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太郎\Desktop\"/>
    </mc:Choice>
  </mc:AlternateContent>
  <bookViews>
    <workbookView xWindow="0" yWindow="0" windowWidth="20520" windowHeight="8565" tabRatio="702" firstSheet="12" activeTab="15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手書き棄権届 " sheetId="72" r:id="rId17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'手書き棄権届 '!$A$2:$AI$38</definedName>
    <definedName name="Swim01" localSheetId="0" hidden="1">Sheet1!$A$1:$S$209</definedName>
    <definedName name="Swim01" localSheetId="1" hidden="1">Sheet2!$A$1:$T$164</definedName>
    <definedName name="Swim01" localSheetId="2" hidden="1">Sheet3!$A$1:$W$841</definedName>
    <definedName name="Swim01" localSheetId="3" hidden="1">Sheet4!$A$1:$AT$2249</definedName>
    <definedName name="Swim01" localSheetId="4" hidden="1">Sheet5!$A$1:$K$5</definedName>
    <definedName name="Swim01" localSheetId="5" hidden="1">Sheet6!#REF!</definedName>
    <definedName name="Swim01" localSheetId="7" hidden="1">Sheet8!$A$1:$E$56</definedName>
    <definedName name="Swim01" localSheetId="8" hidden="1">Sheet9!$A$1:$H$1579</definedName>
  </definedNames>
  <calcPr calcId="152511"/>
</workbook>
</file>

<file path=xl/calcChain.xml><?xml version="1.0" encoding="utf-8"?>
<calcChain xmlns="http://schemas.openxmlformats.org/spreadsheetml/2006/main"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F112" i="73"/>
  <c r="D113" i="73"/>
  <c r="I2148" i="28"/>
  <c r="K3002" i="28"/>
  <c r="J3002" i="28"/>
  <c r="I3002" i="28"/>
  <c r="K3001" i="28"/>
  <c r="J3001" i="28"/>
  <c r="I3001" i="28"/>
  <c r="K3000" i="28"/>
  <c r="J3000" i="28"/>
  <c r="I3000" i="28"/>
  <c r="K2999" i="28"/>
  <c r="J2999" i="28"/>
  <c r="I2999" i="28"/>
  <c r="K2998" i="28"/>
  <c r="J2998" i="28"/>
  <c r="I2998" i="28"/>
  <c r="K2997" i="28"/>
  <c r="J2997" i="28"/>
  <c r="I2997" i="28"/>
  <c r="K2996" i="28"/>
  <c r="J2996" i="28"/>
  <c r="I2996" i="28"/>
  <c r="K2995" i="28"/>
  <c r="J2995" i="28"/>
  <c r="I2995" i="28"/>
  <c r="K2994" i="28"/>
  <c r="J2994" i="28"/>
  <c r="I2994" i="28"/>
  <c r="K2993" i="28"/>
  <c r="J2993" i="28"/>
  <c r="I2993" i="28"/>
  <c r="K2992" i="28"/>
  <c r="J2992" i="28"/>
  <c r="I2992" i="28"/>
  <c r="K2991" i="28"/>
  <c r="J2991" i="28"/>
  <c r="I2991" i="28"/>
  <c r="K2990" i="28"/>
  <c r="J2990" i="28"/>
  <c r="I2990" i="28"/>
  <c r="K2989" i="28"/>
  <c r="J2989" i="28"/>
  <c r="I2989" i="28"/>
  <c r="K2988" i="28"/>
  <c r="J2988" i="28"/>
  <c r="I2988" i="28"/>
  <c r="K2987" i="28"/>
  <c r="J2987" i="28"/>
  <c r="I2987" i="28"/>
  <c r="K2986" i="28"/>
  <c r="J2986" i="28"/>
  <c r="I2986" i="28"/>
  <c r="K2985" i="28"/>
  <c r="J2985" i="28"/>
  <c r="I2985" i="28"/>
  <c r="K2984" i="28"/>
  <c r="J2984" i="28"/>
  <c r="I2984" i="28"/>
  <c r="K2983" i="28"/>
  <c r="J2983" i="28"/>
  <c r="I2983" i="28"/>
  <c r="K2982" i="28"/>
  <c r="J2982" i="28"/>
  <c r="I2982" i="28"/>
  <c r="K2981" i="28"/>
  <c r="J2981" i="28"/>
  <c r="I2981" i="28"/>
  <c r="K2980" i="28"/>
  <c r="J2980" i="28"/>
  <c r="I2980" i="28"/>
  <c r="K2979" i="28"/>
  <c r="J2979" i="28"/>
  <c r="I2979" i="28"/>
  <c r="K2978" i="28"/>
  <c r="J2978" i="28"/>
  <c r="I2978" i="28"/>
  <c r="K2977" i="28"/>
  <c r="J2977" i="28"/>
  <c r="I2977" i="28"/>
  <c r="K2976" i="28"/>
  <c r="J2976" i="28"/>
  <c r="I2976" i="28"/>
  <c r="K2975" i="28"/>
  <c r="J2975" i="28"/>
  <c r="I2975" i="28"/>
  <c r="K2974" i="28"/>
  <c r="J2974" i="28"/>
  <c r="I2974" i="28"/>
  <c r="K2973" i="28"/>
  <c r="J2973" i="28"/>
  <c r="I2973" i="28"/>
  <c r="K2972" i="28"/>
  <c r="J2972" i="28"/>
  <c r="I2972" i="28"/>
  <c r="K2971" i="28"/>
  <c r="J2971" i="28"/>
  <c r="I2971" i="28"/>
  <c r="K2970" i="28"/>
  <c r="J2970" i="28"/>
  <c r="I2970" i="28"/>
  <c r="K2969" i="28"/>
  <c r="J2969" i="28"/>
  <c r="I2969" i="28"/>
  <c r="K2968" i="28"/>
  <c r="J2968" i="28"/>
  <c r="I2968" i="28"/>
  <c r="K2967" i="28"/>
  <c r="J2967" i="28"/>
  <c r="I2967" i="28"/>
  <c r="K2966" i="28"/>
  <c r="J2966" i="28"/>
  <c r="I2966" i="28"/>
  <c r="K2965" i="28"/>
  <c r="J2965" i="28"/>
  <c r="I2965" i="28"/>
  <c r="K2964" i="28"/>
  <c r="J2964" i="28"/>
  <c r="I2964" i="28"/>
  <c r="K2963" i="28"/>
  <c r="J2963" i="28"/>
  <c r="I2963" i="28"/>
  <c r="K2962" i="28"/>
  <c r="J2962" i="28"/>
  <c r="I2962" i="28"/>
  <c r="K2961" i="28"/>
  <c r="J2961" i="28"/>
  <c r="I2961" i="28"/>
  <c r="K2960" i="28"/>
  <c r="J2960" i="28"/>
  <c r="I2960" i="28"/>
  <c r="K2959" i="28"/>
  <c r="J2959" i="28"/>
  <c r="I2959" i="28"/>
  <c r="K2958" i="28"/>
  <c r="J2958" i="28"/>
  <c r="I2958" i="28"/>
  <c r="K2957" i="28"/>
  <c r="J2957" i="28"/>
  <c r="I2957" i="28"/>
  <c r="K2956" i="28"/>
  <c r="J2956" i="28"/>
  <c r="I2956" i="28"/>
  <c r="K2955" i="28"/>
  <c r="J2955" i="28"/>
  <c r="I2955" i="28"/>
  <c r="K2954" i="28"/>
  <c r="J2954" i="28"/>
  <c r="I2954" i="28"/>
  <c r="K2953" i="28"/>
  <c r="J2953" i="28"/>
  <c r="I2953" i="28"/>
  <c r="K2952" i="28"/>
  <c r="J2952" i="28"/>
  <c r="I2952" i="28"/>
  <c r="K2951" i="28"/>
  <c r="J2951" i="28"/>
  <c r="I2951" i="28"/>
  <c r="K2950" i="28"/>
  <c r="J2950" i="28"/>
  <c r="I2950" i="28"/>
  <c r="K2949" i="28"/>
  <c r="J2949" i="28"/>
  <c r="I2949" i="28"/>
  <c r="K2948" i="28"/>
  <c r="J2948" i="28"/>
  <c r="I2948" i="28"/>
  <c r="K2947" i="28"/>
  <c r="J2947" i="28"/>
  <c r="I2947" i="28"/>
  <c r="K2946" i="28"/>
  <c r="J2946" i="28"/>
  <c r="I2946" i="28"/>
  <c r="K2945" i="28"/>
  <c r="J2945" i="28"/>
  <c r="I2945" i="28"/>
  <c r="K2944" i="28"/>
  <c r="J2944" i="28"/>
  <c r="I2944" i="28"/>
  <c r="K2943" i="28"/>
  <c r="J2943" i="28"/>
  <c r="I2943" i="28"/>
  <c r="K2942" i="28"/>
  <c r="J2942" i="28"/>
  <c r="I2942" i="28"/>
  <c r="K2941" i="28"/>
  <c r="J2941" i="28"/>
  <c r="I2941" i="28"/>
  <c r="K2940" i="28"/>
  <c r="J2940" i="28"/>
  <c r="I2940" i="28"/>
  <c r="K2939" i="28"/>
  <c r="J2939" i="28"/>
  <c r="I2939" i="28"/>
  <c r="K2938" i="28"/>
  <c r="J2938" i="28"/>
  <c r="I2938" i="28"/>
  <c r="K2937" i="28"/>
  <c r="J2937" i="28"/>
  <c r="I2937" i="28"/>
  <c r="K2936" i="28"/>
  <c r="J2936" i="28"/>
  <c r="I2936" i="28"/>
  <c r="K2935" i="28"/>
  <c r="J2935" i="28"/>
  <c r="I2935" i="28"/>
  <c r="K2934" i="28"/>
  <c r="J2934" i="28"/>
  <c r="I2934" i="28"/>
  <c r="K2933" i="28"/>
  <c r="J2933" i="28"/>
  <c r="I2933" i="28"/>
  <c r="K2932" i="28"/>
  <c r="J2932" i="28"/>
  <c r="I2932" i="28"/>
  <c r="K2931" i="28"/>
  <c r="J2931" i="28"/>
  <c r="I2931" i="28"/>
  <c r="K2930" i="28"/>
  <c r="J2930" i="28"/>
  <c r="I2930" i="28"/>
  <c r="K2929" i="28"/>
  <c r="J2929" i="28"/>
  <c r="I2929" i="28"/>
  <c r="K2928" i="28"/>
  <c r="J2928" i="28"/>
  <c r="I2928" i="28"/>
  <c r="K2927" i="28"/>
  <c r="J2927" i="28"/>
  <c r="I2927" i="28"/>
  <c r="K2926" i="28"/>
  <c r="J2926" i="28"/>
  <c r="I2926" i="28"/>
  <c r="K2925" i="28"/>
  <c r="J2925" i="28"/>
  <c r="I2925" i="28"/>
  <c r="K2924" i="28"/>
  <c r="J2924" i="28"/>
  <c r="I2924" i="28"/>
  <c r="K2923" i="28"/>
  <c r="J2923" i="28"/>
  <c r="I2923" i="28"/>
  <c r="K2922" i="28"/>
  <c r="J2922" i="28"/>
  <c r="I2922" i="28"/>
  <c r="K2921" i="28"/>
  <c r="J2921" i="28"/>
  <c r="I2921" i="28"/>
  <c r="K2920" i="28"/>
  <c r="J2920" i="28"/>
  <c r="I2920" i="28"/>
  <c r="K2919" i="28"/>
  <c r="J2919" i="28"/>
  <c r="I2919" i="28"/>
  <c r="K2918" i="28"/>
  <c r="J2918" i="28"/>
  <c r="I2918" i="28"/>
  <c r="K2917" i="28"/>
  <c r="J2917" i="28"/>
  <c r="I2917" i="28"/>
  <c r="K2916" i="28"/>
  <c r="J2916" i="28"/>
  <c r="I2916" i="28"/>
  <c r="K2915" i="28"/>
  <c r="J2915" i="28"/>
  <c r="I2915" i="28"/>
  <c r="K2914" i="28"/>
  <c r="J2914" i="28"/>
  <c r="I2914" i="28"/>
  <c r="K2913" i="28"/>
  <c r="J2913" i="28"/>
  <c r="I2913" i="28"/>
  <c r="K2912" i="28"/>
  <c r="J2912" i="28"/>
  <c r="I2912" i="28"/>
  <c r="K2911" i="28"/>
  <c r="J2911" i="28"/>
  <c r="I2911" i="28"/>
  <c r="K2910" i="28"/>
  <c r="J2910" i="28"/>
  <c r="I2910" i="28"/>
  <c r="K2909" i="28"/>
  <c r="J2909" i="28"/>
  <c r="I2909" i="28"/>
  <c r="K2908" i="28"/>
  <c r="J2908" i="28"/>
  <c r="I2908" i="28"/>
  <c r="K2907" i="28"/>
  <c r="J2907" i="28"/>
  <c r="I2907" i="28"/>
  <c r="K2906" i="28"/>
  <c r="J2906" i="28"/>
  <c r="I2906" i="28"/>
  <c r="K2905" i="28"/>
  <c r="J2905" i="28"/>
  <c r="I2905" i="28"/>
  <c r="K2904" i="28"/>
  <c r="J2904" i="28"/>
  <c r="I2904" i="28"/>
  <c r="K2903" i="28"/>
  <c r="J2903" i="28"/>
  <c r="I2903" i="28"/>
  <c r="K2902" i="28"/>
  <c r="J2902" i="28"/>
  <c r="I2902" i="28"/>
  <c r="K2901" i="28"/>
  <c r="J2901" i="28"/>
  <c r="I2901" i="28"/>
  <c r="K2900" i="28"/>
  <c r="J2900" i="28"/>
  <c r="I2900" i="28"/>
  <c r="K2899" i="28"/>
  <c r="J2899" i="28"/>
  <c r="I2899" i="28"/>
  <c r="K2898" i="28"/>
  <c r="J2898" i="28"/>
  <c r="I2898" i="28"/>
  <c r="K2897" i="28"/>
  <c r="J2897" i="28"/>
  <c r="I2897" i="28"/>
  <c r="K2896" i="28"/>
  <c r="J2896" i="28"/>
  <c r="I2896" i="28"/>
  <c r="K2895" i="28"/>
  <c r="J2895" i="28"/>
  <c r="I2895" i="28"/>
  <c r="K2894" i="28"/>
  <c r="J2894" i="28"/>
  <c r="I2894" i="28"/>
  <c r="K2893" i="28"/>
  <c r="J2893" i="28"/>
  <c r="I2893" i="28"/>
  <c r="K2892" i="28"/>
  <c r="J2892" i="28"/>
  <c r="I2892" i="28"/>
  <c r="K2891" i="28"/>
  <c r="J2891" i="28"/>
  <c r="I2891" i="28"/>
  <c r="K2890" i="28"/>
  <c r="J2890" i="28"/>
  <c r="I2890" i="28"/>
  <c r="K2889" i="28"/>
  <c r="J2889" i="28"/>
  <c r="I2889" i="28"/>
  <c r="K2888" i="28"/>
  <c r="J2888" i="28"/>
  <c r="I2888" i="28"/>
  <c r="K2887" i="28"/>
  <c r="J2887" i="28"/>
  <c r="I2887" i="28"/>
  <c r="K2886" i="28"/>
  <c r="J2886" i="28"/>
  <c r="I2886" i="28"/>
  <c r="K2885" i="28"/>
  <c r="J2885" i="28"/>
  <c r="I2885" i="28"/>
  <c r="K2884" i="28"/>
  <c r="J2884" i="28"/>
  <c r="I2884" i="28"/>
  <c r="K2883" i="28"/>
  <c r="J2883" i="28"/>
  <c r="I2883" i="28"/>
  <c r="K2882" i="28"/>
  <c r="J2882" i="28"/>
  <c r="I2882" i="28"/>
  <c r="K2881" i="28"/>
  <c r="J2881" i="28"/>
  <c r="I2881" i="28"/>
  <c r="K2880" i="28"/>
  <c r="J2880" i="28"/>
  <c r="I2880" i="28"/>
  <c r="K2879" i="28"/>
  <c r="J2879" i="28"/>
  <c r="I2879" i="28"/>
  <c r="K2878" i="28"/>
  <c r="J2878" i="28"/>
  <c r="I2878" i="28"/>
  <c r="K2877" i="28"/>
  <c r="J2877" i="28"/>
  <c r="I2877" i="28"/>
  <c r="K2876" i="28"/>
  <c r="J2876" i="28"/>
  <c r="I2876" i="28"/>
  <c r="K2875" i="28"/>
  <c r="J2875" i="28"/>
  <c r="I2875" i="28"/>
  <c r="K2874" i="28"/>
  <c r="J2874" i="28"/>
  <c r="I2874" i="28"/>
  <c r="K2873" i="28"/>
  <c r="J2873" i="28"/>
  <c r="I2873" i="28"/>
  <c r="K2872" i="28"/>
  <c r="J2872" i="28"/>
  <c r="I2872" i="28"/>
  <c r="K2871" i="28"/>
  <c r="J2871" i="28"/>
  <c r="I2871" i="28"/>
  <c r="K2870" i="28"/>
  <c r="J2870" i="28"/>
  <c r="I2870" i="28"/>
  <c r="K2869" i="28"/>
  <c r="J2869" i="28"/>
  <c r="I2869" i="28"/>
  <c r="K2868" i="28"/>
  <c r="J2868" i="28"/>
  <c r="I2868" i="28"/>
  <c r="K2867" i="28"/>
  <c r="J2867" i="28"/>
  <c r="I2867" i="28"/>
  <c r="K2866" i="28"/>
  <c r="J2866" i="28"/>
  <c r="I2866" i="28"/>
  <c r="K2865" i="28"/>
  <c r="J2865" i="28"/>
  <c r="I2865" i="28"/>
  <c r="K2864" i="28"/>
  <c r="J2864" i="28"/>
  <c r="I2864" i="28"/>
  <c r="K2863" i="28"/>
  <c r="J2863" i="28"/>
  <c r="I2863" i="28"/>
  <c r="K2862" i="28"/>
  <c r="J2862" i="28"/>
  <c r="I2862" i="28"/>
  <c r="K2861" i="28"/>
  <c r="J2861" i="28"/>
  <c r="I2861" i="28"/>
  <c r="K2860" i="28"/>
  <c r="J2860" i="28"/>
  <c r="I2860" i="28"/>
  <c r="K2859" i="28"/>
  <c r="J2859" i="28"/>
  <c r="I2859" i="28"/>
  <c r="K2858" i="28"/>
  <c r="J2858" i="28"/>
  <c r="I2858" i="28"/>
  <c r="K2857" i="28"/>
  <c r="J2857" i="28"/>
  <c r="I2857" i="28"/>
  <c r="K2856" i="28"/>
  <c r="J2856" i="28"/>
  <c r="I2856" i="28"/>
  <c r="K2855" i="28"/>
  <c r="J2855" i="28"/>
  <c r="I2855" i="28"/>
  <c r="K2854" i="28"/>
  <c r="J2854" i="28"/>
  <c r="I2854" i="28"/>
  <c r="K2853" i="28"/>
  <c r="J2853" i="28"/>
  <c r="I2853" i="28"/>
  <c r="K2852" i="28"/>
  <c r="J2852" i="28"/>
  <c r="I2852" i="28"/>
  <c r="K2851" i="28"/>
  <c r="J2851" i="28"/>
  <c r="I2851" i="28"/>
  <c r="K2850" i="28"/>
  <c r="J2850" i="28"/>
  <c r="I2850" i="28"/>
  <c r="K2849" i="28"/>
  <c r="J2849" i="28"/>
  <c r="I2849" i="28"/>
  <c r="K2848" i="28"/>
  <c r="J2848" i="28"/>
  <c r="I2848" i="28"/>
  <c r="K2847" i="28"/>
  <c r="J2847" i="28"/>
  <c r="I2847" i="28"/>
  <c r="K2846" i="28"/>
  <c r="J2846" i="28"/>
  <c r="I2846" i="28"/>
  <c r="K2845" i="28"/>
  <c r="J2845" i="28"/>
  <c r="I2845" i="28"/>
  <c r="K2844" i="28"/>
  <c r="J2844" i="28"/>
  <c r="I2844" i="28"/>
  <c r="K2843" i="28"/>
  <c r="J2843" i="28"/>
  <c r="I2843" i="28"/>
  <c r="K2842" i="28"/>
  <c r="J2842" i="28"/>
  <c r="I2842" i="28"/>
  <c r="K2841" i="28"/>
  <c r="J2841" i="28"/>
  <c r="I2841" i="28"/>
  <c r="K2840" i="28"/>
  <c r="J2840" i="28"/>
  <c r="I2840" i="28"/>
  <c r="K2839" i="28"/>
  <c r="J2839" i="28"/>
  <c r="I2839" i="28"/>
  <c r="K2838" i="28"/>
  <c r="J2838" i="28"/>
  <c r="I2838" i="28"/>
  <c r="K2837" i="28"/>
  <c r="J2837" i="28"/>
  <c r="I2837" i="28"/>
  <c r="K2836" i="28"/>
  <c r="J2836" i="28"/>
  <c r="I2836" i="28"/>
  <c r="K2835" i="28"/>
  <c r="J2835" i="28"/>
  <c r="I2835" i="28"/>
  <c r="K2834" i="28"/>
  <c r="J2834" i="28"/>
  <c r="I2834" i="28"/>
  <c r="K2833" i="28"/>
  <c r="J2833" i="28"/>
  <c r="I2833" i="28"/>
  <c r="K2832" i="28"/>
  <c r="J2832" i="28"/>
  <c r="I2832" i="28"/>
  <c r="K2831" i="28"/>
  <c r="J2831" i="28"/>
  <c r="I2831" i="28"/>
  <c r="K2830" i="28"/>
  <c r="J2830" i="28"/>
  <c r="I2830" i="28"/>
  <c r="K2829" i="28"/>
  <c r="J2829" i="28"/>
  <c r="I2829" i="28"/>
  <c r="K2828" i="28"/>
  <c r="J2828" i="28"/>
  <c r="I2828" i="28"/>
  <c r="K2827" i="28"/>
  <c r="J2827" i="28"/>
  <c r="I2827" i="28"/>
  <c r="K2826" i="28"/>
  <c r="J2826" i="28"/>
  <c r="I2826" i="28"/>
  <c r="K2825" i="28"/>
  <c r="J2825" i="28"/>
  <c r="I2825" i="28"/>
  <c r="K2824" i="28"/>
  <c r="J2824" i="28"/>
  <c r="I2824" i="28"/>
  <c r="K2823" i="28"/>
  <c r="J2823" i="28"/>
  <c r="I2823" i="28"/>
  <c r="K2822" i="28"/>
  <c r="J2822" i="28"/>
  <c r="I2822" i="28"/>
  <c r="K2821" i="28"/>
  <c r="J2821" i="28"/>
  <c r="I2821" i="28"/>
  <c r="K2820" i="28"/>
  <c r="J2820" i="28"/>
  <c r="I2820" i="28"/>
  <c r="K2819" i="28"/>
  <c r="J2819" i="28"/>
  <c r="I2819" i="28"/>
  <c r="K2818" i="28"/>
  <c r="J2818" i="28"/>
  <c r="I2818" i="28"/>
  <c r="K2817" i="28"/>
  <c r="J2817" i="28"/>
  <c r="I2817" i="28"/>
  <c r="K2816" i="28"/>
  <c r="J2816" i="28"/>
  <c r="I2816" i="28"/>
  <c r="K2815" i="28"/>
  <c r="J2815" i="28"/>
  <c r="I2815" i="28"/>
  <c r="K2814" i="28"/>
  <c r="J2814" i="28"/>
  <c r="I2814" i="28"/>
  <c r="K2813" i="28"/>
  <c r="J2813" i="28"/>
  <c r="I2813" i="28"/>
  <c r="K2812" i="28"/>
  <c r="J2812" i="28"/>
  <c r="I2812" i="28"/>
  <c r="K2811" i="28"/>
  <c r="J2811" i="28"/>
  <c r="I2811" i="28"/>
  <c r="K2810" i="28"/>
  <c r="J2810" i="28"/>
  <c r="I2810" i="28"/>
  <c r="K2809" i="28"/>
  <c r="J2809" i="28"/>
  <c r="I2809" i="28"/>
  <c r="K2808" i="28"/>
  <c r="J2808" i="28"/>
  <c r="I2808" i="28"/>
  <c r="K2807" i="28"/>
  <c r="J2807" i="28"/>
  <c r="I2807" i="28"/>
  <c r="K2806" i="28"/>
  <c r="J2806" i="28"/>
  <c r="I2806" i="28"/>
  <c r="K2805" i="28"/>
  <c r="J2805" i="28"/>
  <c r="I2805" i="28"/>
  <c r="K2804" i="28"/>
  <c r="J2804" i="28"/>
  <c r="I2804" i="28"/>
  <c r="K2803" i="28"/>
  <c r="J2803" i="28"/>
  <c r="I2803" i="28"/>
  <c r="K2802" i="28"/>
  <c r="J2802" i="28"/>
  <c r="I2802" i="28"/>
  <c r="K2801" i="28"/>
  <c r="J2801" i="28"/>
  <c r="I2801" i="28"/>
  <c r="K2800" i="28"/>
  <c r="J2800" i="28"/>
  <c r="I2800" i="28"/>
  <c r="K2799" i="28"/>
  <c r="J2799" i="28"/>
  <c r="I2799" i="28"/>
  <c r="K2798" i="28"/>
  <c r="J2798" i="28"/>
  <c r="I2798" i="28"/>
  <c r="K2797" i="28"/>
  <c r="J2797" i="28"/>
  <c r="I2797" i="28"/>
  <c r="K2796" i="28"/>
  <c r="J2796" i="28"/>
  <c r="I2796" i="28"/>
  <c r="K2795" i="28"/>
  <c r="J2795" i="28"/>
  <c r="I2795" i="28"/>
  <c r="K2794" i="28"/>
  <c r="J2794" i="28"/>
  <c r="I2794" i="28"/>
  <c r="K2793" i="28"/>
  <c r="J2793" i="28"/>
  <c r="I2793" i="28"/>
  <c r="K2792" i="28"/>
  <c r="J2792" i="28"/>
  <c r="I2792" i="28"/>
  <c r="K2791" i="28"/>
  <c r="J2791" i="28"/>
  <c r="I2791" i="28"/>
  <c r="K2790" i="28"/>
  <c r="J2790" i="28"/>
  <c r="I2790" i="28"/>
  <c r="K2789" i="28"/>
  <c r="J2789" i="28"/>
  <c r="I2789" i="28"/>
  <c r="K2788" i="28"/>
  <c r="J2788" i="28"/>
  <c r="I2788" i="28"/>
  <c r="K2787" i="28"/>
  <c r="J2787" i="28"/>
  <c r="I2787" i="28"/>
  <c r="K2786" i="28"/>
  <c r="J2786" i="28"/>
  <c r="I2786" i="28"/>
  <c r="K2785" i="28"/>
  <c r="J2785" i="28"/>
  <c r="I2785" i="28"/>
  <c r="K2784" i="28"/>
  <c r="J2784" i="28"/>
  <c r="I2784" i="28"/>
  <c r="K2783" i="28"/>
  <c r="J2783" i="28"/>
  <c r="I2783" i="28"/>
  <c r="K2782" i="28"/>
  <c r="J2782" i="28"/>
  <c r="I2782" i="28"/>
  <c r="K2781" i="28"/>
  <c r="J2781" i="28"/>
  <c r="I2781" i="28"/>
  <c r="K2780" i="28"/>
  <c r="J2780" i="28"/>
  <c r="I2780" i="28"/>
  <c r="K2779" i="28"/>
  <c r="J2779" i="28"/>
  <c r="I2779" i="28"/>
  <c r="K2778" i="28"/>
  <c r="J2778" i="28"/>
  <c r="I2778" i="28"/>
  <c r="K2777" i="28"/>
  <c r="J2777" i="28"/>
  <c r="I2777" i="28"/>
  <c r="K2776" i="28"/>
  <c r="J2776" i="28"/>
  <c r="I2776" i="28"/>
  <c r="K2775" i="28"/>
  <c r="J2775" i="28"/>
  <c r="I2775" i="28"/>
  <c r="K2774" i="28"/>
  <c r="J2774" i="28"/>
  <c r="I2774" i="28"/>
  <c r="K2773" i="28"/>
  <c r="J2773" i="28"/>
  <c r="I2773" i="28"/>
  <c r="K2772" i="28"/>
  <c r="J2772" i="28"/>
  <c r="I2772" i="28"/>
  <c r="K2771" i="28"/>
  <c r="J2771" i="28"/>
  <c r="I2771" i="28"/>
  <c r="K2770" i="28"/>
  <c r="J2770" i="28"/>
  <c r="I2770" i="28"/>
  <c r="K2769" i="28"/>
  <c r="J2769" i="28"/>
  <c r="I2769" i="28"/>
  <c r="K2768" i="28"/>
  <c r="J2768" i="28"/>
  <c r="I2768" i="28"/>
  <c r="K2767" i="28"/>
  <c r="J2767" i="28"/>
  <c r="I2767" i="28"/>
  <c r="K2766" i="28"/>
  <c r="J2766" i="28"/>
  <c r="I2766" i="28"/>
  <c r="K2765" i="28"/>
  <c r="J2765" i="28"/>
  <c r="I2765" i="28"/>
  <c r="K2764" i="28"/>
  <c r="J2764" i="28"/>
  <c r="I2764" i="28"/>
  <c r="K2763" i="28"/>
  <c r="J2763" i="28"/>
  <c r="I2763" i="28"/>
  <c r="K2762" i="28"/>
  <c r="J2762" i="28"/>
  <c r="I2762" i="28"/>
  <c r="K2761" i="28"/>
  <c r="J2761" i="28"/>
  <c r="I2761" i="28"/>
  <c r="K2760" i="28"/>
  <c r="J2760" i="28"/>
  <c r="I2760" i="28"/>
  <c r="K2759" i="28"/>
  <c r="J2759" i="28"/>
  <c r="I2759" i="28"/>
  <c r="K2758" i="28"/>
  <c r="J2758" i="28"/>
  <c r="I2758" i="28"/>
  <c r="K2757" i="28"/>
  <c r="J2757" i="28"/>
  <c r="I2757" i="28"/>
  <c r="K2756" i="28"/>
  <c r="J2756" i="28"/>
  <c r="I2756" i="28"/>
  <c r="K2755" i="28"/>
  <c r="J2755" i="28"/>
  <c r="I2755" i="28"/>
  <c r="K2754" i="28"/>
  <c r="J2754" i="28"/>
  <c r="I2754" i="28"/>
  <c r="K2753" i="28"/>
  <c r="J2753" i="28"/>
  <c r="I2753" i="28"/>
  <c r="K2752" i="28"/>
  <c r="J2752" i="28"/>
  <c r="I2752" i="28"/>
  <c r="K2751" i="28"/>
  <c r="J2751" i="28"/>
  <c r="I2751" i="28"/>
  <c r="K2750" i="28"/>
  <c r="J2750" i="28"/>
  <c r="I2750" i="28"/>
  <c r="K2749" i="28"/>
  <c r="J2749" i="28"/>
  <c r="I2749" i="28"/>
  <c r="K2748" i="28"/>
  <c r="J2748" i="28"/>
  <c r="I2748" i="28"/>
  <c r="K2747" i="28"/>
  <c r="J2747" i="28"/>
  <c r="I2747" i="28"/>
  <c r="K2746" i="28"/>
  <c r="J2746" i="28"/>
  <c r="I2746" i="28"/>
  <c r="K2745" i="28"/>
  <c r="J2745" i="28"/>
  <c r="I2745" i="28"/>
  <c r="K2744" i="28"/>
  <c r="J2744" i="28"/>
  <c r="I2744" i="28"/>
  <c r="K2743" i="28"/>
  <c r="J2743" i="28"/>
  <c r="I2743" i="28"/>
  <c r="K2742" i="28"/>
  <c r="J2742" i="28"/>
  <c r="I2742" i="28"/>
  <c r="K2741" i="28"/>
  <c r="J2741" i="28"/>
  <c r="I2741" i="28"/>
  <c r="K2740" i="28"/>
  <c r="J2740" i="28"/>
  <c r="I2740" i="28"/>
  <c r="K2739" i="28"/>
  <c r="J2739" i="28"/>
  <c r="I2739" i="28"/>
  <c r="K2738" i="28"/>
  <c r="J2738" i="28"/>
  <c r="I2738" i="28"/>
  <c r="K2737" i="28"/>
  <c r="J2737" i="28"/>
  <c r="I2737" i="28"/>
  <c r="K2736" i="28"/>
  <c r="J2736" i="28"/>
  <c r="I2736" i="28"/>
  <c r="K2735" i="28"/>
  <c r="J2735" i="28"/>
  <c r="I2735" i="28"/>
  <c r="K2734" i="28"/>
  <c r="J2734" i="28"/>
  <c r="I2734" i="28"/>
  <c r="K2733" i="28"/>
  <c r="J2733" i="28"/>
  <c r="I2733" i="28"/>
  <c r="K2732" i="28"/>
  <c r="J2732" i="28"/>
  <c r="I2732" i="28"/>
  <c r="K2731" i="28"/>
  <c r="J2731" i="28"/>
  <c r="I2731" i="28"/>
  <c r="K2730" i="28"/>
  <c r="J2730" i="28"/>
  <c r="I2730" i="28"/>
  <c r="K2729" i="28"/>
  <c r="J2729" i="28"/>
  <c r="I2729" i="28"/>
  <c r="K2728" i="28"/>
  <c r="J2728" i="28"/>
  <c r="I2728" i="28"/>
  <c r="K2727" i="28"/>
  <c r="J2727" i="28"/>
  <c r="I2727" i="28"/>
  <c r="K2726" i="28"/>
  <c r="J2726" i="28"/>
  <c r="I2726" i="28"/>
  <c r="K2725" i="28"/>
  <c r="J2725" i="28"/>
  <c r="I2725" i="28"/>
  <c r="K2724" i="28"/>
  <c r="J2724" i="28"/>
  <c r="I2724" i="28"/>
  <c r="K2723" i="28"/>
  <c r="J2723" i="28"/>
  <c r="I2723" i="28"/>
  <c r="K2722" i="28"/>
  <c r="J2722" i="28"/>
  <c r="I2722" i="28"/>
  <c r="K2721" i="28"/>
  <c r="J2721" i="28"/>
  <c r="I2721" i="28"/>
  <c r="K2720" i="28"/>
  <c r="J2720" i="28"/>
  <c r="I2720" i="28"/>
  <c r="K2719" i="28"/>
  <c r="J2719" i="28"/>
  <c r="I2719" i="28"/>
  <c r="K2718" i="28"/>
  <c r="J2718" i="28"/>
  <c r="I2718" i="28"/>
  <c r="K2717" i="28"/>
  <c r="J2717" i="28"/>
  <c r="I2717" i="28"/>
  <c r="K2716" i="28"/>
  <c r="J2716" i="28"/>
  <c r="I2716" i="28"/>
  <c r="K2715" i="28"/>
  <c r="J2715" i="28"/>
  <c r="I2715" i="28"/>
  <c r="K2714" i="28"/>
  <c r="J2714" i="28"/>
  <c r="I2714" i="28"/>
  <c r="K2713" i="28"/>
  <c r="J2713" i="28"/>
  <c r="I2713" i="28"/>
  <c r="K2712" i="28"/>
  <c r="J2712" i="28"/>
  <c r="I2712" i="28"/>
  <c r="K2711" i="28"/>
  <c r="J2711" i="28"/>
  <c r="I2711" i="28"/>
  <c r="K2710" i="28"/>
  <c r="J2710" i="28"/>
  <c r="I2710" i="28"/>
  <c r="K2709" i="28"/>
  <c r="J2709" i="28"/>
  <c r="I2709" i="28"/>
  <c r="K2708" i="28"/>
  <c r="J2708" i="28"/>
  <c r="I2708" i="28"/>
  <c r="K2707" i="28"/>
  <c r="J2707" i="28"/>
  <c r="I2707" i="28"/>
  <c r="K2706" i="28"/>
  <c r="J2706" i="28"/>
  <c r="I2706" i="28"/>
  <c r="K2705" i="28"/>
  <c r="J2705" i="28"/>
  <c r="I2705" i="28"/>
  <c r="K2704" i="28"/>
  <c r="J2704" i="28"/>
  <c r="I2704" i="28"/>
  <c r="K2703" i="28"/>
  <c r="J2703" i="28"/>
  <c r="I2703" i="28"/>
  <c r="K2702" i="28"/>
  <c r="J2702" i="28"/>
  <c r="I2702" i="28"/>
  <c r="K2701" i="28"/>
  <c r="J2701" i="28"/>
  <c r="I2701" i="28"/>
  <c r="K2700" i="28"/>
  <c r="J2700" i="28"/>
  <c r="I2700" i="28"/>
  <c r="K2699" i="28"/>
  <c r="J2699" i="28"/>
  <c r="I2699" i="28"/>
  <c r="K2698" i="28"/>
  <c r="J2698" i="28"/>
  <c r="I2698" i="28"/>
  <c r="K2697" i="28"/>
  <c r="J2697" i="28"/>
  <c r="I2697" i="28"/>
  <c r="K2696" i="28"/>
  <c r="J2696" i="28"/>
  <c r="I2696" i="28"/>
  <c r="K2695" i="28"/>
  <c r="J2695" i="28"/>
  <c r="I2695" i="28"/>
  <c r="K2694" i="28"/>
  <c r="J2694" i="28"/>
  <c r="I2694" i="28"/>
  <c r="K2693" i="28"/>
  <c r="J2693" i="28"/>
  <c r="I2693" i="28"/>
  <c r="K2692" i="28"/>
  <c r="J2692" i="28"/>
  <c r="I2692" i="28"/>
  <c r="K2691" i="28"/>
  <c r="J2691" i="28"/>
  <c r="I2691" i="28"/>
  <c r="K2690" i="28"/>
  <c r="J2690" i="28"/>
  <c r="I2690" i="28"/>
  <c r="K2689" i="28"/>
  <c r="J2689" i="28"/>
  <c r="I2689" i="28"/>
  <c r="K2688" i="28"/>
  <c r="J2688" i="28"/>
  <c r="I2688" i="28"/>
  <c r="K2687" i="28"/>
  <c r="J2687" i="28"/>
  <c r="I2687" i="28"/>
  <c r="K2686" i="28"/>
  <c r="J2686" i="28"/>
  <c r="I2686" i="28"/>
  <c r="K2685" i="28"/>
  <c r="J2685" i="28"/>
  <c r="I2685" i="28"/>
  <c r="K2684" i="28"/>
  <c r="J2684" i="28"/>
  <c r="I2684" i="28"/>
  <c r="K2683" i="28"/>
  <c r="J2683" i="28"/>
  <c r="I2683" i="28"/>
  <c r="K2682" i="28"/>
  <c r="J2682" i="28"/>
  <c r="I2682" i="28"/>
  <c r="K2681" i="28"/>
  <c r="J2681" i="28"/>
  <c r="I2681" i="28"/>
  <c r="K2680" i="28"/>
  <c r="J2680" i="28"/>
  <c r="I2680" i="28"/>
  <c r="K2679" i="28"/>
  <c r="J2679" i="28"/>
  <c r="I2679" i="28"/>
  <c r="K2678" i="28"/>
  <c r="J2678" i="28"/>
  <c r="I2678" i="28"/>
  <c r="K2677" i="28"/>
  <c r="J2677" i="28"/>
  <c r="I2677" i="28"/>
  <c r="K2676" i="28"/>
  <c r="J2676" i="28"/>
  <c r="I2676" i="28"/>
  <c r="K2675" i="28"/>
  <c r="J2675" i="28"/>
  <c r="I2675" i="28"/>
  <c r="K2674" i="28"/>
  <c r="J2674" i="28"/>
  <c r="I2674" i="28"/>
  <c r="K2673" i="28"/>
  <c r="J2673" i="28"/>
  <c r="I2673" i="28"/>
  <c r="K2672" i="28"/>
  <c r="J2672" i="28"/>
  <c r="I2672" i="28"/>
  <c r="K2671" i="28"/>
  <c r="J2671" i="28"/>
  <c r="I2671" i="28"/>
  <c r="K2670" i="28"/>
  <c r="J2670" i="28"/>
  <c r="I2670" i="28"/>
  <c r="K2669" i="28"/>
  <c r="J2669" i="28"/>
  <c r="I2669" i="28"/>
  <c r="K2668" i="28"/>
  <c r="J2668" i="28"/>
  <c r="I2668" i="28"/>
  <c r="K2667" i="28"/>
  <c r="J2667" i="28"/>
  <c r="I2667" i="28"/>
  <c r="K2666" i="28"/>
  <c r="J2666" i="28"/>
  <c r="I2666" i="28"/>
  <c r="K2665" i="28"/>
  <c r="J2665" i="28"/>
  <c r="I2665" i="28"/>
  <c r="K2664" i="28"/>
  <c r="J2664" i="28"/>
  <c r="I2664" i="28"/>
  <c r="K2663" i="28"/>
  <c r="J2663" i="28"/>
  <c r="I2663" i="28"/>
  <c r="K2662" i="28"/>
  <c r="J2662" i="28"/>
  <c r="I2662" i="28"/>
  <c r="K2661" i="28"/>
  <c r="J2661" i="28"/>
  <c r="I2661" i="28"/>
  <c r="K2660" i="28"/>
  <c r="J2660" i="28"/>
  <c r="I2660" i="28"/>
  <c r="K2659" i="28"/>
  <c r="J2659" i="28"/>
  <c r="I2659" i="28"/>
  <c r="K2658" i="28"/>
  <c r="J2658" i="28"/>
  <c r="I2658" i="28"/>
  <c r="K2657" i="28"/>
  <c r="J2657" i="28"/>
  <c r="I2657" i="28"/>
  <c r="K2656" i="28"/>
  <c r="J2656" i="28"/>
  <c r="I2656" i="28"/>
  <c r="K2655" i="28"/>
  <c r="J2655" i="28"/>
  <c r="I2655" i="28"/>
  <c r="K2654" i="28"/>
  <c r="J2654" i="28"/>
  <c r="I2654" i="28"/>
  <c r="K2653" i="28"/>
  <c r="J2653" i="28"/>
  <c r="I2653" i="28"/>
  <c r="K2652" i="28"/>
  <c r="J2652" i="28"/>
  <c r="I2652" i="28"/>
  <c r="K2651" i="28"/>
  <c r="J2651" i="28"/>
  <c r="I2651" i="28"/>
  <c r="K2650" i="28"/>
  <c r="J2650" i="28"/>
  <c r="I2650" i="28"/>
  <c r="K2649" i="28"/>
  <c r="J2649" i="28"/>
  <c r="I2649" i="28"/>
  <c r="K2648" i="28"/>
  <c r="J2648" i="28"/>
  <c r="I2648" i="28"/>
  <c r="K2647" i="28"/>
  <c r="J2647" i="28"/>
  <c r="I2647" i="28"/>
  <c r="K2646" i="28"/>
  <c r="J2646" i="28"/>
  <c r="I2646" i="28"/>
  <c r="K2645" i="28"/>
  <c r="J2645" i="28"/>
  <c r="I2645" i="28"/>
  <c r="K2644" i="28"/>
  <c r="J2644" i="28"/>
  <c r="I2644" i="28"/>
  <c r="K2643" i="28"/>
  <c r="J2643" i="28"/>
  <c r="I2643" i="28"/>
  <c r="K2642" i="28"/>
  <c r="J2642" i="28"/>
  <c r="I2642" i="28"/>
  <c r="K2641" i="28"/>
  <c r="J2641" i="28"/>
  <c r="I2641" i="28"/>
  <c r="K2640" i="28"/>
  <c r="J2640" i="28"/>
  <c r="I2640" i="28"/>
  <c r="K2639" i="28"/>
  <c r="J2639" i="28"/>
  <c r="I2639" i="28"/>
  <c r="K2638" i="28"/>
  <c r="J2638" i="28"/>
  <c r="I2638" i="28"/>
  <c r="K2637" i="28"/>
  <c r="J2637" i="28"/>
  <c r="I2637" i="28"/>
  <c r="K2636" i="28"/>
  <c r="J2636" i="28"/>
  <c r="I2636" i="28"/>
  <c r="K2635" i="28"/>
  <c r="J2635" i="28"/>
  <c r="I2635" i="28"/>
  <c r="K2634" i="28"/>
  <c r="J2634" i="28"/>
  <c r="I2634" i="28"/>
  <c r="K2633" i="28"/>
  <c r="J2633" i="28"/>
  <c r="I2633" i="28"/>
  <c r="K2632" i="28"/>
  <c r="J2632" i="28"/>
  <c r="I2632" i="28"/>
  <c r="K2631" i="28"/>
  <c r="J2631" i="28"/>
  <c r="I2631" i="28"/>
  <c r="K2630" i="28"/>
  <c r="J2630" i="28"/>
  <c r="I2630" i="28"/>
  <c r="K2629" i="28"/>
  <c r="J2629" i="28"/>
  <c r="I2629" i="28"/>
  <c r="K2628" i="28"/>
  <c r="J2628" i="28"/>
  <c r="I2628" i="28"/>
  <c r="K2627" i="28"/>
  <c r="J2627" i="28"/>
  <c r="I2627" i="28"/>
  <c r="K2626" i="28"/>
  <c r="J2626" i="28"/>
  <c r="I2626" i="28"/>
  <c r="K2625" i="28"/>
  <c r="J2625" i="28"/>
  <c r="I2625" i="28"/>
  <c r="K2624" i="28"/>
  <c r="J2624" i="28"/>
  <c r="I2624" i="28"/>
  <c r="K2623" i="28"/>
  <c r="J2623" i="28"/>
  <c r="I2623" i="28"/>
  <c r="K2622" i="28"/>
  <c r="J2622" i="28"/>
  <c r="I2622" i="28"/>
  <c r="K2621" i="28"/>
  <c r="J2621" i="28"/>
  <c r="I2621" i="28"/>
  <c r="K2620" i="28"/>
  <c r="J2620" i="28"/>
  <c r="I2620" i="28"/>
  <c r="K2619" i="28"/>
  <c r="J2619" i="28"/>
  <c r="I2619" i="28"/>
  <c r="K2618" i="28"/>
  <c r="J2618" i="28"/>
  <c r="I2618" i="28"/>
  <c r="K2617" i="28"/>
  <c r="J2617" i="28"/>
  <c r="I2617" i="28"/>
  <c r="K2616" i="28"/>
  <c r="J2616" i="28"/>
  <c r="I2616" i="28"/>
  <c r="K2615" i="28"/>
  <c r="J2615" i="28"/>
  <c r="I2615" i="28"/>
  <c r="K2614" i="28"/>
  <c r="J2614" i="28"/>
  <c r="I2614" i="28"/>
  <c r="K2613" i="28"/>
  <c r="J2613" i="28"/>
  <c r="I2613" i="28"/>
  <c r="K2612" i="28"/>
  <c r="J2612" i="28"/>
  <c r="I2612" i="28"/>
  <c r="K2611" i="28"/>
  <c r="J2611" i="28"/>
  <c r="I2611" i="28"/>
  <c r="K2610" i="28"/>
  <c r="J2610" i="28"/>
  <c r="I2610" i="28"/>
  <c r="K2609" i="28"/>
  <c r="J2609" i="28"/>
  <c r="I2609" i="28"/>
  <c r="K2608" i="28"/>
  <c r="J2608" i="28"/>
  <c r="I2608" i="28"/>
  <c r="K2607" i="28"/>
  <c r="J2607" i="28"/>
  <c r="I2607" i="28"/>
  <c r="K2606" i="28"/>
  <c r="J2606" i="28"/>
  <c r="I2606" i="28"/>
  <c r="K2605" i="28"/>
  <c r="J2605" i="28"/>
  <c r="I2605" i="28"/>
  <c r="K2604" i="28"/>
  <c r="J2604" i="28"/>
  <c r="I2604" i="28"/>
  <c r="K2603" i="28"/>
  <c r="J2603" i="28"/>
  <c r="I2603" i="28"/>
  <c r="K2602" i="28"/>
  <c r="J2602" i="28"/>
  <c r="I2602" i="28"/>
  <c r="K2601" i="28"/>
  <c r="J2601" i="28"/>
  <c r="I2601" i="28"/>
  <c r="K2600" i="28"/>
  <c r="J2600" i="28"/>
  <c r="I2600" i="28"/>
  <c r="K2599" i="28"/>
  <c r="J2599" i="28"/>
  <c r="I2599" i="28"/>
  <c r="K2598" i="28"/>
  <c r="J2598" i="28"/>
  <c r="I2598" i="28"/>
  <c r="K2597" i="28"/>
  <c r="J2597" i="28"/>
  <c r="I2597" i="28"/>
  <c r="K2596" i="28"/>
  <c r="J2596" i="28"/>
  <c r="I2596" i="28"/>
  <c r="K2595" i="28"/>
  <c r="J2595" i="28"/>
  <c r="I2595" i="28"/>
  <c r="K2594" i="28"/>
  <c r="J2594" i="28"/>
  <c r="I2594" i="28"/>
  <c r="K2593" i="28"/>
  <c r="J2593" i="28"/>
  <c r="I2593" i="28"/>
  <c r="K2592" i="28"/>
  <c r="J2592" i="28"/>
  <c r="I2592" i="28"/>
  <c r="K2591" i="28"/>
  <c r="J2591" i="28"/>
  <c r="I2591" i="28"/>
  <c r="K2590" i="28"/>
  <c r="J2590" i="28"/>
  <c r="I2590" i="28"/>
  <c r="K2589" i="28"/>
  <c r="J2589" i="28"/>
  <c r="I2589" i="28"/>
  <c r="K2588" i="28"/>
  <c r="J2588" i="28"/>
  <c r="I2588" i="28"/>
  <c r="K2587" i="28"/>
  <c r="J2587" i="28"/>
  <c r="I2587" i="28"/>
  <c r="K2586" i="28"/>
  <c r="J2586" i="28"/>
  <c r="I2586" i="28"/>
  <c r="K2585" i="28"/>
  <c r="J2585" i="28"/>
  <c r="I2585" i="28"/>
  <c r="K2584" i="28"/>
  <c r="J2584" i="28"/>
  <c r="I2584" i="28"/>
  <c r="K2583" i="28"/>
  <c r="J2583" i="28"/>
  <c r="I2583" i="28"/>
  <c r="K2582" i="28"/>
  <c r="J2582" i="28"/>
  <c r="I2582" i="28"/>
  <c r="K2581" i="28"/>
  <c r="J2581" i="28"/>
  <c r="I2581" i="28"/>
  <c r="K2580" i="28"/>
  <c r="J2580" i="28"/>
  <c r="I2580" i="28"/>
  <c r="K2579" i="28"/>
  <c r="J2579" i="28"/>
  <c r="I2579" i="28"/>
  <c r="K2578" i="28"/>
  <c r="J2578" i="28"/>
  <c r="I2578" i="28"/>
  <c r="K2577" i="28"/>
  <c r="J2577" i="28"/>
  <c r="I2577" i="28"/>
  <c r="K2576" i="28"/>
  <c r="J2576" i="28"/>
  <c r="I2576" i="28"/>
  <c r="K2575" i="28"/>
  <c r="J2575" i="28"/>
  <c r="I2575" i="28"/>
  <c r="K2574" i="28"/>
  <c r="J2574" i="28"/>
  <c r="I2574" i="28"/>
  <c r="K2573" i="28"/>
  <c r="J2573" i="28"/>
  <c r="I2573" i="28"/>
  <c r="K2572" i="28"/>
  <c r="J2572" i="28"/>
  <c r="I2572" i="28"/>
  <c r="K2571" i="28"/>
  <c r="J2571" i="28"/>
  <c r="I2571" i="28"/>
  <c r="K2570" i="28"/>
  <c r="J2570" i="28"/>
  <c r="I2570" i="28"/>
  <c r="K2569" i="28"/>
  <c r="J2569" i="28"/>
  <c r="I2569" i="28"/>
  <c r="K2568" i="28"/>
  <c r="J2568" i="28"/>
  <c r="I2568" i="28"/>
  <c r="K2567" i="28"/>
  <c r="J2567" i="28"/>
  <c r="I2567" i="28"/>
  <c r="K2566" i="28"/>
  <c r="J2566" i="28"/>
  <c r="I2566" i="28"/>
  <c r="K2565" i="28"/>
  <c r="J2565" i="28"/>
  <c r="I2565" i="28"/>
  <c r="K2564" i="28"/>
  <c r="J2564" i="28"/>
  <c r="I2564" i="28"/>
  <c r="K2563" i="28"/>
  <c r="J2563" i="28"/>
  <c r="I2563" i="28"/>
  <c r="K2562" i="28"/>
  <c r="J2562" i="28"/>
  <c r="I2562" i="28"/>
  <c r="K2561" i="28"/>
  <c r="J2561" i="28"/>
  <c r="I2561" i="28"/>
  <c r="K2560" i="28"/>
  <c r="J2560" i="28"/>
  <c r="I2560" i="28"/>
  <c r="K2559" i="28"/>
  <c r="J2559" i="28"/>
  <c r="I2559" i="28"/>
  <c r="K2558" i="28"/>
  <c r="J2558" i="28"/>
  <c r="I2558" i="28"/>
  <c r="K2557" i="28"/>
  <c r="J2557" i="28"/>
  <c r="I2557" i="28"/>
  <c r="K2556" i="28"/>
  <c r="J2556" i="28"/>
  <c r="I2556" i="28"/>
  <c r="K2555" i="28"/>
  <c r="J2555" i="28"/>
  <c r="I2555" i="28"/>
  <c r="K2554" i="28"/>
  <c r="J2554" i="28"/>
  <c r="I2554" i="28"/>
  <c r="K2553" i="28"/>
  <c r="J2553" i="28"/>
  <c r="I2553" i="28"/>
  <c r="K2552" i="28"/>
  <c r="J2552" i="28"/>
  <c r="I2552" i="28"/>
  <c r="K2551" i="28"/>
  <c r="J2551" i="28"/>
  <c r="I2551" i="28"/>
  <c r="K2550" i="28"/>
  <c r="J2550" i="28"/>
  <c r="I2550" i="28"/>
  <c r="K2549" i="28"/>
  <c r="J2549" i="28"/>
  <c r="I2549" i="28"/>
  <c r="K2548" i="28"/>
  <c r="J2548" i="28"/>
  <c r="I2548" i="28"/>
  <c r="K2547" i="28"/>
  <c r="J2547" i="28"/>
  <c r="I2547" i="28"/>
  <c r="K2546" i="28"/>
  <c r="J2546" i="28"/>
  <c r="I2546" i="28"/>
  <c r="K2545" i="28"/>
  <c r="J2545" i="28"/>
  <c r="I2545" i="28"/>
  <c r="K2544" i="28"/>
  <c r="J2544" i="28"/>
  <c r="I2544" i="28"/>
  <c r="K2543" i="28"/>
  <c r="J2543" i="28"/>
  <c r="I2543" i="28"/>
  <c r="K2542" i="28"/>
  <c r="J2542" i="28"/>
  <c r="I2542" i="28"/>
  <c r="K2541" i="28"/>
  <c r="J2541" i="28"/>
  <c r="I2541" i="28"/>
  <c r="K2540" i="28"/>
  <c r="J2540" i="28"/>
  <c r="I2540" i="28"/>
  <c r="K2539" i="28"/>
  <c r="J2539" i="28"/>
  <c r="I2539" i="28"/>
  <c r="K2538" i="28"/>
  <c r="J2538" i="28"/>
  <c r="I2538" i="28"/>
  <c r="K2537" i="28"/>
  <c r="J2537" i="28"/>
  <c r="I2537" i="28"/>
  <c r="K2536" i="28"/>
  <c r="J2536" i="28"/>
  <c r="I2536" i="28"/>
  <c r="K2535" i="28"/>
  <c r="J2535" i="28"/>
  <c r="I2535" i="28"/>
  <c r="K2534" i="28"/>
  <c r="J2534" i="28"/>
  <c r="I2534" i="28"/>
  <c r="K2533" i="28"/>
  <c r="J2533" i="28"/>
  <c r="I2533" i="28"/>
  <c r="K2532" i="28"/>
  <c r="J2532" i="28"/>
  <c r="I2532" i="28"/>
  <c r="K2531" i="28"/>
  <c r="J2531" i="28"/>
  <c r="I2531" i="28"/>
  <c r="K2530" i="28"/>
  <c r="J2530" i="28"/>
  <c r="I2530" i="28"/>
  <c r="K2529" i="28"/>
  <c r="J2529" i="28"/>
  <c r="I2529" i="28"/>
  <c r="K2528" i="28"/>
  <c r="J2528" i="28"/>
  <c r="I2528" i="28"/>
  <c r="K2527" i="28"/>
  <c r="J2527" i="28"/>
  <c r="I2527" i="28"/>
  <c r="K2526" i="28"/>
  <c r="J2526" i="28"/>
  <c r="I2526" i="28"/>
  <c r="K2525" i="28"/>
  <c r="J2525" i="28"/>
  <c r="I2525" i="28"/>
  <c r="K2524" i="28"/>
  <c r="J2524" i="28"/>
  <c r="I2524" i="28"/>
  <c r="K2523" i="28"/>
  <c r="J2523" i="28"/>
  <c r="I2523" i="28"/>
  <c r="K2522" i="28"/>
  <c r="J2522" i="28"/>
  <c r="I2522" i="28"/>
  <c r="K2521" i="28"/>
  <c r="J2521" i="28"/>
  <c r="I2521" i="28"/>
  <c r="K2520" i="28"/>
  <c r="J2520" i="28"/>
  <c r="I2520" i="28"/>
  <c r="K2519" i="28"/>
  <c r="J2519" i="28"/>
  <c r="I2519" i="28"/>
  <c r="K2518" i="28"/>
  <c r="J2518" i="28"/>
  <c r="I2518" i="28"/>
  <c r="K2517" i="28"/>
  <c r="J2517" i="28"/>
  <c r="I2517" i="28"/>
  <c r="K2516" i="28"/>
  <c r="J2516" i="28"/>
  <c r="I2516" i="28"/>
  <c r="K2515" i="28"/>
  <c r="J2515" i="28"/>
  <c r="I2515" i="28"/>
  <c r="K2514" i="28"/>
  <c r="J2514" i="28"/>
  <c r="I2514" i="28"/>
  <c r="K2513" i="28"/>
  <c r="J2513" i="28"/>
  <c r="I2513" i="28"/>
  <c r="K2512" i="28"/>
  <c r="J2512" i="28"/>
  <c r="I2512" i="28"/>
  <c r="K2511" i="28"/>
  <c r="J2511" i="28"/>
  <c r="I2511" i="28"/>
  <c r="K2510" i="28"/>
  <c r="J2510" i="28"/>
  <c r="I2510" i="28"/>
  <c r="K2509" i="28"/>
  <c r="J2509" i="28"/>
  <c r="I2509" i="28"/>
  <c r="K2508" i="28"/>
  <c r="J2508" i="28"/>
  <c r="I2508" i="28"/>
  <c r="K2507" i="28"/>
  <c r="J2507" i="28"/>
  <c r="I2507" i="28"/>
  <c r="K2506" i="28"/>
  <c r="J2506" i="28"/>
  <c r="I2506" i="28"/>
  <c r="K2505" i="28"/>
  <c r="J2505" i="28"/>
  <c r="I2505" i="28"/>
  <c r="K2504" i="28"/>
  <c r="J2504" i="28"/>
  <c r="I2504" i="28"/>
  <c r="K2503" i="28"/>
  <c r="J2503" i="28"/>
  <c r="I2503" i="28"/>
  <c r="K2502" i="28"/>
  <c r="J2502" i="28"/>
  <c r="I2502" i="28"/>
  <c r="K2501" i="28"/>
  <c r="J2501" i="28"/>
  <c r="I2501" i="28"/>
  <c r="K2500" i="28"/>
  <c r="J2500" i="28"/>
  <c r="I2500" i="28"/>
  <c r="K2499" i="28"/>
  <c r="J2499" i="28"/>
  <c r="I2499" i="28"/>
  <c r="K2498" i="28"/>
  <c r="J2498" i="28"/>
  <c r="I2498" i="28"/>
  <c r="K2497" i="28"/>
  <c r="J2497" i="28"/>
  <c r="I2497" i="28"/>
  <c r="K2496" i="28"/>
  <c r="J2496" i="28"/>
  <c r="I2496" i="28"/>
  <c r="K2495" i="28"/>
  <c r="J2495" i="28"/>
  <c r="I2495" i="28"/>
  <c r="K2494" i="28"/>
  <c r="J2494" i="28"/>
  <c r="I2494" i="28"/>
  <c r="K2493" i="28"/>
  <c r="J2493" i="28"/>
  <c r="I2493" i="28"/>
  <c r="K2492" i="28"/>
  <c r="J2492" i="28"/>
  <c r="I2492" i="28"/>
  <c r="K2491" i="28"/>
  <c r="J2491" i="28"/>
  <c r="I2491" i="28"/>
  <c r="K2490" i="28"/>
  <c r="J2490" i="28"/>
  <c r="I2490" i="28"/>
  <c r="K2489" i="28"/>
  <c r="J2489" i="28"/>
  <c r="I2489" i="28"/>
  <c r="K2488" i="28"/>
  <c r="J2488" i="28"/>
  <c r="I2488" i="28"/>
  <c r="K2487" i="28"/>
  <c r="J2487" i="28"/>
  <c r="I2487" i="28"/>
  <c r="K2486" i="28"/>
  <c r="J2486" i="28"/>
  <c r="I2486" i="28"/>
  <c r="K2485" i="28"/>
  <c r="J2485" i="28"/>
  <c r="I2485" i="28"/>
  <c r="K2484" i="28"/>
  <c r="J2484" i="28"/>
  <c r="I2484" i="28"/>
  <c r="K2483" i="28"/>
  <c r="J2483" i="28"/>
  <c r="I2483" i="28"/>
  <c r="K2482" i="28"/>
  <c r="J2482" i="28"/>
  <c r="I2482" i="28"/>
  <c r="K2481" i="28"/>
  <c r="J2481" i="28"/>
  <c r="I2481" i="28"/>
  <c r="K2480" i="28"/>
  <c r="J2480" i="28"/>
  <c r="I2480" i="28"/>
  <c r="K2479" i="28"/>
  <c r="J2479" i="28"/>
  <c r="I2479" i="28"/>
  <c r="K2478" i="28"/>
  <c r="J2478" i="28"/>
  <c r="I2478" i="28"/>
  <c r="K2477" i="28"/>
  <c r="J2477" i="28"/>
  <c r="I2477" i="28"/>
  <c r="K2476" i="28"/>
  <c r="J2476" i="28"/>
  <c r="I2476" i="28"/>
  <c r="K2475" i="28"/>
  <c r="J2475" i="28"/>
  <c r="I2475" i="28"/>
  <c r="K2474" i="28"/>
  <c r="J2474" i="28"/>
  <c r="I2474" i="28"/>
  <c r="K2473" i="28"/>
  <c r="J2473" i="28"/>
  <c r="I2473" i="28"/>
  <c r="K2472" i="28"/>
  <c r="J2472" i="28"/>
  <c r="I2472" i="28"/>
  <c r="K2471" i="28"/>
  <c r="J2471" i="28"/>
  <c r="I2471" i="28"/>
  <c r="K2470" i="28"/>
  <c r="J2470" i="28"/>
  <c r="I2470" i="28"/>
  <c r="K2469" i="28"/>
  <c r="J2469" i="28"/>
  <c r="I2469" i="28"/>
  <c r="K2468" i="28"/>
  <c r="J2468" i="28"/>
  <c r="I2468" i="28"/>
  <c r="K2467" i="28"/>
  <c r="J2467" i="28"/>
  <c r="I2467" i="28"/>
  <c r="K2466" i="28"/>
  <c r="J2466" i="28"/>
  <c r="I2466" i="28"/>
  <c r="K2465" i="28"/>
  <c r="J2465" i="28"/>
  <c r="I2465" i="28"/>
  <c r="K2464" i="28"/>
  <c r="J2464" i="28"/>
  <c r="I2464" i="28"/>
  <c r="K2463" i="28"/>
  <c r="J2463" i="28"/>
  <c r="I2463" i="28"/>
  <c r="K2462" i="28"/>
  <c r="J2462" i="28"/>
  <c r="I2462" i="28"/>
  <c r="K2461" i="28"/>
  <c r="J2461" i="28"/>
  <c r="I2461" i="28"/>
  <c r="K2460" i="28"/>
  <c r="J2460" i="28"/>
  <c r="I2460" i="28"/>
  <c r="K2459" i="28"/>
  <c r="J2459" i="28"/>
  <c r="I2459" i="28"/>
  <c r="K2458" i="28"/>
  <c r="J2458" i="28"/>
  <c r="I2458" i="28"/>
  <c r="K2457" i="28"/>
  <c r="J2457" i="28"/>
  <c r="I2457" i="28"/>
  <c r="K2456" i="28"/>
  <c r="J2456" i="28"/>
  <c r="I2456" i="28"/>
  <c r="K2455" i="28"/>
  <c r="J2455" i="28"/>
  <c r="I2455" i="28"/>
  <c r="K2454" i="28"/>
  <c r="J2454" i="28"/>
  <c r="I2454" i="28"/>
  <c r="K2453" i="28"/>
  <c r="J2453" i="28"/>
  <c r="I2453" i="28"/>
  <c r="K2452" i="28"/>
  <c r="J2452" i="28"/>
  <c r="I2452" i="28"/>
  <c r="K2451" i="28"/>
  <c r="J2451" i="28"/>
  <c r="I2451" i="28"/>
  <c r="K2450" i="28"/>
  <c r="J2450" i="28"/>
  <c r="I2450" i="28"/>
  <c r="K2449" i="28"/>
  <c r="J2449" i="28"/>
  <c r="I2449" i="28"/>
  <c r="K2448" i="28"/>
  <c r="J2448" i="28"/>
  <c r="I2448" i="28"/>
  <c r="K2447" i="28"/>
  <c r="J2447" i="28"/>
  <c r="I2447" i="28"/>
  <c r="K2446" i="28"/>
  <c r="J2446" i="28"/>
  <c r="I2446" i="28"/>
  <c r="K2445" i="28"/>
  <c r="J2445" i="28"/>
  <c r="I2445" i="28"/>
  <c r="K2444" i="28"/>
  <c r="J2444" i="28"/>
  <c r="I2444" i="28"/>
  <c r="K2443" i="28"/>
  <c r="J2443" i="28"/>
  <c r="I2443" i="28"/>
  <c r="K2442" i="28"/>
  <c r="J2442" i="28"/>
  <c r="I2442" i="28"/>
  <c r="K2441" i="28"/>
  <c r="J2441" i="28"/>
  <c r="I2441" i="28"/>
  <c r="K2440" i="28"/>
  <c r="J2440" i="28"/>
  <c r="I2440" i="28"/>
  <c r="K2439" i="28"/>
  <c r="J2439" i="28"/>
  <c r="I2439" i="28"/>
  <c r="K2438" i="28"/>
  <c r="J2438" i="28"/>
  <c r="I2438" i="28"/>
  <c r="K2437" i="28"/>
  <c r="J2437" i="28"/>
  <c r="I2437" i="28"/>
  <c r="K2436" i="28"/>
  <c r="J2436" i="28"/>
  <c r="I2436" i="28"/>
  <c r="K2435" i="28"/>
  <c r="J2435" i="28"/>
  <c r="I2435" i="28"/>
  <c r="K2434" i="28"/>
  <c r="J2434" i="28"/>
  <c r="I2434" i="28"/>
  <c r="K2433" i="28"/>
  <c r="J2433" i="28"/>
  <c r="I2433" i="28"/>
  <c r="K2432" i="28"/>
  <c r="J2432" i="28"/>
  <c r="I2432" i="28"/>
  <c r="K2431" i="28"/>
  <c r="J2431" i="28"/>
  <c r="I2431" i="28"/>
  <c r="K2430" i="28"/>
  <c r="J2430" i="28"/>
  <c r="I2430" i="28"/>
  <c r="K2429" i="28"/>
  <c r="J2429" i="28"/>
  <c r="I2429" i="28"/>
  <c r="K2428" i="28"/>
  <c r="J2428" i="28"/>
  <c r="I2428" i="28"/>
  <c r="K2427" i="28"/>
  <c r="J2427" i="28"/>
  <c r="I2427" i="28"/>
  <c r="K2426" i="28"/>
  <c r="J2426" i="28"/>
  <c r="I2426" i="28"/>
  <c r="K2425" i="28"/>
  <c r="J2425" i="28"/>
  <c r="I2425" i="28"/>
  <c r="K2424" i="28"/>
  <c r="J2424" i="28"/>
  <c r="I2424" i="28"/>
  <c r="K2423" i="28"/>
  <c r="J2423" i="28"/>
  <c r="I2423" i="28"/>
  <c r="K2422" i="28"/>
  <c r="J2422" i="28"/>
  <c r="I2422" i="28"/>
  <c r="K2421" i="28"/>
  <c r="J2421" i="28"/>
  <c r="I2421" i="28"/>
  <c r="K2420" i="28"/>
  <c r="J2420" i="28"/>
  <c r="I2420" i="28"/>
  <c r="K2419" i="28"/>
  <c r="J2419" i="28"/>
  <c r="I2419" i="28"/>
  <c r="K2418" i="28"/>
  <c r="J2418" i="28"/>
  <c r="I2418" i="28"/>
  <c r="K2417" i="28"/>
  <c r="J2417" i="28"/>
  <c r="I2417" i="28"/>
  <c r="K2416" i="28"/>
  <c r="J2416" i="28"/>
  <c r="I2416" i="28"/>
  <c r="K2415" i="28"/>
  <c r="J2415" i="28"/>
  <c r="I2415" i="28"/>
  <c r="K2414" i="28"/>
  <c r="J2414" i="28"/>
  <c r="I2414" i="28"/>
  <c r="K2413" i="28"/>
  <c r="J2413" i="28"/>
  <c r="I2413" i="28"/>
  <c r="K2412" i="28"/>
  <c r="J2412" i="28"/>
  <c r="I2412" i="28"/>
  <c r="K2411" i="28"/>
  <c r="J2411" i="28"/>
  <c r="I2411" i="28"/>
  <c r="K2410" i="28"/>
  <c r="J2410" i="28"/>
  <c r="I2410" i="28"/>
  <c r="K2409" i="28"/>
  <c r="J2409" i="28"/>
  <c r="I2409" i="28"/>
  <c r="K2408" i="28"/>
  <c r="J2408" i="28"/>
  <c r="I2408" i="28"/>
  <c r="K2407" i="28"/>
  <c r="J2407" i="28"/>
  <c r="I2407" i="28"/>
  <c r="K2406" i="28"/>
  <c r="J2406" i="28"/>
  <c r="I2406" i="28"/>
  <c r="K2405" i="28"/>
  <c r="J2405" i="28"/>
  <c r="I2405" i="28"/>
  <c r="K2404" i="28"/>
  <c r="J2404" i="28"/>
  <c r="I2404" i="28"/>
  <c r="K2403" i="28"/>
  <c r="J2403" i="28"/>
  <c r="I2403" i="28"/>
  <c r="K2402" i="28"/>
  <c r="J2402" i="28"/>
  <c r="I2402" i="28"/>
  <c r="K2401" i="28"/>
  <c r="J2401" i="28"/>
  <c r="I2401" i="28"/>
  <c r="K2400" i="28"/>
  <c r="J2400" i="28"/>
  <c r="I2400" i="28"/>
  <c r="K2399" i="28"/>
  <c r="J2399" i="28"/>
  <c r="I2399" i="28"/>
  <c r="K2398" i="28"/>
  <c r="J2398" i="28"/>
  <c r="I2398" i="28"/>
  <c r="K2397" i="28"/>
  <c r="J2397" i="28"/>
  <c r="I2397" i="28"/>
  <c r="K2396" i="28"/>
  <c r="J2396" i="28"/>
  <c r="I2396" i="28"/>
  <c r="K2395" i="28"/>
  <c r="J2395" i="28"/>
  <c r="I2395" i="28"/>
  <c r="K2394" i="28"/>
  <c r="J2394" i="28"/>
  <c r="I2394" i="28"/>
  <c r="K2393" i="28"/>
  <c r="J2393" i="28"/>
  <c r="I2393" i="28"/>
  <c r="K2392" i="28"/>
  <c r="J2392" i="28"/>
  <c r="I2392" i="28"/>
  <c r="K2391" i="28"/>
  <c r="J2391" i="28"/>
  <c r="I2391" i="28"/>
  <c r="K2390" i="28"/>
  <c r="J2390" i="28"/>
  <c r="I2390" i="28"/>
  <c r="K2389" i="28"/>
  <c r="J2389" i="28"/>
  <c r="I2389" i="28"/>
  <c r="K2388" i="28"/>
  <c r="J2388" i="28"/>
  <c r="I2388" i="28"/>
  <c r="K2387" i="28"/>
  <c r="J2387" i="28"/>
  <c r="I2387" i="28"/>
  <c r="K2386" i="28"/>
  <c r="J2386" i="28"/>
  <c r="I2386" i="28"/>
  <c r="K2385" i="28"/>
  <c r="J2385" i="28"/>
  <c r="I2385" i="28"/>
  <c r="K2384" i="28"/>
  <c r="J2384" i="28"/>
  <c r="I2384" i="28"/>
  <c r="K2383" i="28"/>
  <c r="J2383" i="28"/>
  <c r="I2383" i="28"/>
  <c r="K2382" i="28"/>
  <c r="J2382" i="28"/>
  <c r="I2382" i="28"/>
  <c r="K2381" i="28"/>
  <c r="J2381" i="28"/>
  <c r="I2381" i="28"/>
  <c r="K2380" i="28"/>
  <c r="J2380" i="28"/>
  <c r="I2380" i="28"/>
  <c r="K2379" i="28"/>
  <c r="J2379" i="28"/>
  <c r="I2379" i="28"/>
  <c r="K2378" i="28"/>
  <c r="J2378" i="28"/>
  <c r="I2378" i="28"/>
  <c r="K2377" i="28"/>
  <c r="J2377" i="28"/>
  <c r="I2377" i="28"/>
  <c r="K2376" i="28"/>
  <c r="J2376" i="28"/>
  <c r="I2376" i="28"/>
  <c r="K2375" i="28"/>
  <c r="J2375" i="28"/>
  <c r="I2375" i="28"/>
  <c r="K2374" i="28"/>
  <c r="J2374" i="28"/>
  <c r="I2374" i="28"/>
  <c r="K2373" i="28"/>
  <c r="J2373" i="28"/>
  <c r="I2373" i="28"/>
  <c r="K2372" i="28"/>
  <c r="J2372" i="28"/>
  <c r="I2372" i="28"/>
  <c r="K2371" i="28"/>
  <c r="J2371" i="28"/>
  <c r="I2371" i="28"/>
  <c r="K2370" i="28"/>
  <c r="J2370" i="28"/>
  <c r="I2370" i="28"/>
  <c r="K2369" i="28"/>
  <c r="J2369" i="28"/>
  <c r="I2369" i="28"/>
  <c r="K2368" i="28"/>
  <c r="J2368" i="28"/>
  <c r="I2368" i="28"/>
  <c r="K2367" i="28"/>
  <c r="J2367" i="28"/>
  <c r="I2367" i="28"/>
  <c r="K2366" i="28"/>
  <c r="J2366" i="28"/>
  <c r="I2366" i="28"/>
  <c r="K2365" i="28"/>
  <c r="J2365" i="28"/>
  <c r="I2365" i="28"/>
  <c r="K2364" i="28"/>
  <c r="J2364" i="28"/>
  <c r="I2364" i="28"/>
  <c r="K2363" i="28"/>
  <c r="J2363" i="28"/>
  <c r="I2363" i="28"/>
  <c r="K2362" i="28"/>
  <c r="J2362" i="28"/>
  <c r="I2362" i="28"/>
  <c r="K2361" i="28"/>
  <c r="J2361" i="28"/>
  <c r="I2361" i="28"/>
  <c r="K2360" i="28"/>
  <c r="J2360" i="28"/>
  <c r="I2360" i="28"/>
  <c r="K2359" i="28"/>
  <c r="J2359" i="28"/>
  <c r="I2359" i="28"/>
  <c r="K2358" i="28"/>
  <c r="J2358" i="28"/>
  <c r="I2358" i="28"/>
  <c r="K2357" i="28"/>
  <c r="J2357" i="28"/>
  <c r="I2357" i="28"/>
  <c r="K2356" i="28"/>
  <c r="J2356" i="28"/>
  <c r="I2356" i="28"/>
  <c r="K2355" i="28"/>
  <c r="J2355" i="28"/>
  <c r="I2355" i="28"/>
  <c r="K2354" i="28"/>
  <c r="J2354" i="28"/>
  <c r="I2354" i="28"/>
  <c r="K2353" i="28"/>
  <c r="J2353" i="28"/>
  <c r="I2353" i="28"/>
  <c r="K2352" i="28"/>
  <c r="J2352" i="28"/>
  <c r="I2352" i="28"/>
  <c r="K2351" i="28"/>
  <c r="J2351" i="28"/>
  <c r="I2351" i="28"/>
  <c r="K2350" i="28"/>
  <c r="J2350" i="28"/>
  <c r="I2350" i="28"/>
  <c r="K2349" i="28"/>
  <c r="J2349" i="28"/>
  <c r="I2349" i="28"/>
  <c r="K2348" i="28"/>
  <c r="J2348" i="28"/>
  <c r="I2348" i="28"/>
  <c r="K2347" i="28"/>
  <c r="J2347" i="28"/>
  <c r="I2347" i="28"/>
  <c r="K2346" i="28"/>
  <c r="J2346" i="28"/>
  <c r="I2346" i="28"/>
  <c r="K2345" i="28"/>
  <c r="J2345" i="28"/>
  <c r="I2345" i="28"/>
  <c r="K2344" i="28"/>
  <c r="J2344" i="28"/>
  <c r="I2344" i="28"/>
  <c r="K2343" i="28"/>
  <c r="J2343" i="28"/>
  <c r="I2343" i="28"/>
  <c r="K2342" i="28"/>
  <c r="J2342" i="28"/>
  <c r="I2342" i="28"/>
  <c r="K2341" i="28"/>
  <c r="J2341" i="28"/>
  <c r="I2341" i="28"/>
  <c r="K2340" i="28"/>
  <c r="J2340" i="28"/>
  <c r="I2340" i="28"/>
  <c r="K2339" i="28"/>
  <c r="J2339" i="28"/>
  <c r="I2339" i="28"/>
  <c r="K2338" i="28"/>
  <c r="J2338" i="28"/>
  <c r="I2338" i="28"/>
  <c r="K2337" i="28"/>
  <c r="J2337" i="28"/>
  <c r="I2337" i="28"/>
  <c r="K2336" i="28"/>
  <c r="J2336" i="28"/>
  <c r="I2336" i="28"/>
  <c r="K2335" i="28"/>
  <c r="J2335" i="28"/>
  <c r="I2335" i="28"/>
  <c r="K2334" i="28"/>
  <c r="J2334" i="28"/>
  <c r="I2334" i="28"/>
  <c r="K2333" i="28"/>
  <c r="J2333" i="28"/>
  <c r="I2333" i="28"/>
  <c r="K2332" i="28"/>
  <c r="J2332" i="28"/>
  <c r="I2332" i="28"/>
  <c r="K2331" i="28"/>
  <c r="J2331" i="28"/>
  <c r="I2331" i="28"/>
  <c r="K2330" i="28"/>
  <c r="J2330" i="28"/>
  <c r="I2330" i="28"/>
  <c r="K2329" i="28"/>
  <c r="J2329" i="28"/>
  <c r="I2329" i="28"/>
  <c r="K2328" i="28"/>
  <c r="J2328" i="28"/>
  <c r="I2328" i="28"/>
  <c r="K2327" i="28"/>
  <c r="J2327" i="28"/>
  <c r="I2327" i="28"/>
  <c r="K2326" i="28"/>
  <c r="J2326" i="28"/>
  <c r="I2326" i="28"/>
  <c r="K2325" i="28"/>
  <c r="J2325" i="28"/>
  <c r="I2325" i="28"/>
  <c r="K2324" i="28"/>
  <c r="J2324" i="28"/>
  <c r="I2324" i="28"/>
  <c r="K2323" i="28"/>
  <c r="J2323" i="28"/>
  <c r="I2323" i="28"/>
  <c r="K2322" i="28"/>
  <c r="J2322" i="28"/>
  <c r="I2322" i="28"/>
  <c r="K2321" i="28"/>
  <c r="J2321" i="28"/>
  <c r="I2321" i="28"/>
  <c r="K2320" i="28"/>
  <c r="J2320" i="28"/>
  <c r="I2320" i="28"/>
  <c r="K2319" i="28"/>
  <c r="J2319" i="28"/>
  <c r="I2319" i="28"/>
  <c r="K2318" i="28"/>
  <c r="J2318" i="28"/>
  <c r="I2318" i="28"/>
  <c r="K2317" i="28"/>
  <c r="J2317" i="28"/>
  <c r="I2317" i="28"/>
  <c r="K2316" i="28"/>
  <c r="J2316" i="28"/>
  <c r="I2316" i="28"/>
  <c r="K2315" i="28"/>
  <c r="J2315" i="28"/>
  <c r="I2315" i="28"/>
  <c r="K2314" i="28"/>
  <c r="J2314" i="28"/>
  <c r="I2314" i="28"/>
  <c r="K2313" i="28"/>
  <c r="J2313" i="28"/>
  <c r="I2313" i="28"/>
  <c r="K2312" i="28"/>
  <c r="J2312" i="28"/>
  <c r="I2312" i="28"/>
  <c r="K2311" i="28"/>
  <c r="J2311" i="28"/>
  <c r="I2311" i="28"/>
  <c r="K2310" i="28"/>
  <c r="J2310" i="28"/>
  <c r="I2310" i="28"/>
  <c r="K2309" i="28"/>
  <c r="J2309" i="28"/>
  <c r="I2309" i="28"/>
  <c r="K2308" i="28"/>
  <c r="J2308" i="28"/>
  <c r="I2308" i="28"/>
  <c r="K2307" i="28"/>
  <c r="J2307" i="28"/>
  <c r="I2307" i="28"/>
  <c r="K2306" i="28"/>
  <c r="J2306" i="28"/>
  <c r="I2306" i="28"/>
  <c r="K2305" i="28"/>
  <c r="J2305" i="28"/>
  <c r="I2305" i="28"/>
  <c r="K2304" i="28"/>
  <c r="J2304" i="28"/>
  <c r="I2304" i="28"/>
  <c r="K2303" i="28"/>
  <c r="J2303" i="28"/>
  <c r="I2303" i="28"/>
  <c r="K2302" i="28"/>
  <c r="J2302" i="28"/>
  <c r="I2302" i="28"/>
  <c r="K2301" i="28"/>
  <c r="J2301" i="28"/>
  <c r="I2301" i="28"/>
  <c r="K2300" i="28"/>
  <c r="J2300" i="28"/>
  <c r="I2300" i="28"/>
  <c r="K2299" i="28"/>
  <c r="J2299" i="28"/>
  <c r="I2299" i="28"/>
  <c r="K2298" i="28"/>
  <c r="J2298" i="28"/>
  <c r="I2298" i="28"/>
  <c r="K2297" i="28"/>
  <c r="J2297" i="28"/>
  <c r="I2297" i="28"/>
  <c r="K2296" i="28"/>
  <c r="J2296" i="28"/>
  <c r="I2296" i="28"/>
  <c r="K2295" i="28"/>
  <c r="J2295" i="28"/>
  <c r="I2295" i="28"/>
  <c r="K2294" i="28"/>
  <c r="J2294" i="28"/>
  <c r="I2294" i="28"/>
  <c r="K2293" i="28"/>
  <c r="J2293" i="28"/>
  <c r="I2293" i="28"/>
  <c r="K2292" i="28"/>
  <c r="J2292" i="28"/>
  <c r="I2292" i="28"/>
  <c r="K2291" i="28"/>
  <c r="J2291" i="28"/>
  <c r="I2291" i="28"/>
  <c r="K2290" i="28"/>
  <c r="J2290" i="28"/>
  <c r="I2290" i="28"/>
  <c r="K2289" i="28"/>
  <c r="J2289" i="28"/>
  <c r="I2289" i="28"/>
  <c r="K2288" i="28"/>
  <c r="J2288" i="28"/>
  <c r="I2288" i="28"/>
  <c r="K2287" i="28"/>
  <c r="J2287" i="28"/>
  <c r="I2287" i="28"/>
  <c r="K2286" i="28"/>
  <c r="J2286" i="28"/>
  <c r="I2286" i="28"/>
  <c r="K2285" i="28"/>
  <c r="J2285" i="28"/>
  <c r="I2285" i="28"/>
  <c r="K2284" i="28"/>
  <c r="J2284" i="28"/>
  <c r="I2284" i="28"/>
  <c r="K2283" i="28"/>
  <c r="J2283" i="28"/>
  <c r="I2283" i="28"/>
  <c r="K2282" i="28"/>
  <c r="J2282" i="28"/>
  <c r="I2282" i="28"/>
  <c r="K2281" i="28"/>
  <c r="J2281" i="28"/>
  <c r="I2281" i="28"/>
  <c r="K2280" i="28"/>
  <c r="J2280" i="28"/>
  <c r="I2280" i="28"/>
  <c r="K2279" i="28"/>
  <c r="J2279" i="28"/>
  <c r="I2279" i="28"/>
  <c r="K2278" i="28"/>
  <c r="J2278" i="28"/>
  <c r="I2278" i="28"/>
  <c r="K2277" i="28"/>
  <c r="J2277" i="28"/>
  <c r="I2277" i="28"/>
  <c r="K2276" i="28"/>
  <c r="J2276" i="28"/>
  <c r="I2276" i="28"/>
  <c r="K2275" i="28"/>
  <c r="J2275" i="28"/>
  <c r="I2275" i="28"/>
  <c r="K2274" i="28"/>
  <c r="J2274" i="28"/>
  <c r="I2274" i="28"/>
  <c r="K2273" i="28"/>
  <c r="J2273" i="28"/>
  <c r="I2273" i="28"/>
  <c r="K2272" i="28"/>
  <c r="J2272" i="28"/>
  <c r="I2272" i="28"/>
  <c r="K2271" i="28"/>
  <c r="J2271" i="28"/>
  <c r="I2271" i="28"/>
  <c r="K2270" i="28"/>
  <c r="J2270" i="28"/>
  <c r="I2270" i="28"/>
  <c r="K2269" i="28"/>
  <c r="J2269" i="28"/>
  <c r="I2269" i="28"/>
  <c r="K2268" i="28"/>
  <c r="J2268" i="28"/>
  <c r="I2268" i="28"/>
  <c r="K2267" i="28"/>
  <c r="J2267" i="28"/>
  <c r="I2267" i="28"/>
  <c r="K2266" i="28"/>
  <c r="J2266" i="28"/>
  <c r="I2266" i="28"/>
  <c r="K2265" i="28"/>
  <c r="J2265" i="28"/>
  <c r="I2265" i="28"/>
  <c r="K2264" i="28"/>
  <c r="J2264" i="28"/>
  <c r="I2264" i="28"/>
  <c r="K2263" i="28"/>
  <c r="J2263" i="28"/>
  <c r="I2263" i="28"/>
  <c r="K2262" i="28"/>
  <c r="J2262" i="28"/>
  <c r="I2262" i="28"/>
  <c r="K2261" i="28"/>
  <c r="J2261" i="28"/>
  <c r="I2261" i="28"/>
  <c r="K2260" i="28"/>
  <c r="J2260" i="28"/>
  <c r="I2260" i="28"/>
  <c r="K2259" i="28"/>
  <c r="J2259" i="28"/>
  <c r="I2259" i="28"/>
  <c r="K2258" i="28"/>
  <c r="J2258" i="28"/>
  <c r="I2258" i="28"/>
  <c r="K2257" i="28"/>
  <c r="J2257" i="28"/>
  <c r="I2257" i="28"/>
  <c r="K2256" i="28"/>
  <c r="J2256" i="28"/>
  <c r="I2256" i="28"/>
  <c r="K2255" i="28"/>
  <c r="J2255" i="28"/>
  <c r="I2255" i="28"/>
  <c r="K2254" i="28"/>
  <c r="J2254" i="28"/>
  <c r="I2254" i="28"/>
  <c r="K2253" i="28"/>
  <c r="J2253" i="28"/>
  <c r="I2253" i="28"/>
  <c r="K2252" i="28"/>
  <c r="J2252" i="28"/>
  <c r="I2252" i="28"/>
  <c r="K2251" i="28"/>
  <c r="J2251" i="28"/>
  <c r="I2251" i="28"/>
  <c r="K2250" i="28"/>
  <c r="J2250" i="28"/>
  <c r="I2250" i="28"/>
  <c r="K2249" i="28"/>
  <c r="J2249" i="28"/>
  <c r="I2249" i="28"/>
  <c r="K2248" i="28"/>
  <c r="J2248" i="28"/>
  <c r="I2248" i="28"/>
  <c r="K2247" i="28"/>
  <c r="J2247" i="28"/>
  <c r="I2247" i="28"/>
  <c r="K2246" i="28"/>
  <c r="J2246" i="28"/>
  <c r="I2246" i="28"/>
  <c r="K2245" i="28"/>
  <c r="J2245" i="28"/>
  <c r="I2245" i="28"/>
  <c r="K2244" i="28"/>
  <c r="J2244" i="28"/>
  <c r="I2244" i="28"/>
  <c r="K2243" i="28"/>
  <c r="J2243" i="28"/>
  <c r="I2243" i="28"/>
  <c r="K2242" i="28"/>
  <c r="J2242" i="28"/>
  <c r="I2242" i="28"/>
  <c r="K2241" i="28"/>
  <c r="J2241" i="28"/>
  <c r="I2241" i="28"/>
  <c r="K2240" i="28"/>
  <c r="J2240" i="28"/>
  <c r="I2240" i="28"/>
  <c r="K2239" i="28"/>
  <c r="J2239" i="28"/>
  <c r="I2239" i="28"/>
  <c r="K2238" i="28"/>
  <c r="J2238" i="28"/>
  <c r="I2238" i="28"/>
  <c r="K2237" i="28"/>
  <c r="J2237" i="28"/>
  <c r="I2237" i="28"/>
  <c r="K2236" i="28"/>
  <c r="J2236" i="28"/>
  <c r="I2236" i="28"/>
  <c r="K2235" i="28"/>
  <c r="J2235" i="28"/>
  <c r="I2235" i="28"/>
  <c r="K2234" i="28"/>
  <c r="J2234" i="28"/>
  <c r="I2234" i="28"/>
  <c r="K2233" i="28"/>
  <c r="J2233" i="28"/>
  <c r="I2233" i="28"/>
  <c r="K2232" i="28"/>
  <c r="J2232" i="28"/>
  <c r="I2232" i="28"/>
  <c r="K2231" i="28"/>
  <c r="J2231" i="28"/>
  <c r="I2231" i="28"/>
  <c r="K2230" i="28"/>
  <c r="J2230" i="28"/>
  <c r="I2230" i="28"/>
  <c r="K2229" i="28"/>
  <c r="J2229" i="28"/>
  <c r="I2229" i="28"/>
  <c r="K2228" i="28"/>
  <c r="J2228" i="28"/>
  <c r="I2228" i="28"/>
  <c r="K2227" i="28"/>
  <c r="J2227" i="28"/>
  <c r="I2227" i="28"/>
  <c r="K2226" i="28"/>
  <c r="J2226" i="28"/>
  <c r="I2226" i="28"/>
  <c r="K2225" i="28"/>
  <c r="J2225" i="28"/>
  <c r="I2225" i="28"/>
  <c r="K2224" i="28"/>
  <c r="J2224" i="28"/>
  <c r="I2224" i="28"/>
  <c r="K2223" i="28"/>
  <c r="J2223" i="28"/>
  <c r="I2223" i="28"/>
  <c r="K2222" i="28"/>
  <c r="J2222" i="28"/>
  <c r="I2222" i="28"/>
  <c r="K2221" i="28"/>
  <c r="J2221" i="28"/>
  <c r="I2221" i="28"/>
  <c r="K2220" i="28"/>
  <c r="J2220" i="28"/>
  <c r="I2220" i="28"/>
  <c r="K2219" i="28"/>
  <c r="J2219" i="28"/>
  <c r="I2219" i="28"/>
  <c r="K2218" i="28"/>
  <c r="J2218" i="28"/>
  <c r="I2218" i="28"/>
  <c r="K2217" i="28"/>
  <c r="J2217" i="28"/>
  <c r="I2217" i="28"/>
  <c r="K2216" i="28"/>
  <c r="J2216" i="28"/>
  <c r="I2216" i="28"/>
  <c r="K2215" i="28"/>
  <c r="J2215" i="28"/>
  <c r="I2215" i="28"/>
  <c r="K2214" i="28"/>
  <c r="J2214" i="28"/>
  <c r="I2214" i="28"/>
  <c r="K2213" i="28"/>
  <c r="J2213" i="28"/>
  <c r="I2213" i="28"/>
  <c r="K2212" i="28"/>
  <c r="J2212" i="28"/>
  <c r="I2212" i="28"/>
  <c r="K2211" i="28"/>
  <c r="J2211" i="28"/>
  <c r="I2211" i="28"/>
  <c r="K2210" i="28"/>
  <c r="J2210" i="28"/>
  <c r="I2210" i="28"/>
  <c r="K2209" i="28"/>
  <c r="J2209" i="28"/>
  <c r="I2209" i="28"/>
  <c r="K2208" i="28"/>
  <c r="J2208" i="28"/>
  <c r="I2208" i="28"/>
  <c r="K2207" i="28"/>
  <c r="J2207" i="28"/>
  <c r="I2207" i="28"/>
  <c r="K2206" i="28"/>
  <c r="J2206" i="28"/>
  <c r="I2206" i="28"/>
  <c r="K2205" i="28"/>
  <c r="J2205" i="28"/>
  <c r="I2205" i="28"/>
  <c r="K2204" i="28"/>
  <c r="J2204" i="28"/>
  <c r="I2204" i="28"/>
  <c r="K2203" i="28"/>
  <c r="J2203" i="28"/>
  <c r="I2203" i="28"/>
  <c r="K2202" i="28"/>
  <c r="J2202" i="28"/>
  <c r="I2202" i="28"/>
  <c r="K2201" i="28"/>
  <c r="J2201" i="28"/>
  <c r="I2201" i="28"/>
  <c r="K2200" i="28"/>
  <c r="J2200" i="28"/>
  <c r="I2200" i="28"/>
  <c r="K2199" i="28"/>
  <c r="J2199" i="28"/>
  <c r="I2199" i="28"/>
  <c r="K2198" i="28"/>
  <c r="J2198" i="28"/>
  <c r="I2198" i="28"/>
  <c r="K2197" i="28"/>
  <c r="J2197" i="28"/>
  <c r="I2197" i="28"/>
  <c r="K2196" i="28"/>
  <c r="J2196" i="28"/>
  <c r="I2196" i="28"/>
  <c r="K2195" i="28"/>
  <c r="J2195" i="28"/>
  <c r="I2195" i="28"/>
  <c r="K2194" i="28"/>
  <c r="J2194" i="28"/>
  <c r="I2194" i="28"/>
  <c r="K2193" i="28"/>
  <c r="J2193" i="28"/>
  <c r="I2193" i="28"/>
  <c r="K2192" i="28"/>
  <c r="J2192" i="28"/>
  <c r="I2192" i="28"/>
  <c r="K2191" i="28"/>
  <c r="J2191" i="28"/>
  <c r="I2191" i="28"/>
  <c r="K2190" i="28"/>
  <c r="J2190" i="28"/>
  <c r="I2190" i="28"/>
  <c r="K2189" i="28"/>
  <c r="J2189" i="28"/>
  <c r="I2189" i="28"/>
  <c r="K2188" i="28"/>
  <c r="J2188" i="28"/>
  <c r="I2188" i="28"/>
  <c r="K2187" i="28"/>
  <c r="J2187" i="28"/>
  <c r="I2187" i="28"/>
  <c r="K2186" i="28"/>
  <c r="J2186" i="28"/>
  <c r="I2186" i="28"/>
  <c r="K2185" i="28"/>
  <c r="J2185" i="28"/>
  <c r="I2185" i="28"/>
  <c r="K2184" i="28"/>
  <c r="J2184" i="28"/>
  <c r="I2184" i="28"/>
  <c r="K2183" i="28"/>
  <c r="J2183" i="28"/>
  <c r="I2183" i="28"/>
  <c r="K2182" i="28"/>
  <c r="J2182" i="28"/>
  <c r="I2182" i="28"/>
  <c r="K2181" i="28"/>
  <c r="J2181" i="28"/>
  <c r="I2181" i="28"/>
  <c r="K2180" i="28"/>
  <c r="J2180" i="28"/>
  <c r="I2180" i="28"/>
  <c r="K2179" i="28"/>
  <c r="J2179" i="28"/>
  <c r="I2179" i="28"/>
  <c r="K2178" i="28"/>
  <c r="J2178" i="28"/>
  <c r="I2178" i="28"/>
  <c r="K2177" i="28"/>
  <c r="J2177" i="28"/>
  <c r="I2177" i="28"/>
  <c r="K2176" i="28"/>
  <c r="J2176" i="28"/>
  <c r="I2176" i="28"/>
  <c r="K2175" i="28"/>
  <c r="J2175" i="28"/>
  <c r="I2175" i="28"/>
  <c r="K2174" i="28"/>
  <c r="J2174" i="28"/>
  <c r="I2174" i="28"/>
  <c r="K2173" i="28"/>
  <c r="J2173" i="28"/>
  <c r="I2173" i="28"/>
  <c r="K2172" i="28"/>
  <c r="J2172" i="28"/>
  <c r="I2172" i="28"/>
  <c r="K2171" i="28"/>
  <c r="J2171" i="28"/>
  <c r="I2171" i="28"/>
  <c r="K2170" i="28"/>
  <c r="J2170" i="28"/>
  <c r="I2170" i="28"/>
  <c r="K2169" i="28"/>
  <c r="J2169" i="28"/>
  <c r="I2169" i="28"/>
  <c r="K2168" i="28"/>
  <c r="J2168" i="28"/>
  <c r="I2168" i="28"/>
  <c r="K2167" i="28"/>
  <c r="J2167" i="28"/>
  <c r="I2167" i="28"/>
  <c r="K2166" i="28"/>
  <c r="J2166" i="28"/>
  <c r="I2166" i="28"/>
  <c r="K2165" i="28"/>
  <c r="J2165" i="28"/>
  <c r="I2165" i="28"/>
  <c r="K2164" i="28"/>
  <c r="J2164" i="28"/>
  <c r="I2164" i="28"/>
  <c r="K2163" i="28"/>
  <c r="J2163" i="28"/>
  <c r="I2163" i="28"/>
  <c r="K2162" i="28"/>
  <c r="J2162" i="28"/>
  <c r="I2162" i="28"/>
  <c r="K2161" i="28"/>
  <c r="J2161" i="28"/>
  <c r="I2161" i="28"/>
  <c r="K2160" i="28"/>
  <c r="J2160" i="28"/>
  <c r="I2160" i="28"/>
  <c r="K2159" i="28"/>
  <c r="J2159" i="28"/>
  <c r="I2159" i="28"/>
  <c r="K2158" i="28"/>
  <c r="J2158" i="28"/>
  <c r="I2158" i="28"/>
  <c r="K2157" i="28"/>
  <c r="J2157" i="28"/>
  <c r="I2157" i="28"/>
  <c r="K2156" i="28"/>
  <c r="J2156" i="28"/>
  <c r="I2156" i="28"/>
  <c r="K2155" i="28"/>
  <c r="J2155" i="28"/>
  <c r="I2155" i="28"/>
  <c r="K2154" i="28"/>
  <c r="J2154" i="28"/>
  <c r="I2154" i="28"/>
  <c r="K2153" i="28"/>
  <c r="J2153" i="28"/>
  <c r="I2153" i="28"/>
  <c r="K2152" i="28"/>
  <c r="J2152" i="28"/>
  <c r="I2152" i="28"/>
  <c r="K2151" i="28"/>
  <c r="J2151" i="28"/>
  <c r="I2151" i="28"/>
  <c r="K2150" i="28"/>
  <c r="J2150" i="28"/>
  <c r="I2150" i="28"/>
  <c r="K2149" i="28"/>
  <c r="J2149" i="28"/>
  <c r="I2149" i="28"/>
  <c r="K2148" i="28"/>
  <c r="J2148" i="28"/>
  <c r="K2147" i="28"/>
  <c r="J2147" i="28"/>
  <c r="I2147" i="28"/>
  <c r="K2146" i="28"/>
  <c r="J2146" i="28"/>
  <c r="I2146" i="28"/>
  <c r="K2145" i="28"/>
  <c r="J2145" i="28"/>
  <c r="I2145" i="28"/>
  <c r="K2144" i="28"/>
  <c r="J2144" i="28"/>
  <c r="I2144" i="28"/>
  <c r="K2143" i="28"/>
  <c r="J2143" i="28"/>
  <c r="I2143" i="28"/>
  <c r="K2142" i="28"/>
  <c r="J2142" i="28"/>
  <c r="I2142" i="28"/>
  <c r="K2141" i="28"/>
  <c r="J2141" i="28"/>
  <c r="I2141" i="28"/>
  <c r="K2140" i="28"/>
  <c r="J2140" i="28"/>
  <c r="I2140" i="28"/>
  <c r="K2139" i="28"/>
  <c r="J2139" i="28"/>
  <c r="I2139" i="28"/>
  <c r="K2138" i="28"/>
  <c r="J2138" i="28"/>
  <c r="I2138" i="28"/>
  <c r="K2137" i="28"/>
  <c r="J2137" i="28"/>
  <c r="I2137" i="28"/>
  <c r="K2136" i="28"/>
  <c r="J2136" i="28"/>
  <c r="I2136" i="28"/>
  <c r="K2135" i="28"/>
  <c r="J2135" i="28"/>
  <c r="I2135" i="28"/>
  <c r="K2134" i="28"/>
  <c r="J2134" i="28"/>
  <c r="I2134" i="28"/>
  <c r="K2133" i="28"/>
  <c r="J2133" i="28"/>
  <c r="I2133" i="28"/>
  <c r="K2132" i="28"/>
  <c r="J2132" i="28"/>
  <c r="I2132" i="28"/>
  <c r="K2131" i="28"/>
  <c r="J2131" i="28"/>
  <c r="I2131" i="28"/>
  <c r="K2130" i="28"/>
  <c r="J2130" i="28"/>
  <c r="I2130" i="28"/>
  <c r="K2129" i="28"/>
  <c r="J2129" i="28"/>
  <c r="I2129" i="28"/>
  <c r="K2128" i="28"/>
  <c r="J2128" i="28"/>
  <c r="I2128" i="28"/>
  <c r="K2127" i="28"/>
  <c r="J2127" i="28"/>
  <c r="I2127" i="28"/>
  <c r="K2126" i="28"/>
  <c r="J2126" i="28"/>
  <c r="I2126" i="28"/>
  <c r="K2125" i="28"/>
  <c r="J2125" i="28"/>
  <c r="I2125" i="28"/>
  <c r="K2124" i="28"/>
  <c r="J2124" i="28"/>
  <c r="I2124" i="28"/>
  <c r="K2123" i="28"/>
  <c r="J2123" i="28"/>
  <c r="I2123" i="28"/>
  <c r="K2122" i="28"/>
  <c r="J2122" i="28"/>
  <c r="I2122" i="28"/>
  <c r="K2121" i="28"/>
  <c r="J2121" i="28"/>
  <c r="I2121" i="28"/>
  <c r="K2120" i="28"/>
  <c r="J2120" i="28"/>
  <c r="I2120" i="28"/>
  <c r="K2119" i="28"/>
  <c r="J2119" i="28"/>
  <c r="I2119" i="28"/>
  <c r="K2118" i="28"/>
  <c r="J2118" i="28"/>
  <c r="I2118" i="28"/>
  <c r="K2117" i="28"/>
  <c r="J2117" i="28"/>
  <c r="I2117" i="28"/>
  <c r="K2116" i="28"/>
  <c r="J2116" i="28"/>
  <c r="I2116" i="28"/>
  <c r="K2115" i="28"/>
  <c r="J2115" i="28"/>
  <c r="I2115" i="28"/>
  <c r="K2114" i="28"/>
  <c r="J2114" i="28"/>
  <c r="I2114" i="28"/>
  <c r="K2113" i="28"/>
  <c r="J2113" i="28"/>
  <c r="I2113" i="28"/>
  <c r="K2112" i="28"/>
  <c r="J2112" i="28"/>
  <c r="I2112" i="28"/>
  <c r="K2111" i="28"/>
  <c r="J2111" i="28"/>
  <c r="I2111" i="28"/>
  <c r="K2110" i="28"/>
  <c r="J2110" i="28"/>
  <c r="I2110" i="28"/>
  <c r="K2109" i="28"/>
  <c r="J2109" i="28"/>
  <c r="I2109" i="28"/>
  <c r="K2108" i="28"/>
  <c r="J2108" i="28"/>
  <c r="I2108" i="28"/>
  <c r="K2107" i="28"/>
  <c r="J2107" i="28"/>
  <c r="I2107" i="28"/>
  <c r="K2106" i="28"/>
  <c r="J2106" i="28"/>
  <c r="I2106" i="28"/>
  <c r="K2105" i="28"/>
  <c r="J2105" i="28"/>
  <c r="I2105" i="28"/>
  <c r="K2104" i="28"/>
  <c r="J2104" i="28"/>
  <c r="I2104" i="28"/>
  <c r="K2103" i="28"/>
  <c r="J2103" i="28"/>
  <c r="I2103" i="28"/>
  <c r="K2102" i="28"/>
  <c r="J2102" i="28"/>
  <c r="I2102" i="28"/>
  <c r="K2101" i="28"/>
  <c r="J2101" i="28"/>
  <c r="I2101" i="28"/>
  <c r="K2100" i="28"/>
  <c r="J2100" i="28"/>
  <c r="I2100" i="28"/>
  <c r="K2099" i="28"/>
  <c r="J2099" i="28"/>
  <c r="I2099" i="28"/>
  <c r="K2098" i="28"/>
  <c r="J2098" i="28"/>
  <c r="I2098" i="28"/>
  <c r="K2097" i="28"/>
  <c r="J2097" i="28"/>
  <c r="I2097" i="28"/>
  <c r="K2096" i="28"/>
  <c r="J2096" i="28"/>
  <c r="I2096" i="28"/>
  <c r="K2095" i="28"/>
  <c r="J2095" i="28"/>
  <c r="I2095" i="28"/>
  <c r="K2094" i="28"/>
  <c r="J2094" i="28"/>
  <c r="I2094" i="28"/>
  <c r="K2093" i="28"/>
  <c r="J2093" i="28"/>
  <c r="I2093" i="28"/>
  <c r="K2092" i="28"/>
  <c r="J2092" i="28"/>
  <c r="I2092" i="28"/>
  <c r="K2091" i="28"/>
  <c r="J2091" i="28"/>
  <c r="I2091" i="28"/>
  <c r="K2090" i="28"/>
  <c r="J2090" i="28"/>
  <c r="I2090" i="28"/>
  <c r="K2089" i="28"/>
  <c r="J2089" i="28"/>
  <c r="I2089" i="28"/>
  <c r="K2088" i="28"/>
  <c r="J2088" i="28"/>
  <c r="I2088" i="28"/>
  <c r="K2087" i="28"/>
  <c r="J2087" i="28"/>
  <c r="I2087" i="28"/>
  <c r="K2086" i="28"/>
  <c r="J2086" i="28"/>
  <c r="I2086" i="28"/>
  <c r="K2085" i="28"/>
  <c r="J2085" i="28"/>
  <c r="I2085" i="28"/>
  <c r="K2084" i="28"/>
  <c r="J2084" i="28"/>
  <c r="I2084" i="28"/>
  <c r="K2083" i="28"/>
  <c r="J2083" i="28"/>
  <c r="I2083" i="28"/>
  <c r="K2082" i="28"/>
  <c r="J2082" i="28"/>
  <c r="I2082" i="28"/>
  <c r="K2081" i="28"/>
  <c r="J2081" i="28"/>
  <c r="I2081" i="28"/>
  <c r="K2080" i="28"/>
  <c r="J2080" i="28"/>
  <c r="I2080" i="28"/>
  <c r="K2079" i="28"/>
  <c r="J2079" i="28"/>
  <c r="I2079" i="28"/>
  <c r="K2078" i="28"/>
  <c r="J2078" i="28"/>
  <c r="I2078" i="28"/>
  <c r="K2077" i="28"/>
  <c r="J2077" i="28"/>
  <c r="I2077" i="28"/>
  <c r="K2076" i="28"/>
  <c r="J2076" i="28"/>
  <c r="I2076" i="28"/>
  <c r="K2075" i="28"/>
  <c r="J2075" i="28"/>
  <c r="I2075" i="28"/>
  <c r="K2074" i="28"/>
  <c r="J2074" i="28"/>
  <c r="I2074" i="28"/>
  <c r="K2073" i="28"/>
  <c r="J2073" i="28"/>
  <c r="I2073" i="28"/>
  <c r="K2072" i="28"/>
  <c r="J2072" i="28"/>
  <c r="I2072" i="28"/>
  <c r="K2071" i="28"/>
  <c r="J2071" i="28"/>
  <c r="I2071" i="28"/>
  <c r="K2070" i="28"/>
  <c r="J2070" i="28"/>
  <c r="I2070" i="28"/>
  <c r="K2069" i="28"/>
  <c r="J2069" i="28"/>
  <c r="I2069" i="28"/>
  <c r="K2068" i="28"/>
  <c r="J2068" i="28"/>
  <c r="I2068" i="28"/>
  <c r="K2067" i="28"/>
  <c r="J2067" i="28"/>
  <c r="I2067" i="28"/>
  <c r="K2066" i="28"/>
  <c r="J2066" i="28"/>
  <c r="I2066" i="28"/>
  <c r="K2065" i="28"/>
  <c r="J2065" i="28"/>
  <c r="I2065" i="28"/>
  <c r="K2064" i="28"/>
  <c r="J2064" i="28"/>
  <c r="I2064" i="28"/>
  <c r="K2063" i="28"/>
  <c r="J2063" i="28"/>
  <c r="I2063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/>
  <c r="F843" i="29" s="1"/>
  <c r="E843" i="29"/>
  <c r="N501" i="27"/>
  <c r="L501" i="27"/>
  <c r="K501" i="27"/>
  <c r="J501" i="27"/>
  <c r="H501" i="27"/>
  <c r="I501" i="27" s="1"/>
  <c r="G501" i="27"/>
  <c r="F501" i="27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I499" i="27"/>
  <c r="H499" i="27"/>
  <c r="G499" i="27"/>
  <c r="F499" i="27"/>
  <c r="E499" i="27"/>
  <c r="D499" i="27"/>
  <c r="N498" i="27"/>
  <c r="L498" i="27"/>
  <c r="K498" i="27"/>
  <c r="J498" i="27"/>
  <c r="H498" i="27"/>
  <c r="I498" i="27" s="1"/>
  <c r="M498" i="27" s="1"/>
  <c r="F498" i="27"/>
  <c r="G498" i="27" s="1"/>
  <c r="E498" i="27"/>
  <c r="D498" i="27"/>
  <c r="N497" i="27"/>
  <c r="L497" i="27"/>
  <c r="K497" i="27"/>
  <c r="J497" i="27"/>
  <c r="H497" i="27"/>
  <c r="I497" i="27" s="1"/>
  <c r="M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M495" i="27" s="1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I493" i="27"/>
  <c r="M493" i="27" s="1"/>
  <c r="H493" i="27"/>
  <c r="G493" i="27"/>
  <c r="F493" i="27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I491" i="27"/>
  <c r="H491" i="27"/>
  <c r="F491" i="27"/>
  <c r="G491" i="27" s="1"/>
  <c r="E491" i="27"/>
  <c r="D491" i="27"/>
  <c r="N490" i="27"/>
  <c r="L490" i="27"/>
  <c r="K490" i="27"/>
  <c r="J490" i="27"/>
  <c r="I490" i="27"/>
  <c r="M490" i="27" s="1"/>
  <c r="H490" i="27"/>
  <c r="F490" i="27"/>
  <c r="G490" i="27" s="1"/>
  <c r="E490" i="27"/>
  <c r="D490" i="27"/>
  <c r="N489" i="27"/>
  <c r="L489" i="27"/>
  <c r="K489" i="27"/>
  <c r="J489" i="27"/>
  <c r="H489" i="27"/>
  <c r="I489" i="27" s="1"/>
  <c r="G489" i="27"/>
  <c r="F489" i="27"/>
  <c r="E489" i="27"/>
  <c r="D489" i="27"/>
  <c r="N488" i="27"/>
  <c r="L488" i="27"/>
  <c r="K488" i="27"/>
  <c r="J488" i="27"/>
  <c r="H488" i="27"/>
  <c r="I488" i="27" s="1"/>
  <c r="G488" i="27"/>
  <c r="F488" i="27"/>
  <c r="E488" i="27"/>
  <c r="D488" i="27"/>
  <c r="N487" i="27"/>
  <c r="L487" i="27"/>
  <c r="K487" i="27"/>
  <c r="J487" i="27"/>
  <c r="I487" i="27"/>
  <c r="H487" i="27"/>
  <c r="F487" i="27"/>
  <c r="G487" i="27" s="1"/>
  <c r="E487" i="27"/>
  <c r="D487" i="27"/>
  <c r="N486" i="27"/>
  <c r="L486" i="27"/>
  <c r="K486" i="27"/>
  <c r="J486" i="27"/>
  <c r="I486" i="27"/>
  <c r="M486" i="27" s="1"/>
  <c r="H486" i="27"/>
  <c r="F486" i="27"/>
  <c r="G486" i="27" s="1"/>
  <c r="E486" i="27"/>
  <c r="D486" i="27"/>
  <c r="N485" i="27"/>
  <c r="L485" i="27"/>
  <c r="K485" i="27"/>
  <c r="J485" i="27"/>
  <c r="H485" i="27"/>
  <c r="I485" i="27" s="1"/>
  <c r="M485" i="27" s="1"/>
  <c r="G485" i="27"/>
  <c r="F485" i="27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I483" i="27"/>
  <c r="M483" i="27" s="1"/>
  <c r="H483" i="27"/>
  <c r="G483" i="27"/>
  <c r="F483" i="27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I481" i="27"/>
  <c r="M481" i="27" s="1"/>
  <c r="H481" i="27"/>
  <c r="G481" i="27"/>
  <c r="F481" i="27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I479" i="27"/>
  <c r="H479" i="27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I477" i="27"/>
  <c r="M477" i="27" s="1"/>
  <c r="H477" i="27"/>
  <c r="G477" i="27"/>
  <c r="F477" i="27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I475" i="27"/>
  <c r="M475" i="27" s="1"/>
  <c r="H475" i="27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G473" i="27"/>
  <c r="F473" i="27"/>
  <c r="E473" i="27"/>
  <c r="D473" i="27"/>
  <c r="N472" i="27"/>
  <c r="L472" i="27"/>
  <c r="K472" i="27"/>
  <c r="J472" i="27"/>
  <c r="H472" i="27"/>
  <c r="I472" i="27" s="1"/>
  <c r="M472" i="27" s="1"/>
  <c r="G472" i="27"/>
  <c r="F472" i="27"/>
  <c r="E472" i="27"/>
  <c r="D472" i="27"/>
  <c r="N471" i="27"/>
  <c r="L471" i="27"/>
  <c r="K471" i="27"/>
  <c r="J471" i="27"/>
  <c r="I471" i="27"/>
  <c r="H471" i="27"/>
  <c r="F471" i="27"/>
  <c r="G471" i="27" s="1"/>
  <c r="E471" i="27"/>
  <c r="D471" i="27"/>
  <c r="N470" i="27"/>
  <c r="L470" i="27"/>
  <c r="K470" i="27"/>
  <c r="J470" i="27"/>
  <c r="I470" i="27"/>
  <c r="M470" i="27" s="1"/>
  <c r="H470" i="27"/>
  <c r="F470" i="27"/>
  <c r="G470" i="27" s="1"/>
  <c r="E470" i="27"/>
  <c r="D470" i="27"/>
  <c r="N469" i="27"/>
  <c r="L469" i="27"/>
  <c r="K469" i="27"/>
  <c r="J469" i="27"/>
  <c r="H469" i="27"/>
  <c r="I469" i="27" s="1"/>
  <c r="G469" i="27"/>
  <c r="F469" i="27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I467" i="27"/>
  <c r="H467" i="27"/>
  <c r="G467" i="27"/>
  <c r="F467" i="27"/>
  <c r="E467" i="27"/>
  <c r="D467" i="27"/>
  <c r="N466" i="27"/>
  <c r="L466" i="27"/>
  <c r="K466" i="27"/>
  <c r="J466" i="27"/>
  <c r="H466" i="27"/>
  <c r="I466" i="27" s="1"/>
  <c r="M466" i="27" s="1"/>
  <c r="F466" i="27"/>
  <c r="G466" i="27" s="1"/>
  <c r="E466" i="27"/>
  <c r="D466" i="27"/>
  <c r="N465" i="27"/>
  <c r="L465" i="27"/>
  <c r="K465" i="27"/>
  <c r="J465" i="27"/>
  <c r="H465" i="27"/>
  <c r="I465" i="27" s="1"/>
  <c r="M465" i="27" s="1"/>
  <c r="G465" i="27"/>
  <c r="F465" i="27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I463" i="27"/>
  <c r="M463" i="27" s="1"/>
  <c r="H463" i="27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I461" i="27"/>
  <c r="M461" i="27" s="1"/>
  <c r="H461" i="27"/>
  <c r="G461" i="27"/>
  <c r="F461" i="27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I459" i="27"/>
  <c r="M459" i="27" s="1"/>
  <c r="H459" i="27"/>
  <c r="F459" i="27"/>
  <c r="G459" i="27" s="1"/>
  <c r="E459" i="27"/>
  <c r="D459" i="27"/>
  <c r="N458" i="27"/>
  <c r="L458" i="27"/>
  <c r="K458" i="27"/>
  <c r="J458" i="27"/>
  <c r="I458" i="27"/>
  <c r="M458" i="27" s="1"/>
  <c r="H458" i="27"/>
  <c r="F458" i="27"/>
  <c r="G458" i="27" s="1"/>
  <c r="E458" i="27"/>
  <c r="D458" i="27"/>
  <c r="N457" i="27"/>
  <c r="L457" i="27"/>
  <c r="K457" i="27"/>
  <c r="J457" i="27"/>
  <c r="H457" i="27"/>
  <c r="I457" i="27" s="1"/>
  <c r="G457" i="27"/>
  <c r="F457" i="27"/>
  <c r="E457" i="27"/>
  <c r="D457" i="27"/>
  <c r="N456" i="27"/>
  <c r="L456" i="27"/>
  <c r="K456" i="27"/>
  <c r="J456" i="27"/>
  <c r="H456" i="27"/>
  <c r="I456" i="27" s="1"/>
  <c r="G456" i="27"/>
  <c r="F456" i="27"/>
  <c r="E456" i="27"/>
  <c r="D456" i="27"/>
  <c r="N455" i="27"/>
  <c r="L455" i="27"/>
  <c r="K455" i="27"/>
  <c r="J455" i="27"/>
  <c r="I455" i="27"/>
  <c r="M455" i="27" s="1"/>
  <c r="H455" i="27"/>
  <c r="F455" i="27"/>
  <c r="G455" i="27" s="1"/>
  <c r="E455" i="27"/>
  <c r="D455" i="27"/>
  <c r="N454" i="27"/>
  <c r="L454" i="27"/>
  <c r="K454" i="27"/>
  <c r="J454" i="27"/>
  <c r="I454" i="27"/>
  <c r="M454" i="27" s="1"/>
  <c r="H454" i="27"/>
  <c r="F454" i="27"/>
  <c r="G454" i="27" s="1"/>
  <c r="E454" i="27"/>
  <c r="D454" i="27"/>
  <c r="N453" i="27"/>
  <c r="L453" i="27"/>
  <c r="K453" i="27"/>
  <c r="J453" i="27"/>
  <c r="H453" i="27"/>
  <c r="I453" i="27" s="1"/>
  <c r="G453" i="27"/>
  <c r="F453" i="27"/>
  <c r="E453" i="27"/>
  <c r="D453" i="27"/>
  <c r="N452" i="27"/>
  <c r="L452" i="27"/>
  <c r="K452" i="27"/>
  <c r="J452" i="27"/>
  <c r="H452" i="27"/>
  <c r="I452" i="27" s="1"/>
  <c r="M452" i="27" s="1"/>
  <c r="F452" i="27"/>
  <c r="G452" i="27" s="1"/>
  <c r="E452" i="27"/>
  <c r="D452" i="27"/>
  <c r="N451" i="27"/>
  <c r="L451" i="27"/>
  <c r="K451" i="27"/>
  <c r="J451" i="27"/>
  <c r="I451" i="27"/>
  <c r="M451" i="27" s="1"/>
  <c r="H451" i="27"/>
  <c r="G451" i="27"/>
  <c r="F451" i="27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M449" i="27" s="1"/>
  <c r="G449" i="27"/>
  <c r="F449" i="27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I447" i="27"/>
  <c r="M447" i="27" s="1"/>
  <c r="H447" i="27"/>
  <c r="G447" i="27"/>
  <c r="F447" i="27"/>
  <c r="E447" i="27"/>
  <c r="D447" i="27"/>
  <c r="N446" i="27"/>
  <c r="L446" i="27"/>
  <c r="K446" i="27"/>
  <c r="J446" i="27"/>
  <c r="H446" i="27"/>
  <c r="I446" i="27" s="1"/>
  <c r="M446" i="27" s="1"/>
  <c r="F446" i="27"/>
  <c r="G446" i="27" s="1"/>
  <c r="E446" i="27"/>
  <c r="D446" i="27"/>
  <c r="N445" i="27"/>
  <c r="L445" i="27"/>
  <c r="K445" i="27"/>
  <c r="J445" i="27"/>
  <c r="I445" i="27"/>
  <c r="M445" i="27" s="1"/>
  <c r="H445" i="27"/>
  <c r="G445" i="27"/>
  <c r="F445" i="27"/>
  <c r="E445" i="27"/>
  <c r="D445" i="27"/>
  <c r="N444" i="27"/>
  <c r="L444" i="27"/>
  <c r="K444" i="27"/>
  <c r="J444" i="27"/>
  <c r="H444" i="27"/>
  <c r="I444" i="27" s="1"/>
  <c r="G444" i="27"/>
  <c r="F444" i="27"/>
  <c r="E444" i="27"/>
  <c r="D444" i="27"/>
  <c r="N443" i="27"/>
  <c r="L443" i="27"/>
  <c r="K443" i="27"/>
  <c r="J443" i="27"/>
  <c r="I443" i="27"/>
  <c r="H443" i="27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I441" i="27"/>
  <c r="M441" i="27" s="1"/>
  <c r="H441" i="27"/>
  <c r="G441" i="27"/>
  <c r="F441" i="27"/>
  <c r="E441" i="27"/>
  <c r="D441" i="27"/>
  <c r="N440" i="27"/>
  <c r="L440" i="27"/>
  <c r="K440" i="27"/>
  <c r="J440" i="27"/>
  <c r="H440" i="27"/>
  <c r="I440" i="27" s="1"/>
  <c r="G440" i="27"/>
  <c r="F440" i="27"/>
  <c r="E440" i="27"/>
  <c r="D440" i="27"/>
  <c r="N439" i="27"/>
  <c r="L439" i="27"/>
  <c r="K439" i="27"/>
  <c r="J439" i="27"/>
  <c r="I439" i="27"/>
  <c r="M439" i="27" s="1"/>
  <c r="H439" i="27"/>
  <c r="F439" i="27"/>
  <c r="G439" i="27" s="1"/>
  <c r="E439" i="27"/>
  <c r="D439" i="27"/>
  <c r="N438" i="27"/>
  <c r="L438" i="27"/>
  <c r="K438" i="27"/>
  <c r="J438" i="27"/>
  <c r="I438" i="27"/>
  <c r="M438" i="27" s="1"/>
  <c r="H438" i="27"/>
  <c r="F438" i="27"/>
  <c r="G438" i="27" s="1"/>
  <c r="E438" i="27"/>
  <c r="D438" i="27"/>
  <c r="N437" i="27"/>
  <c r="L437" i="27"/>
  <c r="K437" i="27"/>
  <c r="J437" i="27"/>
  <c r="H437" i="27"/>
  <c r="I437" i="27" s="1"/>
  <c r="G437" i="27"/>
  <c r="F437" i="27"/>
  <c r="E437" i="27"/>
  <c r="D437" i="27"/>
  <c r="N436" i="27"/>
  <c r="L436" i="27"/>
  <c r="K436" i="27"/>
  <c r="J436" i="27"/>
  <c r="H436" i="27"/>
  <c r="I436" i="27" s="1"/>
  <c r="M436" i="27" s="1"/>
  <c r="G436" i="27"/>
  <c r="F436" i="27"/>
  <c r="E436" i="27"/>
  <c r="D436" i="27"/>
  <c r="N435" i="27"/>
  <c r="L435" i="27"/>
  <c r="K435" i="27"/>
  <c r="J435" i="27"/>
  <c r="I435" i="27"/>
  <c r="H435" i="27"/>
  <c r="G435" i="27"/>
  <c r="F435" i="27"/>
  <c r="E435" i="27"/>
  <c r="D435" i="27"/>
  <c r="N434" i="27"/>
  <c r="L434" i="27"/>
  <c r="K434" i="27"/>
  <c r="J434" i="27"/>
  <c r="I434" i="27"/>
  <c r="M434" i="27" s="1"/>
  <c r="H434" i="27"/>
  <c r="F434" i="27"/>
  <c r="G434" i="27" s="1"/>
  <c r="E434" i="27"/>
  <c r="D434" i="27"/>
  <c r="N433" i="27"/>
  <c r="L433" i="27"/>
  <c r="K433" i="27"/>
  <c r="J433" i="27"/>
  <c r="H433" i="27"/>
  <c r="I433" i="27" s="1"/>
  <c r="M433" i="27" s="1"/>
  <c r="G433" i="27"/>
  <c r="F433" i="27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I431" i="27"/>
  <c r="M431" i="27" s="1"/>
  <c r="H431" i="27"/>
  <c r="G431" i="27"/>
  <c r="F431" i="27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I429" i="27"/>
  <c r="M429" i="27" s="1"/>
  <c r="H429" i="27"/>
  <c r="G429" i="27"/>
  <c r="F429" i="27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I427" i="27"/>
  <c r="M427" i="27" s="1"/>
  <c r="H427" i="27"/>
  <c r="F427" i="27"/>
  <c r="G427" i="27" s="1"/>
  <c r="E427" i="27"/>
  <c r="D427" i="27"/>
  <c r="N426" i="27"/>
  <c r="L426" i="27"/>
  <c r="K426" i="27"/>
  <c r="J426" i="27"/>
  <c r="H426" i="27"/>
  <c r="I426" i="27" s="1"/>
  <c r="M426" i="27" s="1"/>
  <c r="F426" i="27"/>
  <c r="G426" i="27" s="1"/>
  <c r="E426" i="27"/>
  <c r="D426" i="27"/>
  <c r="N425" i="27"/>
  <c r="L425" i="27"/>
  <c r="K425" i="27"/>
  <c r="J425" i="27"/>
  <c r="I425" i="27"/>
  <c r="H425" i="27"/>
  <c r="G425" i="27"/>
  <c r="F425" i="27"/>
  <c r="E425" i="27"/>
  <c r="D425" i="27"/>
  <c r="N424" i="27"/>
  <c r="L424" i="27"/>
  <c r="K424" i="27"/>
  <c r="J424" i="27"/>
  <c r="H424" i="27"/>
  <c r="I424" i="27" s="1"/>
  <c r="M424" i="27" s="1"/>
  <c r="G424" i="27"/>
  <c r="F424" i="27"/>
  <c r="E424" i="27"/>
  <c r="D424" i="27"/>
  <c r="N423" i="27"/>
  <c r="L423" i="27"/>
  <c r="K423" i="27"/>
  <c r="J423" i="27"/>
  <c r="I423" i="27"/>
  <c r="H423" i="27"/>
  <c r="G423" i="27"/>
  <c r="F423" i="27"/>
  <c r="E423" i="27"/>
  <c r="D423" i="27"/>
  <c r="N422" i="27"/>
  <c r="L422" i="27"/>
  <c r="K422" i="27"/>
  <c r="J422" i="27"/>
  <c r="I422" i="27"/>
  <c r="M422" i="27" s="1"/>
  <c r="H422" i="27"/>
  <c r="F422" i="27"/>
  <c r="G422" i="27" s="1"/>
  <c r="E422" i="27"/>
  <c r="D422" i="27"/>
  <c r="N421" i="27"/>
  <c r="L421" i="27"/>
  <c r="K421" i="27"/>
  <c r="J421" i="27"/>
  <c r="H421" i="27"/>
  <c r="I421" i="27" s="1"/>
  <c r="G421" i="27"/>
  <c r="F421" i="27"/>
  <c r="E421" i="27"/>
  <c r="D421" i="27"/>
  <c r="N420" i="27"/>
  <c r="L420" i="27"/>
  <c r="K420" i="27"/>
  <c r="J420" i="27"/>
  <c r="H420" i="27"/>
  <c r="I420" i="27" s="1"/>
  <c r="M420" i="27" s="1"/>
  <c r="G420" i="27"/>
  <c r="F420" i="27"/>
  <c r="E420" i="27"/>
  <c r="D420" i="27"/>
  <c r="N419" i="27"/>
  <c r="L419" i="27"/>
  <c r="K419" i="27"/>
  <c r="J419" i="27"/>
  <c r="I419" i="27"/>
  <c r="M419" i="27" s="1"/>
  <c r="H419" i="27"/>
  <c r="G419" i="27"/>
  <c r="F419" i="27"/>
  <c r="E419" i="27"/>
  <c r="D419" i="27"/>
  <c r="N418" i="27"/>
  <c r="L418" i="27"/>
  <c r="K418" i="27"/>
  <c r="J418" i="27"/>
  <c r="I418" i="27"/>
  <c r="H418" i="27"/>
  <c r="F418" i="27"/>
  <c r="G418" i="27" s="1"/>
  <c r="E418" i="27"/>
  <c r="D418" i="27"/>
  <c r="N417" i="27"/>
  <c r="L417" i="27"/>
  <c r="K417" i="27"/>
  <c r="J417" i="27"/>
  <c r="I417" i="27"/>
  <c r="M417" i="27" s="1"/>
  <c r="H417" i="27"/>
  <c r="G417" i="27"/>
  <c r="F417" i="27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I415" i="27"/>
  <c r="M415" i="27" s="1"/>
  <c r="H415" i="27"/>
  <c r="G415" i="27"/>
  <c r="F415" i="27"/>
  <c r="E415" i="27"/>
  <c r="D415" i="27"/>
  <c r="N414" i="27"/>
  <c r="L414" i="27"/>
  <c r="K414" i="27"/>
  <c r="J414" i="27"/>
  <c r="H414" i="27"/>
  <c r="I414" i="27" s="1"/>
  <c r="M414" i="27" s="1"/>
  <c r="F414" i="27"/>
  <c r="G414" i="27" s="1"/>
  <c r="E414" i="27"/>
  <c r="D414" i="27"/>
  <c r="N413" i="27"/>
  <c r="L413" i="27"/>
  <c r="K413" i="27"/>
  <c r="J413" i="27"/>
  <c r="I413" i="27"/>
  <c r="M413" i="27" s="1"/>
  <c r="H413" i="27"/>
  <c r="G413" i="27"/>
  <c r="F413" i="27"/>
  <c r="E413" i="27"/>
  <c r="D413" i="27"/>
  <c r="N412" i="27"/>
  <c r="L412" i="27"/>
  <c r="K412" i="27"/>
  <c r="J412" i="27"/>
  <c r="H412" i="27"/>
  <c r="I412" i="27" s="1"/>
  <c r="G412" i="27"/>
  <c r="F412" i="27"/>
  <c r="E412" i="27"/>
  <c r="D412" i="27"/>
  <c r="N411" i="27"/>
  <c r="L411" i="27"/>
  <c r="K411" i="27"/>
  <c r="J411" i="27"/>
  <c r="I411" i="27"/>
  <c r="M411" i="27" s="1"/>
  <c r="H411" i="27"/>
  <c r="F411" i="27"/>
  <c r="G411" i="27" s="1"/>
  <c r="E411" i="27"/>
  <c r="D411" i="27"/>
  <c r="N410" i="27"/>
  <c r="L410" i="27"/>
  <c r="K410" i="27"/>
  <c r="J410" i="27"/>
  <c r="H410" i="27"/>
  <c r="I410" i="27" s="1"/>
  <c r="M410" i="27" s="1"/>
  <c r="F410" i="27"/>
  <c r="G410" i="27" s="1"/>
  <c r="E410" i="27"/>
  <c r="D410" i="27"/>
  <c r="N409" i="27"/>
  <c r="L409" i="27"/>
  <c r="K409" i="27"/>
  <c r="J409" i="27"/>
  <c r="I409" i="27"/>
  <c r="M409" i="27" s="1"/>
  <c r="H409" i="27"/>
  <c r="G409" i="27"/>
  <c r="F409" i="27"/>
  <c r="E409" i="27"/>
  <c r="D409" i="27"/>
  <c r="N408" i="27"/>
  <c r="L408" i="27"/>
  <c r="K408" i="27"/>
  <c r="J408" i="27"/>
  <c r="H408" i="27"/>
  <c r="I408" i="27" s="1"/>
  <c r="G408" i="27"/>
  <c r="F408" i="27"/>
  <c r="E408" i="27"/>
  <c r="D408" i="27"/>
  <c r="N407" i="27"/>
  <c r="L407" i="27"/>
  <c r="K407" i="27"/>
  <c r="J407" i="27"/>
  <c r="I407" i="27"/>
  <c r="H407" i="27"/>
  <c r="F407" i="27"/>
  <c r="G407" i="27" s="1"/>
  <c r="E407" i="27"/>
  <c r="D407" i="27"/>
  <c r="N406" i="27"/>
  <c r="L406" i="27"/>
  <c r="K406" i="27"/>
  <c r="J406" i="27"/>
  <c r="I406" i="27"/>
  <c r="M406" i="27" s="1"/>
  <c r="H406" i="27"/>
  <c r="F406" i="27"/>
  <c r="G406" i="27" s="1"/>
  <c r="E406" i="27"/>
  <c r="D406" i="27"/>
  <c r="N405" i="27"/>
  <c r="L405" i="27"/>
  <c r="K405" i="27"/>
  <c r="J405" i="27"/>
  <c r="H405" i="27"/>
  <c r="I405" i="27" s="1"/>
  <c r="G405" i="27"/>
  <c r="F405" i="27"/>
  <c r="E405" i="27"/>
  <c r="D405" i="27"/>
  <c r="N404" i="27"/>
  <c r="L404" i="27"/>
  <c r="K404" i="27"/>
  <c r="J404" i="27"/>
  <c r="H404" i="27"/>
  <c r="I404" i="27" s="1"/>
  <c r="M404" i="27" s="1"/>
  <c r="G404" i="27"/>
  <c r="F404" i="27"/>
  <c r="E404" i="27"/>
  <c r="D404" i="27"/>
  <c r="N403" i="27"/>
  <c r="L403" i="27"/>
  <c r="K403" i="27"/>
  <c r="J403" i="27"/>
  <c r="I403" i="27"/>
  <c r="H403" i="27"/>
  <c r="G403" i="27"/>
  <c r="F403" i="27"/>
  <c r="E403" i="27"/>
  <c r="D403" i="27"/>
  <c r="N402" i="27"/>
  <c r="L402" i="27"/>
  <c r="K402" i="27"/>
  <c r="J402" i="27"/>
  <c r="I402" i="27"/>
  <c r="M402" i="27" s="1"/>
  <c r="H402" i="27"/>
  <c r="F402" i="27"/>
  <c r="G402" i="27" s="1"/>
  <c r="E402" i="27"/>
  <c r="D402" i="27"/>
  <c r="N401" i="27"/>
  <c r="L401" i="27"/>
  <c r="K401" i="27"/>
  <c r="J401" i="27"/>
  <c r="H401" i="27"/>
  <c r="I401" i="27" s="1"/>
  <c r="M401" i="27" s="1"/>
  <c r="G401" i="27"/>
  <c r="F401" i="27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I399" i="27"/>
  <c r="M399" i="27" s="1"/>
  <c r="H399" i="27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I397" i="27"/>
  <c r="M397" i="27" s="1"/>
  <c r="H397" i="27"/>
  <c r="G397" i="27"/>
  <c r="F397" i="27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I395" i="27"/>
  <c r="H395" i="27"/>
  <c r="F395" i="27"/>
  <c r="G395" i="27" s="1"/>
  <c r="E395" i="27"/>
  <c r="D395" i="27"/>
  <c r="N394" i="27"/>
  <c r="L394" i="27"/>
  <c r="K394" i="27"/>
  <c r="J394" i="27"/>
  <c r="I394" i="27"/>
  <c r="M394" i="27" s="1"/>
  <c r="H394" i="27"/>
  <c r="F394" i="27"/>
  <c r="G394" i="27" s="1"/>
  <c r="E394" i="27"/>
  <c r="D394" i="27"/>
  <c r="N393" i="27"/>
  <c r="L393" i="27"/>
  <c r="K393" i="27"/>
  <c r="J393" i="27"/>
  <c r="H393" i="27"/>
  <c r="I393" i="27" s="1"/>
  <c r="G393" i="27"/>
  <c r="F393" i="27"/>
  <c r="E393" i="27"/>
  <c r="D393" i="27"/>
  <c r="N392" i="27"/>
  <c r="L392" i="27"/>
  <c r="K392" i="27"/>
  <c r="J392" i="27"/>
  <c r="H392" i="27"/>
  <c r="I392" i="27" s="1"/>
  <c r="G392" i="27"/>
  <c r="F392" i="27"/>
  <c r="E392" i="27"/>
  <c r="D392" i="27"/>
  <c r="N391" i="27"/>
  <c r="L391" i="27"/>
  <c r="K391" i="27"/>
  <c r="J391" i="27"/>
  <c r="I391" i="27"/>
  <c r="H391" i="27"/>
  <c r="F391" i="27"/>
  <c r="G391" i="27" s="1"/>
  <c r="E391" i="27"/>
  <c r="D391" i="27"/>
  <c r="N390" i="27"/>
  <c r="L390" i="27"/>
  <c r="K390" i="27"/>
  <c r="J390" i="27"/>
  <c r="I390" i="27"/>
  <c r="M390" i="27" s="1"/>
  <c r="H390" i="27"/>
  <c r="F390" i="27"/>
  <c r="G390" i="27" s="1"/>
  <c r="E390" i="27"/>
  <c r="D390" i="27"/>
  <c r="N389" i="27"/>
  <c r="L389" i="27"/>
  <c r="K389" i="27"/>
  <c r="J389" i="27"/>
  <c r="H389" i="27"/>
  <c r="I389" i="27" s="1"/>
  <c r="M389" i="27" s="1"/>
  <c r="G389" i="27"/>
  <c r="F389" i="27"/>
  <c r="E389" i="27"/>
  <c r="D389" i="27"/>
  <c r="N388" i="27"/>
  <c r="L388" i="27"/>
  <c r="K388" i="27"/>
  <c r="J388" i="27"/>
  <c r="I388" i="27"/>
  <c r="H388" i="27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G386" i="27"/>
  <c r="F386" i="27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I384" i="27"/>
  <c r="M384" i="27" s="1"/>
  <c r="H384" i="27"/>
  <c r="F384" i="27"/>
  <c r="G384" i="27" s="1"/>
  <c r="E384" i="27"/>
  <c r="D384" i="27"/>
  <c r="N383" i="27"/>
  <c r="L383" i="27"/>
  <c r="K383" i="27"/>
  <c r="J383" i="27"/>
  <c r="I383" i="27"/>
  <c r="M383" i="27" s="1"/>
  <c r="H383" i="27"/>
  <c r="F383" i="27"/>
  <c r="G383" i="27" s="1"/>
  <c r="E383" i="27"/>
  <c r="D383" i="27"/>
  <c r="N382" i="27"/>
  <c r="L382" i="27"/>
  <c r="K382" i="27"/>
  <c r="J382" i="27"/>
  <c r="H382" i="27"/>
  <c r="I382" i="27" s="1"/>
  <c r="G382" i="27"/>
  <c r="F382" i="27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I380" i="27"/>
  <c r="M380" i="27" s="1"/>
  <c r="H380" i="27"/>
  <c r="G380" i="27"/>
  <c r="F380" i="27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M378" i="27" s="1"/>
  <c r="G378" i="27"/>
  <c r="F378" i="27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I376" i="27"/>
  <c r="M376" i="27" s="1"/>
  <c r="H376" i="27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I374" i="27"/>
  <c r="M374" i="27" s="1"/>
  <c r="H374" i="27"/>
  <c r="G374" i="27"/>
  <c r="F374" i="27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I372" i="27"/>
  <c r="M372" i="27" s="1"/>
  <c r="H372" i="27"/>
  <c r="F372" i="27"/>
  <c r="G372" i="27" s="1"/>
  <c r="E372" i="27"/>
  <c r="D372" i="27"/>
  <c r="N371" i="27"/>
  <c r="L371" i="27"/>
  <c r="K371" i="27"/>
  <c r="J371" i="27"/>
  <c r="H371" i="27"/>
  <c r="I371" i="27" s="1"/>
  <c r="M371" i="27" s="1"/>
  <c r="F371" i="27"/>
  <c r="G371" i="27" s="1"/>
  <c r="E371" i="27"/>
  <c r="D371" i="27"/>
  <c r="N370" i="27"/>
  <c r="L370" i="27"/>
  <c r="K370" i="27"/>
  <c r="J370" i="27"/>
  <c r="H370" i="27"/>
  <c r="I370" i="27" s="1"/>
  <c r="G370" i="27"/>
  <c r="F370" i="27"/>
  <c r="E370" i="27"/>
  <c r="D370" i="27"/>
  <c r="N369" i="27"/>
  <c r="L369" i="27"/>
  <c r="K369" i="27"/>
  <c r="J369" i="27"/>
  <c r="H369" i="27"/>
  <c r="I369" i="27" s="1"/>
  <c r="G369" i="27"/>
  <c r="F369" i="27"/>
  <c r="E369" i="27"/>
  <c r="D369" i="27"/>
  <c r="N368" i="27"/>
  <c r="L368" i="27"/>
  <c r="K368" i="27"/>
  <c r="J368" i="27"/>
  <c r="I368" i="27"/>
  <c r="H368" i="27"/>
  <c r="F368" i="27"/>
  <c r="G368" i="27" s="1"/>
  <c r="E368" i="27"/>
  <c r="D368" i="27"/>
  <c r="N367" i="27"/>
  <c r="L367" i="27"/>
  <c r="K367" i="27"/>
  <c r="J367" i="27"/>
  <c r="I367" i="27"/>
  <c r="M367" i="27" s="1"/>
  <c r="H367" i="27"/>
  <c r="F367" i="27"/>
  <c r="G367" i="27" s="1"/>
  <c r="E367" i="27"/>
  <c r="D367" i="27"/>
  <c r="N366" i="27"/>
  <c r="L366" i="27"/>
  <c r="K366" i="27"/>
  <c r="J366" i="27"/>
  <c r="H366" i="27"/>
  <c r="I366" i="27" s="1"/>
  <c r="M366" i="27" s="1"/>
  <c r="G366" i="27"/>
  <c r="F366" i="27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I364" i="27"/>
  <c r="H364" i="27"/>
  <c r="G364" i="27"/>
  <c r="F364" i="27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I362" i="27"/>
  <c r="M362" i="27" s="1"/>
  <c r="H362" i="27"/>
  <c r="G362" i="27"/>
  <c r="F362" i="27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I360" i="27"/>
  <c r="M360" i="27" s="1"/>
  <c r="H360" i="27"/>
  <c r="F360" i="27"/>
  <c r="G360" i="27" s="1"/>
  <c r="E360" i="27"/>
  <c r="D360" i="27"/>
  <c r="N359" i="27"/>
  <c r="L359" i="27"/>
  <c r="K359" i="27"/>
  <c r="J359" i="27"/>
  <c r="H359" i="27"/>
  <c r="I359" i="27" s="1"/>
  <c r="M359" i="27" s="1"/>
  <c r="F359" i="27"/>
  <c r="G359" i="27" s="1"/>
  <c r="E359" i="27"/>
  <c r="D359" i="27"/>
  <c r="N358" i="27"/>
  <c r="L358" i="27"/>
  <c r="K358" i="27"/>
  <c r="J358" i="27"/>
  <c r="I358" i="27"/>
  <c r="M358" i="27" s="1"/>
  <c r="H358" i="27"/>
  <c r="G358" i="27"/>
  <c r="F358" i="27"/>
  <c r="E358" i="27"/>
  <c r="D358" i="27"/>
  <c r="N357" i="27"/>
  <c r="L357" i="27"/>
  <c r="K357" i="27"/>
  <c r="J357" i="27"/>
  <c r="H357" i="27"/>
  <c r="I357" i="27" s="1"/>
  <c r="G357" i="27"/>
  <c r="F357" i="27"/>
  <c r="E357" i="27"/>
  <c r="D357" i="27"/>
  <c r="N356" i="27"/>
  <c r="L356" i="27"/>
  <c r="K356" i="27"/>
  <c r="J356" i="27"/>
  <c r="I356" i="27"/>
  <c r="M356" i="27" s="1"/>
  <c r="H356" i="27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M354" i="27" s="1"/>
  <c r="G354" i="27"/>
  <c r="F354" i="27"/>
  <c r="E354" i="27"/>
  <c r="D354" i="27"/>
  <c r="N353" i="27"/>
  <c r="L353" i="27"/>
  <c r="K353" i="27"/>
  <c r="J353" i="27"/>
  <c r="H353" i="27"/>
  <c r="I353" i="27" s="1"/>
  <c r="G353" i="27"/>
  <c r="F353" i="27"/>
  <c r="E353" i="27"/>
  <c r="D353" i="27"/>
  <c r="N352" i="27"/>
  <c r="L352" i="27"/>
  <c r="K352" i="27"/>
  <c r="J352" i="27"/>
  <c r="I352" i="27"/>
  <c r="H352" i="27"/>
  <c r="G352" i="27"/>
  <c r="F352" i="27"/>
  <c r="E352" i="27"/>
  <c r="D352" i="27"/>
  <c r="N351" i="27"/>
  <c r="L351" i="27"/>
  <c r="K351" i="27"/>
  <c r="J351" i="27"/>
  <c r="I351" i="27"/>
  <c r="M351" i="27" s="1"/>
  <c r="H351" i="27"/>
  <c r="F351" i="27"/>
  <c r="G351" i="27" s="1"/>
  <c r="E351" i="27"/>
  <c r="D351" i="27"/>
  <c r="N350" i="27"/>
  <c r="L350" i="27"/>
  <c r="K350" i="27"/>
  <c r="J350" i="27"/>
  <c r="H350" i="27"/>
  <c r="I350" i="27" s="1"/>
  <c r="G350" i="27"/>
  <c r="F350" i="27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I348" i="27"/>
  <c r="M348" i="27" s="1"/>
  <c r="H348" i="27"/>
  <c r="G348" i="27"/>
  <c r="F348" i="27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M346" i="27" s="1"/>
  <c r="G346" i="27"/>
  <c r="F346" i="27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I344" i="27"/>
  <c r="M344" i="27" s="1"/>
  <c r="H344" i="27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I342" i="27"/>
  <c r="M342" i="27" s="1"/>
  <c r="H342" i="27"/>
  <c r="G342" i="27"/>
  <c r="F342" i="27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I340" i="27"/>
  <c r="M340" i="27" s="1"/>
  <c r="H340" i="27"/>
  <c r="F340" i="27"/>
  <c r="G340" i="27" s="1"/>
  <c r="E340" i="27"/>
  <c r="D340" i="27"/>
  <c r="N339" i="27"/>
  <c r="L339" i="27"/>
  <c r="K339" i="27"/>
  <c r="J339" i="27"/>
  <c r="H339" i="27"/>
  <c r="I339" i="27" s="1"/>
  <c r="M339" i="27" s="1"/>
  <c r="F339" i="27"/>
  <c r="G339" i="27" s="1"/>
  <c r="E339" i="27"/>
  <c r="D339" i="27"/>
  <c r="N338" i="27"/>
  <c r="L338" i="27"/>
  <c r="K338" i="27"/>
  <c r="J338" i="27"/>
  <c r="H338" i="27"/>
  <c r="I338" i="27" s="1"/>
  <c r="G338" i="27"/>
  <c r="F338" i="27"/>
  <c r="E338" i="27"/>
  <c r="D338" i="27"/>
  <c r="N337" i="27"/>
  <c r="L337" i="27"/>
  <c r="K337" i="27"/>
  <c r="J337" i="27"/>
  <c r="H337" i="27"/>
  <c r="I337" i="27" s="1"/>
  <c r="G337" i="27"/>
  <c r="F337" i="27"/>
  <c r="E337" i="27"/>
  <c r="D337" i="27"/>
  <c r="N336" i="27"/>
  <c r="L336" i="27"/>
  <c r="K336" i="27"/>
  <c r="J336" i="27"/>
  <c r="I336" i="27"/>
  <c r="H336" i="27"/>
  <c r="F336" i="27"/>
  <c r="G336" i="27" s="1"/>
  <c r="E336" i="27"/>
  <c r="D336" i="27"/>
  <c r="N335" i="27"/>
  <c r="L335" i="27"/>
  <c r="K335" i="27"/>
  <c r="J335" i="27"/>
  <c r="I335" i="27"/>
  <c r="M335" i="27" s="1"/>
  <c r="H335" i="27"/>
  <c r="F335" i="27"/>
  <c r="G335" i="27" s="1"/>
  <c r="E335" i="27"/>
  <c r="D335" i="27"/>
  <c r="N334" i="27"/>
  <c r="L334" i="27"/>
  <c r="K334" i="27"/>
  <c r="J334" i="27"/>
  <c r="H334" i="27"/>
  <c r="I334" i="27" s="1"/>
  <c r="M334" i="27" s="1"/>
  <c r="G334" i="27"/>
  <c r="F334" i="27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I332" i="27"/>
  <c r="H332" i="27"/>
  <c r="G332" i="27"/>
  <c r="F332" i="27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I330" i="27"/>
  <c r="M330" i="27" s="1"/>
  <c r="H330" i="27"/>
  <c r="G330" i="27"/>
  <c r="F330" i="27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I328" i="27"/>
  <c r="M328" i="27" s="1"/>
  <c r="H328" i="27"/>
  <c r="F328" i="27"/>
  <c r="G328" i="27" s="1"/>
  <c r="E328" i="27"/>
  <c r="D328" i="27"/>
  <c r="N327" i="27"/>
  <c r="L327" i="27"/>
  <c r="K327" i="27"/>
  <c r="J327" i="27"/>
  <c r="H327" i="27"/>
  <c r="I327" i="27" s="1"/>
  <c r="M327" i="27" s="1"/>
  <c r="F327" i="27"/>
  <c r="G327" i="27" s="1"/>
  <c r="E327" i="27"/>
  <c r="D327" i="27"/>
  <c r="N326" i="27"/>
  <c r="L326" i="27"/>
  <c r="K326" i="27"/>
  <c r="J326" i="27"/>
  <c r="I326" i="27"/>
  <c r="M326" i="27" s="1"/>
  <c r="H326" i="27"/>
  <c r="G326" i="27"/>
  <c r="F326" i="27"/>
  <c r="E326" i="27"/>
  <c r="D326" i="27"/>
  <c r="N325" i="27"/>
  <c r="L325" i="27"/>
  <c r="K325" i="27"/>
  <c r="J325" i="27"/>
  <c r="H325" i="27"/>
  <c r="I325" i="27" s="1"/>
  <c r="G325" i="27"/>
  <c r="F325" i="27"/>
  <c r="E325" i="27"/>
  <c r="D325" i="27"/>
  <c r="N324" i="27"/>
  <c r="L324" i="27"/>
  <c r="K324" i="27"/>
  <c r="J324" i="27"/>
  <c r="I324" i="27"/>
  <c r="M324" i="27" s="1"/>
  <c r="H324" i="27"/>
  <c r="F324" i="27"/>
  <c r="G324" i="27" s="1"/>
  <c r="E324" i="27"/>
  <c r="D324" i="27"/>
  <c r="N323" i="27"/>
  <c r="L323" i="27"/>
  <c r="K323" i="27"/>
  <c r="J323" i="27"/>
  <c r="H323" i="27"/>
  <c r="I323" i="27" s="1"/>
  <c r="M323" i="27" s="1"/>
  <c r="F323" i="27"/>
  <c r="G323" i="27" s="1"/>
  <c r="E323" i="27"/>
  <c r="D323" i="27"/>
  <c r="N322" i="27"/>
  <c r="L322" i="27"/>
  <c r="K322" i="27"/>
  <c r="J322" i="27"/>
  <c r="H322" i="27"/>
  <c r="I322" i="27" s="1"/>
  <c r="M322" i="27" s="1"/>
  <c r="G322" i="27"/>
  <c r="F322" i="27"/>
  <c r="E322" i="27"/>
  <c r="D322" i="27"/>
  <c r="N321" i="27"/>
  <c r="L321" i="27"/>
  <c r="K321" i="27"/>
  <c r="J321" i="27"/>
  <c r="H321" i="27"/>
  <c r="I321" i="27" s="1"/>
  <c r="M321" i="27" s="1"/>
  <c r="G321" i="27"/>
  <c r="F321" i="27"/>
  <c r="E321" i="27"/>
  <c r="D321" i="27"/>
  <c r="N320" i="27"/>
  <c r="L320" i="27"/>
  <c r="K320" i="27"/>
  <c r="J320" i="27"/>
  <c r="I320" i="27"/>
  <c r="H320" i="27"/>
  <c r="G320" i="27"/>
  <c r="F320" i="27"/>
  <c r="E320" i="27"/>
  <c r="D320" i="27"/>
  <c r="N319" i="27"/>
  <c r="L319" i="27"/>
  <c r="K319" i="27"/>
  <c r="J319" i="27"/>
  <c r="I319" i="27"/>
  <c r="M319" i="27" s="1"/>
  <c r="H319" i="27"/>
  <c r="F319" i="27"/>
  <c r="G319" i="27" s="1"/>
  <c r="E319" i="27"/>
  <c r="D319" i="27"/>
  <c r="N318" i="27"/>
  <c r="L318" i="27"/>
  <c r="K318" i="27"/>
  <c r="J318" i="27"/>
  <c r="H318" i="27"/>
  <c r="I318" i="27" s="1"/>
  <c r="G318" i="27"/>
  <c r="F318" i="27"/>
  <c r="E318" i="27"/>
  <c r="D318" i="27"/>
  <c r="N317" i="27"/>
  <c r="L317" i="27"/>
  <c r="K317" i="27"/>
  <c r="J317" i="27"/>
  <c r="H317" i="27"/>
  <c r="I317" i="27" s="1"/>
  <c r="M317" i="27" s="1"/>
  <c r="F317" i="27"/>
  <c r="G317" i="27" s="1"/>
  <c r="E317" i="27"/>
  <c r="D317" i="27"/>
  <c r="N316" i="27"/>
  <c r="L316" i="27"/>
  <c r="K316" i="27"/>
  <c r="J316" i="27"/>
  <c r="I316" i="27"/>
  <c r="M316" i="27" s="1"/>
  <c r="H316" i="27"/>
  <c r="G316" i="27"/>
  <c r="F316" i="27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G314" i="27"/>
  <c r="F314" i="27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I312" i="27"/>
  <c r="M312" i="27" s="1"/>
  <c r="H312" i="27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I310" i="27"/>
  <c r="M310" i="27" s="1"/>
  <c r="H310" i="27"/>
  <c r="G310" i="27"/>
  <c r="F310" i="27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I308" i="27"/>
  <c r="M308" i="27" s="1"/>
  <c r="H308" i="27"/>
  <c r="F308" i="27"/>
  <c r="G308" i="27" s="1"/>
  <c r="E308" i="27"/>
  <c r="D308" i="27"/>
  <c r="N307" i="27"/>
  <c r="L307" i="27"/>
  <c r="K307" i="27"/>
  <c r="J307" i="27"/>
  <c r="I307" i="27"/>
  <c r="M307" i="27" s="1"/>
  <c r="H307" i="27"/>
  <c r="F307" i="27"/>
  <c r="G307" i="27" s="1"/>
  <c r="E307" i="27"/>
  <c r="D307" i="27"/>
  <c r="N306" i="27"/>
  <c r="L306" i="27"/>
  <c r="K306" i="27"/>
  <c r="J306" i="27"/>
  <c r="H306" i="27"/>
  <c r="I306" i="27" s="1"/>
  <c r="G306" i="27"/>
  <c r="F306" i="27"/>
  <c r="E306" i="27"/>
  <c r="D306" i="27"/>
  <c r="N305" i="27"/>
  <c r="L305" i="27"/>
  <c r="K305" i="27"/>
  <c r="J305" i="27"/>
  <c r="H305" i="27"/>
  <c r="I305" i="27" s="1"/>
  <c r="G305" i="27"/>
  <c r="F305" i="27"/>
  <c r="E305" i="27"/>
  <c r="D305" i="27"/>
  <c r="N304" i="27"/>
  <c r="L304" i="27"/>
  <c r="K304" i="27"/>
  <c r="J304" i="27"/>
  <c r="I304" i="27"/>
  <c r="M304" i="27" s="1"/>
  <c r="H304" i="27"/>
  <c r="F304" i="27"/>
  <c r="G304" i="27" s="1"/>
  <c r="E304" i="27"/>
  <c r="D304" i="27"/>
  <c r="N303" i="27"/>
  <c r="L303" i="27"/>
  <c r="K303" i="27"/>
  <c r="J303" i="27"/>
  <c r="I303" i="27"/>
  <c r="M303" i="27" s="1"/>
  <c r="H303" i="27"/>
  <c r="F303" i="27"/>
  <c r="G303" i="27" s="1"/>
  <c r="E303" i="27"/>
  <c r="D303" i="27"/>
  <c r="N302" i="27"/>
  <c r="L302" i="27"/>
  <c r="K302" i="27"/>
  <c r="J302" i="27"/>
  <c r="H302" i="27"/>
  <c r="I302" i="27" s="1"/>
  <c r="M302" i="27" s="1"/>
  <c r="G302" i="27"/>
  <c r="F302" i="27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I300" i="27"/>
  <c r="H300" i="27"/>
  <c r="G300" i="27"/>
  <c r="F300" i="27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I298" i="27"/>
  <c r="M298" i="27" s="1"/>
  <c r="H298" i="27"/>
  <c r="G298" i="27"/>
  <c r="F298" i="27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I296" i="27"/>
  <c r="M296" i="27" s="1"/>
  <c r="H296" i="27"/>
  <c r="F296" i="27"/>
  <c r="G296" i="27" s="1"/>
  <c r="E296" i="27"/>
  <c r="D296" i="27"/>
  <c r="N295" i="27"/>
  <c r="L295" i="27"/>
  <c r="K295" i="27"/>
  <c r="J295" i="27"/>
  <c r="H295" i="27"/>
  <c r="I295" i="27" s="1"/>
  <c r="M295" i="27" s="1"/>
  <c r="F295" i="27"/>
  <c r="G295" i="27" s="1"/>
  <c r="E295" i="27"/>
  <c r="D295" i="27"/>
  <c r="N294" i="27"/>
  <c r="L294" i="27"/>
  <c r="K294" i="27"/>
  <c r="J294" i="27"/>
  <c r="I294" i="27"/>
  <c r="M294" i="27" s="1"/>
  <c r="H294" i="27"/>
  <c r="G294" i="27"/>
  <c r="F294" i="27"/>
  <c r="E294" i="27"/>
  <c r="D294" i="27"/>
  <c r="N293" i="27"/>
  <c r="L293" i="27"/>
  <c r="K293" i="27"/>
  <c r="J293" i="27"/>
  <c r="H293" i="27"/>
  <c r="I293" i="27" s="1"/>
  <c r="G293" i="27"/>
  <c r="F293" i="27"/>
  <c r="E293" i="27"/>
  <c r="D293" i="27"/>
  <c r="N292" i="27"/>
  <c r="L292" i="27"/>
  <c r="K292" i="27"/>
  <c r="J292" i="27"/>
  <c r="I292" i="27"/>
  <c r="H292" i="27"/>
  <c r="F292" i="27"/>
  <c r="G292" i="27" s="1"/>
  <c r="E292" i="27"/>
  <c r="D292" i="27"/>
  <c r="N291" i="27"/>
  <c r="L291" i="27"/>
  <c r="K291" i="27"/>
  <c r="J291" i="27"/>
  <c r="I291" i="27"/>
  <c r="M291" i="27" s="1"/>
  <c r="H291" i="27"/>
  <c r="F291" i="27"/>
  <c r="G291" i="27" s="1"/>
  <c r="E291" i="27"/>
  <c r="D291" i="27"/>
  <c r="N290" i="27"/>
  <c r="L290" i="27"/>
  <c r="K290" i="27"/>
  <c r="J290" i="27"/>
  <c r="H290" i="27"/>
  <c r="I290" i="27" s="1"/>
  <c r="M290" i="27" s="1"/>
  <c r="G290" i="27"/>
  <c r="F290" i="27"/>
  <c r="E290" i="27"/>
  <c r="D290" i="27"/>
  <c r="N289" i="27"/>
  <c r="L289" i="27"/>
  <c r="K289" i="27"/>
  <c r="J289" i="27"/>
  <c r="H289" i="27"/>
  <c r="I289" i="27" s="1"/>
  <c r="M289" i="27" s="1"/>
  <c r="G289" i="27"/>
  <c r="F289" i="27"/>
  <c r="E289" i="27"/>
  <c r="D289" i="27"/>
  <c r="N288" i="27"/>
  <c r="L288" i="27"/>
  <c r="K288" i="27"/>
  <c r="J288" i="27"/>
  <c r="I288" i="27"/>
  <c r="H288" i="27"/>
  <c r="G288" i="27"/>
  <c r="F288" i="27"/>
  <c r="E288" i="27"/>
  <c r="D288" i="27"/>
  <c r="N287" i="27"/>
  <c r="L287" i="27"/>
  <c r="K287" i="27"/>
  <c r="J287" i="27"/>
  <c r="I287" i="27"/>
  <c r="H287" i="27"/>
  <c r="F287" i="27"/>
  <c r="G287" i="27" s="1"/>
  <c r="E287" i="27"/>
  <c r="D287" i="27"/>
  <c r="N286" i="27"/>
  <c r="L286" i="27"/>
  <c r="K286" i="27"/>
  <c r="J286" i="27"/>
  <c r="H286" i="27"/>
  <c r="I286" i="27" s="1"/>
  <c r="G286" i="27"/>
  <c r="F286" i="27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I284" i="27"/>
  <c r="M284" i="27" s="1"/>
  <c r="H284" i="27"/>
  <c r="G284" i="27"/>
  <c r="F284" i="27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G282" i="27"/>
  <c r="F282" i="27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I280" i="27"/>
  <c r="H280" i="27"/>
  <c r="F280" i="27"/>
  <c r="G280" i="27" s="1"/>
  <c r="E280" i="27"/>
  <c r="D280" i="27"/>
  <c r="N279" i="27"/>
  <c r="L279" i="27"/>
  <c r="K279" i="27"/>
  <c r="J279" i="27"/>
  <c r="I279" i="27"/>
  <c r="M279" i="27" s="1"/>
  <c r="H279" i="27"/>
  <c r="F279" i="27"/>
  <c r="G279" i="27" s="1"/>
  <c r="E279" i="27"/>
  <c r="D279" i="27"/>
  <c r="N278" i="27"/>
  <c r="L278" i="27"/>
  <c r="K278" i="27"/>
  <c r="J278" i="27"/>
  <c r="I278" i="27"/>
  <c r="H278" i="27"/>
  <c r="G278" i="27"/>
  <c r="F278" i="27"/>
  <c r="E278" i="27"/>
  <c r="D278" i="27"/>
  <c r="N277" i="27"/>
  <c r="L277" i="27"/>
  <c r="K277" i="27"/>
  <c r="J277" i="27"/>
  <c r="H277" i="27"/>
  <c r="I277" i="27" s="1"/>
  <c r="G277" i="27"/>
  <c r="F277" i="27"/>
  <c r="E277" i="27"/>
  <c r="D277" i="27"/>
  <c r="N276" i="27"/>
  <c r="L276" i="27"/>
  <c r="K276" i="27"/>
  <c r="J276" i="27"/>
  <c r="I276" i="27"/>
  <c r="H276" i="27"/>
  <c r="F276" i="27"/>
  <c r="G276" i="27" s="1"/>
  <c r="E276" i="27"/>
  <c r="D276" i="27"/>
  <c r="N275" i="27"/>
  <c r="L275" i="27"/>
  <c r="K275" i="27"/>
  <c r="J275" i="27"/>
  <c r="I275" i="27"/>
  <c r="M275" i="27" s="1"/>
  <c r="H275" i="27"/>
  <c r="F275" i="27"/>
  <c r="G275" i="27" s="1"/>
  <c r="E275" i="27"/>
  <c r="D275" i="27"/>
  <c r="N274" i="27"/>
  <c r="L274" i="27"/>
  <c r="K274" i="27"/>
  <c r="J274" i="27"/>
  <c r="H274" i="27"/>
  <c r="I274" i="27" s="1"/>
  <c r="G274" i="27"/>
  <c r="F274" i="27"/>
  <c r="E274" i="27"/>
  <c r="D274" i="27"/>
  <c r="N273" i="27"/>
  <c r="L273" i="27"/>
  <c r="K273" i="27"/>
  <c r="J273" i="27"/>
  <c r="H273" i="27"/>
  <c r="I273" i="27" s="1"/>
  <c r="G273" i="27"/>
  <c r="F273" i="27"/>
  <c r="E273" i="27"/>
  <c r="D273" i="27"/>
  <c r="N272" i="27"/>
  <c r="L272" i="27"/>
  <c r="K272" i="27"/>
  <c r="J272" i="27"/>
  <c r="I272" i="27"/>
  <c r="M272" i="27" s="1"/>
  <c r="H272" i="27"/>
  <c r="G272" i="27"/>
  <c r="F272" i="27"/>
  <c r="E272" i="27"/>
  <c r="D272" i="27"/>
  <c r="N271" i="27"/>
  <c r="L271" i="27"/>
  <c r="K271" i="27"/>
  <c r="J271" i="27"/>
  <c r="I271" i="27"/>
  <c r="M271" i="27" s="1"/>
  <c r="H271" i="27"/>
  <c r="F271" i="27"/>
  <c r="G271" i="27" s="1"/>
  <c r="E271" i="27"/>
  <c r="D271" i="27"/>
  <c r="N270" i="27"/>
  <c r="L270" i="27"/>
  <c r="K270" i="27"/>
  <c r="J270" i="27"/>
  <c r="I270" i="27"/>
  <c r="M270" i="27" s="1"/>
  <c r="H270" i="27"/>
  <c r="G270" i="27"/>
  <c r="F270" i="27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I268" i="27"/>
  <c r="M268" i="27" s="1"/>
  <c r="H268" i="27"/>
  <c r="G268" i="27"/>
  <c r="F268" i="27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G266" i="27"/>
  <c r="F266" i="27"/>
  <c r="E266" i="27"/>
  <c r="D266" i="27"/>
  <c r="N265" i="27"/>
  <c r="L265" i="27"/>
  <c r="K265" i="27"/>
  <c r="J265" i="27"/>
  <c r="H265" i="27"/>
  <c r="I265" i="27" s="1"/>
  <c r="G265" i="27"/>
  <c r="F265" i="27"/>
  <c r="E265" i="27"/>
  <c r="D265" i="27"/>
  <c r="N264" i="27"/>
  <c r="L264" i="27"/>
  <c r="K264" i="27"/>
  <c r="J264" i="27"/>
  <c r="I264" i="27"/>
  <c r="H264" i="27"/>
  <c r="F264" i="27"/>
  <c r="G264" i="27" s="1"/>
  <c r="E264" i="27"/>
  <c r="D264" i="27"/>
  <c r="N263" i="27"/>
  <c r="L263" i="27"/>
  <c r="K263" i="27"/>
  <c r="J263" i="27"/>
  <c r="I263" i="27"/>
  <c r="M263" i="27" s="1"/>
  <c r="H263" i="27"/>
  <c r="F263" i="27"/>
  <c r="G263" i="27" s="1"/>
  <c r="E263" i="27"/>
  <c r="D263" i="27"/>
  <c r="N262" i="27"/>
  <c r="L262" i="27"/>
  <c r="K262" i="27"/>
  <c r="J262" i="27"/>
  <c r="I262" i="27"/>
  <c r="M262" i="27" s="1"/>
  <c r="H262" i="27"/>
  <c r="G262" i="27"/>
  <c r="F262" i="27"/>
  <c r="E262" i="27"/>
  <c r="D262" i="27"/>
  <c r="N261" i="27"/>
  <c r="L261" i="27"/>
  <c r="K261" i="27"/>
  <c r="J261" i="27"/>
  <c r="H261" i="27"/>
  <c r="I261" i="27" s="1"/>
  <c r="M261" i="27" s="1"/>
  <c r="G261" i="27"/>
  <c r="F261" i="27"/>
  <c r="E261" i="27"/>
  <c r="D261" i="27"/>
  <c r="N260" i="27"/>
  <c r="L260" i="27"/>
  <c r="K260" i="27"/>
  <c r="J260" i="27"/>
  <c r="I260" i="27"/>
  <c r="M260" i="27" s="1"/>
  <c r="H260" i="27"/>
  <c r="G260" i="27"/>
  <c r="F260" i="27"/>
  <c r="E260" i="27"/>
  <c r="D260" i="27"/>
  <c r="N259" i="27"/>
  <c r="L259" i="27"/>
  <c r="K259" i="27"/>
  <c r="J259" i="27"/>
  <c r="I259" i="27"/>
  <c r="H259" i="27"/>
  <c r="F259" i="27"/>
  <c r="G259" i="27" s="1"/>
  <c r="E259" i="27"/>
  <c r="D259" i="27"/>
  <c r="N258" i="27"/>
  <c r="L258" i="27"/>
  <c r="K258" i="27"/>
  <c r="J258" i="27"/>
  <c r="H258" i="27"/>
  <c r="I258" i="27" s="1"/>
  <c r="G258" i="27"/>
  <c r="F258" i="27"/>
  <c r="E258" i="27"/>
  <c r="D258" i="27"/>
  <c r="N257" i="27"/>
  <c r="L257" i="27"/>
  <c r="K257" i="27"/>
  <c r="J257" i="27"/>
  <c r="H257" i="27"/>
  <c r="I257" i="27" s="1"/>
  <c r="G257" i="27"/>
  <c r="F257" i="27"/>
  <c r="E257" i="27"/>
  <c r="D257" i="27"/>
  <c r="N256" i="27"/>
  <c r="L256" i="27"/>
  <c r="K256" i="27"/>
  <c r="J256" i="27"/>
  <c r="I256" i="27"/>
  <c r="M256" i="27" s="1"/>
  <c r="H256" i="27"/>
  <c r="F256" i="27"/>
  <c r="G256" i="27" s="1"/>
  <c r="E256" i="27"/>
  <c r="D256" i="27"/>
  <c r="N255" i="27"/>
  <c r="L255" i="27"/>
  <c r="K255" i="27"/>
  <c r="J255" i="27"/>
  <c r="I255" i="27"/>
  <c r="M255" i="27" s="1"/>
  <c r="H255" i="27"/>
  <c r="F255" i="27"/>
  <c r="G255" i="27" s="1"/>
  <c r="E255" i="27"/>
  <c r="D255" i="27"/>
  <c r="N254" i="27"/>
  <c r="L254" i="27"/>
  <c r="K254" i="27"/>
  <c r="J254" i="27"/>
  <c r="I254" i="27"/>
  <c r="M254" i="27" s="1"/>
  <c r="H254" i="27"/>
  <c r="G254" i="27"/>
  <c r="F254" i="27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I252" i="27"/>
  <c r="M252" i="27" s="1"/>
  <c r="H252" i="27"/>
  <c r="G252" i="27"/>
  <c r="F252" i="27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M250" i="27" s="1"/>
  <c r="G250" i="27"/>
  <c r="F250" i="27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I248" i="27"/>
  <c r="M248" i="27" s="1"/>
  <c r="H248" i="27"/>
  <c r="F248" i="27"/>
  <c r="G248" i="27" s="1"/>
  <c r="E248" i="27"/>
  <c r="D248" i="27"/>
  <c r="N247" i="27"/>
  <c r="L247" i="27"/>
  <c r="K247" i="27"/>
  <c r="J247" i="27"/>
  <c r="I247" i="27"/>
  <c r="H247" i="27"/>
  <c r="F247" i="27"/>
  <c r="G247" i="27" s="1"/>
  <c r="E247" i="27"/>
  <c r="D247" i="27"/>
  <c r="N246" i="27"/>
  <c r="L246" i="27"/>
  <c r="K246" i="27"/>
  <c r="J246" i="27"/>
  <c r="I246" i="27"/>
  <c r="M246" i="27" s="1"/>
  <c r="H246" i="27"/>
  <c r="G246" i="27"/>
  <c r="F246" i="27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I244" i="27"/>
  <c r="M244" i="27" s="1"/>
  <c r="H244" i="27"/>
  <c r="G244" i="27"/>
  <c r="F244" i="27"/>
  <c r="E244" i="27"/>
  <c r="D244" i="27"/>
  <c r="N243" i="27"/>
  <c r="L243" i="27"/>
  <c r="K243" i="27"/>
  <c r="J243" i="27"/>
  <c r="H243" i="27"/>
  <c r="I243" i="27" s="1"/>
  <c r="M243" i="27" s="1"/>
  <c r="F243" i="27"/>
  <c r="G243" i="27" s="1"/>
  <c r="E243" i="27"/>
  <c r="D243" i="27"/>
  <c r="N242" i="27"/>
  <c r="L242" i="27"/>
  <c r="K242" i="27"/>
  <c r="J242" i="27"/>
  <c r="H242" i="27"/>
  <c r="I242" i="27" s="1"/>
  <c r="M242" i="27" s="1"/>
  <c r="G242" i="27"/>
  <c r="F242" i="27"/>
  <c r="E242" i="27"/>
  <c r="D242" i="27"/>
  <c r="N241" i="27"/>
  <c r="L241" i="27"/>
  <c r="K241" i="27"/>
  <c r="J241" i="27"/>
  <c r="H241" i="27"/>
  <c r="I241" i="27" s="1"/>
  <c r="G241" i="27"/>
  <c r="F241" i="27"/>
  <c r="E241" i="27"/>
  <c r="D241" i="27"/>
  <c r="N240" i="27"/>
  <c r="L240" i="27"/>
  <c r="K240" i="27"/>
  <c r="J240" i="27"/>
  <c r="I240" i="27"/>
  <c r="H240" i="27"/>
  <c r="G240" i="27"/>
  <c r="F240" i="27"/>
  <c r="E240" i="27"/>
  <c r="D240" i="27"/>
  <c r="N239" i="27"/>
  <c r="L239" i="27"/>
  <c r="K239" i="27"/>
  <c r="J239" i="27"/>
  <c r="I239" i="27"/>
  <c r="M239" i="27" s="1"/>
  <c r="H239" i="27"/>
  <c r="F239" i="27"/>
  <c r="G239" i="27" s="1"/>
  <c r="E239" i="27"/>
  <c r="D239" i="27"/>
  <c r="N238" i="27"/>
  <c r="L238" i="27"/>
  <c r="K238" i="27"/>
  <c r="J238" i="27"/>
  <c r="H238" i="27"/>
  <c r="I238" i="27" s="1"/>
  <c r="G238" i="27"/>
  <c r="F238" i="27"/>
  <c r="E238" i="27"/>
  <c r="D238" i="27"/>
  <c r="N237" i="27"/>
  <c r="L237" i="27"/>
  <c r="K237" i="27"/>
  <c r="J237" i="27"/>
  <c r="H237" i="27"/>
  <c r="I237" i="27" s="1"/>
  <c r="M237" i="27" s="1"/>
  <c r="F237" i="27"/>
  <c r="G237" i="27" s="1"/>
  <c r="E237" i="27"/>
  <c r="D237" i="27"/>
  <c r="N236" i="27"/>
  <c r="L236" i="27"/>
  <c r="K236" i="27"/>
  <c r="J236" i="27"/>
  <c r="I236" i="27"/>
  <c r="M236" i="27" s="1"/>
  <c r="H236" i="27"/>
  <c r="G236" i="27"/>
  <c r="F236" i="27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I234" i="27"/>
  <c r="M234" i="27" s="1"/>
  <c r="H234" i="27"/>
  <c r="G234" i="27"/>
  <c r="F234" i="27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I232" i="27"/>
  <c r="M232" i="27" s="1"/>
  <c r="H232" i="27"/>
  <c r="F232" i="27"/>
  <c r="G232" i="27" s="1"/>
  <c r="E232" i="27"/>
  <c r="D232" i="27"/>
  <c r="N231" i="27"/>
  <c r="L231" i="27"/>
  <c r="K231" i="27"/>
  <c r="J231" i="27"/>
  <c r="I231" i="27"/>
  <c r="M231" i="27" s="1"/>
  <c r="H231" i="27"/>
  <c r="F231" i="27"/>
  <c r="G231" i="27" s="1"/>
  <c r="E231" i="27"/>
  <c r="D231" i="27"/>
  <c r="N230" i="27"/>
  <c r="L230" i="27"/>
  <c r="K230" i="27"/>
  <c r="J230" i="27"/>
  <c r="I230" i="27"/>
  <c r="H230" i="27"/>
  <c r="G230" i="27"/>
  <c r="F230" i="27"/>
  <c r="E230" i="27"/>
  <c r="D230" i="27"/>
  <c r="N229" i="27"/>
  <c r="L229" i="27"/>
  <c r="K229" i="27"/>
  <c r="J229" i="27"/>
  <c r="H229" i="27"/>
  <c r="I229" i="27" s="1"/>
  <c r="G229" i="27"/>
  <c r="F229" i="27"/>
  <c r="E229" i="27"/>
  <c r="D229" i="27"/>
  <c r="N228" i="27"/>
  <c r="L228" i="27"/>
  <c r="K228" i="27"/>
  <c r="J228" i="27"/>
  <c r="I228" i="27"/>
  <c r="H228" i="27"/>
  <c r="F228" i="27"/>
  <c r="G228" i="27" s="1"/>
  <c r="E228" i="27"/>
  <c r="D228" i="27"/>
  <c r="N227" i="27"/>
  <c r="L227" i="27"/>
  <c r="K227" i="27"/>
  <c r="J227" i="27"/>
  <c r="I227" i="27"/>
  <c r="M227" i="27" s="1"/>
  <c r="H227" i="27"/>
  <c r="F227" i="27"/>
  <c r="G227" i="27" s="1"/>
  <c r="E227" i="27"/>
  <c r="D227" i="27"/>
  <c r="N226" i="27"/>
  <c r="L226" i="27"/>
  <c r="K226" i="27"/>
  <c r="J226" i="27"/>
  <c r="H226" i="27"/>
  <c r="I226" i="27" s="1"/>
  <c r="M226" i="27" s="1"/>
  <c r="G226" i="27"/>
  <c r="F226" i="27"/>
  <c r="E226" i="27"/>
  <c r="D226" i="27"/>
  <c r="N225" i="27"/>
  <c r="L225" i="27"/>
  <c r="K225" i="27"/>
  <c r="J225" i="27"/>
  <c r="H225" i="27"/>
  <c r="I225" i="27" s="1"/>
  <c r="G225" i="27"/>
  <c r="F225" i="27"/>
  <c r="E225" i="27"/>
  <c r="D225" i="27"/>
  <c r="N224" i="27"/>
  <c r="L224" i="27"/>
  <c r="K224" i="27"/>
  <c r="J224" i="27"/>
  <c r="I224" i="27"/>
  <c r="H224" i="27"/>
  <c r="G224" i="27"/>
  <c r="F224" i="27"/>
  <c r="E224" i="27"/>
  <c r="D224" i="27"/>
  <c r="N223" i="27"/>
  <c r="L223" i="27"/>
  <c r="K223" i="27"/>
  <c r="J223" i="27"/>
  <c r="I223" i="27"/>
  <c r="M223" i="27" s="1"/>
  <c r="H223" i="27"/>
  <c r="F223" i="27"/>
  <c r="G223" i="27" s="1"/>
  <c r="E223" i="27"/>
  <c r="D223" i="27"/>
  <c r="N222" i="27"/>
  <c r="L222" i="27"/>
  <c r="K222" i="27"/>
  <c r="J222" i="27"/>
  <c r="H222" i="27"/>
  <c r="I222" i="27" s="1"/>
  <c r="M222" i="27" s="1"/>
  <c r="G222" i="27"/>
  <c r="F222" i="27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M220" i="27" s="1"/>
  <c r="G220" i="27"/>
  <c r="F220" i="27"/>
  <c r="E220" i="27"/>
  <c r="D220" i="27"/>
  <c r="N219" i="27"/>
  <c r="L219" i="27"/>
  <c r="K219" i="27"/>
  <c r="J219" i="27"/>
  <c r="H219" i="27"/>
  <c r="I219" i="27" s="1"/>
  <c r="G219" i="27"/>
  <c r="F219" i="27"/>
  <c r="E219" i="27"/>
  <c r="D219" i="27"/>
  <c r="N218" i="27"/>
  <c r="L218" i="27"/>
  <c r="K218" i="27"/>
  <c r="J218" i="27"/>
  <c r="I218" i="27"/>
  <c r="H218" i="27"/>
  <c r="F218" i="27"/>
  <c r="G218" i="27" s="1"/>
  <c r="E218" i="27"/>
  <c r="D218" i="27"/>
  <c r="N217" i="27"/>
  <c r="L217" i="27"/>
  <c r="K217" i="27"/>
  <c r="J217" i="27"/>
  <c r="I217" i="27"/>
  <c r="M217" i="27" s="1"/>
  <c r="H217" i="27"/>
  <c r="F217" i="27"/>
  <c r="G217" i="27" s="1"/>
  <c r="E217" i="27"/>
  <c r="D217" i="27"/>
  <c r="N216" i="27"/>
  <c r="L216" i="27"/>
  <c r="K216" i="27"/>
  <c r="J216" i="27"/>
  <c r="H216" i="27"/>
  <c r="I216" i="27" s="1"/>
  <c r="M216" i="27" s="1"/>
  <c r="G216" i="27"/>
  <c r="F216" i="27"/>
  <c r="E216" i="27"/>
  <c r="D216" i="27"/>
  <c r="N215" i="27"/>
  <c r="L215" i="27"/>
  <c r="K215" i="27"/>
  <c r="J215" i="27"/>
  <c r="H215" i="27"/>
  <c r="I215" i="27" s="1"/>
  <c r="G215" i="27"/>
  <c r="F215" i="27"/>
  <c r="E215" i="27"/>
  <c r="D215" i="27"/>
  <c r="N214" i="27"/>
  <c r="L214" i="27"/>
  <c r="K214" i="27"/>
  <c r="J214" i="27"/>
  <c r="I214" i="27"/>
  <c r="H214" i="27"/>
  <c r="F214" i="27"/>
  <c r="G214" i="27" s="1"/>
  <c r="E214" i="27"/>
  <c r="D214" i="27"/>
  <c r="N213" i="27"/>
  <c r="L213" i="27"/>
  <c r="K213" i="27"/>
  <c r="J213" i="27"/>
  <c r="I213" i="27"/>
  <c r="M213" i="27" s="1"/>
  <c r="H213" i="27"/>
  <c r="F213" i="27"/>
  <c r="G213" i="27" s="1"/>
  <c r="E213" i="27"/>
  <c r="D213" i="27"/>
  <c r="N212" i="27"/>
  <c r="L212" i="27"/>
  <c r="K212" i="27"/>
  <c r="J212" i="27"/>
  <c r="H212" i="27"/>
  <c r="I212" i="27" s="1"/>
  <c r="M212" i="27" s="1"/>
  <c r="G212" i="27"/>
  <c r="F212" i="27"/>
  <c r="E212" i="27"/>
  <c r="D212" i="27"/>
  <c r="N211" i="27"/>
  <c r="L211" i="27"/>
  <c r="K211" i="27"/>
  <c r="J211" i="27"/>
  <c r="H211" i="27"/>
  <c r="I211" i="27" s="1"/>
  <c r="G211" i="27"/>
  <c r="F211" i="27"/>
  <c r="E211" i="27"/>
  <c r="D211" i="27"/>
  <c r="N210" i="27"/>
  <c r="L210" i="27"/>
  <c r="K210" i="27"/>
  <c r="J210" i="27"/>
  <c r="I210" i="27"/>
  <c r="H210" i="27"/>
  <c r="F210" i="27"/>
  <c r="G210" i="27" s="1"/>
  <c r="E210" i="27"/>
  <c r="D210" i="27"/>
  <c r="N209" i="27"/>
  <c r="L209" i="27"/>
  <c r="K209" i="27"/>
  <c r="J209" i="27"/>
  <c r="I209" i="27"/>
  <c r="M209" i="27" s="1"/>
  <c r="H209" i="27"/>
  <c r="F209" i="27"/>
  <c r="G209" i="27" s="1"/>
  <c r="E209" i="27"/>
  <c r="D209" i="27"/>
  <c r="N208" i="27"/>
  <c r="L208" i="27"/>
  <c r="K208" i="27"/>
  <c r="J208" i="27"/>
  <c r="H208" i="27"/>
  <c r="I208" i="27" s="1"/>
  <c r="M208" i="27" s="1"/>
  <c r="G208" i="27"/>
  <c r="F208" i="27"/>
  <c r="E208" i="27"/>
  <c r="D208" i="27"/>
  <c r="N207" i="27"/>
  <c r="L207" i="27"/>
  <c r="K207" i="27"/>
  <c r="J207" i="27"/>
  <c r="H207" i="27"/>
  <c r="I207" i="27" s="1"/>
  <c r="G207" i="27"/>
  <c r="F207" i="27"/>
  <c r="E207" i="27"/>
  <c r="D207" i="27"/>
  <c r="N206" i="27"/>
  <c r="L206" i="27"/>
  <c r="K206" i="27"/>
  <c r="J206" i="27"/>
  <c r="I206" i="27"/>
  <c r="H206" i="27"/>
  <c r="F206" i="27"/>
  <c r="G206" i="27" s="1"/>
  <c r="E206" i="27"/>
  <c r="D206" i="27"/>
  <c r="N205" i="27"/>
  <c r="L205" i="27"/>
  <c r="K205" i="27"/>
  <c r="J205" i="27"/>
  <c r="I205" i="27"/>
  <c r="M205" i="27" s="1"/>
  <c r="H205" i="27"/>
  <c r="F205" i="27"/>
  <c r="G205" i="27" s="1"/>
  <c r="E205" i="27"/>
  <c r="D205" i="27"/>
  <c r="N204" i="27"/>
  <c r="L204" i="27"/>
  <c r="K204" i="27"/>
  <c r="J204" i="27"/>
  <c r="H204" i="27"/>
  <c r="I204" i="27" s="1"/>
  <c r="M204" i="27" s="1"/>
  <c r="G204" i="27"/>
  <c r="F204" i="27"/>
  <c r="E204" i="27"/>
  <c r="D204" i="27"/>
  <c r="N203" i="27"/>
  <c r="L203" i="27"/>
  <c r="K203" i="27"/>
  <c r="J203" i="27"/>
  <c r="H203" i="27"/>
  <c r="I203" i="27" s="1"/>
  <c r="G203" i="27"/>
  <c r="F203" i="27"/>
  <c r="E203" i="27"/>
  <c r="D203" i="27"/>
  <c r="N202" i="27"/>
  <c r="L202" i="27"/>
  <c r="K202" i="27"/>
  <c r="J202" i="27"/>
  <c r="I202" i="27"/>
  <c r="H202" i="27"/>
  <c r="F202" i="27"/>
  <c r="G202" i="27" s="1"/>
  <c r="E202" i="27"/>
  <c r="D202" i="27"/>
  <c r="N201" i="27"/>
  <c r="L201" i="27"/>
  <c r="K201" i="27"/>
  <c r="J201" i="27"/>
  <c r="I201" i="27"/>
  <c r="M201" i="27" s="1"/>
  <c r="H201" i="27"/>
  <c r="F201" i="27"/>
  <c r="G201" i="27" s="1"/>
  <c r="E201" i="27"/>
  <c r="D201" i="27"/>
  <c r="N200" i="27"/>
  <c r="L200" i="27"/>
  <c r="K200" i="27"/>
  <c r="J200" i="27"/>
  <c r="H200" i="27"/>
  <c r="I200" i="27" s="1"/>
  <c r="M200" i="27" s="1"/>
  <c r="G200" i="27"/>
  <c r="F200" i="27"/>
  <c r="E200" i="27"/>
  <c r="D200" i="27"/>
  <c r="N199" i="27"/>
  <c r="L199" i="27"/>
  <c r="K199" i="27"/>
  <c r="J199" i="27"/>
  <c r="H199" i="27"/>
  <c r="I199" i="27" s="1"/>
  <c r="G199" i="27"/>
  <c r="F199" i="27"/>
  <c r="E199" i="27"/>
  <c r="D199" i="27"/>
  <c r="N198" i="27"/>
  <c r="L198" i="27"/>
  <c r="K198" i="27"/>
  <c r="J198" i="27"/>
  <c r="I198" i="27"/>
  <c r="H198" i="27"/>
  <c r="F198" i="27"/>
  <c r="G198" i="27" s="1"/>
  <c r="E198" i="27"/>
  <c r="D198" i="27"/>
  <c r="N197" i="27"/>
  <c r="L197" i="27"/>
  <c r="K197" i="27"/>
  <c r="J197" i="27"/>
  <c r="I197" i="27"/>
  <c r="M197" i="27" s="1"/>
  <c r="H197" i="27"/>
  <c r="F197" i="27"/>
  <c r="G197" i="27" s="1"/>
  <c r="E197" i="27"/>
  <c r="D197" i="27"/>
  <c r="N196" i="27"/>
  <c r="L196" i="27"/>
  <c r="K196" i="27"/>
  <c r="J196" i="27"/>
  <c r="H196" i="27"/>
  <c r="I196" i="27" s="1"/>
  <c r="M196" i="27" s="1"/>
  <c r="G196" i="27"/>
  <c r="F196" i="27"/>
  <c r="E196" i="27"/>
  <c r="D196" i="27"/>
  <c r="N195" i="27"/>
  <c r="L195" i="27"/>
  <c r="K195" i="27"/>
  <c r="J195" i="27"/>
  <c r="H195" i="27"/>
  <c r="I195" i="27" s="1"/>
  <c r="G195" i="27"/>
  <c r="F195" i="27"/>
  <c r="E195" i="27"/>
  <c r="D195" i="27"/>
  <c r="N194" i="27"/>
  <c r="L194" i="27"/>
  <c r="K194" i="27"/>
  <c r="J194" i="27"/>
  <c r="I194" i="27"/>
  <c r="H194" i="27"/>
  <c r="F194" i="27"/>
  <c r="G194" i="27" s="1"/>
  <c r="E194" i="27"/>
  <c r="D194" i="27"/>
  <c r="N193" i="27"/>
  <c r="L193" i="27"/>
  <c r="K193" i="27"/>
  <c r="J193" i="27"/>
  <c r="I193" i="27"/>
  <c r="M193" i="27" s="1"/>
  <c r="H193" i="27"/>
  <c r="F193" i="27"/>
  <c r="G193" i="27" s="1"/>
  <c r="E193" i="27"/>
  <c r="D193" i="27"/>
  <c r="N192" i="27"/>
  <c r="L192" i="27"/>
  <c r="K192" i="27"/>
  <c r="J192" i="27"/>
  <c r="H192" i="27"/>
  <c r="I192" i="27" s="1"/>
  <c r="M192" i="27" s="1"/>
  <c r="G192" i="27"/>
  <c r="F192" i="27"/>
  <c r="E192" i="27"/>
  <c r="D192" i="27"/>
  <c r="N191" i="27"/>
  <c r="L191" i="27"/>
  <c r="K191" i="27"/>
  <c r="J191" i="27"/>
  <c r="H191" i="27"/>
  <c r="I191" i="27" s="1"/>
  <c r="G191" i="27"/>
  <c r="F191" i="27"/>
  <c r="E191" i="27"/>
  <c r="D191" i="27"/>
  <c r="N190" i="27"/>
  <c r="L190" i="27"/>
  <c r="K190" i="27"/>
  <c r="J190" i="27"/>
  <c r="I190" i="27"/>
  <c r="H190" i="27"/>
  <c r="F190" i="27"/>
  <c r="G190" i="27" s="1"/>
  <c r="E190" i="27"/>
  <c r="D190" i="27"/>
  <c r="N189" i="27"/>
  <c r="L189" i="27"/>
  <c r="K189" i="27"/>
  <c r="J189" i="27"/>
  <c r="I189" i="27"/>
  <c r="M189" i="27" s="1"/>
  <c r="H189" i="27"/>
  <c r="F189" i="27"/>
  <c r="G189" i="27" s="1"/>
  <c r="E189" i="27"/>
  <c r="D189" i="27"/>
  <c r="N188" i="27"/>
  <c r="L188" i="27"/>
  <c r="K188" i="27"/>
  <c r="J188" i="27"/>
  <c r="H188" i="27"/>
  <c r="I188" i="27" s="1"/>
  <c r="M188" i="27" s="1"/>
  <c r="G188" i="27"/>
  <c r="F188" i="27"/>
  <c r="E188" i="27"/>
  <c r="D188" i="27"/>
  <c r="N187" i="27"/>
  <c r="L187" i="27"/>
  <c r="K187" i="27"/>
  <c r="J187" i="27"/>
  <c r="H187" i="27"/>
  <c r="I187" i="27" s="1"/>
  <c r="G187" i="27"/>
  <c r="F187" i="27"/>
  <c r="E187" i="27"/>
  <c r="D187" i="27"/>
  <c r="N186" i="27"/>
  <c r="L186" i="27"/>
  <c r="K186" i="27"/>
  <c r="J186" i="27"/>
  <c r="I186" i="27"/>
  <c r="H186" i="27"/>
  <c r="F186" i="27"/>
  <c r="G186" i="27" s="1"/>
  <c r="E186" i="27"/>
  <c r="D186" i="27"/>
  <c r="N185" i="27"/>
  <c r="L185" i="27"/>
  <c r="K185" i="27"/>
  <c r="J185" i="27"/>
  <c r="I185" i="27"/>
  <c r="M185" i="27" s="1"/>
  <c r="H185" i="27"/>
  <c r="F185" i="27"/>
  <c r="G185" i="27" s="1"/>
  <c r="E185" i="27"/>
  <c r="D185" i="27"/>
  <c r="N184" i="27"/>
  <c r="L184" i="27"/>
  <c r="K184" i="27"/>
  <c r="J184" i="27"/>
  <c r="H184" i="27"/>
  <c r="I184" i="27" s="1"/>
  <c r="M184" i="27" s="1"/>
  <c r="G184" i="27"/>
  <c r="F184" i="27"/>
  <c r="E184" i="27"/>
  <c r="D184" i="27"/>
  <c r="N183" i="27"/>
  <c r="L183" i="27"/>
  <c r="K183" i="27"/>
  <c r="J183" i="27"/>
  <c r="H183" i="27"/>
  <c r="I183" i="27" s="1"/>
  <c r="G183" i="27"/>
  <c r="F183" i="27"/>
  <c r="E183" i="27"/>
  <c r="D183" i="27"/>
  <c r="N182" i="27"/>
  <c r="L182" i="27"/>
  <c r="K182" i="27"/>
  <c r="J182" i="27"/>
  <c r="I182" i="27"/>
  <c r="H182" i="27"/>
  <c r="F182" i="27"/>
  <c r="G182" i="27" s="1"/>
  <c r="E182" i="27"/>
  <c r="D182" i="27"/>
  <c r="N181" i="27"/>
  <c r="L181" i="27"/>
  <c r="K181" i="27"/>
  <c r="J181" i="27"/>
  <c r="I181" i="27"/>
  <c r="M181" i="27" s="1"/>
  <c r="H181" i="27"/>
  <c r="F181" i="27"/>
  <c r="G181" i="27" s="1"/>
  <c r="E181" i="27"/>
  <c r="D181" i="27"/>
  <c r="N180" i="27"/>
  <c r="L180" i="27"/>
  <c r="K180" i="27"/>
  <c r="J180" i="27"/>
  <c r="H180" i="27"/>
  <c r="I180" i="27" s="1"/>
  <c r="M180" i="27" s="1"/>
  <c r="G180" i="27"/>
  <c r="F180" i="27"/>
  <c r="E180" i="27"/>
  <c r="D180" i="27"/>
  <c r="N179" i="27"/>
  <c r="L179" i="27"/>
  <c r="K179" i="27"/>
  <c r="J179" i="27"/>
  <c r="H179" i="27"/>
  <c r="I179" i="27" s="1"/>
  <c r="G179" i="27"/>
  <c r="F179" i="27"/>
  <c r="E179" i="27"/>
  <c r="D179" i="27"/>
  <c r="N178" i="27"/>
  <c r="L178" i="27"/>
  <c r="K178" i="27"/>
  <c r="J178" i="27"/>
  <c r="I178" i="27"/>
  <c r="H178" i="27"/>
  <c r="F178" i="27"/>
  <c r="G178" i="27" s="1"/>
  <c r="E178" i="27"/>
  <c r="D178" i="27"/>
  <c r="N177" i="27"/>
  <c r="L177" i="27"/>
  <c r="K177" i="27"/>
  <c r="J177" i="27"/>
  <c r="I177" i="27"/>
  <c r="M177" i="27" s="1"/>
  <c r="H177" i="27"/>
  <c r="F177" i="27"/>
  <c r="G177" i="27" s="1"/>
  <c r="E177" i="27"/>
  <c r="D177" i="27"/>
  <c r="N176" i="27"/>
  <c r="L176" i="27"/>
  <c r="K176" i="27"/>
  <c r="J176" i="27"/>
  <c r="H176" i="27"/>
  <c r="I176" i="27" s="1"/>
  <c r="M176" i="27" s="1"/>
  <c r="G176" i="27"/>
  <c r="F176" i="27"/>
  <c r="E176" i="27"/>
  <c r="D176" i="27"/>
  <c r="N175" i="27"/>
  <c r="L175" i="27"/>
  <c r="K175" i="27"/>
  <c r="J175" i="27"/>
  <c r="H175" i="27"/>
  <c r="I175" i="27" s="1"/>
  <c r="G175" i="27"/>
  <c r="F175" i="27"/>
  <c r="E175" i="27"/>
  <c r="D175" i="27"/>
  <c r="N174" i="27"/>
  <c r="L174" i="27"/>
  <c r="K174" i="27"/>
  <c r="J174" i="27"/>
  <c r="I174" i="27"/>
  <c r="H174" i="27"/>
  <c r="F174" i="27"/>
  <c r="G174" i="27" s="1"/>
  <c r="E174" i="27"/>
  <c r="D174" i="27"/>
  <c r="N173" i="27"/>
  <c r="L173" i="27"/>
  <c r="K173" i="27"/>
  <c r="J173" i="27"/>
  <c r="I173" i="27"/>
  <c r="M173" i="27" s="1"/>
  <c r="H173" i="27"/>
  <c r="F173" i="27"/>
  <c r="G173" i="27" s="1"/>
  <c r="E173" i="27"/>
  <c r="D173" i="27"/>
  <c r="N172" i="27"/>
  <c r="L172" i="27"/>
  <c r="K172" i="27"/>
  <c r="J172" i="27"/>
  <c r="H172" i="27"/>
  <c r="I172" i="27" s="1"/>
  <c r="M172" i="27" s="1"/>
  <c r="G172" i="27"/>
  <c r="F172" i="27"/>
  <c r="E172" i="27"/>
  <c r="D172" i="27"/>
  <c r="N171" i="27"/>
  <c r="L171" i="27"/>
  <c r="K171" i="27"/>
  <c r="J171" i="27"/>
  <c r="H171" i="27"/>
  <c r="I171" i="27" s="1"/>
  <c r="G171" i="27"/>
  <c r="F171" i="27"/>
  <c r="E171" i="27"/>
  <c r="D171" i="27"/>
  <c r="N170" i="27"/>
  <c r="L170" i="27"/>
  <c r="K170" i="27"/>
  <c r="J170" i="27"/>
  <c r="I170" i="27"/>
  <c r="H170" i="27"/>
  <c r="F170" i="27"/>
  <c r="G170" i="27" s="1"/>
  <c r="E170" i="27"/>
  <c r="D170" i="27"/>
  <c r="N169" i="27"/>
  <c r="L169" i="27"/>
  <c r="K169" i="27"/>
  <c r="J169" i="27"/>
  <c r="I169" i="27"/>
  <c r="M169" i="27" s="1"/>
  <c r="H169" i="27"/>
  <c r="F169" i="27"/>
  <c r="G169" i="27" s="1"/>
  <c r="E169" i="27"/>
  <c r="D169" i="27"/>
  <c r="N168" i="27"/>
  <c r="L168" i="27"/>
  <c r="K168" i="27"/>
  <c r="J168" i="27"/>
  <c r="H168" i="27"/>
  <c r="I168" i="27" s="1"/>
  <c r="M168" i="27" s="1"/>
  <c r="G168" i="27"/>
  <c r="F168" i="27"/>
  <c r="E168" i="27"/>
  <c r="D168" i="27"/>
  <c r="N167" i="27"/>
  <c r="L167" i="27"/>
  <c r="K167" i="27"/>
  <c r="J167" i="27"/>
  <c r="H167" i="27"/>
  <c r="I167" i="27" s="1"/>
  <c r="G167" i="27"/>
  <c r="F167" i="27"/>
  <c r="E167" i="27"/>
  <c r="D167" i="27"/>
  <c r="N166" i="27"/>
  <c r="L166" i="27"/>
  <c r="K166" i="27"/>
  <c r="J166" i="27"/>
  <c r="I166" i="27"/>
  <c r="H166" i="27"/>
  <c r="F166" i="27"/>
  <c r="G166" i="27" s="1"/>
  <c r="E166" i="27"/>
  <c r="D166" i="27"/>
  <c r="N165" i="27"/>
  <c r="L165" i="27"/>
  <c r="K165" i="27"/>
  <c r="J165" i="27"/>
  <c r="I165" i="27"/>
  <c r="M165" i="27" s="1"/>
  <c r="H165" i="27"/>
  <c r="F165" i="27"/>
  <c r="G165" i="27" s="1"/>
  <c r="E165" i="27"/>
  <c r="D165" i="27"/>
  <c r="N164" i="27"/>
  <c r="L164" i="27"/>
  <c r="K164" i="27"/>
  <c r="J164" i="27"/>
  <c r="H164" i="27"/>
  <c r="I164" i="27" s="1"/>
  <c r="M164" i="27" s="1"/>
  <c r="G164" i="27"/>
  <c r="F164" i="27"/>
  <c r="E164" i="27"/>
  <c r="D164" i="27"/>
  <c r="N163" i="27"/>
  <c r="L163" i="27"/>
  <c r="K163" i="27"/>
  <c r="J163" i="27"/>
  <c r="H163" i="27"/>
  <c r="I163" i="27" s="1"/>
  <c r="G163" i="27"/>
  <c r="F163" i="27"/>
  <c r="E163" i="27"/>
  <c r="D163" i="27"/>
  <c r="N162" i="27"/>
  <c r="L162" i="27"/>
  <c r="K162" i="27"/>
  <c r="J162" i="27"/>
  <c r="I162" i="27"/>
  <c r="H162" i="27"/>
  <c r="F162" i="27"/>
  <c r="G162" i="27" s="1"/>
  <c r="E162" i="27"/>
  <c r="D162" i="27"/>
  <c r="N161" i="27"/>
  <c r="L161" i="27"/>
  <c r="K161" i="27"/>
  <c r="J161" i="27"/>
  <c r="I161" i="27"/>
  <c r="M161" i="27" s="1"/>
  <c r="H161" i="27"/>
  <c r="F161" i="27"/>
  <c r="G161" i="27" s="1"/>
  <c r="E161" i="27"/>
  <c r="D161" i="27"/>
  <c r="N160" i="27"/>
  <c r="L160" i="27"/>
  <c r="K160" i="27"/>
  <c r="J160" i="27"/>
  <c r="H160" i="27"/>
  <c r="I160" i="27" s="1"/>
  <c r="M160" i="27" s="1"/>
  <c r="G160" i="27"/>
  <c r="F160" i="27"/>
  <c r="E160" i="27"/>
  <c r="D160" i="27"/>
  <c r="N159" i="27"/>
  <c r="L159" i="27"/>
  <c r="K159" i="27"/>
  <c r="J159" i="27"/>
  <c r="H159" i="27"/>
  <c r="I159" i="27" s="1"/>
  <c r="G159" i="27"/>
  <c r="F159" i="27"/>
  <c r="E159" i="27"/>
  <c r="D159" i="27"/>
  <c r="N158" i="27"/>
  <c r="L158" i="27"/>
  <c r="K158" i="27"/>
  <c r="J158" i="27"/>
  <c r="I158" i="27"/>
  <c r="H158" i="27"/>
  <c r="F158" i="27"/>
  <c r="G158" i="27" s="1"/>
  <c r="E158" i="27"/>
  <c r="D158" i="27"/>
  <c r="N157" i="27"/>
  <c r="L157" i="27"/>
  <c r="K157" i="27"/>
  <c r="J157" i="27"/>
  <c r="I157" i="27"/>
  <c r="M157" i="27" s="1"/>
  <c r="H157" i="27"/>
  <c r="F157" i="27"/>
  <c r="G157" i="27" s="1"/>
  <c r="E157" i="27"/>
  <c r="D157" i="27"/>
  <c r="N156" i="27"/>
  <c r="L156" i="27"/>
  <c r="K156" i="27"/>
  <c r="J156" i="27"/>
  <c r="H156" i="27"/>
  <c r="I156" i="27" s="1"/>
  <c r="M156" i="27" s="1"/>
  <c r="G156" i="27"/>
  <c r="F156" i="27"/>
  <c r="E156" i="27"/>
  <c r="D156" i="27"/>
  <c r="N155" i="27"/>
  <c r="L155" i="27"/>
  <c r="K155" i="27"/>
  <c r="J155" i="27"/>
  <c r="H155" i="27"/>
  <c r="I155" i="27" s="1"/>
  <c r="G155" i="27"/>
  <c r="F155" i="27"/>
  <c r="E155" i="27"/>
  <c r="D155" i="27"/>
  <c r="N154" i="27"/>
  <c r="L154" i="27"/>
  <c r="K154" i="27"/>
  <c r="J154" i="27"/>
  <c r="I154" i="27"/>
  <c r="H154" i="27"/>
  <c r="F154" i="27"/>
  <c r="G154" i="27" s="1"/>
  <c r="E154" i="27"/>
  <c r="D154" i="27"/>
  <c r="N153" i="27"/>
  <c r="L153" i="27"/>
  <c r="K153" i="27"/>
  <c r="J153" i="27"/>
  <c r="I153" i="27"/>
  <c r="M153" i="27" s="1"/>
  <c r="H153" i="27"/>
  <c r="F153" i="27"/>
  <c r="G153" i="27" s="1"/>
  <c r="E153" i="27"/>
  <c r="D153" i="27"/>
  <c r="N152" i="27"/>
  <c r="L152" i="27"/>
  <c r="K152" i="27"/>
  <c r="J152" i="27"/>
  <c r="H152" i="27"/>
  <c r="I152" i="27" s="1"/>
  <c r="M152" i="27" s="1"/>
  <c r="G152" i="27"/>
  <c r="F152" i="27"/>
  <c r="E152" i="27"/>
  <c r="D152" i="27"/>
  <c r="N151" i="27"/>
  <c r="L151" i="27"/>
  <c r="K151" i="27"/>
  <c r="J151" i="27"/>
  <c r="H151" i="27"/>
  <c r="I151" i="27" s="1"/>
  <c r="G151" i="27"/>
  <c r="F151" i="27"/>
  <c r="E151" i="27"/>
  <c r="D151" i="27"/>
  <c r="N150" i="27"/>
  <c r="L150" i="27"/>
  <c r="K150" i="27"/>
  <c r="J150" i="27"/>
  <c r="I150" i="27"/>
  <c r="H150" i="27"/>
  <c r="F150" i="27"/>
  <c r="G150" i="27" s="1"/>
  <c r="E150" i="27"/>
  <c r="D150" i="27"/>
  <c r="N149" i="27"/>
  <c r="L149" i="27"/>
  <c r="K149" i="27"/>
  <c r="J149" i="27"/>
  <c r="I149" i="27"/>
  <c r="M149" i="27" s="1"/>
  <c r="H149" i="27"/>
  <c r="F149" i="27"/>
  <c r="G149" i="27" s="1"/>
  <c r="E149" i="27"/>
  <c r="D149" i="27"/>
  <c r="N148" i="27"/>
  <c r="L148" i="27"/>
  <c r="K148" i="27"/>
  <c r="J148" i="27"/>
  <c r="H148" i="27"/>
  <c r="I148" i="27" s="1"/>
  <c r="M148" i="27" s="1"/>
  <c r="G148" i="27"/>
  <c r="F148" i="27"/>
  <c r="E148" i="27"/>
  <c r="D148" i="27"/>
  <c r="N147" i="27"/>
  <c r="L147" i="27"/>
  <c r="K147" i="27"/>
  <c r="J147" i="27"/>
  <c r="H147" i="27"/>
  <c r="I147" i="27" s="1"/>
  <c r="G147" i="27"/>
  <c r="F147" i="27"/>
  <c r="E147" i="27"/>
  <c r="D147" i="27"/>
  <c r="N146" i="27"/>
  <c r="L146" i="27"/>
  <c r="K146" i="27"/>
  <c r="J146" i="27"/>
  <c r="I146" i="27"/>
  <c r="H146" i="27"/>
  <c r="F146" i="27"/>
  <c r="G146" i="27" s="1"/>
  <c r="E146" i="27"/>
  <c r="D146" i="27"/>
  <c r="N145" i="27"/>
  <c r="L145" i="27"/>
  <c r="K145" i="27"/>
  <c r="J145" i="27"/>
  <c r="I145" i="27"/>
  <c r="M145" i="27" s="1"/>
  <c r="H145" i="27"/>
  <c r="F145" i="27"/>
  <c r="G145" i="27" s="1"/>
  <c r="E145" i="27"/>
  <c r="D145" i="27"/>
  <c r="N144" i="27"/>
  <c r="L144" i="27"/>
  <c r="K144" i="27"/>
  <c r="J144" i="27"/>
  <c r="H144" i="27"/>
  <c r="I144" i="27" s="1"/>
  <c r="M144" i="27" s="1"/>
  <c r="G144" i="27"/>
  <c r="F144" i="27"/>
  <c r="E144" i="27"/>
  <c r="D144" i="27"/>
  <c r="N143" i="27"/>
  <c r="L143" i="27"/>
  <c r="K143" i="27"/>
  <c r="J143" i="27"/>
  <c r="H143" i="27"/>
  <c r="I143" i="27" s="1"/>
  <c r="G143" i="27"/>
  <c r="F143" i="27"/>
  <c r="E143" i="27"/>
  <c r="D143" i="27"/>
  <c r="N142" i="27"/>
  <c r="L142" i="27"/>
  <c r="K142" i="27"/>
  <c r="J142" i="27"/>
  <c r="I142" i="27"/>
  <c r="H142" i="27"/>
  <c r="F142" i="27"/>
  <c r="G142" i="27" s="1"/>
  <c r="E142" i="27"/>
  <c r="D142" i="27"/>
  <c r="N141" i="27"/>
  <c r="L141" i="27"/>
  <c r="K141" i="27"/>
  <c r="J141" i="27"/>
  <c r="I141" i="27"/>
  <c r="M141" i="27" s="1"/>
  <c r="H141" i="27"/>
  <c r="F141" i="27"/>
  <c r="G141" i="27" s="1"/>
  <c r="E141" i="27"/>
  <c r="D141" i="27"/>
  <c r="N140" i="27"/>
  <c r="L140" i="27"/>
  <c r="K140" i="27"/>
  <c r="J140" i="27"/>
  <c r="H140" i="27"/>
  <c r="I140" i="27" s="1"/>
  <c r="M140" i="27" s="1"/>
  <c r="G140" i="27"/>
  <c r="F140" i="27"/>
  <c r="E140" i="27"/>
  <c r="D140" i="27"/>
  <c r="N139" i="27"/>
  <c r="L139" i="27"/>
  <c r="K139" i="27"/>
  <c r="J139" i="27"/>
  <c r="H139" i="27"/>
  <c r="I139" i="27" s="1"/>
  <c r="G139" i="27"/>
  <c r="F139" i="27"/>
  <c r="E139" i="27"/>
  <c r="D139" i="27"/>
  <c r="N138" i="27"/>
  <c r="L138" i="27"/>
  <c r="K138" i="27"/>
  <c r="J138" i="27"/>
  <c r="I138" i="27"/>
  <c r="H138" i="27"/>
  <c r="F138" i="27"/>
  <c r="G138" i="27" s="1"/>
  <c r="E138" i="27"/>
  <c r="D138" i="27"/>
  <c r="N137" i="27"/>
  <c r="L137" i="27"/>
  <c r="K137" i="27"/>
  <c r="J137" i="27"/>
  <c r="I137" i="27"/>
  <c r="M137" i="27" s="1"/>
  <c r="H137" i="27"/>
  <c r="F137" i="27"/>
  <c r="G137" i="27" s="1"/>
  <c r="E137" i="27"/>
  <c r="D137" i="27"/>
  <c r="N136" i="27"/>
  <c r="L136" i="27"/>
  <c r="K136" i="27"/>
  <c r="J136" i="27"/>
  <c r="H136" i="27"/>
  <c r="I136" i="27" s="1"/>
  <c r="M136" i="27" s="1"/>
  <c r="G136" i="27"/>
  <c r="F136" i="27"/>
  <c r="E136" i="27"/>
  <c r="D136" i="27"/>
  <c r="N135" i="27"/>
  <c r="L135" i="27"/>
  <c r="K135" i="27"/>
  <c r="J135" i="27"/>
  <c r="H135" i="27"/>
  <c r="I135" i="27" s="1"/>
  <c r="G135" i="27"/>
  <c r="F135" i="27"/>
  <c r="E135" i="27"/>
  <c r="D135" i="27"/>
  <c r="N134" i="27"/>
  <c r="L134" i="27"/>
  <c r="K134" i="27"/>
  <c r="J134" i="27"/>
  <c r="I134" i="27"/>
  <c r="H134" i="27"/>
  <c r="F134" i="27"/>
  <c r="G134" i="27" s="1"/>
  <c r="E134" i="27"/>
  <c r="D134" i="27"/>
  <c r="N133" i="27"/>
  <c r="L133" i="27"/>
  <c r="K133" i="27"/>
  <c r="J133" i="27"/>
  <c r="I133" i="27"/>
  <c r="M133" i="27" s="1"/>
  <c r="H133" i="27"/>
  <c r="F133" i="27"/>
  <c r="G133" i="27" s="1"/>
  <c r="E133" i="27"/>
  <c r="D133" i="27"/>
  <c r="N132" i="27"/>
  <c r="L132" i="27"/>
  <c r="K132" i="27"/>
  <c r="J132" i="27"/>
  <c r="H132" i="27"/>
  <c r="I132" i="27" s="1"/>
  <c r="M132" i="27" s="1"/>
  <c r="G132" i="27"/>
  <c r="F132" i="27"/>
  <c r="E132" i="27"/>
  <c r="D132" i="27"/>
  <c r="N131" i="27"/>
  <c r="L131" i="27"/>
  <c r="K131" i="27"/>
  <c r="J131" i="27"/>
  <c r="H131" i="27"/>
  <c r="I131" i="27" s="1"/>
  <c r="G131" i="27"/>
  <c r="F131" i="27"/>
  <c r="E131" i="27"/>
  <c r="D131" i="27"/>
  <c r="N130" i="27"/>
  <c r="L130" i="27"/>
  <c r="K130" i="27"/>
  <c r="J130" i="27"/>
  <c r="I130" i="27"/>
  <c r="H130" i="27"/>
  <c r="F130" i="27"/>
  <c r="G130" i="27" s="1"/>
  <c r="E130" i="27"/>
  <c r="D130" i="27"/>
  <c r="N129" i="27"/>
  <c r="L129" i="27"/>
  <c r="K129" i="27"/>
  <c r="J129" i="27"/>
  <c r="I129" i="27"/>
  <c r="M129" i="27" s="1"/>
  <c r="H129" i="27"/>
  <c r="F129" i="27"/>
  <c r="G129" i="27" s="1"/>
  <c r="E129" i="27"/>
  <c r="D129" i="27"/>
  <c r="N128" i="27"/>
  <c r="L128" i="27"/>
  <c r="K128" i="27"/>
  <c r="J128" i="27"/>
  <c r="H128" i="27"/>
  <c r="I128" i="27" s="1"/>
  <c r="M128" i="27" s="1"/>
  <c r="G128" i="27"/>
  <c r="F128" i="27"/>
  <c r="E128" i="27"/>
  <c r="D128" i="27"/>
  <c r="N127" i="27"/>
  <c r="L127" i="27"/>
  <c r="K127" i="27"/>
  <c r="J127" i="27"/>
  <c r="H127" i="27"/>
  <c r="I127" i="27" s="1"/>
  <c r="G127" i="27"/>
  <c r="F127" i="27"/>
  <c r="E127" i="27"/>
  <c r="D127" i="27"/>
  <c r="N126" i="27"/>
  <c r="L126" i="27"/>
  <c r="K126" i="27"/>
  <c r="J126" i="27"/>
  <c r="I126" i="27"/>
  <c r="H126" i="27"/>
  <c r="F126" i="27"/>
  <c r="G126" i="27" s="1"/>
  <c r="E126" i="27"/>
  <c r="D126" i="27"/>
  <c r="N125" i="27"/>
  <c r="L125" i="27"/>
  <c r="K125" i="27"/>
  <c r="J125" i="27"/>
  <c r="I125" i="27"/>
  <c r="M125" i="27" s="1"/>
  <c r="H125" i="27"/>
  <c r="F125" i="27"/>
  <c r="G125" i="27" s="1"/>
  <c r="E125" i="27"/>
  <c r="D125" i="27"/>
  <c r="N124" i="27"/>
  <c r="L124" i="27"/>
  <c r="K124" i="27"/>
  <c r="J124" i="27"/>
  <c r="H124" i="27"/>
  <c r="I124" i="27" s="1"/>
  <c r="M124" i="27" s="1"/>
  <c r="G124" i="27"/>
  <c r="F124" i="27"/>
  <c r="E124" i="27"/>
  <c r="D124" i="27"/>
  <c r="N123" i="27"/>
  <c r="L123" i="27"/>
  <c r="K123" i="27"/>
  <c r="J123" i="27"/>
  <c r="H123" i="27"/>
  <c r="I123" i="27" s="1"/>
  <c r="G123" i="27"/>
  <c r="F123" i="27"/>
  <c r="E123" i="27"/>
  <c r="D123" i="27"/>
  <c r="N122" i="27"/>
  <c r="L122" i="27"/>
  <c r="K122" i="27"/>
  <c r="J122" i="27"/>
  <c r="I122" i="27"/>
  <c r="H122" i="27"/>
  <c r="F122" i="27"/>
  <c r="G122" i="27" s="1"/>
  <c r="E122" i="27"/>
  <c r="D122" i="27"/>
  <c r="N121" i="27"/>
  <c r="L121" i="27"/>
  <c r="K121" i="27"/>
  <c r="J121" i="27"/>
  <c r="I121" i="27"/>
  <c r="M121" i="27" s="1"/>
  <c r="H121" i="27"/>
  <c r="F121" i="27"/>
  <c r="G121" i="27" s="1"/>
  <c r="E121" i="27"/>
  <c r="D121" i="27"/>
  <c r="N120" i="27"/>
  <c r="L120" i="27"/>
  <c r="K120" i="27"/>
  <c r="J120" i="27"/>
  <c r="H120" i="27"/>
  <c r="I120" i="27" s="1"/>
  <c r="M120" i="27" s="1"/>
  <c r="G120" i="27"/>
  <c r="F120" i="27"/>
  <c r="E120" i="27"/>
  <c r="D120" i="27"/>
  <c r="N119" i="27"/>
  <c r="L119" i="27"/>
  <c r="K119" i="27"/>
  <c r="J119" i="27"/>
  <c r="H119" i="27"/>
  <c r="I119" i="27" s="1"/>
  <c r="G119" i="27"/>
  <c r="F119" i="27"/>
  <c r="E119" i="27"/>
  <c r="D119" i="27"/>
  <c r="N118" i="27"/>
  <c r="L118" i="27"/>
  <c r="K118" i="27"/>
  <c r="J118" i="27"/>
  <c r="I118" i="27"/>
  <c r="H118" i="27"/>
  <c r="F118" i="27"/>
  <c r="G118" i="27" s="1"/>
  <c r="E118" i="27"/>
  <c r="D118" i="27"/>
  <c r="N117" i="27"/>
  <c r="L117" i="27"/>
  <c r="K117" i="27"/>
  <c r="J117" i="27"/>
  <c r="I117" i="27"/>
  <c r="M117" i="27" s="1"/>
  <c r="H117" i="27"/>
  <c r="F117" i="27"/>
  <c r="G117" i="27" s="1"/>
  <c r="E117" i="27"/>
  <c r="D117" i="27"/>
  <c r="N116" i="27"/>
  <c r="L116" i="27"/>
  <c r="K116" i="27"/>
  <c r="J116" i="27"/>
  <c r="H116" i="27"/>
  <c r="I116" i="27" s="1"/>
  <c r="M116" i="27" s="1"/>
  <c r="G116" i="27"/>
  <c r="F116" i="27"/>
  <c r="E116" i="27"/>
  <c r="D116" i="27"/>
  <c r="N115" i="27"/>
  <c r="L115" i="27"/>
  <c r="K115" i="27"/>
  <c r="J115" i="27"/>
  <c r="H115" i="27"/>
  <c r="I115" i="27" s="1"/>
  <c r="G115" i="27"/>
  <c r="F115" i="27"/>
  <c r="E115" i="27"/>
  <c r="D115" i="27"/>
  <c r="N114" i="27"/>
  <c r="L114" i="27"/>
  <c r="K114" i="27"/>
  <c r="J114" i="27"/>
  <c r="I114" i="27"/>
  <c r="H114" i="27"/>
  <c r="F114" i="27"/>
  <c r="G114" i="27" s="1"/>
  <c r="E114" i="27"/>
  <c r="D114" i="27"/>
  <c r="N113" i="27"/>
  <c r="L113" i="27"/>
  <c r="K113" i="27"/>
  <c r="J113" i="27"/>
  <c r="I113" i="27"/>
  <c r="M113" i="27" s="1"/>
  <c r="H113" i="27"/>
  <c r="F113" i="27"/>
  <c r="G113" i="27" s="1"/>
  <c r="E113" i="27"/>
  <c r="D113" i="27"/>
  <c r="N112" i="27"/>
  <c r="L112" i="27"/>
  <c r="K112" i="27"/>
  <c r="J112" i="27"/>
  <c r="H112" i="27"/>
  <c r="I112" i="27" s="1"/>
  <c r="M112" i="27" s="1"/>
  <c r="G112" i="27"/>
  <c r="F112" i="27"/>
  <c r="E112" i="27"/>
  <c r="D112" i="27"/>
  <c r="N111" i="27"/>
  <c r="L111" i="27"/>
  <c r="K111" i="27"/>
  <c r="J111" i="27"/>
  <c r="H111" i="27"/>
  <c r="I111" i="27" s="1"/>
  <c r="G111" i="27"/>
  <c r="F111" i="27"/>
  <c r="E111" i="27"/>
  <c r="D111" i="27"/>
  <c r="N110" i="27"/>
  <c r="L110" i="27"/>
  <c r="K110" i="27"/>
  <c r="J110" i="27"/>
  <c r="I110" i="27"/>
  <c r="H110" i="27"/>
  <c r="F110" i="27"/>
  <c r="G110" i="27" s="1"/>
  <c r="E110" i="27"/>
  <c r="D110" i="27"/>
  <c r="N109" i="27"/>
  <c r="L109" i="27"/>
  <c r="K109" i="27"/>
  <c r="J109" i="27"/>
  <c r="I109" i="27"/>
  <c r="M109" i="27" s="1"/>
  <c r="H109" i="27"/>
  <c r="F109" i="27"/>
  <c r="G109" i="27" s="1"/>
  <c r="E109" i="27"/>
  <c r="D109" i="27"/>
  <c r="N108" i="27"/>
  <c r="L108" i="27"/>
  <c r="K108" i="27"/>
  <c r="J108" i="27"/>
  <c r="H108" i="27"/>
  <c r="I108" i="27" s="1"/>
  <c r="M108" i="27" s="1"/>
  <c r="G108" i="27"/>
  <c r="F108" i="27"/>
  <c r="E108" i="27"/>
  <c r="D108" i="27"/>
  <c r="M110" i="27" l="1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AD7" i="64" s="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F113" i="73"/>
  <c r="E113" i="73"/>
  <c r="E112" i="73"/>
  <c r="D112" i="73"/>
  <c r="E111" i="73"/>
  <c r="F111" i="73" s="1"/>
  <c r="E110" i="73"/>
  <c r="F110" i="73" s="1"/>
  <c r="D110" i="73"/>
  <c r="F109" i="73"/>
  <c r="E109" i="73"/>
  <c r="D109" i="73"/>
  <c r="E108" i="73"/>
  <c r="F108" i="73" s="1"/>
  <c r="D108" i="73"/>
  <c r="E107" i="73"/>
  <c r="F107" i="73" s="1"/>
  <c r="D107" i="73"/>
  <c r="E106" i="73"/>
  <c r="F106" i="73" s="1"/>
  <c r="D106" i="73"/>
  <c r="F105" i="73"/>
  <c r="E105" i="73"/>
  <c r="D105" i="73"/>
  <c r="E104" i="73"/>
  <c r="F104" i="73" s="1"/>
  <c r="D104" i="73"/>
  <c r="E103" i="73"/>
  <c r="F103" i="73" s="1"/>
  <c r="D103" i="73"/>
  <c r="E102" i="73"/>
  <c r="F102" i="73" s="1"/>
  <c r="D102" i="73"/>
  <c r="F101" i="73"/>
  <c r="E101" i="73"/>
  <c r="D101" i="73"/>
  <c r="E100" i="73"/>
  <c r="F100" i="73" s="1"/>
  <c r="D100" i="73"/>
  <c r="E99" i="73"/>
  <c r="F99" i="73" s="1"/>
  <c r="D99" i="73"/>
  <c r="E98" i="73"/>
  <c r="F98" i="73" s="1"/>
  <c r="D98" i="73"/>
  <c r="F97" i="73"/>
  <c r="E97" i="73"/>
  <c r="D97" i="73"/>
  <c r="E96" i="73"/>
  <c r="F96" i="73" s="1"/>
  <c r="D96" i="73"/>
  <c r="E95" i="73"/>
  <c r="F95" i="73" s="1"/>
  <c r="D95" i="73"/>
  <c r="E94" i="73"/>
  <c r="F94" i="73" s="1"/>
  <c r="D94" i="73"/>
  <c r="F93" i="73"/>
  <c r="E93" i="73"/>
  <c r="D93" i="73"/>
  <c r="E92" i="73"/>
  <c r="F92" i="73" s="1"/>
  <c r="D92" i="73"/>
  <c r="E91" i="73"/>
  <c r="F91" i="73" s="1"/>
  <c r="D91" i="73"/>
  <c r="E90" i="73"/>
  <c r="F90" i="73" s="1"/>
  <c r="D90" i="73"/>
  <c r="F89" i="73"/>
  <c r="E89" i="73"/>
  <c r="D89" i="73"/>
  <c r="E88" i="73"/>
  <c r="F88" i="73" s="1"/>
  <c r="D88" i="73"/>
  <c r="E87" i="73"/>
  <c r="F87" i="73" s="1"/>
  <c r="D87" i="73"/>
  <c r="E86" i="73"/>
  <c r="F86" i="73" s="1"/>
  <c r="D86" i="73"/>
  <c r="F85" i="73"/>
  <c r="E85" i="73"/>
  <c r="D85" i="73"/>
  <c r="E84" i="73"/>
  <c r="F84" i="73" s="1"/>
  <c r="D84" i="73"/>
  <c r="E83" i="73"/>
  <c r="F83" i="73" s="1"/>
  <c r="D83" i="73"/>
  <c r="E82" i="73"/>
  <c r="F82" i="73" s="1"/>
  <c r="D82" i="73"/>
  <c r="F81" i="73"/>
  <c r="E81" i="73"/>
  <c r="D81" i="73"/>
  <c r="E80" i="73"/>
  <c r="F80" i="73" s="1"/>
  <c r="D80" i="73"/>
  <c r="E79" i="73"/>
  <c r="F79" i="73" s="1"/>
  <c r="D79" i="73"/>
  <c r="E78" i="73"/>
  <c r="F78" i="73" s="1"/>
  <c r="D78" i="73"/>
  <c r="F77" i="73"/>
  <c r="E77" i="73"/>
  <c r="D77" i="73"/>
  <c r="E76" i="73"/>
  <c r="F76" i="73" s="1"/>
  <c r="D76" i="73"/>
  <c r="E75" i="73"/>
  <c r="F75" i="73" s="1"/>
  <c r="D75" i="73"/>
  <c r="E74" i="73"/>
  <c r="F74" i="73" s="1"/>
  <c r="D74" i="73"/>
  <c r="F73" i="73"/>
  <c r="E73" i="73"/>
  <c r="D73" i="73"/>
  <c r="E72" i="73"/>
  <c r="F72" i="73" s="1"/>
  <c r="D72" i="73"/>
  <c r="E71" i="73"/>
  <c r="F71" i="73" s="1"/>
  <c r="D71" i="73"/>
  <c r="E70" i="73"/>
  <c r="F70" i="73" s="1"/>
  <c r="D70" i="73"/>
  <c r="F69" i="73"/>
  <c r="E69" i="73"/>
  <c r="D69" i="73"/>
  <c r="E68" i="73"/>
  <c r="F68" i="73" s="1"/>
  <c r="D68" i="73"/>
  <c r="E67" i="73"/>
  <c r="F67" i="73" s="1"/>
  <c r="D67" i="73"/>
  <c r="E66" i="73"/>
  <c r="F66" i="73" s="1"/>
  <c r="D66" i="73"/>
  <c r="F65" i="73"/>
  <c r="E65" i="73"/>
  <c r="D65" i="73"/>
  <c r="E64" i="73"/>
  <c r="F64" i="73" s="1"/>
  <c r="D64" i="73"/>
  <c r="E63" i="73"/>
  <c r="F63" i="73" s="1"/>
  <c r="D63" i="73"/>
  <c r="E62" i="73"/>
  <c r="F62" i="73" s="1"/>
  <c r="D62" i="73"/>
  <c r="F61" i="73"/>
  <c r="E61" i="73"/>
  <c r="D61" i="73"/>
  <c r="E60" i="73"/>
  <c r="F60" i="73" s="1"/>
  <c r="D60" i="73"/>
  <c r="E59" i="73"/>
  <c r="F59" i="73" s="1"/>
  <c r="D59" i="73"/>
  <c r="E58" i="73"/>
  <c r="F58" i="73" s="1"/>
  <c r="D58" i="73"/>
  <c r="F57" i="73"/>
  <c r="E57" i="73"/>
  <c r="D57" i="73"/>
  <c r="E56" i="73"/>
  <c r="F56" i="73" s="1"/>
  <c r="D56" i="73"/>
  <c r="E55" i="73"/>
  <c r="F55" i="73" s="1"/>
  <c r="D55" i="73"/>
  <c r="E54" i="73"/>
  <c r="F54" i="73" s="1"/>
  <c r="D54" i="73"/>
  <c r="F53" i="73"/>
  <c r="E53" i="73"/>
  <c r="D53" i="73"/>
  <c r="E52" i="73"/>
  <c r="F52" i="73" s="1"/>
  <c r="D52" i="73"/>
  <c r="E51" i="73"/>
  <c r="F51" i="73" s="1"/>
  <c r="D51" i="73"/>
  <c r="E50" i="73"/>
  <c r="F50" i="73" s="1"/>
  <c r="D50" i="73"/>
  <c r="F49" i="73"/>
  <c r="E49" i="73"/>
  <c r="D49" i="73"/>
  <c r="E48" i="73"/>
  <c r="F48" i="73" s="1"/>
  <c r="D48" i="73"/>
  <c r="E47" i="73"/>
  <c r="F47" i="73" s="1"/>
  <c r="D47" i="73"/>
  <c r="E46" i="73"/>
  <c r="F46" i="73" s="1"/>
  <c r="D46" i="73"/>
  <c r="F45" i="73"/>
  <c r="E45" i="73"/>
  <c r="D45" i="73"/>
  <c r="E44" i="73"/>
  <c r="F44" i="73" s="1"/>
  <c r="D44" i="73"/>
  <c r="E43" i="73"/>
  <c r="F43" i="73" s="1"/>
  <c r="D43" i="73"/>
  <c r="E42" i="73"/>
  <c r="F42" i="73" s="1"/>
  <c r="D42" i="73"/>
  <c r="F41" i="73"/>
  <c r="E41" i="73"/>
  <c r="D41" i="73"/>
  <c r="E40" i="73"/>
  <c r="F40" i="73" s="1"/>
  <c r="D40" i="73"/>
  <c r="E39" i="73"/>
  <c r="F39" i="73" s="1"/>
  <c r="D39" i="73"/>
  <c r="E38" i="73"/>
  <c r="F38" i="73" s="1"/>
  <c r="D38" i="73"/>
  <c r="F37" i="73"/>
  <c r="E37" i="73"/>
  <c r="D37" i="73"/>
  <c r="E36" i="73"/>
  <c r="F36" i="73" s="1"/>
  <c r="D36" i="73"/>
  <c r="E35" i="73"/>
  <c r="F35" i="73" s="1"/>
  <c r="D35" i="73"/>
  <c r="E34" i="73"/>
  <c r="F34" i="73" s="1"/>
  <c r="D34" i="73"/>
  <c r="F33" i="73"/>
  <c r="E33" i="73"/>
  <c r="D33" i="73"/>
  <c r="E32" i="73"/>
  <c r="F32" i="73" s="1"/>
  <c r="D32" i="73"/>
  <c r="E31" i="73"/>
  <c r="F31" i="73" s="1"/>
  <c r="D31" i="73"/>
  <c r="E30" i="73"/>
  <c r="F30" i="73" s="1"/>
  <c r="D30" i="73"/>
  <c r="F29" i="73"/>
  <c r="E29" i="73"/>
  <c r="D29" i="73"/>
  <c r="E28" i="73"/>
  <c r="F28" i="73" s="1"/>
  <c r="D28" i="73"/>
  <c r="E27" i="73"/>
  <c r="F27" i="73" s="1"/>
  <c r="D27" i="73"/>
  <c r="E26" i="73"/>
  <c r="F26" i="73" s="1"/>
  <c r="D26" i="73"/>
  <c r="F25" i="73"/>
  <c r="E25" i="73"/>
  <c r="D25" i="73"/>
  <c r="E24" i="73"/>
  <c r="F24" i="73" s="1"/>
  <c r="D24" i="73"/>
  <c r="E23" i="73"/>
  <c r="F23" i="73" s="1"/>
  <c r="D23" i="73"/>
  <c r="E22" i="73"/>
  <c r="F22" i="73" s="1"/>
  <c r="D22" i="73"/>
  <c r="F21" i="73"/>
  <c r="E21" i="73"/>
  <c r="D21" i="73"/>
  <c r="E20" i="73"/>
  <c r="F20" i="73" s="1"/>
  <c r="D20" i="73"/>
  <c r="E19" i="73"/>
  <c r="F19" i="73" s="1"/>
  <c r="D19" i="73"/>
  <c r="E18" i="73"/>
  <c r="F18" i="73" s="1"/>
  <c r="D18" i="73"/>
  <c r="F17" i="73"/>
  <c r="E17" i="73"/>
  <c r="D17" i="73"/>
  <c r="E16" i="73"/>
  <c r="F16" i="73" s="1"/>
  <c r="D16" i="73"/>
  <c r="E15" i="73"/>
  <c r="F15" i="73" s="1"/>
  <c r="D15" i="73"/>
  <c r="E14" i="73"/>
  <c r="F14" i="73" s="1"/>
  <c r="D14" i="73"/>
  <c r="F13" i="73"/>
  <c r="E13" i="73"/>
  <c r="D13" i="73"/>
  <c r="E12" i="73"/>
  <c r="F12" i="73" s="1"/>
  <c r="D12" i="73"/>
  <c r="E11" i="73"/>
  <c r="F11" i="73" s="1"/>
  <c r="D11" i="73"/>
  <c r="E10" i="73"/>
  <c r="F10" i="73" s="1"/>
  <c r="D10" i="73"/>
  <c r="F9" i="73"/>
  <c r="E9" i="73"/>
  <c r="D9" i="73"/>
  <c r="E8" i="73"/>
  <c r="F8" i="73" s="1"/>
  <c r="D8" i="73"/>
  <c r="E7" i="73"/>
  <c r="F7" i="73" s="1"/>
  <c r="D7" i="73"/>
  <c r="E6" i="73"/>
  <c r="F6" i="73" s="1"/>
  <c r="D6" i="73"/>
  <c r="F5" i="73"/>
  <c r="E5" i="73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P1841" i="69"/>
  <c r="O1841" i="69"/>
  <c r="N1841" i="69"/>
  <c r="Y1841" i="69" s="1"/>
  <c r="S1840" i="69"/>
  <c r="R1840" i="69"/>
  <c r="Q1840" i="69"/>
  <c r="O1840" i="69"/>
  <c r="P1840" i="69" s="1"/>
  <c r="V1840" i="69" s="1"/>
  <c r="N1840" i="69"/>
  <c r="Y1840" i="69" s="1"/>
  <c r="S1839" i="69"/>
  <c r="Q1839" i="69"/>
  <c r="R1839" i="69" s="1"/>
  <c r="P1839" i="69"/>
  <c r="O1839" i="69"/>
  <c r="N1839" i="69"/>
  <c r="Y1839" i="69" s="1"/>
  <c r="S1838" i="69"/>
  <c r="R1838" i="69"/>
  <c r="Q1838" i="69"/>
  <c r="P1838" i="69"/>
  <c r="O1838" i="69"/>
  <c r="N1838" i="69"/>
  <c r="Y1838" i="69" s="1"/>
  <c r="S1837" i="69"/>
  <c r="R1837" i="69"/>
  <c r="Q1837" i="69"/>
  <c r="P1837" i="69"/>
  <c r="V1837" i="69" s="1"/>
  <c r="O1837" i="69"/>
  <c r="N1837" i="69"/>
  <c r="Y1837" i="69" s="1"/>
  <c r="S1836" i="69"/>
  <c r="R1836" i="69"/>
  <c r="Q1836" i="69"/>
  <c r="P1836" i="69"/>
  <c r="O1836" i="69"/>
  <c r="N1836" i="69"/>
  <c r="Y1836" i="69" s="1"/>
  <c r="S1835" i="69"/>
  <c r="R1835" i="69"/>
  <c r="Q1835" i="69"/>
  <c r="P1835" i="69"/>
  <c r="V1835" i="69" s="1"/>
  <c r="O1835" i="69"/>
  <c r="N1835" i="69"/>
  <c r="Y1835" i="69" s="1"/>
  <c r="S1834" i="69"/>
  <c r="R1834" i="69"/>
  <c r="Q1834" i="69"/>
  <c r="P1834" i="69"/>
  <c r="O1834" i="69"/>
  <c r="N1834" i="69"/>
  <c r="Y1834" i="69" s="1"/>
  <c r="S1833" i="69"/>
  <c r="R1833" i="69"/>
  <c r="Q1833" i="69"/>
  <c r="P1833" i="69"/>
  <c r="V1833" i="69" s="1"/>
  <c r="O1833" i="69"/>
  <c r="N1833" i="69"/>
  <c r="Y1833" i="69" s="1"/>
  <c r="S1832" i="69"/>
  <c r="R1832" i="69"/>
  <c r="Q1832" i="69"/>
  <c r="P1832" i="69"/>
  <c r="O1832" i="69"/>
  <c r="N1832" i="69"/>
  <c r="Y1832" i="69" s="1"/>
  <c r="S1831" i="69"/>
  <c r="R1831" i="69"/>
  <c r="Q1831" i="69"/>
  <c r="P1831" i="69"/>
  <c r="V1831" i="69" s="1"/>
  <c r="O1831" i="69"/>
  <c r="N1831" i="69"/>
  <c r="Y1831" i="69" s="1"/>
  <c r="S1830" i="69"/>
  <c r="R1830" i="69"/>
  <c r="Q1830" i="69"/>
  <c r="P1830" i="69"/>
  <c r="O1830" i="69"/>
  <c r="N1830" i="69"/>
  <c r="Y1830" i="69" s="1"/>
  <c r="S1829" i="69"/>
  <c r="R1829" i="69"/>
  <c r="Q1829" i="69"/>
  <c r="P1829" i="69"/>
  <c r="V1829" i="69" s="1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V1827" i="69" s="1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V1825" i="69" s="1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V1823" i="69" s="1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V1821" i="69" s="1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V1819" i="69" s="1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V1817" i="69" s="1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V1815" i="69" s="1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V1813" i="69" s="1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V1811" i="69" s="1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V1809" i="69" s="1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V1807" i="69" s="1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V1805" i="69" s="1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V1803" i="69" s="1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V1801" i="69" s="1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V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V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V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V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V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V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V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V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V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V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V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V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V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V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V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V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V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V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V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V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V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V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V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V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V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V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V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P1688" i="69"/>
  <c r="O1688" i="69"/>
  <c r="N1688" i="69"/>
  <c r="Y1688" i="69" s="1"/>
  <c r="S1687" i="69"/>
  <c r="R1687" i="69"/>
  <c r="Q1687" i="69"/>
  <c r="P1687" i="69"/>
  <c r="V1687" i="69" s="1"/>
  <c r="AA1687" i="69" s="1"/>
  <c r="O1687" i="69"/>
  <c r="N1687" i="69"/>
  <c r="Y1687" i="69" s="1"/>
  <c r="S1686" i="69"/>
  <c r="R1686" i="69"/>
  <c r="Q1686" i="69"/>
  <c r="P1686" i="69"/>
  <c r="O1686" i="69"/>
  <c r="N1686" i="69"/>
  <c r="Y1686" i="69" s="1"/>
  <c r="S1685" i="69"/>
  <c r="R1685" i="69"/>
  <c r="Q1685" i="69"/>
  <c r="P1685" i="69"/>
  <c r="V1685" i="69" s="1"/>
  <c r="AA1685" i="69" s="1"/>
  <c r="O1685" i="69"/>
  <c r="N1685" i="69"/>
  <c r="Y1685" i="69" s="1"/>
  <c r="S1684" i="69"/>
  <c r="R1684" i="69"/>
  <c r="Q1684" i="69"/>
  <c r="P1684" i="69"/>
  <c r="O1684" i="69"/>
  <c r="N1684" i="69"/>
  <c r="Y1684" i="69" s="1"/>
  <c r="S1683" i="69"/>
  <c r="R1683" i="69"/>
  <c r="Q1683" i="69"/>
  <c r="P1683" i="69"/>
  <c r="V1683" i="69" s="1"/>
  <c r="AA1683" i="69" s="1"/>
  <c r="O1683" i="69"/>
  <c r="N1683" i="69"/>
  <c r="Y1683" i="69" s="1"/>
  <c r="S1682" i="69"/>
  <c r="R1682" i="69"/>
  <c r="Q1682" i="69"/>
  <c r="P1682" i="69"/>
  <c r="O1682" i="69"/>
  <c r="N1682" i="69"/>
  <c r="Y1682" i="69" s="1"/>
  <c r="S1681" i="69"/>
  <c r="R1681" i="69"/>
  <c r="Q1681" i="69"/>
  <c r="P1681" i="69"/>
  <c r="V1681" i="69" s="1"/>
  <c r="AA1681" i="69" s="1"/>
  <c r="O1681" i="69"/>
  <c r="N1681" i="69"/>
  <c r="Y1681" i="69" s="1"/>
  <c r="S1680" i="69"/>
  <c r="R1680" i="69"/>
  <c r="Q1680" i="69"/>
  <c r="P1680" i="69"/>
  <c r="O1680" i="69"/>
  <c r="N1680" i="69"/>
  <c r="Y1680" i="69" s="1"/>
  <c r="S1679" i="69"/>
  <c r="R1679" i="69"/>
  <c r="Q1679" i="69"/>
  <c r="P1679" i="69"/>
  <c r="V1679" i="69" s="1"/>
  <c r="AA1679" i="69" s="1"/>
  <c r="O1679" i="69"/>
  <c r="N1679" i="69"/>
  <c r="Y1679" i="69" s="1"/>
  <c r="S1678" i="69"/>
  <c r="R1678" i="69"/>
  <c r="Q1678" i="69"/>
  <c r="P1678" i="69"/>
  <c r="O1678" i="69"/>
  <c r="N1678" i="69"/>
  <c r="Y1678" i="69" s="1"/>
  <c r="S1677" i="69"/>
  <c r="R1677" i="69"/>
  <c r="Q1677" i="69"/>
  <c r="P1677" i="69"/>
  <c r="V1677" i="69" s="1"/>
  <c r="AA1677" i="69" s="1"/>
  <c r="O1677" i="69"/>
  <c r="N1677" i="69"/>
  <c r="Y1677" i="69" s="1"/>
  <c r="S1676" i="69"/>
  <c r="R1676" i="69"/>
  <c r="Q1676" i="69"/>
  <c r="P1676" i="69"/>
  <c r="O1676" i="69"/>
  <c r="N1676" i="69"/>
  <c r="Y1676" i="69" s="1"/>
  <c r="S1675" i="69"/>
  <c r="R1675" i="69"/>
  <c r="Q1675" i="69"/>
  <c r="P1675" i="69"/>
  <c r="V1675" i="69" s="1"/>
  <c r="AA1675" i="69" s="1"/>
  <c r="O1675" i="69"/>
  <c r="N1675" i="69"/>
  <c r="Y1675" i="69" s="1"/>
  <c r="S1674" i="69"/>
  <c r="R1674" i="69"/>
  <c r="Q1674" i="69"/>
  <c r="P1674" i="69"/>
  <c r="O1674" i="69"/>
  <c r="N1674" i="69"/>
  <c r="Y1674" i="69" s="1"/>
  <c r="S1673" i="69"/>
  <c r="R1673" i="69"/>
  <c r="Q1673" i="69"/>
  <c r="P1673" i="69"/>
  <c r="V1673" i="69" s="1"/>
  <c r="AA1673" i="69" s="1"/>
  <c r="O1673" i="69"/>
  <c r="N1673" i="69"/>
  <c r="Y1673" i="69" s="1"/>
  <c r="S1672" i="69"/>
  <c r="R1672" i="69"/>
  <c r="Q1672" i="69"/>
  <c r="P1672" i="69"/>
  <c r="O1672" i="69"/>
  <c r="N1672" i="69"/>
  <c r="Y1672" i="69" s="1"/>
  <c r="S1671" i="69"/>
  <c r="R1671" i="69"/>
  <c r="Q1671" i="69"/>
  <c r="P1671" i="69"/>
  <c r="V1671" i="69" s="1"/>
  <c r="AA1671" i="69" s="1"/>
  <c r="O1671" i="69"/>
  <c r="N1671" i="69"/>
  <c r="Y1671" i="69" s="1"/>
  <c r="S1670" i="69"/>
  <c r="R1670" i="69"/>
  <c r="Q1670" i="69"/>
  <c r="P1670" i="69"/>
  <c r="O1670" i="69"/>
  <c r="N1670" i="69"/>
  <c r="Y1670" i="69" s="1"/>
  <c r="S1669" i="69"/>
  <c r="R1669" i="69"/>
  <c r="Q1669" i="69"/>
  <c r="P1669" i="69"/>
  <c r="V1669" i="69" s="1"/>
  <c r="AA1669" i="69" s="1"/>
  <c r="O1669" i="69"/>
  <c r="N1669" i="69"/>
  <c r="Y1669" i="69" s="1"/>
  <c r="S1668" i="69"/>
  <c r="R1668" i="69"/>
  <c r="Q1668" i="69"/>
  <c r="P1668" i="69"/>
  <c r="O1668" i="69"/>
  <c r="N1668" i="69"/>
  <c r="Y1668" i="69" s="1"/>
  <c r="S1667" i="69"/>
  <c r="R1667" i="69"/>
  <c r="Q1667" i="69"/>
  <c r="P1667" i="69"/>
  <c r="V1667" i="69" s="1"/>
  <c r="AA1667" i="69" s="1"/>
  <c r="O1667" i="69"/>
  <c r="N1667" i="69"/>
  <c r="Y1667" i="69" s="1"/>
  <c r="S1666" i="69"/>
  <c r="R1666" i="69"/>
  <c r="Q1666" i="69"/>
  <c r="P1666" i="69"/>
  <c r="O1666" i="69"/>
  <c r="N1666" i="69"/>
  <c r="Y1666" i="69" s="1"/>
  <c r="S1665" i="69"/>
  <c r="R1665" i="69"/>
  <c r="Q1665" i="69"/>
  <c r="P1665" i="69"/>
  <c r="V1665" i="69" s="1"/>
  <c r="AA1665" i="69" s="1"/>
  <c r="O1665" i="69"/>
  <c r="N1665" i="69"/>
  <c r="Y1665" i="69" s="1"/>
  <c r="S1664" i="69"/>
  <c r="R1664" i="69"/>
  <c r="Q1664" i="69"/>
  <c r="P1664" i="69"/>
  <c r="O1664" i="69"/>
  <c r="N1664" i="69"/>
  <c r="Y1664" i="69" s="1"/>
  <c r="S1663" i="69"/>
  <c r="R1663" i="69"/>
  <c r="Q1663" i="69"/>
  <c r="P1663" i="69"/>
  <c r="V1663" i="69" s="1"/>
  <c r="AA1663" i="69" s="1"/>
  <c r="O1663" i="69"/>
  <c r="N1663" i="69"/>
  <c r="Y1663" i="69" s="1"/>
  <c r="S1662" i="69"/>
  <c r="R1662" i="69"/>
  <c r="Q1662" i="69"/>
  <c r="P1662" i="69"/>
  <c r="O1662" i="69"/>
  <c r="N1662" i="69"/>
  <c r="Y1662" i="69" s="1"/>
  <c r="S1661" i="69"/>
  <c r="R1661" i="69"/>
  <c r="Q1661" i="69"/>
  <c r="P1661" i="69"/>
  <c r="V1661" i="69" s="1"/>
  <c r="AA1661" i="69" s="1"/>
  <c r="O1661" i="69"/>
  <c r="N1661" i="69"/>
  <c r="Y1661" i="69" s="1"/>
  <c r="S1660" i="69"/>
  <c r="R1660" i="69"/>
  <c r="Q1660" i="69"/>
  <c r="P1660" i="69"/>
  <c r="O1660" i="69"/>
  <c r="N1660" i="69"/>
  <c r="Y1660" i="69" s="1"/>
  <c r="S1659" i="69"/>
  <c r="R1659" i="69"/>
  <c r="Q1659" i="69"/>
  <c r="P1659" i="69"/>
  <c r="V1659" i="69" s="1"/>
  <c r="AA1659" i="69" s="1"/>
  <c r="O1659" i="69"/>
  <c r="N1659" i="69"/>
  <c r="Y1659" i="69" s="1"/>
  <c r="S1658" i="69"/>
  <c r="R1658" i="69"/>
  <c r="Q1658" i="69"/>
  <c r="P1658" i="69"/>
  <c r="O1658" i="69"/>
  <c r="N1658" i="69"/>
  <c r="Y1658" i="69" s="1"/>
  <c r="S1657" i="69"/>
  <c r="R1657" i="69"/>
  <c r="Q1657" i="69"/>
  <c r="P1657" i="69"/>
  <c r="V1657" i="69" s="1"/>
  <c r="AA1657" i="69" s="1"/>
  <c r="O1657" i="69"/>
  <c r="N1657" i="69"/>
  <c r="Y1657" i="69" s="1"/>
  <c r="S1656" i="69"/>
  <c r="R1656" i="69"/>
  <c r="Q1656" i="69"/>
  <c r="P1656" i="69"/>
  <c r="O1656" i="69"/>
  <c r="N1656" i="69"/>
  <c r="Y1656" i="69" s="1"/>
  <c r="S1655" i="69"/>
  <c r="R1655" i="69"/>
  <c r="Q1655" i="69"/>
  <c r="P1655" i="69"/>
  <c r="V1655" i="69" s="1"/>
  <c r="AA1655" i="69" s="1"/>
  <c r="O1655" i="69"/>
  <c r="N1655" i="69"/>
  <c r="Y1655" i="69" s="1"/>
  <c r="S1654" i="69"/>
  <c r="R1654" i="69"/>
  <c r="Q1654" i="69"/>
  <c r="P1654" i="69"/>
  <c r="O1654" i="69"/>
  <c r="N1654" i="69"/>
  <c r="Y1654" i="69" s="1"/>
  <c r="S1653" i="69"/>
  <c r="R1653" i="69"/>
  <c r="Q1653" i="69"/>
  <c r="P1653" i="69"/>
  <c r="V1653" i="69" s="1"/>
  <c r="AA1653" i="69" s="1"/>
  <c r="O1653" i="69"/>
  <c r="N1653" i="69"/>
  <c r="Y1653" i="69" s="1"/>
  <c r="S1652" i="69"/>
  <c r="R1652" i="69"/>
  <c r="Q1652" i="69"/>
  <c r="P1652" i="69"/>
  <c r="O1652" i="69"/>
  <c r="N1652" i="69"/>
  <c r="Y1652" i="69" s="1"/>
  <c r="S1651" i="69"/>
  <c r="R1651" i="69"/>
  <c r="Q1651" i="69"/>
  <c r="P1651" i="69"/>
  <c r="V1651" i="69" s="1"/>
  <c r="AA1651" i="69" s="1"/>
  <c r="O1651" i="69"/>
  <c r="N1651" i="69"/>
  <c r="Y1651" i="69" s="1"/>
  <c r="S1650" i="69"/>
  <c r="R1650" i="69"/>
  <c r="Q1650" i="69"/>
  <c r="P1650" i="69"/>
  <c r="O1650" i="69"/>
  <c r="N1650" i="69"/>
  <c r="Y1650" i="69" s="1"/>
  <c r="S1649" i="69"/>
  <c r="R1649" i="69"/>
  <c r="Q1649" i="69"/>
  <c r="P1649" i="69"/>
  <c r="V1649" i="69" s="1"/>
  <c r="AA1649" i="69" s="1"/>
  <c r="O1649" i="69"/>
  <c r="N1649" i="69"/>
  <c r="Y1649" i="69" s="1"/>
  <c r="S1648" i="69"/>
  <c r="R1648" i="69"/>
  <c r="Q1648" i="69"/>
  <c r="P1648" i="69"/>
  <c r="O1648" i="69"/>
  <c r="N1648" i="69"/>
  <c r="Y1648" i="69" s="1"/>
  <c r="S1647" i="69"/>
  <c r="R1647" i="69"/>
  <c r="Q1647" i="69"/>
  <c r="P1647" i="69"/>
  <c r="V1647" i="69" s="1"/>
  <c r="AA1647" i="69" s="1"/>
  <c r="O1647" i="69"/>
  <c r="N1647" i="69"/>
  <c r="Y1647" i="69" s="1"/>
  <c r="S1646" i="69"/>
  <c r="R1646" i="69"/>
  <c r="Q1646" i="69"/>
  <c r="P1646" i="69"/>
  <c r="O1646" i="69"/>
  <c r="N1646" i="69"/>
  <c r="Y1646" i="69" s="1"/>
  <c r="S1645" i="69"/>
  <c r="R1645" i="69"/>
  <c r="Q1645" i="69"/>
  <c r="P1645" i="69"/>
  <c r="V1645" i="69" s="1"/>
  <c r="AA1645" i="69" s="1"/>
  <c r="O1645" i="69"/>
  <c r="N1645" i="69"/>
  <c r="Y1645" i="69" s="1"/>
  <c r="S1644" i="69"/>
  <c r="R1644" i="69"/>
  <c r="Q1644" i="69"/>
  <c r="P1644" i="69"/>
  <c r="O1644" i="69"/>
  <c r="N1644" i="69"/>
  <c r="Y1644" i="69" s="1"/>
  <c r="S1643" i="69"/>
  <c r="R1643" i="69"/>
  <c r="Q1643" i="69"/>
  <c r="P1643" i="69"/>
  <c r="V1643" i="69" s="1"/>
  <c r="AA1643" i="69" s="1"/>
  <c r="O1643" i="69"/>
  <c r="N1643" i="69"/>
  <c r="Y1643" i="69" s="1"/>
  <c r="S1642" i="69"/>
  <c r="R1642" i="69"/>
  <c r="Q1642" i="69"/>
  <c r="P1642" i="69"/>
  <c r="O1642" i="69"/>
  <c r="N1642" i="69"/>
  <c r="Y1642" i="69" s="1"/>
  <c r="S1641" i="69"/>
  <c r="R1641" i="69"/>
  <c r="Q1641" i="69"/>
  <c r="P1641" i="69"/>
  <c r="V1641" i="69" s="1"/>
  <c r="AA1641" i="69" s="1"/>
  <c r="O1641" i="69"/>
  <c r="N1641" i="69"/>
  <c r="Y1641" i="69" s="1"/>
  <c r="S1640" i="69"/>
  <c r="R1640" i="69"/>
  <c r="Q1640" i="69"/>
  <c r="P1640" i="69"/>
  <c r="O1640" i="69"/>
  <c r="N1640" i="69"/>
  <c r="Y1640" i="69" s="1"/>
  <c r="S1639" i="69"/>
  <c r="R1639" i="69"/>
  <c r="Q1639" i="69"/>
  <c r="P1639" i="69"/>
  <c r="V1639" i="69" s="1"/>
  <c r="AA1639" i="69" s="1"/>
  <c r="O1639" i="69"/>
  <c r="N1639" i="69"/>
  <c r="Y1639" i="69" s="1"/>
  <c r="S1638" i="69"/>
  <c r="R1638" i="69"/>
  <c r="Q1638" i="69"/>
  <c r="P1638" i="69"/>
  <c r="O1638" i="69"/>
  <c r="N1638" i="69"/>
  <c r="Y1638" i="69" s="1"/>
  <c r="S1637" i="69"/>
  <c r="R1637" i="69"/>
  <c r="Q1637" i="69"/>
  <c r="P1637" i="69"/>
  <c r="V1637" i="69" s="1"/>
  <c r="AA1637" i="69" s="1"/>
  <c r="O1637" i="69"/>
  <c r="N1637" i="69"/>
  <c r="Y1637" i="69" s="1"/>
  <c r="S1636" i="69"/>
  <c r="R1636" i="69"/>
  <c r="Q1636" i="69"/>
  <c r="P1636" i="69"/>
  <c r="O1636" i="69"/>
  <c r="N1636" i="69"/>
  <c r="Y1636" i="69" s="1"/>
  <c r="S1635" i="69"/>
  <c r="R1635" i="69"/>
  <c r="Q1635" i="69"/>
  <c r="P1635" i="69"/>
  <c r="V1635" i="69" s="1"/>
  <c r="AA1635" i="69" s="1"/>
  <c r="O1635" i="69"/>
  <c r="N1635" i="69"/>
  <c r="Y1635" i="69" s="1"/>
  <c r="S1634" i="69"/>
  <c r="R1634" i="69"/>
  <c r="Q1634" i="69"/>
  <c r="P1634" i="69"/>
  <c r="O1634" i="69"/>
  <c r="N1634" i="69"/>
  <c r="Y1634" i="69" s="1"/>
  <c r="S1633" i="69"/>
  <c r="R1633" i="69"/>
  <c r="Q1633" i="69"/>
  <c r="P1633" i="69"/>
  <c r="V1633" i="69" s="1"/>
  <c r="AA1633" i="69" s="1"/>
  <c r="O1633" i="69"/>
  <c r="N1633" i="69"/>
  <c r="Y1633" i="69" s="1"/>
  <c r="S1632" i="69"/>
  <c r="R1632" i="69"/>
  <c r="Q1632" i="69"/>
  <c r="P1632" i="69"/>
  <c r="O1632" i="69"/>
  <c r="N1632" i="69"/>
  <c r="Y1632" i="69" s="1"/>
  <c r="S1631" i="69"/>
  <c r="R1631" i="69"/>
  <c r="Q1631" i="69"/>
  <c r="P1631" i="69"/>
  <c r="V1631" i="69" s="1"/>
  <c r="AA1631" i="69" s="1"/>
  <c r="O1631" i="69"/>
  <c r="N1631" i="69"/>
  <c r="Y1631" i="69" s="1"/>
  <c r="S1630" i="69"/>
  <c r="R1630" i="69"/>
  <c r="Q1630" i="69"/>
  <c r="P1630" i="69"/>
  <c r="O1630" i="69"/>
  <c r="N1630" i="69"/>
  <c r="Y1630" i="69" s="1"/>
  <c r="S1629" i="69"/>
  <c r="R1629" i="69"/>
  <c r="Q1629" i="69"/>
  <c r="P1629" i="69"/>
  <c r="V1629" i="69" s="1"/>
  <c r="AA1629" i="69" s="1"/>
  <c r="O1629" i="69"/>
  <c r="N1629" i="69"/>
  <c r="Y1629" i="69" s="1"/>
  <c r="S1628" i="69"/>
  <c r="R1628" i="69"/>
  <c r="Q1628" i="69"/>
  <c r="P1628" i="69"/>
  <c r="O1628" i="69"/>
  <c r="N1628" i="69"/>
  <c r="Y1628" i="69" s="1"/>
  <c r="S1627" i="69"/>
  <c r="R1627" i="69"/>
  <c r="Q1627" i="69"/>
  <c r="P1627" i="69"/>
  <c r="V1627" i="69" s="1"/>
  <c r="AA1627" i="69" s="1"/>
  <c r="O1627" i="69"/>
  <c r="N1627" i="69"/>
  <c r="Y1627" i="69" s="1"/>
  <c r="S1626" i="69"/>
  <c r="R1626" i="69"/>
  <c r="Q1626" i="69"/>
  <c r="P1626" i="69"/>
  <c r="O1626" i="69"/>
  <c r="N1626" i="69"/>
  <c r="Y1626" i="69" s="1"/>
  <c r="S1625" i="69"/>
  <c r="R1625" i="69"/>
  <c r="Q1625" i="69"/>
  <c r="P1625" i="69"/>
  <c r="V1625" i="69" s="1"/>
  <c r="AA1625" i="69" s="1"/>
  <c r="O1625" i="69"/>
  <c r="N1625" i="69"/>
  <c r="Y1625" i="69" s="1"/>
  <c r="S1624" i="69"/>
  <c r="R1624" i="69"/>
  <c r="Q1624" i="69"/>
  <c r="P1624" i="69"/>
  <c r="O1624" i="69"/>
  <c r="N1624" i="69"/>
  <c r="Y1624" i="69" s="1"/>
  <c r="S1623" i="69"/>
  <c r="R1623" i="69"/>
  <c r="Q1623" i="69"/>
  <c r="P1623" i="69"/>
  <c r="V1623" i="69" s="1"/>
  <c r="AA1623" i="69" s="1"/>
  <c r="O1623" i="69"/>
  <c r="N1623" i="69"/>
  <c r="Y1623" i="69" s="1"/>
  <c r="S1622" i="69"/>
  <c r="R1622" i="69"/>
  <c r="Q1622" i="69"/>
  <c r="P1622" i="69"/>
  <c r="O1622" i="69"/>
  <c r="N1622" i="69"/>
  <c r="Y1622" i="69" s="1"/>
  <c r="S1621" i="69"/>
  <c r="R1621" i="69"/>
  <c r="Q1621" i="69"/>
  <c r="P1621" i="69"/>
  <c r="V1621" i="69" s="1"/>
  <c r="AA1621" i="69" s="1"/>
  <c r="O1621" i="69"/>
  <c r="N1621" i="69"/>
  <c r="Y1621" i="69" s="1"/>
  <c r="S1620" i="69"/>
  <c r="R1620" i="69"/>
  <c r="Q1620" i="69"/>
  <c r="P1620" i="69"/>
  <c r="O1620" i="69"/>
  <c r="N1620" i="69"/>
  <c r="Y1620" i="69" s="1"/>
  <c r="S1619" i="69"/>
  <c r="R1619" i="69"/>
  <c r="Q1619" i="69"/>
  <c r="P1619" i="69"/>
  <c r="V1619" i="69" s="1"/>
  <c r="AA1619" i="69" s="1"/>
  <c r="O1619" i="69"/>
  <c r="N1619" i="69"/>
  <c r="Y1619" i="69" s="1"/>
  <c r="S1618" i="69"/>
  <c r="R1618" i="69"/>
  <c r="Q1618" i="69"/>
  <c r="P1618" i="69"/>
  <c r="O1618" i="69"/>
  <c r="N1618" i="69"/>
  <c r="Y1618" i="69" s="1"/>
  <c r="S1617" i="69"/>
  <c r="R1617" i="69"/>
  <c r="Q1617" i="69"/>
  <c r="P1617" i="69"/>
  <c r="V1617" i="69" s="1"/>
  <c r="AA1617" i="69" s="1"/>
  <c r="O1617" i="69"/>
  <c r="N1617" i="69"/>
  <c r="Y1617" i="69" s="1"/>
  <c r="S1616" i="69"/>
  <c r="R1616" i="69"/>
  <c r="Q1616" i="69"/>
  <c r="P1616" i="69"/>
  <c r="O1616" i="69"/>
  <c r="N1616" i="69"/>
  <c r="Y1616" i="69" s="1"/>
  <c r="S1615" i="69"/>
  <c r="R1615" i="69"/>
  <c r="Q1615" i="69"/>
  <c r="P1615" i="69"/>
  <c r="V1615" i="69" s="1"/>
  <c r="AA1615" i="69" s="1"/>
  <c r="O1615" i="69"/>
  <c r="N1615" i="69"/>
  <c r="Y1615" i="69" s="1"/>
  <c r="S1614" i="69"/>
  <c r="R1614" i="69"/>
  <c r="Q1614" i="69"/>
  <c r="P1614" i="69"/>
  <c r="O1614" i="69"/>
  <c r="N1614" i="69"/>
  <c r="Y1614" i="69" s="1"/>
  <c r="S1613" i="69"/>
  <c r="R1613" i="69"/>
  <c r="Q1613" i="69"/>
  <c r="P1613" i="69"/>
  <c r="V1613" i="69" s="1"/>
  <c r="AA1613" i="69" s="1"/>
  <c r="O1613" i="69"/>
  <c r="N1613" i="69"/>
  <c r="Y1613" i="69" s="1"/>
  <c r="S1612" i="69"/>
  <c r="R1612" i="69"/>
  <c r="Q1612" i="69"/>
  <c r="P1612" i="69"/>
  <c r="O1612" i="69"/>
  <c r="N1612" i="69"/>
  <c r="Y1612" i="69" s="1"/>
  <c r="S1611" i="69"/>
  <c r="R1611" i="69"/>
  <c r="Q1611" i="69"/>
  <c r="P1611" i="69"/>
  <c r="V1611" i="69" s="1"/>
  <c r="AA1611" i="69" s="1"/>
  <c r="O1611" i="69"/>
  <c r="N1611" i="69"/>
  <c r="Y1611" i="69" s="1"/>
  <c r="S1610" i="69"/>
  <c r="R1610" i="69"/>
  <c r="Q1610" i="69"/>
  <c r="P1610" i="69"/>
  <c r="O1610" i="69"/>
  <c r="N1610" i="69"/>
  <c r="Y1610" i="69" s="1"/>
  <c r="S1609" i="69"/>
  <c r="R1609" i="69"/>
  <c r="Q1609" i="69"/>
  <c r="P1609" i="69"/>
  <c r="V1609" i="69" s="1"/>
  <c r="AA1609" i="69" s="1"/>
  <c r="O1609" i="69"/>
  <c r="N1609" i="69"/>
  <c r="Y1609" i="69" s="1"/>
  <c r="S1608" i="69"/>
  <c r="R1608" i="69"/>
  <c r="Q1608" i="69"/>
  <c r="P1608" i="69"/>
  <c r="O1608" i="69"/>
  <c r="N1608" i="69"/>
  <c r="Y1608" i="69" s="1"/>
  <c r="S1607" i="69"/>
  <c r="R1607" i="69"/>
  <c r="Q1607" i="69"/>
  <c r="P1607" i="69"/>
  <c r="V1607" i="69" s="1"/>
  <c r="AA1607" i="69" s="1"/>
  <c r="O1607" i="69"/>
  <c r="N1607" i="69"/>
  <c r="Y1607" i="69" s="1"/>
  <c r="S1606" i="69"/>
  <c r="R1606" i="69"/>
  <c r="Q1606" i="69"/>
  <c r="P1606" i="69"/>
  <c r="O1606" i="69"/>
  <c r="N1606" i="69"/>
  <c r="Y1606" i="69" s="1"/>
  <c r="S1605" i="69"/>
  <c r="R1605" i="69"/>
  <c r="Q1605" i="69"/>
  <c r="P1605" i="69"/>
  <c r="V1605" i="69" s="1"/>
  <c r="AA1605" i="69" s="1"/>
  <c r="O1605" i="69"/>
  <c r="N1605" i="69"/>
  <c r="Y1605" i="69" s="1"/>
  <c r="S1604" i="69"/>
  <c r="R1604" i="69"/>
  <c r="Q1604" i="69"/>
  <c r="P1604" i="69"/>
  <c r="O1604" i="69"/>
  <c r="N1604" i="69"/>
  <c r="Y1604" i="69" s="1"/>
  <c r="S1603" i="69"/>
  <c r="R1603" i="69"/>
  <c r="Q1603" i="69"/>
  <c r="P1603" i="69"/>
  <c r="V1603" i="69" s="1"/>
  <c r="AA1603" i="69" s="1"/>
  <c r="O1603" i="69"/>
  <c r="N1603" i="69"/>
  <c r="Y1603" i="69" s="1"/>
  <c r="S1602" i="69"/>
  <c r="R1602" i="69"/>
  <c r="Q1602" i="69"/>
  <c r="P1602" i="69"/>
  <c r="O1602" i="69"/>
  <c r="N1602" i="69"/>
  <c r="Y1602" i="69" s="1"/>
  <c r="S1601" i="69"/>
  <c r="R1601" i="69"/>
  <c r="Q1601" i="69"/>
  <c r="P1601" i="69"/>
  <c r="V1601" i="69" s="1"/>
  <c r="AA1601" i="69" s="1"/>
  <c r="O1601" i="69"/>
  <c r="N1601" i="69"/>
  <c r="Y1601" i="69" s="1"/>
  <c r="S1600" i="69"/>
  <c r="R1600" i="69"/>
  <c r="Q1600" i="69"/>
  <c r="P1600" i="69"/>
  <c r="O1600" i="69"/>
  <c r="N1600" i="69"/>
  <c r="Y1600" i="69" s="1"/>
  <c r="S1599" i="69"/>
  <c r="R1599" i="69"/>
  <c r="Q1599" i="69"/>
  <c r="P1599" i="69"/>
  <c r="V1599" i="69" s="1"/>
  <c r="AA1599" i="69" s="1"/>
  <c r="O1599" i="69"/>
  <c r="N1599" i="69"/>
  <c r="Y1599" i="69" s="1"/>
  <c r="S1598" i="69"/>
  <c r="R1598" i="69"/>
  <c r="Q1598" i="69"/>
  <c r="P1598" i="69"/>
  <c r="O1598" i="69"/>
  <c r="N1598" i="69"/>
  <c r="Y1598" i="69" s="1"/>
  <c r="S1597" i="69"/>
  <c r="R1597" i="69"/>
  <c r="Q1597" i="69"/>
  <c r="P1597" i="69"/>
  <c r="V1597" i="69" s="1"/>
  <c r="AA1597" i="69" s="1"/>
  <c r="O1597" i="69"/>
  <c r="N1597" i="69"/>
  <c r="Y1597" i="69" s="1"/>
  <c r="S1596" i="69"/>
  <c r="R1596" i="69"/>
  <c r="Q1596" i="69"/>
  <c r="P1596" i="69"/>
  <c r="O1596" i="69"/>
  <c r="N1596" i="69"/>
  <c r="Y1596" i="69" s="1"/>
  <c r="S1595" i="69"/>
  <c r="R1595" i="69"/>
  <c r="Q1595" i="69"/>
  <c r="P1595" i="69"/>
  <c r="V1595" i="69" s="1"/>
  <c r="AA1595" i="69" s="1"/>
  <c r="O1595" i="69"/>
  <c r="N1595" i="69"/>
  <c r="Y1595" i="69" s="1"/>
  <c r="S1594" i="69"/>
  <c r="R1594" i="69"/>
  <c r="Q1594" i="69"/>
  <c r="P1594" i="69"/>
  <c r="O1594" i="69"/>
  <c r="N1594" i="69"/>
  <c r="Y1594" i="69" s="1"/>
  <c r="S1593" i="69"/>
  <c r="R1593" i="69"/>
  <c r="Q1593" i="69"/>
  <c r="P1593" i="69"/>
  <c r="V1593" i="69" s="1"/>
  <c r="AA1593" i="69" s="1"/>
  <c r="O1593" i="69"/>
  <c r="N1593" i="69"/>
  <c r="Y1593" i="69" s="1"/>
  <c r="S1592" i="69"/>
  <c r="R1592" i="69"/>
  <c r="Q1592" i="69"/>
  <c r="P1592" i="69"/>
  <c r="O1592" i="69"/>
  <c r="N1592" i="69"/>
  <c r="Y1592" i="69" s="1"/>
  <c r="S1591" i="69"/>
  <c r="R1591" i="69"/>
  <c r="Q1591" i="69"/>
  <c r="P1591" i="69"/>
  <c r="V1591" i="69" s="1"/>
  <c r="AA1591" i="69" s="1"/>
  <c r="O1591" i="69"/>
  <c r="N1591" i="69"/>
  <c r="Y1591" i="69" s="1"/>
  <c r="S1590" i="69"/>
  <c r="R1590" i="69"/>
  <c r="Q1590" i="69"/>
  <c r="P1590" i="69"/>
  <c r="O1590" i="69"/>
  <c r="N1590" i="69"/>
  <c r="Y1590" i="69" s="1"/>
  <c r="S1589" i="69"/>
  <c r="R1589" i="69"/>
  <c r="Q1589" i="69"/>
  <c r="P1589" i="69"/>
  <c r="V1589" i="69" s="1"/>
  <c r="AA1589" i="69" s="1"/>
  <c r="O1589" i="69"/>
  <c r="N1589" i="69"/>
  <c r="Y1589" i="69" s="1"/>
  <c r="S1588" i="69"/>
  <c r="R1588" i="69"/>
  <c r="Q1588" i="69"/>
  <c r="P1588" i="69"/>
  <c r="O1588" i="69"/>
  <c r="N1588" i="69"/>
  <c r="Y1588" i="69" s="1"/>
  <c r="S1587" i="69"/>
  <c r="R1587" i="69"/>
  <c r="Q1587" i="69"/>
  <c r="P1587" i="69"/>
  <c r="V1587" i="69" s="1"/>
  <c r="AA1587" i="69" s="1"/>
  <c r="O1587" i="69"/>
  <c r="N1587" i="69"/>
  <c r="Y1587" i="69" s="1"/>
  <c r="S1586" i="69"/>
  <c r="R1586" i="69"/>
  <c r="Q1586" i="69"/>
  <c r="P1586" i="69"/>
  <c r="O1586" i="69"/>
  <c r="N1586" i="69"/>
  <c r="Y1586" i="69" s="1"/>
  <c r="S1585" i="69"/>
  <c r="R1585" i="69"/>
  <c r="Q1585" i="69"/>
  <c r="P1585" i="69"/>
  <c r="V1585" i="69" s="1"/>
  <c r="AA1585" i="69" s="1"/>
  <c r="O1585" i="69"/>
  <c r="N1585" i="69"/>
  <c r="Y1585" i="69" s="1"/>
  <c r="S1584" i="69"/>
  <c r="R1584" i="69"/>
  <c r="Q1584" i="69"/>
  <c r="P1584" i="69"/>
  <c r="O1584" i="69"/>
  <c r="N1584" i="69"/>
  <c r="Y1584" i="69" s="1"/>
  <c r="S1583" i="69"/>
  <c r="R1583" i="69"/>
  <c r="Q1583" i="69"/>
  <c r="P1583" i="69"/>
  <c r="V1583" i="69" s="1"/>
  <c r="AA1583" i="69" s="1"/>
  <c r="O1583" i="69"/>
  <c r="N1583" i="69"/>
  <c r="Y1583" i="69" s="1"/>
  <c r="S1582" i="69"/>
  <c r="R1582" i="69"/>
  <c r="Q1582" i="69"/>
  <c r="P1582" i="69"/>
  <c r="O1582" i="69"/>
  <c r="N1582" i="69"/>
  <c r="Y1582" i="69" s="1"/>
  <c r="S1581" i="69"/>
  <c r="R1581" i="69"/>
  <c r="Q1581" i="69"/>
  <c r="P1581" i="69"/>
  <c r="V1581" i="69" s="1"/>
  <c r="AA1581" i="69" s="1"/>
  <c r="O1581" i="69"/>
  <c r="N1581" i="69"/>
  <c r="Y1581" i="69" s="1"/>
  <c r="S1580" i="69"/>
  <c r="R1580" i="69"/>
  <c r="Q1580" i="69"/>
  <c r="P1580" i="69"/>
  <c r="O1580" i="69"/>
  <c r="N1580" i="69"/>
  <c r="Y1580" i="69" s="1"/>
  <c r="S1579" i="69"/>
  <c r="R1579" i="69"/>
  <c r="Q1579" i="69"/>
  <c r="P1579" i="69"/>
  <c r="V1579" i="69" s="1"/>
  <c r="AA1579" i="69" s="1"/>
  <c r="O1579" i="69"/>
  <c r="N1579" i="69"/>
  <c r="Y1579" i="69" s="1"/>
  <c r="S1578" i="69"/>
  <c r="R1578" i="69"/>
  <c r="Q1578" i="69"/>
  <c r="P1578" i="69"/>
  <c r="O1578" i="69"/>
  <c r="N1578" i="69"/>
  <c r="Y1578" i="69" s="1"/>
  <c r="S1577" i="69"/>
  <c r="R1577" i="69"/>
  <c r="Q1577" i="69"/>
  <c r="P1577" i="69"/>
  <c r="V1577" i="69" s="1"/>
  <c r="AA1577" i="69" s="1"/>
  <c r="O1577" i="69"/>
  <c r="N1577" i="69"/>
  <c r="Y1577" i="69" s="1"/>
  <c r="S1576" i="69"/>
  <c r="R1576" i="69"/>
  <c r="Q1576" i="69"/>
  <c r="P1576" i="69"/>
  <c r="O1576" i="69"/>
  <c r="N1576" i="69"/>
  <c r="Y1576" i="69" s="1"/>
  <c r="S1575" i="69"/>
  <c r="R1575" i="69"/>
  <c r="Q1575" i="69"/>
  <c r="P1575" i="69"/>
  <c r="V1575" i="69" s="1"/>
  <c r="AA1575" i="69" s="1"/>
  <c r="O1575" i="69"/>
  <c r="N1575" i="69"/>
  <c r="Y1575" i="69" s="1"/>
  <c r="S1574" i="69"/>
  <c r="R1574" i="69"/>
  <c r="Q1574" i="69"/>
  <c r="P1574" i="69"/>
  <c r="O1574" i="69"/>
  <c r="N1574" i="69"/>
  <c r="Y1574" i="69" s="1"/>
  <c r="S1573" i="69"/>
  <c r="R1573" i="69"/>
  <c r="Q1573" i="69"/>
  <c r="P1573" i="69"/>
  <c r="V1573" i="69" s="1"/>
  <c r="AA1573" i="69" s="1"/>
  <c r="O1573" i="69"/>
  <c r="N1573" i="69"/>
  <c r="Y1573" i="69" s="1"/>
  <c r="S1572" i="69"/>
  <c r="R1572" i="69"/>
  <c r="Q1572" i="69"/>
  <c r="P1572" i="69"/>
  <c r="O1572" i="69"/>
  <c r="N1572" i="69"/>
  <c r="Y1572" i="69" s="1"/>
  <c r="S1571" i="69"/>
  <c r="R1571" i="69"/>
  <c r="Q1571" i="69"/>
  <c r="P1571" i="69"/>
  <c r="V1571" i="69" s="1"/>
  <c r="AA1571" i="69" s="1"/>
  <c r="O1571" i="69"/>
  <c r="N1571" i="69"/>
  <c r="Y1571" i="69" s="1"/>
  <c r="S1570" i="69"/>
  <c r="R1570" i="69"/>
  <c r="Q1570" i="69"/>
  <c r="P1570" i="69"/>
  <c r="O1570" i="69"/>
  <c r="N1570" i="69"/>
  <c r="Y1570" i="69" s="1"/>
  <c r="S1569" i="69"/>
  <c r="R1569" i="69"/>
  <c r="Q1569" i="69"/>
  <c r="P1569" i="69"/>
  <c r="V1569" i="69" s="1"/>
  <c r="AA1569" i="69" s="1"/>
  <c r="O1569" i="69"/>
  <c r="N1569" i="69"/>
  <c r="Y1569" i="69" s="1"/>
  <c r="S1568" i="69"/>
  <c r="R1568" i="69"/>
  <c r="Q1568" i="69"/>
  <c r="P1568" i="69"/>
  <c r="O1568" i="69"/>
  <c r="N1568" i="69"/>
  <c r="Y1568" i="69" s="1"/>
  <c r="S1567" i="69"/>
  <c r="R1567" i="69"/>
  <c r="Q1567" i="69"/>
  <c r="P1567" i="69"/>
  <c r="V1567" i="69" s="1"/>
  <c r="AA1567" i="69" s="1"/>
  <c r="O1567" i="69"/>
  <c r="N1567" i="69"/>
  <c r="Y1567" i="69" s="1"/>
  <c r="S1566" i="69"/>
  <c r="R1566" i="69"/>
  <c r="Q1566" i="69"/>
  <c r="P1566" i="69"/>
  <c r="O1566" i="69"/>
  <c r="N1566" i="69"/>
  <c r="Y1566" i="69" s="1"/>
  <c r="S1565" i="69"/>
  <c r="R1565" i="69"/>
  <c r="Q1565" i="69"/>
  <c r="P1565" i="69"/>
  <c r="V1565" i="69" s="1"/>
  <c r="AA1565" i="69" s="1"/>
  <c r="O1565" i="69"/>
  <c r="N1565" i="69"/>
  <c r="Y1565" i="69" s="1"/>
  <c r="S1564" i="69"/>
  <c r="R1564" i="69"/>
  <c r="Q1564" i="69"/>
  <c r="P1564" i="69"/>
  <c r="O1564" i="69"/>
  <c r="N1564" i="69"/>
  <c r="Y1564" i="69" s="1"/>
  <c r="S1563" i="69"/>
  <c r="R1563" i="69"/>
  <c r="Q1563" i="69"/>
  <c r="P1563" i="69"/>
  <c r="V1563" i="69" s="1"/>
  <c r="AA1563" i="69" s="1"/>
  <c r="O1563" i="69"/>
  <c r="N1563" i="69"/>
  <c r="Y1563" i="69" s="1"/>
  <c r="S1562" i="69"/>
  <c r="R1562" i="69"/>
  <c r="Q1562" i="69"/>
  <c r="P1562" i="69"/>
  <c r="O1562" i="69"/>
  <c r="N1562" i="69"/>
  <c r="Y1562" i="69" s="1"/>
  <c r="S1561" i="69"/>
  <c r="R1561" i="69"/>
  <c r="Q1561" i="69"/>
  <c r="P1561" i="69"/>
  <c r="V1561" i="69" s="1"/>
  <c r="AA1561" i="69" s="1"/>
  <c r="O1561" i="69"/>
  <c r="N1561" i="69"/>
  <c r="Y1561" i="69" s="1"/>
  <c r="S1560" i="69"/>
  <c r="R1560" i="69"/>
  <c r="Q1560" i="69"/>
  <c r="P1560" i="69"/>
  <c r="O1560" i="69"/>
  <c r="N1560" i="69"/>
  <c r="Y1560" i="69" s="1"/>
  <c r="S1559" i="69"/>
  <c r="R1559" i="69"/>
  <c r="Q1559" i="69"/>
  <c r="P1559" i="69"/>
  <c r="V1559" i="69" s="1"/>
  <c r="AA1559" i="69" s="1"/>
  <c r="O1559" i="69"/>
  <c r="N1559" i="69"/>
  <c r="Y1559" i="69" s="1"/>
  <c r="S1558" i="69"/>
  <c r="R1558" i="69"/>
  <c r="Q1558" i="69"/>
  <c r="P1558" i="69"/>
  <c r="O1558" i="69"/>
  <c r="N1558" i="69"/>
  <c r="Y1558" i="69" s="1"/>
  <c r="S1557" i="69"/>
  <c r="R1557" i="69"/>
  <c r="Q1557" i="69"/>
  <c r="P1557" i="69"/>
  <c r="V1557" i="69" s="1"/>
  <c r="AA1557" i="69" s="1"/>
  <c r="O1557" i="69"/>
  <c r="N1557" i="69"/>
  <c r="Y1557" i="69" s="1"/>
  <c r="S1556" i="69"/>
  <c r="R1556" i="69"/>
  <c r="Q1556" i="69"/>
  <c r="P1556" i="69"/>
  <c r="O1556" i="69"/>
  <c r="N1556" i="69"/>
  <c r="Y1556" i="69" s="1"/>
  <c r="S1555" i="69"/>
  <c r="R1555" i="69"/>
  <c r="Q1555" i="69"/>
  <c r="P1555" i="69"/>
  <c r="V1555" i="69" s="1"/>
  <c r="AA1555" i="69" s="1"/>
  <c r="O1555" i="69"/>
  <c r="N1555" i="69"/>
  <c r="Y1555" i="69" s="1"/>
  <c r="S1554" i="69"/>
  <c r="R1554" i="69"/>
  <c r="Q1554" i="69"/>
  <c r="P1554" i="69"/>
  <c r="O1554" i="69"/>
  <c r="N1554" i="69"/>
  <c r="Y1554" i="69" s="1"/>
  <c r="S1553" i="69"/>
  <c r="R1553" i="69"/>
  <c r="Q1553" i="69"/>
  <c r="P1553" i="69"/>
  <c r="V1553" i="69" s="1"/>
  <c r="AA1553" i="69" s="1"/>
  <c r="O1553" i="69"/>
  <c r="N1553" i="69"/>
  <c r="Y1553" i="69" s="1"/>
  <c r="S1552" i="69"/>
  <c r="R1552" i="69"/>
  <c r="Q1552" i="69"/>
  <c r="P1552" i="69"/>
  <c r="O1552" i="69"/>
  <c r="N1552" i="69"/>
  <c r="Y1552" i="69" s="1"/>
  <c r="S1551" i="69"/>
  <c r="R1551" i="69"/>
  <c r="Q1551" i="69"/>
  <c r="P1551" i="69"/>
  <c r="V1551" i="69" s="1"/>
  <c r="AA1551" i="69" s="1"/>
  <c r="O1551" i="69"/>
  <c r="N1551" i="69"/>
  <c r="Y1551" i="69" s="1"/>
  <c r="S1550" i="69"/>
  <c r="R1550" i="69"/>
  <c r="Q1550" i="69"/>
  <c r="P1550" i="69"/>
  <c r="O1550" i="69"/>
  <c r="N1550" i="69"/>
  <c r="Y1550" i="69" s="1"/>
  <c r="S1549" i="69"/>
  <c r="R1549" i="69"/>
  <c r="Q1549" i="69"/>
  <c r="P1549" i="69"/>
  <c r="V1549" i="69" s="1"/>
  <c r="AA1549" i="69" s="1"/>
  <c r="O1549" i="69"/>
  <c r="N1549" i="69"/>
  <c r="Y1549" i="69" s="1"/>
  <c r="S1548" i="69"/>
  <c r="R1548" i="69"/>
  <c r="Q1548" i="69"/>
  <c r="P1548" i="69"/>
  <c r="O1548" i="69"/>
  <c r="N1548" i="69"/>
  <c r="Y1548" i="69" s="1"/>
  <c r="S1547" i="69"/>
  <c r="R1547" i="69"/>
  <c r="Q1547" i="69"/>
  <c r="P1547" i="69"/>
  <c r="V1547" i="69" s="1"/>
  <c r="AA1547" i="69" s="1"/>
  <c r="O1547" i="69"/>
  <c r="N1547" i="69"/>
  <c r="Y1547" i="69" s="1"/>
  <c r="S1546" i="69"/>
  <c r="R1546" i="69"/>
  <c r="Q1546" i="69"/>
  <c r="P1546" i="69"/>
  <c r="O1546" i="69"/>
  <c r="N1546" i="69"/>
  <c r="Y1546" i="69" s="1"/>
  <c r="S1545" i="69"/>
  <c r="R1545" i="69"/>
  <c r="Q1545" i="69"/>
  <c r="P1545" i="69"/>
  <c r="V1545" i="69" s="1"/>
  <c r="AA1545" i="69" s="1"/>
  <c r="O1545" i="69"/>
  <c r="N1545" i="69"/>
  <c r="Y1545" i="69" s="1"/>
  <c r="S1544" i="69"/>
  <c r="R1544" i="69"/>
  <c r="Q1544" i="69"/>
  <c r="P1544" i="69"/>
  <c r="O1544" i="69"/>
  <c r="N1544" i="69"/>
  <c r="Y1544" i="69" s="1"/>
  <c r="S1543" i="69"/>
  <c r="R1543" i="69"/>
  <c r="Q1543" i="69"/>
  <c r="P1543" i="69"/>
  <c r="V1543" i="69" s="1"/>
  <c r="AA1543" i="69" s="1"/>
  <c r="O1543" i="69"/>
  <c r="N1543" i="69"/>
  <c r="Y1543" i="69" s="1"/>
  <c r="S1542" i="69"/>
  <c r="R1542" i="69"/>
  <c r="Q1542" i="69"/>
  <c r="P1542" i="69"/>
  <c r="O1542" i="69"/>
  <c r="N1542" i="69"/>
  <c r="Y1542" i="69" s="1"/>
  <c r="S1541" i="69"/>
  <c r="R1541" i="69"/>
  <c r="Q1541" i="69"/>
  <c r="P1541" i="69"/>
  <c r="V1541" i="69" s="1"/>
  <c r="AA1541" i="69" s="1"/>
  <c r="O1541" i="69"/>
  <c r="N1541" i="69"/>
  <c r="Y1541" i="69" s="1"/>
  <c r="S1540" i="69"/>
  <c r="R1540" i="69"/>
  <c r="Q1540" i="69"/>
  <c r="P1540" i="69"/>
  <c r="O1540" i="69"/>
  <c r="N1540" i="69"/>
  <c r="Y1540" i="69" s="1"/>
  <c r="S1539" i="69"/>
  <c r="R1539" i="69"/>
  <c r="Q1539" i="69"/>
  <c r="P1539" i="69"/>
  <c r="V1539" i="69" s="1"/>
  <c r="AA1539" i="69" s="1"/>
  <c r="O1539" i="69"/>
  <c r="N1539" i="69"/>
  <c r="Y1539" i="69" s="1"/>
  <c r="S1538" i="69"/>
  <c r="R1538" i="69"/>
  <c r="Q1538" i="69"/>
  <c r="P1538" i="69"/>
  <c r="O1538" i="69"/>
  <c r="N1538" i="69"/>
  <c r="Y1538" i="69" s="1"/>
  <c r="S1537" i="69"/>
  <c r="R1537" i="69"/>
  <c r="Q1537" i="69"/>
  <c r="P1537" i="69"/>
  <c r="V1537" i="69" s="1"/>
  <c r="AA1537" i="69" s="1"/>
  <c r="O1537" i="69"/>
  <c r="N1537" i="69"/>
  <c r="Y1537" i="69" s="1"/>
  <c r="S1536" i="69"/>
  <c r="R1536" i="69"/>
  <c r="Q1536" i="69"/>
  <c r="P1536" i="69"/>
  <c r="O1536" i="69"/>
  <c r="N1536" i="69"/>
  <c r="Y1536" i="69" s="1"/>
  <c r="S1535" i="69"/>
  <c r="R1535" i="69"/>
  <c r="Q1535" i="69"/>
  <c r="P1535" i="69"/>
  <c r="V1535" i="69" s="1"/>
  <c r="AA1535" i="69" s="1"/>
  <c r="O1535" i="69"/>
  <c r="N1535" i="69"/>
  <c r="Y1535" i="69" s="1"/>
  <c r="S1534" i="69"/>
  <c r="R1534" i="69"/>
  <c r="Q1534" i="69"/>
  <c r="P1534" i="69"/>
  <c r="O1534" i="69"/>
  <c r="N1534" i="69"/>
  <c r="Y1534" i="69" s="1"/>
  <c r="S1533" i="69"/>
  <c r="R1533" i="69"/>
  <c r="Q1533" i="69"/>
  <c r="P1533" i="69"/>
  <c r="V1533" i="69" s="1"/>
  <c r="AA1533" i="69" s="1"/>
  <c r="O1533" i="69"/>
  <c r="N1533" i="69"/>
  <c r="Y1533" i="69" s="1"/>
  <c r="S1532" i="69"/>
  <c r="R1532" i="69"/>
  <c r="Q1532" i="69"/>
  <c r="P1532" i="69"/>
  <c r="O1532" i="69"/>
  <c r="N1532" i="69"/>
  <c r="Y1532" i="69" s="1"/>
  <c r="S1531" i="69"/>
  <c r="R1531" i="69"/>
  <c r="Q1531" i="69"/>
  <c r="P1531" i="69"/>
  <c r="V1531" i="69" s="1"/>
  <c r="AA1531" i="69" s="1"/>
  <c r="O1531" i="69"/>
  <c r="N1531" i="69"/>
  <c r="Y1531" i="69" s="1"/>
  <c r="S1530" i="69"/>
  <c r="R1530" i="69"/>
  <c r="Q1530" i="69"/>
  <c r="P1530" i="69"/>
  <c r="O1530" i="69"/>
  <c r="N1530" i="69"/>
  <c r="Y1530" i="69" s="1"/>
  <c r="S1529" i="69"/>
  <c r="R1529" i="69"/>
  <c r="Q1529" i="69"/>
  <c r="P1529" i="69"/>
  <c r="V1529" i="69" s="1"/>
  <c r="AA1529" i="69" s="1"/>
  <c r="O1529" i="69"/>
  <c r="N1529" i="69"/>
  <c r="Y1529" i="69" s="1"/>
  <c r="S1528" i="69"/>
  <c r="R1528" i="69"/>
  <c r="Q1528" i="69"/>
  <c r="P1528" i="69"/>
  <c r="O1528" i="69"/>
  <c r="N1528" i="69"/>
  <c r="Y1528" i="69" s="1"/>
  <c r="S1527" i="69"/>
  <c r="R1527" i="69"/>
  <c r="Q1527" i="69"/>
  <c r="P1527" i="69"/>
  <c r="V1527" i="69" s="1"/>
  <c r="AA1527" i="69" s="1"/>
  <c r="O1527" i="69"/>
  <c r="N1527" i="69"/>
  <c r="Y1527" i="69" s="1"/>
  <c r="S1526" i="69"/>
  <c r="R1526" i="69"/>
  <c r="Q1526" i="69"/>
  <c r="P1526" i="69"/>
  <c r="O1526" i="69"/>
  <c r="N1526" i="69"/>
  <c r="Y1526" i="69" s="1"/>
  <c r="S1525" i="69"/>
  <c r="R1525" i="69"/>
  <c r="Q1525" i="69"/>
  <c r="P1525" i="69"/>
  <c r="V1525" i="69" s="1"/>
  <c r="AA1525" i="69" s="1"/>
  <c r="O1525" i="69"/>
  <c r="N1525" i="69"/>
  <c r="Y1525" i="69" s="1"/>
  <c r="S1524" i="69"/>
  <c r="R1524" i="69"/>
  <c r="Q1524" i="69"/>
  <c r="P1524" i="69"/>
  <c r="O1524" i="69"/>
  <c r="N1524" i="69"/>
  <c r="Y1524" i="69" s="1"/>
  <c r="S1523" i="69"/>
  <c r="R1523" i="69"/>
  <c r="Q1523" i="69"/>
  <c r="P1523" i="69"/>
  <c r="V1523" i="69" s="1"/>
  <c r="AA1523" i="69" s="1"/>
  <c r="O1523" i="69"/>
  <c r="N1523" i="69"/>
  <c r="Y1523" i="69" s="1"/>
  <c r="S1522" i="69"/>
  <c r="R1522" i="69"/>
  <c r="Q1522" i="69"/>
  <c r="P1522" i="69"/>
  <c r="O1522" i="69"/>
  <c r="N1522" i="69"/>
  <c r="Y1522" i="69" s="1"/>
  <c r="S1521" i="69"/>
  <c r="R1521" i="69"/>
  <c r="Q1521" i="69"/>
  <c r="P1521" i="69"/>
  <c r="V1521" i="69" s="1"/>
  <c r="AA1521" i="69" s="1"/>
  <c r="O1521" i="69"/>
  <c r="N1521" i="69"/>
  <c r="Y1521" i="69" s="1"/>
  <c r="S1520" i="69"/>
  <c r="R1520" i="69"/>
  <c r="Q1520" i="69"/>
  <c r="P1520" i="69"/>
  <c r="O1520" i="69"/>
  <c r="N1520" i="69"/>
  <c r="Y1520" i="69" s="1"/>
  <c r="S1519" i="69"/>
  <c r="R1519" i="69"/>
  <c r="Q1519" i="69"/>
  <c r="P1519" i="69"/>
  <c r="V1519" i="69" s="1"/>
  <c r="AA1519" i="69" s="1"/>
  <c r="O1519" i="69"/>
  <c r="N1519" i="69"/>
  <c r="Y1519" i="69" s="1"/>
  <c r="S1518" i="69"/>
  <c r="R1518" i="69"/>
  <c r="Q1518" i="69"/>
  <c r="P1518" i="69"/>
  <c r="O1518" i="69"/>
  <c r="N1518" i="69"/>
  <c r="Y1518" i="69" s="1"/>
  <c r="S1517" i="69"/>
  <c r="R1517" i="69"/>
  <c r="Q1517" i="69"/>
  <c r="P1517" i="69"/>
  <c r="V1517" i="69" s="1"/>
  <c r="AA1517" i="69" s="1"/>
  <c r="O1517" i="69"/>
  <c r="N1517" i="69"/>
  <c r="Y1517" i="69" s="1"/>
  <c r="S1516" i="69"/>
  <c r="R1516" i="69"/>
  <c r="Q1516" i="69"/>
  <c r="P1516" i="69"/>
  <c r="O1516" i="69"/>
  <c r="N1516" i="69"/>
  <c r="Y1516" i="69" s="1"/>
  <c r="S1515" i="69"/>
  <c r="R1515" i="69"/>
  <c r="Q1515" i="69"/>
  <c r="P1515" i="69"/>
  <c r="V1515" i="69" s="1"/>
  <c r="AA1515" i="69" s="1"/>
  <c r="O1515" i="69"/>
  <c r="N1515" i="69"/>
  <c r="Y1515" i="69" s="1"/>
  <c r="S1514" i="69"/>
  <c r="R1514" i="69"/>
  <c r="Q1514" i="69"/>
  <c r="P1514" i="69"/>
  <c r="O1514" i="69"/>
  <c r="N1514" i="69"/>
  <c r="Y1514" i="69" s="1"/>
  <c r="S1513" i="69"/>
  <c r="R1513" i="69"/>
  <c r="Q1513" i="69"/>
  <c r="P1513" i="69"/>
  <c r="V1513" i="69" s="1"/>
  <c r="AA1513" i="69" s="1"/>
  <c r="O1513" i="69"/>
  <c r="N1513" i="69"/>
  <c r="Y1513" i="69" s="1"/>
  <c r="S1512" i="69"/>
  <c r="R1512" i="69"/>
  <c r="Q1512" i="69"/>
  <c r="P1512" i="69"/>
  <c r="O1512" i="69"/>
  <c r="N1512" i="69"/>
  <c r="Y1512" i="69" s="1"/>
  <c r="S1511" i="69"/>
  <c r="R1511" i="69"/>
  <c r="Q1511" i="69"/>
  <c r="P1511" i="69"/>
  <c r="V1511" i="69" s="1"/>
  <c r="AA1511" i="69" s="1"/>
  <c r="O1511" i="69"/>
  <c r="N1511" i="69"/>
  <c r="Y1511" i="69" s="1"/>
  <c r="S1510" i="69"/>
  <c r="R1510" i="69"/>
  <c r="Q1510" i="69"/>
  <c r="P1510" i="69"/>
  <c r="O1510" i="69"/>
  <c r="N1510" i="69"/>
  <c r="Y1510" i="69" s="1"/>
  <c r="S1509" i="69"/>
  <c r="R1509" i="69"/>
  <c r="Q1509" i="69"/>
  <c r="P1509" i="69"/>
  <c r="V1509" i="69" s="1"/>
  <c r="AA1509" i="69" s="1"/>
  <c r="O1509" i="69"/>
  <c r="N1509" i="69"/>
  <c r="Y1509" i="69" s="1"/>
  <c r="S1508" i="69"/>
  <c r="R1508" i="69"/>
  <c r="Q1508" i="69"/>
  <c r="P1508" i="69"/>
  <c r="O1508" i="69"/>
  <c r="N1508" i="69"/>
  <c r="Y1508" i="69" s="1"/>
  <c r="S1507" i="69"/>
  <c r="R1507" i="69"/>
  <c r="Q1507" i="69"/>
  <c r="P1507" i="69"/>
  <c r="V1507" i="69" s="1"/>
  <c r="AA1507" i="69" s="1"/>
  <c r="O1507" i="69"/>
  <c r="N1507" i="69"/>
  <c r="Y1507" i="69" s="1"/>
  <c r="S1506" i="69"/>
  <c r="R1506" i="69"/>
  <c r="Q1506" i="69"/>
  <c r="P1506" i="69"/>
  <c r="O1506" i="69"/>
  <c r="N1506" i="69"/>
  <c r="Y1506" i="69" s="1"/>
  <c r="S1505" i="69"/>
  <c r="R1505" i="69"/>
  <c r="Q1505" i="69"/>
  <c r="P1505" i="69"/>
  <c r="V1505" i="69" s="1"/>
  <c r="AA1505" i="69" s="1"/>
  <c r="O1505" i="69"/>
  <c r="N1505" i="69"/>
  <c r="Y1505" i="69" s="1"/>
  <c r="S1504" i="69"/>
  <c r="R1504" i="69"/>
  <c r="Q1504" i="69"/>
  <c r="P1504" i="69"/>
  <c r="O1504" i="69"/>
  <c r="N1504" i="69"/>
  <c r="Y1504" i="69" s="1"/>
  <c r="S1503" i="69"/>
  <c r="R1503" i="69"/>
  <c r="Q1503" i="69"/>
  <c r="P1503" i="69"/>
  <c r="V1503" i="69" s="1"/>
  <c r="AA1503" i="69" s="1"/>
  <c r="O1503" i="69"/>
  <c r="N1503" i="69"/>
  <c r="Y1503" i="69" s="1"/>
  <c r="S1502" i="69"/>
  <c r="R1502" i="69"/>
  <c r="Q1502" i="69"/>
  <c r="P1502" i="69"/>
  <c r="O1502" i="69"/>
  <c r="N1502" i="69"/>
  <c r="Y1502" i="69" s="1"/>
  <c r="S1501" i="69"/>
  <c r="R1501" i="69"/>
  <c r="Q1501" i="69"/>
  <c r="P1501" i="69"/>
  <c r="V1501" i="69" s="1"/>
  <c r="AA1501" i="69" s="1"/>
  <c r="O1501" i="69"/>
  <c r="N1501" i="69"/>
  <c r="Y1501" i="69" s="1"/>
  <c r="S1500" i="69"/>
  <c r="R1500" i="69"/>
  <c r="Q1500" i="69"/>
  <c r="P1500" i="69"/>
  <c r="O1500" i="69"/>
  <c r="N1500" i="69"/>
  <c r="Y1500" i="69" s="1"/>
  <c r="S1499" i="69"/>
  <c r="R1499" i="69"/>
  <c r="Q1499" i="69"/>
  <c r="P1499" i="69"/>
  <c r="V1499" i="69" s="1"/>
  <c r="AA1499" i="69" s="1"/>
  <c r="O1499" i="69"/>
  <c r="N1499" i="69"/>
  <c r="Y1499" i="69" s="1"/>
  <c r="S1498" i="69"/>
  <c r="R1498" i="69"/>
  <c r="Q1498" i="69"/>
  <c r="P1498" i="69"/>
  <c r="O1498" i="69"/>
  <c r="N1498" i="69"/>
  <c r="Y1498" i="69" s="1"/>
  <c r="S1497" i="69"/>
  <c r="R1497" i="69"/>
  <c r="Q1497" i="69"/>
  <c r="P1497" i="69"/>
  <c r="V1497" i="69" s="1"/>
  <c r="AA1497" i="69" s="1"/>
  <c r="O1497" i="69"/>
  <c r="N1497" i="69"/>
  <c r="Y1497" i="69" s="1"/>
  <c r="S1496" i="69"/>
  <c r="R1496" i="69"/>
  <c r="Q1496" i="69"/>
  <c r="P1496" i="69"/>
  <c r="O1496" i="69"/>
  <c r="N1496" i="69"/>
  <c r="Y1496" i="69" s="1"/>
  <c r="S1495" i="69"/>
  <c r="R1495" i="69"/>
  <c r="Q1495" i="69"/>
  <c r="P1495" i="69"/>
  <c r="V1495" i="69" s="1"/>
  <c r="AA1495" i="69" s="1"/>
  <c r="O1495" i="69"/>
  <c r="N1495" i="69"/>
  <c r="Y1495" i="69" s="1"/>
  <c r="S1494" i="69"/>
  <c r="R1494" i="69"/>
  <c r="Q1494" i="69"/>
  <c r="P1494" i="69"/>
  <c r="O1494" i="69"/>
  <c r="N1494" i="69"/>
  <c r="Y1494" i="69" s="1"/>
  <c r="S1493" i="69"/>
  <c r="R1493" i="69"/>
  <c r="Q1493" i="69"/>
  <c r="P1493" i="69"/>
  <c r="V1493" i="69" s="1"/>
  <c r="AA1493" i="69" s="1"/>
  <c r="O1493" i="69"/>
  <c r="N1493" i="69"/>
  <c r="Y1493" i="69" s="1"/>
  <c r="S1492" i="69"/>
  <c r="R1492" i="69"/>
  <c r="Q1492" i="69"/>
  <c r="P1492" i="69"/>
  <c r="O1492" i="69"/>
  <c r="N1492" i="69"/>
  <c r="Y1492" i="69" s="1"/>
  <c r="S1491" i="69"/>
  <c r="R1491" i="69"/>
  <c r="Q1491" i="69"/>
  <c r="P1491" i="69"/>
  <c r="V1491" i="69" s="1"/>
  <c r="AA1491" i="69" s="1"/>
  <c r="O1491" i="69"/>
  <c r="N1491" i="69"/>
  <c r="Y1491" i="69" s="1"/>
  <c r="S1490" i="69"/>
  <c r="R1490" i="69"/>
  <c r="Q1490" i="69"/>
  <c r="P1490" i="69"/>
  <c r="O1490" i="69"/>
  <c r="N1490" i="69"/>
  <c r="Y1490" i="69" s="1"/>
  <c r="S1489" i="69"/>
  <c r="R1489" i="69"/>
  <c r="Q1489" i="69"/>
  <c r="P1489" i="69"/>
  <c r="V1489" i="69" s="1"/>
  <c r="AA1489" i="69" s="1"/>
  <c r="O1489" i="69"/>
  <c r="N1489" i="69"/>
  <c r="Y1489" i="69" s="1"/>
  <c r="S1488" i="69"/>
  <c r="R1488" i="69"/>
  <c r="Q1488" i="69"/>
  <c r="P1488" i="69"/>
  <c r="O1488" i="69"/>
  <c r="N1488" i="69"/>
  <c r="Y1488" i="69" s="1"/>
  <c r="S1487" i="69"/>
  <c r="R1487" i="69"/>
  <c r="Q1487" i="69"/>
  <c r="P1487" i="69"/>
  <c r="V1487" i="69" s="1"/>
  <c r="AA1487" i="69" s="1"/>
  <c r="O1487" i="69"/>
  <c r="N1487" i="69"/>
  <c r="Y1487" i="69" s="1"/>
  <c r="S1486" i="69"/>
  <c r="R1486" i="69"/>
  <c r="Q1486" i="69"/>
  <c r="P1486" i="69"/>
  <c r="O1486" i="69"/>
  <c r="N1486" i="69"/>
  <c r="Y1486" i="69" s="1"/>
  <c r="S1485" i="69"/>
  <c r="R1485" i="69"/>
  <c r="Q1485" i="69"/>
  <c r="P1485" i="69"/>
  <c r="V1485" i="69" s="1"/>
  <c r="AA1485" i="69" s="1"/>
  <c r="O1485" i="69"/>
  <c r="N1485" i="69"/>
  <c r="Y1485" i="69" s="1"/>
  <c r="S1484" i="69"/>
  <c r="R1484" i="69"/>
  <c r="Q1484" i="69"/>
  <c r="P1484" i="69"/>
  <c r="O1484" i="69"/>
  <c r="N1484" i="69"/>
  <c r="Y1484" i="69" s="1"/>
  <c r="S1483" i="69"/>
  <c r="R1483" i="69"/>
  <c r="Q1483" i="69"/>
  <c r="P1483" i="69"/>
  <c r="V1483" i="69" s="1"/>
  <c r="AA1483" i="69" s="1"/>
  <c r="O1483" i="69"/>
  <c r="N1483" i="69"/>
  <c r="Y1483" i="69" s="1"/>
  <c r="S1482" i="69"/>
  <c r="R1482" i="69"/>
  <c r="Q1482" i="69"/>
  <c r="P1482" i="69"/>
  <c r="O1482" i="69"/>
  <c r="N1482" i="69"/>
  <c r="Y1482" i="69" s="1"/>
  <c r="S1481" i="69"/>
  <c r="R1481" i="69"/>
  <c r="Q1481" i="69"/>
  <c r="P1481" i="69"/>
  <c r="V1481" i="69" s="1"/>
  <c r="AA1481" i="69" s="1"/>
  <c r="O1481" i="69"/>
  <c r="N1481" i="69"/>
  <c r="Y1481" i="69" s="1"/>
  <c r="S1480" i="69"/>
  <c r="R1480" i="69"/>
  <c r="Q1480" i="69"/>
  <c r="P1480" i="69"/>
  <c r="O1480" i="69"/>
  <c r="N1480" i="69"/>
  <c r="Y1480" i="69" s="1"/>
  <c r="S1479" i="69"/>
  <c r="R1479" i="69"/>
  <c r="Q1479" i="69"/>
  <c r="P1479" i="69"/>
  <c r="V1479" i="69" s="1"/>
  <c r="AA1479" i="69" s="1"/>
  <c r="O1479" i="69"/>
  <c r="N1479" i="69"/>
  <c r="Y1479" i="69" s="1"/>
  <c r="S1478" i="69"/>
  <c r="R1478" i="69"/>
  <c r="Q1478" i="69"/>
  <c r="P1478" i="69"/>
  <c r="O1478" i="69"/>
  <c r="N1478" i="69"/>
  <c r="Y1478" i="69" s="1"/>
  <c r="S1477" i="69"/>
  <c r="R1477" i="69"/>
  <c r="Q1477" i="69"/>
  <c r="P1477" i="69"/>
  <c r="V1477" i="69" s="1"/>
  <c r="AA1477" i="69" s="1"/>
  <c r="O1477" i="69"/>
  <c r="N1477" i="69"/>
  <c r="Y1477" i="69" s="1"/>
  <c r="S1476" i="69"/>
  <c r="R1476" i="69"/>
  <c r="Q1476" i="69"/>
  <c r="P1476" i="69"/>
  <c r="O1476" i="69"/>
  <c r="N1476" i="69"/>
  <c r="Y1476" i="69" s="1"/>
  <c r="S1475" i="69"/>
  <c r="R1475" i="69"/>
  <c r="Q1475" i="69"/>
  <c r="P1475" i="69"/>
  <c r="V1475" i="69" s="1"/>
  <c r="AA1475" i="69" s="1"/>
  <c r="O1475" i="69"/>
  <c r="N1475" i="69"/>
  <c r="Y1475" i="69" s="1"/>
  <c r="S1474" i="69"/>
  <c r="R1474" i="69"/>
  <c r="Q1474" i="69"/>
  <c r="P1474" i="69"/>
  <c r="O1474" i="69"/>
  <c r="N1474" i="69"/>
  <c r="Y1474" i="69" s="1"/>
  <c r="S1473" i="69"/>
  <c r="R1473" i="69"/>
  <c r="Q1473" i="69"/>
  <c r="P1473" i="69"/>
  <c r="V1473" i="69" s="1"/>
  <c r="AA1473" i="69" s="1"/>
  <c r="O1473" i="69"/>
  <c r="N1473" i="69"/>
  <c r="Y1473" i="69" s="1"/>
  <c r="S1472" i="69"/>
  <c r="R1472" i="69"/>
  <c r="Q1472" i="69"/>
  <c r="P1472" i="69"/>
  <c r="O1472" i="69"/>
  <c r="N1472" i="69"/>
  <c r="Y1472" i="69" s="1"/>
  <c r="S1471" i="69"/>
  <c r="R1471" i="69"/>
  <c r="Q1471" i="69"/>
  <c r="P1471" i="69"/>
  <c r="V1471" i="69" s="1"/>
  <c r="AA1471" i="69" s="1"/>
  <c r="O1471" i="69"/>
  <c r="N1471" i="69"/>
  <c r="Y1471" i="69" s="1"/>
  <c r="S1470" i="69"/>
  <c r="R1470" i="69"/>
  <c r="Q1470" i="69"/>
  <c r="P1470" i="69"/>
  <c r="O1470" i="69"/>
  <c r="N1470" i="69"/>
  <c r="Y1470" i="69" s="1"/>
  <c r="S1469" i="69"/>
  <c r="R1469" i="69"/>
  <c r="Q1469" i="69"/>
  <c r="P1469" i="69"/>
  <c r="V1469" i="69" s="1"/>
  <c r="AA1469" i="69" s="1"/>
  <c r="O1469" i="69"/>
  <c r="N1469" i="69"/>
  <c r="Y1469" i="69" s="1"/>
  <c r="S1468" i="69"/>
  <c r="R1468" i="69"/>
  <c r="Q1468" i="69"/>
  <c r="P1468" i="69"/>
  <c r="O1468" i="69"/>
  <c r="N1468" i="69"/>
  <c r="Y1468" i="69" s="1"/>
  <c r="S1467" i="69"/>
  <c r="R1467" i="69"/>
  <c r="Q1467" i="69"/>
  <c r="P1467" i="69"/>
  <c r="V1467" i="69" s="1"/>
  <c r="AA1467" i="69" s="1"/>
  <c r="O1467" i="69"/>
  <c r="N1467" i="69"/>
  <c r="Y1467" i="69" s="1"/>
  <c r="S1466" i="69"/>
  <c r="R1466" i="69"/>
  <c r="Q1466" i="69"/>
  <c r="P1466" i="69"/>
  <c r="O1466" i="69"/>
  <c r="N1466" i="69"/>
  <c r="Y1466" i="69" s="1"/>
  <c r="S1465" i="69"/>
  <c r="R1465" i="69"/>
  <c r="Q1465" i="69"/>
  <c r="P1465" i="69"/>
  <c r="V1465" i="69" s="1"/>
  <c r="AA1465" i="69" s="1"/>
  <c r="O1465" i="69"/>
  <c r="N1465" i="69"/>
  <c r="Y1465" i="69" s="1"/>
  <c r="S1464" i="69"/>
  <c r="R1464" i="69"/>
  <c r="Q1464" i="69"/>
  <c r="P1464" i="69"/>
  <c r="O1464" i="69"/>
  <c r="N1464" i="69"/>
  <c r="Y1464" i="69" s="1"/>
  <c r="S1463" i="69"/>
  <c r="R1463" i="69"/>
  <c r="Q1463" i="69"/>
  <c r="P1463" i="69"/>
  <c r="V1463" i="69" s="1"/>
  <c r="AA1463" i="69" s="1"/>
  <c r="O1463" i="69"/>
  <c r="N1463" i="69"/>
  <c r="Y1463" i="69" s="1"/>
  <c r="S1462" i="69"/>
  <c r="R1462" i="69"/>
  <c r="Q1462" i="69"/>
  <c r="P1462" i="69"/>
  <c r="O1462" i="69"/>
  <c r="N1462" i="69"/>
  <c r="Y1462" i="69" s="1"/>
  <c r="S1461" i="69"/>
  <c r="R1461" i="69"/>
  <c r="Q1461" i="69"/>
  <c r="P1461" i="69"/>
  <c r="V1461" i="69" s="1"/>
  <c r="AA1461" i="69" s="1"/>
  <c r="O1461" i="69"/>
  <c r="N1461" i="69"/>
  <c r="Y1461" i="69" s="1"/>
  <c r="S1460" i="69"/>
  <c r="R1460" i="69"/>
  <c r="Q1460" i="69"/>
  <c r="P1460" i="69"/>
  <c r="O1460" i="69"/>
  <c r="N1460" i="69"/>
  <c r="Y1460" i="69" s="1"/>
  <c r="S1459" i="69"/>
  <c r="R1459" i="69"/>
  <c r="Q1459" i="69"/>
  <c r="P1459" i="69"/>
  <c r="V1459" i="69" s="1"/>
  <c r="AA1459" i="69" s="1"/>
  <c r="O1459" i="69"/>
  <c r="N1459" i="69"/>
  <c r="Y1459" i="69" s="1"/>
  <c r="S1458" i="69"/>
  <c r="R1458" i="69"/>
  <c r="Q1458" i="69"/>
  <c r="P1458" i="69"/>
  <c r="O1458" i="69"/>
  <c r="N1458" i="69"/>
  <c r="Y1458" i="69" s="1"/>
  <c r="S1457" i="69"/>
  <c r="R1457" i="69"/>
  <c r="Q1457" i="69"/>
  <c r="P1457" i="69"/>
  <c r="V1457" i="69" s="1"/>
  <c r="AA1457" i="69" s="1"/>
  <c r="O1457" i="69"/>
  <c r="N1457" i="69"/>
  <c r="Y1457" i="69" s="1"/>
  <c r="S1456" i="69"/>
  <c r="R1456" i="69"/>
  <c r="Q1456" i="69"/>
  <c r="P1456" i="69"/>
  <c r="O1456" i="69"/>
  <c r="N1456" i="69"/>
  <c r="Y1456" i="69" s="1"/>
  <c r="S1455" i="69"/>
  <c r="R1455" i="69"/>
  <c r="Q1455" i="69"/>
  <c r="P1455" i="69"/>
  <c r="V1455" i="69" s="1"/>
  <c r="AA1455" i="69" s="1"/>
  <c r="O1455" i="69"/>
  <c r="N1455" i="69"/>
  <c r="Y1455" i="69" s="1"/>
  <c r="S1454" i="69"/>
  <c r="R1454" i="69"/>
  <c r="Q1454" i="69"/>
  <c r="P1454" i="69"/>
  <c r="O1454" i="69"/>
  <c r="N1454" i="69"/>
  <c r="Y1454" i="69" s="1"/>
  <c r="S1453" i="69"/>
  <c r="R1453" i="69"/>
  <c r="Q1453" i="69"/>
  <c r="P1453" i="69"/>
  <c r="V1453" i="69" s="1"/>
  <c r="AA1453" i="69" s="1"/>
  <c r="O1453" i="69"/>
  <c r="N1453" i="69"/>
  <c r="Y1453" i="69" s="1"/>
  <c r="S1452" i="69"/>
  <c r="R1452" i="69"/>
  <c r="Q1452" i="69"/>
  <c r="P1452" i="69"/>
  <c r="O1452" i="69"/>
  <c r="N1452" i="69"/>
  <c r="Y1452" i="69" s="1"/>
  <c r="S1451" i="69"/>
  <c r="R1451" i="69"/>
  <c r="Q1451" i="69"/>
  <c r="P1451" i="69"/>
  <c r="V1451" i="69" s="1"/>
  <c r="AA1451" i="69" s="1"/>
  <c r="O1451" i="69"/>
  <c r="N1451" i="69"/>
  <c r="Y1451" i="69" s="1"/>
  <c r="S1450" i="69"/>
  <c r="R1450" i="69"/>
  <c r="Q1450" i="69"/>
  <c r="P1450" i="69"/>
  <c r="O1450" i="69"/>
  <c r="N1450" i="69"/>
  <c r="Y1450" i="69" s="1"/>
  <c r="S1449" i="69"/>
  <c r="R1449" i="69"/>
  <c r="Q1449" i="69"/>
  <c r="P1449" i="69"/>
  <c r="V1449" i="69" s="1"/>
  <c r="AA1449" i="69" s="1"/>
  <c r="O1449" i="69"/>
  <c r="N1449" i="69"/>
  <c r="Y1449" i="69" s="1"/>
  <c r="S1448" i="69"/>
  <c r="R1448" i="69"/>
  <c r="Q1448" i="69"/>
  <c r="P1448" i="69"/>
  <c r="O1448" i="69"/>
  <c r="N1448" i="69"/>
  <c r="Y1448" i="69" s="1"/>
  <c r="S1447" i="69"/>
  <c r="R1447" i="69"/>
  <c r="Q1447" i="69"/>
  <c r="P1447" i="69"/>
  <c r="V1447" i="69" s="1"/>
  <c r="AA1447" i="69" s="1"/>
  <c r="O1447" i="69"/>
  <c r="N1447" i="69"/>
  <c r="Y1447" i="69" s="1"/>
  <c r="S1446" i="69"/>
  <c r="R1446" i="69"/>
  <c r="Q1446" i="69"/>
  <c r="P1446" i="69"/>
  <c r="O1446" i="69"/>
  <c r="N1446" i="69"/>
  <c r="Y1446" i="69" s="1"/>
  <c r="S1445" i="69"/>
  <c r="R1445" i="69"/>
  <c r="Q1445" i="69"/>
  <c r="P1445" i="69"/>
  <c r="V1445" i="69" s="1"/>
  <c r="AA1445" i="69" s="1"/>
  <c r="O1445" i="69"/>
  <c r="N1445" i="69"/>
  <c r="Y1445" i="69" s="1"/>
  <c r="S1444" i="69"/>
  <c r="R1444" i="69"/>
  <c r="Q1444" i="69"/>
  <c r="P1444" i="69"/>
  <c r="O1444" i="69"/>
  <c r="N1444" i="69"/>
  <c r="Y1444" i="69" s="1"/>
  <c r="S1443" i="69"/>
  <c r="R1443" i="69"/>
  <c r="Q1443" i="69"/>
  <c r="P1443" i="69"/>
  <c r="V1443" i="69" s="1"/>
  <c r="AA1443" i="69" s="1"/>
  <c r="O1443" i="69"/>
  <c r="N1443" i="69"/>
  <c r="Y1443" i="69" s="1"/>
  <c r="S1442" i="69"/>
  <c r="R1442" i="69"/>
  <c r="Q1442" i="69"/>
  <c r="P1442" i="69"/>
  <c r="O1442" i="69"/>
  <c r="N1442" i="69"/>
  <c r="Y1442" i="69" s="1"/>
  <c r="S1441" i="69"/>
  <c r="R1441" i="69"/>
  <c r="Q1441" i="69"/>
  <c r="P1441" i="69"/>
  <c r="V1441" i="69" s="1"/>
  <c r="AA1441" i="69" s="1"/>
  <c r="O1441" i="69"/>
  <c r="N1441" i="69"/>
  <c r="Y1441" i="69" s="1"/>
  <c r="S1440" i="69"/>
  <c r="R1440" i="69"/>
  <c r="Q1440" i="69"/>
  <c r="P1440" i="69"/>
  <c r="O1440" i="69"/>
  <c r="N1440" i="69"/>
  <c r="Y1440" i="69" s="1"/>
  <c r="S1439" i="69"/>
  <c r="R1439" i="69"/>
  <c r="Q1439" i="69"/>
  <c r="P1439" i="69"/>
  <c r="V1439" i="69" s="1"/>
  <c r="AA1439" i="69" s="1"/>
  <c r="O1439" i="69"/>
  <c r="N1439" i="69"/>
  <c r="Y1439" i="69" s="1"/>
  <c r="S1438" i="69"/>
  <c r="R1438" i="69"/>
  <c r="Q1438" i="69"/>
  <c r="P1438" i="69"/>
  <c r="O1438" i="69"/>
  <c r="N1438" i="69"/>
  <c r="Y1438" i="69" s="1"/>
  <c r="S1437" i="69"/>
  <c r="R1437" i="69"/>
  <c r="Q1437" i="69"/>
  <c r="P1437" i="69"/>
  <c r="V1437" i="69" s="1"/>
  <c r="AA1437" i="69" s="1"/>
  <c r="O1437" i="69"/>
  <c r="N1437" i="69"/>
  <c r="Y1437" i="69" s="1"/>
  <c r="S1436" i="69"/>
  <c r="R1436" i="69"/>
  <c r="Q1436" i="69"/>
  <c r="P1436" i="69"/>
  <c r="O1436" i="69"/>
  <c r="N1436" i="69"/>
  <c r="Y1436" i="69" s="1"/>
  <c r="S1435" i="69"/>
  <c r="R1435" i="69"/>
  <c r="Q1435" i="69"/>
  <c r="P1435" i="69"/>
  <c r="V1435" i="69" s="1"/>
  <c r="AA1435" i="69" s="1"/>
  <c r="O1435" i="69"/>
  <c r="N1435" i="69"/>
  <c r="Y1435" i="69" s="1"/>
  <c r="S1434" i="69"/>
  <c r="R1434" i="69"/>
  <c r="Q1434" i="69"/>
  <c r="P1434" i="69"/>
  <c r="O1434" i="69"/>
  <c r="N1434" i="69"/>
  <c r="Y1434" i="69" s="1"/>
  <c r="S1433" i="69"/>
  <c r="R1433" i="69"/>
  <c r="Q1433" i="69"/>
  <c r="P1433" i="69"/>
  <c r="V1433" i="69" s="1"/>
  <c r="AA1433" i="69" s="1"/>
  <c r="O1433" i="69"/>
  <c r="N1433" i="69"/>
  <c r="Y1433" i="69" s="1"/>
  <c r="S1432" i="69"/>
  <c r="R1432" i="69"/>
  <c r="Q1432" i="69"/>
  <c r="P1432" i="69"/>
  <c r="O1432" i="69"/>
  <c r="N1432" i="69"/>
  <c r="Y1432" i="69" s="1"/>
  <c r="S1431" i="69"/>
  <c r="R1431" i="69"/>
  <c r="Q1431" i="69"/>
  <c r="P1431" i="69"/>
  <c r="V1431" i="69" s="1"/>
  <c r="AA1431" i="69" s="1"/>
  <c r="O1431" i="69"/>
  <c r="N1431" i="69"/>
  <c r="Y1431" i="69" s="1"/>
  <c r="S1430" i="69"/>
  <c r="R1430" i="69"/>
  <c r="Q1430" i="69"/>
  <c r="P1430" i="69"/>
  <c r="O1430" i="69"/>
  <c r="N1430" i="69"/>
  <c r="Y1430" i="69" s="1"/>
  <c r="S1429" i="69"/>
  <c r="R1429" i="69"/>
  <c r="Q1429" i="69"/>
  <c r="P1429" i="69"/>
  <c r="V1429" i="69" s="1"/>
  <c r="AA1429" i="69" s="1"/>
  <c r="O1429" i="69"/>
  <c r="N1429" i="69"/>
  <c r="Y1429" i="69" s="1"/>
  <c r="S1428" i="69"/>
  <c r="R1428" i="69"/>
  <c r="Q1428" i="69"/>
  <c r="P1428" i="69"/>
  <c r="O1428" i="69"/>
  <c r="N1428" i="69"/>
  <c r="Y1428" i="69" s="1"/>
  <c r="S1427" i="69"/>
  <c r="R1427" i="69"/>
  <c r="Q1427" i="69"/>
  <c r="P1427" i="69"/>
  <c r="V1427" i="69" s="1"/>
  <c r="AA1427" i="69" s="1"/>
  <c r="O1427" i="69"/>
  <c r="N1427" i="69"/>
  <c r="Y1427" i="69" s="1"/>
  <c r="S1426" i="69"/>
  <c r="R1426" i="69"/>
  <c r="Q1426" i="69"/>
  <c r="P1426" i="69"/>
  <c r="O1426" i="69"/>
  <c r="N1426" i="69"/>
  <c r="Y1426" i="69" s="1"/>
  <c r="S1425" i="69"/>
  <c r="R1425" i="69"/>
  <c r="Q1425" i="69"/>
  <c r="P1425" i="69"/>
  <c r="V1425" i="69" s="1"/>
  <c r="AA1425" i="69" s="1"/>
  <c r="O1425" i="69"/>
  <c r="N1425" i="69"/>
  <c r="Y1425" i="69" s="1"/>
  <c r="S1424" i="69"/>
  <c r="R1424" i="69"/>
  <c r="Q1424" i="69"/>
  <c r="P1424" i="69"/>
  <c r="O1424" i="69"/>
  <c r="N1424" i="69"/>
  <c r="Y1424" i="69" s="1"/>
  <c r="S1423" i="69"/>
  <c r="R1423" i="69"/>
  <c r="Q1423" i="69"/>
  <c r="P1423" i="69"/>
  <c r="V1423" i="69" s="1"/>
  <c r="AA1423" i="69" s="1"/>
  <c r="O1423" i="69"/>
  <c r="N1423" i="69"/>
  <c r="Y1423" i="69" s="1"/>
  <c r="S1422" i="69"/>
  <c r="R1422" i="69"/>
  <c r="Q1422" i="69"/>
  <c r="P1422" i="69"/>
  <c r="O1422" i="69"/>
  <c r="N1422" i="69"/>
  <c r="Y1422" i="69" s="1"/>
  <c r="S1421" i="69"/>
  <c r="R1421" i="69"/>
  <c r="Q1421" i="69"/>
  <c r="P1421" i="69"/>
  <c r="V1421" i="69" s="1"/>
  <c r="AA1421" i="69" s="1"/>
  <c r="O1421" i="69"/>
  <c r="N1421" i="69"/>
  <c r="Y1421" i="69" s="1"/>
  <c r="S1420" i="69"/>
  <c r="R1420" i="69"/>
  <c r="Q1420" i="69"/>
  <c r="P1420" i="69"/>
  <c r="O1420" i="69"/>
  <c r="N1420" i="69"/>
  <c r="Y1420" i="69" s="1"/>
  <c r="S1419" i="69"/>
  <c r="R1419" i="69"/>
  <c r="Q1419" i="69"/>
  <c r="P1419" i="69"/>
  <c r="V1419" i="69" s="1"/>
  <c r="AA1419" i="69" s="1"/>
  <c r="O1419" i="69"/>
  <c r="N1419" i="69"/>
  <c r="Y1419" i="69" s="1"/>
  <c r="S1418" i="69"/>
  <c r="R1418" i="69"/>
  <c r="Q1418" i="69"/>
  <c r="P1418" i="69"/>
  <c r="O1418" i="69"/>
  <c r="N1418" i="69"/>
  <c r="Y1418" i="69" s="1"/>
  <c r="S1417" i="69"/>
  <c r="R1417" i="69"/>
  <c r="Q1417" i="69"/>
  <c r="P1417" i="69"/>
  <c r="V1417" i="69" s="1"/>
  <c r="AA1417" i="69" s="1"/>
  <c r="O1417" i="69"/>
  <c r="N1417" i="69"/>
  <c r="Y1417" i="69" s="1"/>
  <c r="S1416" i="69"/>
  <c r="R1416" i="69"/>
  <c r="Q1416" i="69"/>
  <c r="P1416" i="69"/>
  <c r="O1416" i="69"/>
  <c r="N1416" i="69"/>
  <c r="Y1416" i="69" s="1"/>
  <c r="S1415" i="69"/>
  <c r="R1415" i="69"/>
  <c r="Q1415" i="69"/>
  <c r="P1415" i="69"/>
  <c r="V1415" i="69" s="1"/>
  <c r="AA1415" i="69" s="1"/>
  <c r="O1415" i="69"/>
  <c r="N1415" i="69"/>
  <c r="Y1415" i="69" s="1"/>
  <c r="S1414" i="69"/>
  <c r="R1414" i="69"/>
  <c r="Q1414" i="69"/>
  <c r="P1414" i="69"/>
  <c r="O1414" i="69"/>
  <c r="N1414" i="69"/>
  <c r="Y1414" i="69" s="1"/>
  <c r="S1413" i="69"/>
  <c r="R1413" i="69"/>
  <c r="Q1413" i="69"/>
  <c r="P1413" i="69"/>
  <c r="V1413" i="69" s="1"/>
  <c r="AA1413" i="69" s="1"/>
  <c r="O1413" i="69"/>
  <c r="N1413" i="69"/>
  <c r="Y1413" i="69" s="1"/>
  <c r="S1412" i="69"/>
  <c r="R1412" i="69"/>
  <c r="Q1412" i="69"/>
  <c r="P1412" i="69"/>
  <c r="O1412" i="69"/>
  <c r="N1412" i="69"/>
  <c r="Y1412" i="69" s="1"/>
  <c r="S1411" i="69"/>
  <c r="R1411" i="69"/>
  <c r="Q1411" i="69"/>
  <c r="P1411" i="69"/>
  <c r="V1411" i="69" s="1"/>
  <c r="AA1411" i="69" s="1"/>
  <c r="O1411" i="69"/>
  <c r="N1411" i="69"/>
  <c r="Y1411" i="69" s="1"/>
  <c r="S1410" i="69"/>
  <c r="R1410" i="69"/>
  <c r="Q1410" i="69"/>
  <c r="P1410" i="69"/>
  <c r="O1410" i="69"/>
  <c r="N1410" i="69"/>
  <c r="Y1410" i="69" s="1"/>
  <c r="S1409" i="69"/>
  <c r="R1409" i="69"/>
  <c r="Q1409" i="69"/>
  <c r="P1409" i="69"/>
  <c r="V1409" i="69" s="1"/>
  <c r="AA1409" i="69" s="1"/>
  <c r="O1409" i="69"/>
  <c r="N1409" i="69"/>
  <c r="Y1409" i="69" s="1"/>
  <c r="S1408" i="69"/>
  <c r="R1408" i="69"/>
  <c r="Q1408" i="69"/>
  <c r="P1408" i="69"/>
  <c r="O1408" i="69"/>
  <c r="N1408" i="69"/>
  <c r="Y1408" i="69" s="1"/>
  <c r="S1407" i="69"/>
  <c r="R1407" i="69"/>
  <c r="Q1407" i="69"/>
  <c r="P1407" i="69"/>
  <c r="V1407" i="69" s="1"/>
  <c r="AA1407" i="69" s="1"/>
  <c r="O1407" i="69"/>
  <c r="N1407" i="69"/>
  <c r="Y1407" i="69" s="1"/>
  <c r="S1406" i="69"/>
  <c r="R1406" i="69"/>
  <c r="Q1406" i="69"/>
  <c r="P1406" i="69"/>
  <c r="O1406" i="69"/>
  <c r="N1406" i="69"/>
  <c r="Y1406" i="69" s="1"/>
  <c r="S1405" i="69"/>
  <c r="R1405" i="69"/>
  <c r="Q1405" i="69"/>
  <c r="P1405" i="69"/>
  <c r="V1405" i="69" s="1"/>
  <c r="AA1405" i="69" s="1"/>
  <c r="O1405" i="69"/>
  <c r="N1405" i="69"/>
  <c r="Y1405" i="69" s="1"/>
  <c r="S1404" i="69"/>
  <c r="R1404" i="69"/>
  <c r="Q1404" i="69"/>
  <c r="P1404" i="69"/>
  <c r="O1404" i="69"/>
  <c r="N1404" i="69"/>
  <c r="Y1404" i="69" s="1"/>
  <c r="S1403" i="69"/>
  <c r="R1403" i="69"/>
  <c r="Q1403" i="69"/>
  <c r="P1403" i="69"/>
  <c r="V1403" i="69" s="1"/>
  <c r="AA1403" i="69" s="1"/>
  <c r="O1403" i="69"/>
  <c r="N1403" i="69"/>
  <c r="Y1403" i="69" s="1"/>
  <c r="S1402" i="69"/>
  <c r="R1402" i="69"/>
  <c r="Q1402" i="69"/>
  <c r="P1402" i="69"/>
  <c r="O1402" i="69"/>
  <c r="N1402" i="69"/>
  <c r="Y1402" i="69" s="1"/>
  <c r="S1401" i="69"/>
  <c r="R1401" i="69"/>
  <c r="Q1401" i="69"/>
  <c r="P1401" i="69"/>
  <c r="V1401" i="69" s="1"/>
  <c r="AA1401" i="69" s="1"/>
  <c r="O1401" i="69"/>
  <c r="N1401" i="69"/>
  <c r="Y1401" i="69" s="1"/>
  <c r="S1400" i="69"/>
  <c r="R1400" i="69"/>
  <c r="Q1400" i="69"/>
  <c r="P1400" i="69"/>
  <c r="O1400" i="69"/>
  <c r="N1400" i="69"/>
  <c r="Y1400" i="69" s="1"/>
  <c r="S1399" i="69"/>
  <c r="R1399" i="69"/>
  <c r="Q1399" i="69"/>
  <c r="P1399" i="69"/>
  <c r="V1399" i="69" s="1"/>
  <c r="AA1399" i="69" s="1"/>
  <c r="O1399" i="69"/>
  <c r="N1399" i="69"/>
  <c r="Y1399" i="69" s="1"/>
  <c r="S1398" i="69"/>
  <c r="R1398" i="69"/>
  <c r="Q1398" i="69"/>
  <c r="P1398" i="69"/>
  <c r="O1398" i="69"/>
  <c r="N1398" i="69"/>
  <c r="Y1398" i="69" s="1"/>
  <c r="S1397" i="69"/>
  <c r="R1397" i="69"/>
  <c r="Q1397" i="69"/>
  <c r="P1397" i="69"/>
  <c r="V1397" i="69" s="1"/>
  <c r="AA1397" i="69" s="1"/>
  <c r="O1397" i="69"/>
  <c r="N1397" i="69"/>
  <c r="Y1397" i="69" s="1"/>
  <c r="S1396" i="69"/>
  <c r="R1396" i="69"/>
  <c r="Q1396" i="69"/>
  <c r="P1396" i="69"/>
  <c r="O1396" i="69"/>
  <c r="N1396" i="69"/>
  <c r="Y1396" i="69" s="1"/>
  <c r="S1395" i="69"/>
  <c r="R1395" i="69"/>
  <c r="Q1395" i="69"/>
  <c r="P1395" i="69"/>
  <c r="V1395" i="69" s="1"/>
  <c r="AA1395" i="69" s="1"/>
  <c r="O1395" i="69"/>
  <c r="N1395" i="69"/>
  <c r="Y1395" i="69" s="1"/>
  <c r="S1394" i="69"/>
  <c r="R1394" i="69"/>
  <c r="Q1394" i="69"/>
  <c r="P1394" i="69"/>
  <c r="O1394" i="69"/>
  <c r="N1394" i="69"/>
  <c r="Y1394" i="69" s="1"/>
  <c r="S1393" i="69"/>
  <c r="R1393" i="69"/>
  <c r="Q1393" i="69"/>
  <c r="P1393" i="69"/>
  <c r="V1393" i="69" s="1"/>
  <c r="AA1393" i="69" s="1"/>
  <c r="O1393" i="69"/>
  <c r="N1393" i="69"/>
  <c r="Y1393" i="69" s="1"/>
  <c r="S1392" i="69"/>
  <c r="R1392" i="69"/>
  <c r="Q1392" i="69"/>
  <c r="P1392" i="69"/>
  <c r="O1392" i="69"/>
  <c r="N1392" i="69"/>
  <c r="Y1392" i="69" s="1"/>
  <c r="S1391" i="69"/>
  <c r="R1391" i="69"/>
  <c r="Q1391" i="69"/>
  <c r="P1391" i="69"/>
  <c r="V1391" i="69" s="1"/>
  <c r="AA1391" i="69" s="1"/>
  <c r="O1391" i="69"/>
  <c r="N1391" i="69"/>
  <c r="Y1391" i="69" s="1"/>
  <c r="S1390" i="69"/>
  <c r="R1390" i="69"/>
  <c r="Q1390" i="69"/>
  <c r="P1390" i="69"/>
  <c r="O1390" i="69"/>
  <c r="N1390" i="69"/>
  <c r="Y1390" i="69" s="1"/>
  <c r="S1389" i="69"/>
  <c r="R1389" i="69"/>
  <c r="Q1389" i="69"/>
  <c r="P1389" i="69"/>
  <c r="V1389" i="69" s="1"/>
  <c r="AA1389" i="69" s="1"/>
  <c r="O1389" i="69"/>
  <c r="N1389" i="69"/>
  <c r="Y1389" i="69" s="1"/>
  <c r="S1388" i="69"/>
  <c r="R1388" i="69"/>
  <c r="Q1388" i="69"/>
  <c r="P1388" i="69"/>
  <c r="O1388" i="69"/>
  <c r="N1388" i="69"/>
  <c r="Y1388" i="69" s="1"/>
  <c r="S1387" i="69"/>
  <c r="R1387" i="69"/>
  <c r="Q1387" i="69"/>
  <c r="P1387" i="69"/>
  <c r="V1387" i="69" s="1"/>
  <c r="AA1387" i="69" s="1"/>
  <c r="O1387" i="69"/>
  <c r="N1387" i="69"/>
  <c r="Y1387" i="69" s="1"/>
  <c r="S1386" i="69"/>
  <c r="R1386" i="69"/>
  <c r="Q1386" i="69"/>
  <c r="P1386" i="69"/>
  <c r="O1386" i="69"/>
  <c r="N1386" i="69"/>
  <c r="Y1386" i="69" s="1"/>
  <c r="S1385" i="69"/>
  <c r="R1385" i="69"/>
  <c r="Q1385" i="69"/>
  <c r="P1385" i="69"/>
  <c r="V1385" i="69" s="1"/>
  <c r="AA1385" i="69" s="1"/>
  <c r="O1385" i="69"/>
  <c r="N1385" i="69"/>
  <c r="Y1385" i="69" s="1"/>
  <c r="S1384" i="69"/>
  <c r="R1384" i="69"/>
  <c r="Q1384" i="69"/>
  <c r="P1384" i="69"/>
  <c r="O1384" i="69"/>
  <c r="N1384" i="69"/>
  <c r="Y1384" i="69" s="1"/>
  <c r="S1383" i="69"/>
  <c r="R1383" i="69"/>
  <c r="Q1383" i="69"/>
  <c r="P1383" i="69"/>
  <c r="V1383" i="69" s="1"/>
  <c r="AA1383" i="69" s="1"/>
  <c r="O1383" i="69"/>
  <c r="N1383" i="69"/>
  <c r="Y1383" i="69" s="1"/>
  <c r="S1382" i="69"/>
  <c r="R1382" i="69"/>
  <c r="Q1382" i="69"/>
  <c r="P1382" i="69"/>
  <c r="O1382" i="69"/>
  <c r="N1382" i="69"/>
  <c r="Y1382" i="69" s="1"/>
  <c r="S1381" i="69"/>
  <c r="R1381" i="69"/>
  <c r="Q1381" i="69"/>
  <c r="P1381" i="69"/>
  <c r="V1381" i="69" s="1"/>
  <c r="AA1381" i="69" s="1"/>
  <c r="O1381" i="69"/>
  <c r="N1381" i="69"/>
  <c r="Y1381" i="69" s="1"/>
  <c r="S1380" i="69"/>
  <c r="R1380" i="69"/>
  <c r="Q1380" i="69"/>
  <c r="P1380" i="69"/>
  <c r="O1380" i="69"/>
  <c r="N1380" i="69"/>
  <c r="Y1380" i="69" s="1"/>
  <c r="S1379" i="69"/>
  <c r="R1379" i="69"/>
  <c r="Q1379" i="69"/>
  <c r="P1379" i="69"/>
  <c r="V1379" i="69" s="1"/>
  <c r="AA1379" i="69" s="1"/>
  <c r="O1379" i="69"/>
  <c r="N1379" i="69"/>
  <c r="Y1379" i="69" s="1"/>
  <c r="S1378" i="69"/>
  <c r="R1378" i="69"/>
  <c r="Q1378" i="69"/>
  <c r="P1378" i="69"/>
  <c r="O1378" i="69"/>
  <c r="N1378" i="69"/>
  <c r="Y1378" i="69" s="1"/>
  <c r="S1377" i="69"/>
  <c r="R1377" i="69"/>
  <c r="Q1377" i="69"/>
  <c r="P1377" i="69"/>
  <c r="V1377" i="69" s="1"/>
  <c r="AA1377" i="69" s="1"/>
  <c r="O1377" i="69"/>
  <c r="N1377" i="69"/>
  <c r="Y1377" i="69" s="1"/>
  <c r="S1376" i="69"/>
  <c r="R1376" i="69"/>
  <c r="Q1376" i="69"/>
  <c r="P1376" i="69"/>
  <c r="O1376" i="69"/>
  <c r="N1376" i="69"/>
  <c r="Y1376" i="69" s="1"/>
  <c r="S1375" i="69"/>
  <c r="R1375" i="69"/>
  <c r="Q1375" i="69"/>
  <c r="P1375" i="69"/>
  <c r="V1375" i="69" s="1"/>
  <c r="AA1375" i="69" s="1"/>
  <c r="O1375" i="69"/>
  <c r="N1375" i="69"/>
  <c r="Y1375" i="69" s="1"/>
  <c r="S1374" i="69"/>
  <c r="R1374" i="69"/>
  <c r="Q1374" i="69"/>
  <c r="P1374" i="69"/>
  <c r="O1374" i="69"/>
  <c r="N1374" i="69"/>
  <c r="Y1374" i="69" s="1"/>
  <c r="S1373" i="69"/>
  <c r="R1373" i="69"/>
  <c r="Q1373" i="69"/>
  <c r="P1373" i="69"/>
  <c r="V1373" i="69" s="1"/>
  <c r="AA1373" i="69" s="1"/>
  <c r="O1373" i="69"/>
  <c r="N1373" i="69"/>
  <c r="Y1373" i="69" s="1"/>
  <c r="S1372" i="69"/>
  <c r="R1372" i="69"/>
  <c r="Q1372" i="69"/>
  <c r="P1372" i="69"/>
  <c r="O1372" i="69"/>
  <c r="N1372" i="69"/>
  <c r="Y1372" i="69" s="1"/>
  <c r="S1371" i="69"/>
  <c r="R1371" i="69"/>
  <c r="Q1371" i="69"/>
  <c r="P1371" i="69"/>
  <c r="V1371" i="69" s="1"/>
  <c r="AA1371" i="69" s="1"/>
  <c r="O1371" i="69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V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V1362" i="69" s="1"/>
  <c r="N1362" i="69"/>
  <c r="Y1362" i="69" s="1"/>
  <c r="S1361" i="69"/>
  <c r="Q1361" i="69"/>
  <c r="R1361" i="69" s="1"/>
  <c r="O1361" i="69"/>
  <c r="P1361" i="69" s="1"/>
  <c r="V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V1358" i="69" s="1"/>
  <c r="N1358" i="69"/>
  <c r="Y1358" i="69" s="1"/>
  <c r="S1357" i="69"/>
  <c r="Q1357" i="69"/>
  <c r="R1357" i="69" s="1"/>
  <c r="O1357" i="69"/>
  <c r="P1357" i="69" s="1"/>
  <c r="V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V1351" i="69" s="1"/>
  <c r="N1351" i="69"/>
  <c r="Y1351" i="69" s="1"/>
  <c r="S1350" i="69"/>
  <c r="Q1350" i="69"/>
  <c r="R1350" i="69" s="1"/>
  <c r="O1350" i="69"/>
  <c r="P1350" i="69" s="1"/>
  <c r="V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V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V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V1144" i="69" s="1"/>
  <c r="N1144" i="69"/>
  <c r="Y1144" i="69" s="1"/>
  <c r="S1143" i="69"/>
  <c r="Q1143" i="69"/>
  <c r="R1143" i="69" s="1"/>
  <c r="P1143" i="69"/>
  <c r="O1143" i="69"/>
  <c r="N1143" i="69"/>
  <c r="Y1143" i="69" s="1"/>
  <c r="S1142" i="69"/>
  <c r="R1142" i="69"/>
  <c r="Q1142" i="69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V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V1128" i="69" s="1"/>
  <c r="N1128" i="69"/>
  <c r="Y1128" i="69" s="1"/>
  <c r="S1127" i="69"/>
  <c r="Q1127" i="69"/>
  <c r="R1127" i="69" s="1"/>
  <c r="P1127" i="69"/>
  <c r="O1127" i="69"/>
  <c r="N1127" i="69"/>
  <c r="Y1127" i="69" s="1"/>
  <c r="S1126" i="69"/>
  <c r="R1126" i="69"/>
  <c r="Q1126" i="69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V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V1112" i="69" s="1"/>
  <c r="N1112" i="69"/>
  <c r="Y1112" i="69" s="1"/>
  <c r="S1111" i="69"/>
  <c r="Q1111" i="69"/>
  <c r="R1111" i="69" s="1"/>
  <c r="P1111" i="69"/>
  <c r="O1111" i="69"/>
  <c r="N1111" i="69"/>
  <c r="Y1111" i="69" s="1"/>
  <c r="S1110" i="69"/>
  <c r="R1110" i="69"/>
  <c r="Q1110" i="69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V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V1096" i="69" s="1"/>
  <c r="N1096" i="69"/>
  <c r="Y1096" i="69" s="1"/>
  <c r="S1095" i="69"/>
  <c r="Q1095" i="69"/>
  <c r="R1095" i="69" s="1"/>
  <c r="P1095" i="69"/>
  <c r="O1095" i="69"/>
  <c r="N1095" i="69"/>
  <c r="Y1095" i="69" s="1"/>
  <c r="S1094" i="69"/>
  <c r="R1094" i="69"/>
  <c r="Q1094" i="69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V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V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V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V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V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V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V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V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V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V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V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V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V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V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V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V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V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P909" i="69"/>
  <c r="O909" i="69"/>
  <c r="N909" i="69"/>
  <c r="Y909" i="69" s="1"/>
  <c r="S908" i="69"/>
  <c r="R908" i="69"/>
  <c r="Q908" i="69"/>
  <c r="O908" i="69"/>
  <c r="P908" i="69" s="1"/>
  <c r="N908" i="69"/>
  <c r="Y908" i="69" s="1"/>
  <c r="S907" i="69"/>
  <c r="Q907" i="69"/>
  <c r="R907" i="69" s="1"/>
  <c r="P907" i="69"/>
  <c r="O907" i="69"/>
  <c r="N907" i="69"/>
  <c r="Y907" i="69" s="1"/>
  <c r="S906" i="69"/>
  <c r="R906" i="69"/>
  <c r="Q906" i="69"/>
  <c r="O906" i="69"/>
  <c r="P906" i="69" s="1"/>
  <c r="N906" i="69"/>
  <c r="Y906" i="69" s="1"/>
  <c r="S905" i="69"/>
  <c r="Q905" i="69"/>
  <c r="R905" i="69" s="1"/>
  <c r="P905" i="69"/>
  <c r="O905" i="69"/>
  <c r="N905" i="69"/>
  <c r="Y905" i="69" s="1"/>
  <c r="S904" i="69"/>
  <c r="R904" i="69"/>
  <c r="Q904" i="69"/>
  <c r="O904" i="69"/>
  <c r="P904" i="69" s="1"/>
  <c r="N904" i="69"/>
  <c r="Y904" i="69" s="1"/>
  <c r="S903" i="69"/>
  <c r="Q903" i="69"/>
  <c r="R903" i="69" s="1"/>
  <c r="P903" i="69"/>
  <c r="O903" i="69"/>
  <c r="N903" i="69"/>
  <c r="Y903" i="69" s="1"/>
  <c r="S902" i="69"/>
  <c r="R902" i="69"/>
  <c r="Q902" i="69"/>
  <c r="O902" i="69"/>
  <c r="P902" i="69" s="1"/>
  <c r="N902" i="69"/>
  <c r="Y902" i="69" s="1"/>
  <c r="S901" i="69"/>
  <c r="Q901" i="69"/>
  <c r="R901" i="69" s="1"/>
  <c r="P901" i="69"/>
  <c r="O901" i="69"/>
  <c r="N901" i="69"/>
  <c r="Y901" i="69" s="1"/>
  <c r="S900" i="69"/>
  <c r="R900" i="69"/>
  <c r="Q900" i="69"/>
  <c r="O900" i="69"/>
  <c r="P900" i="69" s="1"/>
  <c r="N900" i="69"/>
  <c r="Y900" i="69" s="1"/>
  <c r="S899" i="69"/>
  <c r="Q899" i="69"/>
  <c r="R899" i="69" s="1"/>
  <c r="P899" i="69"/>
  <c r="O899" i="69"/>
  <c r="N899" i="69"/>
  <c r="Y899" i="69" s="1"/>
  <c r="S898" i="69"/>
  <c r="R898" i="69"/>
  <c r="Q898" i="69"/>
  <c r="O898" i="69"/>
  <c r="P898" i="69" s="1"/>
  <c r="N898" i="69"/>
  <c r="Y898" i="69" s="1"/>
  <c r="S897" i="69"/>
  <c r="Q897" i="69"/>
  <c r="R897" i="69" s="1"/>
  <c r="P897" i="69"/>
  <c r="O897" i="69"/>
  <c r="N897" i="69"/>
  <c r="Y897" i="69" s="1"/>
  <c r="S896" i="69"/>
  <c r="R896" i="69"/>
  <c r="Q896" i="69"/>
  <c r="O896" i="69"/>
  <c r="P896" i="69" s="1"/>
  <c r="N896" i="69"/>
  <c r="Y896" i="69" s="1"/>
  <c r="S895" i="69"/>
  <c r="Q895" i="69"/>
  <c r="R895" i="69" s="1"/>
  <c r="P895" i="69"/>
  <c r="O895" i="69"/>
  <c r="N895" i="69"/>
  <c r="Y895" i="69" s="1"/>
  <c r="S894" i="69"/>
  <c r="R894" i="69"/>
  <c r="Q894" i="69"/>
  <c r="O894" i="69"/>
  <c r="P894" i="69" s="1"/>
  <c r="N894" i="69"/>
  <c r="Y894" i="69" s="1"/>
  <c r="S893" i="69"/>
  <c r="Q893" i="69"/>
  <c r="R893" i="69" s="1"/>
  <c r="P893" i="69"/>
  <c r="O893" i="69"/>
  <c r="N893" i="69"/>
  <c r="Y893" i="69" s="1"/>
  <c r="S892" i="69"/>
  <c r="R892" i="69"/>
  <c r="Q892" i="69"/>
  <c r="O892" i="69"/>
  <c r="P892" i="69" s="1"/>
  <c r="N892" i="69"/>
  <c r="Y892" i="69" s="1"/>
  <c r="S891" i="69"/>
  <c r="Q891" i="69"/>
  <c r="R891" i="69" s="1"/>
  <c r="P891" i="69"/>
  <c r="O891" i="69"/>
  <c r="N891" i="69"/>
  <c r="Y891" i="69" s="1"/>
  <c r="S890" i="69"/>
  <c r="R890" i="69"/>
  <c r="Q890" i="69"/>
  <c r="O890" i="69"/>
  <c r="P890" i="69" s="1"/>
  <c r="N890" i="69"/>
  <c r="Y890" i="69" s="1"/>
  <c r="S889" i="69"/>
  <c r="Q889" i="69"/>
  <c r="R889" i="69" s="1"/>
  <c r="P889" i="69"/>
  <c r="O889" i="69"/>
  <c r="N889" i="69"/>
  <c r="Y889" i="69" s="1"/>
  <c r="S888" i="69"/>
  <c r="R888" i="69"/>
  <c r="Q888" i="69"/>
  <c r="O888" i="69"/>
  <c r="P888" i="69" s="1"/>
  <c r="N888" i="69"/>
  <c r="Y888" i="69" s="1"/>
  <c r="S887" i="69"/>
  <c r="Q887" i="69"/>
  <c r="R887" i="69" s="1"/>
  <c r="P887" i="69"/>
  <c r="O887" i="69"/>
  <c r="N887" i="69"/>
  <c r="Y887" i="69" s="1"/>
  <c r="S886" i="69"/>
  <c r="R886" i="69"/>
  <c r="Q886" i="69"/>
  <c r="O886" i="69"/>
  <c r="P886" i="69" s="1"/>
  <c r="N886" i="69"/>
  <c r="Y886" i="69" s="1"/>
  <c r="S885" i="69"/>
  <c r="Q885" i="69"/>
  <c r="R885" i="69" s="1"/>
  <c r="P885" i="69"/>
  <c r="O885" i="69"/>
  <c r="N885" i="69"/>
  <c r="Y885" i="69" s="1"/>
  <c r="S884" i="69"/>
  <c r="R884" i="69"/>
  <c r="Q884" i="69"/>
  <c r="O884" i="69"/>
  <c r="P884" i="69" s="1"/>
  <c r="N884" i="69"/>
  <c r="Y884" i="69" s="1"/>
  <c r="S883" i="69"/>
  <c r="Q883" i="69"/>
  <c r="R883" i="69" s="1"/>
  <c r="P883" i="69"/>
  <c r="O883" i="69"/>
  <c r="N883" i="69"/>
  <c r="Y883" i="69" s="1"/>
  <c r="S882" i="69"/>
  <c r="R882" i="69"/>
  <c r="Q882" i="69"/>
  <c r="O882" i="69"/>
  <c r="P882" i="69" s="1"/>
  <c r="N882" i="69"/>
  <c r="Y882" i="69" s="1"/>
  <c r="S881" i="69"/>
  <c r="Q881" i="69"/>
  <c r="R881" i="69" s="1"/>
  <c r="P881" i="69"/>
  <c r="O881" i="69"/>
  <c r="N881" i="69"/>
  <c r="Y881" i="69" s="1"/>
  <c r="S880" i="69"/>
  <c r="R880" i="69"/>
  <c r="Q880" i="69"/>
  <c r="O880" i="69"/>
  <c r="P880" i="69" s="1"/>
  <c r="N880" i="69"/>
  <c r="Y880" i="69" s="1"/>
  <c r="S879" i="69"/>
  <c r="Q879" i="69"/>
  <c r="R879" i="69" s="1"/>
  <c r="P879" i="69"/>
  <c r="O879" i="69"/>
  <c r="N879" i="69"/>
  <c r="Y879" i="69" s="1"/>
  <c r="S878" i="69"/>
  <c r="R878" i="69"/>
  <c r="Q878" i="69"/>
  <c r="O878" i="69"/>
  <c r="P878" i="69" s="1"/>
  <c r="N878" i="69"/>
  <c r="Y878" i="69" s="1"/>
  <c r="S877" i="69"/>
  <c r="Q877" i="69"/>
  <c r="R877" i="69" s="1"/>
  <c r="P877" i="69"/>
  <c r="O877" i="69"/>
  <c r="N877" i="69"/>
  <c r="Y877" i="69" s="1"/>
  <c r="S876" i="69"/>
  <c r="R876" i="69"/>
  <c r="Q876" i="69"/>
  <c r="O876" i="69"/>
  <c r="P876" i="69" s="1"/>
  <c r="N876" i="69"/>
  <c r="Y876" i="69" s="1"/>
  <c r="S875" i="69"/>
  <c r="Q875" i="69"/>
  <c r="R875" i="69" s="1"/>
  <c r="P875" i="69"/>
  <c r="O875" i="69"/>
  <c r="N875" i="69"/>
  <c r="Y875" i="69" s="1"/>
  <c r="S874" i="69"/>
  <c r="R874" i="69"/>
  <c r="Q874" i="69"/>
  <c r="O874" i="69"/>
  <c r="P874" i="69" s="1"/>
  <c r="N874" i="69"/>
  <c r="Y874" i="69" s="1"/>
  <c r="S873" i="69"/>
  <c r="Q873" i="69"/>
  <c r="R873" i="69" s="1"/>
  <c r="P873" i="69"/>
  <c r="O873" i="69"/>
  <c r="N873" i="69"/>
  <c r="Y873" i="69" s="1"/>
  <c r="S872" i="69"/>
  <c r="R872" i="69"/>
  <c r="Q872" i="69"/>
  <c r="O872" i="69"/>
  <c r="P872" i="69" s="1"/>
  <c r="N872" i="69"/>
  <c r="Y872" i="69" s="1"/>
  <c r="S871" i="69"/>
  <c r="Q871" i="69"/>
  <c r="R871" i="69" s="1"/>
  <c r="P871" i="69"/>
  <c r="O871" i="69"/>
  <c r="N871" i="69"/>
  <c r="Y871" i="69" s="1"/>
  <c r="S870" i="69"/>
  <c r="R870" i="69"/>
  <c r="Q870" i="69"/>
  <c r="O870" i="69"/>
  <c r="P870" i="69" s="1"/>
  <c r="N870" i="69"/>
  <c r="Y870" i="69" s="1"/>
  <c r="S869" i="69"/>
  <c r="Q869" i="69"/>
  <c r="R869" i="69" s="1"/>
  <c r="P869" i="69"/>
  <c r="O869" i="69"/>
  <c r="N869" i="69"/>
  <c r="Y869" i="69" s="1"/>
  <c r="S868" i="69"/>
  <c r="R868" i="69"/>
  <c r="Q868" i="69"/>
  <c r="O868" i="69"/>
  <c r="P868" i="69" s="1"/>
  <c r="N868" i="69"/>
  <c r="Y868" i="69" s="1"/>
  <c r="S867" i="69"/>
  <c r="Q867" i="69"/>
  <c r="R867" i="69" s="1"/>
  <c r="P867" i="69"/>
  <c r="O867" i="69"/>
  <c r="N867" i="69"/>
  <c r="Y867" i="69" s="1"/>
  <c r="S866" i="69"/>
  <c r="R866" i="69"/>
  <c r="Q866" i="69"/>
  <c r="O866" i="69"/>
  <c r="P866" i="69" s="1"/>
  <c r="N866" i="69"/>
  <c r="Y866" i="69" s="1"/>
  <c r="S865" i="69"/>
  <c r="Q865" i="69"/>
  <c r="R865" i="69" s="1"/>
  <c r="P865" i="69"/>
  <c r="O865" i="69"/>
  <c r="N865" i="69"/>
  <c r="Y865" i="69" s="1"/>
  <c r="S864" i="69"/>
  <c r="R864" i="69"/>
  <c r="Q864" i="69"/>
  <c r="O864" i="69"/>
  <c r="P864" i="69" s="1"/>
  <c r="N864" i="69"/>
  <c r="Y864" i="69" s="1"/>
  <c r="S863" i="69"/>
  <c r="Q863" i="69"/>
  <c r="R863" i="69" s="1"/>
  <c r="P863" i="69"/>
  <c r="O863" i="69"/>
  <c r="N863" i="69"/>
  <c r="Y863" i="69" s="1"/>
  <c r="S862" i="69"/>
  <c r="R862" i="69"/>
  <c r="Q862" i="69"/>
  <c r="O862" i="69"/>
  <c r="P862" i="69" s="1"/>
  <c r="N862" i="69"/>
  <c r="Y862" i="69" s="1"/>
  <c r="S861" i="69"/>
  <c r="Q861" i="69"/>
  <c r="R861" i="69" s="1"/>
  <c r="P861" i="69"/>
  <c r="O861" i="69"/>
  <c r="N861" i="69"/>
  <c r="Y861" i="69" s="1"/>
  <c r="S860" i="69"/>
  <c r="R860" i="69"/>
  <c r="Q860" i="69"/>
  <c r="O860" i="69"/>
  <c r="P860" i="69" s="1"/>
  <c r="N860" i="69"/>
  <c r="Y860" i="69" s="1"/>
  <c r="S859" i="69"/>
  <c r="Q859" i="69"/>
  <c r="R859" i="69" s="1"/>
  <c r="P859" i="69"/>
  <c r="O859" i="69"/>
  <c r="N859" i="69"/>
  <c r="Y859" i="69" s="1"/>
  <c r="S858" i="69"/>
  <c r="R858" i="69"/>
  <c r="Q858" i="69"/>
  <c r="O858" i="69"/>
  <c r="P858" i="69" s="1"/>
  <c r="N858" i="69"/>
  <c r="Y858" i="69" s="1"/>
  <c r="S857" i="69"/>
  <c r="Q857" i="69"/>
  <c r="R857" i="69" s="1"/>
  <c r="P857" i="69"/>
  <c r="O857" i="69"/>
  <c r="N857" i="69"/>
  <c r="Y857" i="69" s="1"/>
  <c r="S856" i="69"/>
  <c r="R856" i="69"/>
  <c r="Q856" i="69"/>
  <c r="O856" i="69"/>
  <c r="P856" i="69" s="1"/>
  <c r="N856" i="69"/>
  <c r="Y856" i="69" s="1"/>
  <c r="S855" i="69"/>
  <c r="Q855" i="69"/>
  <c r="R855" i="69" s="1"/>
  <c r="P855" i="69"/>
  <c r="O855" i="69"/>
  <c r="N855" i="69"/>
  <c r="Y855" i="69" s="1"/>
  <c r="S854" i="69"/>
  <c r="R854" i="69"/>
  <c r="Q854" i="69"/>
  <c r="O854" i="69"/>
  <c r="P854" i="69" s="1"/>
  <c r="N854" i="69"/>
  <c r="Y854" i="69" s="1"/>
  <c r="S853" i="69"/>
  <c r="Q853" i="69"/>
  <c r="R853" i="69" s="1"/>
  <c r="P853" i="69"/>
  <c r="O853" i="69"/>
  <c r="N853" i="69"/>
  <c r="Y853" i="69" s="1"/>
  <c r="S852" i="69"/>
  <c r="R852" i="69"/>
  <c r="Q852" i="69"/>
  <c r="O852" i="69"/>
  <c r="P852" i="69" s="1"/>
  <c r="N852" i="69"/>
  <c r="Y852" i="69" s="1"/>
  <c r="S851" i="69"/>
  <c r="Q851" i="69"/>
  <c r="R851" i="69" s="1"/>
  <c r="P851" i="69"/>
  <c r="O851" i="69"/>
  <c r="N851" i="69"/>
  <c r="Y851" i="69" s="1"/>
  <c r="S850" i="69"/>
  <c r="R850" i="69"/>
  <c r="Q850" i="69"/>
  <c r="O850" i="69"/>
  <c r="P850" i="69" s="1"/>
  <c r="N850" i="69"/>
  <c r="Y850" i="69" s="1"/>
  <c r="S849" i="69"/>
  <c r="R849" i="69"/>
  <c r="Q849" i="69"/>
  <c r="P849" i="69"/>
  <c r="O849" i="69"/>
  <c r="N849" i="69"/>
  <c r="Y849" i="69" s="1"/>
  <c r="S848" i="69"/>
  <c r="R848" i="69"/>
  <c r="Q848" i="69"/>
  <c r="P848" i="69"/>
  <c r="V848" i="69" s="1"/>
  <c r="O848" i="69"/>
  <c r="N848" i="69"/>
  <c r="Y848" i="69" s="1"/>
  <c r="S847" i="69"/>
  <c r="R847" i="69"/>
  <c r="Q847" i="69"/>
  <c r="P847" i="69"/>
  <c r="O847" i="69"/>
  <c r="N847" i="69"/>
  <c r="Y847" i="69" s="1"/>
  <c r="S846" i="69"/>
  <c r="R846" i="69"/>
  <c r="Q846" i="69"/>
  <c r="P846" i="69"/>
  <c r="V846" i="69" s="1"/>
  <c r="O846" i="69"/>
  <c r="N846" i="69"/>
  <c r="Y846" i="69" s="1"/>
  <c r="S845" i="69"/>
  <c r="R845" i="69"/>
  <c r="Q845" i="69"/>
  <c r="P845" i="69"/>
  <c r="O845" i="69"/>
  <c r="N845" i="69"/>
  <c r="Y845" i="69" s="1"/>
  <c r="S844" i="69"/>
  <c r="R844" i="69"/>
  <c r="Q844" i="69"/>
  <c r="P844" i="69"/>
  <c r="V844" i="69" s="1"/>
  <c r="O844" i="69"/>
  <c r="N844" i="69"/>
  <c r="Y844" i="69" s="1"/>
  <c r="S843" i="69"/>
  <c r="R843" i="69"/>
  <c r="Q843" i="69"/>
  <c r="P843" i="69"/>
  <c r="O843" i="69"/>
  <c r="N843" i="69"/>
  <c r="Y843" i="69" s="1"/>
  <c r="S842" i="69"/>
  <c r="R842" i="69"/>
  <c r="Q842" i="69"/>
  <c r="P842" i="69"/>
  <c r="V842" i="69" s="1"/>
  <c r="O842" i="69"/>
  <c r="N842" i="69"/>
  <c r="Y842" i="69" s="1"/>
  <c r="S841" i="69"/>
  <c r="R841" i="69"/>
  <c r="Q841" i="69"/>
  <c r="P841" i="69"/>
  <c r="O841" i="69"/>
  <c r="N841" i="69"/>
  <c r="Y841" i="69" s="1"/>
  <c r="S840" i="69"/>
  <c r="R840" i="69"/>
  <c r="Q840" i="69"/>
  <c r="P840" i="69"/>
  <c r="V840" i="69" s="1"/>
  <c r="O840" i="69"/>
  <c r="N840" i="69"/>
  <c r="Y840" i="69" s="1"/>
  <c r="S839" i="69"/>
  <c r="R839" i="69"/>
  <c r="Q839" i="69"/>
  <c r="P839" i="69"/>
  <c r="O839" i="69"/>
  <c r="N839" i="69"/>
  <c r="Y839" i="69" s="1"/>
  <c r="S838" i="69"/>
  <c r="R838" i="69"/>
  <c r="Q838" i="69"/>
  <c r="P838" i="69"/>
  <c r="V838" i="69" s="1"/>
  <c r="O838" i="69"/>
  <c r="N838" i="69"/>
  <c r="Y838" i="69" s="1"/>
  <c r="S837" i="69"/>
  <c r="R837" i="69"/>
  <c r="Q837" i="69"/>
  <c r="P837" i="69"/>
  <c r="O837" i="69"/>
  <c r="N837" i="69"/>
  <c r="Y837" i="69" s="1"/>
  <c r="S836" i="69"/>
  <c r="R836" i="69"/>
  <c r="Q836" i="69"/>
  <c r="P836" i="69"/>
  <c r="V836" i="69" s="1"/>
  <c r="O836" i="69"/>
  <c r="N836" i="69"/>
  <c r="Y836" i="69" s="1"/>
  <c r="S835" i="69"/>
  <c r="R835" i="69"/>
  <c r="Q835" i="69"/>
  <c r="P835" i="69"/>
  <c r="O835" i="69"/>
  <c r="N835" i="69"/>
  <c r="Y835" i="69" s="1"/>
  <c r="S834" i="69"/>
  <c r="R834" i="69"/>
  <c r="Q834" i="69"/>
  <c r="P834" i="69"/>
  <c r="V834" i="69" s="1"/>
  <c r="O834" i="69"/>
  <c r="N834" i="69"/>
  <c r="Y834" i="69" s="1"/>
  <c r="S833" i="69"/>
  <c r="R833" i="69"/>
  <c r="Q833" i="69"/>
  <c r="P833" i="69"/>
  <c r="O833" i="69"/>
  <c r="N833" i="69"/>
  <c r="Y833" i="69" s="1"/>
  <c r="S832" i="69"/>
  <c r="R832" i="69"/>
  <c r="Q832" i="69"/>
  <c r="P832" i="69"/>
  <c r="V832" i="69" s="1"/>
  <c r="O832" i="69"/>
  <c r="N832" i="69"/>
  <c r="Y832" i="69" s="1"/>
  <c r="S831" i="69"/>
  <c r="R831" i="69"/>
  <c r="Q831" i="69"/>
  <c r="P831" i="69"/>
  <c r="O831" i="69"/>
  <c r="N831" i="69"/>
  <c r="Y831" i="69" s="1"/>
  <c r="S830" i="69"/>
  <c r="R830" i="69"/>
  <c r="Q830" i="69"/>
  <c r="P830" i="69"/>
  <c r="V830" i="69" s="1"/>
  <c r="O830" i="69"/>
  <c r="N830" i="69"/>
  <c r="Y830" i="69" s="1"/>
  <c r="S829" i="69"/>
  <c r="R829" i="69"/>
  <c r="Q829" i="69"/>
  <c r="P829" i="69"/>
  <c r="O829" i="69"/>
  <c r="N829" i="69"/>
  <c r="Y829" i="69" s="1"/>
  <c r="S828" i="69"/>
  <c r="R828" i="69"/>
  <c r="Q828" i="69"/>
  <c r="P828" i="69"/>
  <c r="V828" i="69" s="1"/>
  <c r="O828" i="69"/>
  <c r="N828" i="69"/>
  <c r="Y828" i="69" s="1"/>
  <c r="S827" i="69"/>
  <c r="R827" i="69"/>
  <c r="Q827" i="69"/>
  <c r="P827" i="69"/>
  <c r="O827" i="69"/>
  <c r="N827" i="69"/>
  <c r="Y827" i="69" s="1"/>
  <c r="S826" i="69"/>
  <c r="R826" i="69"/>
  <c r="Q826" i="69"/>
  <c r="P826" i="69"/>
  <c r="V826" i="69" s="1"/>
  <c r="O826" i="69"/>
  <c r="N826" i="69"/>
  <c r="Y826" i="69" s="1"/>
  <c r="S825" i="69"/>
  <c r="R825" i="69"/>
  <c r="Q825" i="69"/>
  <c r="P825" i="69"/>
  <c r="O825" i="69"/>
  <c r="N825" i="69"/>
  <c r="Y825" i="69" s="1"/>
  <c r="S824" i="69"/>
  <c r="R824" i="69"/>
  <c r="Q824" i="69"/>
  <c r="P824" i="69"/>
  <c r="V824" i="69" s="1"/>
  <c r="O824" i="69"/>
  <c r="N824" i="69"/>
  <c r="Y824" i="69" s="1"/>
  <c r="S823" i="69"/>
  <c r="R823" i="69"/>
  <c r="Q823" i="69"/>
  <c r="P823" i="69"/>
  <c r="O823" i="69"/>
  <c r="N823" i="69"/>
  <c r="Y823" i="69" s="1"/>
  <c r="S822" i="69"/>
  <c r="R822" i="69"/>
  <c r="Q822" i="69"/>
  <c r="P822" i="69"/>
  <c r="V822" i="69" s="1"/>
  <c r="O822" i="69"/>
  <c r="N822" i="69"/>
  <c r="Y822" i="69" s="1"/>
  <c r="S821" i="69"/>
  <c r="R821" i="69"/>
  <c r="Q821" i="69"/>
  <c r="P821" i="69"/>
  <c r="O821" i="69"/>
  <c r="N821" i="69"/>
  <c r="Y821" i="69" s="1"/>
  <c r="S820" i="69"/>
  <c r="R820" i="69"/>
  <c r="Q820" i="69"/>
  <c r="P820" i="69"/>
  <c r="V820" i="69" s="1"/>
  <c r="O820" i="69"/>
  <c r="N820" i="69"/>
  <c r="Y820" i="69" s="1"/>
  <c r="S819" i="69"/>
  <c r="R819" i="69"/>
  <c r="Q819" i="69"/>
  <c r="P819" i="69"/>
  <c r="O819" i="69"/>
  <c r="N819" i="69"/>
  <c r="Y819" i="69" s="1"/>
  <c r="S818" i="69"/>
  <c r="R818" i="69"/>
  <c r="Q818" i="69"/>
  <c r="P818" i="69"/>
  <c r="V818" i="69" s="1"/>
  <c r="O818" i="69"/>
  <c r="N818" i="69"/>
  <c r="Y818" i="69" s="1"/>
  <c r="S817" i="69"/>
  <c r="R817" i="69"/>
  <c r="Q817" i="69"/>
  <c r="P817" i="69"/>
  <c r="O817" i="69"/>
  <c r="N817" i="69"/>
  <c r="Y817" i="69" s="1"/>
  <c r="S816" i="69"/>
  <c r="R816" i="69"/>
  <c r="Q816" i="69"/>
  <c r="P816" i="69"/>
  <c r="V816" i="69" s="1"/>
  <c r="O816" i="69"/>
  <c r="N816" i="69"/>
  <c r="Y816" i="69" s="1"/>
  <c r="S815" i="69"/>
  <c r="R815" i="69"/>
  <c r="Q815" i="69"/>
  <c r="P815" i="69"/>
  <c r="O815" i="69"/>
  <c r="N815" i="69"/>
  <c r="Y815" i="69" s="1"/>
  <c r="S814" i="69"/>
  <c r="R814" i="69"/>
  <c r="Q814" i="69"/>
  <c r="P814" i="69"/>
  <c r="V814" i="69" s="1"/>
  <c r="O814" i="69"/>
  <c r="N814" i="69"/>
  <c r="Y814" i="69" s="1"/>
  <c r="S813" i="69"/>
  <c r="R813" i="69"/>
  <c r="Q813" i="69"/>
  <c r="P813" i="69"/>
  <c r="O813" i="69"/>
  <c r="N813" i="69"/>
  <c r="Y813" i="69" s="1"/>
  <c r="S812" i="69"/>
  <c r="R812" i="69"/>
  <c r="Q812" i="69"/>
  <c r="O812" i="69"/>
  <c r="P812" i="69" s="1"/>
  <c r="V812" i="69" s="1"/>
  <c r="N812" i="69"/>
  <c r="Y812" i="69" s="1"/>
  <c r="S811" i="69"/>
  <c r="Q811" i="69"/>
  <c r="R811" i="69" s="1"/>
  <c r="P811" i="69"/>
  <c r="O811" i="69"/>
  <c r="N811" i="69"/>
  <c r="Y811" i="69" s="1"/>
  <c r="S810" i="69"/>
  <c r="R810" i="69"/>
  <c r="Q810" i="69"/>
  <c r="O810" i="69"/>
  <c r="P810" i="69" s="1"/>
  <c r="N810" i="69"/>
  <c r="Y810" i="69" s="1"/>
  <c r="S809" i="69"/>
  <c r="Q809" i="69"/>
  <c r="R809" i="69" s="1"/>
  <c r="P809" i="69"/>
  <c r="O809" i="69"/>
  <c r="N809" i="69"/>
  <c r="Y809" i="69" s="1"/>
  <c r="S808" i="69"/>
  <c r="R808" i="69"/>
  <c r="Q808" i="69"/>
  <c r="O808" i="69"/>
  <c r="P808" i="69" s="1"/>
  <c r="N808" i="69"/>
  <c r="Y808" i="69" s="1"/>
  <c r="S807" i="69"/>
  <c r="Q807" i="69"/>
  <c r="R807" i="69" s="1"/>
  <c r="P807" i="69"/>
  <c r="O807" i="69"/>
  <c r="N807" i="69"/>
  <c r="Y807" i="69" s="1"/>
  <c r="S806" i="69"/>
  <c r="R806" i="69"/>
  <c r="Q806" i="69"/>
  <c r="O806" i="69"/>
  <c r="P806" i="69" s="1"/>
  <c r="N806" i="69"/>
  <c r="Y806" i="69" s="1"/>
  <c r="S805" i="69"/>
  <c r="Q805" i="69"/>
  <c r="R805" i="69" s="1"/>
  <c r="P805" i="69"/>
  <c r="O805" i="69"/>
  <c r="N805" i="69"/>
  <c r="Y805" i="69" s="1"/>
  <c r="S804" i="69"/>
  <c r="R804" i="69"/>
  <c r="Q804" i="69"/>
  <c r="O804" i="69"/>
  <c r="P804" i="69" s="1"/>
  <c r="N804" i="69"/>
  <c r="Y804" i="69" s="1"/>
  <c r="S803" i="69"/>
  <c r="Q803" i="69"/>
  <c r="R803" i="69" s="1"/>
  <c r="P803" i="69"/>
  <c r="O803" i="69"/>
  <c r="N803" i="69"/>
  <c r="Y803" i="69" s="1"/>
  <c r="S802" i="69"/>
  <c r="R802" i="69"/>
  <c r="Q802" i="69"/>
  <c r="O802" i="69"/>
  <c r="P802" i="69" s="1"/>
  <c r="N802" i="69"/>
  <c r="Y802" i="69" s="1"/>
  <c r="S801" i="69"/>
  <c r="Q801" i="69"/>
  <c r="R801" i="69" s="1"/>
  <c r="P801" i="69"/>
  <c r="O801" i="69"/>
  <c r="N801" i="69"/>
  <c r="Y801" i="69" s="1"/>
  <c r="S800" i="69"/>
  <c r="R800" i="69"/>
  <c r="Q800" i="69"/>
  <c r="O800" i="69"/>
  <c r="P800" i="69" s="1"/>
  <c r="N800" i="69"/>
  <c r="Y800" i="69" s="1"/>
  <c r="S799" i="69"/>
  <c r="Q799" i="69"/>
  <c r="R799" i="69" s="1"/>
  <c r="P799" i="69"/>
  <c r="O799" i="69"/>
  <c r="N799" i="69"/>
  <c r="Y799" i="69" s="1"/>
  <c r="S798" i="69"/>
  <c r="R798" i="69"/>
  <c r="Q798" i="69"/>
  <c r="O798" i="69"/>
  <c r="P798" i="69" s="1"/>
  <c r="N798" i="69"/>
  <c r="Y798" i="69" s="1"/>
  <c r="S797" i="69"/>
  <c r="Q797" i="69"/>
  <c r="R797" i="69" s="1"/>
  <c r="P797" i="69"/>
  <c r="O797" i="69"/>
  <c r="N797" i="69"/>
  <c r="Y797" i="69" s="1"/>
  <c r="S796" i="69"/>
  <c r="R796" i="69"/>
  <c r="Q796" i="69"/>
  <c r="O796" i="69"/>
  <c r="P796" i="69" s="1"/>
  <c r="N796" i="69"/>
  <c r="Y796" i="69" s="1"/>
  <c r="S795" i="69"/>
  <c r="Q795" i="69"/>
  <c r="R795" i="69" s="1"/>
  <c r="P795" i="69"/>
  <c r="O795" i="69"/>
  <c r="N795" i="69"/>
  <c r="Y795" i="69" s="1"/>
  <c r="S794" i="69"/>
  <c r="R794" i="69"/>
  <c r="Q794" i="69"/>
  <c r="O794" i="69"/>
  <c r="P794" i="69" s="1"/>
  <c r="N794" i="69"/>
  <c r="Y794" i="69" s="1"/>
  <c r="S793" i="69"/>
  <c r="Q793" i="69"/>
  <c r="R793" i="69" s="1"/>
  <c r="P793" i="69"/>
  <c r="O793" i="69"/>
  <c r="N793" i="69"/>
  <c r="Y793" i="69" s="1"/>
  <c r="S792" i="69"/>
  <c r="R792" i="69"/>
  <c r="Q792" i="69"/>
  <c r="O792" i="69"/>
  <c r="P792" i="69" s="1"/>
  <c r="N792" i="69"/>
  <c r="Y792" i="69" s="1"/>
  <c r="S791" i="69"/>
  <c r="Q791" i="69"/>
  <c r="R791" i="69" s="1"/>
  <c r="P791" i="69"/>
  <c r="O791" i="69"/>
  <c r="N791" i="69"/>
  <c r="Y791" i="69" s="1"/>
  <c r="S790" i="69"/>
  <c r="R790" i="69"/>
  <c r="Q790" i="69"/>
  <c r="O790" i="69"/>
  <c r="P790" i="69" s="1"/>
  <c r="N790" i="69"/>
  <c r="Y790" i="69" s="1"/>
  <c r="S789" i="69"/>
  <c r="Q789" i="69"/>
  <c r="R789" i="69" s="1"/>
  <c r="P789" i="69"/>
  <c r="O789" i="69"/>
  <c r="N789" i="69"/>
  <c r="Y789" i="69" s="1"/>
  <c r="S788" i="69"/>
  <c r="R788" i="69"/>
  <c r="Q788" i="69"/>
  <c r="O788" i="69"/>
  <c r="P788" i="69" s="1"/>
  <c r="N788" i="69"/>
  <c r="Y788" i="69" s="1"/>
  <c r="S787" i="69"/>
  <c r="Q787" i="69"/>
  <c r="R787" i="69" s="1"/>
  <c r="P787" i="69"/>
  <c r="O787" i="69"/>
  <c r="N787" i="69"/>
  <c r="Y787" i="69" s="1"/>
  <c r="S786" i="69"/>
  <c r="R786" i="69"/>
  <c r="Q786" i="69"/>
  <c r="O786" i="69"/>
  <c r="P786" i="69" s="1"/>
  <c r="N786" i="69"/>
  <c r="Y786" i="69" s="1"/>
  <c r="S785" i="69"/>
  <c r="Q785" i="69"/>
  <c r="R785" i="69" s="1"/>
  <c r="P785" i="69"/>
  <c r="O785" i="69"/>
  <c r="N785" i="69"/>
  <c r="Y785" i="69" s="1"/>
  <c r="S784" i="69"/>
  <c r="R784" i="69"/>
  <c r="Q784" i="69"/>
  <c r="O784" i="69"/>
  <c r="P784" i="69" s="1"/>
  <c r="N784" i="69"/>
  <c r="Y784" i="69" s="1"/>
  <c r="S783" i="69"/>
  <c r="Q783" i="69"/>
  <c r="R783" i="69" s="1"/>
  <c r="P783" i="69"/>
  <c r="O783" i="69"/>
  <c r="N783" i="69"/>
  <c r="Y783" i="69" s="1"/>
  <c r="S782" i="69"/>
  <c r="R782" i="69"/>
  <c r="Q782" i="69"/>
  <c r="O782" i="69"/>
  <c r="P782" i="69" s="1"/>
  <c r="N782" i="69"/>
  <c r="Y782" i="69" s="1"/>
  <c r="S781" i="69"/>
  <c r="Q781" i="69"/>
  <c r="R781" i="69" s="1"/>
  <c r="P781" i="69"/>
  <c r="O781" i="69"/>
  <c r="N781" i="69"/>
  <c r="Y781" i="69" s="1"/>
  <c r="S780" i="69"/>
  <c r="R780" i="69"/>
  <c r="Q780" i="69"/>
  <c r="O780" i="69"/>
  <c r="P780" i="69" s="1"/>
  <c r="N780" i="69"/>
  <c r="Y780" i="69" s="1"/>
  <c r="S779" i="69"/>
  <c r="Q779" i="69"/>
  <c r="R779" i="69" s="1"/>
  <c r="P779" i="69"/>
  <c r="O779" i="69"/>
  <c r="N779" i="69"/>
  <c r="Y779" i="69" s="1"/>
  <c r="S778" i="69"/>
  <c r="R778" i="69"/>
  <c r="Q778" i="69"/>
  <c r="O778" i="69"/>
  <c r="P778" i="69" s="1"/>
  <c r="N778" i="69"/>
  <c r="Y778" i="69" s="1"/>
  <c r="S777" i="69"/>
  <c r="Q777" i="69"/>
  <c r="R777" i="69" s="1"/>
  <c r="P777" i="69"/>
  <c r="O777" i="69"/>
  <c r="N777" i="69"/>
  <c r="Y777" i="69" s="1"/>
  <c r="S776" i="69"/>
  <c r="R776" i="69"/>
  <c r="Q776" i="69"/>
  <c r="O776" i="69"/>
  <c r="P776" i="69" s="1"/>
  <c r="N776" i="69"/>
  <c r="Y776" i="69" s="1"/>
  <c r="S775" i="69"/>
  <c r="Q775" i="69"/>
  <c r="R775" i="69" s="1"/>
  <c r="P775" i="69"/>
  <c r="O775" i="69"/>
  <c r="N775" i="69"/>
  <c r="Y775" i="69" s="1"/>
  <c r="S774" i="69"/>
  <c r="R774" i="69"/>
  <c r="Q774" i="69"/>
  <c r="O774" i="69"/>
  <c r="P774" i="69" s="1"/>
  <c r="N774" i="69"/>
  <c r="Y774" i="69" s="1"/>
  <c r="S773" i="69"/>
  <c r="Q773" i="69"/>
  <c r="R773" i="69" s="1"/>
  <c r="P773" i="69"/>
  <c r="O773" i="69"/>
  <c r="N773" i="69"/>
  <c r="Y773" i="69" s="1"/>
  <c r="S772" i="69"/>
  <c r="R772" i="69"/>
  <c r="Q772" i="69"/>
  <c r="O772" i="69"/>
  <c r="P772" i="69" s="1"/>
  <c r="N772" i="69"/>
  <c r="Y772" i="69" s="1"/>
  <c r="S771" i="69"/>
  <c r="Q771" i="69"/>
  <c r="R771" i="69" s="1"/>
  <c r="P771" i="69"/>
  <c r="O771" i="69"/>
  <c r="N771" i="69"/>
  <c r="Y771" i="69" s="1"/>
  <c r="S770" i="69"/>
  <c r="R770" i="69"/>
  <c r="Q770" i="69"/>
  <c r="O770" i="69"/>
  <c r="P770" i="69" s="1"/>
  <c r="N770" i="69"/>
  <c r="Y770" i="69" s="1"/>
  <c r="S769" i="69"/>
  <c r="Q769" i="69"/>
  <c r="R769" i="69" s="1"/>
  <c r="P769" i="69"/>
  <c r="O769" i="69"/>
  <c r="N769" i="69"/>
  <c r="Y769" i="69" s="1"/>
  <c r="S768" i="69"/>
  <c r="R768" i="69"/>
  <c r="Q768" i="69"/>
  <c r="O768" i="69"/>
  <c r="P768" i="69" s="1"/>
  <c r="N768" i="69"/>
  <c r="Y768" i="69" s="1"/>
  <c r="S767" i="69"/>
  <c r="Q767" i="69"/>
  <c r="R767" i="69" s="1"/>
  <c r="P767" i="69"/>
  <c r="O767" i="69"/>
  <c r="N767" i="69"/>
  <c r="Y767" i="69" s="1"/>
  <c r="S766" i="69"/>
  <c r="R766" i="69"/>
  <c r="Q766" i="69"/>
  <c r="O766" i="69"/>
  <c r="P766" i="69" s="1"/>
  <c r="N766" i="69"/>
  <c r="Y766" i="69" s="1"/>
  <c r="S765" i="69"/>
  <c r="Q765" i="69"/>
  <c r="R765" i="69" s="1"/>
  <c r="P765" i="69"/>
  <c r="O765" i="69"/>
  <c r="N765" i="69"/>
  <c r="Y765" i="69" s="1"/>
  <c r="S764" i="69"/>
  <c r="R764" i="69"/>
  <c r="Q764" i="69"/>
  <c r="O764" i="69"/>
  <c r="P764" i="69" s="1"/>
  <c r="N764" i="69"/>
  <c r="Y764" i="69" s="1"/>
  <c r="S763" i="69"/>
  <c r="Q763" i="69"/>
  <c r="R763" i="69" s="1"/>
  <c r="P763" i="69"/>
  <c r="O763" i="69"/>
  <c r="N763" i="69"/>
  <c r="Y763" i="69" s="1"/>
  <c r="S762" i="69"/>
  <c r="R762" i="69"/>
  <c r="Q762" i="69"/>
  <c r="O762" i="69"/>
  <c r="P762" i="69" s="1"/>
  <c r="N762" i="69"/>
  <c r="Y762" i="69" s="1"/>
  <c r="S761" i="69"/>
  <c r="Q761" i="69"/>
  <c r="R761" i="69" s="1"/>
  <c r="P761" i="69"/>
  <c r="O761" i="69"/>
  <c r="N761" i="69"/>
  <c r="Y761" i="69" s="1"/>
  <c r="S760" i="69"/>
  <c r="R760" i="69"/>
  <c r="Q760" i="69"/>
  <c r="O760" i="69"/>
  <c r="P760" i="69" s="1"/>
  <c r="N760" i="69"/>
  <c r="Y760" i="69" s="1"/>
  <c r="S759" i="69"/>
  <c r="Q759" i="69"/>
  <c r="R759" i="69" s="1"/>
  <c r="P759" i="69"/>
  <c r="O759" i="69"/>
  <c r="N759" i="69"/>
  <c r="Y759" i="69" s="1"/>
  <c r="S758" i="69"/>
  <c r="R758" i="69"/>
  <c r="Q758" i="69"/>
  <c r="O758" i="69"/>
  <c r="P758" i="69" s="1"/>
  <c r="N758" i="69"/>
  <c r="Y758" i="69" s="1"/>
  <c r="S757" i="69"/>
  <c r="Q757" i="69"/>
  <c r="R757" i="69" s="1"/>
  <c r="P757" i="69"/>
  <c r="O757" i="69"/>
  <c r="N757" i="69"/>
  <c r="Y757" i="69" s="1"/>
  <c r="S756" i="69"/>
  <c r="R756" i="69"/>
  <c r="Q756" i="69"/>
  <c r="O756" i="69"/>
  <c r="P756" i="69" s="1"/>
  <c r="N756" i="69"/>
  <c r="Y756" i="69" s="1"/>
  <c r="S755" i="69"/>
  <c r="Q755" i="69"/>
  <c r="R755" i="69" s="1"/>
  <c r="P755" i="69"/>
  <c r="O755" i="69"/>
  <c r="N755" i="69"/>
  <c r="Y755" i="69" s="1"/>
  <c r="S754" i="69"/>
  <c r="R754" i="69"/>
  <c r="Q754" i="69"/>
  <c r="O754" i="69"/>
  <c r="P754" i="69" s="1"/>
  <c r="N754" i="69"/>
  <c r="Y754" i="69" s="1"/>
  <c r="S753" i="69"/>
  <c r="Q753" i="69"/>
  <c r="R753" i="69" s="1"/>
  <c r="P753" i="69"/>
  <c r="O753" i="69"/>
  <c r="N753" i="69"/>
  <c r="Y753" i="69" s="1"/>
  <c r="S752" i="69"/>
  <c r="R752" i="69"/>
  <c r="Q752" i="69"/>
  <c r="O752" i="69"/>
  <c r="P752" i="69" s="1"/>
  <c r="N752" i="69"/>
  <c r="Y752" i="69" s="1"/>
  <c r="S751" i="69"/>
  <c r="Q751" i="69"/>
  <c r="R751" i="69" s="1"/>
  <c r="P751" i="69"/>
  <c r="O751" i="69"/>
  <c r="N751" i="69"/>
  <c r="Y751" i="69" s="1"/>
  <c r="S750" i="69"/>
  <c r="R750" i="69"/>
  <c r="Q750" i="69"/>
  <c r="O750" i="69"/>
  <c r="P750" i="69" s="1"/>
  <c r="N750" i="69"/>
  <c r="Y750" i="69" s="1"/>
  <c r="S749" i="69"/>
  <c r="Q749" i="69"/>
  <c r="R749" i="69" s="1"/>
  <c r="P749" i="69"/>
  <c r="O749" i="69"/>
  <c r="N749" i="69"/>
  <c r="Y749" i="69" s="1"/>
  <c r="S748" i="69"/>
  <c r="R748" i="69"/>
  <c r="Q748" i="69"/>
  <c r="O748" i="69"/>
  <c r="P748" i="69" s="1"/>
  <c r="N748" i="69"/>
  <c r="Y748" i="69" s="1"/>
  <c r="S747" i="69"/>
  <c r="Q747" i="69"/>
  <c r="R747" i="69" s="1"/>
  <c r="P747" i="69"/>
  <c r="O747" i="69"/>
  <c r="N747" i="69"/>
  <c r="Y747" i="69" s="1"/>
  <c r="S746" i="69"/>
  <c r="R746" i="69"/>
  <c r="Q746" i="69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V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V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V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V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V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V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V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V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V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V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V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V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V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V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V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V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V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V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V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V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V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V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V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V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V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V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V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V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V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V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V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V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V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V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V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V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V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V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V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V430" i="69" s="1"/>
  <c r="N430" i="69"/>
  <c r="Y430" i="69" s="1"/>
  <c r="S429" i="69"/>
  <c r="Q429" i="69"/>
  <c r="R429" i="69" s="1"/>
  <c r="O429" i="69"/>
  <c r="P429" i="69" s="1"/>
  <c r="V429" i="69" s="1"/>
  <c r="N429" i="69"/>
  <c r="Y429" i="69" s="1"/>
  <c r="S428" i="69"/>
  <c r="Q428" i="69"/>
  <c r="R428" i="69" s="1"/>
  <c r="P428" i="69"/>
  <c r="V428" i="69" s="1"/>
  <c r="O428" i="69"/>
  <c r="N428" i="69"/>
  <c r="Y428" i="69" s="1"/>
  <c r="S427" i="69"/>
  <c r="R427" i="69"/>
  <c r="Q427" i="69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V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V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V414" i="69" s="1"/>
  <c r="N414" i="69"/>
  <c r="Y414" i="69" s="1"/>
  <c r="S413" i="69"/>
  <c r="Q413" i="69"/>
  <c r="R413" i="69" s="1"/>
  <c r="O413" i="69"/>
  <c r="P413" i="69" s="1"/>
  <c r="V413" i="69" s="1"/>
  <c r="N413" i="69"/>
  <c r="Y413" i="69" s="1"/>
  <c r="S412" i="69"/>
  <c r="Q412" i="69"/>
  <c r="R412" i="69" s="1"/>
  <c r="P412" i="69"/>
  <c r="V412" i="69" s="1"/>
  <c r="O412" i="69"/>
  <c r="N412" i="69"/>
  <c r="Y412" i="69" s="1"/>
  <c r="S411" i="69"/>
  <c r="R411" i="69"/>
  <c r="Q411" i="69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V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V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V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V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V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V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V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V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V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V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V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V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V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V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V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R270" i="70"/>
  <c r="Q270" i="70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R254" i="70"/>
  <c r="Q254" i="70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O249" i="70"/>
  <c r="N249" i="70"/>
  <c r="M249" i="70"/>
  <c r="L249" i="70"/>
  <c r="K249" i="70"/>
  <c r="J249" i="70"/>
  <c r="F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R245" i="70"/>
  <c r="Q245" i="70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R237" i="70"/>
  <c r="Q237" i="70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R233" i="70"/>
  <c r="Q233" i="70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R229" i="70"/>
  <c r="Q229" i="70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R225" i="70"/>
  <c r="Q225" i="70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R221" i="70"/>
  <c r="Q221" i="70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R217" i="70"/>
  <c r="Q217" i="70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R213" i="70"/>
  <c r="Q213" i="70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R209" i="70"/>
  <c r="Q209" i="70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R205" i="70"/>
  <c r="Q205" i="70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R201" i="70"/>
  <c r="Q201" i="70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R197" i="70"/>
  <c r="Q197" i="70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R193" i="70"/>
  <c r="Q193" i="70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R189" i="70"/>
  <c r="Q189" i="70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R185" i="70"/>
  <c r="Q185" i="70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O178" i="70"/>
  <c r="N178" i="70"/>
  <c r="M178" i="70"/>
  <c r="L178" i="70"/>
  <c r="K178" i="70"/>
  <c r="J178" i="70"/>
  <c r="R177" i="70"/>
  <c r="Q177" i="70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R169" i="70"/>
  <c r="Q169" i="70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R165" i="70"/>
  <c r="Q165" i="70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R161" i="70"/>
  <c r="Q161" i="70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R157" i="70"/>
  <c r="Q157" i="70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R153" i="70"/>
  <c r="Q153" i="70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R149" i="70"/>
  <c r="Q149" i="70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R145" i="70"/>
  <c r="Q145" i="70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R141" i="70"/>
  <c r="Q141" i="70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R137" i="70"/>
  <c r="Q137" i="70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R133" i="70"/>
  <c r="Q133" i="70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R129" i="70"/>
  <c r="Q129" i="70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R125" i="70"/>
  <c r="Q125" i="70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R121" i="70"/>
  <c r="Q121" i="70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R117" i="70"/>
  <c r="Q117" i="70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R113" i="70"/>
  <c r="Q113" i="70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R109" i="70"/>
  <c r="Q109" i="70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O104" i="70"/>
  <c r="N104" i="70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R99" i="70"/>
  <c r="Q99" i="70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O94" i="70"/>
  <c r="N94" i="70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R89" i="70"/>
  <c r="Q89" i="70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O84" i="70"/>
  <c r="N84" i="70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O80" i="70"/>
  <c r="N80" i="70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M76" i="70"/>
  <c r="L76" i="70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O72" i="70"/>
  <c r="N72" i="70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M68" i="70"/>
  <c r="L68" i="70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F64" i="70" s="1"/>
  <c r="M64" i="70"/>
  <c r="L64" i="70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O60" i="70"/>
  <c r="N60" i="70"/>
  <c r="M60" i="70"/>
  <c r="L60" i="70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M56" i="70"/>
  <c r="L56" i="70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O52" i="70"/>
  <c r="F52" i="70" s="1"/>
  <c r="N52" i="70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M41" i="70"/>
  <c r="L41" i="70"/>
  <c r="K41" i="70"/>
  <c r="J41" i="70"/>
  <c r="R40" i="70"/>
  <c r="Q40" i="70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M33" i="70"/>
  <c r="L33" i="70"/>
  <c r="K33" i="70"/>
  <c r="J33" i="70"/>
  <c r="R32" i="70"/>
  <c r="Q32" i="70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O25" i="70"/>
  <c r="N25" i="70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M9" i="70"/>
  <c r="L9" i="70"/>
  <c r="K9" i="70"/>
  <c r="J9" i="70"/>
  <c r="R8" i="70"/>
  <c r="Q8" i="70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O1" i="70"/>
  <c r="Q1" i="70"/>
  <c r="R1" i="70" s="1"/>
  <c r="P1" i="70"/>
  <c r="N1" i="70"/>
  <c r="L1" i="70"/>
  <c r="M1" i="70" s="1"/>
  <c r="K1" i="70"/>
  <c r="J1" i="70"/>
  <c r="Y249" i="69"/>
  <c r="Y217" i="69"/>
  <c r="Y213" i="69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V242" i="69" s="1"/>
  <c r="AA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V238" i="69" s="1"/>
  <c r="AA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V188" i="69" s="1"/>
  <c r="AA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V184" i="69" s="1"/>
  <c r="AA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C598" i="29"/>
  <c r="C597" i="29"/>
  <c r="C596" i="29"/>
  <c r="C595" i="29"/>
  <c r="C594" i="29"/>
  <c r="C593" i="29"/>
  <c r="C592" i="29"/>
  <c r="G592" i="29" s="1"/>
  <c r="F592" i="29" s="1"/>
  <c r="C591" i="29"/>
  <c r="C590" i="29"/>
  <c r="C589" i="29"/>
  <c r="C588" i="29"/>
  <c r="C587" i="29"/>
  <c r="C586" i="29"/>
  <c r="C585" i="29"/>
  <c r="C584" i="29"/>
  <c r="G584" i="29" s="1"/>
  <c r="F584" i="29" s="1"/>
  <c r="C583" i="29"/>
  <c r="C582" i="29"/>
  <c r="C581" i="29"/>
  <c r="C580" i="29"/>
  <c r="C579" i="29"/>
  <c r="C578" i="29"/>
  <c r="C577" i="29"/>
  <c r="C576" i="29"/>
  <c r="C575" i="29"/>
  <c r="C574" i="29"/>
  <c r="E574" i="29" s="1"/>
  <c r="C573" i="29"/>
  <c r="C572" i="29"/>
  <c r="C571" i="29"/>
  <c r="C570" i="29"/>
  <c r="C569" i="29"/>
  <c r="C568" i="29"/>
  <c r="C567" i="29"/>
  <c r="C566" i="29"/>
  <c r="E566" i="29" s="1"/>
  <c r="C565" i="29"/>
  <c r="C564" i="29"/>
  <c r="C563" i="29"/>
  <c r="C562" i="29"/>
  <c r="C561" i="29"/>
  <c r="C560" i="29"/>
  <c r="C559" i="29"/>
  <c r="C558" i="29"/>
  <c r="G558" i="29" s="1"/>
  <c r="F558" i="29" s="1"/>
  <c r="C557" i="29"/>
  <c r="C556" i="29"/>
  <c r="C555" i="29"/>
  <c r="C554" i="29"/>
  <c r="C553" i="29"/>
  <c r="C552" i="29"/>
  <c r="C551" i="29"/>
  <c r="C550" i="29"/>
  <c r="G550" i="29" s="1"/>
  <c r="F550" i="29" s="1"/>
  <c r="C549" i="29"/>
  <c r="C548" i="29"/>
  <c r="C547" i="29"/>
  <c r="C546" i="29"/>
  <c r="C545" i="29"/>
  <c r="C544" i="29"/>
  <c r="C543" i="29"/>
  <c r="C542" i="29"/>
  <c r="C541" i="29"/>
  <c r="C540" i="29"/>
  <c r="E540" i="29" s="1"/>
  <c r="C539" i="29"/>
  <c r="C538" i="29"/>
  <c r="C537" i="29"/>
  <c r="C536" i="29"/>
  <c r="C535" i="29"/>
  <c r="C534" i="29"/>
  <c r="C533" i="29"/>
  <c r="C532" i="29"/>
  <c r="E532" i="29" s="1"/>
  <c r="C531" i="29"/>
  <c r="C530" i="29"/>
  <c r="C529" i="29"/>
  <c r="C528" i="29"/>
  <c r="C527" i="29"/>
  <c r="C526" i="29"/>
  <c r="C525" i="29"/>
  <c r="C524" i="29"/>
  <c r="G524" i="29" s="1"/>
  <c r="F524" i="29" s="1"/>
  <c r="C523" i="29"/>
  <c r="C522" i="29"/>
  <c r="C521" i="29"/>
  <c r="C520" i="29"/>
  <c r="C519" i="29"/>
  <c r="C518" i="29"/>
  <c r="C517" i="29"/>
  <c r="C516" i="29"/>
  <c r="G516" i="29" s="1"/>
  <c r="F516" i="29" s="1"/>
  <c r="C515" i="29"/>
  <c r="C514" i="29"/>
  <c r="C513" i="29"/>
  <c r="C512" i="29"/>
  <c r="C511" i="29"/>
  <c r="C510" i="29"/>
  <c r="C509" i="29"/>
  <c r="C508" i="29"/>
  <c r="C507" i="29"/>
  <c r="C506" i="29"/>
  <c r="E506" i="29" s="1"/>
  <c r="C505" i="29"/>
  <c r="C504" i="29"/>
  <c r="C503" i="29"/>
  <c r="C502" i="29"/>
  <c r="C501" i="29"/>
  <c r="C500" i="29"/>
  <c r="C499" i="29"/>
  <c r="C498" i="29"/>
  <c r="E498" i="29" s="1"/>
  <c r="C497" i="29"/>
  <c r="C496" i="29"/>
  <c r="C495" i="29"/>
  <c r="C494" i="29"/>
  <c r="C493" i="29"/>
  <c r="C492" i="29"/>
  <c r="C491" i="29"/>
  <c r="C490" i="29"/>
  <c r="G490" i="29" s="1"/>
  <c r="F490" i="29" s="1"/>
  <c r="C489" i="29"/>
  <c r="C488" i="29"/>
  <c r="C487" i="29"/>
  <c r="C486" i="29"/>
  <c r="C485" i="29"/>
  <c r="C484" i="29"/>
  <c r="C483" i="29"/>
  <c r="C482" i="29"/>
  <c r="G482" i="29" s="1"/>
  <c r="F482" i="29" s="1"/>
  <c r="C481" i="29"/>
  <c r="C480" i="29"/>
  <c r="E480" i="29" s="1"/>
  <c r="C479" i="29"/>
  <c r="C478" i="29"/>
  <c r="C477" i="29"/>
  <c r="C476" i="29"/>
  <c r="C475" i="29"/>
  <c r="C474" i="29"/>
  <c r="E474" i="29" s="1"/>
  <c r="C473" i="29"/>
  <c r="C472" i="29"/>
  <c r="C471" i="29"/>
  <c r="C470" i="29"/>
  <c r="E470" i="29" s="1"/>
  <c r="C469" i="29"/>
  <c r="C468" i="29"/>
  <c r="C467" i="29"/>
  <c r="C466" i="29"/>
  <c r="E466" i="29" s="1"/>
  <c r="C465" i="29"/>
  <c r="C464" i="29"/>
  <c r="C463" i="29"/>
  <c r="C462" i="29"/>
  <c r="E462" i="29" s="1"/>
  <c r="C461" i="29"/>
  <c r="C460" i="29"/>
  <c r="C459" i="29"/>
  <c r="C458" i="29"/>
  <c r="E458" i="29" s="1"/>
  <c r="C457" i="29"/>
  <c r="C456" i="29"/>
  <c r="C455" i="29"/>
  <c r="C454" i="29"/>
  <c r="E454" i="29" s="1"/>
  <c r="C453" i="29"/>
  <c r="C452" i="29"/>
  <c r="C451" i="29"/>
  <c r="C450" i="29"/>
  <c r="E450" i="29" s="1"/>
  <c r="C449" i="29"/>
  <c r="C448" i="29"/>
  <c r="C447" i="29"/>
  <c r="C446" i="29"/>
  <c r="G446" i="29" s="1"/>
  <c r="F446" i="29" s="1"/>
  <c r="C445" i="29"/>
  <c r="C444" i="29"/>
  <c r="C443" i="29"/>
  <c r="C442" i="29"/>
  <c r="G442" i="29" s="1"/>
  <c r="F442" i="29" s="1"/>
  <c r="C441" i="29"/>
  <c r="C440" i="29"/>
  <c r="C439" i="29"/>
  <c r="C438" i="29"/>
  <c r="G438" i="29" s="1"/>
  <c r="F438" i="29" s="1"/>
  <c r="C437" i="29"/>
  <c r="C436" i="29"/>
  <c r="C435" i="29"/>
  <c r="C434" i="29"/>
  <c r="G434" i="29" s="1"/>
  <c r="F434" i="29" s="1"/>
  <c r="C433" i="29"/>
  <c r="C432" i="29"/>
  <c r="C431" i="29"/>
  <c r="C430" i="29"/>
  <c r="G430" i="29" s="1"/>
  <c r="F430" i="29" s="1"/>
  <c r="C429" i="29"/>
  <c r="C428" i="29"/>
  <c r="C427" i="29"/>
  <c r="C426" i="29"/>
  <c r="G426" i="29" s="1"/>
  <c r="F426" i="29" s="1"/>
  <c r="C425" i="29"/>
  <c r="C424" i="29"/>
  <c r="C423" i="29"/>
  <c r="C422" i="29"/>
  <c r="G422" i="29" s="1"/>
  <c r="F422" i="29" s="1"/>
  <c r="C421" i="29"/>
  <c r="C420" i="29"/>
  <c r="C419" i="29"/>
  <c r="C418" i="29"/>
  <c r="G418" i="29" s="1"/>
  <c r="F418" i="29" s="1"/>
  <c r="C417" i="29"/>
  <c r="C416" i="29"/>
  <c r="C415" i="29"/>
  <c r="C414" i="29"/>
  <c r="E414" i="29" s="1"/>
  <c r="C413" i="29"/>
  <c r="C412" i="29"/>
  <c r="C411" i="29"/>
  <c r="C410" i="29"/>
  <c r="E410" i="29" s="1"/>
  <c r="C409" i="29"/>
  <c r="C408" i="29"/>
  <c r="C407" i="29"/>
  <c r="C406" i="29"/>
  <c r="E406" i="29" s="1"/>
  <c r="C405" i="29"/>
  <c r="C404" i="29"/>
  <c r="C403" i="29"/>
  <c r="C402" i="29"/>
  <c r="E402" i="29" s="1"/>
  <c r="C401" i="29"/>
  <c r="C400" i="29"/>
  <c r="C399" i="29"/>
  <c r="C398" i="29"/>
  <c r="E398" i="29" s="1"/>
  <c r="C397" i="29"/>
  <c r="C396" i="29"/>
  <c r="C395" i="29"/>
  <c r="C394" i="29"/>
  <c r="E394" i="29" s="1"/>
  <c r="C393" i="29"/>
  <c r="C392" i="29"/>
  <c r="C391" i="29"/>
  <c r="C390" i="29"/>
  <c r="E390" i="29" s="1"/>
  <c r="C389" i="29"/>
  <c r="C388" i="29"/>
  <c r="C387" i="29"/>
  <c r="C386" i="29"/>
  <c r="E386" i="29" s="1"/>
  <c r="C385" i="29"/>
  <c r="C384" i="29"/>
  <c r="G384" i="29" s="1"/>
  <c r="F384" i="29" s="1"/>
  <c r="C383" i="29"/>
  <c r="C382" i="29"/>
  <c r="C381" i="29"/>
  <c r="C380" i="29"/>
  <c r="G380" i="29" s="1"/>
  <c r="F380" i="29" s="1"/>
  <c r="C379" i="29"/>
  <c r="C378" i="29"/>
  <c r="C377" i="29"/>
  <c r="C376" i="29"/>
  <c r="E376" i="29" s="1"/>
  <c r="C375" i="29"/>
  <c r="C374" i="29"/>
  <c r="E374" i="29" s="1"/>
  <c r="C373" i="29"/>
  <c r="C372" i="29"/>
  <c r="E372" i="29" s="1"/>
  <c r="C371" i="29"/>
  <c r="C370" i="29"/>
  <c r="E370" i="29" s="1"/>
  <c r="C369" i="29"/>
  <c r="C368" i="29"/>
  <c r="E368" i="29" s="1"/>
  <c r="C367" i="29"/>
  <c r="C366" i="29"/>
  <c r="E366" i="29" s="1"/>
  <c r="C365" i="29"/>
  <c r="C364" i="29"/>
  <c r="E364" i="29" s="1"/>
  <c r="C363" i="29"/>
  <c r="C362" i="29"/>
  <c r="E362" i="29" s="1"/>
  <c r="C361" i="29"/>
  <c r="C360" i="29"/>
  <c r="E360" i="29" s="1"/>
  <c r="C359" i="29"/>
  <c r="C358" i="29"/>
  <c r="E358" i="29" s="1"/>
  <c r="C357" i="29"/>
  <c r="C356" i="29"/>
  <c r="E356" i="29" s="1"/>
  <c r="C355" i="29"/>
  <c r="C354" i="29"/>
  <c r="E354" i="29" s="1"/>
  <c r="C353" i="29"/>
  <c r="C352" i="29"/>
  <c r="G352" i="29" s="1"/>
  <c r="F352" i="29" s="1"/>
  <c r="C351" i="29"/>
  <c r="C350" i="29"/>
  <c r="G350" i="29" s="1"/>
  <c r="F350" i="29" s="1"/>
  <c r="C349" i="29"/>
  <c r="C348" i="29"/>
  <c r="G348" i="29" s="1"/>
  <c r="F348" i="29" s="1"/>
  <c r="C347" i="29"/>
  <c r="C346" i="29"/>
  <c r="G346" i="29" s="1"/>
  <c r="F346" i="29" s="1"/>
  <c r="C345" i="29"/>
  <c r="C344" i="29"/>
  <c r="G344" i="29" s="1"/>
  <c r="F344" i="29" s="1"/>
  <c r="C343" i="29"/>
  <c r="C342" i="29"/>
  <c r="G342" i="29" s="1"/>
  <c r="F342" i="29" s="1"/>
  <c r="C341" i="29"/>
  <c r="C340" i="29"/>
  <c r="G340" i="29" s="1"/>
  <c r="F340" i="29" s="1"/>
  <c r="C339" i="29"/>
  <c r="C338" i="29"/>
  <c r="G338" i="29" s="1"/>
  <c r="F338" i="29" s="1"/>
  <c r="C337" i="29"/>
  <c r="C336" i="29"/>
  <c r="G336" i="29" s="1"/>
  <c r="F336" i="29" s="1"/>
  <c r="C335" i="29"/>
  <c r="C334" i="29"/>
  <c r="G334" i="29" s="1"/>
  <c r="F334" i="29" s="1"/>
  <c r="C333" i="29"/>
  <c r="C332" i="29"/>
  <c r="G332" i="29" s="1"/>
  <c r="F332" i="29" s="1"/>
  <c r="C331" i="29"/>
  <c r="C330" i="29"/>
  <c r="G330" i="29" s="1"/>
  <c r="F330" i="29" s="1"/>
  <c r="C329" i="29"/>
  <c r="C328" i="29"/>
  <c r="G328" i="29" s="1"/>
  <c r="F328" i="29" s="1"/>
  <c r="C327" i="29"/>
  <c r="C326" i="29"/>
  <c r="G326" i="29" s="1"/>
  <c r="F326" i="29" s="1"/>
  <c r="C325" i="29"/>
  <c r="C324" i="29"/>
  <c r="G324" i="29" s="1"/>
  <c r="F324" i="29" s="1"/>
  <c r="C323" i="29"/>
  <c r="C322" i="29"/>
  <c r="G322" i="29" s="1"/>
  <c r="F322" i="29" s="1"/>
  <c r="C321" i="29"/>
  <c r="C320" i="29"/>
  <c r="C319" i="29"/>
  <c r="C318" i="29"/>
  <c r="E318" i="29" s="1"/>
  <c r="C317" i="29"/>
  <c r="C316" i="29"/>
  <c r="E316" i="29" s="1"/>
  <c r="C315" i="29"/>
  <c r="C314" i="29"/>
  <c r="E314" i="29" s="1"/>
  <c r="C313" i="29"/>
  <c r="C312" i="29"/>
  <c r="E312" i="29" s="1"/>
  <c r="C311" i="29"/>
  <c r="C310" i="29"/>
  <c r="E310" i="29" s="1"/>
  <c r="C309" i="29"/>
  <c r="C308" i="29"/>
  <c r="E308" i="29" s="1"/>
  <c r="C307" i="29"/>
  <c r="C306" i="29"/>
  <c r="E306" i="29" s="1"/>
  <c r="C305" i="29"/>
  <c r="C304" i="29"/>
  <c r="E304" i="29" s="1"/>
  <c r="C303" i="29"/>
  <c r="C302" i="29"/>
  <c r="E302" i="29" s="1"/>
  <c r="C301" i="29"/>
  <c r="C300" i="29"/>
  <c r="E300" i="29" s="1"/>
  <c r="C299" i="29"/>
  <c r="C298" i="29"/>
  <c r="E298" i="29" s="1"/>
  <c r="C297" i="29"/>
  <c r="C296" i="29"/>
  <c r="E296" i="29" s="1"/>
  <c r="C295" i="29"/>
  <c r="C294" i="29"/>
  <c r="E294" i="29" s="1"/>
  <c r="C293" i="29"/>
  <c r="C292" i="29"/>
  <c r="E292" i="29" s="1"/>
  <c r="C291" i="29"/>
  <c r="C290" i="29"/>
  <c r="E290" i="29" s="1"/>
  <c r="C289" i="29"/>
  <c r="C288" i="29"/>
  <c r="E288" i="29" s="1"/>
  <c r="C287" i="29"/>
  <c r="C286" i="29"/>
  <c r="G286" i="29" s="1"/>
  <c r="F286" i="29" s="1"/>
  <c r="C285" i="29"/>
  <c r="C284" i="29"/>
  <c r="G284" i="29" s="1"/>
  <c r="F284" i="29" s="1"/>
  <c r="C283" i="29"/>
  <c r="C282" i="29"/>
  <c r="G282" i="29" s="1"/>
  <c r="F282" i="29" s="1"/>
  <c r="C281" i="29"/>
  <c r="C280" i="29"/>
  <c r="G280" i="29" s="1"/>
  <c r="F280" i="29" s="1"/>
  <c r="C279" i="29"/>
  <c r="C278" i="29"/>
  <c r="G278" i="29" s="1"/>
  <c r="F278" i="29" s="1"/>
  <c r="C277" i="29"/>
  <c r="C276" i="29"/>
  <c r="G276" i="29" s="1"/>
  <c r="F276" i="29" s="1"/>
  <c r="C275" i="29"/>
  <c r="C274" i="29"/>
  <c r="G274" i="29" s="1"/>
  <c r="F274" i="29" s="1"/>
  <c r="C273" i="29"/>
  <c r="C272" i="29"/>
  <c r="G272" i="29" s="1"/>
  <c r="F272" i="29" s="1"/>
  <c r="C271" i="29"/>
  <c r="C270" i="29"/>
  <c r="G270" i="29" s="1"/>
  <c r="F270" i="29" s="1"/>
  <c r="C269" i="29"/>
  <c r="C268" i="29"/>
  <c r="G268" i="29" s="1"/>
  <c r="F268" i="29" s="1"/>
  <c r="C267" i="29"/>
  <c r="C266" i="29"/>
  <c r="G266" i="29" s="1"/>
  <c r="F266" i="29" s="1"/>
  <c r="C265" i="29"/>
  <c r="C264" i="29"/>
  <c r="G264" i="29" s="1"/>
  <c r="F264" i="29" s="1"/>
  <c r="C263" i="29"/>
  <c r="C262" i="29"/>
  <c r="G262" i="29" s="1"/>
  <c r="F262" i="29" s="1"/>
  <c r="C261" i="29"/>
  <c r="C260" i="29"/>
  <c r="G260" i="29" s="1"/>
  <c r="F260" i="29" s="1"/>
  <c r="C259" i="29"/>
  <c r="C258" i="29"/>
  <c r="G258" i="29" s="1"/>
  <c r="F258" i="29" s="1"/>
  <c r="C257" i="29"/>
  <c r="C256" i="29"/>
  <c r="G256" i="29" s="1"/>
  <c r="F256" i="29" s="1"/>
  <c r="C255" i="29"/>
  <c r="C254" i="29"/>
  <c r="C253" i="29"/>
  <c r="C252" i="29"/>
  <c r="E252" i="29" s="1"/>
  <c r="C251" i="29"/>
  <c r="C250" i="29"/>
  <c r="E250" i="29" s="1"/>
  <c r="C249" i="29"/>
  <c r="C248" i="29"/>
  <c r="E248" i="29" s="1"/>
  <c r="C247" i="29"/>
  <c r="C246" i="29"/>
  <c r="E246" i="29" s="1"/>
  <c r="C245" i="29"/>
  <c r="C244" i="29"/>
  <c r="E244" i="29" s="1"/>
  <c r="C243" i="29"/>
  <c r="C242" i="29"/>
  <c r="E242" i="29" s="1"/>
  <c r="C241" i="29"/>
  <c r="C240" i="29"/>
  <c r="E240" i="29" s="1"/>
  <c r="C239" i="29"/>
  <c r="C238" i="29"/>
  <c r="E238" i="29" s="1"/>
  <c r="C237" i="29"/>
  <c r="C236" i="29"/>
  <c r="E236" i="29" s="1"/>
  <c r="C235" i="29"/>
  <c r="C234" i="29"/>
  <c r="E234" i="29" s="1"/>
  <c r="C233" i="29"/>
  <c r="C232" i="29"/>
  <c r="E232" i="29" s="1"/>
  <c r="C231" i="29"/>
  <c r="C230" i="29"/>
  <c r="E230" i="29" s="1"/>
  <c r="C229" i="29"/>
  <c r="C228" i="29"/>
  <c r="E228" i="29" s="1"/>
  <c r="C227" i="29"/>
  <c r="C226" i="29"/>
  <c r="E226" i="29" s="1"/>
  <c r="C225" i="29"/>
  <c r="C224" i="29"/>
  <c r="E224" i="29" s="1"/>
  <c r="C223" i="29"/>
  <c r="C222" i="29"/>
  <c r="E222" i="29" s="1"/>
  <c r="C221" i="29"/>
  <c r="C220" i="29"/>
  <c r="G220" i="29" s="1"/>
  <c r="F220" i="29" s="1"/>
  <c r="C219" i="29"/>
  <c r="C218" i="29"/>
  <c r="G218" i="29" s="1"/>
  <c r="F218" i="29" s="1"/>
  <c r="C217" i="29"/>
  <c r="C216" i="29"/>
  <c r="G216" i="29" s="1"/>
  <c r="F216" i="29" s="1"/>
  <c r="C215" i="29"/>
  <c r="C214" i="29"/>
  <c r="G214" i="29" s="1"/>
  <c r="F214" i="29" s="1"/>
  <c r="C213" i="29"/>
  <c r="C212" i="29"/>
  <c r="G212" i="29" s="1"/>
  <c r="F212" i="29" s="1"/>
  <c r="C211" i="29"/>
  <c r="C210" i="29"/>
  <c r="G210" i="29" s="1"/>
  <c r="F210" i="29" s="1"/>
  <c r="C209" i="29"/>
  <c r="C208" i="29"/>
  <c r="G208" i="29" s="1"/>
  <c r="F208" i="29" s="1"/>
  <c r="C207" i="29"/>
  <c r="C206" i="29"/>
  <c r="G206" i="29" s="1"/>
  <c r="F206" i="29" s="1"/>
  <c r="C205" i="29"/>
  <c r="C204" i="29"/>
  <c r="G204" i="29" s="1"/>
  <c r="F204" i="29" s="1"/>
  <c r="C203" i="29"/>
  <c r="C202" i="29"/>
  <c r="G202" i="29" s="1"/>
  <c r="F202" i="29" s="1"/>
  <c r="C201" i="29"/>
  <c r="C200" i="29"/>
  <c r="G200" i="29" s="1"/>
  <c r="F200" i="29" s="1"/>
  <c r="C199" i="29"/>
  <c r="C198" i="29"/>
  <c r="G198" i="29" s="1"/>
  <c r="F198" i="29" s="1"/>
  <c r="C197" i="29"/>
  <c r="C196" i="29"/>
  <c r="G196" i="29" s="1"/>
  <c r="F196" i="29" s="1"/>
  <c r="C195" i="29"/>
  <c r="C194" i="29"/>
  <c r="G194" i="29" s="1"/>
  <c r="F194" i="29" s="1"/>
  <c r="C193" i="29"/>
  <c r="C192" i="29"/>
  <c r="G192" i="29" s="1"/>
  <c r="F192" i="29" s="1"/>
  <c r="C191" i="29"/>
  <c r="C190" i="29"/>
  <c r="C189" i="29"/>
  <c r="C188" i="29"/>
  <c r="E188" i="29" s="1"/>
  <c r="C187" i="29"/>
  <c r="C186" i="29"/>
  <c r="E186" i="29" s="1"/>
  <c r="C185" i="29"/>
  <c r="C184" i="29"/>
  <c r="E184" i="29" s="1"/>
  <c r="C183" i="29"/>
  <c r="C182" i="29"/>
  <c r="E182" i="29" s="1"/>
  <c r="C181" i="29"/>
  <c r="C180" i="29"/>
  <c r="E180" i="29" s="1"/>
  <c r="C179" i="29"/>
  <c r="C178" i="29"/>
  <c r="E178" i="29" s="1"/>
  <c r="C177" i="29"/>
  <c r="C176" i="29"/>
  <c r="E176" i="29" s="1"/>
  <c r="C175" i="29"/>
  <c r="C174" i="29"/>
  <c r="E174" i="29" s="1"/>
  <c r="C173" i="29"/>
  <c r="C172" i="29"/>
  <c r="E172" i="29" s="1"/>
  <c r="C171" i="29"/>
  <c r="C170" i="29"/>
  <c r="E170" i="29" s="1"/>
  <c r="C169" i="29"/>
  <c r="C168" i="29"/>
  <c r="E168" i="29" s="1"/>
  <c r="C167" i="29"/>
  <c r="C166" i="29"/>
  <c r="E166" i="29" s="1"/>
  <c r="C165" i="29"/>
  <c r="C164" i="29"/>
  <c r="E164" i="29" s="1"/>
  <c r="C163" i="29"/>
  <c r="C162" i="29"/>
  <c r="E162" i="29" s="1"/>
  <c r="C161" i="29"/>
  <c r="C160" i="29"/>
  <c r="E160" i="29" s="1"/>
  <c r="C159" i="29"/>
  <c r="C158" i="29"/>
  <c r="G158" i="29" s="1"/>
  <c r="F158" i="29" s="1"/>
  <c r="C157" i="29"/>
  <c r="C156" i="29"/>
  <c r="G156" i="29" s="1"/>
  <c r="F156" i="29" s="1"/>
  <c r="C155" i="29"/>
  <c r="C154" i="29"/>
  <c r="G154" i="29" s="1"/>
  <c r="F154" i="29" s="1"/>
  <c r="C153" i="29"/>
  <c r="C152" i="29"/>
  <c r="G152" i="29" s="1"/>
  <c r="F152" i="29" s="1"/>
  <c r="C151" i="29"/>
  <c r="C150" i="29"/>
  <c r="G150" i="29" s="1"/>
  <c r="F150" i="29" s="1"/>
  <c r="C149" i="29"/>
  <c r="C148" i="29"/>
  <c r="G148" i="29" s="1"/>
  <c r="F148" i="29" s="1"/>
  <c r="C147" i="29"/>
  <c r="C146" i="29"/>
  <c r="G146" i="29" s="1"/>
  <c r="F146" i="29" s="1"/>
  <c r="C145" i="29"/>
  <c r="C144" i="29"/>
  <c r="G144" i="29" s="1"/>
  <c r="F144" i="29" s="1"/>
  <c r="C143" i="29"/>
  <c r="C142" i="29"/>
  <c r="G142" i="29" s="1"/>
  <c r="F142" i="29" s="1"/>
  <c r="C141" i="29"/>
  <c r="C140" i="29"/>
  <c r="G140" i="29" s="1"/>
  <c r="F140" i="29" s="1"/>
  <c r="C139" i="29"/>
  <c r="C138" i="29"/>
  <c r="G138" i="29" s="1"/>
  <c r="F138" i="29" s="1"/>
  <c r="C137" i="29"/>
  <c r="C136" i="29"/>
  <c r="G136" i="29" s="1"/>
  <c r="F136" i="29" s="1"/>
  <c r="C135" i="29"/>
  <c r="C134" i="29"/>
  <c r="G134" i="29" s="1"/>
  <c r="F134" i="29" s="1"/>
  <c r="C133" i="29"/>
  <c r="C132" i="29"/>
  <c r="G132" i="29" s="1"/>
  <c r="F132" i="29" s="1"/>
  <c r="C131" i="29"/>
  <c r="C130" i="29"/>
  <c r="G130" i="29" s="1"/>
  <c r="F130" i="29" s="1"/>
  <c r="C129" i="29"/>
  <c r="C128" i="29"/>
  <c r="G128" i="29" s="1"/>
  <c r="F128" i="29" s="1"/>
  <c r="C127" i="29"/>
  <c r="C126" i="29"/>
  <c r="G126" i="29" s="1"/>
  <c r="F126" i="29" s="1"/>
  <c r="C125" i="29"/>
  <c r="C124" i="29"/>
  <c r="E124" i="29" s="1"/>
  <c r="C123" i="29"/>
  <c r="C122" i="29"/>
  <c r="E122" i="29" s="1"/>
  <c r="C121" i="29"/>
  <c r="C120" i="29"/>
  <c r="E120" i="29" s="1"/>
  <c r="C119" i="29"/>
  <c r="C118" i="29"/>
  <c r="E118" i="29" s="1"/>
  <c r="C117" i="29"/>
  <c r="C116" i="29"/>
  <c r="E116" i="29" s="1"/>
  <c r="C115" i="29"/>
  <c r="C114" i="29"/>
  <c r="E114" i="29" s="1"/>
  <c r="C113" i="29"/>
  <c r="C112" i="29"/>
  <c r="E112" i="29" s="1"/>
  <c r="C111" i="29"/>
  <c r="C110" i="29"/>
  <c r="E110" i="29" s="1"/>
  <c r="C109" i="29"/>
  <c r="C108" i="29"/>
  <c r="E108" i="29" s="1"/>
  <c r="C107" i="29"/>
  <c r="C106" i="29"/>
  <c r="E106" i="29" s="1"/>
  <c r="C105" i="29"/>
  <c r="C104" i="29"/>
  <c r="E104" i="29" s="1"/>
  <c r="C103" i="29"/>
  <c r="C102" i="29"/>
  <c r="E102" i="29" s="1"/>
  <c r="C101" i="29"/>
  <c r="C100" i="29"/>
  <c r="E100" i="29" s="1"/>
  <c r="C99" i="29"/>
  <c r="C98" i="29"/>
  <c r="E98" i="29" s="1"/>
  <c r="C97" i="29"/>
  <c r="C96" i="29"/>
  <c r="E96" i="29" s="1"/>
  <c r="C95" i="29"/>
  <c r="C94" i="29"/>
  <c r="G94" i="29" s="1"/>
  <c r="F94" i="29" s="1"/>
  <c r="C93" i="29"/>
  <c r="C92" i="29"/>
  <c r="G92" i="29" s="1"/>
  <c r="F92" i="29" s="1"/>
  <c r="C91" i="29"/>
  <c r="C90" i="29"/>
  <c r="G90" i="29" s="1"/>
  <c r="F90" i="29" s="1"/>
  <c r="C89" i="29"/>
  <c r="C88" i="29"/>
  <c r="G88" i="29" s="1"/>
  <c r="F88" i="29" s="1"/>
  <c r="C87" i="29"/>
  <c r="C86" i="29"/>
  <c r="G86" i="29" s="1"/>
  <c r="F86" i="29" s="1"/>
  <c r="C85" i="29"/>
  <c r="C84" i="29"/>
  <c r="G84" i="29" s="1"/>
  <c r="F84" i="29" s="1"/>
  <c r="C83" i="29"/>
  <c r="C82" i="29"/>
  <c r="G82" i="29" s="1"/>
  <c r="F82" i="29" s="1"/>
  <c r="C81" i="29"/>
  <c r="C80" i="29"/>
  <c r="G80" i="29" s="1"/>
  <c r="F80" i="29" s="1"/>
  <c r="C79" i="29"/>
  <c r="C78" i="29"/>
  <c r="G78" i="29" s="1"/>
  <c r="F78" i="29" s="1"/>
  <c r="C77" i="29"/>
  <c r="C76" i="29"/>
  <c r="G76" i="29" s="1"/>
  <c r="F76" i="29" s="1"/>
  <c r="C75" i="29"/>
  <c r="C74" i="29"/>
  <c r="G74" i="29" s="1"/>
  <c r="F74" i="29" s="1"/>
  <c r="C73" i="29"/>
  <c r="C72" i="29"/>
  <c r="G72" i="29" s="1"/>
  <c r="F72" i="29" s="1"/>
  <c r="C71" i="29"/>
  <c r="C70" i="29"/>
  <c r="G70" i="29" s="1"/>
  <c r="F70" i="29" s="1"/>
  <c r="C69" i="29"/>
  <c r="C68" i="29"/>
  <c r="G68" i="29" s="1"/>
  <c r="F68" i="29" s="1"/>
  <c r="C67" i="29"/>
  <c r="C66" i="29"/>
  <c r="G66" i="29" s="1"/>
  <c r="F66" i="29" s="1"/>
  <c r="C65" i="29"/>
  <c r="C64" i="29"/>
  <c r="G64" i="29" s="1"/>
  <c r="F64" i="29" s="1"/>
  <c r="C63" i="29"/>
  <c r="C62" i="29"/>
  <c r="G62" i="29" s="1"/>
  <c r="F62" i="29" s="1"/>
  <c r="C61" i="29"/>
  <c r="C60" i="29"/>
  <c r="G60" i="29" s="1"/>
  <c r="F60" i="29" s="1"/>
  <c r="C59" i="29"/>
  <c r="C58" i="29"/>
  <c r="G58" i="29" s="1"/>
  <c r="F58" i="29" s="1"/>
  <c r="C57" i="29"/>
  <c r="C56" i="29"/>
  <c r="G56" i="29" s="1"/>
  <c r="F56" i="29" s="1"/>
  <c r="C55" i="29"/>
  <c r="C54" i="29"/>
  <c r="G54" i="29" s="1"/>
  <c r="F54" i="29" s="1"/>
  <c r="C53" i="29"/>
  <c r="C52" i="29"/>
  <c r="G52" i="29" s="1"/>
  <c r="F52" i="29" s="1"/>
  <c r="C51" i="29"/>
  <c r="C50" i="29"/>
  <c r="G50" i="29" s="1"/>
  <c r="F50" i="29" s="1"/>
  <c r="C49" i="29"/>
  <c r="C48" i="29"/>
  <c r="G48" i="29" s="1"/>
  <c r="F48" i="29" s="1"/>
  <c r="C47" i="29"/>
  <c r="C46" i="29"/>
  <c r="G46" i="29" s="1"/>
  <c r="F46" i="29" s="1"/>
  <c r="C45" i="29"/>
  <c r="C44" i="29"/>
  <c r="E44" i="29" s="1"/>
  <c r="C43" i="29"/>
  <c r="C42" i="29"/>
  <c r="E42" i="29" s="1"/>
  <c r="C41" i="29"/>
  <c r="C40" i="29"/>
  <c r="E40" i="29" s="1"/>
  <c r="C39" i="29"/>
  <c r="C38" i="29"/>
  <c r="E38" i="29" s="1"/>
  <c r="C37" i="29"/>
  <c r="C36" i="29"/>
  <c r="E36" i="29" s="1"/>
  <c r="C35" i="29"/>
  <c r="C34" i="29"/>
  <c r="E34" i="29" s="1"/>
  <c r="C33" i="29"/>
  <c r="C32" i="29"/>
  <c r="E32" i="29" s="1"/>
  <c r="C31" i="29"/>
  <c r="C30" i="29"/>
  <c r="E30" i="29" s="1"/>
  <c r="C29" i="29"/>
  <c r="C28" i="29"/>
  <c r="E28" i="29" s="1"/>
  <c r="C27" i="29"/>
  <c r="C26" i="29"/>
  <c r="E26" i="29" s="1"/>
  <c r="C25" i="29"/>
  <c r="C24" i="29"/>
  <c r="E24" i="29" s="1"/>
  <c r="C23" i="29"/>
  <c r="C22" i="29"/>
  <c r="E22" i="29" s="1"/>
  <c r="C21" i="29"/>
  <c r="C20" i="29"/>
  <c r="E20" i="29" s="1"/>
  <c r="C19" i="29"/>
  <c r="C18" i="29"/>
  <c r="E18" i="29" s="1"/>
  <c r="C17" i="29"/>
  <c r="C16" i="29"/>
  <c r="E16" i="29" s="1"/>
  <c r="C15" i="29"/>
  <c r="C14" i="29"/>
  <c r="E14" i="29" s="1"/>
  <c r="C13" i="29"/>
  <c r="C12" i="29"/>
  <c r="G12" i="29" s="1"/>
  <c r="F12" i="29" s="1"/>
  <c r="C11" i="29"/>
  <c r="C10" i="29"/>
  <c r="G10" i="29" s="1"/>
  <c r="F10" i="29" s="1"/>
  <c r="C9" i="29"/>
  <c r="C8" i="29"/>
  <c r="G8" i="29" s="1"/>
  <c r="F8" i="29" s="1"/>
  <c r="C7" i="29"/>
  <c r="C6" i="29"/>
  <c r="G6" i="29" s="1"/>
  <c r="F6" i="29" s="1"/>
  <c r="C5" i="29"/>
  <c r="C4" i="29"/>
  <c r="G4" i="29" s="1"/>
  <c r="F4" i="29" s="1"/>
  <c r="C3" i="29"/>
  <c r="G601" i="29"/>
  <c r="F601" i="29" s="1"/>
  <c r="G599" i="29"/>
  <c r="F599" i="29" s="1"/>
  <c r="E599" i="29"/>
  <c r="G597" i="29"/>
  <c r="F597" i="29" s="1"/>
  <c r="E597" i="29"/>
  <c r="G595" i="29"/>
  <c r="F595" i="29" s="1"/>
  <c r="E595" i="29"/>
  <c r="G593" i="29"/>
  <c r="F593" i="29" s="1"/>
  <c r="E593" i="29"/>
  <c r="G591" i="29"/>
  <c r="F591" i="29" s="1"/>
  <c r="E591" i="29"/>
  <c r="G589" i="29"/>
  <c r="F589" i="29" s="1"/>
  <c r="E589" i="29"/>
  <c r="G587" i="29"/>
  <c r="F587" i="29" s="1"/>
  <c r="E587" i="29"/>
  <c r="G585" i="29"/>
  <c r="F585" i="29" s="1"/>
  <c r="E585" i="29"/>
  <c r="G583" i="29"/>
  <c r="F583" i="29" s="1"/>
  <c r="E583" i="29"/>
  <c r="G581" i="29"/>
  <c r="F581" i="29" s="1"/>
  <c r="E581" i="29"/>
  <c r="G579" i="29"/>
  <c r="F579" i="29" s="1"/>
  <c r="E579" i="29"/>
  <c r="G577" i="29"/>
  <c r="F577" i="29" s="1"/>
  <c r="E577" i="29"/>
  <c r="G575" i="29"/>
  <c r="F575" i="29" s="1"/>
  <c r="E575" i="29"/>
  <c r="G573" i="29"/>
  <c r="F573" i="29" s="1"/>
  <c r="E573" i="29"/>
  <c r="G571" i="29"/>
  <c r="F571" i="29" s="1"/>
  <c r="E571" i="29"/>
  <c r="G569" i="29"/>
  <c r="F569" i="29" s="1"/>
  <c r="E569" i="29"/>
  <c r="G567" i="29"/>
  <c r="F567" i="29" s="1"/>
  <c r="E567" i="29"/>
  <c r="G565" i="29"/>
  <c r="F565" i="29" s="1"/>
  <c r="E565" i="29"/>
  <c r="G563" i="29"/>
  <c r="F563" i="29" s="1"/>
  <c r="E563" i="29"/>
  <c r="G561" i="29"/>
  <c r="F561" i="29" s="1"/>
  <c r="E561" i="29"/>
  <c r="G559" i="29"/>
  <c r="F559" i="29" s="1"/>
  <c r="E559" i="29"/>
  <c r="G557" i="29"/>
  <c r="F557" i="29" s="1"/>
  <c r="E557" i="29"/>
  <c r="G555" i="29"/>
  <c r="F555" i="29" s="1"/>
  <c r="E555" i="29"/>
  <c r="G553" i="29"/>
  <c r="F553" i="29" s="1"/>
  <c r="E553" i="29"/>
  <c r="G551" i="29"/>
  <c r="F551" i="29" s="1"/>
  <c r="E551" i="29"/>
  <c r="G549" i="29"/>
  <c r="F549" i="29" s="1"/>
  <c r="E549" i="29"/>
  <c r="G547" i="29"/>
  <c r="F547" i="29" s="1"/>
  <c r="E547" i="29"/>
  <c r="G545" i="29"/>
  <c r="F545" i="29" s="1"/>
  <c r="E545" i="29"/>
  <c r="G543" i="29"/>
  <c r="F543" i="29" s="1"/>
  <c r="E543" i="29"/>
  <c r="G541" i="29"/>
  <c r="F541" i="29" s="1"/>
  <c r="E541" i="29"/>
  <c r="G540" i="29"/>
  <c r="F540" i="29" s="1"/>
  <c r="G539" i="29"/>
  <c r="F539" i="29" s="1"/>
  <c r="E539" i="29"/>
  <c r="G537" i="29"/>
  <c r="F537" i="29" s="1"/>
  <c r="E537" i="29"/>
  <c r="G535" i="29"/>
  <c r="F535" i="29" s="1"/>
  <c r="E535" i="29"/>
  <c r="G533" i="29"/>
  <c r="F533" i="29" s="1"/>
  <c r="E533" i="29"/>
  <c r="G531" i="29"/>
  <c r="F531" i="29" s="1"/>
  <c r="E531" i="29"/>
  <c r="G529" i="29"/>
  <c r="F529" i="29" s="1"/>
  <c r="E529" i="29"/>
  <c r="G527" i="29"/>
  <c r="F527" i="29" s="1"/>
  <c r="E527" i="29"/>
  <c r="G525" i="29"/>
  <c r="F525" i="29" s="1"/>
  <c r="E525" i="29"/>
  <c r="G523" i="29"/>
  <c r="F523" i="29" s="1"/>
  <c r="E523" i="29"/>
  <c r="G521" i="29"/>
  <c r="F521" i="29" s="1"/>
  <c r="E521" i="29"/>
  <c r="G519" i="29"/>
  <c r="F519" i="29" s="1"/>
  <c r="E519" i="29"/>
  <c r="G517" i="29"/>
  <c r="F517" i="29" s="1"/>
  <c r="E517" i="29"/>
  <c r="G515" i="29"/>
  <c r="F515" i="29" s="1"/>
  <c r="E515" i="29"/>
  <c r="G513" i="29"/>
  <c r="F513" i="29" s="1"/>
  <c r="E513" i="29"/>
  <c r="G511" i="29"/>
  <c r="F511" i="29" s="1"/>
  <c r="E511" i="29"/>
  <c r="G509" i="29"/>
  <c r="F509" i="29" s="1"/>
  <c r="E509" i="29"/>
  <c r="G507" i="29"/>
  <c r="F507" i="29" s="1"/>
  <c r="E507" i="29"/>
  <c r="G506" i="29"/>
  <c r="F506" i="29" s="1"/>
  <c r="G505" i="29"/>
  <c r="F505" i="29" s="1"/>
  <c r="E505" i="29"/>
  <c r="G503" i="29"/>
  <c r="F503" i="29" s="1"/>
  <c r="E503" i="29"/>
  <c r="G501" i="29"/>
  <c r="F501" i="29" s="1"/>
  <c r="E501" i="29"/>
  <c r="G499" i="29"/>
  <c r="F499" i="29" s="1"/>
  <c r="E499" i="29"/>
  <c r="G497" i="29"/>
  <c r="F497" i="29" s="1"/>
  <c r="E497" i="29"/>
  <c r="G495" i="29"/>
  <c r="F495" i="29" s="1"/>
  <c r="E495" i="29"/>
  <c r="G493" i="29"/>
  <c r="F493" i="29" s="1"/>
  <c r="E493" i="29"/>
  <c r="G491" i="29"/>
  <c r="F491" i="29" s="1"/>
  <c r="E491" i="29"/>
  <c r="G489" i="29"/>
  <c r="F489" i="29" s="1"/>
  <c r="E489" i="29"/>
  <c r="G487" i="29"/>
  <c r="F487" i="29" s="1"/>
  <c r="E487" i="29"/>
  <c r="G485" i="29"/>
  <c r="F485" i="29" s="1"/>
  <c r="E485" i="29"/>
  <c r="G483" i="29"/>
  <c r="F483" i="29" s="1"/>
  <c r="E483" i="29"/>
  <c r="G481" i="29"/>
  <c r="F481" i="29" s="1"/>
  <c r="E481" i="29"/>
  <c r="G479" i="29"/>
  <c r="F479" i="29" s="1"/>
  <c r="E479" i="29"/>
  <c r="G477" i="29"/>
  <c r="F477" i="29" s="1"/>
  <c r="E477" i="29"/>
  <c r="G475" i="29"/>
  <c r="F475" i="29" s="1"/>
  <c r="E475" i="29"/>
  <c r="G474" i="29"/>
  <c r="F474" i="29" s="1"/>
  <c r="G473" i="29"/>
  <c r="F473" i="29" s="1"/>
  <c r="E473" i="29"/>
  <c r="G471" i="29"/>
  <c r="F471" i="29" s="1"/>
  <c r="E471" i="29"/>
  <c r="G469" i="29"/>
  <c r="F469" i="29" s="1"/>
  <c r="E469" i="29"/>
  <c r="G467" i="29"/>
  <c r="F467" i="29" s="1"/>
  <c r="E467" i="29"/>
  <c r="G465" i="29"/>
  <c r="F465" i="29" s="1"/>
  <c r="E465" i="29"/>
  <c r="G463" i="29"/>
  <c r="F463" i="29" s="1"/>
  <c r="E463" i="29"/>
  <c r="G461" i="29"/>
  <c r="F461" i="29" s="1"/>
  <c r="E461" i="29"/>
  <c r="G459" i="29"/>
  <c r="F459" i="29" s="1"/>
  <c r="E459" i="29"/>
  <c r="G458" i="29"/>
  <c r="F458" i="29" s="1"/>
  <c r="G457" i="29"/>
  <c r="F457" i="29" s="1"/>
  <c r="E457" i="29"/>
  <c r="G455" i="29"/>
  <c r="F455" i="29" s="1"/>
  <c r="E455" i="29"/>
  <c r="G453" i="29"/>
  <c r="F453" i="29" s="1"/>
  <c r="E453" i="29"/>
  <c r="G451" i="29"/>
  <c r="F451" i="29" s="1"/>
  <c r="E451" i="29"/>
  <c r="G449" i="29"/>
  <c r="F449" i="29" s="1"/>
  <c r="E449" i="29"/>
  <c r="G447" i="29"/>
  <c r="F447" i="29" s="1"/>
  <c r="E447" i="29"/>
  <c r="G445" i="29"/>
  <c r="F445" i="29" s="1"/>
  <c r="E445" i="29"/>
  <c r="G443" i="29"/>
  <c r="F443" i="29" s="1"/>
  <c r="E443" i="29"/>
  <c r="E442" i="29"/>
  <c r="G441" i="29"/>
  <c r="F441" i="29" s="1"/>
  <c r="E441" i="29"/>
  <c r="G439" i="29"/>
  <c r="F439" i="29" s="1"/>
  <c r="E439" i="29"/>
  <c r="G437" i="29"/>
  <c r="F437" i="29" s="1"/>
  <c r="E437" i="29"/>
  <c r="G435" i="29"/>
  <c r="F435" i="29" s="1"/>
  <c r="E435" i="29"/>
  <c r="G433" i="29"/>
  <c r="F433" i="29" s="1"/>
  <c r="E433" i="29"/>
  <c r="G431" i="29"/>
  <c r="F431" i="29" s="1"/>
  <c r="E431" i="29"/>
  <c r="G429" i="29"/>
  <c r="F429" i="29" s="1"/>
  <c r="E429" i="29"/>
  <c r="G427" i="29"/>
  <c r="F427" i="29" s="1"/>
  <c r="E427" i="29"/>
  <c r="E426" i="29"/>
  <c r="G425" i="29"/>
  <c r="F425" i="29" s="1"/>
  <c r="E425" i="29"/>
  <c r="G423" i="29"/>
  <c r="F423" i="29" s="1"/>
  <c r="E423" i="29"/>
  <c r="G421" i="29"/>
  <c r="F421" i="29" s="1"/>
  <c r="E421" i="29"/>
  <c r="G419" i="29"/>
  <c r="F419" i="29" s="1"/>
  <c r="E419" i="29"/>
  <c r="G417" i="29"/>
  <c r="F417" i="29" s="1"/>
  <c r="E417" i="29"/>
  <c r="G415" i="29"/>
  <c r="F415" i="29" s="1"/>
  <c r="E415" i="29"/>
  <c r="G413" i="29"/>
  <c r="F413" i="29" s="1"/>
  <c r="E413" i="29"/>
  <c r="G411" i="29"/>
  <c r="F411" i="29" s="1"/>
  <c r="E411" i="29"/>
  <c r="G410" i="29"/>
  <c r="F410" i="29" s="1"/>
  <c r="G409" i="29"/>
  <c r="F409" i="29" s="1"/>
  <c r="E409" i="29"/>
  <c r="G407" i="29"/>
  <c r="F407" i="29" s="1"/>
  <c r="E407" i="29"/>
  <c r="G405" i="29"/>
  <c r="F405" i="29" s="1"/>
  <c r="E405" i="29"/>
  <c r="G403" i="29"/>
  <c r="F403" i="29" s="1"/>
  <c r="E403" i="29"/>
  <c r="G401" i="29"/>
  <c r="F401" i="29" s="1"/>
  <c r="E401" i="29"/>
  <c r="G399" i="29"/>
  <c r="F399" i="29" s="1"/>
  <c r="E399" i="29"/>
  <c r="G397" i="29"/>
  <c r="F397" i="29" s="1"/>
  <c r="E397" i="29"/>
  <c r="G395" i="29"/>
  <c r="F395" i="29" s="1"/>
  <c r="E395" i="29"/>
  <c r="G394" i="29"/>
  <c r="F394" i="29" s="1"/>
  <c r="G393" i="29"/>
  <c r="F393" i="29" s="1"/>
  <c r="E393" i="29"/>
  <c r="G391" i="29"/>
  <c r="F391" i="29" s="1"/>
  <c r="E391" i="29"/>
  <c r="G389" i="29"/>
  <c r="F389" i="29" s="1"/>
  <c r="E389" i="29"/>
  <c r="G387" i="29"/>
  <c r="F387" i="29" s="1"/>
  <c r="E387" i="29"/>
  <c r="G385" i="29"/>
  <c r="F385" i="29" s="1"/>
  <c r="E385" i="29"/>
  <c r="G383" i="29"/>
  <c r="F383" i="29" s="1"/>
  <c r="E383" i="29"/>
  <c r="G381" i="29"/>
  <c r="F381" i="29" s="1"/>
  <c r="E381" i="29"/>
  <c r="E380" i="29"/>
  <c r="G379" i="29"/>
  <c r="F379" i="29" s="1"/>
  <c r="E379" i="29"/>
  <c r="G377" i="29"/>
  <c r="F377" i="29" s="1"/>
  <c r="E377" i="29"/>
  <c r="G375" i="29"/>
  <c r="F375" i="29" s="1"/>
  <c r="E375" i="29"/>
  <c r="G373" i="29"/>
  <c r="F373" i="29" s="1"/>
  <c r="E373" i="29"/>
  <c r="G371" i="29"/>
  <c r="F371" i="29" s="1"/>
  <c r="E371" i="29"/>
  <c r="G370" i="29"/>
  <c r="F370" i="29" s="1"/>
  <c r="G369" i="29"/>
  <c r="F369" i="29" s="1"/>
  <c r="E369" i="29"/>
  <c r="G367" i="29"/>
  <c r="F367" i="29" s="1"/>
  <c r="E367" i="29"/>
  <c r="G365" i="29"/>
  <c r="F365" i="29" s="1"/>
  <c r="E365" i="29"/>
  <c r="G363" i="29"/>
  <c r="F363" i="29" s="1"/>
  <c r="E363" i="29"/>
  <c r="G362" i="29"/>
  <c r="F362" i="29" s="1"/>
  <c r="G361" i="29"/>
  <c r="F361" i="29" s="1"/>
  <c r="E361" i="29"/>
  <c r="G359" i="29"/>
  <c r="F359" i="29" s="1"/>
  <c r="E359" i="29"/>
  <c r="G357" i="29"/>
  <c r="F357" i="29" s="1"/>
  <c r="E357" i="29"/>
  <c r="G355" i="29"/>
  <c r="F355" i="29" s="1"/>
  <c r="E355" i="29"/>
  <c r="G354" i="29"/>
  <c r="F354" i="29" s="1"/>
  <c r="G353" i="29"/>
  <c r="F353" i="29" s="1"/>
  <c r="E353" i="29"/>
  <c r="G351" i="29"/>
  <c r="F351" i="29" s="1"/>
  <c r="E351" i="29"/>
  <c r="G349" i="29"/>
  <c r="F349" i="29" s="1"/>
  <c r="E349" i="29"/>
  <c r="E348" i="29"/>
  <c r="G347" i="29"/>
  <c r="F347" i="29" s="1"/>
  <c r="E347" i="29"/>
  <c r="G345" i="29"/>
  <c r="F345" i="29" s="1"/>
  <c r="E345" i="29"/>
  <c r="G343" i="29"/>
  <c r="F343" i="29" s="1"/>
  <c r="E343" i="29"/>
  <c r="G341" i="29"/>
  <c r="F341" i="29" s="1"/>
  <c r="E341" i="29"/>
  <c r="G339" i="29"/>
  <c r="F339" i="29" s="1"/>
  <c r="E339" i="29"/>
  <c r="G337" i="29"/>
  <c r="F337" i="29" s="1"/>
  <c r="E337" i="29"/>
  <c r="G335" i="29"/>
  <c r="F335" i="29" s="1"/>
  <c r="E335" i="29"/>
  <c r="G333" i="29"/>
  <c r="F333" i="29" s="1"/>
  <c r="E333" i="29"/>
  <c r="E332" i="29"/>
  <c r="G331" i="29"/>
  <c r="F331" i="29" s="1"/>
  <c r="E331" i="29"/>
  <c r="G329" i="29"/>
  <c r="F329" i="29" s="1"/>
  <c r="E329" i="29"/>
  <c r="G327" i="29"/>
  <c r="F327" i="29" s="1"/>
  <c r="E327" i="29"/>
  <c r="G325" i="29"/>
  <c r="F325" i="29" s="1"/>
  <c r="E325" i="29"/>
  <c r="E324" i="29"/>
  <c r="G323" i="29"/>
  <c r="F323" i="29" s="1"/>
  <c r="E323" i="29"/>
  <c r="G321" i="29"/>
  <c r="F321" i="29" s="1"/>
  <c r="E321" i="29"/>
  <c r="G319" i="29"/>
  <c r="F319" i="29" s="1"/>
  <c r="E319" i="29"/>
  <c r="G317" i="29"/>
  <c r="F317" i="29" s="1"/>
  <c r="E317" i="29"/>
  <c r="G315" i="29"/>
  <c r="F315" i="29" s="1"/>
  <c r="E315" i="29"/>
  <c r="G313" i="29"/>
  <c r="F313" i="29" s="1"/>
  <c r="E313" i="29"/>
  <c r="G312" i="29"/>
  <c r="F312" i="29" s="1"/>
  <c r="G311" i="29"/>
  <c r="F311" i="29" s="1"/>
  <c r="E311" i="29"/>
  <c r="G309" i="29"/>
  <c r="F309" i="29" s="1"/>
  <c r="E309" i="29"/>
  <c r="G307" i="29"/>
  <c r="F307" i="29" s="1"/>
  <c r="E307" i="29"/>
  <c r="G305" i="29"/>
  <c r="F305" i="29" s="1"/>
  <c r="E305" i="29"/>
  <c r="G303" i="29"/>
  <c r="F303" i="29" s="1"/>
  <c r="E303" i="29"/>
  <c r="G301" i="29"/>
  <c r="F301" i="29" s="1"/>
  <c r="E301" i="29"/>
  <c r="G299" i="29"/>
  <c r="F299" i="29" s="1"/>
  <c r="E299" i="29"/>
  <c r="G297" i="29"/>
  <c r="F297" i="29" s="1"/>
  <c r="E297" i="29"/>
  <c r="G296" i="29"/>
  <c r="F296" i="29" s="1"/>
  <c r="G295" i="29"/>
  <c r="F295" i="29" s="1"/>
  <c r="E295" i="29"/>
  <c r="G293" i="29"/>
  <c r="F293" i="29" s="1"/>
  <c r="E293" i="29"/>
  <c r="G291" i="29"/>
  <c r="F291" i="29" s="1"/>
  <c r="E291" i="29"/>
  <c r="G289" i="29"/>
  <c r="F289" i="29" s="1"/>
  <c r="E289" i="29"/>
  <c r="G288" i="29"/>
  <c r="F288" i="29" s="1"/>
  <c r="G287" i="29"/>
  <c r="F287" i="29" s="1"/>
  <c r="E287" i="29"/>
  <c r="G285" i="29"/>
  <c r="F285" i="29" s="1"/>
  <c r="E285" i="29"/>
  <c r="G283" i="29"/>
  <c r="F283" i="29" s="1"/>
  <c r="E283" i="29"/>
  <c r="E282" i="29"/>
  <c r="G281" i="29"/>
  <c r="F281" i="29" s="1"/>
  <c r="E281" i="29"/>
  <c r="G279" i="29"/>
  <c r="F279" i="29" s="1"/>
  <c r="E279" i="29"/>
  <c r="G277" i="29"/>
  <c r="F277" i="29" s="1"/>
  <c r="E277" i="29"/>
  <c r="G275" i="29"/>
  <c r="F275" i="29" s="1"/>
  <c r="E275" i="29"/>
  <c r="E274" i="29"/>
  <c r="G273" i="29"/>
  <c r="F273" i="29" s="1"/>
  <c r="E273" i="29"/>
  <c r="G271" i="29"/>
  <c r="F271" i="29" s="1"/>
  <c r="E271" i="29"/>
  <c r="G269" i="29"/>
  <c r="F269" i="29" s="1"/>
  <c r="E269" i="29"/>
  <c r="G267" i="29"/>
  <c r="F267" i="29" s="1"/>
  <c r="E267" i="29"/>
  <c r="E266" i="29"/>
  <c r="G265" i="29"/>
  <c r="F265" i="29" s="1"/>
  <c r="E265" i="29"/>
  <c r="G263" i="29"/>
  <c r="F263" i="29" s="1"/>
  <c r="E263" i="29"/>
  <c r="G261" i="29"/>
  <c r="F261" i="29" s="1"/>
  <c r="E261" i="29"/>
  <c r="G259" i="29"/>
  <c r="F259" i="29" s="1"/>
  <c r="E259" i="29"/>
  <c r="E258" i="29"/>
  <c r="G257" i="29"/>
  <c r="F257" i="29" s="1"/>
  <c r="E257" i="29"/>
  <c r="G255" i="29"/>
  <c r="F255" i="29" s="1"/>
  <c r="E255" i="29"/>
  <c r="G253" i="29"/>
  <c r="F253" i="29" s="1"/>
  <c r="E253" i="29"/>
  <c r="G251" i="29"/>
  <c r="F251" i="29" s="1"/>
  <c r="E251" i="29"/>
  <c r="G249" i="29"/>
  <c r="F249" i="29" s="1"/>
  <c r="E249" i="29"/>
  <c r="G247" i="29"/>
  <c r="F247" i="29" s="1"/>
  <c r="E247" i="29"/>
  <c r="G246" i="29"/>
  <c r="F246" i="29" s="1"/>
  <c r="G245" i="29"/>
  <c r="F245" i="29" s="1"/>
  <c r="E245" i="29"/>
  <c r="G243" i="29"/>
  <c r="F243" i="29" s="1"/>
  <c r="E243" i="29"/>
  <c r="G241" i="29"/>
  <c r="F241" i="29" s="1"/>
  <c r="E241" i="29"/>
  <c r="G239" i="29"/>
  <c r="F239" i="29" s="1"/>
  <c r="E239" i="29"/>
  <c r="G238" i="29"/>
  <c r="F238" i="29" s="1"/>
  <c r="G237" i="29"/>
  <c r="F237" i="29" s="1"/>
  <c r="E237" i="29"/>
  <c r="G235" i="29"/>
  <c r="F235" i="29" s="1"/>
  <c r="E235" i="29"/>
  <c r="G233" i="29"/>
  <c r="F233" i="29" s="1"/>
  <c r="E233" i="29"/>
  <c r="G231" i="29"/>
  <c r="F231" i="29" s="1"/>
  <c r="E231" i="29"/>
  <c r="G230" i="29"/>
  <c r="F230" i="29" s="1"/>
  <c r="G229" i="29"/>
  <c r="F229" i="29" s="1"/>
  <c r="E229" i="29"/>
  <c r="G227" i="29"/>
  <c r="F227" i="29" s="1"/>
  <c r="E227" i="29"/>
  <c r="G225" i="29"/>
  <c r="F225" i="29" s="1"/>
  <c r="E225" i="29"/>
  <c r="G223" i="29"/>
  <c r="F223" i="29" s="1"/>
  <c r="E223" i="29"/>
  <c r="G222" i="29"/>
  <c r="F222" i="29" s="1"/>
  <c r="G221" i="29"/>
  <c r="F221" i="29" s="1"/>
  <c r="E221" i="29"/>
  <c r="G219" i="29"/>
  <c r="F219" i="29" s="1"/>
  <c r="E219" i="29"/>
  <c r="G217" i="29"/>
  <c r="F217" i="29" s="1"/>
  <c r="E217" i="29"/>
  <c r="E216" i="29"/>
  <c r="G215" i="29"/>
  <c r="F215" i="29" s="1"/>
  <c r="E215" i="29"/>
  <c r="G213" i="29"/>
  <c r="F213" i="29" s="1"/>
  <c r="E213" i="29"/>
  <c r="G211" i="29"/>
  <c r="F211" i="29" s="1"/>
  <c r="E211" i="29"/>
  <c r="G209" i="29"/>
  <c r="F209" i="29" s="1"/>
  <c r="E209" i="29"/>
  <c r="G207" i="29"/>
  <c r="F207" i="29" s="1"/>
  <c r="E207" i="29"/>
  <c r="G205" i="29"/>
  <c r="F205" i="29" s="1"/>
  <c r="E205" i="29"/>
  <c r="G203" i="29"/>
  <c r="F203" i="29" s="1"/>
  <c r="E203" i="29"/>
  <c r="G201" i="29"/>
  <c r="F201" i="29" s="1"/>
  <c r="E201" i="29"/>
  <c r="G199" i="29"/>
  <c r="F199" i="29" s="1"/>
  <c r="E199" i="29"/>
  <c r="G197" i="29"/>
  <c r="F197" i="29" s="1"/>
  <c r="E197" i="29"/>
  <c r="G195" i="29"/>
  <c r="F195" i="29" s="1"/>
  <c r="E195" i="29"/>
  <c r="G193" i="29"/>
  <c r="F193" i="29" s="1"/>
  <c r="E193" i="29"/>
  <c r="G191" i="29"/>
  <c r="F191" i="29" s="1"/>
  <c r="E191" i="29"/>
  <c r="G189" i="29"/>
  <c r="F189" i="29" s="1"/>
  <c r="E189" i="29"/>
  <c r="G187" i="29"/>
  <c r="F187" i="29" s="1"/>
  <c r="E187" i="29"/>
  <c r="G185" i="29"/>
  <c r="F185" i="29" s="1"/>
  <c r="E185" i="29"/>
  <c r="G184" i="29"/>
  <c r="F184" i="29" s="1"/>
  <c r="G183" i="29"/>
  <c r="F183" i="29" s="1"/>
  <c r="E183" i="29"/>
  <c r="G181" i="29"/>
  <c r="F181" i="29" s="1"/>
  <c r="E181" i="29"/>
  <c r="G179" i="29"/>
  <c r="F179" i="29" s="1"/>
  <c r="E179" i="29"/>
  <c r="G177" i="29"/>
  <c r="F177" i="29" s="1"/>
  <c r="E177" i="29"/>
  <c r="G175" i="29"/>
  <c r="F175" i="29" s="1"/>
  <c r="E175" i="29"/>
  <c r="G173" i="29"/>
  <c r="F173" i="29" s="1"/>
  <c r="E173" i="29"/>
  <c r="G171" i="29"/>
  <c r="F171" i="29" s="1"/>
  <c r="E171" i="29"/>
  <c r="G169" i="29"/>
  <c r="F169" i="29" s="1"/>
  <c r="E169" i="29"/>
  <c r="G167" i="29"/>
  <c r="F167" i="29" s="1"/>
  <c r="E167" i="29"/>
  <c r="G165" i="29"/>
  <c r="F165" i="29" s="1"/>
  <c r="E165" i="29"/>
  <c r="G163" i="29"/>
  <c r="F163" i="29" s="1"/>
  <c r="E163" i="29"/>
  <c r="G161" i="29"/>
  <c r="F161" i="29" s="1"/>
  <c r="E161" i="29"/>
  <c r="G159" i="29"/>
  <c r="F159" i="29" s="1"/>
  <c r="E159" i="29"/>
  <c r="G157" i="29"/>
  <c r="F157" i="29" s="1"/>
  <c r="E157" i="29"/>
  <c r="G155" i="29"/>
  <c r="F155" i="29" s="1"/>
  <c r="E155" i="29"/>
  <c r="E154" i="29"/>
  <c r="G153" i="29"/>
  <c r="F153" i="29" s="1"/>
  <c r="E153" i="29"/>
  <c r="G151" i="29"/>
  <c r="F151" i="29" s="1"/>
  <c r="E151" i="29"/>
  <c r="G149" i="29"/>
  <c r="F149" i="29" s="1"/>
  <c r="E149" i="29"/>
  <c r="G147" i="29"/>
  <c r="F147" i="29" s="1"/>
  <c r="E147" i="29"/>
  <c r="E146" i="29"/>
  <c r="G145" i="29"/>
  <c r="F145" i="29" s="1"/>
  <c r="E145" i="29"/>
  <c r="G143" i="29"/>
  <c r="F143" i="29" s="1"/>
  <c r="E143" i="29"/>
  <c r="G141" i="29"/>
  <c r="F141" i="29" s="1"/>
  <c r="E141" i="29"/>
  <c r="G139" i="29"/>
  <c r="F139" i="29" s="1"/>
  <c r="E139" i="29"/>
  <c r="E138" i="29"/>
  <c r="G137" i="29"/>
  <c r="F137" i="29" s="1"/>
  <c r="E137" i="29"/>
  <c r="G135" i="29"/>
  <c r="F135" i="29" s="1"/>
  <c r="E135" i="29"/>
  <c r="G133" i="29"/>
  <c r="F133" i="29" s="1"/>
  <c r="E133" i="29"/>
  <c r="G131" i="29"/>
  <c r="F131" i="29" s="1"/>
  <c r="E131" i="29"/>
  <c r="E130" i="29"/>
  <c r="G129" i="29"/>
  <c r="F129" i="29" s="1"/>
  <c r="E129" i="29"/>
  <c r="G127" i="29"/>
  <c r="F127" i="29" s="1"/>
  <c r="E127" i="29"/>
  <c r="G125" i="29"/>
  <c r="F125" i="29" s="1"/>
  <c r="E125" i="29"/>
  <c r="G124" i="29"/>
  <c r="F124" i="29" s="1"/>
  <c r="G123" i="29"/>
  <c r="F123" i="29" s="1"/>
  <c r="E123" i="29"/>
  <c r="G121" i="29"/>
  <c r="F121" i="29" s="1"/>
  <c r="E121" i="29"/>
  <c r="G119" i="29"/>
  <c r="F119" i="29" s="1"/>
  <c r="E119" i="29"/>
  <c r="G117" i="29"/>
  <c r="F117" i="29" s="1"/>
  <c r="E117" i="29"/>
  <c r="G115" i="29"/>
  <c r="F115" i="29" s="1"/>
  <c r="E115" i="29"/>
  <c r="G113" i="29"/>
  <c r="F113" i="29" s="1"/>
  <c r="E113" i="29"/>
  <c r="G111" i="29"/>
  <c r="F111" i="29" s="1"/>
  <c r="E111" i="29"/>
  <c r="G109" i="29"/>
  <c r="F109" i="29" s="1"/>
  <c r="E109" i="29"/>
  <c r="G108" i="29"/>
  <c r="F108" i="29" s="1"/>
  <c r="G107" i="29"/>
  <c r="F107" i="29" s="1"/>
  <c r="E107" i="29"/>
  <c r="G105" i="29"/>
  <c r="F105" i="29" s="1"/>
  <c r="E105" i="29"/>
  <c r="G103" i="29"/>
  <c r="F103" i="29" s="1"/>
  <c r="E103" i="29"/>
  <c r="G101" i="29"/>
  <c r="F101" i="29" s="1"/>
  <c r="E101" i="29"/>
  <c r="G99" i="29"/>
  <c r="F99" i="29" s="1"/>
  <c r="E99" i="29"/>
  <c r="G97" i="29"/>
  <c r="F97" i="29" s="1"/>
  <c r="E97" i="29"/>
  <c r="G95" i="29"/>
  <c r="F95" i="29" s="1"/>
  <c r="E95" i="29"/>
  <c r="E94" i="29"/>
  <c r="G93" i="29"/>
  <c r="F93" i="29" s="1"/>
  <c r="E93" i="29"/>
  <c r="G91" i="29"/>
  <c r="F91" i="29" s="1"/>
  <c r="E91" i="29"/>
  <c r="E90" i="29"/>
  <c r="G89" i="29"/>
  <c r="F89" i="29" s="1"/>
  <c r="E89" i="29"/>
  <c r="G87" i="29"/>
  <c r="F87" i="29" s="1"/>
  <c r="E87" i="29"/>
  <c r="E86" i="29"/>
  <c r="G85" i="29"/>
  <c r="F85" i="29" s="1"/>
  <c r="E85" i="29"/>
  <c r="G83" i="29"/>
  <c r="F83" i="29" s="1"/>
  <c r="E83" i="29"/>
  <c r="E82" i="29"/>
  <c r="G81" i="29"/>
  <c r="F81" i="29" s="1"/>
  <c r="E81" i="29"/>
  <c r="G79" i="29"/>
  <c r="F79" i="29" s="1"/>
  <c r="E79" i="29"/>
  <c r="E78" i="29"/>
  <c r="G77" i="29"/>
  <c r="F77" i="29" s="1"/>
  <c r="E77" i="29"/>
  <c r="G75" i="29"/>
  <c r="F75" i="29" s="1"/>
  <c r="E75" i="29"/>
  <c r="E74" i="29"/>
  <c r="G73" i="29"/>
  <c r="F73" i="29" s="1"/>
  <c r="E73" i="29"/>
  <c r="G71" i="29"/>
  <c r="F71" i="29" s="1"/>
  <c r="E71" i="29"/>
  <c r="E70" i="29"/>
  <c r="G69" i="29"/>
  <c r="F69" i="29" s="1"/>
  <c r="E69" i="29"/>
  <c r="G67" i="29"/>
  <c r="F67" i="29" s="1"/>
  <c r="E67" i="29"/>
  <c r="E66" i="29"/>
  <c r="G65" i="29"/>
  <c r="F65" i="29" s="1"/>
  <c r="E65" i="29"/>
  <c r="G63" i="29"/>
  <c r="F63" i="29" s="1"/>
  <c r="E63" i="29"/>
  <c r="E62" i="29"/>
  <c r="G61" i="29"/>
  <c r="F61" i="29" s="1"/>
  <c r="E61" i="29"/>
  <c r="G59" i="29"/>
  <c r="F59" i="29" s="1"/>
  <c r="E59" i="29"/>
  <c r="E58" i="29"/>
  <c r="G57" i="29"/>
  <c r="F57" i="29" s="1"/>
  <c r="E57" i="29"/>
  <c r="G55" i="29"/>
  <c r="F55" i="29" s="1"/>
  <c r="E55" i="29"/>
  <c r="E54" i="29"/>
  <c r="G53" i="29"/>
  <c r="F53" i="29" s="1"/>
  <c r="E53" i="29"/>
  <c r="G51" i="29"/>
  <c r="F51" i="29" s="1"/>
  <c r="E51" i="29"/>
  <c r="E50" i="29"/>
  <c r="G49" i="29"/>
  <c r="F49" i="29" s="1"/>
  <c r="E49" i="29"/>
  <c r="G47" i="29"/>
  <c r="F47" i="29" s="1"/>
  <c r="E47" i="29"/>
  <c r="E46" i="29"/>
  <c r="G45" i="29"/>
  <c r="F45" i="29" s="1"/>
  <c r="E45" i="29"/>
  <c r="G43" i="29"/>
  <c r="F43" i="29" s="1"/>
  <c r="E43" i="29"/>
  <c r="G42" i="29"/>
  <c r="F42" i="29" s="1"/>
  <c r="G41" i="29"/>
  <c r="F41" i="29" s="1"/>
  <c r="E41" i="29"/>
  <c r="G39" i="29"/>
  <c r="F39" i="29" s="1"/>
  <c r="E39" i="29"/>
  <c r="G38" i="29"/>
  <c r="F38" i="29" s="1"/>
  <c r="G37" i="29"/>
  <c r="F37" i="29" s="1"/>
  <c r="E37" i="29"/>
  <c r="G35" i="29"/>
  <c r="F35" i="29" s="1"/>
  <c r="E35" i="29"/>
  <c r="G34" i="29"/>
  <c r="F34" i="29" s="1"/>
  <c r="G33" i="29"/>
  <c r="F33" i="29" s="1"/>
  <c r="E33" i="29"/>
  <c r="G31" i="29"/>
  <c r="F31" i="29" s="1"/>
  <c r="E31" i="29"/>
  <c r="G30" i="29"/>
  <c r="F30" i="29" s="1"/>
  <c r="G29" i="29"/>
  <c r="F29" i="29" s="1"/>
  <c r="E29" i="29"/>
  <c r="G27" i="29"/>
  <c r="F27" i="29" s="1"/>
  <c r="E27" i="29"/>
  <c r="G26" i="29"/>
  <c r="F26" i="29" s="1"/>
  <c r="G25" i="29"/>
  <c r="F25" i="29" s="1"/>
  <c r="E25" i="29"/>
  <c r="G23" i="29"/>
  <c r="F23" i="29" s="1"/>
  <c r="E23" i="29"/>
  <c r="G22" i="29"/>
  <c r="F22" i="29" s="1"/>
  <c r="G21" i="29"/>
  <c r="F21" i="29" s="1"/>
  <c r="E21" i="29"/>
  <c r="G19" i="29"/>
  <c r="F19" i="29" s="1"/>
  <c r="E19" i="29"/>
  <c r="G18" i="29"/>
  <c r="F18" i="29" s="1"/>
  <c r="G17" i="29"/>
  <c r="F17" i="29" s="1"/>
  <c r="E17" i="29"/>
  <c r="G15" i="29"/>
  <c r="F15" i="29" s="1"/>
  <c r="E15" i="29"/>
  <c r="G14" i="29"/>
  <c r="F14" i="29" s="1"/>
  <c r="G13" i="29"/>
  <c r="F13" i="29" s="1"/>
  <c r="E13" i="29"/>
  <c r="G11" i="29"/>
  <c r="F11" i="29" s="1"/>
  <c r="E11" i="29"/>
  <c r="E10" i="29"/>
  <c r="G9" i="29"/>
  <c r="F9" i="29" s="1"/>
  <c r="E9" i="29"/>
  <c r="G7" i="29"/>
  <c r="F7" i="29" s="1"/>
  <c r="E7" i="29"/>
  <c r="E6" i="29"/>
  <c r="G5" i="29"/>
  <c r="F5" i="29" s="1"/>
  <c r="E5" i="29"/>
  <c r="G3" i="29"/>
  <c r="F3" i="29" s="1"/>
  <c r="E3" i="29"/>
  <c r="G604" i="29" l="1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V852" i="69"/>
  <c r="V864" i="69"/>
  <c r="V884" i="69"/>
  <c r="AA884" i="69" s="1"/>
  <c r="V900" i="69"/>
  <c r="V904" i="69"/>
  <c r="V405" i="69"/>
  <c r="V421" i="69"/>
  <c r="V860" i="69"/>
  <c r="V872" i="69"/>
  <c r="V880" i="69"/>
  <c r="V888" i="69"/>
  <c r="AA888" i="69" s="1"/>
  <c r="V896" i="69"/>
  <c r="V908" i="69"/>
  <c r="V406" i="69"/>
  <c r="V408" i="69"/>
  <c r="AA408" i="69" s="1"/>
  <c r="V422" i="69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V272" i="69"/>
  <c r="V280" i="69"/>
  <c r="V288" i="69"/>
  <c r="AA288" i="69" s="1"/>
  <c r="V296" i="69"/>
  <c r="V304" i="69"/>
  <c r="V312" i="69"/>
  <c r="V320" i="69"/>
  <c r="AA320" i="69" s="1"/>
  <c r="V332" i="69"/>
  <c r="V348" i="69"/>
  <c r="V364" i="69"/>
  <c r="V380" i="69"/>
  <c r="AA380" i="69" s="1"/>
  <c r="V396" i="69"/>
  <c r="V724" i="69"/>
  <c r="V732" i="69"/>
  <c r="V850" i="69"/>
  <c r="AA850" i="69" s="1"/>
  <c r="V854" i="69"/>
  <c r="V858" i="69"/>
  <c r="V862" i="69"/>
  <c r="V866" i="69"/>
  <c r="AA866" i="69" s="1"/>
  <c r="V870" i="69"/>
  <c r="V874" i="69"/>
  <c r="V878" i="69"/>
  <c r="V882" i="69"/>
  <c r="AA882" i="69" s="1"/>
  <c r="V886" i="69"/>
  <c r="V890" i="69"/>
  <c r="V894" i="69"/>
  <c r="V898" i="69"/>
  <c r="AA898" i="69" s="1"/>
  <c r="V902" i="69"/>
  <c r="V906" i="69"/>
  <c r="V910" i="69"/>
  <c r="V918" i="69"/>
  <c r="AA918" i="69" s="1"/>
  <c r="V926" i="69"/>
  <c r="V934" i="69"/>
  <c r="V942" i="69"/>
  <c r="V950" i="69"/>
  <c r="AA950" i="69" s="1"/>
  <c r="V958" i="69"/>
  <c r="V966" i="69"/>
  <c r="V974" i="69"/>
  <c r="V982" i="69"/>
  <c r="AA982" i="69" s="1"/>
  <c r="V990" i="69"/>
  <c r="V998" i="69"/>
  <c r="V1006" i="69"/>
  <c r="V1016" i="69"/>
  <c r="AA1016" i="69" s="1"/>
  <c r="V1018" i="69"/>
  <c r="V1020" i="69"/>
  <c r="V1022" i="69"/>
  <c r="V1024" i="69"/>
  <c r="AA1024" i="69" s="1"/>
  <c r="V1026" i="69"/>
  <c r="V1028" i="69"/>
  <c r="V1030" i="69"/>
  <c r="V1032" i="69"/>
  <c r="AA1032" i="69" s="1"/>
  <c r="V1034" i="69"/>
  <c r="V1036" i="69"/>
  <c r="V1038" i="69"/>
  <c r="V1040" i="69"/>
  <c r="AA1040" i="69" s="1"/>
  <c r="V1042" i="69"/>
  <c r="V1044" i="69"/>
  <c r="V1046" i="69"/>
  <c r="V1048" i="69"/>
  <c r="AA1048" i="69" s="1"/>
  <c r="V1050" i="69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V290" i="69"/>
  <c r="V294" i="69"/>
  <c r="V298" i="69"/>
  <c r="AA298" i="69" s="1"/>
  <c r="V302" i="69"/>
  <c r="V306" i="69"/>
  <c r="V310" i="69"/>
  <c r="V314" i="69"/>
  <c r="AA314" i="69" s="1"/>
  <c r="V318" i="69"/>
  <c r="V322" i="69"/>
  <c r="V328" i="69"/>
  <c r="V336" i="69"/>
  <c r="AA336" i="69" s="1"/>
  <c r="V344" i="69"/>
  <c r="V352" i="69"/>
  <c r="V360" i="69"/>
  <c r="V368" i="69"/>
  <c r="AA368" i="69" s="1"/>
  <c r="V376" i="69"/>
  <c r="V384" i="69"/>
  <c r="V392" i="69"/>
  <c r="V400" i="69"/>
  <c r="AA400" i="69" s="1"/>
  <c r="V721" i="69"/>
  <c r="V725" i="69"/>
  <c r="V729" i="69"/>
  <c r="V733" i="69"/>
  <c r="V737" i="69"/>
  <c r="V912" i="69"/>
  <c r="V916" i="69"/>
  <c r="V920" i="69"/>
  <c r="AA920" i="69" s="1"/>
  <c r="V924" i="69"/>
  <c r="V928" i="69"/>
  <c r="V932" i="69"/>
  <c r="V936" i="69"/>
  <c r="AA936" i="69" s="1"/>
  <c r="V940" i="69"/>
  <c r="V944" i="69"/>
  <c r="V948" i="69"/>
  <c r="V952" i="69"/>
  <c r="AA952" i="69" s="1"/>
  <c r="V956" i="69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V1008" i="69"/>
  <c r="V1012" i="69"/>
  <c r="V1068" i="69"/>
  <c r="AA1068" i="69" s="1"/>
  <c r="V1076" i="69"/>
  <c r="V1084" i="69"/>
  <c r="V1092" i="69"/>
  <c r="V1100" i="69"/>
  <c r="AA1100" i="69" s="1"/>
  <c r="V1108" i="69"/>
  <c r="V1116" i="69"/>
  <c r="V1124" i="69"/>
  <c r="V1132" i="69"/>
  <c r="AA1132" i="69" s="1"/>
  <c r="V1140" i="69"/>
  <c r="V1148" i="69"/>
  <c r="V1015" i="69"/>
  <c r="V1066" i="69"/>
  <c r="AA1066" i="69" s="1"/>
  <c r="V1070" i="69"/>
  <c r="V1074" i="69"/>
  <c r="V1078" i="69"/>
  <c r="V1082" i="69"/>
  <c r="AA1082" i="69" s="1"/>
  <c r="V1086" i="69"/>
  <c r="V1090" i="69"/>
  <c r="V1094" i="69"/>
  <c r="V1098" i="69"/>
  <c r="AA1098" i="69" s="1"/>
  <c r="V1102" i="69"/>
  <c r="V1106" i="69"/>
  <c r="V1110" i="69"/>
  <c r="V1114" i="69"/>
  <c r="AA1114" i="69" s="1"/>
  <c r="V1118" i="69"/>
  <c r="V1122" i="69"/>
  <c r="V1126" i="69"/>
  <c r="V1130" i="69"/>
  <c r="AA1130" i="69" s="1"/>
  <c r="V1134" i="69"/>
  <c r="V1138" i="69"/>
  <c r="V1142" i="69"/>
  <c r="V1146" i="69"/>
  <c r="AA1146" i="69" s="1"/>
  <c r="V1150" i="69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V410" i="69"/>
  <c r="V417" i="69"/>
  <c r="V418" i="69"/>
  <c r="V425" i="69"/>
  <c r="V426" i="69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V259" i="69"/>
  <c r="V261" i="69"/>
  <c r="V263" i="69"/>
  <c r="AA263" i="69" s="1"/>
  <c r="V265" i="69"/>
  <c r="V267" i="69"/>
  <c r="V269" i="69"/>
  <c r="V271" i="69"/>
  <c r="AA271" i="69" s="1"/>
  <c r="V273" i="69"/>
  <c r="V275" i="69"/>
  <c r="V277" i="69"/>
  <c r="V279" i="69"/>
  <c r="AA279" i="69" s="1"/>
  <c r="V281" i="69"/>
  <c r="V283" i="69"/>
  <c r="V285" i="69"/>
  <c r="V287" i="69"/>
  <c r="AA287" i="69" s="1"/>
  <c r="V289" i="69"/>
  <c r="V291" i="69"/>
  <c r="V293" i="69"/>
  <c r="V295" i="69"/>
  <c r="AA295" i="69" s="1"/>
  <c r="V297" i="69"/>
  <c r="V299" i="69"/>
  <c r="V301" i="69"/>
  <c r="V303" i="69"/>
  <c r="AA303" i="69" s="1"/>
  <c r="V305" i="69"/>
  <c r="V307" i="69"/>
  <c r="V309" i="69"/>
  <c r="V311" i="69"/>
  <c r="AA311" i="69" s="1"/>
  <c r="V313" i="69"/>
  <c r="V315" i="69"/>
  <c r="V317" i="69"/>
  <c r="V319" i="69"/>
  <c r="AA319" i="69" s="1"/>
  <c r="V321" i="69"/>
  <c r="V323" i="69"/>
  <c r="V326" i="69"/>
  <c r="V327" i="69"/>
  <c r="AA327" i="69" s="1"/>
  <c r="V330" i="69"/>
  <c r="V331" i="69"/>
  <c r="V334" i="69"/>
  <c r="V335" i="69"/>
  <c r="AA335" i="69" s="1"/>
  <c r="V338" i="69"/>
  <c r="V339" i="69"/>
  <c r="V342" i="69"/>
  <c r="V343" i="69"/>
  <c r="AA343" i="69" s="1"/>
  <c r="V346" i="69"/>
  <c r="V347" i="69"/>
  <c r="V350" i="69"/>
  <c r="V351" i="69"/>
  <c r="AA351" i="69" s="1"/>
  <c r="V354" i="69"/>
  <c r="V355" i="69"/>
  <c r="V358" i="69"/>
  <c r="V359" i="69"/>
  <c r="AA359" i="69" s="1"/>
  <c r="V362" i="69"/>
  <c r="V363" i="69"/>
  <c r="V366" i="69"/>
  <c r="V367" i="69"/>
  <c r="AA367" i="69" s="1"/>
  <c r="V370" i="69"/>
  <c r="V371" i="69"/>
  <c r="V374" i="69"/>
  <c r="V375" i="69"/>
  <c r="AA375" i="69" s="1"/>
  <c r="V378" i="69"/>
  <c r="V379" i="69"/>
  <c r="V382" i="69"/>
  <c r="V383" i="69"/>
  <c r="AA383" i="69" s="1"/>
  <c r="V386" i="69"/>
  <c r="V387" i="69"/>
  <c r="V390" i="69"/>
  <c r="V391" i="69"/>
  <c r="AA391" i="69" s="1"/>
  <c r="V394" i="69"/>
  <c r="V395" i="69"/>
  <c r="V398" i="69"/>
  <c r="V399" i="69"/>
  <c r="AA399" i="69" s="1"/>
  <c r="V436" i="69"/>
  <c r="V438" i="69"/>
  <c r="V440" i="69"/>
  <c r="V442" i="69"/>
  <c r="AA442" i="69" s="1"/>
  <c r="V444" i="69"/>
  <c r="V446" i="69"/>
  <c r="V448" i="69"/>
  <c r="V450" i="69"/>
  <c r="AA450" i="69" s="1"/>
  <c r="V452" i="69"/>
  <c r="V454" i="69"/>
  <c r="V456" i="69"/>
  <c r="V458" i="69"/>
  <c r="AA458" i="69" s="1"/>
  <c r="V460" i="69"/>
  <c r="V462" i="69"/>
  <c r="V464" i="69"/>
  <c r="V466" i="69"/>
  <c r="AA466" i="69" s="1"/>
  <c r="V468" i="69"/>
  <c r="V470" i="69"/>
  <c r="V472" i="69"/>
  <c r="V474" i="69"/>
  <c r="AA474" i="69" s="1"/>
  <c r="V476" i="69"/>
  <c r="V478" i="69"/>
  <c r="V480" i="69"/>
  <c r="V482" i="69"/>
  <c r="AA482" i="69" s="1"/>
  <c r="V484" i="69"/>
  <c r="V486" i="69"/>
  <c r="V488" i="69"/>
  <c r="V490" i="69"/>
  <c r="AA490" i="69" s="1"/>
  <c r="V492" i="69"/>
  <c r="V494" i="69"/>
  <c r="V496" i="69"/>
  <c r="V498" i="69"/>
  <c r="AA498" i="69" s="1"/>
  <c r="V500" i="69"/>
  <c r="V502" i="69"/>
  <c r="V504" i="69"/>
  <c r="V506" i="69"/>
  <c r="AA506" i="69" s="1"/>
  <c r="V508" i="69"/>
  <c r="V510" i="69"/>
  <c r="V512" i="69"/>
  <c r="V514" i="69"/>
  <c r="AA514" i="69" s="1"/>
  <c r="V516" i="69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V548" i="69"/>
  <c r="V552" i="69"/>
  <c r="V556" i="69"/>
  <c r="AA556" i="69" s="1"/>
  <c r="V560" i="69"/>
  <c r="V564" i="69"/>
  <c r="V568" i="69"/>
  <c r="V572" i="69"/>
  <c r="AA572" i="69" s="1"/>
  <c r="V576" i="69"/>
  <c r="V580" i="69"/>
  <c r="V584" i="69"/>
  <c r="V588" i="69"/>
  <c r="AA588" i="69" s="1"/>
  <c r="V592" i="69"/>
  <c r="V596" i="69"/>
  <c r="V600" i="69"/>
  <c r="V604" i="69"/>
  <c r="AA604" i="69" s="1"/>
  <c r="V608" i="69"/>
  <c r="V612" i="69"/>
  <c r="V616" i="69"/>
  <c r="V620" i="69"/>
  <c r="AA620" i="69" s="1"/>
  <c r="V624" i="69"/>
  <c r="V628" i="69"/>
  <c r="V632" i="69"/>
  <c r="V636" i="69"/>
  <c r="AA636" i="69" s="1"/>
  <c r="V640" i="69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V333" i="69"/>
  <c r="V337" i="69"/>
  <c r="V341" i="69"/>
  <c r="V345" i="69"/>
  <c r="V349" i="69"/>
  <c r="V353" i="69"/>
  <c r="V357" i="69"/>
  <c r="V361" i="69"/>
  <c r="V365" i="69"/>
  <c r="V369" i="69"/>
  <c r="V373" i="69"/>
  <c r="V377" i="69"/>
  <c r="V381" i="69"/>
  <c r="V385" i="69"/>
  <c r="V389" i="69"/>
  <c r="V393" i="69"/>
  <c r="V397" i="69"/>
  <c r="V401" i="69"/>
  <c r="V403" i="69"/>
  <c r="V407" i="69"/>
  <c r="AA407" i="69" s="1"/>
  <c r="V411" i="69"/>
  <c r="V415" i="69"/>
  <c r="V419" i="69"/>
  <c r="V423" i="69"/>
  <c r="AA423" i="69" s="1"/>
  <c r="V427" i="69"/>
  <c r="V431" i="69"/>
  <c r="V435" i="69"/>
  <c r="V439" i="69"/>
  <c r="AA439" i="69" s="1"/>
  <c r="V443" i="69"/>
  <c r="V447" i="69"/>
  <c r="V451" i="69"/>
  <c r="V455" i="69"/>
  <c r="AA455" i="69" s="1"/>
  <c r="V459" i="69"/>
  <c r="V463" i="69"/>
  <c r="V467" i="69"/>
  <c r="V471" i="69"/>
  <c r="AA471" i="69" s="1"/>
  <c r="V475" i="69"/>
  <c r="V479" i="69"/>
  <c r="V483" i="69"/>
  <c r="V487" i="69"/>
  <c r="AA487" i="69" s="1"/>
  <c r="V491" i="69"/>
  <c r="V495" i="69"/>
  <c r="V499" i="69"/>
  <c r="V503" i="69"/>
  <c r="AA503" i="69" s="1"/>
  <c r="V507" i="69"/>
  <c r="V511" i="69"/>
  <c r="V515" i="69"/>
  <c r="V519" i="69"/>
  <c r="AA519" i="69" s="1"/>
  <c r="V523" i="69"/>
  <c r="V527" i="69"/>
  <c r="V531" i="69"/>
  <c r="V535" i="69"/>
  <c r="AA535" i="69" s="1"/>
  <c r="V539" i="69"/>
  <c r="V543" i="69"/>
  <c r="V547" i="69"/>
  <c r="V551" i="69"/>
  <c r="AA551" i="69" s="1"/>
  <c r="V555" i="69"/>
  <c r="V559" i="69"/>
  <c r="V563" i="69"/>
  <c r="V567" i="69"/>
  <c r="AA567" i="69" s="1"/>
  <c r="V571" i="69"/>
  <c r="V575" i="69"/>
  <c r="V579" i="69"/>
  <c r="V583" i="69"/>
  <c r="AA583" i="69" s="1"/>
  <c r="V587" i="69"/>
  <c r="V591" i="69"/>
  <c r="V595" i="69"/>
  <c r="V599" i="69"/>
  <c r="AA599" i="69" s="1"/>
  <c r="V603" i="69"/>
  <c r="V607" i="69"/>
  <c r="V611" i="69"/>
  <c r="V615" i="69"/>
  <c r="AA615" i="69" s="1"/>
  <c r="V619" i="69"/>
  <c r="V623" i="69"/>
  <c r="V627" i="69"/>
  <c r="V631" i="69"/>
  <c r="AA631" i="69" s="1"/>
  <c r="V635" i="69"/>
  <c r="V639" i="69"/>
  <c r="V643" i="69"/>
  <c r="V647" i="69"/>
  <c r="AA647" i="69" s="1"/>
  <c r="V651" i="69"/>
  <c r="V652" i="69"/>
  <c r="V659" i="69"/>
  <c r="V660" i="69"/>
  <c r="AA660" i="69" s="1"/>
  <c r="V667" i="69"/>
  <c r="V668" i="69"/>
  <c r="V670" i="69"/>
  <c r="V671" i="69"/>
  <c r="AA671" i="69" s="1"/>
  <c r="V672" i="69"/>
  <c r="V673" i="69"/>
  <c r="V674" i="69"/>
  <c r="V675" i="69"/>
  <c r="AA675" i="69" s="1"/>
  <c r="V676" i="69"/>
  <c r="V677" i="69"/>
  <c r="V678" i="69"/>
  <c r="V679" i="69"/>
  <c r="AA679" i="69" s="1"/>
  <c r="V680" i="69"/>
  <c r="V681" i="69"/>
  <c r="V682" i="69"/>
  <c r="V683" i="69"/>
  <c r="AA683" i="69" s="1"/>
  <c r="V684" i="69"/>
  <c r="V685" i="69"/>
  <c r="V686" i="69"/>
  <c r="V437" i="69"/>
  <c r="V441" i="69"/>
  <c r="V445" i="69"/>
  <c r="V449" i="69"/>
  <c r="V453" i="69"/>
  <c r="V457" i="69"/>
  <c r="V461" i="69"/>
  <c r="V465" i="69"/>
  <c r="V469" i="69"/>
  <c r="V473" i="69"/>
  <c r="V477" i="69"/>
  <c r="V481" i="69"/>
  <c r="V485" i="69"/>
  <c r="V489" i="69"/>
  <c r="V493" i="69"/>
  <c r="V497" i="69"/>
  <c r="V501" i="69"/>
  <c r="V505" i="69"/>
  <c r="V509" i="69"/>
  <c r="V513" i="69"/>
  <c r="V517" i="69"/>
  <c r="V521" i="69"/>
  <c r="V525" i="69"/>
  <c r="V529" i="69"/>
  <c r="V533" i="69"/>
  <c r="V537" i="69"/>
  <c r="V541" i="69"/>
  <c r="V545" i="69"/>
  <c r="V549" i="69"/>
  <c r="V553" i="69"/>
  <c r="V557" i="69"/>
  <c r="V561" i="69"/>
  <c r="V565" i="69"/>
  <c r="V569" i="69"/>
  <c r="V573" i="69"/>
  <c r="V577" i="69"/>
  <c r="V581" i="69"/>
  <c r="V585" i="69"/>
  <c r="V589" i="69"/>
  <c r="V593" i="69"/>
  <c r="V597" i="69"/>
  <c r="V601" i="69"/>
  <c r="V605" i="69"/>
  <c r="V609" i="69"/>
  <c r="V613" i="69"/>
  <c r="V617" i="69"/>
  <c r="V621" i="69"/>
  <c r="V625" i="69"/>
  <c r="V629" i="69"/>
  <c r="V633" i="69"/>
  <c r="V637" i="69"/>
  <c r="V641" i="69"/>
  <c r="V645" i="69"/>
  <c r="V649" i="69"/>
  <c r="V655" i="69"/>
  <c r="V656" i="69"/>
  <c r="V663" i="69"/>
  <c r="AA663" i="69" s="1"/>
  <c r="V664" i="69"/>
  <c r="V653" i="69"/>
  <c r="V657" i="69"/>
  <c r="V661" i="69"/>
  <c r="V665" i="69"/>
  <c r="V669" i="69"/>
  <c r="V687" i="69"/>
  <c r="V688" i="69"/>
  <c r="AA688" i="69" s="1"/>
  <c r="V689" i="69"/>
  <c r="V690" i="69"/>
  <c r="V691" i="69"/>
  <c r="V692" i="69"/>
  <c r="AA692" i="69" s="1"/>
  <c r="V693" i="69"/>
  <c r="V694" i="69"/>
  <c r="V695" i="69"/>
  <c r="V696" i="69"/>
  <c r="AA696" i="69" s="1"/>
  <c r="V697" i="69"/>
  <c r="V698" i="69"/>
  <c r="V699" i="69"/>
  <c r="V700" i="69"/>
  <c r="AA700" i="69" s="1"/>
  <c r="V701" i="69"/>
  <c r="V702" i="69"/>
  <c r="V703" i="69"/>
  <c r="V704" i="69"/>
  <c r="AA704" i="69" s="1"/>
  <c r="V705" i="69"/>
  <c r="V706" i="69"/>
  <c r="V707" i="69"/>
  <c r="V708" i="69"/>
  <c r="AA708" i="69" s="1"/>
  <c r="V709" i="69"/>
  <c r="V710" i="69"/>
  <c r="V711" i="69"/>
  <c r="V712" i="69"/>
  <c r="AA712" i="69" s="1"/>
  <c r="V713" i="69"/>
  <c r="V714" i="69"/>
  <c r="V715" i="69"/>
  <c r="V716" i="69"/>
  <c r="AA716" i="69" s="1"/>
  <c r="V717" i="69"/>
  <c r="V718" i="69"/>
  <c r="V719" i="69"/>
  <c r="V722" i="69"/>
  <c r="AA722" i="69" s="1"/>
  <c r="V723" i="69"/>
  <c r="V726" i="69"/>
  <c r="V727" i="69"/>
  <c r="V730" i="69"/>
  <c r="AA730" i="69" s="1"/>
  <c r="V731" i="69"/>
  <c r="V734" i="69"/>
  <c r="V735" i="69"/>
  <c r="V746" i="69"/>
  <c r="AA746" i="69" s="1"/>
  <c r="V750" i="69"/>
  <c r="V754" i="69"/>
  <c r="V758" i="69"/>
  <c r="V762" i="69"/>
  <c r="AA762" i="69" s="1"/>
  <c r="V766" i="69"/>
  <c r="V770" i="69"/>
  <c r="V774" i="69"/>
  <c r="V778" i="69"/>
  <c r="AA778" i="69" s="1"/>
  <c r="V782" i="69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V748" i="69"/>
  <c r="V752" i="69"/>
  <c r="V756" i="69"/>
  <c r="AA756" i="69" s="1"/>
  <c r="V760" i="69"/>
  <c r="V764" i="69"/>
  <c r="V768" i="69"/>
  <c r="V772" i="69"/>
  <c r="AA772" i="69" s="1"/>
  <c r="V776" i="69"/>
  <c r="V780" i="69"/>
  <c r="V784" i="69"/>
  <c r="V788" i="69"/>
  <c r="AA788" i="69" s="1"/>
  <c r="V792" i="69"/>
  <c r="V796" i="69"/>
  <c r="V800" i="69"/>
  <c r="V804" i="69"/>
  <c r="AA804" i="69" s="1"/>
  <c r="V808" i="69"/>
  <c r="V739" i="69"/>
  <c r="V741" i="69"/>
  <c r="V743" i="69"/>
  <c r="AA743" i="69" s="1"/>
  <c r="V745" i="69"/>
  <c r="V747" i="69"/>
  <c r="V749" i="69"/>
  <c r="V751" i="69"/>
  <c r="AA751" i="69" s="1"/>
  <c r="V753" i="69"/>
  <c r="V755" i="69"/>
  <c r="V757" i="69"/>
  <c r="V759" i="69"/>
  <c r="AA759" i="69" s="1"/>
  <c r="V761" i="69"/>
  <c r="V763" i="69"/>
  <c r="V765" i="69"/>
  <c r="V767" i="69"/>
  <c r="AA767" i="69" s="1"/>
  <c r="V769" i="69"/>
  <c r="V771" i="69"/>
  <c r="V773" i="69"/>
  <c r="V775" i="69"/>
  <c r="AA775" i="69" s="1"/>
  <c r="V777" i="69"/>
  <c r="V779" i="69"/>
  <c r="V781" i="69"/>
  <c r="V783" i="69"/>
  <c r="AA783" i="69" s="1"/>
  <c r="V785" i="69"/>
  <c r="V787" i="69"/>
  <c r="V789" i="69"/>
  <c r="V791" i="69"/>
  <c r="AA791" i="69" s="1"/>
  <c r="V793" i="69"/>
  <c r="V795" i="69"/>
  <c r="V797" i="69"/>
  <c r="V799" i="69"/>
  <c r="AA799" i="69" s="1"/>
  <c r="V801" i="69"/>
  <c r="V803" i="69"/>
  <c r="V805" i="69"/>
  <c r="V807" i="69"/>
  <c r="AA807" i="69" s="1"/>
  <c r="V809" i="69"/>
  <c r="V811" i="69"/>
  <c r="V813" i="69"/>
  <c r="V815" i="69"/>
  <c r="AA815" i="69" s="1"/>
  <c r="V817" i="69"/>
  <c r="V819" i="69"/>
  <c r="V821" i="69"/>
  <c r="V823" i="69"/>
  <c r="AA823" i="69" s="1"/>
  <c r="V825" i="69"/>
  <c r="V827" i="69"/>
  <c r="V829" i="69"/>
  <c r="V831" i="69"/>
  <c r="AA831" i="69" s="1"/>
  <c r="V833" i="69"/>
  <c r="V835" i="69"/>
  <c r="V837" i="69"/>
  <c r="V839" i="69"/>
  <c r="AA839" i="69" s="1"/>
  <c r="V841" i="69"/>
  <c r="V843" i="69"/>
  <c r="V845" i="69"/>
  <c r="V847" i="69"/>
  <c r="AA847" i="69" s="1"/>
  <c r="V849" i="69"/>
  <c r="V851" i="69"/>
  <c r="V853" i="69"/>
  <c r="V855" i="69"/>
  <c r="AA855" i="69" s="1"/>
  <c r="V857" i="69"/>
  <c r="V859" i="69"/>
  <c r="V861" i="69"/>
  <c r="V863" i="69"/>
  <c r="AA863" i="69" s="1"/>
  <c r="V865" i="69"/>
  <c r="V867" i="69"/>
  <c r="V869" i="69"/>
  <c r="V871" i="69"/>
  <c r="AA871" i="69" s="1"/>
  <c r="V873" i="69"/>
  <c r="V875" i="69"/>
  <c r="V877" i="69"/>
  <c r="V879" i="69"/>
  <c r="AA879" i="69" s="1"/>
  <c r="V881" i="69"/>
  <c r="V883" i="69"/>
  <c r="V885" i="69"/>
  <c r="V887" i="69"/>
  <c r="AA887" i="69" s="1"/>
  <c r="V889" i="69"/>
  <c r="V891" i="69"/>
  <c r="V893" i="69"/>
  <c r="V895" i="69"/>
  <c r="AA895" i="69" s="1"/>
  <c r="V897" i="69"/>
  <c r="V899" i="69"/>
  <c r="V901" i="69"/>
  <c r="V903" i="69"/>
  <c r="AA903" i="69" s="1"/>
  <c r="V905" i="69"/>
  <c r="V907" i="69"/>
  <c r="V909" i="69"/>
  <c r="V911" i="69"/>
  <c r="AA911" i="69" s="1"/>
  <c r="V913" i="69"/>
  <c r="V915" i="69"/>
  <c r="V917" i="69"/>
  <c r="V919" i="69"/>
  <c r="AA919" i="69" s="1"/>
  <c r="V921" i="69"/>
  <c r="V923" i="69"/>
  <c r="V925" i="69"/>
  <c r="V927" i="69"/>
  <c r="AA927" i="69" s="1"/>
  <c r="V929" i="69"/>
  <c r="V931" i="69"/>
  <c r="V933" i="69"/>
  <c r="V935" i="69"/>
  <c r="AA935" i="69" s="1"/>
  <c r="V937" i="69"/>
  <c r="V939" i="69"/>
  <c r="V941" i="69"/>
  <c r="V943" i="69"/>
  <c r="AA943" i="69" s="1"/>
  <c r="V945" i="69"/>
  <c r="V947" i="69"/>
  <c r="V949" i="69"/>
  <c r="V951" i="69"/>
  <c r="AA951" i="69" s="1"/>
  <c r="V953" i="69"/>
  <c r="V955" i="69"/>
  <c r="V957" i="69"/>
  <c r="V959" i="69"/>
  <c r="AA959" i="69" s="1"/>
  <c r="V961" i="69"/>
  <c r="V963" i="69"/>
  <c r="V965" i="69"/>
  <c r="V967" i="69"/>
  <c r="AA967" i="69" s="1"/>
  <c r="V969" i="69"/>
  <c r="V971" i="69"/>
  <c r="V973" i="69"/>
  <c r="V975" i="69"/>
  <c r="AA975" i="69" s="1"/>
  <c r="V977" i="69"/>
  <c r="V979" i="69"/>
  <c r="V981" i="69"/>
  <c r="V983" i="69"/>
  <c r="AA983" i="69" s="1"/>
  <c r="V985" i="69"/>
  <c r="V987" i="69"/>
  <c r="V989" i="69"/>
  <c r="V991" i="69"/>
  <c r="AA991" i="69" s="1"/>
  <c r="V993" i="69"/>
  <c r="V995" i="69"/>
  <c r="V997" i="69"/>
  <c r="V999" i="69"/>
  <c r="AA999" i="69" s="1"/>
  <c r="V1001" i="69"/>
  <c r="V1003" i="69"/>
  <c r="V1005" i="69"/>
  <c r="V1007" i="69"/>
  <c r="AA1007" i="69" s="1"/>
  <c r="V1009" i="69"/>
  <c r="V1011" i="69"/>
  <c r="V1013" i="69"/>
  <c r="V1027" i="69"/>
  <c r="AA1027" i="69" s="1"/>
  <c r="V1029" i="69"/>
  <c r="V1031" i="69"/>
  <c r="V1033" i="69"/>
  <c r="V1035" i="69"/>
  <c r="AA1035" i="69" s="1"/>
  <c r="V1037" i="69"/>
  <c r="V1039" i="69"/>
  <c r="V1041" i="69"/>
  <c r="V1043" i="69"/>
  <c r="AA1043" i="69" s="1"/>
  <c r="V1045" i="69"/>
  <c r="V1047" i="69"/>
  <c r="V1049" i="69"/>
  <c r="V1051" i="69"/>
  <c r="AA1051" i="69" s="1"/>
  <c r="V1053" i="69"/>
  <c r="V1055" i="69"/>
  <c r="V1057" i="69"/>
  <c r="V1059" i="69"/>
  <c r="AA1059" i="69" s="1"/>
  <c r="V1061" i="69"/>
  <c r="V1063" i="69"/>
  <c r="V1065" i="69"/>
  <c r="V1067" i="69"/>
  <c r="AA1067" i="69" s="1"/>
  <c r="V1069" i="69"/>
  <c r="V1071" i="69"/>
  <c r="V1073" i="69"/>
  <c r="V1075" i="69"/>
  <c r="AA1075" i="69" s="1"/>
  <c r="V1077" i="69"/>
  <c r="V1079" i="69"/>
  <c r="V1081" i="69"/>
  <c r="V1083" i="69"/>
  <c r="AA1083" i="69" s="1"/>
  <c r="V1085" i="69"/>
  <c r="V1087" i="69"/>
  <c r="V1089" i="69"/>
  <c r="V1091" i="69"/>
  <c r="AA1091" i="69" s="1"/>
  <c r="V1093" i="69"/>
  <c r="V1095" i="69"/>
  <c r="V1097" i="69"/>
  <c r="V1099" i="69"/>
  <c r="AA1099" i="69" s="1"/>
  <c r="V1101" i="69"/>
  <c r="V1103" i="69"/>
  <c r="V1105" i="69"/>
  <c r="V1107" i="69"/>
  <c r="AA1107" i="69" s="1"/>
  <c r="V1109" i="69"/>
  <c r="V1111" i="69"/>
  <c r="V1113" i="69"/>
  <c r="V1115" i="69"/>
  <c r="AA1115" i="69" s="1"/>
  <c r="V1117" i="69"/>
  <c r="V1119" i="69"/>
  <c r="V1121" i="69"/>
  <c r="V1123" i="69"/>
  <c r="AA1123" i="69" s="1"/>
  <c r="V1125" i="69"/>
  <c r="V1127" i="69"/>
  <c r="V1129" i="69"/>
  <c r="V1131" i="69"/>
  <c r="AA1131" i="69" s="1"/>
  <c r="V1133" i="69"/>
  <c r="V1135" i="69"/>
  <c r="V1137" i="69"/>
  <c r="V1139" i="69"/>
  <c r="AA1139" i="69" s="1"/>
  <c r="V1141" i="69"/>
  <c r="V1143" i="69"/>
  <c r="V1145" i="69"/>
  <c r="V1147" i="69"/>
  <c r="AA1147" i="69" s="1"/>
  <c r="V1149" i="69"/>
  <c r="V1151" i="69"/>
  <c r="V1153" i="69"/>
  <c r="V1155" i="69"/>
  <c r="V1157" i="69"/>
  <c r="V1159" i="69"/>
  <c r="V1161" i="69"/>
  <c r="V1163" i="69"/>
  <c r="V1165" i="69"/>
  <c r="V1167" i="69"/>
  <c r="V1168" i="69"/>
  <c r="V1171" i="69"/>
  <c r="V1172" i="69"/>
  <c r="V1175" i="69"/>
  <c r="V1176" i="69"/>
  <c r="V1179" i="69"/>
  <c r="V1180" i="69"/>
  <c r="V1183" i="69"/>
  <c r="V1184" i="69"/>
  <c r="V1187" i="69"/>
  <c r="V1188" i="69"/>
  <c r="V1191" i="69"/>
  <c r="V1192" i="69"/>
  <c r="V1195" i="69"/>
  <c r="V1196" i="69"/>
  <c r="V1199" i="69"/>
  <c r="V1200" i="69"/>
  <c r="V1203" i="69"/>
  <c r="V1204" i="69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V1346" i="69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V1353" i="69"/>
  <c r="V1354" i="69"/>
  <c r="V1359" i="69"/>
  <c r="V1369" i="69"/>
  <c r="V1370" i="69"/>
  <c r="V1690" i="69"/>
  <c r="V1698" i="69"/>
  <c r="V1839" i="69"/>
  <c r="V1841" i="69"/>
  <c r="V1348" i="69"/>
  <c r="V1352" i="69"/>
  <c r="V1356" i="69"/>
  <c r="V1360" i="69"/>
  <c r="V1364" i="69"/>
  <c r="V1368" i="69"/>
  <c r="V1691" i="69"/>
  <c r="V1695" i="69"/>
  <c r="V1699" i="69"/>
  <c r="V1703" i="69"/>
  <c r="V1707" i="69"/>
  <c r="V1711" i="69"/>
  <c r="V1715" i="69"/>
  <c r="V1719" i="69"/>
  <c r="V1723" i="69"/>
  <c r="V1727" i="69"/>
  <c r="V1731" i="69"/>
  <c r="V1735" i="69"/>
  <c r="V1739" i="69"/>
  <c r="V1743" i="69"/>
  <c r="V1747" i="69"/>
  <c r="V1751" i="69"/>
  <c r="V1755" i="69"/>
  <c r="V1759" i="69"/>
  <c r="V1763" i="69"/>
  <c r="V1767" i="69"/>
  <c r="V1772" i="69"/>
  <c r="V1776" i="69"/>
  <c r="V1780" i="69"/>
  <c r="V1784" i="69"/>
  <c r="V1788" i="69"/>
  <c r="V1792" i="69"/>
  <c r="V1796" i="69"/>
  <c r="V1700" i="69"/>
  <c r="V1704" i="69"/>
  <c r="V1708" i="69"/>
  <c r="V1712" i="69"/>
  <c r="V1716" i="69"/>
  <c r="V1720" i="69"/>
  <c r="V1724" i="69"/>
  <c r="V1728" i="69"/>
  <c r="V1732" i="69"/>
  <c r="V1736" i="69"/>
  <c r="V1740" i="69"/>
  <c r="V1744" i="69"/>
  <c r="V1748" i="69"/>
  <c r="V1752" i="69"/>
  <c r="V1756" i="69"/>
  <c r="V1760" i="69"/>
  <c r="V1764" i="69"/>
  <c r="V1768" i="69"/>
  <c r="V1769" i="69"/>
  <c r="V1773" i="69"/>
  <c r="V1777" i="69"/>
  <c r="V1781" i="69"/>
  <c r="V1785" i="69"/>
  <c r="V1789" i="69"/>
  <c r="V1793" i="69"/>
  <c r="V1797" i="69"/>
  <c r="V1800" i="69"/>
  <c r="V1802" i="69"/>
  <c r="V1804" i="69"/>
  <c r="V1806" i="69"/>
  <c r="V1808" i="69"/>
  <c r="V1810" i="69"/>
  <c r="V1812" i="69"/>
  <c r="V1814" i="69"/>
  <c r="V1816" i="69"/>
  <c r="V1818" i="69"/>
  <c r="V1820" i="69"/>
  <c r="V1822" i="69"/>
  <c r="V1824" i="69"/>
  <c r="V1826" i="69"/>
  <c r="V1828" i="69"/>
  <c r="V1830" i="69"/>
  <c r="V1832" i="69"/>
  <c r="V1834" i="69"/>
  <c r="V1836" i="69"/>
  <c r="V1838" i="69"/>
  <c r="V1689" i="69"/>
  <c r="V1693" i="69"/>
  <c r="V1697" i="69"/>
  <c r="V1701" i="69"/>
  <c r="V1705" i="69"/>
  <c r="V1709" i="69"/>
  <c r="V1713" i="69"/>
  <c r="V1717" i="69"/>
  <c r="V1721" i="69"/>
  <c r="V1725" i="69"/>
  <c r="V1729" i="69"/>
  <c r="V1733" i="69"/>
  <c r="V1737" i="69"/>
  <c r="V1741" i="69"/>
  <c r="V1745" i="69"/>
  <c r="V1749" i="69"/>
  <c r="V1753" i="69"/>
  <c r="V1757" i="69"/>
  <c r="V1761" i="69"/>
  <c r="V1765" i="69"/>
  <c r="V1770" i="69"/>
  <c r="V1774" i="69"/>
  <c r="V1778" i="69"/>
  <c r="V1782" i="69"/>
  <c r="V1786" i="69"/>
  <c r="V1790" i="69"/>
  <c r="V1794" i="69"/>
  <c r="V1798" i="69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7" i="69"/>
  <c r="AA258" i="69"/>
  <c r="AA259" i="69"/>
  <c r="AA260" i="69"/>
  <c r="AA261" i="69"/>
  <c r="AA262" i="69"/>
  <c r="AA264" i="69"/>
  <c r="AA265" i="69"/>
  <c r="AA267" i="69"/>
  <c r="AA268" i="69"/>
  <c r="AA269" i="69"/>
  <c r="AA270" i="69"/>
  <c r="AA272" i="69"/>
  <c r="AA273" i="69"/>
  <c r="AA274" i="69"/>
  <c r="AA275" i="69"/>
  <c r="AA276" i="69"/>
  <c r="AA277" i="69"/>
  <c r="AA278" i="69"/>
  <c r="AA280" i="69"/>
  <c r="AA281" i="69"/>
  <c r="AA283" i="69"/>
  <c r="AA284" i="69"/>
  <c r="AA285" i="69"/>
  <c r="AA286" i="69"/>
  <c r="AA289" i="69"/>
  <c r="AA290" i="69"/>
  <c r="AA291" i="69"/>
  <c r="AA292" i="69"/>
  <c r="AA293" i="69"/>
  <c r="AA294" i="69"/>
  <c r="AA296" i="69"/>
  <c r="AA297" i="69"/>
  <c r="AA299" i="69"/>
  <c r="AA300" i="69"/>
  <c r="AA301" i="69"/>
  <c r="AA302" i="69"/>
  <c r="AA304" i="69"/>
  <c r="AA305" i="69"/>
  <c r="AA306" i="69"/>
  <c r="AA307" i="69"/>
  <c r="AA308" i="69"/>
  <c r="AA309" i="69"/>
  <c r="AA310" i="69"/>
  <c r="AA312" i="69"/>
  <c r="AA313" i="69"/>
  <c r="AA315" i="69"/>
  <c r="AA316" i="69"/>
  <c r="AA317" i="69"/>
  <c r="AA318" i="69"/>
  <c r="AA321" i="69"/>
  <c r="AA322" i="69"/>
  <c r="AA323" i="69"/>
  <c r="AA324" i="69"/>
  <c r="AA325" i="69"/>
  <c r="AA326" i="69"/>
  <c r="AA328" i="69"/>
  <c r="AA329" i="69"/>
  <c r="AA330" i="69"/>
  <c r="AA331" i="69"/>
  <c r="AA332" i="69"/>
  <c r="AA333" i="69"/>
  <c r="AA334" i="69"/>
  <c r="AA337" i="69"/>
  <c r="AA338" i="69"/>
  <c r="AA339" i="69"/>
  <c r="AA340" i="69"/>
  <c r="AA341" i="69"/>
  <c r="AA342" i="69"/>
  <c r="AA344" i="69"/>
  <c r="AA345" i="69"/>
  <c r="AA346" i="69"/>
  <c r="AA347" i="69"/>
  <c r="AA348" i="69"/>
  <c r="AA349" i="69"/>
  <c r="AA350" i="69"/>
  <c r="AA352" i="69"/>
  <c r="AA353" i="69"/>
  <c r="AA354" i="69"/>
  <c r="AA355" i="69"/>
  <c r="AA356" i="69"/>
  <c r="AA357" i="69"/>
  <c r="AA358" i="69"/>
  <c r="AA360" i="69"/>
  <c r="AA361" i="69"/>
  <c r="AA362" i="69"/>
  <c r="AA363" i="69"/>
  <c r="AA364" i="69"/>
  <c r="AA365" i="69"/>
  <c r="AA366" i="69"/>
  <c r="AA369" i="69"/>
  <c r="AA370" i="69"/>
  <c r="AA371" i="69"/>
  <c r="AA372" i="69"/>
  <c r="AA373" i="69"/>
  <c r="AA374" i="69"/>
  <c r="AA376" i="69"/>
  <c r="AA377" i="69"/>
  <c r="AA378" i="69"/>
  <c r="AA379" i="69"/>
  <c r="AA381" i="69"/>
  <c r="AA382" i="69"/>
  <c r="AA384" i="69"/>
  <c r="AA385" i="69"/>
  <c r="AA386" i="69"/>
  <c r="AA387" i="69"/>
  <c r="AA388" i="69"/>
  <c r="AA389" i="69"/>
  <c r="AA390" i="69"/>
  <c r="AA392" i="69"/>
  <c r="AA393" i="69"/>
  <c r="AA394" i="69"/>
  <c r="AA395" i="69"/>
  <c r="AA396" i="69"/>
  <c r="AA397" i="69"/>
  <c r="AA398" i="69"/>
  <c r="AA401" i="69"/>
  <c r="AA402" i="69"/>
  <c r="AA403" i="69"/>
  <c r="AA404" i="69"/>
  <c r="AA405" i="69"/>
  <c r="AA406" i="69"/>
  <c r="AA409" i="69"/>
  <c r="AA410" i="69"/>
  <c r="AA411" i="69"/>
  <c r="AA412" i="69"/>
  <c r="AA413" i="69"/>
  <c r="AA414" i="69"/>
  <c r="AA415" i="69"/>
  <c r="AA416" i="69"/>
  <c r="AA417" i="69"/>
  <c r="AA418" i="69"/>
  <c r="AA419" i="69"/>
  <c r="AA420" i="69"/>
  <c r="AA421" i="69"/>
  <c r="AA422" i="69"/>
  <c r="AA424" i="69"/>
  <c r="AA425" i="69"/>
  <c r="AA426" i="69"/>
  <c r="AA427" i="69"/>
  <c r="AA428" i="69"/>
  <c r="AA429" i="69"/>
  <c r="AA430" i="69"/>
  <c r="AA431" i="69"/>
  <c r="AA432" i="69"/>
  <c r="AA433" i="69"/>
  <c r="AA434" i="69"/>
  <c r="AA435" i="69"/>
  <c r="AA436" i="69"/>
  <c r="AA437" i="69"/>
  <c r="AA438" i="69"/>
  <c r="AA440" i="69"/>
  <c r="AA441" i="69"/>
  <c r="AA443" i="69"/>
  <c r="AA444" i="69"/>
  <c r="AA445" i="69"/>
  <c r="AA446" i="69"/>
  <c r="AA447" i="69"/>
  <c r="AA448" i="69"/>
  <c r="AA449" i="69"/>
  <c r="AA451" i="69"/>
  <c r="AA452" i="69"/>
  <c r="AA453" i="69"/>
  <c r="AA454" i="69"/>
  <c r="AA456" i="69"/>
  <c r="AA457" i="69"/>
  <c r="AA459" i="69"/>
  <c r="AA460" i="69"/>
  <c r="AA461" i="69"/>
  <c r="AA462" i="69"/>
  <c r="AA463" i="69"/>
  <c r="AA464" i="69"/>
  <c r="AA465" i="69"/>
  <c r="AA467" i="69"/>
  <c r="AA468" i="69"/>
  <c r="AA469" i="69"/>
  <c r="AA470" i="69"/>
  <c r="AA472" i="69"/>
  <c r="AA473" i="69"/>
  <c r="AA475" i="69"/>
  <c r="AA476" i="69"/>
  <c r="AA477" i="69"/>
  <c r="AA478" i="69"/>
  <c r="AA479" i="69"/>
  <c r="AA480" i="69"/>
  <c r="AA481" i="69"/>
  <c r="AA483" i="69"/>
  <c r="AA484" i="69"/>
  <c r="AA485" i="69"/>
  <c r="AA486" i="69"/>
  <c r="AA488" i="69"/>
  <c r="AA489" i="69"/>
  <c r="AA491" i="69"/>
  <c r="AA492" i="69"/>
  <c r="AA493" i="69"/>
  <c r="AA494" i="69"/>
  <c r="AA495" i="69"/>
  <c r="AA496" i="69"/>
  <c r="AA497" i="69"/>
  <c r="AA499" i="69"/>
  <c r="AA500" i="69"/>
  <c r="AA501" i="69"/>
  <c r="AA502" i="69"/>
  <c r="AA504" i="69"/>
  <c r="AA505" i="69"/>
  <c r="AA507" i="69"/>
  <c r="AA508" i="69"/>
  <c r="AA509" i="69"/>
  <c r="AA510" i="69"/>
  <c r="AA511" i="69"/>
  <c r="AA512" i="69"/>
  <c r="AA513" i="69"/>
  <c r="AA515" i="69"/>
  <c r="AA516" i="69"/>
  <c r="AA517" i="69"/>
  <c r="AA518" i="69"/>
  <c r="AA520" i="69"/>
  <c r="AA521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39" i="69"/>
  <c r="AA541" i="69"/>
  <c r="AA542" i="69"/>
  <c r="AA543" i="69"/>
  <c r="AA544" i="69"/>
  <c r="AA545" i="69"/>
  <c r="AA546" i="69"/>
  <c r="AA547" i="69"/>
  <c r="AA548" i="69"/>
  <c r="AA549" i="69"/>
  <c r="AA550" i="69"/>
  <c r="AA552" i="69"/>
  <c r="AA553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1" i="69"/>
  <c r="AA573" i="69"/>
  <c r="AA574" i="69"/>
  <c r="AA575" i="69"/>
  <c r="AA576" i="69"/>
  <c r="AA577" i="69"/>
  <c r="AA578" i="69"/>
  <c r="AA579" i="69"/>
  <c r="AA580" i="69"/>
  <c r="AA581" i="69"/>
  <c r="AA582" i="69"/>
  <c r="AA584" i="69"/>
  <c r="AA585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3" i="69"/>
  <c r="AA605" i="69"/>
  <c r="AA606" i="69"/>
  <c r="AA607" i="69"/>
  <c r="AA608" i="69"/>
  <c r="AA609" i="69"/>
  <c r="AA610" i="69"/>
  <c r="AA611" i="69"/>
  <c r="AA612" i="69"/>
  <c r="AA613" i="69"/>
  <c r="AA614" i="69"/>
  <c r="AA616" i="69"/>
  <c r="AA617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5" i="69"/>
  <c r="AA637" i="69"/>
  <c r="AA638" i="69"/>
  <c r="AA639" i="69"/>
  <c r="AA640" i="69"/>
  <c r="AA641" i="69"/>
  <c r="AA642" i="69"/>
  <c r="AA643" i="69"/>
  <c r="AA644" i="69"/>
  <c r="AA645" i="69"/>
  <c r="AA646" i="69"/>
  <c r="AA648" i="69"/>
  <c r="AA649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4" i="69"/>
  <c r="AA665" i="69"/>
  <c r="AA666" i="69"/>
  <c r="AA667" i="69"/>
  <c r="AA668" i="69"/>
  <c r="AA669" i="69"/>
  <c r="AA670" i="69"/>
  <c r="AA672" i="69"/>
  <c r="AA673" i="69"/>
  <c r="AA674" i="69"/>
  <c r="AA676" i="69"/>
  <c r="AA677" i="69"/>
  <c r="AA678" i="69"/>
  <c r="AA680" i="69"/>
  <c r="AA681" i="69"/>
  <c r="AA682" i="69"/>
  <c r="AA684" i="69"/>
  <c r="AA685" i="69"/>
  <c r="AA686" i="69"/>
  <c r="AA687" i="69"/>
  <c r="AA689" i="69"/>
  <c r="AA690" i="69"/>
  <c r="AA691" i="69"/>
  <c r="AA693" i="69"/>
  <c r="AA694" i="69"/>
  <c r="AA695" i="69"/>
  <c r="AA697" i="69"/>
  <c r="AA698" i="69"/>
  <c r="AA699" i="69"/>
  <c r="AA701" i="69"/>
  <c r="AA702" i="69"/>
  <c r="AA703" i="69"/>
  <c r="AA705" i="69"/>
  <c r="AA706" i="69"/>
  <c r="AA707" i="69"/>
  <c r="AA709" i="69"/>
  <c r="AA710" i="69"/>
  <c r="AA711" i="69"/>
  <c r="AA713" i="69"/>
  <c r="AA714" i="69"/>
  <c r="AA715" i="69"/>
  <c r="AA717" i="69"/>
  <c r="AA718" i="69"/>
  <c r="AA719" i="69"/>
  <c r="AA720" i="69"/>
  <c r="AA721" i="69"/>
  <c r="AA723" i="69"/>
  <c r="AA724" i="69"/>
  <c r="AA725" i="69"/>
  <c r="AA726" i="69"/>
  <c r="AA727" i="69"/>
  <c r="AA728" i="69"/>
  <c r="AA729" i="69"/>
  <c r="AA731" i="69"/>
  <c r="AA732" i="69"/>
  <c r="AA733" i="69"/>
  <c r="AA734" i="69"/>
  <c r="AA735" i="69"/>
  <c r="AA736" i="69"/>
  <c r="AA737" i="69"/>
  <c r="AA738" i="69"/>
  <c r="AA739" i="69"/>
  <c r="AA740" i="69"/>
  <c r="AA741" i="69"/>
  <c r="AA742" i="69"/>
  <c r="AA744" i="69"/>
  <c r="AA745" i="69"/>
  <c r="AA747" i="69"/>
  <c r="AA748" i="69"/>
  <c r="AA749" i="69"/>
  <c r="AA750" i="69"/>
  <c r="AA752" i="69"/>
  <c r="AA753" i="69"/>
  <c r="AA754" i="69"/>
  <c r="AA755" i="69"/>
  <c r="AA757" i="69"/>
  <c r="AA758" i="69"/>
  <c r="AA760" i="69"/>
  <c r="AA761" i="69"/>
  <c r="AA763" i="69"/>
  <c r="AA764" i="69"/>
  <c r="AA765" i="69"/>
  <c r="AA766" i="69"/>
  <c r="AA768" i="69"/>
  <c r="AA769" i="69"/>
  <c r="AA770" i="69"/>
  <c r="AA771" i="69"/>
  <c r="AA773" i="69"/>
  <c r="AA774" i="69"/>
  <c r="AA776" i="69"/>
  <c r="AA777" i="69"/>
  <c r="AA779" i="69"/>
  <c r="AA780" i="69"/>
  <c r="AA781" i="69"/>
  <c r="AA782" i="69"/>
  <c r="AA784" i="69"/>
  <c r="AA785" i="69"/>
  <c r="AA786" i="69"/>
  <c r="AA787" i="69"/>
  <c r="AA789" i="69"/>
  <c r="AA790" i="69"/>
  <c r="AA792" i="69"/>
  <c r="AA793" i="69"/>
  <c r="AA795" i="69"/>
  <c r="AA796" i="69"/>
  <c r="AA797" i="69"/>
  <c r="AA798" i="69"/>
  <c r="AA800" i="69"/>
  <c r="AA801" i="69"/>
  <c r="AA802" i="69"/>
  <c r="AA803" i="69"/>
  <c r="AA805" i="69"/>
  <c r="AA806" i="69"/>
  <c r="AA808" i="69"/>
  <c r="AA809" i="69"/>
  <c r="AA811" i="69"/>
  <c r="AA812" i="69"/>
  <c r="AA813" i="69"/>
  <c r="AA814" i="69"/>
  <c r="AA816" i="69"/>
  <c r="AA817" i="69"/>
  <c r="AA818" i="69"/>
  <c r="AA819" i="69"/>
  <c r="AA820" i="69"/>
  <c r="AA821" i="69"/>
  <c r="AA822" i="69"/>
  <c r="AA824" i="69"/>
  <c r="AA825" i="69"/>
  <c r="AA826" i="69"/>
  <c r="AA827" i="69"/>
  <c r="AA828" i="69"/>
  <c r="AA829" i="69"/>
  <c r="AA830" i="69"/>
  <c r="AA832" i="69"/>
  <c r="AA833" i="69"/>
  <c r="AA834" i="69"/>
  <c r="AA835" i="69"/>
  <c r="AA836" i="69"/>
  <c r="AA837" i="69"/>
  <c r="AA838" i="69"/>
  <c r="AA840" i="69"/>
  <c r="AA841" i="69"/>
  <c r="AA842" i="69"/>
  <c r="AA843" i="69"/>
  <c r="AA844" i="69"/>
  <c r="AA845" i="69"/>
  <c r="AA846" i="69"/>
  <c r="AA848" i="69"/>
  <c r="AA849" i="69"/>
  <c r="AA851" i="69"/>
  <c r="AA852" i="69"/>
  <c r="AA853" i="69"/>
  <c r="AA854" i="69"/>
  <c r="AA856" i="69"/>
  <c r="AA857" i="69"/>
  <c r="AA858" i="69"/>
  <c r="AA859" i="69"/>
  <c r="AA860" i="69"/>
  <c r="AA861" i="69"/>
  <c r="AA862" i="69"/>
  <c r="AA864" i="69"/>
  <c r="AA865" i="69"/>
  <c r="AA867" i="69"/>
  <c r="AA868" i="69"/>
  <c r="AA869" i="69"/>
  <c r="AA870" i="69"/>
  <c r="AA872" i="69"/>
  <c r="AA873" i="69"/>
  <c r="AA874" i="69"/>
  <c r="AA875" i="69"/>
  <c r="AA877" i="69"/>
  <c r="AA878" i="69"/>
  <c r="AA880" i="69"/>
  <c r="AA881" i="69"/>
  <c r="AA883" i="69"/>
  <c r="AA885" i="69"/>
  <c r="AA886" i="69"/>
  <c r="AA889" i="69"/>
  <c r="AA890" i="69"/>
  <c r="AA891" i="69"/>
  <c r="AA892" i="69"/>
  <c r="AA893" i="69"/>
  <c r="AA894" i="69"/>
  <c r="AA896" i="69"/>
  <c r="AA897" i="69"/>
  <c r="AA899" i="69"/>
  <c r="AA900" i="69"/>
  <c r="AA901" i="69"/>
  <c r="AA902" i="69"/>
  <c r="AA904" i="69"/>
  <c r="AA905" i="69"/>
  <c r="AA906" i="69"/>
  <c r="AA907" i="69"/>
  <c r="AA908" i="69"/>
  <c r="AA909" i="69"/>
  <c r="AA910" i="69"/>
  <c r="AA912" i="69"/>
  <c r="AA913" i="69"/>
  <c r="AA914" i="69"/>
  <c r="AA915" i="69"/>
  <c r="AA916" i="69"/>
  <c r="AA917" i="69"/>
  <c r="AA921" i="69"/>
  <c r="AA922" i="69"/>
  <c r="AA923" i="69"/>
  <c r="AA924" i="69"/>
  <c r="AA925" i="69"/>
  <c r="AA926" i="69"/>
  <c r="AA928" i="69"/>
  <c r="AA929" i="69"/>
  <c r="AA930" i="69"/>
  <c r="AA931" i="69"/>
  <c r="AA932" i="69"/>
  <c r="AA933" i="69"/>
  <c r="AA934" i="69"/>
  <c r="AA937" i="69"/>
  <c r="AA938" i="69"/>
  <c r="AA939" i="69"/>
  <c r="AA940" i="69"/>
  <c r="AA941" i="69"/>
  <c r="AA942" i="69"/>
  <c r="AA944" i="69"/>
  <c r="AA945" i="69"/>
  <c r="AA946" i="69"/>
  <c r="AA947" i="69"/>
  <c r="AA948" i="69"/>
  <c r="AA949" i="69"/>
  <c r="AA953" i="69"/>
  <c r="AA954" i="69"/>
  <c r="AA955" i="69"/>
  <c r="AA956" i="69"/>
  <c r="AA957" i="69"/>
  <c r="AA958" i="69"/>
  <c r="AA960" i="69"/>
  <c r="AA961" i="69"/>
  <c r="AA962" i="69"/>
  <c r="AA963" i="69"/>
  <c r="AA964" i="69"/>
  <c r="AA965" i="69"/>
  <c r="AA966" i="69"/>
  <c r="AA969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5" i="69"/>
  <c r="AA986" i="69"/>
  <c r="AA987" i="69"/>
  <c r="AA988" i="69"/>
  <c r="AA989" i="69"/>
  <c r="AA990" i="69"/>
  <c r="AA992" i="69"/>
  <c r="AA993" i="69"/>
  <c r="AA994" i="69"/>
  <c r="AA995" i="69"/>
  <c r="AA996" i="69"/>
  <c r="AA997" i="69"/>
  <c r="AA998" i="69"/>
  <c r="AA1001" i="69"/>
  <c r="AA1002" i="69"/>
  <c r="AA1003" i="69"/>
  <c r="AA1004" i="69"/>
  <c r="AA1005" i="69"/>
  <c r="AA1006" i="69"/>
  <c r="AA1008" i="69"/>
  <c r="AA1009" i="69"/>
  <c r="AA1010" i="69"/>
  <c r="AA1011" i="69"/>
  <c r="AA1012" i="69"/>
  <c r="AA1013" i="69"/>
  <c r="AA1014" i="69"/>
  <c r="AA1015" i="69"/>
  <c r="AA1017" i="69"/>
  <c r="AA1018" i="69"/>
  <c r="AA1019" i="69"/>
  <c r="AA1020" i="69"/>
  <c r="AA1021" i="69"/>
  <c r="AA1022" i="69"/>
  <c r="AA1025" i="69"/>
  <c r="AA1026" i="69"/>
  <c r="AA1028" i="69"/>
  <c r="AA1029" i="69"/>
  <c r="AA1030" i="69"/>
  <c r="AA1031" i="69"/>
  <c r="AA1033" i="69"/>
  <c r="AA1034" i="69"/>
  <c r="AA1036" i="69"/>
  <c r="AA1037" i="69"/>
  <c r="AA1038" i="69"/>
  <c r="AA1039" i="69"/>
  <c r="AA1041" i="69"/>
  <c r="AA1042" i="69"/>
  <c r="AA1044" i="69"/>
  <c r="AA1045" i="69"/>
  <c r="AA1046" i="69"/>
  <c r="AA1047" i="69"/>
  <c r="AA1049" i="69"/>
  <c r="AA1050" i="69"/>
  <c r="AA1052" i="69"/>
  <c r="AA1053" i="69"/>
  <c r="AA1054" i="69"/>
  <c r="AA1055" i="69"/>
  <c r="AA1057" i="69"/>
  <c r="AA1058" i="69"/>
  <c r="AA1060" i="69"/>
  <c r="AA1061" i="69"/>
  <c r="AA1062" i="69"/>
  <c r="AA1063" i="69"/>
  <c r="AA1065" i="69"/>
  <c r="AA1069" i="69"/>
  <c r="AA1070" i="69"/>
  <c r="AA1071" i="69"/>
  <c r="AA1072" i="69"/>
  <c r="AA1073" i="69"/>
  <c r="AA1074" i="69"/>
  <c r="AA1076" i="69"/>
  <c r="AA1077" i="69"/>
  <c r="AA1078" i="69"/>
  <c r="AA1079" i="69"/>
  <c r="AA1080" i="69"/>
  <c r="AA1081" i="69"/>
  <c r="AA1084" i="69"/>
  <c r="AA1085" i="69"/>
  <c r="AA1086" i="69"/>
  <c r="AA1087" i="69"/>
  <c r="AA1088" i="69"/>
  <c r="AA1089" i="69"/>
  <c r="AA1090" i="69"/>
  <c r="AA1092" i="69"/>
  <c r="AA1093" i="69"/>
  <c r="AA1094" i="69"/>
  <c r="AA1095" i="69"/>
  <c r="AA1096" i="69"/>
  <c r="AA1097" i="69"/>
  <c r="AA1101" i="69"/>
  <c r="AA1102" i="69"/>
  <c r="AA1103" i="69"/>
  <c r="AA1104" i="69"/>
  <c r="AA1105" i="69"/>
  <c r="AA1106" i="69"/>
  <c r="AA1108" i="69"/>
  <c r="AA1109" i="69"/>
  <c r="AA1110" i="69"/>
  <c r="AA1111" i="69"/>
  <c r="AA1112" i="69"/>
  <c r="AA1113" i="69"/>
  <c r="AA1116" i="69"/>
  <c r="AA1117" i="69"/>
  <c r="AA1118" i="69"/>
  <c r="AA1119" i="69"/>
  <c r="AA1120" i="69"/>
  <c r="AA1121" i="69"/>
  <c r="AA1122" i="69"/>
  <c r="AA1124" i="69"/>
  <c r="AA1125" i="69"/>
  <c r="AA1126" i="69"/>
  <c r="AA1127" i="69"/>
  <c r="AA1128" i="69"/>
  <c r="AA1129" i="69"/>
  <c r="AA1133" i="69"/>
  <c r="AA1134" i="69"/>
  <c r="AA1135" i="69"/>
  <c r="AA1136" i="69"/>
  <c r="AA1137" i="69"/>
  <c r="AA1138" i="69"/>
  <c r="AA1140" i="69"/>
  <c r="AA1141" i="69"/>
  <c r="AA1142" i="69"/>
  <c r="AA1143" i="69"/>
  <c r="AA1144" i="69"/>
  <c r="AA1145" i="69"/>
  <c r="AA1148" i="69"/>
  <c r="AA1149" i="69"/>
  <c r="AA1150" i="69"/>
  <c r="AA1151" i="69"/>
  <c r="AA1152" i="69"/>
  <c r="AA1153" i="69"/>
  <c r="AA1154" i="69"/>
  <c r="AA1155" i="69"/>
  <c r="AA1156" i="69"/>
  <c r="AA1157" i="69"/>
  <c r="AA1158" i="69"/>
  <c r="AA1159" i="69"/>
  <c r="AA1160" i="69"/>
  <c r="AA1161" i="69"/>
  <c r="AA1162" i="69"/>
  <c r="AA1163" i="69"/>
  <c r="AA1164" i="69"/>
  <c r="AA1165" i="69"/>
  <c r="AA1166" i="69"/>
  <c r="AA1167" i="69"/>
  <c r="AA1168" i="69"/>
  <c r="AA1169" i="69"/>
  <c r="AA1170" i="69"/>
  <c r="AA1171" i="69"/>
  <c r="AA1172" i="69"/>
  <c r="AA1173" i="69"/>
  <c r="AA1174" i="69"/>
  <c r="AA1175" i="69"/>
  <c r="AA1176" i="69"/>
  <c r="AA1177" i="69"/>
  <c r="AA1178" i="69"/>
  <c r="AA1179" i="69"/>
  <c r="AA1180" i="69"/>
  <c r="AA1181" i="69"/>
  <c r="AA1182" i="69"/>
  <c r="AA1183" i="69"/>
  <c r="AA1184" i="69"/>
  <c r="AA1185" i="69"/>
  <c r="AA1186" i="69"/>
  <c r="AA1187" i="69"/>
  <c r="AA1188" i="69"/>
  <c r="AA1189" i="69"/>
  <c r="AA1190" i="69"/>
  <c r="AA1191" i="69"/>
  <c r="AA1192" i="69"/>
  <c r="AA1193" i="69"/>
  <c r="AA1194" i="69"/>
  <c r="AA1195" i="69"/>
  <c r="AA1196" i="69"/>
  <c r="AA1197" i="69"/>
  <c r="AA1198" i="69"/>
  <c r="AA1199" i="69"/>
  <c r="AA1200" i="69"/>
  <c r="AA1201" i="69"/>
  <c r="AA1202" i="69"/>
  <c r="AA1203" i="69"/>
  <c r="AA1204" i="69"/>
  <c r="Y251" i="69"/>
  <c r="M251" i="69"/>
  <c r="AA1345" i="69"/>
  <c r="AA1346" i="69"/>
  <c r="AA1347" i="69"/>
  <c r="AA1348" i="69"/>
  <c r="AA1349" i="69"/>
  <c r="AA1838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3" i="69"/>
  <c r="AA1354" i="69"/>
  <c r="AA1355" i="69"/>
  <c r="AA1356" i="69"/>
  <c r="AA1357" i="69"/>
  <c r="AA1358" i="69"/>
  <c r="AA1359" i="69"/>
  <c r="AA1360" i="69"/>
  <c r="AA1361" i="69"/>
  <c r="AA1362" i="69"/>
  <c r="AA1363" i="69"/>
  <c r="AA1364" i="69"/>
  <c r="AA1365" i="69"/>
  <c r="AA1366" i="69"/>
  <c r="AA1367" i="69"/>
  <c r="AA1368" i="69"/>
  <c r="AA1369" i="69"/>
  <c r="AA1370" i="69"/>
  <c r="AA1806" i="69"/>
  <c r="AA1822" i="69"/>
  <c r="AA1830" i="69"/>
  <c r="AA1834" i="69"/>
  <c r="AA1836" i="69"/>
  <c r="AA1837" i="69"/>
  <c r="AA1689" i="69"/>
  <c r="AA1690" i="69"/>
  <c r="AA1691" i="69"/>
  <c r="AA1692" i="69"/>
  <c r="AA1802" i="69"/>
  <c r="AA1804" i="69"/>
  <c r="AA1805" i="69"/>
  <c r="AA1814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5" i="69"/>
  <c r="AA1696" i="69"/>
  <c r="AA1697" i="69"/>
  <c r="AA1698" i="69"/>
  <c r="AA1699" i="69"/>
  <c r="AA1700" i="69"/>
  <c r="AA1701" i="69"/>
  <c r="AA1702" i="69"/>
  <c r="AA1703" i="69"/>
  <c r="AA1704" i="69"/>
  <c r="AA1705" i="69"/>
  <c r="AA1706" i="69"/>
  <c r="AA1707" i="69"/>
  <c r="AA1708" i="69"/>
  <c r="AA1709" i="69"/>
  <c r="AA1710" i="69"/>
  <c r="AA1711" i="69"/>
  <c r="AA1712" i="69"/>
  <c r="AA1713" i="69"/>
  <c r="AA1714" i="69"/>
  <c r="AA1715" i="69"/>
  <c r="AA1716" i="69"/>
  <c r="AA1717" i="69"/>
  <c r="AA1718" i="69"/>
  <c r="AA1719" i="69"/>
  <c r="AA1720" i="69"/>
  <c r="AA1721" i="69"/>
  <c r="AA1722" i="69"/>
  <c r="AA1723" i="69"/>
  <c r="AA1724" i="69"/>
  <c r="AA1725" i="69"/>
  <c r="AA1726" i="69"/>
  <c r="AA1727" i="69"/>
  <c r="AA1728" i="69"/>
  <c r="AA1729" i="69"/>
  <c r="AA1730" i="69"/>
  <c r="AA1731" i="69"/>
  <c r="AA1732" i="69"/>
  <c r="AA1733" i="69"/>
  <c r="AA1734" i="69"/>
  <c r="AA1735" i="69"/>
  <c r="AA1736" i="69"/>
  <c r="AA1737" i="69"/>
  <c r="AA1738" i="69"/>
  <c r="AA1739" i="69"/>
  <c r="AA1740" i="69"/>
  <c r="AA1741" i="69"/>
  <c r="AA1742" i="69"/>
  <c r="AA1743" i="69"/>
  <c r="AA1744" i="69"/>
  <c r="AA1745" i="69"/>
  <c r="AA1746" i="69"/>
  <c r="AA1747" i="69"/>
  <c r="AA1748" i="69"/>
  <c r="AA1749" i="69"/>
  <c r="AA1750" i="69"/>
  <c r="AA1751" i="69"/>
  <c r="AA1752" i="69"/>
  <c r="AA1753" i="69"/>
  <c r="AA1754" i="69"/>
  <c r="AA1755" i="69"/>
  <c r="AA1756" i="69"/>
  <c r="AA1757" i="69"/>
  <c r="AA1758" i="69"/>
  <c r="AA1759" i="69"/>
  <c r="AA1760" i="69"/>
  <c r="AA1761" i="69"/>
  <c r="AA1762" i="69"/>
  <c r="AA1763" i="69"/>
  <c r="AA1764" i="69"/>
  <c r="AA1765" i="69"/>
  <c r="AA1766" i="69"/>
  <c r="AA1767" i="69"/>
  <c r="AA1768" i="69"/>
  <c r="AA1800" i="69"/>
  <c r="AA1801" i="69"/>
  <c r="AA1808" i="69"/>
  <c r="AA1809" i="69"/>
  <c r="AA1816" i="69"/>
  <c r="AA1817" i="69"/>
  <c r="AA1824" i="69"/>
  <c r="AA1825" i="69"/>
  <c r="AA1832" i="69"/>
  <c r="AA1833" i="69"/>
  <c r="AA1840" i="69"/>
  <c r="AA1841" i="69"/>
  <c r="AA1769" i="69"/>
  <c r="AA1770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2" i="69"/>
  <c r="AA1783" i="69"/>
  <c r="AA1784" i="69"/>
  <c r="AA1785" i="69"/>
  <c r="AA1786" i="69"/>
  <c r="AA1787" i="69"/>
  <c r="AA1788" i="69"/>
  <c r="AA1789" i="69"/>
  <c r="AA1790" i="69"/>
  <c r="AA1791" i="69"/>
  <c r="AA1792" i="69"/>
  <c r="AA1793" i="69"/>
  <c r="AA1794" i="69"/>
  <c r="AA1795" i="69"/>
  <c r="AA1796" i="69"/>
  <c r="AA1797" i="69"/>
  <c r="AA1798" i="69"/>
  <c r="AA1799" i="69"/>
  <c r="AA1803" i="69"/>
  <c r="AA1807" i="69"/>
  <c r="AA1811" i="69"/>
  <c r="AA1815" i="69"/>
  <c r="AA1819" i="69"/>
  <c r="AA1823" i="69"/>
  <c r="AA1827" i="69"/>
  <c r="AA1831" i="69"/>
  <c r="AA1835" i="69"/>
  <c r="AA1839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G3001" i="28" s="1"/>
  <c r="C3001" i="28"/>
  <c r="B3001" i="28"/>
  <c r="A3001" i="28"/>
  <c r="E3000" i="28"/>
  <c r="G3000" i="28" s="1"/>
  <c r="C3000" i="28"/>
  <c r="B3000" i="28"/>
  <c r="A3000" i="28"/>
  <c r="E2999" i="28"/>
  <c r="G2999" i="28" s="1"/>
  <c r="C2999" i="28"/>
  <c r="B2999" i="28"/>
  <c r="A2999" i="28"/>
  <c r="E2998" i="28"/>
  <c r="G2998" i="28" s="1"/>
  <c r="C2998" i="28"/>
  <c r="B2998" i="28"/>
  <c r="A2998" i="28"/>
  <c r="E2997" i="28"/>
  <c r="G2997" i="28" s="1"/>
  <c r="C2997" i="28"/>
  <c r="B2997" i="28"/>
  <c r="A2997" i="28"/>
  <c r="E2996" i="28"/>
  <c r="G2996" i="28" s="1"/>
  <c r="C2996" i="28"/>
  <c r="B2996" i="28"/>
  <c r="A2996" i="28"/>
  <c r="E2995" i="28"/>
  <c r="G2995" i="28" s="1"/>
  <c r="C2995" i="28"/>
  <c r="B2995" i="28"/>
  <c r="A2995" i="28"/>
  <c r="E2994" i="28"/>
  <c r="G2994" i="28" s="1"/>
  <c r="C2994" i="28"/>
  <c r="B2994" i="28"/>
  <c r="A2994" i="28"/>
  <c r="E2993" i="28"/>
  <c r="G2993" i="28" s="1"/>
  <c r="C2993" i="28"/>
  <c r="B2993" i="28"/>
  <c r="A2993" i="28"/>
  <c r="E2992" i="28"/>
  <c r="G2992" i="28" s="1"/>
  <c r="C2992" i="28"/>
  <c r="B2992" i="28"/>
  <c r="A2992" i="28"/>
  <c r="E2991" i="28"/>
  <c r="G2991" i="28" s="1"/>
  <c r="C2991" i="28"/>
  <c r="B2991" i="28"/>
  <c r="A2991" i="28"/>
  <c r="E2990" i="28"/>
  <c r="G2990" i="28" s="1"/>
  <c r="C2990" i="28"/>
  <c r="B2990" i="28"/>
  <c r="A2990" i="28"/>
  <c r="E2989" i="28"/>
  <c r="G2989" i="28" s="1"/>
  <c r="C2989" i="28"/>
  <c r="B2989" i="28"/>
  <c r="A2989" i="28"/>
  <c r="E2988" i="28"/>
  <c r="G2988" i="28" s="1"/>
  <c r="C2988" i="28"/>
  <c r="B2988" i="28"/>
  <c r="A2988" i="28"/>
  <c r="E2987" i="28"/>
  <c r="G2987" i="28" s="1"/>
  <c r="C2987" i="28"/>
  <c r="B2987" i="28"/>
  <c r="A2987" i="28"/>
  <c r="E2986" i="28"/>
  <c r="G2986" i="28" s="1"/>
  <c r="C2986" i="28"/>
  <c r="B2986" i="28"/>
  <c r="A2986" i="28"/>
  <c r="G2985" i="28"/>
  <c r="E2985" i="28"/>
  <c r="C2985" i="28"/>
  <c r="B2985" i="28"/>
  <c r="A2985" i="28"/>
  <c r="D2985" i="28" s="1"/>
  <c r="E2984" i="28"/>
  <c r="G2984" i="28" s="1"/>
  <c r="C2984" i="28"/>
  <c r="B2984" i="28"/>
  <c r="A2984" i="28"/>
  <c r="E2983" i="28"/>
  <c r="G2983" i="28" s="1"/>
  <c r="C2983" i="28"/>
  <c r="B2983" i="28"/>
  <c r="A2983" i="28"/>
  <c r="E2982" i="28"/>
  <c r="G2982" i="28" s="1"/>
  <c r="C2982" i="28"/>
  <c r="B2982" i="28"/>
  <c r="A2982" i="28"/>
  <c r="E2981" i="28"/>
  <c r="G2981" i="28" s="1"/>
  <c r="C2981" i="28"/>
  <c r="B2981" i="28"/>
  <c r="A2981" i="28"/>
  <c r="E2980" i="28"/>
  <c r="C2980" i="28"/>
  <c r="B2980" i="28"/>
  <c r="A2980" i="28"/>
  <c r="E2979" i="28"/>
  <c r="H2979" i="28" s="1"/>
  <c r="C2979" i="28"/>
  <c r="B2979" i="28"/>
  <c r="A2979" i="28"/>
  <c r="E2978" i="28"/>
  <c r="C2978" i="28"/>
  <c r="B2978" i="28"/>
  <c r="A2978" i="28"/>
  <c r="E2977" i="28"/>
  <c r="H2977" i="28" s="1"/>
  <c r="C2977" i="28"/>
  <c r="B2977" i="28"/>
  <c r="A2977" i="28"/>
  <c r="E2976" i="28"/>
  <c r="C2976" i="28"/>
  <c r="B2976" i="28"/>
  <c r="A2976" i="28"/>
  <c r="F2975" i="28"/>
  <c r="E2975" i="28"/>
  <c r="H2975" i="28" s="1"/>
  <c r="C2975" i="28"/>
  <c r="B2975" i="28"/>
  <c r="A2975" i="28"/>
  <c r="E2974" i="28"/>
  <c r="C2974" i="28"/>
  <c r="B2974" i="28"/>
  <c r="A2974" i="28"/>
  <c r="E2973" i="28"/>
  <c r="H2973" i="28" s="1"/>
  <c r="C2973" i="28"/>
  <c r="B2973" i="28"/>
  <c r="A2973" i="28"/>
  <c r="E2972" i="28"/>
  <c r="C2972" i="28"/>
  <c r="B2972" i="28"/>
  <c r="A2972" i="28"/>
  <c r="E2971" i="28"/>
  <c r="H2971" i="28" s="1"/>
  <c r="C2971" i="28"/>
  <c r="B2971" i="28"/>
  <c r="A2971" i="28"/>
  <c r="E2970" i="28"/>
  <c r="C2970" i="28"/>
  <c r="B2970" i="28"/>
  <c r="A2970" i="28"/>
  <c r="E2969" i="28"/>
  <c r="H2969" i="28" s="1"/>
  <c r="C2969" i="28"/>
  <c r="B2969" i="28"/>
  <c r="A2969" i="28"/>
  <c r="E2968" i="28"/>
  <c r="C2968" i="28"/>
  <c r="B2968" i="28"/>
  <c r="A2968" i="28"/>
  <c r="F2967" i="28"/>
  <c r="E2967" i="28"/>
  <c r="H2967" i="28" s="1"/>
  <c r="C2967" i="28"/>
  <c r="B2967" i="28"/>
  <c r="A2967" i="28"/>
  <c r="E2966" i="28"/>
  <c r="C2966" i="28"/>
  <c r="B2966" i="28"/>
  <c r="A2966" i="28"/>
  <c r="E2965" i="28"/>
  <c r="H2965" i="28" s="1"/>
  <c r="C2965" i="28"/>
  <c r="B2965" i="28"/>
  <c r="A2965" i="28"/>
  <c r="E2964" i="28"/>
  <c r="C2964" i="28"/>
  <c r="B2964" i="28"/>
  <c r="A2964" i="28"/>
  <c r="E2963" i="28"/>
  <c r="H2963" i="28" s="1"/>
  <c r="C2963" i="28"/>
  <c r="B2963" i="28"/>
  <c r="A2963" i="28"/>
  <c r="E2962" i="28"/>
  <c r="C2962" i="28"/>
  <c r="B2962" i="28"/>
  <c r="A2962" i="28"/>
  <c r="E2961" i="28"/>
  <c r="H2961" i="28" s="1"/>
  <c r="C2961" i="28"/>
  <c r="B2961" i="28"/>
  <c r="A2961" i="28"/>
  <c r="E2960" i="28"/>
  <c r="C2960" i="28"/>
  <c r="B2960" i="28"/>
  <c r="A2960" i="28"/>
  <c r="E2959" i="28"/>
  <c r="H2959" i="28" s="1"/>
  <c r="C2959" i="28"/>
  <c r="B2959" i="28"/>
  <c r="A2959" i="28"/>
  <c r="E2958" i="28"/>
  <c r="C2958" i="28"/>
  <c r="B2958" i="28"/>
  <c r="A2958" i="28"/>
  <c r="E2957" i="28"/>
  <c r="H2957" i="28" s="1"/>
  <c r="C2957" i="28"/>
  <c r="B2957" i="28"/>
  <c r="A2957" i="28"/>
  <c r="E2956" i="28"/>
  <c r="C2956" i="28"/>
  <c r="B2956" i="28"/>
  <c r="A2956" i="28"/>
  <c r="E2955" i="28"/>
  <c r="H2955" i="28" s="1"/>
  <c r="C2955" i="28"/>
  <c r="B2955" i="28"/>
  <c r="A2955" i="28"/>
  <c r="E2954" i="28"/>
  <c r="C2954" i="28"/>
  <c r="B2954" i="28"/>
  <c r="A2954" i="28"/>
  <c r="E2953" i="28"/>
  <c r="H2953" i="28" s="1"/>
  <c r="C2953" i="28"/>
  <c r="B2953" i="28"/>
  <c r="A2953" i="28"/>
  <c r="E2952" i="28"/>
  <c r="C2952" i="28"/>
  <c r="B2952" i="28"/>
  <c r="A2952" i="28"/>
  <c r="E2951" i="28"/>
  <c r="H2951" i="28" s="1"/>
  <c r="C2951" i="28"/>
  <c r="B2951" i="28"/>
  <c r="A2951" i="28"/>
  <c r="E2950" i="28"/>
  <c r="C2950" i="28"/>
  <c r="B2950" i="28"/>
  <c r="A2950" i="28"/>
  <c r="E2949" i="28"/>
  <c r="H2949" i="28" s="1"/>
  <c r="C2949" i="28"/>
  <c r="B2949" i="28"/>
  <c r="A2949" i="28"/>
  <c r="E2948" i="28"/>
  <c r="H2948" i="28" s="1"/>
  <c r="C2948" i="28"/>
  <c r="B2948" i="28"/>
  <c r="A2948" i="28"/>
  <c r="E2947" i="28"/>
  <c r="F2947" i="28" s="1"/>
  <c r="C2947" i="28"/>
  <c r="B2947" i="28"/>
  <c r="A2947" i="28"/>
  <c r="E2946" i="28"/>
  <c r="F2946" i="28" s="1"/>
  <c r="C2946" i="28"/>
  <c r="B2946" i="28"/>
  <c r="A2946" i="28"/>
  <c r="E2945" i="28"/>
  <c r="F2945" i="28" s="1"/>
  <c r="C2945" i="28"/>
  <c r="B2945" i="28"/>
  <c r="A2945" i="28"/>
  <c r="E2944" i="28"/>
  <c r="F2944" i="28" s="1"/>
  <c r="C2944" i="28"/>
  <c r="B2944" i="28"/>
  <c r="A2944" i="28"/>
  <c r="E2943" i="28"/>
  <c r="F2943" i="28" s="1"/>
  <c r="C2943" i="28"/>
  <c r="B2943" i="28"/>
  <c r="A2943" i="28"/>
  <c r="E2942" i="28"/>
  <c r="F2942" i="28" s="1"/>
  <c r="C2942" i="28"/>
  <c r="B2942" i="28"/>
  <c r="A2942" i="28"/>
  <c r="E2941" i="28"/>
  <c r="F2941" i="28" s="1"/>
  <c r="C2941" i="28"/>
  <c r="B2941" i="28"/>
  <c r="A2941" i="28"/>
  <c r="E2940" i="28"/>
  <c r="F2940" i="28" s="1"/>
  <c r="C2940" i="28"/>
  <c r="B2940" i="28"/>
  <c r="A2940" i="28"/>
  <c r="E2939" i="28"/>
  <c r="F2939" i="28" s="1"/>
  <c r="C2939" i="28"/>
  <c r="B2939" i="28"/>
  <c r="A2939" i="28"/>
  <c r="E2938" i="28"/>
  <c r="F2938" i="28" s="1"/>
  <c r="C2938" i="28"/>
  <c r="B2938" i="28"/>
  <c r="A2938" i="28"/>
  <c r="E2937" i="28"/>
  <c r="F2937" i="28" s="1"/>
  <c r="C2937" i="28"/>
  <c r="B2937" i="28"/>
  <c r="A2937" i="28"/>
  <c r="E2936" i="28"/>
  <c r="F2936" i="28" s="1"/>
  <c r="C2936" i="28"/>
  <c r="B2936" i="28"/>
  <c r="A2936" i="28"/>
  <c r="E2935" i="28"/>
  <c r="F2935" i="28" s="1"/>
  <c r="C2935" i="28"/>
  <c r="B2935" i="28"/>
  <c r="A2935" i="28"/>
  <c r="E2934" i="28"/>
  <c r="F2934" i="28" s="1"/>
  <c r="C2934" i="28"/>
  <c r="B2934" i="28"/>
  <c r="A2934" i="28"/>
  <c r="E2933" i="28"/>
  <c r="F2933" i="28" s="1"/>
  <c r="C2933" i="28"/>
  <c r="B2933" i="28"/>
  <c r="A2933" i="28"/>
  <c r="E2932" i="28"/>
  <c r="F2932" i="28" s="1"/>
  <c r="C2932" i="28"/>
  <c r="B2932" i="28"/>
  <c r="A2932" i="28"/>
  <c r="E2931" i="28"/>
  <c r="F2931" i="28" s="1"/>
  <c r="C2931" i="28"/>
  <c r="B2931" i="28"/>
  <c r="A2931" i="28"/>
  <c r="E2930" i="28"/>
  <c r="F2930" i="28" s="1"/>
  <c r="C2930" i="28"/>
  <c r="B2930" i="28"/>
  <c r="A2930" i="28"/>
  <c r="E2929" i="28"/>
  <c r="F2929" i="28" s="1"/>
  <c r="C2929" i="28"/>
  <c r="B2929" i="28"/>
  <c r="A2929" i="28"/>
  <c r="E2928" i="28"/>
  <c r="F2928" i="28" s="1"/>
  <c r="C2928" i="28"/>
  <c r="B2928" i="28"/>
  <c r="A2928" i="28"/>
  <c r="E2927" i="28"/>
  <c r="F2927" i="28" s="1"/>
  <c r="C2927" i="28"/>
  <c r="B2927" i="28"/>
  <c r="A2927" i="28"/>
  <c r="E2926" i="28"/>
  <c r="F2926" i="28" s="1"/>
  <c r="C2926" i="28"/>
  <c r="B2926" i="28"/>
  <c r="A2926" i="28"/>
  <c r="E2925" i="28"/>
  <c r="F2925" i="28" s="1"/>
  <c r="C2925" i="28"/>
  <c r="B2925" i="28"/>
  <c r="A2925" i="28"/>
  <c r="E2924" i="28"/>
  <c r="F2924" i="28" s="1"/>
  <c r="C2924" i="28"/>
  <c r="B2924" i="28"/>
  <c r="A2924" i="28"/>
  <c r="E2923" i="28"/>
  <c r="F2923" i="28" s="1"/>
  <c r="C2923" i="28"/>
  <c r="B2923" i="28"/>
  <c r="A2923" i="28"/>
  <c r="E2922" i="28"/>
  <c r="F2922" i="28" s="1"/>
  <c r="C2922" i="28"/>
  <c r="B2922" i="28"/>
  <c r="A2922" i="28"/>
  <c r="E2921" i="28"/>
  <c r="F2921" i="28" s="1"/>
  <c r="C2921" i="28"/>
  <c r="B2921" i="28"/>
  <c r="A2921" i="28"/>
  <c r="E2920" i="28"/>
  <c r="F2920" i="28" s="1"/>
  <c r="C2920" i="28"/>
  <c r="B2920" i="28"/>
  <c r="A2920" i="28"/>
  <c r="E2919" i="28"/>
  <c r="F2919" i="28" s="1"/>
  <c r="C2919" i="28"/>
  <c r="B2919" i="28"/>
  <c r="A2919" i="28"/>
  <c r="E2918" i="28"/>
  <c r="F2918" i="28" s="1"/>
  <c r="C2918" i="28"/>
  <c r="B2918" i="28"/>
  <c r="A2918" i="28"/>
  <c r="E2917" i="28"/>
  <c r="F2917" i="28" s="1"/>
  <c r="C2917" i="28"/>
  <c r="B2917" i="28"/>
  <c r="A2917" i="28"/>
  <c r="E2916" i="28"/>
  <c r="F2916" i="28" s="1"/>
  <c r="C2916" i="28"/>
  <c r="B2916" i="28"/>
  <c r="A2916" i="28"/>
  <c r="E2915" i="28"/>
  <c r="F2915" i="28" s="1"/>
  <c r="C2915" i="28"/>
  <c r="B2915" i="28"/>
  <c r="A2915" i="28"/>
  <c r="E2914" i="28"/>
  <c r="F2914" i="28" s="1"/>
  <c r="C2914" i="28"/>
  <c r="B2914" i="28"/>
  <c r="A2914" i="28"/>
  <c r="E2913" i="28"/>
  <c r="F2913" i="28" s="1"/>
  <c r="C2913" i="28"/>
  <c r="B2913" i="28"/>
  <c r="A2913" i="28"/>
  <c r="E2912" i="28"/>
  <c r="F2912" i="28" s="1"/>
  <c r="C2912" i="28"/>
  <c r="B2912" i="28"/>
  <c r="A2912" i="28"/>
  <c r="E2911" i="28"/>
  <c r="F2911" i="28" s="1"/>
  <c r="C2911" i="28"/>
  <c r="B2911" i="28"/>
  <c r="A2911" i="28"/>
  <c r="E2910" i="28"/>
  <c r="H2910" i="28" s="1"/>
  <c r="C2910" i="28"/>
  <c r="B2910" i="28"/>
  <c r="A2910" i="28"/>
  <c r="E2909" i="28"/>
  <c r="G2909" i="28" s="1"/>
  <c r="C2909" i="28"/>
  <c r="B2909" i="28"/>
  <c r="A2909" i="28"/>
  <c r="E2908" i="28"/>
  <c r="G2908" i="28" s="1"/>
  <c r="C2908" i="28"/>
  <c r="B2908" i="28"/>
  <c r="A2908" i="28"/>
  <c r="E2907" i="28"/>
  <c r="G2907" i="28" s="1"/>
  <c r="C2907" i="28"/>
  <c r="B2907" i="28"/>
  <c r="A2907" i="28"/>
  <c r="E2906" i="28"/>
  <c r="G2906" i="28" s="1"/>
  <c r="C2906" i="28"/>
  <c r="B2906" i="28"/>
  <c r="A2906" i="28"/>
  <c r="E2905" i="28"/>
  <c r="G2905" i="28" s="1"/>
  <c r="C2905" i="28"/>
  <c r="B2905" i="28"/>
  <c r="A2905" i="28"/>
  <c r="E2904" i="28"/>
  <c r="G2904" i="28" s="1"/>
  <c r="C2904" i="28"/>
  <c r="B2904" i="28"/>
  <c r="A2904" i="28"/>
  <c r="E2903" i="28"/>
  <c r="G2903" i="28" s="1"/>
  <c r="C2903" i="28"/>
  <c r="B2903" i="28"/>
  <c r="A2903" i="28"/>
  <c r="E2902" i="28"/>
  <c r="G2902" i="28" s="1"/>
  <c r="C2902" i="28"/>
  <c r="B2902" i="28"/>
  <c r="A2902" i="28"/>
  <c r="E2901" i="28"/>
  <c r="G2901" i="28" s="1"/>
  <c r="C2901" i="28"/>
  <c r="B2901" i="28"/>
  <c r="A2901" i="28"/>
  <c r="G2900" i="28"/>
  <c r="E2900" i="28"/>
  <c r="C2900" i="28"/>
  <c r="B2900" i="28"/>
  <c r="A2900" i="28"/>
  <c r="D2900" i="28" s="1"/>
  <c r="E2899" i="28"/>
  <c r="G2899" i="28" s="1"/>
  <c r="C2899" i="28"/>
  <c r="B2899" i="28"/>
  <c r="A2899" i="28"/>
  <c r="E2898" i="28"/>
  <c r="G2898" i="28" s="1"/>
  <c r="C2898" i="28"/>
  <c r="B2898" i="28"/>
  <c r="A2898" i="28"/>
  <c r="E2897" i="28"/>
  <c r="G2897" i="28" s="1"/>
  <c r="C2897" i="28"/>
  <c r="B2897" i="28"/>
  <c r="A2897" i="28"/>
  <c r="E2896" i="28"/>
  <c r="G2896" i="28" s="1"/>
  <c r="C2896" i="28"/>
  <c r="B2896" i="28"/>
  <c r="A2896" i="28"/>
  <c r="E2895" i="28"/>
  <c r="G2895" i="28" s="1"/>
  <c r="C2895" i="28"/>
  <c r="B2895" i="28"/>
  <c r="A2895" i="28"/>
  <c r="E2894" i="28"/>
  <c r="G2894" i="28" s="1"/>
  <c r="C2894" i="28"/>
  <c r="B2894" i="28"/>
  <c r="A2894" i="28"/>
  <c r="E2893" i="28"/>
  <c r="G2893" i="28" s="1"/>
  <c r="C2893" i="28"/>
  <c r="B2893" i="28"/>
  <c r="A2893" i="28"/>
  <c r="E2892" i="28"/>
  <c r="G2892" i="28" s="1"/>
  <c r="C2892" i="28"/>
  <c r="B2892" i="28"/>
  <c r="A2892" i="28"/>
  <c r="E2891" i="28"/>
  <c r="G2891" i="28" s="1"/>
  <c r="C2891" i="28"/>
  <c r="B2891" i="28"/>
  <c r="A2891" i="28"/>
  <c r="E2890" i="28"/>
  <c r="G2890" i="28" s="1"/>
  <c r="C2890" i="28"/>
  <c r="B2890" i="28"/>
  <c r="A2890" i="28"/>
  <c r="E2889" i="28"/>
  <c r="G2889" i="28" s="1"/>
  <c r="C2889" i="28"/>
  <c r="B2889" i="28"/>
  <c r="A2889" i="28"/>
  <c r="E2888" i="28"/>
  <c r="G2888" i="28" s="1"/>
  <c r="C2888" i="28"/>
  <c r="B2888" i="28"/>
  <c r="A2888" i="28"/>
  <c r="E2887" i="28"/>
  <c r="G2887" i="28" s="1"/>
  <c r="C2887" i="28"/>
  <c r="B2887" i="28"/>
  <c r="A2887" i="28"/>
  <c r="E2886" i="28"/>
  <c r="G2886" i="28" s="1"/>
  <c r="C2886" i="28"/>
  <c r="B2886" i="28"/>
  <c r="A2886" i="28"/>
  <c r="E2885" i="28"/>
  <c r="G2885" i="28" s="1"/>
  <c r="C2885" i="28"/>
  <c r="B2885" i="28"/>
  <c r="A2885" i="28"/>
  <c r="G2884" i="28"/>
  <c r="E2884" i="28"/>
  <c r="C2884" i="28"/>
  <c r="B2884" i="28"/>
  <c r="A2884" i="28"/>
  <c r="E2883" i="28"/>
  <c r="G2883" i="28" s="1"/>
  <c r="C2883" i="28"/>
  <c r="B2883" i="28"/>
  <c r="A2883" i="28"/>
  <c r="E2882" i="28"/>
  <c r="G2882" i="28" s="1"/>
  <c r="C2882" i="28"/>
  <c r="B2882" i="28"/>
  <c r="A2882" i="28"/>
  <c r="E2881" i="28"/>
  <c r="G2881" i="28" s="1"/>
  <c r="C2881" i="28"/>
  <c r="B2881" i="28"/>
  <c r="A2881" i="28"/>
  <c r="E2880" i="28"/>
  <c r="G2880" i="28" s="1"/>
  <c r="C2880" i="28"/>
  <c r="B2880" i="28"/>
  <c r="A2880" i="28"/>
  <c r="E2879" i="28"/>
  <c r="G2879" i="28" s="1"/>
  <c r="C2879" i="28"/>
  <c r="B2879" i="28"/>
  <c r="A2879" i="28"/>
  <c r="E2878" i="28"/>
  <c r="G2878" i="28" s="1"/>
  <c r="C2878" i="28"/>
  <c r="B2878" i="28"/>
  <c r="A2878" i="28"/>
  <c r="E2877" i="28"/>
  <c r="G2877" i="28" s="1"/>
  <c r="C2877" i="28"/>
  <c r="B2877" i="28"/>
  <c r="A2877" i="28"/>
  <c r="E2876" i="28"/>
  <c r="G2876" i="28" s="1"/>
  <c r="C2876" i="28"/>
  <c r="B2876" i="28"/>
  <c r="A2876" i="28"/>
  <c r="E2875" i="28"/>
  <c r="G2875" i="28" s="1"/>
  <c r="C2875" i="28"/>
  <c r="B2875" i="28"/>
  <c r="A2875" i="28"/>
  <c r="E2874" i="28"/>
  <c r="G2874" i="28" s="1"/>
  <c r="C2874" i="28"/>
  <c r="B2874" i="28"/>
  <c r="A2874" i="28"/>
  <c r="E2873" i="28"/>
  <c r="G2873" i="28" s="1"/>
  <c r="C2873" i="28"/>
  <c r="B2873" i="28"/>
  <c r="A2873" i="28"/>
  <c r="E2872" i="28"/>
  <c r="G2872" i="28" s="1"/>
  <c r="C2872" i="28"/>
  <c r="B2872" i="28"/>
  <c r="A2872" i="28"/>
  <c r="E2871" i="28"/>
  <c r="G2871" i="28" s="1"/>
  <c r="C2871" i="28"/>
  <c r="B2871" i="28"/>
  <c r="A2871" i="28"/>
  <c r="E2870" i="28"/>
  <c r="G2870" i="28" s="1"/>
  <c r="C2870" i="28"/>
  <c r="B2870" i="28"/>
  <c r="A2870" i="28"/>
  <c r="E2869" i="28"/>
  <c r="G2869" i="28" s="1"/>
  <c r="C2869" i="28"/>
  <c r="B2869" i="28"/>
  <c r="A2869" i="28"/>
  <c r="E2868" i="28"/>
  <c r="G2868" i="28" s="1"/>
  <c r="C2868" i="28"/>
  <c r="B2868" i="28"/>
  <c r="A2868" i="28"/>
  <c r="E2867" i="28"/>
  <c r="G2867" i="28" s="1"/>
  <c r="C2867" i="28"/>
  <c r="B2867" i="28"/>
  <c r="A2867" i="28"/>
  <c r="E2866" i="28"/>
  <c r="G2866" i="28" s="1"/>
  <c r="C2866" i="28"/>
  <c r="B2866" i="28"/>
  <c r="A2866" i="28"/>
  <c r="E2865" i="28"/>
  <c r="G2865" i="28" s="1"/>
  <c r="C2865" i="28"/>
  <c r="B2865" i="28"/>
  <c r="A2865" i="28"/>
  <c r="E2864" i="28"/>
  <c r="G2864" i="28" s="1"/>
  <c r="C2864" i="28"/>
  <c r="B2864" i="28"/>
  <c r="A2864" i="28"/>
  <c r="E2863" i="28"/>
  <c r="G2863" i="28" s="1"/>
  <c r="C2863" i="28"/>
  <c r="B2863" i="28"/>
  <c r="A2863" i="28"/>
  <c r="E2862" i="28"/>
  <c r="G2862" i="28" s="1"/>
  <c r="C2862" i="28"/>
  <c r="B2862" i="28"/>
  <c r="A2862" i="28"/>
  <c r="E2861" i="28"/>
  <c r="G2861" i="28" s="1"/>
  <c r="C2861" i="28"/>
  <c r="B2861" i="28"/>
  <c r="A2861" i="28"/>
  <c r="E2860" i="28"/>
  <c r="G2860" i="28" s="1"/>
  <c r="C2860" i="28"/>
  <c r="B2860" i="28"/>
  <c r="A2860" i="28"/>
  <c r="E2859" i="28"/>
  <c r="H2859" i="28" s="1"/>
  <c r="C2859" i="28"/>
  <c r="B2859" i="28"/>
  <c r="A2859" i="28"/>
  <c r="E2858" i="28"/>
  <c r="C2858" i="28"/>
  <c r="B2858" i="28"/>
  <c r="A2858" i="28"/>
  <c r="E2857" i="28"/>
  <c r="H2857" i="28" s="1"/>
  <c r="C2857" i="28"/>
  <c r="B2857" i="28"/>
  <c r="A2857" i="28"/>
  <c r="E2856" i="28"/>
  <c r="H2856" i="28" s="1"/>
  <c r="C2856" i="28"/>
  <c r="B2856" i="28"/>
  <c r="A2856" i="28"/>
  <c r="E2855" i="28"/>
  <c r="H2855" i="28" s="1"/>
  <c r="C2855" i="28"/>
  <c r="B2855" i="28"/>
  <c r="A2855" i="28"/>
  <c r="E2854" i="28"/>
  <c r="C2854" i="28"/>
  <c r="B2854" i="28"/>
  <c r="A2854" i="28"/>
  <c r="E2853" i="28"/>
  <c r="H2853" i="28" s="1"/>
  <c r="C2853" i="28"/>
  <c r="B2853" i="28"/>
  <c r="A2853" i="28"/>
  <c r="E2852" i="28"/>
  <c r="C2852" i="28"/>
  <c r="B2852" i="28"/>
  <c r="A2852" i="28"/>
  <c r="E2851" i="28"/>
  <c r="H2851" i="28" s="1"/>
  <c r="C2851" i="28"/>
  <c r="B2851" i="28"/>
  <c r="A2851" i="28"/>
  <c r="E2850" i="28"/>
  <c r="C2850" i="28"/>
  <c r="B2850" i="28"/>
  <c r="A2850" i="28"/>
  <c r="E2849" i="28"/>
  <c r="H2849" i="28" s="1"/>
  <c r="C2849" i="28"/>
  <c r="B2849" i="28"/>
  <c r="A2849" i="28"/>
  <c r="F2848" i="28"/>
  <c r="E2848" i="28"/>
  <c r="H2848" i="28" s="1"/>
  <c r="C2848" i="28"/>
  <c r="B2848" i="28"/>
  <c r="A2848" i="28"/>
  <c r="E2847" i="28"/>
  <c r="H2847" i="28" s="1"/>
  <c r="C2847" i="28"/>
  <c r="B2847" i="28"/>
  <c r="A2847" i="28"/>
  <c r="E2846" i="28"/>
  <c r="C2846" i="28"/>
  <c r="B2846" i="28"/>
  <c r="A2846" i="28"/>
  <c r="E2845" i="28"/>
  <c r="H2845" i="28" s="1"/>
  <c r="C2845" i="28"/>
  <c r="B2845" i="28"/>
  <c r="A2845" i="28"/>
  <c r="E2844" i="28"/>
  <c r="C2844" i="28"/>
  <c r="B2844" i="28"/>
  <c r="A2844" i="28"/>
  <c r="E2843" i="28"/>
  <c r="H2843" i="28" s="1"/>
  <c r="C2843" i="28"/>
  <c r="B2843" i="28"/>
  <c r="A2843" i="28"/>
  <c r="E2842" i="28"/>
  <c r="C2842" i="28"/>
  <c r="B2842" i="28"/>
  <c r="A2842" i="28"/>
  <c r="E2841" i="28"/>
  <c r="H2841" i="28" s="1"/>
  <c r="C2841" i="28"/>
  <c r="B2841" i="28"/>
  <c r="A2841" i="28"/>
  <c r="E2840" i="28"/>
  <c r="H2840" i="28" s="1"/>
  <c r="C2840" i="28"/>
  <c r="B2840" i="28"/>
  <c r="A2840" i="28"/>
  <c r="E2839" i="28"/>
  <c r="H2839" i="28" s="1"/>
  <c r="C2839" i="28"/>
  <c r="B2839" i="28"/>
  <c r="A2839" i="28"/>
  <c r="E2838" i="28"/>
  <c r="C2838" i="28"/>
  <c r="B2838" i="28"/>
  <c r="A2838" i="28"/>
  <c r="E2837" i="28"/>
  <c r="H2837" i="28" s="1"/>
  <c r="C2837" i="28"/>
  <c r="B2837" i="28"/>
  <c r="A2837" i="28"/>
  <c r="E2836" i="28"/>
  <c r="C2836" i="28"/>
  <c r="B2836" i="28"/>
  <c r="A2836" i="28"/>
  <c r="E2835" i="28"/>
  <c r="H2835" i="28" s="1"/>
  <c r="C2835" i="28"/>
  <c r="B2835" i="28"/>
  <c r="A2835" i="28"/>
  <c r="E2834" i="28"/>
  <c r="C2834" i="28"/>
  <c r="B2834" i="28"/>
  <c r="A2834" i="28"/>
  <c r="E2833" i="28"/>
  <c r="H2833" i="28" s="1"/>
  <c r="C2833" i="28"/>
  <c r="B2833" i="28"/>
  <c r="A2833" i="28"/>
  <c r="E2832" i="28"/>
  <c r="H2832" i="28" s="1"/>
  <c r="C2832" i="28"/>
  <c r="B2832" i="28"/>
  <c r="A2832" i="28"/>
  <c r="E2831" i="28"/>
  <c r="H2831" i="28" s="1"/>
  <c r="C2831" i="28"/>
  <c r="B2831" i="28"/>
  <c r="A2831" i="28"/>
  <c r="E2830" i="28"/>
  <c r="C2830" i="28"/>
  <c r="B2830" i="28"/>
  <c r="A2830" i="28"/>
  <c r="E2829" i="28"/>
  <c r="H2829" i="28" s="1"/>
  <c r="C2829" i="28"/>
  <c r="B2829" i="28"/>
  <c r="A2829" i="28"/>
  <c r="E2828" i="28"/>
  <c r="C2828" i="28"/>
  <c r="B2828" i="28"/>
  <c r="A2828" i="28"/>
  <c r="E2827" i="28"/>
  <c r="H2827" i="28" s="1"/>
  <c r="C2827" i="28"/>
  <c r="B2827" i="28"/>
  <c r="A2827" i="28"/>
  <c r="E2826" i="28"/>
  <c r="C2826" i="28"/>
  <c r="B2826" i="28"/>
  <c r="A2826" i="28"/>
  <c r="E2825" i="28"/>
  <c r="H2825" i="28" s="1"/>
  <c r="C2825" i="28"/>
  <c r="B2825" i="28"/>
  <c r="A2825" i="28"/>
  <c r="E2824" i="28"/>
  <c r="H2824" i="28" s="1"/>
  <c r="C2824" i="28"/>
  <c r="B2824" i="28"/>
  <c r="A2824" i="28"/>
  <c r="E2823" i="28"/>
  <c r="H2823" i="28" s="1"/>
  <c r="C2823" i="28"/>
  <c r="B2823" i="28"/>
  <c r="A2823" i="28"/>
  <c r="E2822" i="28"/>
  <c r="C2822" i="28"/>
  <c r="B2822" i="28"/>
  <c r="A2822" i="28"/>
  <c r="E2821" i="28"/>
  <c r="H2821" i="28" s="1"/>
  <c r="C2821" i="28"/>
  <c r="B2821" i="28"/>
  <c r="A2821" i="28"/>
  <c r="E2820" i="28"/>
  <c r="C2820" i="28"/>
  <c r="B2820" i="28"/>
  <c r="A2820" i="28"/>
  <c r="E2819" i="28"/>
  <c r="H2819" i="28" s="1"/>
  <c r="C2819" i="28"/>
  <c r="B2819" i="28"/>
  <c r="A2819" i="28"/>
  <c r="E2818" i="28"/>
  <c r="C2818" i="28"/>
  <c r="B2818" i="28"/>
  <c r="A2818" i="28"/>
  <c r="E2817" i="28"/>
  <c r="H2817" i="28" s="1"/>
  <c r="C2817" i="28"/>
  <c r="B2817" i="28"/>
  <c r="A2817" i="28"/>
  <c r="E2816" i="28"/>
  <c r="H2816" i="28" s="1"/>
  <c r="C2816" i="28"/>
  <c r="B2816" i="28"/>
  <c r="A2816" i="28"/>
  <c r="E2815" i="28"/>
  <c r="H2815" i="28" s="1"/>
  <c r="C2815" i="28"/>
  <c r="B2815" i="28"/>
  <c r="A2815" i="28"/>
  <c r="E2814" i="28"/>
  <c r="C2814" i="28"/>
  <c r="B2814" i="28"/>
  <c r="A2814" i="28"/>
  <c r="E2813" i="28"/>
  <c r="H2813" i="28" s="1"/>
  <c r="C2813" i="28"/>
  <c r="B2813" i="28"/>
  <c r="A2813" i="28"/>
  <c r="E2812" i="28"/>
  <c r="C2812" i="28"/>
  <c r="B2812" i="28"/>
  <c r="A2812" i="28"/>
  <c r="E2811" i="28"/>
  <c r="H2811" i="28" s="1"/>
  <c r="C2811" i="28"/>
  <c r="B2811" i="28"/>
  <c r="A2811" i="28"/>
  <c r="E2810" i="28"/>
  <c r="C2810" i="28"/>
  <c r="B2810" i="28"/>
  <c r="A2810" i="28"/>
  <c r="E2809" i="28"/>
  <c r="H2809" i="28" s="1"/>
  <c r="C2809" i="28"/>
  <c r="B2809" i="28"/>
  <c r="A2809" i="28"/>
  <c r="E2808" i="28"/>
  <c r="H2808" i="28" s="1"/>
  <c r="C2808" i="28"/>
  <c r="B2808" i="28"/>
  <c r="A2808" i="28"/>
  <c r="E2807" i="28"/>
  <c r="H2807" i="28" s="1"/>
  <c r="C2807" i="28"/>
  <c r="B2807" i="28"/>
  <c r="A2807" i="28"/>
  <c r="E2806" i="28"/>
  <c r="C2806" i="28"/>
  <c r="B2806" i="28"/>
  <c r="A2806" i="28"/>
  <c r="E2805" i="28"/>
  <c r="H2805" i="28" s="1"/>
  <c r="C2805" i="28"/>
  <c r="B2805" i="28"/>
  <c r="A2805" i="28"/>
  <c r="E2804" i="28"/>
  <c r="C2804" i="28"/>
  <c r="B2804" i="28"/>
  <c r="A2804" i="28"/>
  <c r="E2803" i="28"/>
  <c r="H2803" i="28" s="1"/>
  <c r="C2803" i="28"/>
  <c r="B2803" i="28"/>
  <c r="A2803" i="28"/>
  <c r="E2802" i="28"/>
  <c r="C2802" i="28"/>
  <c r="B2802" i="28"/>
  <c r="A2802" i="28"/>
  <c r="E2801" i="28"/>
  <c r="H2801" i="28" s="1"/>
  <c r="C2801" i="28"/>
  <c r="B2801" i="28"/>
  <c r="A2801" i="28"/>
  <c r="E2800" i="28"/>
  <c r="H2800" i="28" s="1"/>
  <c r="C2800" i="28"/>
  <c r="B2800" i="28"/>
  <c r="A2800" i="28"/>
  <c r="E2799" i="28"/>
  <c r="H2799" i="28" s="1"/>
  <c r="C2799" i="28"/>
  <c r="B2799" i="28"/>
  <c r="A2799" i="28"/>
  <c r="E2798" i="28"/>
  <c r="C2798" i="28"/>
  <c r="B2798" i="28"/>
  <c r="A2798" i="28"/>
  <c r="E2797" i="28"/>
  <c r="H2797" i="28" s="1"/>
  <c r="C2797" i="28"/>
  <c r="B2797" i="28"/>
  <c r="A2797" i="28"/>
  <c r="E2796" i="28"/>
  <c r="C2796" i="28"/>
  <c r="B2796" i="28"/>
  <c r="A2796" i="28"/>
  <c r="E2795" i="28"/>
  <c r="H2795" i="28" s="1"/>
  <c r="C2795" i="28"/>
  <c r="B2795" i="28"/>
  <c r="A2795" i="28"/>
  <c r="E2794" i="28"/>
  <c r="C2794" i="28"/>
  <c r="B2794" i="28"/>
  <c r="A2794" i="28"/>
  <c r="E2793" i="28"/>
  <c r="H2793" i="28" s="1"/>
  <c r="C2793" i="28"/>
  <c r="B2793" i="28"/>
  <c r="A2793" i="28"/>
  <c r="E2792" i="28"/>
  <c r="H2792" i="28" s="1"/>
  <c r="C2792" i="28"/>
  <c r="B2792" i="28"/>
  <c r="A2792" i="28"/>
  <c r="E2791" i="28"/>
  <c r="H2791" i="28" s="1"/>
  <c r="C2791" i="28"/>
  <c r="B2791" i="28"/>
  <c r="A2791" i="28"/>
  <c r="E2790" i="28"/>
  <c r="C2790" i="28"/>
  <c r="B2790" i="28"/>
  <c r="A2790" i="28"/>
  <c r="E2789" i="28"/>
  <c r="H2789" i="28" s="1"/>
  <c r="C2789" i="28"/>
  <c r="B2789" i="28"/>
  <c r="A2789" i="28"/>
  <c r="E2788" i="28"/>
  <c r="C2788" i="28"/>
  <c r="B2788" i="28"/>
  <c r="A2788" i="28"/>
  <c r="E2787" i="28"/>
  <c r="H2787" i="28" s="1"/>
  <c r="C2787" i="28"/>
  <c r="B2787" i="28"/>
  <c r="A2787" i="28"/>
  <c r="E2786" i="28"/>
  <c r="C2786" i="28"/>
  <c r="B2786" i="28"/>
  <c r="A2786" i="28"/>
  <c r="E2785" i="28"/>
  <c r="H2785" i="28" s="1"/>
  <c r="C2785" i="28"/>
  <c r="B2785" i="28"/>
  <c r="A2785" i="28"/>
  <c r="F2784" i="28"/>
  <c r="E2784" i="28"/>
  <c r="H2784" i="28" s="1"/>
  <c r="C2784" i="28"/>
  <c r="B2784" i="28"/>
  <c r="A2784" i="28"/>
  <c r="E2783" i="28"/>
  <c r="H2783" i="28" s="1"/>
  <c r="C2783" i="28"/>
  <c r="B2783" i="28"/>
  <c r="A2783" i="28"/>
  <c r="E2782" i="28"/>
  <c r="C2782" i="28"/>
  <c r="B2782" i="28"/>
  <c r="A2782" i="28"/>
  <c r="E2781" i="28"/>
  <c r="H2781" i="28" s="1"/>
  <c r="C2781" i="28"/>
  <c r="B2781" i="28"/>
  <c r="A2781" i="28"/>
  <c r="E2780" i="28"/>
  <c r="C2780" i="28"/>
  <c r="B2780" i="28"/>
  <c r="A2780" i="28"/>
  <c r="E2779" i="28"/>
  <c r="H2779" i="28" s="1"/>
  <c r="C2779" i="28"/>
  <c r="B2779" i="28"/>
  <c r="A2779" i="28"/>
  <c r="E2778" i="28"/>
  <c r="C2778" i="28"/>
  <c r="B2778" i="28"/>
  <c r="A2778" i="28"/>
  <c r="E2777" i="28"/>
  <c r="H2777" i="28" s="1"/>
  <c r="C2777" i="28"/>
  <c r="B2777" i="28"/>
  <c r="A2777" i="28"/>
  <c r="E2776" i="28"/>
  <c r="F2776" i="28" s="1"/>
  <c r="C2776" i="28"/>
  <c r="B2776" i="28"/>
  <c r="A2776" i="28"/>
  <c r="E2775" i="28"/>
  <c r="F2775" i="28" s="1"/>
  <c r="C2775" i="28"/>
  <c r="B2775" i="28"/>
  <c r="A2775" i="28"/>
  <c r="E2774" i="28"/>
  <c r="F2774" i="28" s="1"/>
  <c r="C2774" i="28"/>
  <c r="B2774" i="28"/>
  <c r="A2774" i="28"/>
  <c r="E2773" i="28"/>
  <c r="F2773" i="28" s="1"/>
  <c r="C2773" i="28"/>
  <c r="B2773" i="28"/>
  <c r="A2773" i="28"/>
  <c r="E2772" i="28"/>
  <c r="F2772" i="28" s="1"/>
  <c r="C2772" i="28"/>
  <c r="B2772" i="28"/>
  <c r="A2772" i="28"/>
  <c r="E2771" i="28"/>
  <c r="F2771" i="28" s="1"/>
  <c r="C2771" i="28"/>
  <c r="B2771" i="28"/>
  <c r="A2771" i="28"/>
  <c r="E2770" i="28"/>
  <c r="F2770" i="28" s="1"/>
  <c r="C2770" i="28"/>
  <c r="B2770" i="28"/>
  <c r="A2770" i="28"/>
  <c r="E2769" i="28"/>
  <c r="F2769" i="28" s="1"/>
  <c r="C2769" i="28"/>
  <c r="B2769" i="28"/>
  <c r="A2769" i="28"/>
  <c r="E2768" i="28"/>
  <c r="F2768" i="28" s="1"/>
  <c r="C2768" i="28"/>
  <c r="B2768" i="28"/>
  <c r="A2768" i="28"/>
  <c r="E2767" i="28"/>
  <c r="F2767" i="28" s="1"/>
  <c r="C2767" i="28"/>
  <c r="B2767" i="28"/>
  <c r="A2767" i="28"/>
  <c r="E2766" i="28"/>
  <c r="F2766" i="28" s="1"/>
  <c r="C2766" i="28"/>
  <c r="B2766" i="28"/>
  <c r="A2766" i="28"/>
  <c r="E2765" i="28"/>
  <c r="F2765" i="28" s="1"/>
  <c r="C2765" i="28"/>
  <c r="B2765" i="28"/>
  <c r="A2765" i="28"/>
  <c r="E2764" i="28"/>
  <c r="C2764" i="28"/>
  <c r="B2764" i="28"/>
  <c r="A2764" i="28"/>
  <c r="E2763" i="28"/>
  <c r="F2763" i="28" s="1"/>
  <c r="C2763" i="28"/>
  <c r="B2763" i="28"/>
  <c r="A2763" i="28"/>
  <c r="E2762" i="28"/>
  <c r="F2762" i="28" s="1"/>
  <c r="C2762" i="28"/>
  <c r="B2762" i="28"/>
  <c r="A2762" i="28"/>
  <c r="E2761" i="28"/>
  <c r="F2761" i="28" s="1"/>
  <c r="C2761" i="28"/>
  <c r="B2761" i="28"/>
  <c r="A2761" i="28"/>
  <c r="E2760" i="28"/>
  <c r="C2760" i="28"/>
  <c r="B2760" i="28"/>
  <c r="A2760" i="28"/>
  <c r="E2759" i="28"/>
  <c r="F2759" i="28" s="1"/>
  <c r="C2759" i="28"/>
  <c r="B2759" i="28"/>
  <c r="A2759" i="28"/>
  <c r="E2758" i="28"/>
  <c r="F2758" i="28" s="1"/>
  <c r="C2758" i="28"/>
  <c r="B2758" i="28"/>
  <c r="A2758" i="28"/>
  <c r="E2757" i="28"/>
  <c r="F2757" i="28" s="1"/>
  <c r="C2757" i="28"/>
  <c r="B2757" i="28"/>
  <c r="A2757" i="28"/>
  <c r="E2756" i="28"/>
  <c r="C2756" i="28"/>
  <c r="B2756" i="28"/>
  <c r="A2756" i="28"/>
  <c r="E2755" i="28"/>
  <c r="F2755" i="28" s="1"/>
  <c r="C2755" i="28"/>
  <c r="B2755" i="28"/>
  <c r="A2755" i="28"/>
  <c r="E2754" i="28"/>
  <c r="F2754" i="28" s="1"/>
  <c r="C2754" i="28"/>
  <c r="B2754" i="28"/>
  <c r="A2754" i="28"/>
  <c r="E2753" i="28"/>
  <c r="F2753" i="28" s="1"/>
  <c r="C2753" i="28"/>
  <c r="B2753" i="28"/>
  <c r="A2753" i="28"/>
  <c r="H2752" i="28"/>
  <c r="E2752" i="28"/>
  <c r="F2752" i="28" s="1"/>
  <c r="C2752" i="28"/>
  <c r="B2752" i="28"/>
  <c r="A2752" i="28"/>
  <c r="E2751" i="28"/>
  <c r="F2751" i="28" s="1"/>
  <c r="C2751" i="28"/>
  <c r="B2751" i="28"/>
  <c r="A2751" i="28"/>
  <c r="E2750" i="28"/>
  <c r="F2750" i="28" s="1"/>
  <c r="C2750" i="28"/>
  <c r="B2750" i="28"/>
  <c r="A2750" i="28"/>
  <c r="E2749" i="28"/>
  <c r="F2749" i="28" s="1"/>
  <c r="C2749" i="28"/>
  <c r="B2749" i="28"/>
  <c r="A2749" i="28"/>
  <c r="E2748" i="28"/>
  <c r="C2748" i="28"/>
  <c r="B2748" i="28"/>
  <c r="A2748" i="28"/>
  <c r="E2747" i="28"/>
  <c r="F2747" i="28" s="1"/>
  <c r="C2747" i="28"/>
  <c r="B2747" i="28"/>
  <c r="A2747" i="28"/>
  <c r="E2746" i="28"/>
  <c r="F2746" i="28" s="1"/>
  <c r="C2746" i="28"/>
  <c r="B2746" i="28"/>
  <c r="A2746" i="28"/>
  <c r="E2745" i="28"/>
  <c r="F2745" i="28" s="1"/>
  <c r="C2745" i="28"/>
  <c r="B2745" i="28"/>
  <c r="A2745" i="28"/>
  <c r="E2744" i="28"/>
  <c r="C2744" i="28"/>
  <c r="B2744" i="28"/>
  <c r="A2744" i="28"/>
  <c r="E2743" i="28"/>
  <c r="F2743" i="28" s="1"/>
  <c r="C2743" i="28"/>
  <c r="B2743" i="28"/>
  <c r="A2743" i="28"/>
  <c r="E2742" i="28"/>
  <c r="F2742" i="28" s="1"/>
  <c r="C2742" i="28"/>
  <c r="B2742" i="28"/>
  <c r="A2742" i="28"/>
  <c r="E2741" i="28"/>
  <c r="F2741" i="28" s="1"/>
  <c r="C2741" i="28"/>
  <c r="B2741" i="28"/>
  <c r="A2741" i="28"/>
  <c r="E2740" i="28"/>
  <c r="C2740" i="28"/>
  <c r="B2740" i="28"/>
  <c r="A2740" i="28"/>
  <c r="E2739" i="28"/>
  <c r="F2739" i="28" s="1"/>
  <c r="C2739" i="28"/>
  <c r="B2739" i="28"/>
  <c r="A2739" i="28"/>
  <c r="E2738" i="28"/>
  <c r="F2738" i="28" s="1"/>
  <c r="C2738" i="28"/>
  <c r="B2738" i="28"/>
  <c r="A2738" i="28"/>
  <c r="E2737" i="28"/>
  <c r="F2737" i="28" s="1"/>
  <c r="C2737" i="28"/>
  <c r="B2737" i="28"/>
  <c r="A2737" i="28"/>
  <c r="E2736" i="28"/>
  <c r="F2736" i="28" s="1"/>
  <c r="C2736" i="28"/>
  <c r="B2736" i="28"/>
  <c r="A2736" i="28"/>
  <c r="E2735" i="28"/>
  <c r="F2735" i="28" s="1"/>
  <c r="C2735" i="28"/>
  <c r="B2735" i="28"/>
  <c r="A2735" i="28"/>
  <c r="E2734" i="28"/>
  <c r="F2734" i="28" s="1"/>
  <c r="C2734" i="28"/>
  <c r="B2734" i="28"/>
  <c r="A2734" i="28"/>
  <c r="E2733" i="28"/>
  <c r="F2733" i="28" s="1"/>
  <c r="C2733" i="28"/>
  <c r="B2733" i="28"/>
  <c r="A2733" i="28"/>
  <c r="E2732" i="28"/>
  <c r="C2732" i="28"/>
  <c r="B2732" i="28"/>
  <c r="A2732" i="28"/>
  <c r="E2731" i="28"/>
  <c r="F2731" i="28" s="1"/>
  <c r="C2731" i="28"/>
  <c r="B2731" i="28"/>
  <c r="A2731" i="28"/>
  <c r="E2730" i="28"/>
  <c r="F2730" i="28" s="1"/>
  <c r="C2730" i="28"/>
  <c r="B2730" i="28"/>
  <c r="A2730" i="28"/>
  <c r="E2729" i="28"/>
  <c r="F2729" i="28" s="1"/>
  <c r="C2729" i="28"/>
  <c r="B2729" i="28"/>
  <c r="A2729" i="28"/>
  <c r="E2728" i="28"/>
  <c r="C2728" i="28"/>
  <c r="B2728" i="28"/>
  <c r="A2728" i="28"/>
  <c r="E2727" i="28"/>
  <c r="F2727" i="28" s="1"/>
  <c r="C2727" i="28"/>
  <c r="B2727" i="28"/>
  <c r="A2727" i="28"/>
  <c r="E2726" i="28"/>
  <c r="F2726" i="28" s="1"/>
  <c r="C2726" i="28"/>
  <c r="B2726" i="28"/>
  <c r="A2726" i="28"/>
  <c r="E2725" i="28"/>
  <c r="F2725" i="28" s="1"/>
  <c r="C2725" i="28"/>
  <c r="B2725" i="28"/>
  <c r="A2725" i="28"/>
  <c r="E2724" i="28"/>
  <c r="C2724" i="28"/>
  <c r="B2724" i="28"/>
  <c r="A2724" i="28"/>
  <c r="E2723" i="28"/>
  <c r="F2723" i="28" s="1"/>
  <c r="C2723" i="28"/>
  <c r="B2723" i="28"/>
  <c r="A2723" i="28"/>
  <c r="E2722" i="28"/>
  <c r="F2722" i="28" s="1"/>
  <c r="C2722" i="28"/>
  <c r="B2722" i="28"/>
  <c r="A2722" i="28"/>
  <c r="E2721" i="28"/>
  <c r="F2721" i="28" s="1"/>
  <c r="C2721" i="28"/>
  <c r="B2721" i="28"/>
  <c r="A2721" i="28"/>
  <c r="E2720" i="28"/>
  <c r="F2720" i="28" s="1"/>
  <c r="C2720" i="28"/>
  <c r="B2720" i="28"/>
  <c r="A2720" i="28"/>
  <c r="E2719" i="28"/>
  <c r="F2719" i="28" s="1"/>
  <c r="C2719" i="28"/>
  <c r="B2719" i="28"/>
  <c r="A2719" i="28"/>
  <c r="E2718" i="28"/>
  <c r="F2718" i="28" s="1"/>
  <c r="C2718" i="28"/>
  <c r="B2718" i="28"/>
  <c r="A2718" i="28"/>
  <c r="E2717" i="28"/>
  <c r="F2717" i="28" s="1"/>
  <c r="C2717" i="28"/>
  <c r="B2717" i="28"/>
  <c r="A2717" i="28"/>
  <c r="E2716" i="28"/>
  <c r="C2716" i="28"/>
  <c r="B2716" i="28"/>
  <c r="A2716" i="28"/>
  <c r="E2715" i="28"/>
  <c r="F2715" i="28" s="1"/>
  <c r="C2715" i="28"/>
  <c r="B2715" i="28"/>
  <c r="A2715" i="28"/>
  <c r="E2714" i="28"/>
  <c r="F2714" i="28" s="1"/>
  <c r="C2714" i="28"/>
  <c r="B2714" i="28"/>
  <c r="A2714" i="28"/>
  <c r="E2713" i="28"/>
  <c r="F2713" i="28" s="1"/>
  <c r="C2713" i="28"/>
  <c r="B2713" i="28"/>
  <c r="A2713" i="28"/>
  <c r="E2712" i="28"/>
  <c r="C2712" i="28"/>
  <c r="B2712" i="28"/>
  <c r="A2712" i="28"/>
  <c r="E2711" i="28"/>
  <c r="F2711" i="28" s="1"/>
  <c r="C2711" i="28"/>
  <c r="B2711" i="28"/>
  <c r="A2711" i="28"/>
  <c r="E2710" i="28"/>
  <c r="F2710" i="28" s="1"/>
  <c r="C2710" i="28"/>
  <c r="B2710" i="28"/>
  <c r="A2710" i="28"/>
  <c r="E2709" i="28"/>
  <c r="F2709" i="28" s="1"/>
  <c r="C2709" i="28"/>
  <c r="B2709" i="28"/>
  <c r="A2709" i="28"/>
  <c r="E2708" i="28"/>
  <c r="C2708" i="28"/>
  <c r="B2708" i="28"/>
  <c r="A2708" i="28"/>
  <c r="E2707" i="28"/>
  <c r="F2707" i="28" s="1"/>
  <c r="C2707" i="28"/>
  <c r="B2707" i="28"/>
  <c r="A2707" i="28"/>
  <c r="E2706" i="28"/>
  <c r="F2706" i="28" s="1"/>
  <c r="C2706" i="28"/>
  <c r="B2706" i="28"/>
  <c r="A2706" i="28"/>
  <c r="E2705" i="28"/>
  <c r="F2705" i="28" s="1"/>
  <c r="C2705" i="28"/>
  <c r="B2705" i="28"/>
  <c r="A2705" i="28"/>
  <c r="H2704" i="28"/>
  <c r="E2704" i="28"/>
  <c r="F2704" i="28" s="1"/>
  <c r="C2704" i="28"/>
  <c r="B2704" i="28"/>
  <c r="A2704" i="28"/>
  <c r="E2703" i="28"/>
  <c r="F2703" i="28" s="1"/>
  <c r="C2703" i="28"/>
  <c r="B2703" i="28"/>
  <c r="A2703" i="28"/>
  <c r="E2702" i="28"/>
  <c r="F2702" i="28" s="1"/>
  <c r="C2702" i="28"/>
  <c r="B2702" i="28"/>
  <c r="A2702" i="28"/>
  <c r="E2701" i="28"/>
  <c r="F2701" i="28" s="1"/>
  <c r="C2701" i="28"/>
  <c r="B2701" i="28"/>
  <c r="A2701" i="28"/>
  <c r="E2700" i="28"/>
  <c r="C2700" i="28"/>
  <c r="B2700" i="28"/>
  <c r="A2700" i="28"/>
  <c r="E2699" i="28"/>
  <c r="F2699" i="28" s="1"/>
  <c r="C2699" i="28"/>
  <c r="B2699" i="28"/>
  <c r="A2699" i="28"/>
  <c r="E2698" i="28"/>
  <c r="C2698" i="28"/>
  <c r="B2698" i="28"/>
  <c r="A2698" i="28"/>
  <c r="E2697" i="28"/>
  <c r="F2697" i="28" s="1"/>
  <c r="C2697" i="28"/>
  <c r="B2697" i="28"/>
  <c r="A2697" i="28"/>
  <c r="E2696" i="28"/>
  <c r="C2696" i="28"/>
  <c r="B2696" i="28"/>
  <c r="A2696" i="28"/>
  <c r="E2695" i="28"/>
  <c r="F2695" i="28" s="1"/>
  <c r="C2695" i="28"/>
  <c r="B2695" i="28"/>
  <c r="A2695" i="28"/>
  <c r="E2694" i="28"/>
  <c r="C2694" i="28"/>
  <c r="B2694" i="28"/>
  <c r="A2694" i="28"/>
  <c r="E2693" i="28"/>
  <c r="F2693" i="28" s="1"/>
  <c r="C2693" i="28"/>
  <c r="B2693" i="28"/>
  <c r="A2693" i="28"/>
  <c r="E2692" i="28"/>
  <c r="C2692" i="28"/>
  <c r="B2692" i="28"/>
  <c r="A2692" i="28"/>
  <c r="E2691" i="28"/>
  <c r="F2691" i="28" s="1"/>
  <c r="C2691" i="28"/>
  <c r="B2691" i="28"/>
  <c r="A2691" i="28"/>
  <c r="E2690" i="28"/>
  <c r="C2690" i="28"/>
  <c r="B2690" i="28"/>
  <c r="A2690" i="28"/>
  <c r="E2689" i="28"/>
  <c r="F2689" i="28" s="1"/>
  <c r="C2689" i="28"/>
  <c r="B2689" i="28"/>
  <c r="A2689" i="28"/>
  <c r="E2688" i="28"/>
  <c r="F2688" i="28" s="1"/>
  <c r="C2688" i="28"/>
  <c r="B2688" i="28"/>
  <c r="A2688" i="28"/>
  <c r="E2687" i="28"/>
  <c r="F2687" i="28" s="1"/>
  <c r="C2687" i="28"/>
  <c r="B2687" i="28"/>
  <c r="A2687" i="28"/>
  <c r="E2686" i="28"/>
  <c r="C2686" i="28"/>
  <c r="B2686" i="28"/>
  <c r="A2686" i="28"/>
  <c r="E2685" i="28"/>
  <c r="F2685" i="28" s="1"/>
  <c r="C2685" i="28"/>
  <c r="B2685" i="28"/>
  <c r="A2685" i="28"/>
  <c r="E2684" i="28"/>
  <c r="C2684" i="28"/>
  <c r="B2684" i="28"/>
  <c r="A2684" i="28"/>
  <c r="E2683" i="28"/>
  <c r="F2683" i="28" s="1"/>
  <c r="C2683" i="28"/>
  <c r="B2683" i="28"/>
  <c r="A2683" i="28"/>
  <c r="E2682" i="28"/>
  <c r="C2682" i="28"/>
  <c r="B2682" i="28"/>
  <c r="A2682" i="28"/>
  <c r="E2681" i="28"/>
  <c r="F2681" i="28" s="1"/>
  <c r="C2681" i="28"/>
  <c r="B2681" i="28"/>
  <c r="A2681" i="28"/>
  <c r="E2680" i="28"/>
  <c r="C2680" i="28"/>
  <c r="B2680" i="28"/>
  <c r="A2680" i="28"/>
  <c r="E2679" i="28"/>
  <c r="F2679" i="28" s="1"/>
  <c r="C2679" i="28"/>
  <c r="B2679" i="28"/>
  <c r="A2679" i="28"/>
  <c r="E2678" i="28"/>
  <c r="C2678" i="28"/>
  <c r="B2678" i="28"/>
  <c r="A2678" i="28"/>
  <c r="E2677" i="28"/>
  <c r="F2677" i="28" s="1"/>
  <c r="C2677" i="28"/>
  <c r="B2677" i="28"/>
  <c r="A2677" i="28"/>
  <c r="E2676" i="28"/>
  <c r="C2676" i="28"/>
  <c r="B2676" i="28"/>
  <c r="A2676" i="28"/>
  <c r="E2675" i="28"/>
  <c r="F2675" i="28" s="1"/>
  <c r="C2675" i="28"/>
  <c r="B2675" i="28"/>
  <c r="A2675" i="28"/>
  <c r="E2674" i="28"/>
  <c r="C2674" i="28"/>
  <c r="B2674" i="28"/>
  <c r="A2674" i="28"/>
  <c r="E2673" i="28"/>
  <c r="F2673" i="28" s="1"/>
  <c r="C2673" i="28"/>
  <c r="B2673" i="28"/>
  <c r="A2673" i="28"/>
  <c r="E2672" i="28"/>
  <c r="F2672" i="28" s="1"/>
  <c r="C2672" i="28"/>
  <c r="B2672" i="28"/>
  <c r="A2672" i="28"/>
  <c r="E2671" i="28"/>
  <c r="C2671" i="28"/>
  <c r="B2671" i="28"/>
  <c r="A2671" i="28"/>
  <c r="E2670" i="28"/>
  <c r="F2670" i="28" s="1"/>
  <c r="C2670" i="28"/>
  <c r="B2670" i="28"/>
  <c r="A2670" i="28"/>
  <c r="E2669" i="28"/>
  <c r="F2669" i="28" s="1"/>
  <c r="C2669" i="28"/>
  <c r="B2669" i="28"/>
  <c r="A2669" i="28"/>
  <c r="E2668" i="28"/>
  <c r="F2668" i="28" s="1"/>
  <c r="C2668" i="28"/>
  <c r="B2668" i="28"/>
  <c r="A2668" i="28"/>
  <c r="E2667" i="28"/>
  <c r="C2667" i="28"/>
  <c r="B2667" i="28"/>
  <c r="A2667" i="28"/>
  <c r="E2666" i="28"/>
  <c r="F2666" i="28" s="1"/>
  <c r="C2666" i="28"/>
  <c r="B2666" i="28"/>
  <c r="A2666" i="28"/>
  <c r="E2665" i="28"/>
  <c r="C2665" i="28"/>
  <c r="B2665" i="28"/>
  <c r="A2665" i="28"/>
  <c r="E2664" i="28"/>
  <c r="F2664" i="28" s="1"/>
  <c r="C2664" i="28"/>
  <c r="B2664" i="28"/>
  <c r="A2664" i="28"/>
  <c r="E2663" i="28"/>
  <c r="C2663" i="28"/>
  <c r="B2663" i="28"/>
  <c r="A2663" i="28"/>
  <c r="E2662" i="28"/>
  <c r="F2662" i="28" s="1"/>
  <c r="C2662" i="28"/>
  <c r="B2662" i="28"/>
  <c r="A2662" i="28"/>
  <c r="E2661" i="28"/>
  <c r="F2661" i="28" s="1"/>
  <c r="C2661" i="28"/>
  <c r="B2661" i="28"/>
  <c r="A2661" i="28"/>
  <c r="E2660" i="28"/>
  <c r="F2660" i="28" s="1"/>
  <c r="C2660" i="28"/>
  <c r="B2660" i="28"/>
  <c r="A2660" i="28"/>
  <c r="E2659" i="28"/>
  <c r="C2659" i="28"/>
  <c r="B2659" i="28"/>
  <c r="A2659" i="28"/>
  <c r="E2658" i="28"/>
  <c r="F2658" i="28" s="1"/>
  <c r="C2658" i="28"/>
  <c r="B2658" i="28"/>
  <c r="A2658" i="28"/>
  <c r="E2657" i="28"/>
  <c r="C2657" i="28"/>
  <c r="B2657" i="28"/>
  <c r="A2657" i="28"/>
  <c r="E2656" i="28"/>
  <c r="F2656" i="28" s="1"/>
  <c r="C2656" i="28"/>
  <c r="B2656" i="28"/>
  <c r="A2656" i="28"/>
  <c r="E2655" i="28"/>
  <c r="C2655" i="28"/>
  <c r="B2655" i="28"/>
  <c r="A2655" i="28"/>
  <c r="E2654" i="28"/>
  <c r="F2654" i="28" s="1"/>
  <c r="C2654" i="28"/>
  <c r="B2654" i="28"/>
  <c r="A2654" i="28"/>
  <c r="E2653" i="28"/>
  <c r="F2653" i="28" s="1"/>
  <c r="C2653" i="28"/>
  <c r="B2653" i="28"/>
  <c r="A2653" i="28"/>
  <c r="E2652" i="28"/>
  <c r="F2652" i="28" s="1"/>
  <c r="C2652" i="28"/>
  <c r="B2652" i="28"/>
  <c r="A2652" i="28"/>
  <c r="E2651" i="28"/>
  <c r="C2651" i="28"/>
  <c r="B2651" i="28"/>
  <c r="A2651" i="28"/>
  <c r="E2650" i="28"/>
  <c r="F2650" i="28" s="1"/>
  <c r="C2650" i="28"/>
  <c r="B2650" i="28"/>
  <c r="A2650" i="28"/>
  <c r="E2649" i="28"/>
  <c r="C2649" i="28"/>
  <c r="B2649" i="28"/>
  <c r="A2649" i="28"/>
  <c r="E2648" i="28"/>
  <c r="F2648" i="28" s="1"/>
  <c r="C2648" i="28"/>
  <c r="B2648" i="28"/>
  <c r="A2648" i="28"/>
  <c r="E2647" i="28"/>
  <c r="C2647" i="28"/>
  <c r="B2647" i="28"/>
  <c r="A2647" i="28"/>
  <c r="E2646" i="28"/>
  <c r="F2646" i="28" s="1"/>
  <c r="C2646" i="28"/>
  <c r="B2646" i="28"/>
  <c r="A2646" i="28"/>
  <c r="E2645" i="28"/>
  <c r="F2645" i="28" s="1"/>
  <c r="C2645" i="28"/>
  <c r="B2645" i="28"/>
  <c r="A2645" i="28"/>
  <c r="E2644" i="28"/>
  <c r="F2644" i="28" s="1"/>
  <c r="C2644" i="28"/>
  <c r="B2644" i="28"/>
  <c r="A2644" i="28"/>
  <c r="E2643" i="28"/>
  <c r="C2643" i="28"/>
  <c r="B2643" i="28"/>
  <c r="A2643" i="28"/>
  <c r="E2642" i="28"/>
  <c r="F2642" i="28" s="1"/>
  <c r="C2642" i="28"/>
  <c r="B2642" i="28"/>
  <c r="A2642" i="28"/>
  <c r="E2641" i="28"/>
  <c r="F2641" i="28" s="1"/>
  <c r="C2641" i="28"/>
  <c r="B2641" i="28"/>
  <c r="A2641" i="28"/>
  <c r="E2640" i="28"/>
  <c r="F2640" i="28" s="1"/>
  <c r="C2640" i="28"/>
  <c r="B2640" i="28"/>
  <c r="A2640" i="28"/>
  <c r="E2639" i="28"/>
  <c r="C2639" i="28"/>
  <c r="B2639" i="28"/>
  <c r="A2639" i="28"/>
  <c r="E2638" i="28"/>
  <c r="F2638" i="28" s="1"/>
  <c r="C2638" i="28"/>
  <c r="B2638" i="28"/>
  <c r="A2638" i="28"/>
  <c r="E2637" i="28"/>
  <c r="F2637" i="28" s="1"/>
  <c r="C2637" i="28"/>
  <c r="B2637" i="28"/>
  <c r="A2637" i="28"/>
  <c r="E2636" i="28"/>
  <c r="F2636" i="28" s="1"/>
  <c r="C2636" i="28"/>
  <c r="B2636" i="28"/>
  <c r="A2636" i="28"/>
  <c r="E2635" i="28"/>
  <c r="C2635" i="28"/>
  <c r="B2635" i="28"/>
  <c r="A2635" i="28"/>
  <c r="E2634" i="28"/>
  <c r="F2634" i="28" s="1"/>
  <c r="C2634" i="28"/>
  <c r="B2634" i="28"/>
  <c r="A2634" i="28"/>
  <c r="E2633" i="28"/>
  <c r="C2633" i="28"/>
  <c r="B2633" i="28"/>
  <c r="A2633" i="28"/>
  <c r="E2632" i="28"/>
  <c r="F2632" i="28" s="1"/>
  <c r="C2632" i="28"/>
  <c r="B2632" i="28"/>
  <c r="A2632" i="28"/>
  <c r="E2631" i="28"/>
  <c r="C2631" i="28"/>
  <c r="B2631" i="28"/>
  <c r="A2631" i="28"/>
  <c r="E2630" i="28"/>
  <c r="F2630" i="28" s="1"/>
  <c r="C2630" i="28"/>
  <c r="B2630" i="28"/>
  <c r="A2630" i="28"/>
  <c r="E2629" i="28"/>
  <c r="F2629" i="28" s="1"/>
  <c r="C2629" i="28"/>
  <c r="B2629" i="28"/>
  <c r="A2629" i="28"/>
  <c r="E2628" i="28"/>
  <c r="F2628" i="28" s="1"/>
  <c r="C2628" i="28"/>
  <c r="B2628" i="28"/>
  <c r="A2628" i="28"/>
  <c r="E2627" i="28"/>
  <c r="C2627" i="28"/>
  <c r="B2627" i="28"/>
  <c r="A2627" i="28"/>
  <c r="E2626" i="28"/>
  <c r="F2626" i="28" s="1"/>
  <c r="C2626" i="28"/>
  <c r="B2626" i="28"/>
  <c r="A2626" i="28"/>
  <c r="E2625" i="28"/>
  <c r="F2625" i="28" s="1"/>
  <c r="C2625" i="28"/>
  <c r="B2625" i="28"/>
  <c r="A2625" i="28"/>
  <c r="E2624" i="28"/>
  <c r="F2624" i="28" s="1"/>
  <c r="C2624" i="28"/>
  <c r="B2624" i="28"/>
  <c r="A2624" i="28"/>
  <c r="E2623" i="28"/>
  <c r="C2623" i="28"/>
  <c r="B2623" i="28"/>
  <c r="A2623" i="28"/>
  <c r="E2622" i="28"/>
  <c r="F2622" i="28" s="1"/>
  <c r="C2622" i="28"/>
  <c r="B2622" i="28"/>
  <c r="A2622" i="28"/>
  <c r="E2621" i="28"/>
  <c r="F2621" i="28" s="1"/>
  <c r="C2621" i="28"/>
  <c r="B2621" i="28"/>
  <c r="A2621" i="28"/>
  <c r="E2620" i="28"/>
  <c r="F2620" i="28" s="1"/>
  <c r="C2620" i="28"/>
  <c r="B2620" i="28"/>
  <c r="A2620" i="28"/>
  <c r="E2619" i="28"/>
  <c r="C2619" i="28"/>
  <c r="B2619" i="28"/>
  <c r="A2619" i="28"/>
  <c r="E2618" i="28"/>
  <c r="F2618" i="28" s="1"/>
  <c r="C2618" i="28"/>
  <c r="B2618" i="28"/>
  <c r="A2618" i="28"/>
  <c r="E2617" i="28"/>
  <c r="C2617" i="28"/>
  <c r="B2617" i="28"/>
  <c r="A2617" i="28"/>
  <c r="E2616" i="28"/>
  <c r="F2616" i="28" s="1"/>
  <c r="C2616" i="28"/>
  <c r="B2616" i="28"/>
  <c r="A2616" i="28"/>
  <c r="E2615" i="28"/>
  <c r="C2615" i="28"/>
  <c r="B2615" i="28"/>
  <c r="A2615" i="28"/>
  <c r="E2614" i="28"/>
  <c r="F2614" i="28" s="1"/>
  <c r="C2614" i="28"/>
  <c r="B2614" i="28"/>
  <c r="A2614" i="28"/>
  <c r="E2613" i="28"/>
  <c r="F2613" i="28" s="1"/>
  <c r="C2613" i="28"/>
  <c r="B2613" i="28"/>
  <c r="A2613" i="28"/>
  <c r="E2612" i="28"/>
  <c r="F2612" i="28" s="1"/>
  <c r="C2612" i="28"/>
  <c r="B2612" i="28"/>
  <c r="A2612" i="28"/>
  <c r="E2611" i="28"/>
  <c r="C2611" i="28"/>
  <c r="B2611" i="28"/>
  <c r="A2611" i="28"/>
  <c r="E2610" i="28"/>
  <c r="F2610" i="28" s="1"/>
  <c r="C2610" i="28"/>
  <c r="B2610" i="28"/>
  <c r="A2610" i="28"/>
  <c r="E2609" i="28"/>
  <c r="F2609" i="28" s="1"/>
  <c r="C2609" i="28"/>
  <c r="B2609" i="28"/>
  <c r="A2609" i="28"/>
  <c r="E2608" i="28"/>
  <c r="F2608" i="28" s="1"/>
  <c r="C2608" i="28"/>
  <c r="B2608" i="28"/>
  <c r="A2608" i="28"/>
  <c r="E2607" i="28"/>
  <c r="F2607" i="28" s="1"/>
  <c r="C2607" i="28"/>
  <c r="B2607" i="28"/>
  <c r="A2607" i="28"/>
  <c r="E2606" i="28"/>
  <c r="H2606" i="28" s="1"/>
  <c r="C2606" i="28"/>
  <c r="B2606" i="28"/>
  <c r="A2606" i="28"/>
  <c r="E2605" i="28"/>
  <c r="C2605" i="28"/>
  <c r="B2605" i="28"/>
  <c r="A2605" i="28"/>
  <c r="E2604" i="28"/>
  <c r="H2604" i="28" s="1"/>
  <c r="C2604" i="28"/>
  <c r="B2604" i="28"/>
  <c r="A2604" i="28"/>
  <c r="E2603" i="28"/>
  <c r="H2603" i="28" s="1"/>
  <c r="C2603" i="28"/>
  <c r="B2603" i="28"/>
  <c r="A2603" i="28"/>
  <c r="E2602" i="28"/>
  <c r="H2602" i="28" s="1"/>
  <c r="C2602" i="28"/>
  <c r="B2602" i="28"/>
  <c r="A2602" i="28"/>
  <c r="E2601" i="28"/>
  <c r="C2601" i="28"/>
  <c r="B2601" i="28"/>
  <c r="A2601" i="28"/>
  <c r="E2600" i="28"/>
  <c r="H2600" i="28" s="1"/>
  <c r="C2600" i="28"/>
  <c r="B2600" i="28"/>
  <c r="A2600" i="28"/>
  <c r="E2599" i="28"/>
  <c r="H2599" i="28" s="1"/>
  <c r="C2599" i="28"/>
  <c r="B2599" i="28"/>
  <c r="A2599" i="28"/>
  <c r="E2598" i="28"/>
  <c r="H2598" i="28" s="1"/>
  <c r="C2598" i="28"/>
  <c r="B2598" i="28"/>
  <c r="A2598" i="28"/>
  <c r="E2597" i="28"/>
  <c r="C2597" i="28"/>
  <c r="B2597" i="28"/>
  <c r="A2597" i="28"/>
  <c r="E2596" i="28"/>
  <c r="H2596" i="28" s="1"/>
  <c r="C2596" i="28"/>
  <c r="B2596" i="28"/>
  <c r="A2596" i="28"/>
  <c r="E2595" i="28"/>
  <c r="H2595" i="28" s="1"/>
  <c r="C2595" i="28"/>
  <c r="B2595" i="28"/>
  <c r="A2595" i="28"/>
  <c r="E2594" i="28"/>
  <c r="H2594" i="28" s="1"/>
  <c r="C2594" i="28"/>
  <c r="B2594" i="28"/>
  <c r="A2594" i="28"/>
  <c r="E2593" i="28"/>
  <c r="H2593" i="28" s="1"/>
  <c r="C2593" i="28"/>
  <c r="B2593" i="28"/>
  <c r="A2593" i="28"/>
  <c r="E2592" i="28"/>
  <c r="H2592" i="28" s="1"/>
  <c r="C2592" i="28"/>
  <c r="B2592" i="28"/>
  <c r="A2592" i="28"/>
  <c r="E2591" i="28"/>
  <c r="H2591" i="28" s="1"/>
  <c r="C2591" i="28"/>
  <c r="B2591" i="28"/>
  <c r="A2591" i="28"/>
  <c r="E2590" i="28"/>
  <c r="H2590" i="28" s="1"/>
  <c r="C2590" i="28"/>
  <c r="B2590" i="28"/>
  <c r="A2590" i="28"/>
  <c r="E2589" i="28"/>
  <c r="C2589" i="28"/>
  <c r="B2589" i="28"/>
  <c r="A2589" i="28"/>
  <c r="E2588" i="28"/>
  <c r="H2588" i="28" s="1"/>
  <c r="C2588" i="28"/>
  <c r="B2588" i="28"/>
  <c r="A2588" i="28"/>
  <c r="E2587" i="28"/>
  <c r="H2587" i="28" s="1"/>
  <c r="C2587" i="28"/>
  <c r="B2587" i="28"/>
  <c r="A2587" i="28"/>
  <c r="E2586" i="28"/>
  <c r="H2586" i="28" s="1"/>
  <c r="C2586" i="28"/>
  <c r="B2586" i="28"/>
  <c r="A2586" i="28"/>
  <c r="E2585" i="28"/>
  <c r="H2585" i="28" s="1"/>
  <c r="C2585" i="28"/>
  <c r="B2585" i="28"/>
  <c r="A2585" i="28"/>
  <c r="E2584" i="28"/>
  <c r="H2584" i="28" s="1"/>
  <c r="C2584" i="28"/>
  <c r="B2584" i="28"/>
  <c r="A2584" i="28"/>
  <c r="E2583" i="28"/>
  <c r="H2583" i="28" s="1"/>
  <c r="C2583" i="28"/>
  <c r="B2583" i="28"/>
  <c r="A2583" i="28"/>
  <c r="E2582" i="28"/>
  <c r="H2582" i="28" s="1"/>
  <c r="C2582" i="28"/>
  <c r="B2582" i="28"/>
  <c r="A2582" i="28"/>
  <c r="E2581" i="28"/>
  <c r="C2581" i="28"/>
  <c r="B2581" i="28"/>
  <c r="A2581" i="28"/>
  <c r="E2580" i="28"/>
  <c r="H2580" i="28" s="1"/>
  <c r="C2580" i="28"/>
  <c r="B2580" i="28"/>
  <c r="A2580" i="28"/>
  <c r="E2579" i="28"/>
  <c r="H2579" i="28" s="1"/>
  <c r="C2579" i="28"/>
  <c r="B2579" i="28"/>
  <c r="A2579" i="28"/>
  <c r="E2578" i="28"/>
  <c r="H2578" i="28" s="1"/>
  <c r="C2578" i="28"/>
  <c r="B2578" i="28"/>
  <c r="A2578" i="28"/>
  <c r="E2577" i="28"/>
  <c r="H2577" i="28" s="1"/>
  <c r="C2577" i="28"/>
  <c r="B2577" i="28"/>
  <c r="A2577" i="28"/>
  <c r="E2576" i="28"/>
  <c r="H2576" i="28" s="1"/>
  <c r="C2576" i="28"/>
  <c r="B2576" i="28"/>
  <c r="A2576" i="28"/>
  <c r="E2575" i="28"/>
  <c r="H2575" i="28" s="1"/>
  <c r="C2575" i="28"/>
  <c r="B2575" i="28"/>
  <c r="A2575" i="28"/>
  <c r="E2574" i="28"/>
  <c r="H2574" i="28" s="1"/>
  <c r="C2574" i="28"/>
  <c r="B2574" i="28"/>
  <c r="A2574" i="28"/>
  <c r="E2573" i="28"/>
  <c r="C2573" i="28"/>
  <c r="B2573" i="28"/>
  <c r="A2573" i="28"/>
  <c r="E2572" i="28"/>
  <c r="H2572" i="28" s="1"/>
  <c r="C2572" i="28"/>
  <c r="B2572" i="28"/>
  <c r="A2572" i="28"/>
  <c r="E2571" i="28"/>
  <c r="H2571" i="28" s="1"/>
  <c r="C2571" i="28"/>
  <c r="B2571" i="28"/>
  <c r="A2571" i="28"/>
  <c r="E2570" i="28"/>
  <c r="H2570" i="28" s="1"/>
  <c r="C2570" i="28"/>
  <c r="B2570" i="28"/>
  <c r="A2570" i="28"/>
  <c r="E2569" i="28"/>
  <c r="H2569" i="28" s="1"/>
  <c r="C2569" i="28"/>
  <c r="B2569" i="28"/>
  <c r="A2569" i="28"/>
  <c r="E2568" i="28"/>
  <c r="H2568" i="28" s="1"/>
  <c r="C2568" i="28"/>
  <c r="B2568" i="28"/>
  <c r="A2568" i="28"/>
  <c r="E2567" i="28"/>
  <c r="H2567" i="28" s="1"/>
  <c r="C2567" i="28"/>
  <c r="B2567" i="28"/>
  <c r="A2567" i="28"/>
  <c r="E2566" i="28"/>
  <c r="H2566" i="28" s="1"/>
  <c r="C2566" i="28"/>
  <c r="B2566" i="28"/>
  <c r="A2566" i="28"/>
  <c r="E2565" i="28"/>
  <c r="C2565" i="28"/>
  <c r="B2565" i="28"/>
  <c r="A2565" i="28"/>
  <c r="E2564" i="28"/>
  <c r="H2564" i="28" s="1"/>
  <c r="C2564" i="28"/>
  <c r="B2564" i="28"/>
  <c r="A2564" i="28"/>
  <c r="E2563" i="28"/>
  <c r="H2563" i="28" s="1"/>
  <c r="C2563" i="28"/>
  <c r="B2563" i="28"/>
  <c r="A2563" i="28"/>
  <c r="E2562" i="28"/>
  <c r="H2562" i="28" s="1"/>
  <c r="C2562" i="28"/>
  <c r="B2562" i="28"/>
  <c r="A2562" i="28"/>
  <c r="F2561" i="28"/>
  <c r="E2561" i="28"/>
  <c r="H2561" i="28" s="1"/>
  <c r="C2561" i="28"/>
  <c r="B2561" i="28"/>
  <c r="A2561" i="28"/>
  <c r="E2560" i="28"/>
  <c r="H2560" i="28" s="1"/>
  <c r="C2560" i="28"/>
  <c r="B2560" i="28"/>
  <c r="A2560" i="28"/>
  <c r="E2559" i="28"/>
  <c r="H2559" i="28" s="1"/>
  <c r="C2559" i="28"/>
  <c r="B2559" i="28"/>
  <c r="A2559" i="28"/>
  <c r="E2558" i="28"/>
  <c r="H2558" i="28" s="1"/>
  <c r="C2558" i="28"/>
  <c r="B2558" i="28"/>
  <c r="A2558" i="28"/>
  <c r="E2557" i="28"/>
  <c r="C2557" i="28"/>
  <c r="B2557" i="28"/>
  <c r="A2557" i="28"/>
  <c r="E2556" i="28"/>
  <c r="H2556" i="28" s="1"/>
  <c r="C2556" i="28"/>
  <c r="B2556" i="28"/>
  <c r="A2556" i="28"/>
  <c r="E2555" i="28"/>
  <c r="H2555" i="28" s="1"/>
  <c r="C2555" i="28"/>
  <c r="B2555" i="28"/>
  <c r="A2555" i="28"/>
  <c r="E2554" i="28"/>
  <c r="H2554" i="28" s="1"/>
  <c r="C2554" i="28"/>
  <c r="B2554" i="28"/>
  <c r="A2554" i="28"/>
  <c r="E2553" i="28"/>
  <c r="H2553" i="28" s="1"/>
  <c r="C2553" i="28"/>
  <c r="B2553" i="28"/>
  <c r="A2553" i="28"/>
  <c r="E2552" i="28"/>
  <c r="C2552" i="28"/>
  <c r="B2552" i="28"/>
  <c r="A2552" i="28"/>
  <c r="E2551" i="28"/>
  <c r="C2551" i="28"/>
  <c r="B2551" i="28"/>
  <c r="A2551" i="28"/>
  <c r="E2550" i="28"/>
  <c r="C2550" i="28"/>
  <c r="B2550" i="28"/>
  <c r="A2550" i="28"/>
  <c r="E2549" i="28"/>
  <c r="C2549" i="28"/>
  <c r="B2549" i="28"/>
  <c r="A2549" i="28"/>
  <c r="E2548" i="28"/>
  <c r="C2548" i="28"/>
  <c r="B2548" i="28"/>
  <c r="A2548" i="28"/>
  <c r="E2547" i="28"/>
  <c r="C2547" i="28"/>
  <c r="B2547" i="28"/>
  <c r="A2547" i="28"/>
  <c r="E2546" i="28"/>
  <c r="C2546" i="28"/>
  <c r="B2546" i="28"/>
  <c r="A2546" i="28"/>
  <c r="E2545" i="28"/>
  <c r="C2545" i="28"/>
  <c r="B2545" i="28"/>
  <c r="A2545" i="28"/>
  <c r="E2544" i="28"/>
  <c r="C2544" i="28"/>
  <c r="B2544" i="28"/>
  <c r="A2544" i="28"/>
  <c r="E2543" i="28"/>
  <c r="C2543" i="28"/>
  <c r="B2543" i="28"/>
  <c r="A2543" i="28"/>
  <c r="E2542" i="28"/>
  <c r="C2542" i="28"/>
  <c r="B2542" i="28"/>
  <c r="A2542" i="28"/>
  <c r="E2541" i="28"/>
  <c r="C2541" i="28"/>
  <c r="B2541" i="28"/>
  <c r="A2541" i="28"/>
  <c r="E2540" i="28"/>
  <c r="C2540" i="28"/>
  <c r="B2540" i="28"/>
  <c r="A2540" i="28"/>
  <c r="E2539" i="28"/>
  <c r="C2539" i="28"/>
  <c r="B2539" i="28"/>
  <c r="A2539" i="28"/>
  <c r="E2538" i="28"/>
  <c r="C2538" i="28"/>
  <c r="B2538" i="28"/>
  <c r="A2538" i="28"/>
  <c r="E2537" i="28"/>
  <c r="C2537" i="28"/>
  <c r="B2537" i="28"/>
  <c r="A2537" i="28"/>
  <c r="E2536" i="28"/>
  <c r="C2536" i="28"/>
  <c r="B2536" i="28"/>
  <c r="A2536" i="28"/>
  <c r="E2535" i="28"/>
  <c r="C2535" i="28"/>
  <c r="B2535" i="28"/>
  <c r="A2535" i="28"/>
  <c r="E2534" i="28"/>
  <c r="C2534" i="28"/>
  <c r="B2534" i="28"/>
  <c r="A2534" i="28"/>
  <c r="E2533" i="28"/>
  <c r="C2533" i="28"/>
  <c r="B2533" i="28"/>
  <c r="A2533" i="28"/>
  <c r="E2532" i="28"/>
  <c r="C2532" i="28"/>
  <c r="B2532" i="28"/>
  <c r="A2532" i="28"/>
  <c r="E2531" i="28"/>
  <c r="C2531" i="28"/>
  <c r="B2531" i="28"/>
  <c r="A2531" i="28"/>
  <c r="E2530" i="28"/>
  <c r="C2530" i="28"/>
  <c r="B2530" i="28"/>
  <c r="A2530" i="28"/>
  <c r="E2529" i="28"/>
  <c r="C2529" i="28"/>
  <c r="B2529" i="28"/>
  <c r="A2529" i="28"/>
  <c r="E2528" i="28"/>
  <c r="C2528" i="28"/>
  <c r="B2528" i="28"/>
  <c r="A2528" i="28"/>
  <c r="E2527" i="28"/>
  <c r="C2527" i="28"/>
  <c r="B2527" i="28"/>
  <c r="A2527" i="28"/>
  <c r="E2526" i="28"/>
  <c r="C2526" i="28"/>
  <c r="B2526" i="28"/>
  <c r="A2526" i="28"/>
  <c r="E2525" i="28"/>
  <c r="C2525" i="28"/>
  <c r="B2525" i="28"/>
  <c r="A2525" i="28"/>
  <c r="E2524" i="28"/>
  <c r="C2524" i="28"/>
  <c r="B2524" i="28"/>
  <c r="A2524" i="28"/>
  <c r="E2523" i="28"/>
  <c r="C2523" i="28"/>
  <c r="B2523" i="28"/>
  <c r="A2523" i="28"/>
  <c r="E2522" i="28"/>
  <c r="C2522" i="28"/>
  <c r="B2522" i="28"/>
  <c r="A2522" i="28"/>
  <c r="E2521" i="28"/>
  <c r="C2521" i="28"/>
  <c r="B2521" i="28"/>
  <c r="A2521" i="28"/>
  <c r="E2520" i="28"/>
  <c r="C2520" i="28"/>
  <c r="B2520" i="28"/>
  <c r="A2520" i="28"/>
  <c r="E2519" i="28"/>
  <c r="C2519" i="28"/>
  <c r="B2519" i="28"/>
  <c r="A2519" i="28"/>
  <c r="E2518" i="28"/>
  <c r="C2518" i="28"/>
  <c r="B2518" i="28"/>
  <c r="A2518" i="28"/>
  <c r="E2517" i="28"/>
  <c r="C2517" i="28"/>
  <c r="B2517" i="28"/>
  <c r="A2517" i="28"/>
  <c r="E2516" i="28"/>
  <c r="C2516" i="28"/>
  <c r="B2516" i="28"/>
  <c r="A2516" i="28"/>
  <c r="E2515" i="28"/>
  <c r="C2515" i="28"/>
  <c r="B2515" i="28"/>
  <c r="A2515" i="28"/>
  <c r="E2514" i="28"/>
  <c r="C2514" i="28"/>
  <c r="B2514" i="28"/>
  <c r="A2514" i="28"/>
  <c r="E2513" i="28"/>
  <c r="C2513" i="28"/>
  <c r="B2513" i="28"/>
  <c r="A2513" i="28"/>
  <c r="E2512" i="28"/>
  <c r="C2512" i="28"/>
  <c r="B2512" i="28"/>
  <c r="A2512" i="28"/>
  <c r="E2511" i="28"/>
  <c r="C2511" i="28"/>
  <c r="B2511" i="28"/>
  <c r="A2511" i="28"/>
  <c r="E2510" i="28"/>
  <c r="C2510" i="28"/>
  <c r="B2510" i="28"/>
  <c r="A2510" i="28"/>
  <c r="E2509" i="28"/>
  <c r="C2509" i="28"/>
  <c r="B2509" i="28"/>
  <c r="A2509" i="28"/>
  <c r="E2508" i="28"/>
  <c r="C2508" i="28"/>
  <c r="B2508" i="28"/>
  <c r="A2508" i="28"/>
  <c r="E2507" i="28"/>
  <c r="C2507" i="28"/>
  <c r="B2507" i="28"/>
  <c r="A2507" i="28"/>
  <c r="E2506" i="28"/>
  <c r="C2506" i="28"/>
  <c r="B2506" i="28"/>
  <c r="A2506" i="28"/>
  <c r="E2505" i="28"/>
  <c r="C2505" i="28"/>
  <c r="B2505" i="28"/>
  <c r="A2505" i="28"/>
  <c r="E2504" i="28"/>
  <c r="C2504" i="28"/>
  <c r="B2504" i="28"/>
  <c r="A2504" i="28"/>
  <c r="E2503" i="28"/>
  <c r="C2503" i="28"/>
  <c r="B2503" i="28"/>
  <c r="A2503" i="28"/>
  <c r="E2502" i="28"/>
  <c r="C2502" i="28"/>
  <c r="B2502" i="28"/>
  <c r="A2502" i="28"/>
  <c r="E2501" i="28"/>
  <c r="C2501" i="28"/>
  <c r="B2501" i="28"/>
  <c r="A2501" i="28"/>
  <c r="E2500" i="28"/>
  <c r="C2500" i="28"/>
  <c r="B2500" i="28"/>
  <c r="A2500" i="28"/>
  <c r="E2499" i="28"/>
  <c r="C2499" i="28"/>
  <c r="B2499" i="28"/>
  <c r="A2499" i="28"/>
  <c r="E2498" i="28"/>
  <c r="C2498" i="28"/>
  <c r="B2498" i="28"/>
  <c r="A2498" i="28"/>
  <c r="E2497" i="28"/>
  <c r="C2497" i="28"/>
  <c r="B2497" i="28"/>
  <c r="A2497" i="28"/>
  <c r="E2496" i="28"/>
  <c r="C2496" i="28"/>
  <c r="B2496" i="28"/>
  <c r="A2496" i="28"/>
  <c r="E2495" i="28"/>
  <c r="C2495" i="28"/>
  <c r="B2495" i="28"/>
  <c r="A2495" i="28"/>
  <c r="E2494" i="28"/>
  <c r="C2494" i="28"/>
  <c r="B2494" i="28"/>
  <c r="A2494" i="28"/>
  <c r="E2493" i="28"/>
  <c r="C2493" i="28"/>
  <c r="B2493" i="28"/>
  <c r="A2493" i="28"/>
  <c r="E2492" i="28"/>
  <c r="C2492" i="28"/>
  <c r="B2492" i="28"/>
  <c r="A2492" i="28"/>
  <c r="E2491" i="28"/>
  <c r="C2491" i="28"/>
  <c r="B2491" i="28"/>
  <c r="A2491" i="28"/>
  <c r="E2490" i="28"/>
  <c r="C2490" i="28"/>
  <c r="B2490" i="28"/>
  <c r="A2490" i="28"/>
  <c r="E2489" i="28"/>
  <c r="C2489" i="28"/>
  <c r="B2489" i="28"/>
  <c r="A2489" i="28"/>
  <c r="E2488" i="28"/>
  <c r="C2488" i="28"/>
  <c r="B2488" i="28"/>
  <c r="A2488" i="28"/>
  <c r="E2487" i="28"/>
  <c r="C2487" i="28"/>
  <c r="B2487" i="28"/>
  <c r="A2487" i="28"/>
  <c r="E2486" i="28"/>
  <c r="C2486" i="28"/>
  <c r="B2486" i="28"/>
  <c r="A2486" i="28"/>
  <c r="E2485" i="28"/>
  <c r="C2485" i="28"/>
  <c r="B2485" i="28"/>
  <c r="A2485" i="28"/>
  <c r="E2484" i="28"/>
  <c r="C2484" i="28"/>
  <c r="B2484" i="28"/>
  <c r="A2484" i="28"/>
  <c r="E2483" i="28"/>
  <c r="C2483" i="28"/>
  <c r="B2483" i="28"/>
  <c r="A2483" i="28"/>
  <c r="E2482" i="28"/>
  <c r="C2482" i="28"/>
  <c r="B2482" i="28"/>
  <c r="A2482" i="28"/>
  <c r="E2481" i="28"/>
  <c r="C2481" i="28"/>
  <c r="B2481" i="28"/>
  <c r="A2481" i="28"/>
  <c r="E2480" i="28"/>
  <c r="C2480" i="28"/>
  <c r="B2480" i="28"/>
  <c r="A2480" i="28"/>
  <c r="E2479" i="28"/>
  <c r="C2479" i="28"/>
  <c r="B2479" i="28"/>
  <c r="A2479" i="28"/>
  <c r="E2478" i="28"/>
  <c r="C2478" i="28"/>
  <c r="B2478" i="28"/>
  <c r="A2478" i="28"/>
  <c r="E2477" i="28"/>
  <c r="C2477" i="28"/>
  <c r="B2477" i="28"/>
  <c r="A2477" i="28"/>
  <c r="E2476" i="28"/>
  <c r="C2476" i="28"/>
  <c r="B2476" i="28"/>
  <c r="A2476" i="28"/>
  <c r="E2475" i="28"/>
  <c r="C2475" i="28"/>
  <c r="B2475" i="28"/>
  <c r="A2475" i="28"/>
  <c r="E2474" i="28"/>
  <c r="C2474" i="28"/>
  <c r="B2474" i="28"/>
  <c r="A2474" i="28"/>
  <c r="E2473" i="28"/>
  <c r="C2473" i="28"/>
  <c r="B2473" i="28"/>
  <c r="A2473" i="28"/>
  <c r="E2472" i="28"/>
  <c r="C2472" i="28"/>
  <c r="B2472" i="28"/>
  <c r="A2472" i="28"/>
  <c r="E2471" i="28"/>
  <c r="C2471" i="28"/>
  <c r="B2471" i="28"/>
  <c r="A2471" i="28"/>
  <c r="E2470" i="28"/>
  <c r="C2470" i="28"/>
  <c r="B2470" i="28"/>
  <c r="A2470" i="28"/>
  <c r="E2469" i="28"/>
  <c r="C2469" i="28"/>
  <c r="B2469" i="28"/>
  <c r="A2469" i="28"/>
  <c r="E2468" i="28"/>
  <c r="C2468" i="28"/>
  <c r="B2468" i="28"/>
  <c r="A2468" i="28"/>
  <c r="E2467" i="28"/>
  <c r="C2467" i="28"/>
  <c r="B2467" i="28"/>
  <c r="A2467" i="28"/>
  <c r="E2466" i="28"/>
  <c r="C2466" i="28"/>
  <c r="B2466" i="28"/>
  <c r="A2466" i="28"/>
  <c r="E2465" i="28"/>
  <c r="C2465" i="28"/>
  <c r="B2465" i="28"/>
  <c r="A2465" i="28"/>
  <c r="E2464" i="28"/>
  <c r="C2464" i="28"/>
  <c r="B2464" i="28"/>
  <c r="A2464" i="28"/>
  <c r="E2463" i="28"/>
  <c r="C2463" i="28"/>
  <c r="B2463" i="28"/>
  <c r="A2463" i="28"/>
  <c r="E2462" i="28"/>
  <c r="C2462" i="28"/>
  <c r="B2462" i="28"/>
  <c r="A2462" i="28"/>
  <c r="E2461" i="28"/>
  <c r="C2461" i="28"/>
  <c r="B2461" i="28"/>
  <c r="A2461" i="28"/>
  <c r="E2460" i="28"/>
  <c r="C2460" i="28"/>
  <c r="B2460" i="28"/>
  <c r="A2460" i="28"/>
  <c r="E2459" i="28"/>
  <c r="C2459" i="28"/>
  <c r="B2459" i="28"/>
  <c r="A2459" i="28"/>
  <c r="E2458" i="28"/>
  <c r="C2458" i="28"/>
  <c r="B2458" i="28"/>
  <c r="A2458" i="28"/>
  <c r="E2457" i="28"/>
  <c r="C2457" i="28"/>
  <c r="B2457" i="28"/>
  <c r="A2457" i="28"/>
  <c r="E2456" i="28"/>
  <c r="C2456" i="28"/>
  <c r="B2456" i="28"/>
  <c r="A2456" i="28"/>
  <c r="E2455" i="28"/>
  <c r="C2455" i="28"/>
  <c r="B2455" i="28"/>
  <c r="A2455" i="28"/>
  <c r="E2454" i="28"/>
  <c r="C2454" i="28"/>
  <c r="B2454" i="28"/>
  <c r="A2454" i="28"/>
  <c r="E2453" i="28"/>
  <c r="C2453" i="28"/>
  <c r="B2453" i="28"/>
  <c r="A2453" i="28"/>
  <c r="E2452" i="28"/>
  <c r="C2452" i="28"/>
  <c r="B2452" i="28"/>
  <c r="A2452" i="28"/>
  <c r="E2451" i="28"/>
  <c r="C2451" i="28"/>
  <c r="B2451" i="28"/>
  <c r="A2451" i="28"/>
  <c r="E2450" i="28"/>
  <c r="C2450" i="28"/>
  <c r="B2450" i="28"/>
  <c r="A2450" i="28"/>
  <c r="E2449" i="28"/>
  <c r="C2449" i="28"/>
  <c r="B2449" i="28"/>
  <c r="A2449" i="28"/>
  <c r="E2448" i="28"/>
  <c r="C2448" i="28"/>
  <c r="B2448" i="28"/>
  <c r="A2448" i="28"/>
  <c r="E2447" i="28"/>
  <c r="C2447" i="28"/>
  <c r="B2447" i="28"/>
  <c r="A2447" i="28"/>
  <c r="E2446" i="28"/>
  <c r="C2446" i="28"/>
  <c r="B2446" i="28"/>
  <c r="A2446" i="28"/>
  <c r="E2445" i="28"/>
  <c r="C2445" i="28"/>
  <c r="B2445" i="28"/>
  <c r="A2445" i="28"/>
  <c r="E2444" i="28"/>
  <c r="C2444" i="28"/>
  <c r="B2444" i="28"/>
  <c r="A2444" i="28"/>
  <c r="E2443" i="28"/>
  <c r="C2443" i="28"/>
  <c r="B2443" i="28"/>
  <c r="A2443" i="28"/>
  <c r="E2442" i="28"/>
  <c r="C2442" i="28"/>
  <c r="B2442" i="28"/>
  <c r="A2442" i="28"/>
  <c r="E2441" i="28"/>
  <c r="C2441" i="28"/>
  <c r="B2441" i="28"/>
  <c r="A2441" i="28"/>
  <c r="E2440" i="28"/>
  <c r="C2440" i="28"/>
  <c r="B2440" i="28"/>
  <c r="A2440" i="28"/>
  <c r="E2439" i="28"/>
  <c r="C2439" i="28"/>
  <c r="B2439" i="28"/>
  <c r="A2439" i="28"/>
  <c r="E2438" i="28"/>
  <c r="C2438" i="28"/>
  <c r="B2438" i="28"/>
  <c r="A2438" i="28"/>
  <c r="E2437" i="28"/>
  <c r="C2437" i="28"/>
  <c r="B2437" i="28"/>
  <c r="A2437" i="28"/>
  <c r="E2436" i="28"/>
  <c r="C2436" i="28"/>
  <c r="B2436" i="28"/>
  <c r="A2436" i="28"/>
  <c r="E2435" i="28"/>
  <c r="C2435" i="28"/>
  <c r="B2435" i="28"/>
  <c r="A2435" i="28"/>
  <c r="E2434" i="28"/>
  <c r="C2434" i="28"/>
  <c r="B2434" i="28"/>
  <c r="A2434" i="28"/>
  <c r="E2433" i="28"/>
  <c r="C2433" i="28"/>
  <c r="B2433" i="28"/>
  <c r="A2433" i="28"/>
  <c r="E2432" i="28"/>
  <c r="C2432" i="28"/>
  <c r="B2432" i="28"/>
  <c r="A2432" i="28"/>
  <c r="E2431" i="28"/>
  <c r="C2431" i="28"/>
  <c r="B2431" i="28"/>
  <c r="A2431" i="28"/>
  <c r="E2430" i="28"/>
  <c r="C2430" i="28"/>
  <c r="B2430" i="28"/>
  <c r="A2430" i="28"/>
  <c r="E2429" i="28"/>
  <c r="C2429" i="28"/>
  <c r="B2429" i="28"/>
  <c r="A2429" i="28"/>
  <c r="E2428" i="28"/>
  <c r="C2428" i="28"/>
  <c r="B2428" i="28"/>
  <c r="A2428" i="28"/>
  <c r="E2427" i="28"/>
  <c r="C2427" i="28"/>
  <c r="B2427" i="28"/>
  <c r="A2427" i="28"/>
  <c r="E2426" i="28"/>
  <c r="C2426" i="28"/>
  <c r="B2426" i="28"/>
  <c r="A2426" i="28"/>
  <c r="E2425" i="28"/>
  <c r="C2425" i="28"/>
  <c r="B2425" i="28"/>
  <c r="A2425" i="28"/>
  <c r="E2424" i="28"/>
  <c r="C2424" i="28"/>
  <c r="B2424" i="28"/>
  <c r="A2424" i="28"/>
  <c r="E2423" i="28"/>
  <c r="C2423" i="28"/>
  <c r="B2423" i="28"/>
  <c r="A2423" i="28"/>
  <c r="E2422" i="28"/>
  <c r="C2422" i="28"/>
  <c r="B2422" i="28"/>
  <c r="A2422" i="28"/>
  <c r="E2421" i="28"/>
  <c r="C2421" i="28"/>
  <c r="B2421" i="28"/>
  <c r="A2421" i="28"/>
  <c r="E2420" i="28"/>
  <c r="C2420" i="28"/>
  <c r="B2420" i="28"/>
  <c r="A2420" i="28"/>
  <c r="E2419" i="28"/>
  <c r="C2419" i="28"/>
  <c r="B2419" i="28"/>
  <c r="A2419" i="28"/>
  <c r="E2418" i="28"/>
  <c r="C2418" i="28"/>
  <c r="B2418" i="28"/>
  <c r="A2418" i="28"/>
  <c r="E2417" i="28"/>
  <c r="C2417" i="28"/>
  <c r="B2417" i="28"/>
  <c r="A2417" i="28"/>
  <c r="E2416" i="28"/>
  <c r="C2416" i="28"/>
  <c r="B2416" i="28"/>
  <c r="A2416" i="28"/>
  <c r="E2415" i="28"/>
  <c r="C2415" i="28"/>
  <c r="B2415" i="28"/>
  <c r="A2415" i="28"/>
  <c r="E2414" i="28"/>
  <c r="C2414" i="28"/>
  <c r="B2414" i="28"/>
  <c r="A2414" i="28"/>
  <c r="E2413" i="28"/>
  <c r="C2413" i="28"/>
  <c r="B2413" i="28"/>
  <c r="A2413" i="28"/>
  <c r="E2412" i="28"/>
  <c r="C2412" i="28"/>
  <c r="B2412" i="28"/>
  <c r="A2412" i="28"/>
  <c r="E2411" i="28"/>
  <c r="C2411" i="28"/>
  <c r="B2411" i="28"/>
  <c r="A2411" i="28"/>
  <c r="E2410" i="28"/>
  <c r="C2410" i="28"/>
  <c r="B2410" i="28"/>
  <c r="A2410" i="28"/>
  <c r="E2409" i="28"/>
  <c r="C2409" i="28"/>
  <c r="B2409" i="28"/>
  <c r="A2409" i="28"/>
  <c r="E2408" i="28"/>
  <c r="C2408" i="28"/>
  <c r="B2408" i="28"/>
  <c r="A2408" i="28"/>
  <c r="E2407" i="28"/>
  <c r="C2407" i="28"/>
  <c r="B2407" i="28"/>
  <c r="A2407" i="28"/>
  <c r="E2406" i="28"/>
  <c r="C2406" i="28"/>
  <c r="B2406" i="28"/>
  <c r="A2406" i="28"/>
  <c r="E2405" i="28"/>
  <c r="C2405" i="28"/>
  <c r="B2405" i="28"/>
  <c r="A2405" i="28"/>
  <c r="E2404" i="28"/>
  <c r="C2404" i="28"/>
  <c r="B2404" i="28"/>
  <c r="A2404" i="28"/>
  <c r="E2403" i="28"/>
  <c r="C2403" i="28"/>
  <c r="B2403" i="28"/>
  <c r="A2403" i="28"/>
  <c r="E2402" i="28"/>
  <c r="C2402" i="28"/>
  <c r="B2402" i="28"/>
  <c r="A2402" i="28"/>
  <c r="E2401" i="28"/>
  <c r="C2401" i="28"/>
  <c r="B2401" i="28"/>
  <c r="A2401" i="28"/>
  <c r="E2400" i="28"/>
  <c r="C2400" i="28"/>
  <c r="B2400" i="28"/>
  <c r="A2400" i="28"/>
  <c r="E2399" i="28"/>
  <c r="C2399" i="28"/>
  <c r="B2399" i="28"/>
  <c r="A2399" i="28"/>
  <c r="E2398" i="28"/>
  <c r="C2398" i="28"/>
  <c r="B2398" i="28"/>
  <c r="A2398" i="28"/>
  <c r="E2397" i="28"/>
  <c r="C2397" i="28"/>
  <c r="B2397" i="28"/>
  <c r="A2397" i="28"/>
  <c r="E2396" i="28"/>
  <c r="C2396" i="28"/>
  <c r="B2396" i="28"/>
  <c r="A2396" i="28"/>
  <c r="E2395" i="28"/>
  <c r="C2395" i="28"/>
  <c r="B2395" i="28"/>
  <c r="A2395" i="28"/>
  <c r="E2394" i="28"/>
  <c r="C2394" i="28"/>
  <c r="B2394" i="28"/>
  <c r="A2394" i="28"/>
  <c r="E2393" i="28"/>
  <c r="C2393" i="28"/>
  <c r="B2393" i="28"/>
  <c r="A2393" i="28"/>
  <c r="E2392" i="28"/>
  <c r="C2392" i="28"/>
  <c r="B2392" i="28"/>
  <c r="A2392" i="28"/>
  <c r="E2391" i="28"/>
  <c r="C2391" i="28"/>
  <c r="B2391" i="28"/>
  <c r="A2391" i="28"/>
  <c r="E2390" i="28"/>
  <c r="C2390" i="28"/>
  <c r="B2390" i="28"/>
  <c r="A2390" i="28"/>
  <c r="E2389" i="28"/>
  <c r="C2389" i="28"/>
  <c r="B2389" i="28"/>
  <c r="A2389" i="28"/>
  <c r="E2388" i="28"/>
  <c r="C2388" i="28"/>
  <c r="B2388" i="28"/>
  <c r="A2388" i="28"/>
  <c r="E2387" i="28"/>
  <c r="C2387" i="28"/>
  <c r="B2387" i="28"/>
  <c r="A2387" i="28"/>
  <c r="E2386" i="28"/>
  <c r="C2386" i="28"/>
  <c r="B2386" i="28"/>
  <c r="A2386" i="28"/>
  <c r="E2385" i="28"/>
  <c r="C2385" i="28"/>
  <c r="B2385" i="28"/>
  <c r="A2385" i="28"/>
  <c r="E2384" i="28"/>
  <c r="C2384" i="28"/>
  <c r="B2384" i="28"/>
  <c r="A2384" i="28"/>
  <c r="E2383" i="28"/>
  <c r="C2383" i="28"/>
  <c r="B2383" i="28"/>
  <c r="A2383" i="28"/>
  <c r="E2382" i="28"/>
  <c r="C2382" i="28"/>
  <c r="B2382" i="28"/>
  <c r="A2382" i="28"/>
  <c r="E2381" i="28"/>
  <c r="C2381" i="28"/>
  <c r="B2381" i="28"/>
  <c r="A2381" i="28"/>
  <c r="E2380" i="28"/>
  <c r="C2380" i="28"/>
  <c r="B2380" i="28"/>
  <c r="A2380" i="28"/>
  <c r="E2379" i="28"/>
  <c r="C2379" i="28"/>
  <c r="B2379" i="28"/>
  <c r="A2379" i="28"/>
  <c r="E2378" i="28"/>
  <c r="C2378" i="28"/>
  <c r="B2378" i="28"/>
  <c r="A2378" i="28"/>
  <c r="E2377" i="28"/>
  <c r="C2377" i="28"/>
  <c r="B2377" i="28"/>
  <c r="A2377" i="28"/>
  <c r="E2376" i="28"/>
  <c r="C2376" i="28"/>
  <c r="B2376" i="28"/>
  <c r="A2376" i="28"/>
  <c r="E2375" i="28"/>
  <c r="C2375" i="28"/>
  <c r="B2375" i="28"/>
  <c r="A2375" i="28"/>
  <c r="E2374" i="28"/>
  <c r="C2374" i="28"/>
  <c r="B2374" i="28"/>
  <c r="A2374" i="28"/>
  <c r="E2373" i="28"/>
  <c r="C2373" i="28"/>
  <c r="B2373" i="28"/>
  <c r="A2373" i="28"/>
  <c r="E2372" i="28"/>
  <c r="C2372" i="28"/>
  <c r="B2372" i="28"/>
  <c r="A2372" i="28"/>
  <c r="E2371" i="28"/>
  <c r="C2371" i="28"/>
  <c r="B2371" i="28"/>
  <c r="A2371" i="28"/>
  <c r="E2370" i="28"/>
  <c r="C2370" i="28"/>
  <c r="B2370" i="28"/>
  <c r="A2370" i="28"/>
  <c r="E2369" i="28"/>
  <c r="C2369" i="28"/>
  <c r="B2369" i="28"/>
  <c r="A2369" i="28"/>
  <c r="E2368" i="28"/>
  <c r="C2368" i="28"/>
  <c r="B2368" i="28"/>
  <c r="A2368" i="28"/>
  <c r="E2367" i="28"/>
  <c r="C2367" i="28"/>
  <c r="B2367" i="28"/>
  <c r="A2367" i="28"/>
  <c r="E2366" i="28"/>
  <c r="C2366" i="28"/>
  <c r="B2366" i="28"/>
  <c r="A2366" i="28"/>
  <c r="E2365" i="28"/>
  <c r="C2365" i="28"/>
  <c r="B2365" i="28"/>
  <c r="A2365" i="28"/>
  <c r="E2364" i="28"/>
  <c r="C2364" i="28"/>
  <c r="B2364" i="28"/>
  <c r="A2364" i="28"/>
  <c r="E2363" i="28"/>
  <c r="C2363" i="28"/>
  <c r="B2363" i="28"/>
  <c r="A2363" i="28"/>
  <c r="E2362" i="28"/>
  <c r="C2362" i="28"/>
  <c r="B2362" i="28"/>
  <c r="A2362" i="28"/>
  <c r="E2361" i="28"/>
  <c r="C2361" i="28"/>
  <c r="B2361" i="28"/>
  <c r="A2361" i="28"/>
  <c r="E2360" i="28"/>
  <c r="C2360" i="28"/>
  <c r="B2360" i="28"/>
  <c r="A2360" i="28"/>
  <c r="E2359" i="28"/>
  <c r="C2359" i="28"/>
  <c r="B2359" i="28"/>
  <c r="A2359" i="28"/>
  <c r="E2358" i="28"/>
  <c r="C2358" i="28"/>
  <c r="B2358" i="28"/>
  <c r="A2358" i="28"/>
  <c r="E2357" i="28"/>
  <c r="C2357" i="28"/>
  <c r="B2357" i="28"/>
  <c r="A2357" i="28"/>
  <c r="E2356" i="28"/>
  <c r="C2356" i="28"/>
  <c r="B2356" i="28"/>
  <c r="A2356" i="28"/>
  <c r="E2355" i="28"/>
  <c r="C2355" i="28"/>
  <c r="B2355" i="28"/>
  <c r="A2355" i="28"/>
  <c r="E2354" i="28"/>
  <c r="C2354" i="28"/>
  <c r="B2354" i="28"/>
  <c r="A2354" i="28"/>
  <c r="E2353" i="28"/>
  <c r="C2353" i="28"/>
  <c r="B2353" i="28"/>
  <c r="A2353" i="28"/>
  <c r="E2352" i="28"/>
  <c r="C2352" i="28"/>
  <c r="B2352" i="28"/>
  <c r="A2352" i="28"/>
  <c r="E2351" i="28"/>
  <c r="C2351" i="28"/>
  <c r="B2351" i="28"/>
  <c r="A2351" i="28"/>
  <c r="E2350" i="28"/>
  <c r="C2350" i="28"/>
  <c r="B2350" i="28"/>
  <c r="A2350" i="28"/>
  <c r="E2349" i="28"/>
  <c r="C2349" i="28"/>
  <c r="B2349" i="28"/>
  <c r="A2349" i="28"/>
  <c r="E2348" i="28"/>
  <c r="C2348" i="28"/>
  <c r="B2348" i="28"/>
  <c r="A2348" i="28"/>
  <c r="E2347" i="28"/>
  <c r="C2347" i="28"/>
  <c r="B2347" i="28"/>
  <c r="A2347" i="28"/>
  <c r="E2346" i="28"/>
  <c r="C2346" i="28"/>
  <c r="B2346" i="28"/>
  <c r="A2346" i="28"/>
  <c r="E2345" i="28"/>
  <c r="C2345" i="28"/>
  <c r="B2345" i="28"/>
  <c r="A2345" i="28"/>
  <c r="E2344" i="28"/>
  <c r="C2344" i="28"/>
  <c r="B2344" i="28"/>
  <c r="A2344" i="28"/>
  <c r="E2343" i="28"/>
  <c r="C2343" i="28"/>
  <c r="B2343" i="28"/>
  <c r="A2343" i="28"/>
  <c r="E2342" i="28"/>
  <c r="C2342" i="28"/>
  <c r="B2342" i="28"/>
  <c r="A2342" i="28"/>
  <c r="E2341" i="28"/>
  <c r="C2341" i="28"/>
  <c r="B2341" i="28"/>
  <c r="A2341" i="28"/>
  <c r="E2340" i="28"/>
  <c r="C2340" i="28"/>
  <c r="B2340" i="28"/>
  <c r="A2340" i="28"/>
  <c r="E2339" i="28"/>
  <c r="C2339" i="28"/>
  <c r="B2339" i="28"/>
  <c r="A2339" i="28"/>
  <c r="E2338" i="28"/>
  <c r="C2338" i="28"/>
  <c r="B2338" i="28"/>
  <c r="A2338" i="28"/>
  <c r="E2337" i="28"/>
  <c r="C2337" i="28"/>
  <c r="B2337" i="28"/>
  <c r="A2337" i="28"/>
  <c r="E2336" i="28"/>
  <c r="C2336" i="28"/>
  <c r="B2336" i="28"/>
  <c r="A2336" i="28"/>
  <c r="E2335" i="28"/>
  <c r="C2335" i="28"/>
  <c r="B2335" i="28"/>
  <c r="A2335" i="28"/>
  <c r="E2334" i="28"/>
  <c r="C2334" i="28"/>
  <c r="B2334" i="28"/>
  <c r="A2334" i="28"/>
  <c r="E2333" i="28"/>
  <c r="C2333" i="28"/>
  <c r="B2333" i="28"/>
  <c r="A2333" i="28"/>
  <c r="E2332" i="28"/>
  <c r="C2332" i="28"/>
  <c r="B2332" i="28"/>
  <c r="A2332" i="28"/>
  <c r="E2331" i="28"/>
  <c r="C2331" i="28"/>
  <c r="B2331" i="28"/>
  <c r="A2331" i="28"/>
  <c r="E2330" i="28"/>
  <c r="C2330" i="28"/>
  <c r="B2330" i="28"/>
  <c r="A2330" i="28"/>
  <c r="E2329" i="28"/>
  <c r="C2329" i="28"/>
  <c r="B2329" i="28"/>
  <c r="A2329" i="28"/>
  <c r="E2328" i="28"/>
  <c r="C2328" i="28"/>
  <c r="B2328" i="28"/>
  <c r="A2328" i="28"/>
  <c r="E2327" i="28"/>
  <c r="C2327" i="28"/>
  <c r="B2327" i="28"/>
  <c r="A2327" i="28"/>
  <c r="E2326" i="28"/>
  <c r="C2326" i="28"/>
  <c r="B2326" i="28"/>
  <c r="A2326" i="28"/>
  <c r="E2325" i="28"/>
  <c r="C2325" i="28"/>
  <c r="B2325" i="28"/>
  <c r="A2325" i="28"/>
  <c r="E2324" i="28"/>
  <c r="C2324" i="28"/>
  <c r="B2324" i="28"/>
  <c r="A2324" i="28"/>
  <c r="E2323" i="28"/>
  <c r="C2323" i="28"/>
  <c r="B2323" i="28"/>
  <c r="A2323" i="28"/>
  <c r="E2322" i="28"/>
  <c r="C2322" i="28"/>
  <c r="B2322" i="28"/>
  <c r="A2322" i="28"/>
  <c r="E2321" i="28"/>
  <c r="C2321" i="28"/>
  <c r="B2321" i="28"/>
  <c r="A2321" i="28"/>
  <c r="E2320" i="28"/>
  <c r="C2320" i="28"/>
  <c r="B2320" i="28"/>
  <c r="A2320" i="28"/>
  <c r="E2319" i="28"/>
  <c r="C2319" i="28"/>
  <c r="B2319" i="28"/>
  <c r="A2319" i="28"/>
  <c r="E2318" i="28"/>
  <c r="C2318" i="28"/>
  <c r="B2318" i="28"/>
  <c r="A2318" i="28"/>
  <c r="E2317" i="28"/>
  <c r="C2317" i="28"/>
  <c r="B2317" i="28"/>
  <c r="A2317" i="28"/>
  <c r="E2316" i="28"/>
  <c r="C2316" i="28"/>
  <c r="B2316" i="28"/>
  <c r="A2316" i="28"/>
  <c r="E2315" i="28"/>
  <c r="C2315" i="28"/>
  <c r="B2315" i="28"/>
  <c r="A2315" i="28"/>
  <c r="E2314" i="28"/>
  <c r="C2314" i="28"/>
  <c r="B2314" i="28"/>
  <c r="A2314" i="28"/>
  <c r="E2313" i="28"/>
  <c r="C2313" i="28"/>
  <c r="B2313" i="28"/>
  <c r="A2313" i="28"/>
  <c r="E2312" i="28"/>
  <c r="C2312" i="28"/>
  <c r="B2312" i="28"/>
  <c r="A2312" i="28"/>
  <c r="E2311" i="28"/>
  <c r="C2311" i="28"/>
  <c r="B2311" i="28"/>
  <c r="A2311" i="28"/>
  <c r="E2310" i="28"/>
  <c r="C2310" i="28"/>
  <c r="B2310" i="28"/>
  <c r="A2310" i="28"/>
  <c r="E2309" i="28"/>
  <c r="C2309" i="28"/>
  <c r="B2309" i="28"/>
  <c r="A2309" i="28"/>
  <c r="E2308" i="28"/>
  <c r="C2308" i="28"/>
  <c r="B2308" i="28"/>
  <c r="A2308" i="28"/>
  <c r="E2307" i="28"/>
  <c r="C2307" i="28"/>
  <c r="B2307" i="28"/>
  <c r="A2307" i="28"/>
  <c r="E2306" i="28"/>
  <c r="C2306" i="28"/>
  <c r="B2306" i="28"/>
  <c r="A2306" i="28"/>
  <c r="E2305" i="28"/>
  <c r="C2305" i="28"/>
  <c r="B2305" i="28"/>
  <c r="A2305" i="28"/>
  <c r="E2304" i="28"/>
  <c r="C2304" i="28"/>
  <c r="B2304" i="28"/>
  <c r="A2304" i="28"/>
  <c r="E2303" i="28"/>
  <c r="C2303" i="28"/>
  <c r="B2303" i="28"/>
  <c r="A2303" i="28"/>
  <c r="E2302" i="28"/>
  <c r="C2302" i="28"/>
  <c r="B2302" i="28"/>
  <c r="A2302" i="28"/>
  <c r="E2301" i="28"/>
  <c r="C2301" i="28"/>
  <c r="B2301" i="28"/>
  <c r="A2301" i="28"/>
  <c r="E2300" i="28"/>
  <c r="C2300" i="28"/>
  <c r="B2300" i="28"/>
  <c r="A2300" i="28"/>
  <c r="E2299" i="28"/>
  <c r="C2299" i="28"/>
  <c r="B2299" i="28"/>
  <c r="A2299" i="28"/>
  <c r="E2298" i="28"/>
  <c r="C2298" i="28"/>
  <c r="B2298" i="28"/>
  <c r="A2298" i="28"/>
  <c r="E2297" i="28"/>
  <c r="C2297" i="28"/>
  <c r="B2297" i="28"/>
  <c r="A2297" i="28"/>
  <c r="E2296" i="28"/>
  <c r="C2296" i="28"/>
  <c r="B2296" i="28"/>
  <c r="A2296" i="28"/>
  <c r="E2295" i="28"/>
  <c r="C2295" i="28"/>
  <c r="B2295" i="28"/>
  <c r="A2295" i="28"/>
  <c r="E2294" i="28"/>
  <c r="C2294" i="28"/>
  <c r="B2294" i="28"/>
  <c r="A2294" i="28"/>
  <c r="E2293" i="28"/>
  <c r="C2293" i="28"/>
  <c r="B2293" i="28"/>
  <c r="A2293" i="28"/>
  <c r="E2292" i="28"/>
  <c r="C2292" i="28"/>
  <c r="B2292" i="28"/>
  <c r="A2292" i="28"/>
  <c r="E2291" i="28"/>
  <c r="C2291" i="28"/>
  <c r="B2291" i="28"/>
  <c r="A2291" i="28"/>
  <c r="E2290" i="28"/>
  <c r="C2290" i="28"/>
  <c r="B2290" i="28"/>
  <c r="A2290" i="28"/>
  <c r="E2289" i="28"/>
  <c r="C2289" i="28"/>
  <c r="B2289" i="28"/>
  <c r="A2289" i="28"/>
  <c r="E2288" i="28"/>
  <c r="C2288" i="28"/>
  <c r="B2288" i="28"/>
  <c r="A2288" i="28"/>
  <c r="E2287" i="28"/>
  <c r="C2287" i="28"/>
  <c r="B2287" i="28"/>
  <c r="A2287" i="28"/>
  <c r="E2286" i="28"/>
  <c r="C2286" i="28"/>
  <c r="B2286" i="28"/>
  <c r="A2286" i="28"/>
  <c r="E2285" i="28"/>
  <c r="C2285" i="28"/>
  <c r="B2285" i="28"/>
  <c r="A2285" i="28"/>
  <c r="E2284" i="28"/>
  <c r="C2284" i="28"/>
  <c r="B2284" i="28"/>
  <c r="A2284" i="28"/>
  <c r="E2283" i="28"/>
  <c r="C2283" i="28"/>
  <c r="B2283" i="28"/>
  <c r="A2283" i="28"/>
  <c r="E2282" i="28"/>
  <c r="C2282" i="28"/>
  <c r="B2282" i="28"/>
  <c r="A2282" i="28"/>
  <c r="E2281" i="28"/>
  <c r="C2281" i="28"/>
  <c r="B2281" i="28"/>
  <c r="A2281" i="28"/>
  <c r="E2280" i="28"/>
  <c r="C2280" i="28"/>
  <c r="B2280" i="28"/>
  <c r="A2280" i="28"/>
  <c r="E2279" i="28"/>
  <c r="C2279" i="28"/>
  <c r="B2279" i="28"/>
  <c r="A2279" i="28"/>
  <c r="E2278" i="28"/>
  <c r="C2278" i="28"/>
  <c r="B2278" i="28"/>
  <c r="A2278" i="28"/>
  <c r="E2277" i="28"/>
  <c r="C2277" i="28"/>
  <c r="B2277" i="28"/>
  <c r="A2277" i="28"/>
  <c r="E2276" i="28"/>
  <c r="C2276" i="28"/>
  <c r="B2276" i="28"/>
  <c r="A2276" i="28"/>
  <c r="E2275" i="28"/>
  <c r="C2275" i="28"/>
  <c r="B2275" i="28"/>
  <c r="A2275" i="28"/>
  <c r="E2274" i="28"/>
  <c r="C2274" i="28"/>
  <c r="B2274" i="28"/>
  <c r="A2274" i="28"/>
  <c r="E2273" i="28"/>
  <c r="C2273" i="28"/>
  <c r="B2273" i="28"/>
  <c r="A2273" i="28"/>
  <c r="E2272" i="28"/>
  <c r="C2272" i="28"/>
  <c r="B2272" i="28"/>
  <c r="A2272" i="28"/>
  <c r="E2271" i="28"/>
  <c r="C2271" i="28"/>
  <c r="B2271" i="28"/>
  <c r="A2271" i="28"/>
  <c r="E2270" i="28"/>
  <c r="C2270" i="28"/>
  <c r="B2270" i="28"/>
  <c r="A2270" i="28"/>
  <c r="E2269" i="28"/>
  <c r="C2269" i="28"/>
  <c r="B2269" i="28"/>
  <c r="A2269" i="28"/>
  <c r="E2268" i="28"/>
  <c r="C2268" i="28"/>
  <c r="B2268" i="28"/>
  <c r="A2268" i="28"/>
  <c r="E2267" i="28"/>
  <c r="C2267" i="28"/>
  <c r="B2267" i="28"/>
  <c r="A2267" i="28"/>
  <c r="E2266" i="28"/>
  <c r="C2266" i="28"/>
  <c r="B2266" i="28"/>
  <c r="A2266" i="28"/>
  <c r="E2265" i="28"/>
  <c r="C2265" i="28"/>
  <c r="B2265" i="28"/>
  <c r="A2265" i="28"/>
  <c r="E2264" i="28"/>
  <c r="C2264" i="28"/>
  <c r="B2264" i="28"/>
  <c r="A2264" i="28"/>
  <c r="E2263" i="28"/>
  <c r="C2263" i="28"/>
  <c r="B2263" i="28"/>
  <c r="A2263" i="28"/>
  <c r="E2262" i="28"/>
  <c r="C2262" i="28"/>
  <c r="B2262" i="28"/>
  <c r="A2262" i="28"/>
  <c r="E2261" i="28"/>
  <c r="C2261" i="28"/>
  <c r="B2261" i="28"/>
  <c r="A2261" i="28"/>
  <c r="E2260" i="28"/>
  <c r="C2260" i="28"/>
  <c r="B2260" i="28"/>
  <c r="A2260" i="28"/>
  <c r="E2259" i="28"/>
  <c r="C2259" i="28"/>
  <c r="B2259" i="28"/>
  <c r="A2259" i="28"/>
  <c r="E2258" i="28"/>
  <c r="C2258" i="28"/>
  <c r="B2258" i="28"/>
  <c r="A2258" i="28"/>
  <c r="E2257" i="28"/>
  <c r="C2257" i="28"/>
  <c r="B2257" i="28"/>
  <c r="A2257" i="28"/>
  <c r="E2256" i="28"/>
  <c r="C2256" i="28"/>
  <c r="B2256" i="28"/>
  <c r="A2256" i="28"/>
  <c r="E2255" i="28"/>
  <c r="C2255" i="28"/>
  <c r="B2255" i="28"/>
  <c r="A2255" i="28"/>
  <c r="E2254" i="28"/>
  <c r="C2254" i="28"/>
  <c r="B2254" i="28"/>
  <c r="A2254" i="28"/>
  <c r="E2253" i="28"/>
  <c r="C2253" i="28"/>
  <c r="B2253" i="28"/>
  <c r="A2253" i="28"/>
  <c r="E2252" i="28"/>
  <c r="C2252" i="28"/>
  <c r="B2252" i="28"/>
  <c r="A2252" i="28"/>
  <c r="E2251" i="28"/>
  <c r="C2251" i="28"/>
  <c r="B2251" i="28"/>
  <c r="A2251" i="28"/>
  <c r="E2250" i="28"/>
  <c r="C2250" i="28"/>
  <c r="B2250" i="28"/>
  <c r="A2250" i="28"/>
  <c r="E2249" i="28"/>
  <c r="C2249" i="28"/>
  <c r="B2249" i="28"/>
  <c r="A2249" i="28"/>
  <c r="E2248" i="28"/>
  <c r="C2248" i="28"/>
  <c r="B2248" i="28"/>
  <c r="A2248" i="28"/>
  <c r="E2247" i="28"/>
  <c r="C2247" i="28"/>
  <c r="B2247" i="28"/>
  <c r="A2247" i="28"/>
  <c r="E2246" i="28"/>
  <c r="C2246" i="28"/>
  <c r="B2246" i="28"/>
  <c r="A2246" i="28"/>
  <c r="E2245" i="28"/>
  <c r="C2245" i="28"/>
  <c r="B2245" i="28"/>
  <c r="A2245" i="28"/>
  <c r="E2244" i="28"/>
  <c r="C2244" i="28"/>
  <c r="B2244" i="28"/>
  <c r="A2244" i="28"/>
  <c r="E2243" i="28"/>
  <c r="C2243" i="28"/>
  <c r="B2243" i="28"/>
  <c r="A2243" i="28"/>
  <c r="E2242" i="28"/>
  <c r="C2242" i="28"/>
  <c r="B2242" i="28"/>
  <c r="A2242" i="28"/>
  <c r="E2241" i="28"/>
  <c r="C2241" i="28"/>
  <c r="B2241" i="28"/>
  <c r="A2241" i="28"/>
  <c r="E2240" i="28"/>
  <c r="C2240" i="28"/>
  <c r="B2240" i="28"/>
  <c r="A2240" i="28"/>
  <c r="E2239" i="28"/>
  <c r="C2239" i="28"/>
  <c r="B2239" i="28"/>
  <c r="A2239" i="28"/>
  <c r="E2238" i="28"/>
  <c r="C2238" i="28"/>
  <c r="B2238" i="28"/>
  <c r="A2238" i="28"/>
  <c r="E2237" i="28"/>
  <c r="C2237" i="28"/>
  <c r="B2237" i="28"/>
  <c r="A2237" i="28"/>
  <c r="E2236" i="28"/>
  <c r="C2236" i="28"/>
  <c r="B2236" i="28"/>
  <c r="A2236" i="28"/>
  <c r="E2235" i="28"/>
  <c r="C2235" i="28"/>
  <c r="B2235" i="28"/>
  <c r="A2235" i="28"/>
  <c r="E2234" i="28"/>
  <c r="C2234" i="28"/>
  <c r="B2234" i="28"/>
  <c r="A2234" i="28"/>
  <c r="E2233" i="28"/>
  <c r="C2233" i="28"/>
  <c r="B2233" i="28"/>
  <c r="A2233" i="28"/>
  <c r="E2232" i="28"/>
  <c r="C2232" i="28"/>
  <c r="B2232" i="28"/>
  <c r="A2232" i="28"/>
  <c r="E2231" i="28"/>
  <c r="C2231" i="28"/>
  <c r="B2231" i="28"/>
  <c r="A2231" i="28"/>
  <c r="E2230" i="28"/>
  <c r="C2230" i="28"/>
  <c r="B2230" i="28"/>
  <c r="A2230" i="28"/>
  <c r="E2229" i="28"/>
  <c r="C2229" i="28"/>
  <c r="B2229" i="28"/>
  <c r="A2229" i="28"/>
  <c r="E2228" i="28"/>
  <c r="C2228" i="28"/>
  <c r="B2228" i="28"/>
  <c r="A2228" i="28"/>
  <c r="E2227" i="28"/>
  <c r="C2227" i="28"/>
  <c r="B2227" i="28"/>
  <c r="A2227" i="28"/>
  <c r="E2226" i="28"/>
  <c r="C2226" i="28"/>
  <c r="B2226" i="28"/>
  <c r="A2226" i="28"/>
  <c r="E2225" i="28"/>
  <c r="C2225" i="28"/>
  <c r="B2225" i="28"/>
  <c r="A2225" i="28"/>
  <c r="E2224" i="28"/>
  <c r="C2224" i="28"/>
  <c r="B2224" i="28"/>
  <c r="A2224" i="28"/>
  <c r="E2223" i="28"/>
  <c r="C2223" i="28"/>
  <c r="B2223" i="28"/>
  <c r="A2223" i="28"/>
  <c r="E2222" i="28"/>
  <c r="C2222" i="28"/>
  <c r="B2222" i="28"/>
  <c r="A2222" i="28"/>
  <c r="E2221" i="28"/>
  <c r="C2221" i="28"/>
  <c r="B2221" i="28"/>
  <c r="A2221" i="28"/>
  <c r="E2220" i="28"/>
  <c r="C2220" i="28"/>
  <c r="B2220" i="28"/>
  <c r="A2220" i="28"/>
  <c r="E2219" i="28"/>
  <c r="C2219" i="28"/>
  <c r="B2219" i="28"/>
  <c r="A2219" i="28"/>
  <c r="E2218" i="28"/>
  <c r="C2218" i="28"/>
  <c r="B2218" i="28"/>
  <c r="A2218" i="28"/>
  <c r="E2217" i="28"/>
  <c r="C2217" i="28"/>
  <c r="B2217" i="28"/>
  <c r="A2217" i="28"/>
  <c r="E2216" i="28"/>
  <c r="C2216" i="28"/>
  <c r="B2216" i="28"/>
  <c r="A2216" i="28"/>
  <c r="E2215" i="28"/>
  <c r="C2215" i="28"/>
  <c r="B2215" i="28"/>
  <c r="A2215" i="28"/>
  <c r="E2214" i="28"/>
  <c r="C2214" i="28"/>
  <c r="B2214" i="28"/>
  <c r="A2214" i="28"/>
  <c r="E2213" i="28"/>
  <c r="C2213" i="28"/>
  <c r="B2213" i="28"/>
  <c r="A2213" i="28"/>
  <c r="E2212" i="28"/>
  <c r="C2212" i="28"/>
  <c r="B2212" i="28"/>
  <c r="A2212" i="28"/>
  <c r="E2211" i="28"/>
  <c r="C2211" i="28"/>
  <c r="B2211" i="28"/>
  <c r="A2211" i="28"/>
  <c r="E2210" i="28"/>
  <c r="F2210" i="28" s="1"/>
  <c r="C2210" i="28"/>
  <c r="B2210" i="28"/>
  <c r="A2210" i="28"/>
  <c r="E2209" i="28"/>
  <c r="C2209" i="28"/>
  <c r="B2209" i="28"/>
  <c r="A2209" i="28"/>
  <c r="E2208" i="28"/>
  <c r="F2208" i="28" s="1"/>
  <c r="C2208" i="28"/>
  <c r="B2208" i="28"/>
  <c r="A2208" i="28"/>
  <c r="E2207" i="28"/>
  <c r="F2207" i="28" s="1"/>
  <c r="C2207" i="28"/>
  <c r="B2207" i="28"/>
  <c r="A2207" i="28"/>
  <c r="E2206" i="28"/>
  <c r="F2206" i="28" s="1"/>
  <c r="C2206" i="28"/>
  <c r="B2206" i="28"/>
  <c r="A2206" i="28"/>
  <c r="E2205" i="28"/>
  <c r="C2205" i="28"/>
  <c r="B2205" i="28"/>
  <c r="A2205" i="28"/>
  <c r="E2204" i="28"/>
  <c r="C2204" i="28"/>
  <c r="B2204" i="28"/>
  <c r="A2204" i="28"/>
  <c r="E2203" i="28"/>
  <c r="C2203" i="28"/>
  <c r="B2203" i="28"/>
  <c r="A2203" i="28"/>
  <c r="E2202" i="28"/>
  <c r="H2202" i="28" s="1"/>
  <c r="C2202" i="28"/>
  <c r="B2202" i="28"/>
  <c r="A2202" i="28"/>
  <c r="E2201" i="28"/>
  <c r="C2201" i="28"/>
  <c r="B2201" i="28"/>
  <c r="A2201" i="28"/>
  <c r="E2200" i="28"/>
  <c r="H2200" i="28" s="1"/>
  <c r="C2200" i="28"/>
  <c r="B2200" i="28"/>
  <c r="A2200" i="28"/>
  <c r="E2199" i="28"/>
  <c r="C2199" i="28"/>
  <c r="B2199" i="28"/>
  <c r="A2199" i="28"/>
  <c r="E2198" i="28"/>
  <c r="H2198" i="28" s="1"/>
  <c r="C2198" i="28"/>
  <c r="B2198" i="28"/>
  <c r="A2198" i="28"/>
  <c r="E2197" i="28"/>
  <c r="C2197" i="28"/>
  <c r="B2197" i="28"/>
  <c r="A2197" i="28"/>
  <c r="E2196" i="28"/>
  <c r="C2196" i="28"/>
  <c r="B2196" i="28"/>
  <c r="A2196" i="28"/>
  <c r="E2195" i="28"/>
  <c r="C2195" i="28"/>
  <c r="B2195" i="28"/>
  <c r="A2195" i="28"/>
  <c r="E2194" i="28"/>
  <c r="H2194" i="28" s="1"/>
  <c r="C2194" i="28"/>
  <c r="B2194" i="28"/>
  <c r="A2194" i="28"/>
  <c r="E2193" i="28"/>
  <c r="C2193" i="28"/>
  <c r="B2193" i="28"/>
  <c r="A2193" i="28"/>
  <c r="E2192" i="28"/>
  <c r="H2192" i="28" s="1"/>
  <c r="C2192" i="28"/>
  <c r="B2192" i="28"/>
  <c r="A2192" i="28"/>
  <c r="E2191" i="28"/>
  <c r="C2191" i="28"/>
  <c r="B2191" i="28"/>
  <c r="A2191" i="28"/>
  <c r="E2190" i="28"/>
  <c r="H2190" i="28" s="1"/>
  <c r="C2190" i="28"/>
  <c r="B2190" i="28"/>
  <c r="A2190" i="28"/>
  <c r="E2189" i="28"/>
  <c r="C2189" i="28"/>
  <c r="B2189" i="28"/>
  <c r="A2189" i="28"/>
  <c r="E2188" i="28"/>
  <c r="C2188" i="28"/>
  <c r="B2188" i="28"/>
  <c r="A2188" i="28"/>
  <c r="E2187" i="28"/>
  <c r="C2187" i="28"/>
  <c r="B2187" i="28"/>
  <c r="A2187" i="28"/>
  <c r="E2186" i="28"/>
  <c r="H2186" i="28" s="1"/>
  <c r="C2186" i="28"/>
  <c r="B2186" i="28"/>
  <c r="A2186" i="28"/>
  <c r="E2185" i="28"/>
  <c r="C2185" i="28"/>
  <c r="B2185" i="28"/>
  <c r="A2185" i="28"/>
  <c r="E2184" i="28"/>
  <c r="H2184" i="28" s="1"/>
  <c r="C2184" i="28"/>
  <c r="B2184" i="28"/>
  <c r="A2184" i="28"/>
  <c r="E2183" i="28"/>
  <c r="C2183" i="28"/>
  <c r="B2183" i="28"/>
  <c r="A2183" i="28"/>
  <c r="E2182" i="28"/>
  <c r="H2182" i="28" s="1"/>
  <c r="C2182" i="28"/>
  <c r="B2182" i="28"/>
  <c r="A2182" i="28"/>
  <c r="E2181" i="28"/>
  <c r="C2181" i="28"/>
  <c r="B2181" i="28"/>
  <c r="A2181" i="28"/>
  <c r="E2180" i="28"/>
  <c r="C2180" i="28"/>
  <c r="B2180" i="28"/>
  <c r="A2180" i="28"/>
  <c r="E2179" i="28"/>
  <c r="C2179" i="28"/>
  <c r="B2179" i="28"/>
  <c r="A2179" i="28"/>
  <c r="E2178" i="28"/>
  <c r="H2178" i="28" s="1"/>
  <c r="C2178" i="28"/>
  <c r="B2178" i="28"/>
  <c r="A2178" i="28"/>
  <c r="E2177" i="28"/>
  <c r="C2177" i="28"/>
  <c r="B2177" i="28"/>
  <c r="A2177" i="28"/>
  <c r="E2176" i="28"/>
  <c r="H2176" i="28" s="1"/>
  <c r="C2176" i="28"/>
  <c r="B2176" i="28"/>
  <c r="A2176" i="28"/>
  <c r="E2175" i="28"/>
  <c r="C2175" i="28"/>
  <c r="B2175" i="28"/>
  <c r="A2175" i="28"/>
  <c r="E2174" i="28"/>
  <c r="H2174" i="28" s="1"/>
  <c r="C2174" i="28"/>
  <c r="B2174" i="28"/>
  <c r="A2174" i="28"/>
  <c r="E2173" i="28"/>
  <c r="C2173" i="28"/>
  <c r="B2173" i="28"/>
  <c r="A2173" i="28"/>
  <c r="E2172" i="28"/>
  <c r="C2172" i="28"/>
  <c r="B2172" i="28"/>
  <c r="A2172" i="28"/>
  <c r="E2171" i="28"/>
  <c r="C2171" i="28"/>
  <c r="B2171" i="28"/>
  <c r="A2171" i="28"/>
  <c r="E2170" i="28"/>
  <c r="H2170" i="28" s="1"/>
  <c r="C2170" i="28"/>
  <c r="B2170" i="28"/>
  <c r="A2170" i="28"/>
  <c r="E2169" i="28"/>
  <c r="C2169" i="28"/>
  <c r="B2169" i="28"/>
  <c r="A2169" i="28"/>
  <c r="F2168" i="28"/>
  <c r="E2168" i="28"/>
  <c r="H2168" i="28" s="1"/>
  <c r="C2168" i="28"/>
  <c r="B2168" i="28"/>
  <c r="A2168" i="28"/>
  <c r="E2167" i="28"/>
  <c r="C2167" i="28"/>
  <c r="B2167" i="28"/>
  <c r="A2167" i="28"/>
  <c r="E2166" i="28"/>
  <c r="H2166" i="28" s="1"/>
  <c r="C2166" i="28"/>
  <c r="B2166" i="28"/>
  <c r="A2166" i="28"/>
  <c r="E2165" i="28"/>
  <c r="C2165" i="28"/>
  <c r="B2165" i="28"/>
  <c r="A2165" i="28"/>
  <c r="E2164" i="28"/>
  <c r="C2164" i="28"/>
  <c r="B2164" i="28"/>
  <c r="A2164" i="28"/>
  <c r="E2163" i="28"/>
  <c r="C2163" i="28"/>
  <c r="B2163" i="28"/>
  <c r="A2163" i="28"/>
  <c r="E2162" i="28"/>
  <c r="H2162" i="28" s="1"/>
  <c r="C2162" i="28"/>
  <c r="B2162" i="28"/>
  <c r="A2162" i="28"/>
  <c r="E2161" i="28"/>
  <c r="C2161" i="28"/>
  <c r="B2161" i="28"/>
  <c r="A2161" i="28"/>
  <c r="E2160" i="28"/>
  <c r="H2160" i="28" s="1"/>
  <c r="C2160" i="28"/>
  <c r="B2160" i="28"/>
  <c r="A2160" i="28"/>
  <c r="E2159" i="28"/>
  <c r="C2159" i="28"/>
  <c r="B2159" i="28"/>
  <c r="A2159" i="28"/>
  <c r="E2158" i="28"/>
  <c r="H2158" i="28" s="1"/>
  <c r="C2158" i="28"/>
  <c r="B2158" i="28"/>
  <c r="A2158" i="28"/>
  <c r="E2157" i="28"/>
  <c r="C2157" i="28"/>
  <c r="B2157" i="28"/>
  <c r="A2157" i="28"/>
  <c r="E2156" i="28"/>
  <c r="C2156" i="28"/>
  <c r="B2156" i="28"/>
  <c r="A2156" i="28"/>
  <c r="E2155" i="28"/>
  <c r="C2155" i="28"/>
  <c r="B2155" i="28"/>
  <c r="A2155" i="28"/>
  <c r="E2154" i="28"/>
  <c r="H2154" i="28" s="1"/>
  <c r="C2154" i="28"/>
  <c r="B2154" i="28"/>
  <c r="A2154" i="28"/>
  <c r="E2153" i="28"/>
  <c r="C2153" i="28"/>
  <c r="B2153" i="28"/>
  <c r="A2153" i="28"/>
  <c r="E2152" i="28"/>
  <c r="H2152" i="28" s="1"/>
  <c r="C2152" i="28"/>
  <c r="B2152" i="28"/>
  <c r="A2152" i="28"/>
  <c r="E2151" i="28"/>
  <c r="C2151" i="28"/>
  <c r="B2151" i="28"/>
  <c r="A2151" i="28"/>
  <c r="E2150" i="28"/>
  <c r="H2150" i="28" s="1"/>
  <c r="C2150" i="28"/>
  <c r="B2150" i="28"/>
  <c r="A2150" i="28"/>
  <c r="E2149" i="28"/>
  <c r="C2149" i="28"/>
  <c r="B2149" i="28"/>
  <c r="A2149" i="28"/>
  <c r="E2148" i="28"/>
  <c r="C2148" i="28"/>
  <c r="B2148" i="28"/>
  <c r="A2148" i="28"/>
  <c r="E2147" i="28"/>
  <c r="C2147" i="28"/>
  <c r="B2147" i="28"/>
  <c r="A2147" i="28"/>
  <c r="E2146" i="28"/>
  <c r="H2146" i="28" s="1"/>
  <c r="C2146" i="28"/>
  <c r="B2146" i="28"/>
  <c r="A2146" i="28"/>
  <c r="E2145" i="28"/>
  <c r="C2145" i="28"/>
  <c r="B2145" i="28"/>
  <c r="A2145" i="28"/>
  <c r="E2144" i="28"/>
  <c r="H2144" i="28" s="1"/>
  <c r="C2144" i="28"/>
  <c r="B2144" i="28"/>
  <c r="A2144" i="28"/>
  <c r="E2143" i="28"/>
  <c r="C2143" i="28"/>
  <c r="B2143" i="28"/>
  <c r="A2143" i="28"/>
  <c r="E2142" i="28"/>
  <c r="H2142" i="28" s="1"/>
  <c r="C2142" i="28"/>
  <c r="B2142" i="28"/>
  <c r="A2142" i="28"/>
  <c r="E2141" i="28"/>
  <c r="C2141" i="28"/>
  <c r="B2141" i="28"/>
  <c r="A2141" i="28"/>
  <c r="E2140" i="28"/>
  <c r="C2140" i="28"/>
  <c r="B2140" i="28"/>
  <c r="A2140" i="28"/>
  <c r="E2139" i="28"/>
  <c r="C2139" i="28"/>
  <c r="B2139" i="28"/>
  <c r="A2139" i="28"/>
  <c r="E2138" i="28"/>
  <c r="H2138" i="28" s="1"/>
  <c r="C2138" i="28"/>
  <c r="B2138" i="28"/>
  <c r="A2138" i="28"/>
  <c r="E2137" i="28"/>
  <c r="C2137" i="28"/>
  <c r="B2137" i="28"/>
  <c r="A2137" i="28"/>
  <c r="E2136" i="28"/>
  <c r="H2136" i="28" s="1"/>
  <c r="C2136" i="28"/>
  <c r="B2136" i="28"/>
  <c r="A2136" i="28"/>
  <c r="E2135" i="28"/>
  <c r="C2135" i="28"/>
  <c r="B2135" i="28"/>
  <c r="A2135" i="28"/>
  <c r="E2134" i="28"/>
  <c r="H2134" i="28" s="1"/>
  <c r="C2134" i="28"/>
  <c r="B2134" i="28"/>
  <c r="A2134" i="28"/>
  <c r="E2133" i="28"/>
  <c r="C2133" i="28"/>
  <c r="B2133" i="28"/>
  <c r="A2133" i="28"/>
  <c r="E2132" i="28"/>
  <c r="C2132" i="28"/>
  <c r="B2132" i="28"/>
  <c r="A2132" i="28"/>
  <c r="E2131" i="28"/>
  <c r="C2131" i="28"/>
  <c r="B2131" i="28"/>
  <c r="A2131" i="28"/>
  <c r="E2130" i="28"/>
  <c r="H2130" i="28" s="1"/>
  <c r="C2130" i="28"/>
  <c r="B2130" i="28"/>
  <c r="A2130" i="28"/>
  <c r="E2129" i="28"/>
  <c r="C2129" i="28"/>
  <c r="B2129" i="28"/>
  <c r="A2129" i="28"/>
  <c r="F2128" i="28"/>
  <c r="E2128" i="28"/>
  <c r="H2128" i="28" s="1"/>
  <c r="C2128" i="28"/>
  <c r="B2128" i="28"/>
  <c r="A2128" i="28"/>
  <c r="E2127" i="28"/>
  <c r="C2127" i="28"/>
  <c r="B2127" i="28"/>
  <c r="A2127" i="28"/>
  <c r="E2126" i="28"/>
  <c r="H2126" i="28" s="1"/>
  <c r="C2126" i="28"/>
  <c r="B2126" i="28"/>
  <c r="A2126" i="28"/>
  <c r="E2125" i="28"/>
  <c r="C2125" i="28"/>
  <c r="B2125" i="28"/>
  <c r="A2125" i="28"/>
  <c r="E2124" i="28"/>
  <c r="C2124" i="28"/>
  <c r="B2124" i="28"/>
  <c r="A2124" i="28"/>
  <c r="E2123" i="28"/>
  <c r="C2123" i="28"/>
  <c r="B2123" i="28"/>
  <c r="A2123" i="28"/>
  <c r="E2122" i="28"/>
  <c r="H2122" i="28" s="1"/>
  <c r="C2122" i="28"/>
  <c r="B2122" i="28"/>
  <c r="A2122" i="28"/>
  <c r="E2121" i="28"/>
  <c r="C2121" i="28"/>
  <c r="B2121" i="28"/>
  <c r="A2121" i="28"/>
  <c r="E2120" i="28"/>
  <c r="H2120" i="28" s="1"/>
  <c r="C2120" i="28"/>
  <c r="B2120" i="28"/>
  <c r="A2120" i="28"/>
  <c r="E2119" i="28"/>
  <c r="C2119" i="28"/>
  <c r="B2119" i="28"/>
  <c r="A2119" i="28"/>
  <c r="E2118" i="28"/>
  <c r="H2118" i="28" s="1"/>
  <c r="C2118" i="28"/>
  <c r="B2118" i="28"/>
  <c r="A2118" i="28"/>
  <c r="E2117" i="28"/>
  <c r="C2117" i="28"/>
  <c r="B2117" i="28"/>
  <c r="A2117" i="28"/>
  <c r="E2116" i="28"/>
  <c r="C2116" i="28"/>
  <c r="B2116" i="28"/>
  <c r="A2116" i="28"/>
  <c r="E2115" i="28"/>
  <c r="C2115" i="28"/>
  <c r="B2115" i="28"/>
  <c r="A2115" i="28"/>
  <c r="E2114" i="28"/>
  <c r="H2114" i="28" s="1"/>
  <c r="C2114" i="28"/>
  <c r="B2114" i="28"/>
  <c r="A2114" i="28"/>
  <c r="E2113" i="28"/>
  <c r="C2113" i="28"/>
  <c r="B2113" i="28"/>
  <c r="A2113" i="28"/>
  <c r="E2112" i="28"/>
  <c r="H2112" i="28" s="1"/>
  <c r="C2112" i="28"/>
  <c r="B2112" i="28"/>
  <c r="A2112" i="28"/>
  <c r="E2111" i="28"/>
  <c r="C2111" i="28"/>
  <c r="B2111" i="28"/>
  <c r="A2111" i="28"/>
  <c r="E2110" i="28"/>
  <c r="H2110" i="28" s="1"/>
  <c r="C2110" i="28"/>
  <c r="B2110" i="28"/>
  <c r="A2110" i="28"/>
  <c r="E2109" i="28"/>
  <c r="C2109" i="28"/>
  <c r="B2109" i="28"/>
  <c r="A2109" i="28"/>
  <c r="E2108" i="28"/>
  <c r="F2108" i="28" s="1"/>
  <c r="C2108" i="28"/>
  <c r="B2108" i="28"/>
  <c r="A2108" i="28"/>
  <c r="E2107" i="28"/>
  <c r="C2107" i="28"/>
  <c r="B2107" i="28"/>
  <c r="A2107" i="28"/>
  <c r="E2106" i="28"/>
  <c r="F2106" i="28" s="1"/>
  <c r="C2106" i="28"/>
  <c r="B2106" i="28"/>
  <c r="A2106" i="28"/>
  <c r="E2105" i="28"/>
  <c r="F2105" i="28" s="1"/>
  <c r="C2105" i="28"/>
  <c r="B2105" i="28"/>
  <c r="A2105" i="28"/>
  <c r="E2104" i="28"/>
  <c r="F2104" i="28" s="1"/>
  <c r="C2104" i="28"/>
  <c r="B2104" i="28"/>
  <c r="A2104" i="28"/>
  <c r="E2103" i="28"/>
  <c r="F2103" i="28" s="1"/>
  <c r="C2103" i="28"/>
  <c r="B2103" i="28"/>
  <c r="A2103" i="28"/>
  <c r="E2102" i="28"/>
  <c r="F2102" i="28" s="1"/>
  <c r="C2102" i="28"/>
  <c r="B2102" i="28"/>
  <c r="A2102" i="28"/>
  <c r="E2101" i="28"/>
  <c r="F2101" i="28" s="1"/>
  <c r="C2101" i="28"/>
  <c r="B2101" i="28"/>
  <c r="A2101" i="28"/>
  <c r="E2100" i="28"/>
  <c r="F2100" i="28" s="1"/>
  <c r="C2100" i="28"/>
  <c r="B2100" i="28"/>
  <c r="A2100" i="28"/>
  <c r="H2099" i="28"/>
  <c r="E2099" i="28"/>
  <c r="F2099" i="28" s="1"/>
  <c r="C2099" i="28"/>
  <c r="B2099" i="28"/>
  <c r="A2099" i="28"/>
  <c r="E2098" i="28"/>
  <c r="F2098" i="28" s="1"/>
  <c r="C2098" i="28"/>
  <c r="B2098" i="28"/>
  <c r="A2098" i="28"/>
  <c r="E2097" i="28"/>
  <c r="F2097" i="28" s="1"/>
  <c r="C2097" i="28"/>
  <c r="B2097" i="28"/>
  <c r="A2097" i="28"/>
  <c r="E2096" i="28"/>
  <c r="F2096" i="28" s="1"/>
  <c r="C2096" i="28"/>
  <c r="B2096" i="28"/>
  <c r="A2096" i="28"/>
  <c r="E2095" i="28"/>
  <c r="F2095" i="28" s="1"/>
  <c r="C2095" i="28"/>
  <c r="B2095" i="28"/>
  <c r="A2095" i="28"/>
  <c r="E2094" i="28"/>
  <c r="F2094" i="28" s="1"/>
  <c r="C2094" i="28"/>
  <c r="B2094" i="28"/>
  <c r="A2094" i="28"/>
  <c r="E2093" i="28"/>
  <c r="F2093" i="28" s="1"/>
  <c r="C2093" i="28"/>
  <c r="B2093" i="28"/>
  <c r="A2093" i="28"/>
  <c r="E2092" i="28"/>
  <c r="F2092" i="28" s="1"/>
  <c r="C2092" i="28"/>
  <c r="B2092" i="28"/>
  <c r="A2092" i="28"/>
  <c r="E2091" i="28"/>
  <c r="C2091" i="28"/>
  <c r="B2091" i="28"/>
  <c r="A2091" i="28"/>
  <c r="E2090" i="28"/>
  <c r="F2090" i="28" s="1"/>
  <c r="C2090" i="28"/>
  <c r="B2090" i="28"/>
  <c r="A2090" i="28"/>
  <c r="E2089" i="28"/>
  <c r="F2089" i="28" s="1"/>
  <c r="C2089" i="28"/>
  <c r="B2089" i="28"/>
  <c r="A2089" i="28"/>
  <c r="E2088" i="28"/>
  <c r="F2088" i="28" s="1"/>
  <c r="C2088" i="28"/>
  <c r="B2088" i="28"/>
  <c r="A2088" i="28"/>
  <c r="E2087" i="28"/>
  <c r="F2087" i="28" s="1"/>
  <c r="C2087" i="28"/>
  <c r="B2087" i="28"/>
  <c r="A2087" i="28"/>
  <c r="E2086" i="28"/>
  <c r="F2086" i="28" s="1"/>
  <c r="C2086" i="28"/>
  <c r="B2086" i="28"/>
  <c r="A2086" i="28"/>
  <c r="E2085" i="28"/>
  <c r="F2085" i="28" s="1"/>
  <c r="C2085" i="28"/>
  <c r="B2085" i="28"/>
  <c r="A2085" i="28"/>
  <c r="E2084" i="28"/>
  <c r="F2084" i="28" s="1"/>
  <c r="C2084" i="28"/>
  <c r="B2084" i="28"/>
  <c r="A2084" i="28"/>
  <c r="E2083" i="28"/>
  <c r="F2083" i="28" s="1"/>
  <c r="C2083" i="28"/>
  <c r="B2083" i="28"/>
  <c r="A2083" i="28"/>
  <c r="E2082" i="28"/>
  <c r="F2082" i="28" s="1"/>
  <c r="C2082" i="28"/>
  <c r="B2082" i="28"/>
  <c r="A2082" i="28"/>
  <c r="E2081" i="28"/>
  <c r="F2081" i="28" s="1"/>
  <c r="C2081" i="28"/>
  <c r="B2081" i="28"/>
  <c r="A2081" i="28"/>
  <c r="E2080" i="28"/>
  <c r="F2080" i="28" s="1"/>
  <c r="C2080" i="28"/>
  <c r="B2080" i="28"/>
  <c r="A2080" i="28"/>
  <c r="E2079" i="28"/>
  <c r="F2079" i="28" s="1"/>
  <c r="C2079" i="28"/>
  <c r="B2079" i="28"/>
  <c r="A2079" i="28"/>
  <c r="E2078" i="28"/>
  <c r="F2078" i="28" s="1"/>
  <c r="C2078" i="28"/>
  <c r="B2078" i="28"/>
  <c r="A2078" i="28"/>
  <c r="E2077" i="28"/>
  <c r="F2077" i="28" s="1"/>
  <c r="C2077" i="28"/>
  <c r="B2077" i="28"/>
  <c r="A2077" i="28"/>
  <c r="E2076" i="28"/>
  <c r="F2076" i="28" s="1"/>
  <c r="C2076" i="28"/>
  <c r="B2076" i="28"/>
  <c r="A2076" i="28"/>
  <c r="E2075" i="28"/>
  <c r="C2075" i="28"/>
  <c r="B2075" i="28"/>
  <c r="A2075" i="28"/>
  <c r="E2074" i="28"/>
  <c r="F2074" i="28" s="1"/>
  <c r="C2074" i="28"/>
  <c r="B2074" i="28"/>
  <c r="A2074" i="28"/>
  <c r="E2073" i="28"/>
  <c r="F2073" i="28" s="1"/>
  <c r="C2073" i="28"/>
  <c r="B2073" i="28"/>
  <c r="A2073" i="28"/>
  <c r="E2072" i="28"/>
  <c r="F2072" i="28" s="1"/>
  <c r="C2072" i="28"/>
  <c r="B2072" i="28"/>
  <c r="A2072" i="28"/>
  <c r="E2071" i="28"/>
  <c r="F2071" i="28" s="1"/>
  <c r="C2071" i="28"/>
  <c r="B2071" i="28"/>
  <c r="A2071" i="28"/>
  <c r="E2070" i="28"/>
  <c r="F2070" i="28" s="1"/>
  <c r="C2070" i="28"/>
  <c r="B2070" i="28"/>
  <c r="A2070" i="28"/>
  <c r="E2069" i="28"/>
  <c r="F2069" i="28" s="1"/>
  <c r="C2069" i="28"/>
  <c r="B2069" i="28"/>
  <c r="D2069" i="28" s="1"/>
  <c r="A2069" i="28"/>
  <c r="E2068" i="28"/>
  <c r="F2068" i="28" s="1"/>
  <c r="C2068" i="28"/>
  <c r="B2068" i="28"/>
  <c r="D2068" i="28" s="1"/>
  <c r="A2068" i="28"/>
  <c r="H2067" i="28"/>
  <c r="E2067" i="28"/>
  <c r="F2067" i="28" s="1"/>
  <c r="C2067" i="28"/>
  <c r="B2067" i="28"/>
  <c r="A2067" i="28"/>
  <c r="E2066" i="28"/>
  <c r="F2066" i="28" s="1"/>
  <c r="C2066" i="28"/>
  <c r="B2066" i="28"/>
  <c r="A2066" i="28"/>
  <c r="E2065" i="28"/>
  <c r="F2065" i="28" s="1"/>
  <c r="C2065" i="28"/>
  <c r="B2065" i="28"/>
  <c r="A2065" i="28"/>
  <c r="E2064" i="28"/>
  <c r="F2064" i="28" s="1"/>
  <c r="C2064" i="28"/>
  <c r="B2064" i="28"/>
  <c r="A2064" i="28"/>
  <c r="E2063" i="28"/>
  <c r="F2063" i="28" s="1"/>
  <c r="C2063" i="28"/>
  <c r="B2063" i="28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I1983" i="28" s="1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I1975" i="28" s="1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H1971" i="28"/>
  <c r="E1971" i="28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F1923" i="28"/>
  <c r="E1923" i="28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F1883" i="28"/>
  <c r="E1883" i="28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F1835" i="28"/>
  <c r="E1835" i="28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F1795" i="28"/>
  <c r="E1795" i="28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F1755" i="28"/>
  <c r="E1755" i="28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I1714" i="28" s="1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I1712" i="28" s="1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I1710" i="28" s="1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I1708" i="28" s="1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F1699" i="28"/>
  <c r="E1699" i="28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H1451" i="28"/>
  <c r="E1451" i="28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1901" i="28" l="1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J29" i="64" l="1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7" i="64" l="1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C29" i="66" s="1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D2" i="28" l="1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>
  <connection id="1" sourceFile="C:\SEIKO\SWIM\DATA\Swim01.mdb" keepAlive="1" name="Swim01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2" sourceFile="C:\SEIKO\SWIM\DATA\Swim01.mdb" keepAlive="1" name="Swim011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3" sourceFile="C:\SEIKO\SWIM\DATA\Swim01.mdb" keepAlive="1" name="Swim012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  <connection id="4" sourceFile="C:\SEIKO\SWIM\DATA\Swim01.mdb" keepAlive="1" name="Swim013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5" sourceFile="C:\SEIKO\SWIM\DATA\Swim01.mdb" keepAlive="1" name="Swim014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6" sourceFile="C:\SEIKO\SWIM\DATA\Swim01.mdb" keepAlive="1" name="Swim015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sourceFile="C:\SEIKO\SWIM\DATA\Swim01.mdb" keepAlive="1" name="Swim016" type="5" refreshedVersion="5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</connections>
</file>

<file path=xl/sharedStrings.xml><?xml version="1.0" encoding="utf-8"?>
<sst xmlns="http://schemas.openxmlformats.org/spreadsheetml/2006/main" count="63055" uniqueCount="5916">
  <si>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</si>
  <si>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</si>
  <si>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</si>
  <si>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</si>
  <si>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</si>
  <si>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</si>
  <si>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</si>
  <si>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</si>
  <si>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</si>
  <si>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</si>
  <si>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</si>
  <si>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</si>
  <si>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</si>
  <si>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</si>
  <si>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</si>
  <si>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</si>
  <si>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</si>
  <si>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</si>
  <si>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</si>
  <si>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</si>
  <si>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</si>
  <si>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</si>
  <si>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</si>
  <si>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</si>
  <si>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</si>
  <si>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</si>
  <si>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</si>
  <si>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</si>
  <si>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</si>
  <si>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</si>
  <si>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</si>
  <si>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</si>
  <si>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</si>
  <si>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</si>
  <si>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</si>
  <si>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</si>
  <si>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</si>
  <si>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</si>
  <si>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</si>
  <si>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</si>
  <si>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</si>
  <si>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</si>
  <si>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</si>
  <si>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</si>
  <si>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</si>
  <si>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</si>
  <si>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</si>
  <si>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</si>
  <si>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</si>
  <si>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</si>
  <si>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</si>
  <si>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</si>
  <si>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</si>
  <si>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</si>
  <si>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</si>
  <si>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</si>
  <si>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</si>
  <si>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</si>
  <si>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</si>
  <si>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</si>
  <si>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</si>
  <si>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</si>
  <si>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</si>
  <si>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</si>
  <si>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</si>
  <si>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</si>
  <si>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</si>
  <si>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</si>
  <si>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</si>
  <si>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</si>
  <si>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</si>
  <si>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</si>
  <si>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</si>
  <si>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</si>
  <si>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</si>
  <si>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</si>
  <si>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</si>
  <si>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</si>
  <si>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</si>
  <si>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</si>
  <si>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</si>
  <si>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</si>
  <si>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</si>
  <si>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</si>
  <si>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</si>
  <si>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</si>
  <si>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</si>
  <si>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</si>
  <si>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</si>
  <si>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</si>
  <si>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</si>
  <si>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</si>
  <si>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</si>
  <si>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</si>
  <si>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</si>
  <si>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</si>
  <si>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</si>
  <si>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</si>
  <si>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</si>
  <si>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</si>
  <si>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</si>
  <si>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</si>
  <si>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</si>
  <si>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</si>
  <si>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</si>
  <si>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</si>
  <si>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</si>
  <si>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</si>
  <si>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</si>
  <si>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</si>
  <si>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</si>
  <si>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</si>
  <si>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</si>
  <si>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</si>
  <si>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</si>
  <si>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</si>
  <si>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</si>
  <si>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</si>
  <si>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</si>
  <si>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</si>
  <si>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</si>
  <si>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</si>
  <si>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</si>
  <si>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</si>
  <si>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</si>
  <si>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</si>
  <si>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</si>
  <si>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</si>
  <si>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</si>
  <si>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28.00</t>
  </si>
  <si>
    <t xml:space="preserve">   57.00</t>
  </si>
  <si>
    <t xml:space="preserve"> 2:35.00</t>
  </si>
  <si>
    <t xml:space="preserve"> 2:20.00</t>
  </si>
  <si>
    <t xml:space="preserve"> 2:05.00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</si>
  <si>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</si>
  <si>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</si>
  <si>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</si>
  <si>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</si>
  <si>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 xml:space="preserve"> 1:57.00</t>
  </si>
  <si>
    <t>タイム決勝</t>
  </si>
  <si>
    <t xml:space="preserve">                </t>
  </si>
  <si>
    <t>一般</t>
  </si>
  <si>
    <t>38208</t>
  </si>
  <si>
    <t xml:space="preserve">アズサ松山      </t>
  </si>
  <si>
    <t>38226</t>
  </si>
  <si>
    <t>38227</t>
  </si>
  <si>
    <t xml:space="preserve">石原ＳＣ        </t>
  </si>
  <si>
    <t>38228</t>
  </si>
  <si>
    <t xml:space="preserve">フィッタ松山    </t>
  </si>
  <si>
    <t>38229</t>
  </si>
  <si>
    <t xml:space="preserve">フィッタ重信    </t>
  </si>
  <si>
    <t>38230</t>
  </si>
  <si>
    <t xml:space="preserve">Ryuow           </t>
  </si>
  <si>
    <t>38315</t>
  </si>
  <si>
    <t>38316</t>
  </si>
  <si>
    <t xml:space="preserve">フィッタ松前    </t>
  </si>
  <si>
    <t>38318</t>
  </si>
  <si>
    <t>フィッタ松山</t>
  </si>
  <si>
    <t xml:space="preserve"> 2:10.00</t>
  </si>
  <si>
    <t>フィッタ重信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</si>
  <si>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</si>
  <si>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</si>
  <si>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</si>
  <si>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</si>
  <si>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</si>
  <si>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34.50</t>
  </si>
  <si>
    <t xml:space="preserve">   34.00</t>
  </si>
  <si>
    <t xml:space="preserve">   33.00</t>
  </si>
  <si>
    <t xml:space="preserve">   32.50</t>
  </si>
  <si>
    <t xml:space="preserve">   32.00</t>
  </si>
  <si>
    <t xml:space="preserve">   30.00</t>
  </si>
  <si>
    <t xml:space="preserve">   29.00</t>
  </si>
  <si>
    <t xml:space="preserve"> 1:05.00</t>
  </si>
  <si>
    <t xml:space="preserve">   31.00</t>
  </si>
  <si>
    <t xml:space="preserve">   27.50</t>
  </si>
  <si>
    <t xml:space="preserve">   26.00</t>
  </si>
  <si>
    <t xml:space="preserve"> 1:18.00</t>
  </si>
  <si>
    <t xml:space="preserve"> 1:16.00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</si>
  <si>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</si>
  <si>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</si>
  <si>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</si>
  <si>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</si>
  <si>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</si>
  <si>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  59.00</t>
  </si>
  <si>
    <t xml:space="preserve"> 1:01.00</t>
  </si>
  <si>
    <t xml:space="preserve"> 1:06.00</t>
  </si>
  <si>
    <t xml:space="preserve"> 1:14.00</t>
  </si>
  <si>
    <t xml:space="preserve"> 1:12.00</t>
  </si>
  <si>
    <t xml:space="preserve"> 1:07.00</t>
  </si>
  <si>
    <t xml:space="preserve"> 1:19.00</t>
  </si>
  <si>
    <t xml:space="preserve"> 1:23.00</t>
  </si>
  <si>
    <t xml:space="preserve"> 1:20.00</t>
  </si>
  <si>
    <t xml:space="preserve">   56.00</t>
  </si>
  <si>
    <t xml:space="preserve"> 1:33.00</t>
  </si>
  <si>
    <t xml:space="preserve"> 2:40.00</t>
  </si>
  <si>
    <t xml:space="preserve"> 2:50.00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</si>
  <si>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</si>
  <si>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</si>
  <si>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</si>
  <si>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</si>
  <si>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Ryuow</t>
  </si>
  <si>
    <t>アズサ松山</t>
  </si>
  <si>
    <t>フィッタ松前</t>
  </si>
  <si>
    <t>ﾏｺﾄﾌﾀﾊﾞ</t>
  </si>
  <si>
    <t>ﾘｰﾎﾅｲ</t>
  </si>
  <si>
    <t>石原ＳＣ</t>
  </si>
  <si>
    <t>リレー　　　　</t>
  </si>
  <si>
    <t xml:space="preserve">フィッタ松山                  </t>
  </si>
  <si>
    <t xml:space="preserve"> 1:23.55</t>
  </si>
  <si>
    <t xml:space="preserve"> 1:04.50</t>
  </si>
  <si>
    <t xml:space="preserve"> 1:28.00</t>
  </si>
  <si>
    <t xml:space="preserve"> 1:22.00</t>
  </si>
  <si>
    <t xml:space="preserve"> 1:09.00</t>
  </si>
  <si>
    <t xml:space="preserve">石原ＳＣ                      </t>
  </si>
  <si>
    <t xml:space="preserve"> 1:58.00</t>
  </si>
  <si>
    <t xml:space="preserve"> 1:59.00</t>
  </si>
  <si>
    <t xml:space="preserve"> 1:35.00</t>
  </si>
  <si>
    <t xml:space="preserve"> 1:34.00</t>
  </si>
  <si>
    <t xml:space="preserve">   27.00</t>
  </si>
  <si>
    <t xml:space="preserve"> 1:32.00</t>
  </si>
  <si>
    <t xml:space="preserve">   30.30</t>
  </si>
  <si>
    <t>日本スイミングクラブ協会　四国支部</t>
    <rPh sb="0" eb="2">
      <t>ニホン</t>
    </rPh>
    <rPh sb="10" eb="12">
      <t>キョウカイ</t>
    </rPh>
    <rPh sb="13" eb="15">
      <t>シコク</t>
    </rPh>
    <rPh sb="15" eb="17">
      <t>シブ</t>
    </rPh>
    <phoneticPr fontId="1"/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</si>
  <si>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</si>
  <si>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</si>
  <si>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</si>
  <si>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</si>
  <si>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</si>
  <si>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予選</t>
  </si>
  <si>
    <t>決勝</t>
  </si>
  <si>
    <t xml:space="preserve"> 2:25.00 </t>
  </si>
  <si>
    <t>38202</t>
  </si>
  <si>
    <t xml:space="preserve">五百木ＳＣ                    </t>
  </si>
  <si>
    <t>中学</t>
  </si>
  <si>
    <t xml:space="preserve">ｲｵｷｽｲﾐﾝｸ      </t>
  </si>
  <si>
    <t xml:space="preserve"> 1:57.00 </t>
  </si>
  <si>
    <t>38205</t>
  </si>
  <si>
    <t xml:space="preserve"> 2:28.00 </t>
  </si>
  <si>
    <t xml:space="preserve"> 2:04.00 </t>
  </si>
  <si>
    <t xml:space="preserve"> 2:17.00 </t>
  </si>
  <si>
    <t>高校</t>
  </si>
  <si>
    <t xml:space="preserve"> 2:15.00 </t>
  </si>
  <si>
    <t xml:space="preserve">南海ＤＣ                      </t>
  </si>
  <si>
    <t xml:space="preserve">ﾅﾝｶｲDC        </t>
  </si>
  <si>
    <t>38209</t>
  </si>
  <si>
    <t xml:space="preserve">瀬戸内温泉                    </t>
  </si>
  <si>
    <t xml:space="preserve">ｾﾄｳﾁｵﾝｾﾝ      </t>
  </si>
  <si>
    <t xml:space="preserve"> 2:12.00 </t>
  </si>
  <si>
    <t>38212</t>
  </si>
  <si>
    <t xml:space="preserve"> 2:32.00 </t>
  </si>
  <si>
    <t xml:space="preserve"> 2:10.00 </t>
  </si>
  <si>
    <t xml:space="preserve">Z-UP                          </t>
  </si>
  <si>
    <t xml:space="preserve">ｼﾞｰｱｯﾌﾟ       </t>
  </si>
  <si>
    <t>38215</t>
  </si>
  <si>
    <t xml:space="preserve">ファイブテン                  </t>
  </si>
  <si>
    <t xml:space="preserve">ﾌｧｲﾌﾞﾃﾝ       </t>
  </si>
  <si>
    <t>38216</t>
  </si>
  <si>
    <t xml:space="preserve"> 2:00.00 </t>
  </si>
  <si>
    <t xml:space="preserve">八幡浜ＳＣ                    </t>
  </si>
  <si>
    <t xml:space="preserve">ﾔﾜﾀﾊﾏSC       </t>
  </si>
  <si>
    <t>38218</t>
  </si>
  <si>
    <t>ｱｽﾞｻﾏﾂﾔﾏ</t>
  </si>
  <si>
    <t xml:space="preserve">ｲｼﾊﾗ          </t>
  </si>
  <si>
    <t xml:space="preserve"> 2:26.00 </t>
  </si>
  <si>
    <t xml:space="preserve">ﾌｨｯﾀﾏﾂﾔﾏ      </t>
  </si>
  <si>
    <t xml:space="preserve"> 1:59.00 </t>
  </si>
  <si>
    <t xml:space="preserve"> 2:16.00 </t>
  </si>
  <si>
    <t xml:space="preserve"> 2:30.00 </t>
  </si>
  <si>
    <t xml:space="preserve">リー保内                      </t>
  </si>
  <si>
    <t xml:space="preserve">ﾘｰﾎﾅｲ         </t>
  </si>
  <si>
    <t xml:space="preserve"> 2:06.00 </t>
  </si>
  <si>
    <t>38307</t>
  </si>
  <si>
    <t>38311</t>
  </si>
  <si>
    <t>38319</t>
  </si>
  <si>
    <t xml:space="preserve"> 2:30.40 </t>
  </si>
  <si>
    <t>38325</t>
  </si>
  <si>
    <t xml:space="preserve">フィッタ新居浜  </t>
  </si>
  <si>
    <t xml:space="preserve">ﾌｨｯﾀﾆｲﾊﾏ       </t>
  </si>
  <si>
    <t xml:space="preserve">        </t>
  </si>
  <si>
    <t xml:space="preserve">山中　大輔                    </t>
  </si>
  <si>
    <t xml:space="preserve">ﾔﾏﾅｶ ﾀﾞｲｽｹ                    </t>
  </si>
  <si>
    <t>2002/10/15</t>
  </si>
  <si>
    <t>382020210150</t>
  </si>
  <si>
    <t>6029708</t>
  </si>
  <si>
    <t>小学</t>
  </si>
  <si>
    <t>2006/07/19</t>
  </si>
  <si>
    <t xml:space="preserve">真鍋　千賢                    </t>
  </si>
  <si>
    <t xml:space="preserve">ﾏﾅﾍﾞ ﾁｻﾄ                      </t>
  </si>
  <si>
    <t>2007/05/18</t>
  </si>
  <si>
    <t>382020705180</t>
  </si>
  <si>
    <t>6466757</t>
  </si>
  <si>
    <t>2004/03/31</t>
  </si>
  <si>
    <t xml:space="preserve">天川谷美宙                    </t>
  </si>
  <si>
    <t xml:space="preserve">ｱﾏｶﾜﾔ ﾁｭﾗ                     </t>
  </si>
  <si>
    <t>2005/04/28</t>
  </si>
  <si>
    <t>382020504285</t>
  </si>
  <si>
    <t>5862807</t>
  </si>
  <si>
    <t xml:space="preserve">三宅　克明                    </t>
  </si>
  <si>
    <t xml:space="preserve">ﾐﾔｹ ｶﾂｱｷ                      </t>
  </si>
  <si>
    <t xml:space="preserve">五百木ＳＣ      </t>
  </si>
  <si>
    <t xml:space="preserve">ｲｵｷｽｲﾐﾝｸ       </t>
  </si>
  <si>
    <t>2001/01/20</t>
  </si>
  <si>
    <t>382050101200</t>
  </si>
  <si>
    <t>6036880</t>
  </si>
  <si>
    <t xml:space="preserve">芝　　祐誠                    </t>
  </si>
  <si>
    <t xml:space="preserve">ｼﾊﾞ ﾕｳｾｲ                      </t>
  </si>
  <si>
    <t>2001/03/17</t>
  </si>
  <si>
    <t>382050103170</t>
  </si>
  <si>
    <t>4485293</t>
  </si>
  <si>
    <t xml:space="preserve">松本　海璃                    </t>
  </si>
  <si>
    <t xml:space="preserve">ﾏﾂﾓﾄ ｶｲﾘ                      </t>
  </si>
  <si>
    <t>2002/08/17</t>
  </si>
  <si>
    <t>382050208170</t>
  </si>
  <si>
    <t>6930384</t>
  </si>
  <si>
    <t xml:space="preserve">高岡　大陸                    </t>
  </si>
  <si>
    <t xml:space="preserve">ﾀｶｵｶ ﾀﾞｲﾁ                     </t>
  </si>
  <si>
    <t>2002/12/11</t>
  </si>
  <si>
    <t>382050212110</t>
  </si>
  <si>
    <t>4485368</t>
  </si>
  <si>
    <t>2003/02/13</t>
  </si>
  <si>
    <t>2004/06/21</t>
  </si>
  <si>
    <t>2005/03/03</t>
  </si>
  <si>
    <t xml:space="preserve">井上　叶登                    </t>
  </si>
  <si>
    <t xml:space="preserve">ｲﾉｳｴ ｶﾅﾄ                      </t>
  </si>
  <si>
    <t>2006/01/23</t>
  </si>
  <si>
    <t>382050601230</t>
  </si>
  <si>
    <t>6613944</t>
  </si>
  <si>
    <t>2006/03/04</t>
  </si>
  <si>
    <t xml:space="preserve">山崎　咲瑛                    </t>
  </si>
  <si>
    <t xml:space="preserve">ﾔﾏｻｷ ｻｴ                       </t>
  </si>
  <si>
    <t>1999/05/13</t>
  </si>
  <si>
    <t>382059905135</t>
  </si>
  <si>
    <t>3789623</t>
  </si>
  <si>
    <t xml:space="preserve">秀野　加奈                    </t>
  </si>
  <si>
    <t xml:space="preserve">ｼｭｳﾉ ｶﾅ                       </t>
  </si>
  <si>
    <t>1999/07/05</t>
  </si>
  <si>
    <t>382059907055</t>
  </si>
  <si>
    <t>3584658</t>
  </si>
  <si>
    <t xml:space="preserve">谷岡　里菜                    </t>
  </si>
  <si>
    <t xml:space="preserve">ﾀﾆｵｶ ﾘﾅ                       </t>
  </si>
  <si>
    <t>1999/09/12</t>
  </si>
  <si>
    <t>382059909125</t>
  </si>
  <si>
    <t>3584937</t>
  </si>
  <si>
    <t xml:space="preserve">吉澤　美佐                    </t>
  </si>
  <si>
    <t xml:space="preserve">ﾖｼｻﾞﾜ ﾐｻ                      </t>
  </si>
  <si>
    <t>2000/02/25</t>
  </si>
  <si>
    <t>382050002255</t>
  </si>
  <si>
    <t>3584850</t>
  </si>
  <si>
    <t xml:space="preserve">秀野　由光                    </t>
  </si>
  <si>
    <t xml:space="preserve">ｼｭｳﾉ ﾕﾐ                       </t>
  </si>
  <si>
    <t>2001/04/22</t>
  </si>
  <si>
    <t>382050104225</t>
  </si>
  <si>
    <t>3789611</t>
  </si>
  <si>
    <t xml:space="preserve">桑村　七海                    </t>
  </si>
  <si>
    <t xml:space="preserve">ｸﾜﾑﾗ ﾅﾅﾐ                      </t>
  </si>
  <si>
    <t>2001/06/28</t>
  </si>
  <si>
    <t>382050106285</t>
  </si>
  <si>
    <t>4701995</t>
  </si>
  <si>
    <t xml:space="preserve">髙内　千遥                    </t>
  </si>
  <si>
    <t xml:space="preserve">ﾀｶﾅｲ ﾁﾊﾙ                      </t>
  </si>
  <si>
    <t>2002/07/27</t>
  </si>
  <si>
    <t>382050207275</t>
  </si>
  <si>
    <t>4920376</t>
  </si>
  <si>
    <t xml:space="preserve">小笠原朋夏                    </t>
  </si>
  <si>
    <t xml:space="preserve">ｵｶﾞｻﾜﾗ ﾄﾓｶ                    </t>
  </si>
  <si>
    <t>2003/04/28</t>
  </si>
  <si>
    <t>382050304285</t>
  </si>
  <si>
    <t>5338442</t>
  </si>
  <si>
    <t xml:space="preserve">土居　明莉                    </t>
  </si>
  <si>
    <t xml:space="preserve">ﾄﾞｲ ｱｶﾘ                       </t>
  </si>
  <si>
    <t>2003/07/04</t>
  </si>
  <si>
    <t>382050307045</t>
  </si>
  <si>
    <t>5575875</t>
  </si>
  <si>
    <t xml:space="preserve">秀野　亜耶                    </t>
  </si>
  <si>
    <t xml:space="preserve">ｼｭｳﾉ ｱﾔ                       </t>
  </si>
  <si>
    <t>2003/07/12</t>
  </si>
  <si>
    <t>382050307125</t>
  </si>
  <si>
    <t>4926641</t>
  </si>
  <si>
    <t xml:space="preserve">岡本　美里                    </t>
  </si>
  <si>
    <t xml:space="preserve">ｵｶﾓﾄ ﾐｻﾄ                      </t>
  </si>
  <si>
    <t>2003/08/18</t>
  </si>
  <si>
    <t>382050308185</t>
  </si>
  <si>
    <t>4734782</t>
  </si>
  <si>
    <t xml:space="preserve">掛水　舞梨                    </t>
  </si>
  <si>
    <t xml:space="preserve">ｶｹﾐｽﾞ ﾏｲﾘ                     </t>
  </si>
  <si>
    <t>2003/10/01</t>
  </si>
  <si>
    <t>382050310015</t>
  </si>
  <si>
    <t>5338101</t>
  </si>
  <si>
    <t xml:space="preserve">上田　　奏                    </t>
  </si>
  <si>
    <t xml:space="preserve">ｳｴﾀﾞ ｶﾅﾃﾞ                     </t>
  </si>
  <si>
    <t>2004/01/28</t>
  </si>
  <si>
    <t>382050401285</t>
  </si>
  <si>
    <t>5607939</t>
  </si>
  <si>
    <t xml:space="preserve">桑村　希海                    </t>
  </si>
  <si>
    <t xml:space="preserve">ｸﾜﾑﾗ ﾉｿﾞﾐ                     </t>
  </si>
  <si>
    <t>2004/04/28</t>
  </si>
  <si>
    <t>382050404285</t>
  </si>
  <si>
    <t>5154428</t>
  </si>
  <si>
    <t xml:space="preserve">芝　　咲菜                    </t>
  </si>
  <si>
    <t xml:space="preserve">ｼﾊﾞ ｻｷﾅ                       </t>
  </si>
  <si>
    <t>2004/05/31</t>
  </si>
  <si>
    <t>382050405315</t>
  </si>
  <si>
    <t>5338098</t>
  </si>
  <si>
    <t xml:space="preserve">沼野佑未華                    </t>
  </si>
  <si>
    <t xml:space="preserve">ﾇﾏﾉ ﾕﾐｶ                       </t>
  </si>
  <si>
    <t>2004/06/01</t>
  </si>
  <si>
    <t>382050406015</t>
  </si>
  <si>
    <t>5810471</t>
  </si>
  <si>
    <t>2005/09/01</t>
  </si>
  <si>
    <t xml:space="preserve">河井　　萌                    </t>
  </si>
  <si>
    <t xml:space="preserve">ｶﾜｲ ﾓｴ                        </t>
  </si>
  <si>
    <t>2005/09/22</t>
  </si>
  <si>
    <t>382050509225</t>
  </si>
  <si>
    <t>6163937</t>
  </si>
  <si>
    <t xml:space="preserve">池内　有彩                    </t>
  </si>
  <si>
    <t xml:space="preserve">ｲｹｳﾁ ｱﾘｻ                      </t>
  </si>
  <si>
    <t>2006/02/27</t>
  </si>
  <si>
    <t>382050602275</t>
  </si>
  <si>
    <t>5810469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</si>
  <si>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</si>
  <si>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</si>
  <si>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</si>
  <si>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</si>
  <si>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</si>
  <si>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 xml:space="preserve">上野　琉依                    </t>
  </si>
  <si>
    <t xml:space="preserve">ｳｴﾉ ﾙｲ                        </t>
  </si>
  <si>
    <t>2006/06/03</t>
  </si>
  <si>
    <t>382050606035</t>
  </si>
  <si>
    <t>6613893</t>
  </si>
  <si>
    <t>2007/01/30</t>
  </si>
  <si>
    <t xml:space="preserve">荻原　裕貴                    </t>
  </si>
  <si>
    <t xml:space="preserve">ｵｷﾞﾊﾗ ﾋﾛｷ                     </t>
  </si>
  <si>
    <t xml:space="preserve">南海ＤＣ        </t>
  </si>
  <si>
    <t xml:space="preserve">ﾅﾝｶｲDC         </t>
  </si>
  <si>
    <t>1998/07/01</t>
  </si>
  <si>
    <t>382089807010</t>
  </si>
  <si>
    <t>3569895</t>
  </si>
  <si>
    <t xml:space="preserve">天野　尚太                    </t>
  </si>
  <si>
    <t xml:space="preserve">ｱﾏﾉ ｼｮｳﾀ                      </t>
  </si>
  <si>
    <t>1999/06/02</t>
  </si>
  <si>
    <t>382089906020</t>
  </si>
  <si>
    <t>3543471</t>
  </si>
  <si>
    <t xml:space="preserve">三好　　諒                    </t>
  </si>
  <si>
    <t xml:space="preserve">ﾐﾖｼ ﾘｮｳ                       </t>
  </si>
  <si>
    <t>1999/06/26</t>
  </si>
  <si>
    <t>382089906260</t>
  </si>
  <si>
    <t>4483437</t>
  </si>
  <si>
    <t xml:space="preserve">福永　竜星                    </t>
  </si>
  <si>
    <t xml:space="preserve">ﾌｸﾅｶﾞ ﾘｭｳｾｲ                   </t>
  </si>
  <si>
    <t>2000/05/05</t>
  </si>
  <si>
    <t>382080005050</t>
  </si>
  <si>
    <t>4036371</t>
  </si>
  <si>
    <t xml:space="preserve">濱家　隆佑                    </t>
  </si>
  <si>
    <t xml:space="preserve">ﾊﾏｲｴ ﾘｭｳｽｹ                    </t>
  </si>
  <si>
    <t>2000/07/14</t>
  </si>
  <si>
    <t>382080007140</t>
  </si>
  <si>
    <t>4629401</t>
  </si>
  <si>
    <t xml:space="preserve">石崎慎之介                    </t>
  </si>
  <si>
    <t xml:space="preserve">ｲｼｻﾞｷ ｼﾝﾉｽｹ                   </t>
  </si>
  <si>
    <t>2001/10/14</t>
  </si>
  <si>
    <t>382080110140</t>
  </si>
  <si>
    <t>5921786</t>
  </si>
  <si>
    <t xml:space="preserve">坂井　　暉                    </t>
  </si>
  <si>
    <t xml:space="preserve">ｻｶｲ ﾋｶﾙ                       </t>
  </si>
  <si>
    <t>2002/10/17</t>
  </si>
  <si>
    <t>382080210170</t>
  </si>
  <si>
    <t>6051528</t>
  </si>
  <si>
    <t xml:space="preserve">市原　舜鷹                    </t>
  </si>
  <si>
    <t xml:space="preserve">ｲﾁﾊﾗ ｼｵﾝ                      </t>
  </si>
  <si>
    <t>2002/11/18</t>
  </si>
  <si>
    <t>382080211180</t>
  </si>
  <si>
    <t>4923539</t>
  </si>
  <si>
    <t xml:space="preserve">大橋　海斗                    </t>
  </si>
  <si>
    <t xml:space="preserve">ｵｵﾊｼ ｶｲﾄ                      </t>
  </si>
  <si>
    <t>2003/06/05</t>
  </si>
  <si>
    <t>382080306050</t>
  </si>
  <si>
    <t>6356522</t>
  </si>
  <si>
    <t xml:space="preserve">佐伯　遥斗                    </t>
  </si>
  <si>
    <t xml:space="preserve">ｻｴｷ ﾊﾙﾄ                       </t>
  </si>
  <si>
    <t>382080307120</t>
  </si>
  <si>
    <t>5727093</t>
  </si>
  <si>
    <t xml:space="preserve">神田　悠斗                    </t>
  </si>
  <si>
    <t xml:space="preserve">ｶﾝﾀﾞ ﾕｳﾄ                      </t>
  </si>
  <si>
    <t>2003/08/21</t>
  </si>
  <si>
    <t>382080308210</t>
  </si>
  <si>
    <t>6618521</t>
  </si>
  <si>
    <t xml:space="preserve">伊須　新太                    </t>
  </si>
  <si>
    <t xml:space="preserve">ｲｽ ｱﾗﾀ                        </t>
  </si>
  <si>
    <t>2003/10/10</t>
  </si>
  <si>
    <t>382080310100</t>
  </si>
  <si>
    <t>5542002</t>
  </si>
  <si>
    <t xml:space="preserve">窪田　　樹                    </t>
  </si>
  <si>
    <t xml:space="preserve">ｸﾎﾞﾀ ﾀﾂｷ                      </t>
  </si>
  <si>
    <t>2004/05/09</t>
  </si>
  <si>
    <t>382080405090</t>
  </si>
  <si>
    <t>5541972</t>
  </si>
  <si>
    <t>2004/12/07</t>
  </si>
  <si>
    <t>2006/07/06</t>
  </si>
  <si>
    <t xml:space="preserve">井尻　　環                    </t>
  </si>
  <si>
    <t xml:space="preserve">ｲｼﾞﾘ ﾀﾏｷ                      </t>
  </si>
  <si>
    <t>1998/12/06</t>
  </si>
  <si>
    <t>382089812065</t>
  </si>
  <si>
    <t>2912326</t>
  </si>
  <si>
    <t xml:space="preserve">戒能　朝陽                    </t>
  </si>
  <si>
    <t xml:space="preserve">ｶｲﾉｳ ｱｻﾋ                      </t>
  </si>
  <si>
    <t>2000/05/28</t>
  </si>
  <si>
    <t>382080005285</t>
  </si>
  <si>
    <t>4446062</t>
  </si>
  <si>
    <t xml:space="preserve">岩間　薫乃                    </t>
  </si>
  <si>
    <t xml:space="preserve">ｲﾜﾏ ﾕｷﾉ                       </t>
  </si>
  <si>
    <t>2000/06/19</t>
  </si>
  <si>
    <t>382080006195</t>
  </si>
  <si>
    <t>3960193</t>
  </si>
  <si>
    <t xml:space="preserve">佐伯　　星                    </t>
  </si>
  <si>
    <t xml:space="preserve">ｻｴｷ ｱｶﾘ                       </t>
  </si>
  <si>
    <t>2002/04/17</t>
  </si>
  <si>
    <t>382080204175</t>
  </si>
  <si>
    <t>5335392</t>
  </si>
  <si>
    <t xml:space="preserve">濱家　未来                    </t>
  </si>
  <si>
    <t xml:space="preserve">ﾊﾏｲｴ ﾐｷ                       </t>
  </si>
  <si>
    <t>2002/10/18</t>
  </si>
  <si>
    <t>382080210185</t>
  </si>
  <si>
    <t>5335443</t>
  </si>
  <si>
    <t>2003/05/15</t>
  </si>
  <si>
    <t xml:space="preserve">柿内　胡華                    </t>
  </si>
  <si>
    <t xml:space="preserve">ｶｷｳﾁ ｺﾊﾅ                      </t>
  </si>
  <si>
    <t>2003/07/25</t>
  </si>
  <si>
    <t>382080307255</t>
  </si>
  <si>
    <t>6356508</t>
  </si>
  <si>
    <t xml:space="preserve">井上　紗奈                    </t>
  </si>
  <si>
    <t xml:space="preserve">ｲﾉｳｴ ｻﾅ                       </t>
  </si>
  <si>
    <t>2003/07/28</t>
  </si>
  <si>
    <t>382080307285</t>
  </si>
  <si>
    <t>6265621</t>
  </si>
  <si>
    <t xml:space="preserve">岡村　亜優                    </t>
  </si>
  <si>
    <t xml:space="preserve">ｵｶﾑﾗ ｱﾕ                       </t>
  </si>
  <si>
    <t>2004/04/26</t>
  </si>
  <si>
    <t>382080404265</t>
  </si>
  <si>
    <t>5996765</t>
  </si>
  <si>
    <t>2005/04/21</t>
  </si>
  <si>
    <t xml:space="preserve">中野　　優                    </t>
  </si>
  <si>
    <t xml:space="preserve">ﾅｶﾉ ﾕｳ                        </t>
  </si>
  <si>
    <t>2005/04/22</t>
  </si>
  <si>
    <t>382080504225</t>
  </si>
  <si>
    <t>6162958</t>
  </si>
  <si>
    <t xml:space="preserve">宮内結衣子                    </t>
  </si>
  <si>
    <t xml:space="preserve">ﾐﾔｳﾁ ﾕｲｺ                      </t>
  </si>
  <si>
    <t>2005/05/19</t>
  </si>
  <si>
    <t>382080505195</t>
  </si>
  <si>
    <t>6618634</t>
  </si>
  <si>
    <t xml:space="preserve">白方　彩恵                    </t>
  </si>
  <si>
    <t xml:space="preserve">ｼﾗｶﾀ ｻｱﾔ                      </t>
  </si>
  <si>
    <t>2005/12/01</t>
  </si>
  <si>
    <t>382080512015</t>
  </si>
  <si>
    <t>6397937</t>
  </si>
  <si>
    <t xml:space="preserve">片山瑠々花                    </t>
  </si>
  <si>
    <t xml:space="preserve">ｶﾀﾔﾏ ﾙﾙｶ                      </t>
  </si>
  <si>
    <t>2005/12/17</t>
  </si>
  <si>
    <t>382080512175</t>
  </si>
  <si>
    <t>6431217</t>
  </si>
  <si>
    <t>2006/04/10</t>
  </si>
  <si>
    <t>2006/11/19</t>
  </si>
  <si>
    <t>2006/11/21</t>
  </si>
  <si>
    <t xml:space="preserve">ｴﾘｴｰﾙSRT        </t>
  </si>
  <si>
    <t xml:space="preserve">ESRT           </t>
  </si>
  <si>
    <t xml:space="preserve">秋山　太志                    </t>
  </si>
  <si>
    <t xml:space="preserve">ｱｷﾔﾏ ﾀｲｼ                      </t>
  </si>
  <si>
    <t>2002/01/08</t>
  </si>
  <si>
    <t>382090201080</t>
  </si>
  <si>
    <t>4329717</t>
  </si>
  <si>
    <t xml:space="preserve">小野　聖流                    </t>
  </si>
  <si>
    <t xml:space="preserve">ｵﾉ ｾｲﾅ                        </t>
  </si>
  <si>
    <t>2002/06/17</t>
  </si>
  <si>
    <t>382090206170</t>
  </si>
  <si>
    <t>4925852</t>
  </si>
  <si>
    <t xml:space="preserve">竹内　稜翔                    </t>
  </si>
  <si>
    <t xml:space="preserve">ﾀｹｳﾁ ﾘｮｳｶﾞ                    </t>
  </si>
  <si>
    <t>2003/04/12</t>
  </si>
  <si>
    <t>382090304120</t>
  </si>
  <si>
    <t>4925876</t>
  </si>
  <si>
    <t>2003/11/21</t>
  </si>
  <si>
    <t xml:space="preserve">藤原　優斗                    </t>
  </si>
  <si>
    <t xml:space="preserve">ﾌｼﾞﾜﾗ ﾏｻﾄ                     </t>
  </si>
  <si>
    <t>2004/05/16</t>
  </si>
  <si>
    <t>382090405160</t>
  </si>
  <si>
    <t>5988894</t>
  </si>
  <si>
    <t xml:space="preserve">石川　和磨                    </t>
  </si>
  <si>
    <t xml:space="preserve">ｲｼｶﾜ ｶｽﾞﾏ                     </t>
  </si>
  <si>
    <t>2004/08/19</t>
  </si>
  <si>
    <t>382090408190</t>
  </si>
  <si>
    <t>5156929</t>
  </si>
  <si>
    <t xml:space="preserve">三木　佳音                    </t>
  </si>
  <si>
    <t xml:space="preserve">ﾐｷ ｶﾉﾝ                        </t>
  </si>
  <si>
    <t>2000/09/06</t>
  </si>
  <si>
    <t>382090009065</t>
  </si>
  <si>
    <t>3777774</t>
  </si>
  <si>
    <t xml:space="preserve">塩入　　梓                    </t>
  </si>
  <si>
    <t xml:space="preserve">ｼｵｲﾘ ｱｽﾞｻ                     </t>
  </si>
  <si>
    <t>2001/09/27</t>
  </si>
  <si>
    <t>382090109275</t>
  </si>
  <si>
    <t>4708198</t>
  </si>
  <si>
    <t xml:space="preserve">平田　　芽                    </t>
  </si>
  <si>
    <t xml:space="preserve">ﾋﾗﾀ ﾒｲ                        </t>
  </si>
  <si>
    <t>2002/06/14</t>
  </si>
  <si>
    <t>382090206145</t>
  </si>
  <si>
    <t>5555029</t>
  </si>
  <si>
    <t xml:space="preserve">松本　結衣                    </t>
  </si>
  <si>
    <t xml:space="preserve">ﾏﾂﾓﾄ ﾕｲ                       </t>
  </si>
  <si>
    <t>2002/10/02</t>
  </si>
  <si>
    <t>382090210025</t>
  </si>
  <si>
    <t>5555043</t>
  </si>
  <si>
    <t xml:space="preserve">玉井　うの                    </t>
  </si>
  <si>
    <t xml:space="preserve">ﾀﾏｲ ｳﾉ                        </t>
  </si>
  <si>
    <t>2003/05/31</t>
  </si>
  <si>
    <t>382090305315</t>
  </si>
  <si>
    <t>4708225</t>
  </si>
  <si>
    <t>2003/11/25</t>
  </si>
  <si>
    <t>2007/06/26</t>
  </si>
  <si>
    <t>2004/07/06</t>
  </si>
  <si>
    <t>2005/04/06</t>
  </si>
  <si>
    <t>2005/04/12</t>
  </si>
  <si>
    <t>2006/11/26</t>
  </si>
  <si>
    <t>2007/01/06</t>
  </si>
  <si>
    <t xml:space="preserve">瀬戸内温泉      </t>
  </si>
  <si>
    <t xml:space="preserve">ｾﾄｳﾁｵﾝｾﾝ       </t>
  </si>
  <si>
    <t xml:space="preserve">村上　太朗                    </t>
  </si>
  <si>
    <t xml:space="preserve">ﾑﾗｶﾐ ﾀﾛｳ                      </t>
  </si>
  <si>
    <t>2002/06/09</t>
  </si>
  <si>
    <t>382120206090</t>
  </si>
  <si>
    <t>6900039</t>
  </si>
  <si>
    <t xml:space="preserve">山本　威瑠                    </t>
  </si>
  <si>
    <t xml:space="preserve">ﾔﾏﾓﾄ ﾀｹﾙ                      </t>
  </si>
  <si>
    <t>2003/01/17</t>
  </si>
  <si>
    <t>382120301170</t>
  </si>
  <si>
    <t>4928293</t>
  </si>
  <si>
    <t xml:space="preserve">杉本　尚之                    </t>
  </si>
  <si>
    <t xml:space="preserve">ｽｷﾞﾓﾄ ﾅｵﾕｷ                    </t>
  </si>
  <si>
    <t>2003/04/17</t>
  </si>
  <si>
    <t>382120304170</t>
  </si>
  <si>
    <t>6433352</t>
  </si>
  <si>
    <t xml:space="preserve">矢野　結都                    </t>
  </si>
  <si>
    <t xml:space="preserve">ﾔﾉ ﾕｲﾄ                        </t>
  </si>
  <si>
    <t>2003/06/12</t>
  </si>
  <si>
    <t>382120306120</t>
  </si>
  <si>
    <t>5406586</t>
  </si>
  <si>
    <t>2004/01/05</t>
  </si>
  <si>
    <t xml:space="preserve">尾上　勇喜                    </t>
  </si>
  <si>
    <t xml:space="preserve">ｵﾉｴ ﾕｳｷ                       </t>
  </si>
  <si>
    <t>2004/03/03</t>
  </si>
  <si>
    <t>382120403030</t>
  </si>
  <si>
    <t>6899938</t>
  </si>
  <si>
    <t>2003/01/12</t>
  </si>
  <si>
    <t xml:space="preserve">杉本　和巴                    </t>
  </si>
  <si>
    <t xml:space="preserve">ｽｷﾞﾓﾄ ｶｽﾞﾊ                    </t>
  </si>
  <si>
    <t>382120503035</t>
  </si>
  <si>
    <t>6433340</t>
  </si>
  <si>
    <t xml:space="preserve">Z-UP            </t>
  </si>
  <si>
    <t xml:space="preserve">ｼﾞｰｱｯﾌﾟ        </t>
  </si>
  <si>
    <t xml:space="preserve">世良　俊仁                    </t>
  </si>
  <si>
    <t xml:space="preserve">ｾﾗ ｼｭﾝｼﾞ                      </t>
  </si>
  <si>
    <t>2002/01/26</t>
  </si>
  <si>
    <t>382150201260</t>
  </si>
  <si>
    <t>4241477</t>
  </si>
  <si>
    <t>2003/07/23</t>
  </si>
  <si>
    <t xml:space="preserve">越智　　照                    </t>
  </si>
  <si>
    <t xml:space="preserve">ｵﾁ ｼｮｳ                        </t>
  </si>
  <si>
    <t>2003/11/04</t>
  </si>
  <si>
    <t>382150311040</t>
  </si>
  <si>
    <t>6436729</t>
  </si>
  <si>
    <t xml:space="preserve">大脊戸敬汰                    </t>
  </si>
  <si>
    <t xml:space="preserve">ｵｵｾﾄﾞ ｹｲﾀ                     </t>
  </si>
  <si>
    <t>2004/06/05</t>
  </si>
  <si>
    <t>382150406050</t>
  </si>
  <si>
    <t>7354185</t>
  </si>
  <si>
    <t xml:space="preserve">世良　智希                    </t>
  </si>
  <si>
    <t xml:space="preserve">ｾﾗ ﾄﾓｷ                        </t>
  </si>
  <si>
    <t>2004/12/08</t>
  </si>
  <si>
    <t>382150412080</t>
  </si>
  <si>
    <t>5810065</t>
  </si>
  <si>
    <t>2005/06/03</t>
  </si>
  <si>
    <t xml:space="preserve">斧　　修平                    </t>
  </si>
  <si>
    <t xml:space="preserve">ｵﾉ ｼｭｳﾍｲ                      </t>
  </si>
  <si>
    <t>2006/10/03</t>
  </si>
  <si>
    <t>382150610030</t>
  </si>
  <si>
    <t>6719933</t>
  </si>
  <si>
    <t xml:space="preserve">角田　　光                    </t>
  </si>
  <si>
    <t xml:space="preserve">ﾂﾉﾀﾞ ﾋｶﾙ                      </t>
  </si>
  <si>
    <t>2002/05/01</t>
  </si>
  <si>
    <t>382150205015</t>
  </si>
  <si>
    <t>6260664</t>
  </si>
  <si>
    <t xml:space="preserve">魚本　祈子                    </t>
  </si>
  <si>
    <t xml:space="preserve">ｳｵﾓﾄ ｷｺ                       </t>
  </si>
  <si>
    <t>2002/11/19</t>
  </si>
  <si>
    <t>382150211195</t>
  </si>
  <si>
    <t>6260791</t>
  </si>
  <si>
    <t xml:space="preserve">井原　愛美                    </t>
  </si>
  <si>
    <t xml:space="preserve">ｲﾊﾗ ﾏﾅﾐ                       </t>
  </si>
  <si>
    <t>382150306055</t>
  </si>
  <si>
    <t>6436678</t>
  </si>
  <si>
    <t xml:space="preserve">川村　　空                    </t>
  </si>
  <si>
    <t xml:space="preserve">ｶﾜﾑﾗ ｿﾗ                       </t>
  </si>
  <si>
    <t xml:space="preserve">ファイブテン    </t>
  </si>
  <si>
    <t xml:space="preserve">ﾌｧｲﾌﾞﾃﾝ        </t>
  </si>
  <si>
    <t>1999/09/24</t>
  </si>
  <si>
    <t>382169909240</t>
  </si>
  <si>
    <t>3574793</t>
  </si>
  <si>
    <t xml:space="preserve">藤林　颯杜                    </t>
  </si>
  <si>
    <t xml:space="preserve">ﾌｼﾞﾊﾞﾔｼ ﾘｭｳﾄ                  </t>
  </si>
  <si>
    <t>2000/06/07</t>
  </si>
  <si>
    <t>382160006070</t>
  </si>
  <si>
    <t>5753447</t>
  </si>
  <si>
    <t xml:space="preserve">伊藤　　駿                    </t>
  </si>
  <si>
    <t xml:space="preserve">ｲﾄｳ ｼｭﾝ                       </t>
  </si>
  <si>
    <t>2000/06/24</t>
  </si>
  <si>
    <t>382160006240</t>
  </si>
  <si>
    <t>3519732</t>
  </si>
  <si>
    <t xml:space="preserve">北岡　玲男                    </t>
  </si>
  <si>
    <t xml:space="preserve">ｷﾀｵｶ ﾚｵ                       </t>
  </si>
  <si>
    <t>2001/05/08</t>
  </si>
  <si>
    <t>382160105080</t>
  </si>
  <si>
    <t>4473647</t>
  </si>
  <si>
    <t>2002/07/29</t>
  </si>
  <si>
    <t xml:space="preserve">山口誉志成                    </t>
  </si>
  <si>
    <t xml:space="preserve">ﾔﾏｸﾞﾁ ﾖｼﾅﾘ                    </t>
  </si>
  <si>
    <t>2002/07/31</t>
  </si>
  <si>
    <t>382160207310</t>
  </si>
  <si>
    <t>6794978</t>
  </si>
  <si>
    <t xml:space="preserve">白石　　海                    </t>
  </si>
  <si>
    <t xml:space="preserve">ｼﾗｲｼ ｶｲ                       </t>
  </si>
  <si>
    <t>382160308180</t>
  </si>
  <si>
    <t>5331756</t>
  </si>
  <si>
    <t>2003/09/19</t>
  </si>
  <si>
    <t xml:space="preserve">八重樫滉平                    </t>
  </si>
  <si>
    <t xml:space="preserve">ﾔｴｶﾞｼ ｺｳﾍｲ                    </t>
  </si>
  <si>
    <t>2004/03/12</t>
  </si>
  <si>
    <t>382160403120</t>
  </si>
  <si>
    <t>6618088</t>
  </si>
  <si>
    <t xml:space="preserve">山口　　空                    </t>
  </si>
  <si>
    <t xml:space="preserve">ﾔﾏｸﾞﾁ ｿﾗ                      </t>
  </si>
  <si>
    <t>2004/04/09</t>
  </si>
  <si>
    <t>382160404090</t>
  </si>
  <si>
    <t>5706383</t>
  </si>
  <si>
    <t xml:space="preserve">金田　浩聖                    </t>
  </si>
  <si>
    <t xml:space="preserve">ｶﾈﾀﾞ ｺｳｾｲ                     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</si>
  <si>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</si>
  <si>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</si>
  <si>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</si>
  <si>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</si>
  <si>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</si>
  <si>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</si>
  <si>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</si>
  <si>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佐藤　　光                    </t>
  </si>
  <si>
    <t xml:space="preserve">ｻﾄｳ ﾋｶﾙ                       </t>
  </si>
  <si>
    <t>2006/11/07</t>
  </si>
  <si>
    <t>382160611070</t>
  </si>
  <si>
    <t>5988604</t>
  </si>
  <si>
    <t xml:space="preserve">神野　海玖                    </t>
  </si>
  <si>
    <t xml:space="preserve">ｼﾞﾝﾉ ﾐｸ                       </t>
  </si>
  <si>
    <t>1999/04/25</t>
  </si>
  <si>
    <t>382169904255</t>
  </si>
  <si>
    <t>4250935</t>
  </si>
  <si>
    <t xml:space="preserve">吉田　若菜                    </t>
  </si>
  <si>
    <t xml:space="preserve">ﾖｼﾀﾞ ﾜｶﾅ                      </t>
  </si>
  <si>
    <t>2001/04/04</t>
  </si>
  <si>
    <t>382160104045</t>
  </si>
  <si>
    <t>4698064</t>
  </si>
  <si>
    <t>2002/05/19</t>
  </si>
  <si>
    <t xml:space="preserve">深川　瑚夏                    </t>
  </si>
  <si>
    <t xml:space="preserve">ﾌｶｶﾞﾜ ｺﾅﾂ                     </t>
  </si>
  <si>
    <t>2003/07/02</t>
  </si>
  <si>
    <t>382160307025</t>
  </si>
  <si>
    <t>5157770</t>
  </si>
  <si>
    <t xml:space="preserve">田村　祐奈                    </t>
  </si>
  <si>
    <t xml:space="preserve">ﾀﾑﾗ ﾕﾅ                        </t>
  </si>
  <si>
    <t>2004/09/21</t>
  </si>
  <si>
    <t>382160409215</t>
  </si>
  <si>
    <t>5327089</t>
  </si>
  <si>
    <t xml:space="preserve">神野　桃花                    </t>
  </si>
  <si>
    <t xml:space="preserve">ｼﾞﾝﾉ ﾓﾓｶ                      </t>
  </si>
  <si>
    <t>2005/03/12</t>
  </si>
  <si>
    <t>382160503125</t>
  </si>
  <si>
    <t>6932001</t>
  </si>
  <si>
    <t>2006/05/27</t>
  </si>
  <si>
    <t xml:space="preserve">吉田　芽生                    </t>
  </si>
  <si>
    <t xml:space="preserve">ﾖｼﾀﾞ ﾒｲ                       </t>
  </si>
  <si>
    <t>2007/03/26</t>
  </si>
  <si>
    <t>382160703265</t>
  </si>
  <si>
    <t>5920137</t>
  </si>
  <si>
    <t xml:space="preserve">八幡浜ＳＣ      </t>
  </si>
  <si>
    <t xml:space="preserve">ﾔﾜﾀﾊﾏSC        </t>
  </si>
  <si>
    <t xml:space="preserve">太田　広夢                    </t>
  </si>
  <si>
    <t xml:space="preserve">ｵｵﾀ ﾋﾛﾑ                       </t>
  </si>
  <si>
    <t>2000/03/08</t>
  </si>
  <si>
    <t>382180003080</t>
  </si>
  <si>
    <t>3566694</t>
  </si>
  <si>
    <t xml:space="preserve">山本　隆太                    </t>
  </si>
  <si>
    <t xml:space="preserve">ﾔﾏﾓﾄ ﾘｭｳﾀ                     </t>
  </si>
  <si>
    <t>2000/06/26</t>
  </si>
  <si>
    <t>382180006260</t>
  </si>
  <si>
    <t>4470472</t>
  </si>
  <si>
    <t xml:space="preserve">山本　郷平                    </t>
  </si>
  <si>
    <t xml:space="preserve">ﾔﾏﾓﾄ ｷｮｳﾍｲ                    </t>
  </si>
  <si>
    <t>2000/09/27</t>
  </si>
  <si>
    <t>382180009270</t>
  </si>
  <si>
    <t>6638391</t>
  </si>
  <si>
    <t xml:space="preserve">三浦　真誉                    </t>
  </si>
  <si>
    <t xml:space="preserve">ﾐｳﾗ ﾏｻﾀｶ                      </t>
  </si>
  <si>
    <t>2001/06/21</t>
  </si>
  <si>
    <t>382180106210</t>
  </si>
  <si>
    <t>4029059</t>
  </si>
  <si>
    <t xml:space="preserve">市川　　薫                    </t>
  </si>
  <si>
    <t xml:space="preserve">ｲﾁｶﾜ ｶｵﾙ                      </t>
  </si>
  <si>
    <t>2002/08/26</t>
  </si>
  <si>
    <t>382180208260</t>
  </si>
  <si>
    <t>4470434</t>
  </si>
  <si>
    <t xml:space="preserve">谷村　大樹                    </t>
  </si>
  <si>
    <t xml:space="preserve">ﾀﾆﾑﾗ ﾀﾞｲｷ                     </t>
  </si>
  <si>
    <t>2003/09/12</t>
  </si>
  <si>
    <t>382180309120</t>
  </si>
  <si>
    <t>7351299</t>
  </si>
  <si>
    <t xml:space="preserve">岡本　大翔                    </t>
  </si>
  <si>
    <t xml:space="preserve">ｵｶﾓﾄ ﾊﾙﾄ                      </t>
  </si>
  <si>
    <t>2004/04/25</t>
  </si>
  <si>
    <t>382180404250</t>
  </si>
  <si>
    <t>5161194</t>
  </si>
  <si>
    <t xml:space="preserve">菊池　真弥                    </t>
  </si>
  <si>
    <t xml:space="preserve">ｷｸﾁ ﾏｻﾔ                       </t>
  </si>
  <si>
    <t>2004/05/01</t>
  </si>
  <si>
    <t>382180405010</t>
  </si>
  <si>
    <t>6897982</t>
  </si>
  <si>
    <t xml:space="preserve">浅井創太朗                    </t>
  </si>
  <si>
    <t xml:space="preserve">ｱｻｲ ｿｳﾀﾛｳ                     </t>
  </si>
  <si>
    <t>2006/03/20</t>
  </si>
  <si>
    <t>382180603200</t>
  </si>
  <si>
    <t>5985275</t>
  </si>
  <si>
    <t xml:space="preserve">岩本　　幸                    </t>
  </si>
  <si>
    <t xml:space="preserve">ｲﾜﾓﾄ ｻﾁ                       </t>
  </si>
  <si>
    <t>1999/06/01</t>
  </si>
  <si>
    <t>382189906015</t>
  </si>
  <si>
    <t>3968123</t>
  </si>
  <si>
    <t xml:space="preserve">坂本　結虹                    </t>
  </si>
  <si>
    <t xml:space="preserve">ｻｶﾓﾄ ﾕｳﾆ                      </t>
  </si>
  <si>
    <t>1999/06/07</t>
  </si>
  <si>
    <t>382189906075</t>
  </si>
  <si>
    <t>3566707</t>
  </si>
  <si>
    <t xml:space="preserve">矢野　萌佳                    </t>
  </si>
  <si>
    <t xml:space="preserve">ﾔﾉ ﾓｴｶ                        </t>
  </si>
  <si>
    <t>1999/10/21</t>
  </si>
  <si>
    <t>382189910215</t>
  </si>
  <si>
    <t>4480464</t>
  </si>
  <si>
    <t xml:space="preserve">三好　温子                    </t>
  </si>
  <si>
    <t xml:space="preserve">ﾐﾖｼ ｱﾂｺ                       </t>
  </si>
  <si>
    <t>2001/05/01</t>
  </si>
  <si>
    <t>382180105015</t>
  </si>
  <si>
    <t>4029009</t>
  </si>
  <si>
    <t xml:space="preserve">平田　美幸                    </t>
  </si>
  <si>
    <t xml:space="preserve">ﾋﾗﾀ ﾐﾕｷ                       </t>
  </si>
  <si>
    <t>2001/05/09</t>
  </si>
  <si>
    <t>382180105095</t>
  </si>
  <si>
    <t>3753849</t>
  </si>
  <si>
    <t xml:space="preserve">東　みずき                    </t>
  </si>
  <si>
    <t xml:space="preserve">ｱｽﾞﾏ ﾐｽﾞｷ                     </t>
  </si>
  <si>
    <t>2001/07/16</t>
  </si>
  <si>
    <t>382180107165</t>
  </si>
  <si>
    <t>3753837</t>
  </si>
  <si>
    <t xml:space="preserve">菊地　真碧                    </t>
  </si>
  <si>
    <t xml:space="preserve">ｷｸﾁ ﾏﾐ                        </t>
  </si>
  <si>
    <t>2002/04/10</t>
  </si>
  <si>
    <t>382180204105</t>
  </si>
  <si>
    <t>4470511</t>
  </si>
  <si>
    <t xml:space="preserve">泉　　遥叶                    </t>
  </si>
  <si>
    <t xml:space="preserve">ｲｽﾞﾐ ﾊﾙｶ                      </t>
  </si>
  <si>
    <t>2002/07/07</t>
  </si>
  <si>
    <t>382180207075</t>
  </si>
  <si>
    <t>4470573</t>
  </si>
  <si>
    <t xml:space="preserve">廣井　優花                    </t>
  </si>
  <si>
    <t xml:space="preserve">ﾋﾛｲ ﾕｶ                        </t>
  </si>
  <si>
    <t>2002/11/02</t>
  </si>
  <si>
    <t>382180211025</t>
  </si>
  <si>
    <t>4904154</t>
  </si>
  <si>
    <t xml:space="preserve">三嶋　　拓                    </t>
  </si>
  <si>
    <t xml:space="preserve">ﾐｼﾏ ﾋﾗｸ                       </t>
  </si>
  <si>
    <t>2003/06/16</t>
  </si>
  <si>
    <t>382180306165</t>
  </si>
  <si>
    <t>5158292</t>
  </si>
  <si>
    <t xml:space="preserve">中岡亜依香                    </t>
  </si>
  <si>
    <t xml:space="preserve">ﾅｶｵｶ ｱｲｶ                      </t>
  </si>
  <si>
    <t>382180309195</t>
  </si>
  <si>
    <t>5987043</t>
  </si>
  <si>
    <t>2005/04/07</t>
  </si>
  <si>
    <t xml:space="preserve">井上日菜子                    </t>
  </si>
  <si>
    <t xml:space="preserve">ｲﾉｳｴ ﾋﾅｺ                      </t>
  </si>
  <si>
    <t>2006/04/27</t>
  </si>
  <si>
    <t>382180604275</t>
  </si>
  <si>
    <t>6430404</t>
  </si>
  <si>
    <t xml:space="preserve">窪田　明依                    </t>
  </si>
  <si>
    <t xml:space="preserve">ｸﾎﾞﾀ ﾒｲ                       </t>
  </si>
  <si>
    <t>2006/05/09</t>
  </si>
  <si>
    <t>382180605095</t>
  </si>
  <si>
    <t>6431320</t>
  </si>
  <si>
    <t>2006/06/27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</si>
  <si>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</si>
  <si>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</si>
  <si>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</si>
  <si>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</si>
  <si>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</si>
  <si>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川本　葵里                    </t>
  </si>
  <si>
    <t xml:space="preserve">ｶﾜﾓﾄ ｱｲﾘ                      </t>
  </si>
  <si>
    <t>382180607195</t>
  </si>
  <si>
    <t>6124011</t>
  </si>
  <si>
    <t xml:space="preserve">濱浦　了輔                    </t>
  </si>
  <si>
    <t xml:space="preserve">ﾊﾏｳﾗ ﾘｮｳｽｹ                    </t>
  </si>
  <si>
    <t xml:space="preserve">南海朝生田      </t>
  </si>
  <si>
    <t xml:space="preserve">ﾅﾝｶｲｱｿｳﾀ       </t>
  </si>
  <si>
    <t>1999/08/03</t>
  </si>
  <si>
    <t>382219908030</t>
  </si>
  <si>
    <t>3542810</t>
  </si>
  <si>
    <t>38221</t>
  </si>
  <si>
    <t>南海朝生田</t>
  </si>
  <si>
    <t>ﾅﾝｶｲｱｿｳﾀ</t>
  </si>
  <si>
    <t xml:space="preserve">池田　弘毅                    </t>
  </si>
  <si>
    <t xml:space="preserve">ｲｹﾀﾞ ｺｳｷ                      </t>
  </si>
  <si>
    <t>2002/04/15</t>
  </si>
  <si>
    <t>382210204150</t>
  </si>
  <si>
    <t>6038317</t>
  </si>
  <si>
    <t xml:space="preserve">浅川　　色                    </t>
  </si>
  <si>
    <t xml:space="preserve">ｱｻｶﾜ ｼｷ                       </t>
  </si>
  <si>
    <t>2004/12/01</t>
  </si>
  <si>
    <t>382210412010</t>
  </si>
  <si>
    <t>5921205</t>
  </si>
  <si>
    <t xml:space="preserve">浅川　　楓                    </t>
  </si>
  <si>
    <t xml:space="preserve">ｱｻｶﾜ ﾌｳ                       </t>
  </si>
  <si>
    <t>2001/06/14</t>
  </si>
  <si>
    <t>382210106145</t>
  </si>
  <si>
    <t>4697528</t>
  </si>
  <si>
    <t xml:space="preserve">山下　明梨                    </t>
  </si>
  <si>
    <t xml:space="preserve">ﾔﾏｼﾀ ｱｶﾘ                      </t>
  </si>
  <si>
    <t>2002/09/09</t>
  </si>
  <si>
    <t>382210209095</t>
  </si>
  <si>
    <t>7236178</t>
  </si>
  <si>
    <t xml:space="preserve">渡邉　琴音                    </t>
  </si>
  <si>
    <t xml:space="preserve">ﾜﾀﾅﾍﾞ ｺﾄﾈ                     </t>
  </si>
  <si>
    <t>382210403315</t>
  </si>
  <si>
    <t>6152738</t>
  </si>
  <si>
    <t>2004/04/13</t>
  </si>
  <si>
    <t xml:space="preserve">ｱｽﾞｻﾏﾂﾔﾏ       </t>
  </si>
  <si>
    <t xml:space="preserve">長尾　息吹                    </t>
  </si>
  <si>
    <t xml:space="preserve">ﾅｶﾞｵ ｲﾌﾞｷ                     </t>
  </si>
  <si>
    <t>1999/10/18</t>
  </si>
  <si>
    <t>382269910180</t>
  </si>
  <si>
    <t>3989009</t>
  </si>
  <si>
    <t xml:space="preserve">芳野　水貞                    </t>
  </si>
  <si>
    <t xml:space="preserve">ﾖｼﾉ ﾐｽﾞｻﾀﾞ                    </t>
  </si>
  <si>
    <t>2000/04/24</t>
  </si>
  <si>
    <t>382260004240</t>
  </si>
  <si>
    <t>3785948</t>
  </si>
  <si>
    <t xml:space="preserve">眞鍋　　輝                    </t>
  </si>
  <si>
    <t xml:space="preserve">ﾏﾅﾍﾞ ﾋｶﾙ                      </t>
  </si>
  <si>
    <t>2000/08/26</t>
  </si>
  <si>
    <t>382260008260</t>
  </si>
  <si>
    <t>3785936</t>
  </si>
  <si>
    <t xml:space="preserve">兵頭　慧真                    </t>
  </si>
  <si>
    <t xml:space="preserve">ﾋｮｳﾄﾞｳ ｹｲｼﾝ                   </t>
  </si>
  <si>
    <t>382260301170</t>
  </si>
  <si>
    <t>4240171</t>
  </si>
  <si>
    <t>2003/05/05</t>
  </si>
  <si>
    <t xml:space="preserve">菊地　空音                    </t>
  </si>
  <si>
    <t xml:space="preserve">ｷｸﾁ ｱｵﾄ                       </t>
  </si>
  <si>
    <t>2003/05/06</t>
  </si>
  <si>
    <t>382260305060</t>
  </si>
  <si>
    <t>4421691</t>
  </si>
  <si>
    <t xml:space="preserve">久保　幸陽                    </t>
  </si>
  <si>
    <t xml:space="preserve">ｸﾎﾞ ｺｳﾖｳ                      </t>
  </si>
  <si>
    <t>2004/03/02</t>
  </si>
  <si>
    <t>382260403020</t>
  </si>
  <si>
    <t>4924140</t>
  </si>
  <si>
    <t xml:space="preserve">中村　千紗                    </t>
  </si>
  <si>
    <t xml:space="preserve">ﾅｶﾑﾗ ﾁｻ                       </t>
  </si>
  <si>
    <t>2000/05/12</t>
  </si>
  <si>
    <t>382260005125</t>
  </si>
  <si>
    <t>3503829</t>
  </si>
  <si>
    <t xml:space="preserve">菊地　華乃                    </t>
  </si>
  <si>
    <t xml:space="preserve">ｷｸﾁ ﾊﾅﾉ                       </t>
  </si>
  <si>
    <t>2002/01/31</t>
  </si>
  <si>
    <t>382260201315</t>
  </si>
  <si>
    <t>3785897</t>
  </si>
  <si>
    <t xml:space="preserve">西村　尚樹                    </t>
  </si>
  <si>
    <t xml:space="preserve">ﾆｼﾑﾗ ﾅｵｷ                      </t>
  </si>
  <si>
    <t xml:space="preserve">マコトSC双葉    </t>
  </si>
  <si>
    <t xml:space="preserve">ﾏｺﾄﾌﾀﾊﾞ        </t>
  </si>
  <si>
    <t>1998/04/08</t>
  </si>
  <si>
    <t>382279804080</t>
  </si>
  <si>
    <t>3126800</t>
  </si>
  <si>
    <t xml:space="preserve">松浦　青波                    </t>
  </si>
  <si>
    <t xml:space="preserve">ﾏﾂｳﾗ ｾｲﾊ                      </t>
  </si>
  <si>
    <t>1999/07/23</t>
  </si>
  <si>
    <t>382279907230</t>
  </si>
  <si>
    <t>3443125</t>
  </si>
  <si>
    <t xml:space="preserve">大河内健人                    </t>
  </si>
  <si>
    <t xml:space="preserve">ｵｵｺｳﾁ ｹﾝﾄ                     </t>
  </si>
  <si>
    <t>382270009270</t>
  </si>
  <si>
    <t>4048787</t>
  </si>
  <si>
    <t>2004/09/08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</si>
  <si>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</si>
  <si>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</si>
  <si>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</si>
  <si>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</si>
  <si>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</si>
  <si>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大西　愛子                    </t>
  </si>
  <si>
    <t xml:space="preserve">ｵｵﾆｼ ｱｲｺ                      </t>
  </si>
  <si>
    <t>2002/04/01</t>
  </si>
  <si>
    <t>382270204015</t>
  </si>
  <si>
    <t>5159930</t>
  </si>
  <si>
    <t>2003/08/27</t>
  </si>
  <si>
    <t>2003/11/17</t>
  </si>
  <si>
    <t xml:space="preserve">髙田　夏帆                    </t>
  </si>
  <si>
    <t xml:space="preserve">ﾀｶﾀﾞ ｶﾎ                       </t>
  </si>
  <si>
    <t>2007/06/12</t>
  </si>
  <si>
    <t>382270706125</t>
  </si>
  <si>
    <t>6931642</t>
  </si>
  <si>
    <t xml:space="preserve">村田　健太                    </t>
  </si>
  <si>
    <t xml:space="preserve">ﾑﾗﾀ ｹﾝﾀ                       </t>
  </si>
  <si>
    <t xml:space="preserve">ｲｼﾊﾗ           </t>
  </si>
  <si>
    <t>大学</t>
  </si>
  <si>
    <t>1994/10/18</t>
  </si>
  <si>
    <t>382289410180</t>
  </si>
  <si>
    <t>4818296</t>
  </si>
  <si>
    <t xml:space="preserve">井上　洸希                    </t>
  </si>
  <si>
    <t xml:space="preserve">ｲﾉｳｴ ｺｳｷ                      </t>
  </si>
  <si>
    <t>1999/08/09</t>
  </si>
  <si>
    <t>382289908090</t>
  </si>
  <si>
    <t>3538903</t>
  </si>
  <si>
    <t xml:space="preserve">澤田慎二郎                    </t>
  </si>
  <si>
    <t xml:space="preserve">ｻﾜﾀﾞ ｼﾝｼﾞﾛｳ                   </t>
  </si>
  <si>
    <t>2000/01/20</t>
  </si>
  <si>
    <t>382280001200</t>
  </si>
  <si>
    <t>5006116</t>
  </si>
  <si>
    <t xml:space="preserve">荻原　和樹                    </t>
  </si>
  <si>
    <t xml:space="preserve">ｵｷﾞﾊﾗ ｶｽﾞｷ                    </t>
  </si>
  <si>
    <t>2000/02/13</t>
  </si>
  <si>
    <t>382280002130</t>
  </si>
  <si>
    <t>4480022</t>
  </si>
  <si>
    <t xml:space="preserve">入江辰之介                    </t>
  </si>
  <si>
    <t xml:space="preserve">ｲﾘｴ ｼﾝﾉｽｹ                     </t>
  </si>
  <si>
    <t>2000/05/23</t>
  </si>
  <si>
    <t>382280005230</t>
  </si>
  <si>
    <t>3521009</t>
  </si>
  <si>
    <t xml:space="preserve">薬師寺康輔                    </t>
  </si>
  <si>
    <t xml:space="preserve">ﾔｸｼｼﾞ ｺｳｽｹ                    </t>
  </si>
  <si>
    <t>2000/09/13</t>
  </si>
  <si>
    <t>382280009130</t>
  </si>
  <si>
    <t>3566656</t>
  </si>
  <si>
    <t xml:space="preserve">横田　悠樹                    </t>
  </si>
  <si>
    <t xml:space="preserve">ﾖｺﾀ ﾕｳｷ                       </t>
  </si>
  <si>
    <t>2000/09/22</t>
  </si>
  <si>
    <t>382280009220</t>
  </si>
  <si>
    <t>7127782</t>
  </si>
  <si>
    <t xml:space="preserve">大内　一晟                    </t>
  </si>
  <si>
    <t xml:space="preserve">ｵｵｳﾁ ｲｯｾｲ                     </t>
  </si>
  <si>
    <t>2000/10/25</t>
  </si>
  <si>
    <t>382280010250</t>
  </si>
  <si>
    <t>3539108</t>
  </si>
  <si>
    <t xml:space="preserve">廣川勇太郎                    </t>
  </si>
  <si>
    <t xml:space="preserve">ﾋﾛｶﾜ ﾕｳﾀﾛｳ                    </t>
  </si>
  <si>
    <t>2002/05/28</t>
  </si>
  <si>
    <t>382280205280</t>
  </si>
  <si>
    <t>5461256</t>
  </si>
  <si>
    <t xml:space="preserve">井上航太朗                    </t>
  </si>
  <si>
    <t xml:space="preserve">ｲﾉｳｴ ｺｳﾀﾛｳ                    </t>
  </si>
  <si>
    <t>2002/08/14</t>
  </si>
  <si>
    <t>382280208140</t>
  </si>
  <si>
    <t>4480541</t>
  </si>
  <si>
    <t xml:space="preserve">三好　　凜                    </t>
  </si>
  <si>
    <t xml:space="preserve">ﾐﾖｼ ﾘﾝ                        </t>
  </si>
  <si>
    <t>2002/10/25</t>
  </si>
  <si>
    <t>382280210250</t>
  </si>
  <si>
    <t>4240145</t>
  </si>
  <si>
    <t xml:space="preserve">花山　虹介                    </t>
  </si>
  <si>
    <t xml:space="preserve">ﾊﾅﾔﾏ ｺｳｽｹ                     </t>
  </si>
  <si>
    <t>2003/01/08</t>
  </si>
  <si>
    <t>382280301080</t>
  </si>
  <si>
    <t>6522423</t>
  </si>
  <si>
    <t xml:space="preserve">細川直央人                    </t>
  </si>
  <si>
    <t xml:space="preserve">ﾎｿｶﾜ ﾅｵﾄ                      </t>
  </si>
  <si>
    <t>2003/03/10</t>
  </si>
  <si>
    <t>382280303100</t>
  </si>
  <si>
    <t>6112491</t>
  </si>
  <si>
    <t xml:space="preserve">石丸　帆夏                    </t>
  </si>
  <si>
    <t xml:space="preserve">ｲｼﾏﾙ ﾎﾉｶ                      </t>
  </si>
  <si>
    <t>2000/06/03</t>
  </si>
  <si>
    <t>382280006035</t>
  </si>
  <si>
    <t>3971544</t>
  </si>
  <si>
    <t xml:space="preserve">山本　　柚                    </t>
  </si>
  <si>
    <t xml:space="preserve">ﾔﾏﾓﾄ ﾕｳ                       </t>
  </si>
  <si>
    <t>2002/11/04</t>
  </si>
  <si>
    <t>382280211045</t>
  </si>
  <si>
    <t>5190458</t>
  </si>
  <si>
    <t xml:space="preserve">山本　　明                    </t>
  </si>
  <si>
    <t xml:space="preserve">ﾔﾏﾓﾄ ﾒｲ                       </t>
  </si>
  <si>
    <t>2004/07/12</t>
  </si>
  <si>
    <t>382280407125</t>
  </si>
  <si>
    <t>5878796</t>
  </si>
  <si>
    <t xml:space="preserve">細川みなみ                    </t>
  </si>
  <si>
    <t xml:space="preserve">ﾎｿｶﾜ ﾐﾅﾐ                      </t>
  </si>
  <si>
    <t>2006/06/06</t>
  </si>
  <si>
    <t>382280606065</t>
  </si>
  <si>
    <t>6522409</t>
  </si>
  <si>
    <t xml:space="preserve">上甲　涼帆                    </t>
  </si>
  <si>
    <t xml:space="preserve">ｼﾞｮｳｺｳ ｽｽﾞﾎ                   </t>
  </si>
  <si>
    <t>2006/06/24</t>
  </si>
  <si>
    <t>382280606245</t>
  </si>
  <si>
    <t>5545594</t>
  </si>
  <si>
    <t xml:space="preserve">南　　和希                    </t>
  </si>
  <si>
    <t xml:space="preserve">ﾐﾅﾐ ｶｽﾞｷ                      </t>
  </si>
  <si>
    <t xml:space="preserve">ﾌｨｯﾀﾏﾂﾔﾏ       </t>
  </si>
  <si>
    <t>1999/04/21</t>
  </si>
  <si>
    <t>382299904210</t>
  </si>
  <si>
    <t>4097760</t>
  </si>
  <si>
    <t xml:space="preserve">二宮　一宙                    </t>
  </si>
  <si>
    <t xml:space="preserve">ﾆﾉﾐﾔ ｶｽﾞﾋﾛ                    </t>
  </si>
  <si>
    <t>1999/07/04</t>
  </si>
  <si>
    <t>382299907040</t>
  </si>
  <si>
    <t>5123132</t>
  </si>
  <si>
    <t xml:space="preserve">其田　　海                    </t>
  </si>
  <si>
    <t xml:space="preserve">ｿﾉﾀﾞ ｶｲ                       </t>
  </si>
  <si>
    <t>2000/04/26</t>
  </si>
  <si>
    <t>382290004260</t>
  </si>
  <si>
    <t>5123120</t>
  </si>
  <si>
    <t xml:space="preserve">森貞　智太                    </t>
  </si>
  <si>
    <t xml:space="preserve">ﾓﾘｻﾀﾞ ﾄﾓﾋﾛ                    </t>
  </si>
  <si>
    <t>2000/05/22</t>
  </si>
  <si>
    <t>382290005220</t>
  </si>
  <si>
    <t>5081810</t>
  </si>
  <si>
    <t xml:space="preserve">服部　喜仁                    </t>
  </si>
  <si>
    <t xml:space="preserve">ﾊｯﾄﾘ ﾖｼﾄ                      </t>
  </si>
  <si>
    <t>2000/11/01</t>
  </si>
  <si>
    <t>382290011010</t>
  </si>
  <si>
    <t>5123118</t>
  </si>
  <si>
    <t xml:space="preserve">桂　　瑠星                    </t>
  </si>
  <si>
    <t xml:space="preserve">ｶﾂﾗ ﾘｭｳｾｲ                     </t>
  </si>
  <si>
    <t>2001/07/07</t>
  </si>
  <si>
    <t>382290107070</t>
  </si>
  <si>
    <t>4697542</t>
  </si>
  <si>
    <t xml:space="preserve">矢野　和尊                    </t>
  </si>
  <si>
    <t xml:space="preserve">ﾔﾉ ﾜﾀﾙ                        </t>
  </si>
  <si>
    <t>2003/03/31</t>
  </si>
  <si>
    <t>382290303310</t>
  </si>
  <si>
    <t>4237926</t>
  </si>
  <si>
    <t xml:space="preserve">一色明日斗                    </t>
  </si>
  <si>
    <t xml:space="preserve">ｲｯｼｷ ｱｽﾄ                      </t>
  </si>
  <si>
    <t>2003/04/14</t>
  </si>
  <si>
    <t>382290304140</t>
  </si>
  <si>
    <t>5580747</t>
  </si>
  <si>
    <t xml:space="preserve">島田　友希                    </t>
  </si>
  <si>
    <t xml:space="preserve">ｼﾏﾀﾞ ﾄﾓｷ                      </t>
  </si>
  <si>
    <t>2003/04/21</t>
  </si>
  <si>
    <t>382290304210</t>
  </si>
  <si>
    <t>4789600</t>
  </si>
  <si>
    <t xml:space="preserve">伊藤　路人                    </t>
  </si>
  <si>
    <t xml:space="preserve">ｲﾄｳ ﾐﾁﾋﾄ                      </t>
  </si>
  <si>
    <t>2003/12/24</t>
  </si>
  <si>
    <t>382290312240</t>
  </si>
  <si>
    <t>5076102</t>
  </si>
  <si>
    <t xml:space="preserve">田坂　優成                    </t>
  </si>
  <si>
    <t xml:space="preserve">ﾀｻｶ ﾕｳｾｲ                      </t>
  </si>
  <si>
    <t>2004/06/10</t>
  </si>
  <si>
    <t>382290406100</t>
  </si>
  <si>
    <t>5580785</t>
  </si>
  <si>
    <t>2004/09/22</t>
  </si>
  <si>
    <t xml:space="preserve">窪田　雄斗                    </t>
  </si>
  <si>
    <t xml:space="preserve">ｸﾎﾞﾀ ﾕｳﾄ                      </t>
  </si>
  <si>
    <t>2005/01/16</t>
  </si>
  <si>
    <t>382290501160</t>
  </si>
  <si>
    <t>5580800</t>
  </si>
  <si>
    <t xml:space="preserve">坪内　聰典                    </t>
  </si>
  <si>
    <t xml:space="preserve">ﾂﾎﾞｳﾁ ｿｳｽｹ                    </t>
  </si>
  <si>
    <t>2005/06/16</t>
  </si>
  <si>
    <t>382290506160</t>
  </si>
  <si>
    <t>5580824</t>
  </si>
  <si>
    <t xml:space="preserve">野田旺太郎                    </t>
  </si>
  <si>
    <t xml:space="preserve">ﾉﾀﾞ ｵｳﾀﾛｳ                     </t>
  </si>
  <si>
    <t>2005/06/20</t>
  </si>
  <si>
    <t>382290506200</t>
  </si>
  <si>
    <t>5895644</t>
  </si>
  <si>
    <t xml:space="preserve">渡瀬　陽太                    </t>
  </si>
  <si>
    <t xml:space="preserve">ﾜﾀｾ ﾋﾅﾀ                       </t>
  </si>
  <si>
    <t>2006/01/12</t>
  </si>
  <si>
    <t>382290601120</t>
  </si>
  <si>
    <t>5996638</t>
  </si>
  <si>
    <t xml:space="preserve">平野　　資                    </t>
  </si>
  <si>
    <t xml:space="preserve">ﾋﾗﾉ ﾀｽｸ                       </t>
  </si>
  <si>
    <t>2006/05/25</t>
  </si>
  <si>
    <t>382290605250</t>
  </si>
  <si>
    <t>5996640</t>
  </si>
  <si>
    <t xml:space="preserve">島田　　希                    </t>
  </si>
  <si>
    <t xml:space="preserve">ｼﾏﾀﾞ ﾉｿﾞﾐ                     </t>
  </si>
  <si>
    <t>2006/05/29</t>
  </si>
  <si>
    <t>382290605290</t>
  </si>
  <si>
    <t>5996652</t>
  </si>
  <si>
    <t xml:space="preserve">毛利　紀葉                    </t>
  </si>
  <si>
    <t xml:space="preserve">ﾓｳﾘ ﾉﾘﾊ                       </t>
  </si>
  <si>
    <t>2000/06/28</t>
  </si>
  <si>
    <t>382290006285</t>
  </si>
  <si>
    <t>3521237</t>
  </si>
  <si>
    <t xml:space="preserve">参川かえで                    </t>
  </si>
  <si>
    <t xml:space="preserve">ｻﾝｶﾞﾜ ｶｴﾃﾞ                    </t>
  </si>
  <si>
    <t>2003/08/19</t>
  </si>
  <si>
    <t>382290308195</t>
  </si>
  <si>
    <t>5576739</t>
  </si>
  <si>
    <t xml:space="preserve">戎森かんな                    </t>
  </si>
  <si>
    <t xml:space="preserve">ｴﾋﾞｽﾓﾘ ｶﾝﾅ                    </t>
  </si>
  <si>
    <t>2005/06/04</t>
  </si>
  <si>
    <t>382290506045</t>
  </si>
  <si>
    <t>6098830</t>
  </si>
  <si>
    <t xml:space="preserve">西岡奈津樹                    </t>
  </si>
  <si>
    <t xml:space="preserve">ﾆｼｵｶ ﾅﾂｷ                      </t>
  </si>
  <si>
    <t>2006/04/28</t>
  </si>
  <si>
    <t>382290604285</t>
  </si>
  <si>
    <t>5996703</t>
  </si>
  <si>
    <t xml:space="preserve">窪田　美咲                    </t>
  </si>
  <si>
    <t xml:space="preserve">ｸﾎﾞﾀ ﾐｻｷ                      </t>
  </si>
  <si>
    <t>382290606245</t>
  </si>
  <si>
    <t>5996690</t>
  </si>
  <si>
    <t xml:space="preserve">高山　莉子                    </t>
  </si>
  <si>
    <t xml:space="preserve">ﾀｶﾔﾏ ﾘｺ                       </t>
  </si>
  <si>
    <t>2006/07/15</t>
  </si>
  <si>
    <t>382290607155</t>
  </si>
  <si>
    <t>6898339</t>
  </si>
  <si>
    <t xml:space="preserve">藤岡　幸恵                    </t>
  </si>
  <si>
    <t xml:space="preserve">ﾌｼﾞｵｶ ｻﾁｴ                     </t>
  </si>
  <si>
    <t>2006/09/01</t>
  </si>
  <si>
    <t>382290609015</t>
  </si>
  <si>
    <t>6898353</t>
  </si>
  <si>
    <t xml:space="preserve">清家　美羽                    </t>
  </si>
  <si>
    <t xml:space="preserve">ｾｲｹ ﾐｳ                        </t>
  </si>
  <si>
    <t>2007/02/21</t>
  </si>
  <si>
    <t>382290702215</t>
  </si>
  <si>
    <t>6449481</t>
  </si>
  <si>
    <t>2007/03/01</t>
  </si>
  <si>
    <t xml:space="preserve">山田　丈偉                    </t>
  </si>
  <si>
    <t xml:space="preserve">ﾔﾏﾀﾞ ｼﾞｮｳｲ                    </t>
  </si>
  <si>
    <t xml:space="preserve">ﾌｨｯﾀｼｹﾞﾉ       </t>
  </si>
  <si>
    <t>2002/04/06</t>
  </si>
  <si>
    <t>382300204060</t>
  </si>
  <si>
    <t>6570213</t>
  </si>
  <si>
    <t xml:space="preserve">藤野　恵多                    </t>
  </si>
  <si>
    <t xml:space="preserve">ﾌｼﾞﾉ ｹｲﾀ                      </t>
  </si>
  <si>
    <t>2002/08/23</t>
  </si>
  <si>
    <t>382300208230</t>
  </si>
  <si>
    <t>6156285</t>
  </si>
  <si>
    <t xml:space="preserve">西原　快進                    </t>
  </si>
  <si>
    <t xml:space="preserve">ﾆｼﾊﾗ ｶｲｼﾝ                     </t>
  </si>
  <si>
    <t>2002/09/12</t>
  </si>
  <si>
    <t>382300209120</t>
  </si>
  <si>
    <t>6368356</t>
  </si>
  <si>
    <t>2003/01/26</t>
  </si>
  <si>
    <t>2001/10/23</t>
  </si>
  <si>
    <t xml:space="preserve">西森　芽依                    </t>
  </si>
  <si>
    <t xml:space="preserve">ﾆｼﾓﾘ ﾒｲ                       </t>
  </si>
  <si>
    <t>2003/01/24</t>
  </si>
  <si>
    <t>382300301245</t>
  </si>
  <si>
    <t>6469679</t>
  </si>
  <si>
    <t xml:space="preserve">宮中　悠希                    </t>
  </si>
  <si>
    <t xml:space="preserve">ﾐﾔﾅｶ ﾕｳｷ                      </t>
  </si>
  <si>
    <t xml:space="preserve">リー保内        </t>
  </si>
  <si>
    <t xml:space="preserve">ﾘｰﾎﾅｲ          </t>
  </si>
  <si>
    <t>2001/04/15</t>
  </si>
  <si>
    <t>383070104150</t>
  </si>
  <si>
    <t>4851417</t>
  </si>
  <si>
    <t xml:space="preserve">下田　　嶺                    </t>
  </si>
  <si>
    <t xml:space="preserve">ｼﾓﾀﾞ ﾀｶﾈ                      </t>
  </si>
  <si>
    <t>383070110140</t>
  </si>
  <si>
    <t>3845666</t>
  </si>
  <si>
    <t xml:space="preserve">谷山　　悠                    </t>
  </si>
  <si>
    <t xml:space="preserve">ﾀﾆﾔﾏ ﾊﾙｶ                      </t>
  </si>
  <si>
    <t>2002/05/17</t>
  </si>
  <si>
    <t>383070205170</t>
  </si>
  <si>
    <t>4414583</t>
  </si>
  <si>
    <t xml:space="preserve">大福　樹生                    </t>
  </si>
  <si>
    <t xml:space="preserve">ｵｵﾌｸ ﾀﾂｷ                      </t>
  </si>
  <si>
    <t>2003/01/30</t>
  </si>
  <si>
    <t>383070301300</t>
  </si>
  <si>
    <t>4414569</t>
  </si>
  <si>
    <t xml:space="preserve">清家　　宙                    </t>
  </si>
  <si>
    <t xml:space="preserve">ｾｲｹ ｿﾗ                        </t>
  </si>
  <si>
    <t>2003/05/26</t>
  </si>
  <si>
    <t>383070305260</t>
  </si>
  <si>
    <t>5987144</t>
  </si>
  <si>
    <t xml:space="preserve">宮中　元輝                    </t>
  </si>
  <si>
    <t xml:space="preserve">ﾐﾔﾅｶ ｹﾞﾝｷ                     </t>
  </si>
  <si>
    <t>2004/01/07</t>
  </si>
  <si>
    <t>383070401070</t>
  </si>
  <si>
    <t>5583378</t>
  </si>
  <si>
    <t xml:space="preserve">山本　芹菜                    </t>
  </si>
  <si>
    <t xml:space="preserve">ﾔﾏﾓﾄ ｾﾘﾅ                      </t>
  </si>
  <si>
    <t>383070006285</t>
  </si>
  <si>
    <t>3480045</t>
  </si>
  <si>
    <t xml:space="preserve">上窪日向子                    </t>
  </si>
  <si>
    <t xml:space="preserve">ｶﾐｸﾎﾞ ﾋﾅｺ                     </t>
  </si>
  <si>
    <t>2001/09/24</t>
  </si>
  <si>
    <t>383070109245</t>
  </si>
  <si>
    <t>3848855</t>
  </si>
  <si>
    <t>2004/06/22</t>
  </si>
  <si>
    <t xml:space="preserve">下田　天海                    </t>
  </si>
  <si>
    <t xml:space="preserve">ｼﾓﾀﾞ ｱﾏﾐ                      </t>
  </si>
  <si>
    <t>383070506035</t>
  </si>
  <si>
    <t>5161055</t>
  </si>
  <si>
    <t xml:space="preserve">コミュニティ    </t>
  </si>
  <si>
    <t xml:space="preserve">ｺﾐｭﾆﾃｨ         </t>
  </si>
  <si>
    <t xml:space="preserve">有田　羽瑠                    </t>
  </si>
  <si>
    <t xml:space="preserve">ｱﾘﾀ ﾊﾙ                        </t>
  </si>
  <si>
    <t>2004/03/15</t>
  </si>
  <si>
    <t>383110403150</t>
  </si>
  <si>
    <t>5859070</t>
  </si>
  <si>
    <t xml:space="preserve">大加田　凌                    </t>
  </si>
  <si>
    <t xml:space="preserve">ｵｵｶﾀﾞ ﾘｮｳ                     </t>
  </si>
  <si>
    <t>383110409080</t>
  </si>
  <si>
    <t>5160999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</si>
  <si>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</si>
  <si>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</si>
  <si>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</si>
  <si>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</si>
  <si>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</si>
  <si>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</si>
  <si>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</si>
  <si>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</si>
  <si>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</si>
  <si>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</si>
  <si>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矢狭　萌梨                    </t>
  </si>
  <si>
    <t xml:space="preserve">ﾔｻﾞﾏ ﾓｴﾘ                      </t>
  </si>
  <si>
    <t>2004/06/24</t>
  </si>
  <si>
    <t>383110406245</t>
  </si>
  <si>
    <t>7396745</t>
  </si>
  <si>
    <t xml:space="preserve">前田　唯菜                    </t>
  </si>
  <si>
    <t xml:space="preserve">ﾏｴﾀﾞ ﾕｲﾅ                      </t>
  </si>
  <si>
    <t>383110504215</t>
  </si>
  <si>
    <t>5545520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</si>
  <si>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</si>
  <si>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</si>
  <si>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</si>
  <si>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</si>
  <si>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</si>
  <si>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>2005/10/23</t>
  </si>
  <si>
    <t>2002/10/14</t>
  </si>
  <si>
    <t xml:space="preserve">ryuow          </t>
  </si>
  <si>
    <t xml:space="preserve">冨山　快生                    </t>
  </si>
  <si>
    <t xml:space="preserve">ﾄﾐﾔﾏ ｶｲｾｲ                     </t>
  </si>
  <si>
    <t>2002/03/12</t>
  </si>
  <si>
    <t>383150203120</t>
  </si>
  <si>
    <t>4925371</t>
  </si>
  <si>
    <t>2002/06/01</t>
  </si>
  <si>
    <t>2003/06/26</t>
  </si>
  <si>
    <t xml:space="preserve">篠﨑　　翔                    </t>
  </si>
  <si>
    <t xml:space="preserve">ｼﾉｻﾞｷ ﾂﾊﾞｻ                    </t>
  </si>
  <si>
    <t>2004/10/08</t>
  </si>
  <si>
    <t>383150410080</t>
  </si>
  <si>
    <t>6165515</t>
  </si>
  <si>
    <t>2005/06/12</t>
  </si>
  <si>
    <t xml:space="preserve">福本　歩夢                    </t>
  </si>
  <si>
    <t xml:space="preserve">ﾌｸﾓﾄ ｱﾕﾑ                      </t>
  </si>
  <si>
    <t>2006/03/06</t>
  </si>
  <si>
    <t>383150603060</t>
  </si>
  <si>
    <t>7356105</t>
  </si>
  <si>
    <t xml:space="preserve">松本　麻衣                    </t>
  </si>
  <si>
    <t xml:space="preserve">ﾏﾂﾓﾄ ﾏｲ                       </t>
  </si>
  <si>
    <t>2002/06/16</t>
  </si>
  <si>
    <t>383150206165</t>
  </si>
  <si>
    <t>6023419</t>
  </si>
  <si>
    <t xml:space="preserve">長岡　一華                    </t>
  </si>
  <si>
    <t xml:space="preserve">ﾅｶﾞｵｶ ｲﾁｶ                     </t>
  </si>
  <si>
    <t>2004/02/17</t>
  </si>
  <si>
    <t>383150402175</t>
  </si>
  <si>
    <t>4849568</t>
  </si>
  <si>
    <t xml:space="preserve">冨山明央生                    </t>
  </si>
  <si>
    <t xml:space="preserve">ﾄﾐﾔﾏ ｱｵｲ                      </t>
  </si>
  <si>
    <t>2004/03/06</t>
  </si>
  <si>
    <t>383150403065</t>
  </si>
  <si>
    <t>5335885</t>
  </si>
  <si>
    <t>2004/07/25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</si>
  <si>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</si>
  <si>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</si>
  <si>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</si>
  <si>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</si>
  <si>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</si>
  <si>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</si>
  <si>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</si>
  <si>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2005/10/06</t>
  </si>
  <si>
    <t xml:space="preserve">越智　海季                    </t>
  </si>
  <si>
    <t xml:space="preserve">ｵﾁ ﾐｽﾞｷ                       </t>
  </si>
  <si>
    <t>2005/05/27</t>
  </si>
  <si>
    <t>383160505275</t>
  </si>
  <si>
    <t>6155802</t>
  </si>
  <si>
    <t>2006/08/17</t>
  </si>
  <si>
    <t>2006/12/28</t>
  </si>
  <si>
    <t xml:space="preserve">ﾌｨｯﾀﾏｻｷ        </t>
  </si>
  <si>
    <t xml:space="preserve">大西　陽翔                    </t>
  </si>
  <si>
    <t xml:space="preserve">ｵｵﾆｼ ﾊﾙﾄ                      </t>
  </si>
  <si>
    <t>2002/05/04</t>
  </si>
  <si>
    <t>383180205040</t>
  </si>
  <si>
    <t>7040281</t>
  </si>
  <si>
    <t xml:space="preserve">髙須賀　心                    </t>
  </si>
  <si>
    <t xml:space="preserve">ﾀｶｽｶ ｼﾝ                       </t>
  </si>
  <si>
    <t>2002/10/23</t>
  </si>
  <si>
    <t>383180210230</t>
  </si>
  <si>
    <t>7353714</t>
  </si>
  <si>
    <t xml:space="preserve">隅田　晴彦                    </t>
  </si>
  <si>
    <t xml:space="preserve">ｽﾐﾀﾞ ﾊﾙﾋｺ                     </t>
  </si>
  <si>
    <t>383180401050</t>
  </si>
  <si>
    <t>6430783</t>
  </si>
  <si>
    <t xml:space="preserve">津田　颯希                    </t>
  </si>
  <si>
    <t xml:space="preserve">ﾂﾀﾞ ｿｳｷ                       </t>
  </si>
  <si>
    <t>2004/03/23</t>
  </si>
  <si>
    <t>383180403230</t>
  </si>
  <si>
    <t>6454466</t>
  </si>
  <si>
    <t xml:space="preserve">大石　陸斗                    </t>
  </si>
  <si>
    <t xml:space="preserve">ｵｵｲｼ ﾘｸﾄ                      </t>
  </si>
  <si>
    <t>2005/02/02</t>
  </si>
  <si>
    <t>383180502020</t>
  </si>
  <si>
    <t>6430771</t>
  </si>
  <si>
    <t>2002/09/05</t>
  </si>
  <si>
    <t xml:space="preserve">荻山　次美                    </t>
  </si>
  <si>
    <t xml:space="preserve">ｵｷﾞﾔﾏ ﾂｸﾞﾐ                    </t>
  </si>
  <si>
    <t>2004/01/24</t>
  </si>
  <si>
    <t>383180401245</t>
  </si>
  <si>
    <t>6430757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</si>
  <si>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</si>
  <si>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</si>
  <si>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</si>
  <si>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</si>
  <si>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</si>
  <si>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>2005/06/05</t>
  </si>
  <si>
    <t>2006/04/22</t>
  </si>
  <si>
    <t xml:space="preserve">橋田　実和                    </t>
  </si>
  <si>
    <t xml:space="preserve">ﾊｼﾀﾞ ﾐﾜ                       </t>
  </si>
  <si>
    <t>383180606275</t>
  </si>
  <si>
    <t>6896787</t>
  </si>
  <si>
    <t xml:space="preserve">大石　晶夢                    </t>
  </si>
  <si>
    <t xml:space="preserve">ｵｵｲｼ ﾏｻﾐ                      </t>
  </si>
  <si>
    <t>2006/07/07</t>
  </si>
  <si>
    <t>383180607075</t>
  </si>
  <si>
    <t>6896775</t>
  </si>
  <si>
    <t xml:space="preserve">フィッタ川江    </t>
  </si>
  <si>
    <t xml:space="preserve">ﾌｨｯﾀｶﾜﾉｴ       </t>
  </si>
  <si>
    <t>2004/07/22</t>
  </si>
  <si>
    <t xml:space="preserve">林　　壱成                    </t>
  </si>
  <si>
    <t xml:space="preserve">ﾊﾔｼ ｲｯｾｲ                      </t>
  </si>
  <si>
    <t>383190410080</t>
  </si>
  <si>
    <t>6397949</t>
  </si>
  <si>
    <t xml:space="preserve">石川　慶幸                    </t>
  </si>
  <si>
    <t xml:space="preserve">ｲｼｶﾜ ﾖｼﾕｷ                     </t>
  </si>
  <si>
    <t>2006/01/10</t>
  </si>
  <si>
    <t>383190601100</t>
  </si>
  <si>
    <t>7370206</t>
  </si>
  <si>
    <t>2001/01/06</t>
  </si>
  <si>
    <t xml:space="preserve">内田　花埜                    </t>
  </si>
  <si>
    <t xml:space="preserve">ｳﾁﾀﾞ ｶﾉ                       </t>
  </si>
  <si>
    <t>383190601235</t>
  </si>
  <si>
    <t>5555055</t>
  </si>
  <si>
    <t xml:space="preserve">田口裕希久                    </t>
  </si>
  <si>
    <t xml:space="preserve">ﾀｸﾞﾁ ﾕｷﾋｻ                     </t>
  </si>
  <si>
    <t xml:space="preserve">MESSA           </t>
  </si>
  <si>
    <t xml:space="preserve">MESSA          </t>
  </si>
  <si>
    <t>1999/04/08</t>
  </si>
  <si>
    <t>383259904080</t>
  </si>
  <si>
    <t>3022172</t>
  </si>
  <si>
    <t xml:space="preserve">源　　謙吾                    </t>
  </si>
  <si>
    <t xml:space="preserve">ﾐﾅﾓﾄ ｹﾝｺﾞ                     </t>
  </si>
  <si>
    <t>1999/06/06</t>
  </si>
  <si>
    <t>383259906060</t>
  </si>
  <si>
    <t>3023240</t>
  </si>
  <si>
    <t>1999/11/09</t>
  </si>
  <si>
    <t xml:space="preserve">森﨑　智也                    </t>
  </si>
  <si>
    <t xml:space="preserve">ﾓﾘｻｷ ﾄﾓﾔ                      </t>
  </si>
  <si>
    <t>2000/06/30</t>
  </si>
  <si>
    <t>383250006300</t>
  </si>
  <si>
    <t>6118920</t>
  </si>
  <si>
    <t xml:space="preserve">二宮龍之輔                    </t>
  </si>
  <si>
    <t xml:space="preserve">ﾆﾉﾐﾔ ﾘｭｳﾉｽｹ                   </t>
  </si>
  <si>
    <t>2001/07/17</t>
  </si>
  <si>
    <t>383250107170</t>
  </si>
  <si>
    <t>6123943</t>
  </si>
  <si>
    <t>2000/04/02</t>
  </si>
  <si>
    <t xml:space="preserve">菅　　拓実                    </t>
  </si>
  <si>
    <t xml:space="preserve">ｶﾝ ﾀｸﾐ                        </t>
  </si>
  <si>
    <t xml:space="preserve">しまなみSC      </t>
  </si>
  <si>
    <t xml:space="preserve">ｼﾏﾅﾐSC         </t>
  </si>
  <si>
    <t>2002/10/24</t>
  </si>
  <si>
    <t>383260210240</t>
  </si>
  <si>
    <t>4928320</t>
  </si>
  <si>
    <t>38326</t>
  </si>
  <si>
    <t xml:space="preserve">卷幡　　樂                    </t>
  </si>
  <si>
    <t xml:space="preserve">ﾏｷﾊﾀ ﾗｸ                       </t>
  </si>
  <si>
    <t>2000/09/17</t>
  </si>
  <si>
    <t>383260009175</t>
  </si>
  <si>
    <t>3576472</t>
  </si>
  <si>
    <t xml:space="preserve">渡邉ななみ                    </t>
  </si>
  <si>
    <t xml:space="preserve">ﾜﾀﾅﾍﾞ ﾅﾅﾐ                     </t>
  </si>
  <si>
    <t>2002/05/22</t>
  </si>
  <si>
    <t>383260205225</t>
  </si>
  <si>
    <t>6260789</t>
  </si>
  <si>
    <t xml:space="preserve">石村　彩羽                    </t>
  </si>
  <si>
    <t xml:space="preserve">ｲｼﾑﾗ ｻﾜ                       </t>
  </si>
  <si>
    <t>2003/07/09</t>
  </si>
  <si>
    <t>383260307095</t>
  </si>
  <si>
    <t>5986266</t>
  </si>
  <si>
    <t xml:space="preserve">清水　彩世                    </t>
  </si>
  <si>
    <t xml:space="preserve">ｼﾐｽﾞ ｱﾔｾ                      </t>
  </si>
  <si>
    <t>2007/06/14</t>
  </si>
  <si>
    <t>383260706145</t>
  </si>
  <si>
    <t>6914732</t>
  </si>
  <si>
    <t xml:space="preserve">AzuMax          </t>
  </si>
  <si>
    <t xml:space="preserve">AzuMax         </t>
  </si>
  <si>
    <t>38327</t>
  </si>
  <si>
    <t xml:space="preserve">酒井　利輔                    </t>
  </si>
  <si>
    <t xml:space="preserve">ｻｶｲ ﾘｽｹ                       </t>
  </si>
  <si>
    <t>2002/04/27</t>
  </si>
  <si>
    <t>383270204270</t>
  </si>
  <si>
    <t>7023371</t>
  </si>
  <si>
    <t xml:space="preserve">藤田　悠生                    </t>
  </si>
  <si>
    <t xml:space="preserve">ﾌｼﾞﾀ ﾕｳ                       </t>
  </si>
  <si>
    <t>2004/11/19</t>
  </si>
  <si>
    <t>383270411195</t>
  </si>
  <si>
    <t>6909137</t>
  </si>
  <si>
    <t>南海ＤＣ</t>
  </si>
  <si>
    <t>ﾅﾝｶｲDC</t>
  </si>
  <si>
    <t xml:space="preserve"> 2:25.00</t>
  </si>
  <si>
    <t xml:space="preserve"> 2:04.00</t>
  </si>
  <si>
    <t xml:space="preserve"> 2:14.00</t>
  </si>
  <si>
    <t xml:space="preserve"> 2:02.00</t>
  </si>
  <si>
    <t xml:space="preserve"> 2:09.00</t>
  </si>
  <si>
    <t xml:space="preserve"> 2:38.00</t>
  </si>
  <si>
    <t xml:space="preserve"> 2:37.00</t>
  </si>
  <si>
    <t xml:space="preserve"> 2:23.00</t>
  </si>
  <si>
    <t xml:space="preserve"> 2:22.00</t>
  </si>
  <si>
    <t xml:space="preserve"> 2:45.00</t>
  </si>
  <si>
    <t xml:space="preserve"> 2:47.00</t>
  </si>
  <si>
    <t xml:space="preserve"> 5:20.00</t>
  </si>
  <si>
    <t xml:space="preserve"> 5:05.00</t>
  </si>
  <si>
    <t xml:space="preserve"> 4:33.00</t>
  </si>
  <si>
    <t xml:space="preserve"> 4:40.00</t>
  </si>
  <si>
    <t xml:space="preserve"> 4:45.00</t>
  </si>
  <si>
    <t xml:space="preserve">   42.50</t>
  </si>
  <si>
    <t xml:space="preserve">   38.50</t>
  </si>
  <si>
    <t xml:space="preserve">   37.51</t>
  </si>
  <si>
    <t xml:space="preserve">   35.10</t>
  </si>
  <si>
    <t xml:space="preserve">   34.20</t>
  </si>
  <si>
    <t xml:space="preserve">   34.12</t>
  </si>
  <si>
    <t xml:space="preserve">   33.77</t>
  </si>
  <si>
    <t xml:space="preserve">   33.20</t>
  </si>
  <si>
    <t xml:space="preserve">   33.36</t>
  </si>
  <si>
    <t xml:space="preserve">   33.50</t>
  </si>
  <si>
    <t xml:space="preserve">   33.80</t>
  </si>
  <si>
    <t xml:space="preserve">   32.78</t>
  </si>
  <si>
    <t xml:space="preserve">   31.70</t>
  </si>
  <si>
    <t xml:space="preserve">   31.30</t>
  </si>
  <si>
    <t xml:space="preserve">   30.50</t>
  </si>
  <si>
    <t xml:space="preserve">   28.60</t>
  </si>
  <si>
    <t xml:space="preserve">   28.90</t>
  </si>
  <si>
    <t xml:space="preserve">   29.70</t>
  </si>
  <si>
    <t xml:space="preserve">   30.75</t>
  </si>
  <si>
    <t xml:space="preserve">   27.78</t>
  </si>
  <si>
    <t xml:space="preserve">   28.50</t>
  </si>
  <si>
    <t xml:space="preserve">   39.21</t>
  </si>
  <si>
    <t xml:space="preserve">   37.50</t>
  </si>
  <si>
    <t xml:space="preserve">   37.60</t>
  </si>
  <si>
    <t xml:space="preserve">   36.20</t>
  </si>
  <si>
    <t xml:space="preserve">   36.10</t>
  </si>
  <si>
    <t xml:space="preserve">   36.40</t>
  </si>
  <si>
    <t xml:space="preserve">   36.59</t>
  </si>
  <si>
    <t xml:space="preserve">   35.60</t>
  </si>
  <si>
    <t xml:space="preserve">   35.93</t>
  </si>
  <si>
    <t xml:space="preserve">   35.37</t>
  </si>
  <si>
    <t xml:space="preserve">   34.90</t>
  </si>
  <si>
    <t xml:space="preserve">   33.30</t>
  </si>
  <si>
    <t xml:space="preserve">   33.25</t>
  </si>
  <si>
    <t xml:space="preserve">   31.50</t>
  </si>
  <si>
    <t xml:space="preserve">   32.15</t>
  </si>
  <si>
    <t xml:space="preserve">   32.22</t>
  </si>
  <si>
    <t xml:space="preserve">   30.79</t>
  </si>
  <si>
    <t xml:space="preserve">   31.15</t>
  </si>
  <si>
    <t xml:space="preserve">   30.20</t>
  </si>
  <si>
    <t xml:space="preserve">   29.60</t>
  </si>
  <si>
    <t xml:space="preserve">   29.50</t>
  </si>
  <si>
    <t xml:space="preserve">   28.78</t>
  </si>
  <si>
    <t xml:space="preserve">   28.20</t>
  </si>
  <si>
    <t xml:space="preserve">   27.05</t>
  </si>
  <si>
    <t xml:space="preserve">   26.70</t>
  </si>
  <si>
    <t xml:space="preserve">   26.10</t>
  </si>
  <si>
    <t xml:space="preserve">   26.20</t>
  </si>
  <si>
    <t xml:space="preserve">   40.60</t>
  </si>
  <si>
    <t xml:space="preserve">   38.20</t>
  </si>
  <si>
    <t xml:space="preserve">   36.12</t>
  </si>
  <si>
    <t xml:space="preserve">   31.40</t>
  </si>
  <si>
    <t xml:space="preserve"> 1:03.00</t>
  </si>
  <si>
    <t xml:space="preserve">   57.50</t>
  </si>
  <si>
    <t xml:space="preserve">   52.00</t>
  </si>
  <si>
    <t xml:space="preserve">   54.00</t>
  </si>
  <si>
    <t xml:space="preserve">   42.84</t>
  </si>
  <si>
    <t xml:space="preserve">   39.30</t>
  </si>
  <si>
    <t xml:space="preserve">   37.12</t>
  </si>
  <si>
    <t xml:space="preserve">   38.24</t>
  </si>
  <si>
    <t xml:space="preserve">   29.80</t>
  </si>
  <si>
    <t xml:space="preserve">   34.95</t>
  </si>
  <si>
    <t xml:space="preserve">   34.34</t>
  </si>
  <si>
    <t xml:space="preserve">   32.36</t>
  </si>
  <si>
    <t xml:space="preserve"> 2:28.00</t>
  </si>
  <si>
    <t xml:space="preserve"> 2:26.00</t>
  </si>
  <si>
    <t xml:space="preserve"> 2:16.00</t>
  </si>
  <si>
    <t xml:space="preserve"> 2:13.00</t>
  </si>
  <si>
    <t xml:space="preserve"> 2:17.00</t>
  </si>
  <si>
    <t xml:space="preserve"> 2:06.00</t>
  </si>
  <si>
    <t xml:space="preserve"> 2:12.00</t>
  </si>
  <si>
    <t xml:space="preserve"> 2:02.17</t>
  </si>
  <si>
    <t xml:space="preserve"> 2:41.00</t>
  </si>
  <si>
    <t xml:space="preserve"> 2:27.00</t>
  </si>
  <si>
    <t xml:space="preserve"> 2:15.90</t>
  </si>
  <si>
    <t xml:space="preserve"> 2:24.00</t>
  </si>
  <si>
    <t xml:space="preserve"> 2:14.20</t>
  </si>
  <si>
    <t xml:space="preserve"> 2:38.04</t>
  </si>
  <si>
    <t xml:space="preserve"> 2:22.22</t>
  </si>
  <si>
    <t xml:space="preserve"> 2:19.78</t>
  </si>
  <si>
    <t xml:space="preserve"> 2:58.92</t>
  </si>
  <si>
    <t xml:space="preserve"> 2:59.37</t>
  </si>
  <si>
    <t xml:space="preserve"> 2:55.00</t>
  </si>
  <si>
    <t xml:space="preserve"> 2:21.00</t>
  </si>
  <si>
    <t xml:space="preserve"> 2:18.00</t>
  </si>
  <si>
    <t xml:space="preserve"> 2:21.80</t>
  </si>
  <si>
    <t xml:space="preserve"> 1:23.86</t>
  </si>
  <si>
    <t xml:space="preserve"> 1:22.20</t>
  </si>
  <si>
    <t xml:space="preserve"> 1:09.50</t>
  </si>
  <si>
    <t xml:space="preserve"> 1:06.70</t>
  </si>
  <si>
    <t xml:space="preserve"> 1:03.50</t>
  </si>
  <si>
    <t xml:space="preserve"> 1:03.30</t>
  </si>
  <si>
    <t xml:space="preserve"> 1:14.70</t>
  </si>
  <si>
    <t xml:space="preserve"> 1:21.00</t>
  </si>
  <si>
    <t xml:space="preserve"> 1:05.50</t>
  </si>
  <si>
    <t xml:space="preserve"> 1:04.00</t>
  </si>
  <si>
    <t xml:space="preserve"> 1:01.50</t>
  </si>
  <si>
    <t xml:space="preserve"> 1:01.45</t>
  </si>
  <si>
    <t xml:space="preserve">   56.30</t>
  </si>
  <si>
    <t xml:space="preserve">   54.50</t>
  </si>
  <si>
    <t xml:space="preserve">   57.06</t>
  </si>
  <si>
    <t xml:space="preserve"> 1:04.20</t>
  </si>
  <si>
    <t xml:space="preserve"> 1:13.10</t>
  </si>
  <si>
    <t xml:space="preserve"> 1:13.70</t>
  </si>
  <si>
    <t xml:space="preserve"> 1:12.80</t>
  </si>
  <si>
    <t xml:space="preserve"> 1:05.70</t>
  </si>
  <si>
    <t xml:space="preserve"> 1:00.72</t>
  </si>
  <si>
    <t xml:space="preserve"> 1:15.60</t>
  </si>
  <si>
    <t xml:space="preserve"> 1:23.10</t>
  </si>
  <si>
    <t xml:space="preserve"> 1:07.60</t>
  </si>
  <si>
    <t xml:space="preserve"> 1:07.50</t>
  </si>
  <si>
    <t xml:space="preserve"> 1:07.61</t>
  </si>
  <si>
    <t xml:space="preserve"> 1:14.60</t>
  </si>
  <si>
    <t xml:space="preserve"> 1:05.80</t>
  </si>
  <si>
    <t xml:space="preserve"> 1:02.00</t>
  </si>
  <si>
    <t xml:space="preserve"> 1:06.13</t>
  </si>
  <si>
    <t xml:space="preserve"> 1:04.14</t>
  </si>
  <si>
    <t xml:space="preserve"> 2:08.00</t>
  </si>
  <si>
    <t xml:space="preserve"> 1:56.00</t>
  </si>
  <si>
    <t xml:space="preserve"> 2:03.00</t>
  </si>
  <si>
    <t xml:space="preserve"> 1:53.50</t>
  </si>
  <si>
    <t xml:space="preserve"> 4:35.00</t>
  </si>
  <si>
    <t xml:space="preserve"> 4:30.00</t>
  </si>
  <si>
    <t xml:space="preserve"> 5:00.00</t>
  </si>
  <si>
    <t>10歳以下</t>
  </si>
  <si>
    <t>11～12歳</t>
  </si>
  <si>
    <t>13～14歳</t>
  </si>
  <si>
    <t>AzuMax</t>
  </si>
  <si>
    <t>MESSA</t>
  </si>
  <si>
    <t>ryuow</t>
  </si>
  <si>
    <t>Z-UP</t>
  </si>
  <si>
    <t>ｼﾞｰｱｯﾌﾟ</t>
  </si>
  <si>
    <t>ｴﾘｴｰﾙSRT</t>
  </si>
  <si>
    <t>ESRT</t>
  </si>
  <si>
    <t>コミュニティ</t>
  </si>
  <si>
    <t>ｺﾐｭﾆﾃｨ</t>
  </si>
  <si>
    <t>しまなみSC</t>
  </si>
  <si>
    <t>ｼﾏﾅﾐSC</t>
  </si>
  <si>
    <t>ファイブテン</t>
  </si>
  <si>
    <t>ﾌｧｲﾌﾞﾃﾝ</t>
  </si>
  <si>
    <t>ﾌｧｲﾌﾞﾃﾝ東予</t>
  </si>
  <si>
    <t>ﾌｧｲﾌﾞﾃﾝﾄ</t>
  </si>
  <si>
    <t>ﾌｨｯﾀｼｹﾞﾉ</t>
  </si>
  <si>
    <t>ﾌｨｯﾀﾏﾂﾔﾏ</t>
  </si>
  <si>
    <t>ﾌｨｯﾀﾏｻｷ</t>
  </si>
  <si>
    <t>フィッタ新居浜</t>
  </si>
  <si>
    <t>ﾌｨｯﾀﾆｲﾊﾏ</t>
  </si>
  <si>
    <t>フィッタ川江</t>
  </si>
  <si>
    <t>ﾌｨｯﾀｶﾜﾉｴ</t>
  </si>
  <si>
    <t>マコトSC双葉</t>
  </si>
  <si>
    <t>リー保内</t>
  </si>
  <si>
    <t>五百木ＳＣ</t>
  </si>
  <si>
    <t>ｲｵｷｽｲﾐﾝｸ</t>
  </si>
  <si>
    <t>瀬戸内温泉</t>
  </si>
  <si>
    <t>ｾﾄｳﾁｵﾝｾﾝ</t>
  </si>
  <si>
    <t>ｲｼﾊﾗ</t>
  </si>
  <si>
    <t>八幡浜ＳＣ</t>
  </si>
  <si>
    <t>ﾔﾜﾀﾊﾏSC</t>
  </si>
  <si>
    <t>バタフライ　　</t>
  </si>
  <si>
    <t>個人メドレー　</t>
  </si>
  <si>
    <t>自由形　　　　</t>
  </si>
  <si>
    <t>背泳ぎ　　　　</t>
  </si>
  <si>
    <t>平泳ぎ　　　　</t>
  </si>
  <si>
    <t xml:space="preserve">   25.90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</si>
  <si>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</si>
  <si>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</si>
  <si>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</si>
  <si>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</si>
  <si>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</si>
  <si>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</si>
  <si>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</si>
  <si>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</si>
  <si>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</si>
  <si>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</si>
  <si>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</si>
  <si>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</si>
  <si>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</si>
  <si>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</si>
  <si>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>2017/01/07</t>
  </si>
  <si>
    <t xml:space="preserve"> 800m</t>
  </si>
  <si>
    <t>1500m</t>
  </si>
  <si>
    <t>2017/01/08</t>
  </si>
  <si>
    <t xml:space="preserve">ジャパン高松                  </t>
  </si>
  <si>
    <t xml:space="preserve">ｼﾞｬﾊﾟﾝﾀｶ      </t>
  </si>
  <si>
    <t xml:space="preserve"> 1:56.88 </t>
  </si>
  <si>
    <t>36501</t>
  </si>
  <si>
    <t xml:space="preserve"> 2:16.80 </t>
  </si>
  <si>
    <t xml:space="preserve"> 3:40.00 </t>
  </si>
  <si>
    <t xml:space="preserve"> 3:48.00 </t>
  </si>
  <si>
    <t xml:space="preserve"> 2:07.80 </t>
  </si>
  <si>
    <t xml:space="preserve"> 2:35.80 </t>
  </si>
  <si>
    <t xml:space="preserve"> 3:55.00 </t>
  </si>
  <si>
    <t xml:space="preserve"> 4:10.00 </t>
  </si>
  <si>
    <t xml:space="preserve"> 1:58.90 </t>
  </si>
  <si>
    <t xml:space="preserve"> 4:10.41 </t>
  </si>
  <si>
    <t xml:space="preserve"> 4:23.48 </t>
  </si>
  <si>
    <t xml:space="preserve"> 2:08.16 </t>
  </si>
  <si>
    <t xml:space="preserve"> 4:42.00 </t>
  </si>
  <si>
    <t xml:space="preserve"> 4:28.00 </t>
  </si>
  <si>
    <t xml:space="preserve">ジャパン丸亀                  </t>
  </si>
  <si>
    <t xml:space="preserve">ｼﾞｬﾊﾟﾝﾏﾙ      </t>
  </si>
  <si>
    <t xml:space="preserve"> 1:53.90 </t>
  </si>
  <si>
    <t>36502</t>
  </si>
  <si>
    <t xml:space="preserve"> 3:38.00 </t>
  </si>
  <si>
    <t xml:space="preserve"> 3:47.00 </t>
  </si>
  <si>
    <t xml:space="preserve"> 2:04.40 </t>
  </si>
  <si>
    <t xml:space="preserve"> 3:57.00 </t>
  </si>
  <si>
    <t xml:space="preserve"> 4:08.00 </t>
  </si>
  <si>
    <t xml:space="preserve"> 2:04.30 </t>
  </si>
  <si>
    <t xml:space="preserve"> 2:13.00 </t>
  </si>
  <si>
    <t xml:space="preserve"> 4:05.00 </t>
  </si>
  <si>
    <t xml:space="preserve"> 4:12.00 </t>
  </si>
  <si>
    <t xml:space="preserve"> 2:17.90 </t>
  </si>
  <si>
    <t xml:space="preserve"> 2:33.00 </t>
  </si>
  <si>
    <t xml:space="preserve"> 4:32.00 </t>
  </si>
  <si>
    <t xml:space="preserve"> 4:35.00 </t>
  </si>
  <si>
    <t xml:space="preserve">ジャパン観                    </t>
  </si>
  <si>
    <t xml:space="preserve">ｼﾞｬﾊﾟﾝK       </t>
  </si>
  <si>
    <t xml:space="preserve"> 2:08.39 </t>
  </si>
  <si>
    <t>36503</t>
  </si>
  <si>
    <t xml:space="preserve"> 2:00.50 </t>
  </si>
  <si>
    <t xml:space="preserve"> 2:21.73 </t>
  </si>
  <si>
    <t xml:space="preserve"> 2:10.60 </t>
  </si>
  <si>
    <t xml:space="preserve"> 2:17.51 </t>
  </si>
  <si>
    <t xml:space="preserve"> 1:57.99 </t>
  </si>
  <si>
    <t xml:space="preserve"> 2:08.99 </t>
  </si>
  <si>
    <t xml:space="preserve">伊藤ＳＳ                      </t>
  </si>
  <si>
    <t xml:space="preserve">ｲﾄｳSS         </t>
  </si>
  <si>
    <t xml:space="preserve"> 2:16.38 </t>
  </si>
  <si>
    <t>36506</t>
  </si>
  <si>
    <t xml:space="preserve"> 3:45.46 </t>
  </si>
  <si>
    <t xml:space="preserve"> 2:26.01 </t>
  </si>
  <si>
    <t xml:space="preserve"> 4:23.00 </t>
  </si>
  <si>
    <t xml:space="preserve"> 4:06.69 </t>
  </si>
  <si>
    <t xml:space="preserve"> 2:20.68 </t>
  </si>
  <si>
    <t xml:space="preserve"> 2:04.70 </t>
  </si>
  <si>
    <t xml:space="preserve"> 2:34.33 </t>
  </si>
  <si>
    <t xml:space="preserve"> 2:14.29 </t>
  </si>
  <si>
    <t xml:space="preserve"> 4:53.00 </t>
  </si>
  <si>
    <t xml:space="preserve">坂出伊藤ＳＳ                  </t>
  </si>
  <si>
    <t xml:space="preserve">ｻｶｲﾃﾞｲﾄｳ      </t>
  </si>
  <si>
    <t xml:space="preserve"> 2:19.00 </t>
  </si>
  <si>
    <t>36508</t>
  </si>
  <si>
    <t xml:space="preserve"> 3:49.00 </t>
  </si>
  <si>
    <t xml:space="preserve"> 3:26.00 </t>
  </si>
  <si>
    <t xml:space="preserve"> 2:07.90 </t>
  </si>
  <si>
    <t xml:space="preserve"> 3:58.00 </t>
  </si>
  <si>
    <t xml:space="preserve">サンダーＳＳ                  </t>
  </si>
  <si>
    <t xml:space="preserve">ｻﾝﾀﾞｰSS       </t>
  </si>
  <si>
    <t>36509</t>
  </si>
  <si>
    <t xml:space="preserve"> 3:37.00 </t>
  </si>
  <si>
    <t xml:space="preserve"> 3:50.00 </t>
  </si>
  <si>
    <t xml:space="preserve"> 3:52.00 </t>
  </si>
  <si>
    <t xml:space="preserve"> 4:10.50 </t>
  </si>
  <si>
    <t xml:space="preserve"> 2:03.30 </t>
  </si>
  <si>
    <t xml:space="preserve"> 4:02.00 </t>
  </si>
  <si>
    <t xml:space="preserve"> 4:08.50 </t>
  </si>
  <si>
    <t xml:space="preserve"> 4:30.00 </t>
  </si>
  <si>
    <t xml:space="preserve">JSSセンコー                   </t>
  </si>
  <si>
    <t xml:space="preserve">JSSｾﾝｺｰ       </t>
  </si>
  <si>
    <t>36510</t>
  </si>
  <si>
    <t xml:space="preserve"> 4:21.50 </t>
  </si>
  <si>
    <t xml:space="preserve"> 4:50.00 </t>
  </si>
  <si>
    <t xml:space="preserve">ジャパン三木                  </t>
  </si>
  <si>
    <t xml:space="preserve">ｼﾞｬﾊﾟﾝﾐｷ      </t>
  </si>
  <si>
    <t>36515</t>
  </si>
  <si>
    <t xml:space="preserve"> 4:07.00 </t>
  </si>
  <si>
    <t xml:space="preserve"> 3:35.80 </t>
  </si>
  <si>
    <t xml:space="preserve"> 2:12.70 </t>
  </si>
  <si>
    <t xml:space="preserve"> 4:06.00 </t>
  </si>
  <si>
    <t xml:space="preserve"> 4:30.60 </t>
  </si>
  <si>
    <t xml:space="preserve">ＷＡＭＳＴ                    </t>
  </si>
  <si>
    <t xml:space="preserve">WAMST         </t>
  </si>
  <si>
    <t xml:space="preserve"> 3:58.50 </t>
  </si>
  <si>
    <t>36810</t>
  </si>
  <si>
    <t xml:space="preserve">ハッピー阿南                  </t>
  </si>
  <si>
    <t xml:space="preserve">ﾊｯﾋﾟｰｱﾅﾝ      </t>
  </si>
  <si>
    <t xml:space="preserve"> 3:35.00 </t>
  </si>
  <si>
    <t>37501</t>
  </si>
  <si>
    <t xml:space="preserve"> 4:00.29 </t>
  </si>
  <si>
    <t xml:space="preserve"> 4:18.25 </t>
  </si>
  <si>
    <t xml:space="preserve"> 4:19.99 </t>
  </si>
  <si>
    <t xml:space="preserve"> 4:44.47 </t>
  </si>
  <si>
    <t xml:space="preserve">ＯＫＳＳ                      </t>
  </si>
  <si>
    <t xml:space="preserve">OKSS          </t>
  </si>
  <si>
    <t xml:space="preserve"> 1:52.00 </t>
  </si>
  <si>
    <t>37503</t>
  </si>
  <si>
    <t xml:space="preserve"> 3:48.27 </t>
  </si>
  <si>
    <t xml:space="preserve"> 3:38.16 </t>
  </si>
  <si>
    <t xml:space="preserve"> 2:02.50 </t>
  </si>
  <si>
    <t xml:space="preserve"> 4:08.67 </t>
  </si>
  <si>
    <t xml:space="preserve"> 4:03.59 </t>
  </si>
  <si>
    <t xml:space="preserve"> 2:30.76 </t>
  </si>
  <si>
    <t xml:space="preserve"> 2:08.60 </t>
  </si>
  <si>
    <t xml:space="preserve">ＯＫ藍住                      </t>
  </si>
  <si>
    <t xml:space="preserve">OKｱｲｽﾞﾐ       </t>
  </si>
  <si>
    <t>37506</t>
  </si>
  <si>
    <t xml:space="preserve"> 4:00.00 </t>
  </si>
  <si>
    <t xml:space="preserve"> 4:33.00 </t>
  </si>
  <si>
    <t xml:space="preserve"> 4:22.00 </t>
  </si>
  <si>
    <t xml:space="preserve"> 4:20.00 </t>
  </si>
  <si>
    <t xml:space="preserve"> 3:56.00 </t>
  </si>
  <si>
    <t xml:space="preserve"> 3:59.00 </t>
  </si>
  <si>
    <t xml:space="preserve"> 4:00.50 </t>
  </si>
  <si>
    <t xml:space="preserve"> 3:52.50 </t>
  </si>
  <si>
    <t xml:space="preserve"> 4:25.00 </t>
  </si>
  <si>
    <t xml:space="preserve"> 4:17.00 </t>
  </si>
  <si>
    <t xml:space="preserve"> 3:54.00 </t>
  </si>
  <si>
    <t xml:space="preserve"> 3:36.00 </t>
  </si>
  <si>
    <t xml:space="preserve">    0.01 </t>
  </si>
  <si>
    <t xml:space="preserve"> 3:42.00 </t>
  </si>
  <si>
    <t xml:space="preserve"> 3:51.50 </t>
  </si>
  <si>
    <t xml:space="preserve"> 4:32.50 </t>
  </si>
  <si>
    <t xml:space="preserve">みかづきＳＳ                  </t>
  </si>
  <si>
    <t xml:space="preserve">ﾐｶﾂﾞｷSS       </t>
  </si>
  <si>
    <t>39501</t>
  </si>
  <si>
    <t xml:space="preserve"> 4:05.50 </t>
  </si>
  <si>
    <t xml:space="preserve">ＪＳＳ高知                    </t>
  </si>
  <si>
    <t xml:space="preserve">JSSｺｳﾁ        </t>
  </si>
  <si>
    <t>39502</t>
  </si>
  <si>
    <t xml:space="preserve">ZEYO-ST                       </t>
  </si>
  <si>
    <t xml:space="preserve">ZEYO-ST       </t>
  </si>
  <si>
    <t xml:space="preserve"> 3:50.62 </t>
  </si>
  <si>
    <t>39503</t>
  </si>
  <si>
    <t xml:space="preserve"> 4:12.63 </t>
  </si>
  <si>
    <t xml:space="preserve"> 2:01.93 </t>
  </si>
  <si>
    <t xml:space="preserve"> 4:10.45 </t>
  </si>
  <si>
    <t xml:space="preserve"> 4:07.68 </t>
  </si>
  <si>
    <t xml:space="preserve"> 2:13.76 </t>
  </si>
  <si>
    <t xml:space="preserve"> 4:29.45 </t>
  </si>
  <si>
    <t xml:space="preserve"> 4:28.70 </t>
  </si>
  <si>
    <t xml:space="preserve">NSP高知                       </t>
  </si>
  <si>
    <t xml:space="preserve">NSPｺｳﾁ        </t>
  </si>
  <si>
    <t xml:space="preserve"> 3:52.76 </t>
  </si>
  <si>
    <t>39522</t>
  </si>
  <si>
    <t xml:space="preserve"> 3:34.31 </t>
  </si>
  <si>
    <t xml:space="preserve"> 3:59.30 </t>
  </si>
  <si>
    <t xml:space="preserve"> 4:20.36 </t>
  </si>
  <si>
    <t xml:space="preserve"> 4:07.69 </t>
  </si>
  <si>
    <t xml:space="preserve"> 4:41.27 </t>
  </si>
  <si>
    <t xml:space="preserve"> 4:35.50 </t>
  </si>
  <si>
    <t xml:space="preserve">ﾌｨｯﾀ高知                      </t>
  </si>
  <si>
    <t xml:space="preserve">ﾌｨｯﾀｺｳﾁ       </t>
  </si>
  <si>
    <t>39525</t>
  </si>
  <si>
    <t xml:space="preserve">湊谷　　陸                    </t>
  </si>
  <si>
    <t xml:space="preserve">ﾐﾅﾄﾀﾞﾆ ﾘｸ                     </t>
  </si>
  <si>
    <t xml:space="preserve">ジャパン高松    </t>
  </si>
  <si>
    <t xml:space="preserve">ｼﾞｬﾊﾟﾝﾀｶ       </t>
  </si>
  <si>
    <t>1999/06/19</t>
  </si>
  <si>
    <t>365019906190</t>
  </si>
  <si>
    <t>3551265</t>
  </si>
  <si>
    <t xml:space="preserve">納田　泰輔                    </t>
  </si>
  <si>
    <t xml:space="preserve">ﾉｳﾀﾞ ﾀｲｽｹ                     </t>
  </si>
  <si>
    <t>1999/09/07</t>
  </si>
  <si>
    <t>365019909070</t>
  </si>
  <si>
    <t>3145780</t>
  </si>
  <si>
    <t xml:space="preserve">越智　勇伍                    </t>
  </si>
  <si>
    <t xml:space="preserve">ｵﾁ ﾕｳｺﾞ                       </t>
  </si>
  <si>
    <t>1999/10/19</t>
  </si>
  <si>
    <t>365019910190</t>
  </si>
  <si>
    <t>5078867</t>
  </si>
  <si>
    <t xml:space="preserve">小松　俊之                    </t>
  </si>
  <si>
    <t xml:space="preserve">ｺﾏﾂ ﾄｼﾕｷ                      </t>
  </si>
  <si>
    <t>2001/11/24</t>
  </si>
  <si>
    <t>365010111240</t>
  </si>
  <si>
    <t>4328853</t>
  </si>
  <si>
    <t xml:space="preserve">長尾　祥伍                    </t>
  </si>
  <si>
    <t xml:space="preserve">ﾅｶﾞｵ ｼｮｳｺﾞ                    </t>
  </si>
  <si>
    <t>2001/12/25</t>
  </si>
  <si>
    <t>365010112250</t>
  </si>
  <si>
    <t>4771309</t>
  </si>
  <si>
    <t xml:space="preserve">三原　一真                    </t>
  </si>
  <si>
    <t xml:space="preserve">ﾐﾊﾗ ｶｽﾞﾏ                      </t>
  </si>
  <si>
    <t>2002/03/23</t>
  </si>
  <si>
    <t>365010203230</t>
  </si>
  <si>
    <t>5833000</t>
  </si>
  <si>
    <t xml:space="preserve">奥野　真央                    </t>
  </si>
  <si>
    <t xml:space="preserve">ｵｸﾉ ﾏﾋﾛ                       </t>
  </si>
  <si>
    <t>2002/09/24</t>
  </si>
  <si>
    <t>365010209240</t>
  </si>
  <si>
    <t>5314365</t>
  </si>
  <si>
    <t xml:space="preserve">久保　海翔                    </t>
  </si>
  <si>
    <t xml:space="preserve">ｸﾎﾞ ｶｲﾄ                       </t>
  </si>
  <si>
    <t>2002/11/17</t>
  </si>
  <si>
    <t>365010211170</t>
  </si>
  <si>
    <t>5298710</t>
  </si>
  <si>
    <t xml:space="preserve">黒田　　陽                    </t>
  </si>
  <si>
    <t xml:space="preserve">ｸﾛﾀﾞ ﾊﾙ                       </t>
  </si>
  <si>
    <t>365010304140</t>
  </si>
  <si>
    <t>5509639</t>
  </si>
  <si>
    <t xml:space="preserve">眞鍋　大地                    </t>
  </si>
  <si>
    <t xml:space="preserve">ﾏﾅﾍﾞ ﾀﾞｲﾁ                     </t>
  </si>
  <si>
    <t>365010407060</t>
  </si>
  <si>
    <t>5683701</t>
  </si>
  <si>
    <t xml:space="preserve">氏原　拓人                    </t>
  </si>
  <si>
    <t xml:space="preserve">ｳｼﾞﾊﾗ ﾀｸﾄ                     </t>
  </si>
  <si>
    <t>2004/10/20</t>
  </si>
  <si>
    <t>365010410200</t>
  </si>
  <si>
    <t>5298607</t>
  </si>
  <si>
    <t xml:space="preserve">高橋　慶伍                    </t>
  </si>
  <si>
    <t xml:space="preserve">ﾀｶﾊｼ ｹｲｺﾞ                     </t>
  </si>
  <si>
    <t>2004/12/03</t>
  </si>
  <si>
    <t>365010412030</t>
  </si>
  <si>
    <t>5298621</t>
  </si>
  <si>
    <t xml:space="preserve">岩﨑　大知                    </t>
  </si>
  <si>
    <t xml:space="preserve">ｲﾜｻｷ ﾀｲﾁ                      </t>
  </si>
  <si>
    <t>2005/07/25</t>
  </si>
  <si>
    <t>365010507250</t>
  </si>
  <si>
    <t>7189213</t>
  </si>
  <si>
    <t xml:space="preserve">山﨑　　慧                    </t>
  </si>
  <si>
    <t xml:space="preserve">ﾔﾏｻｷ ｹｲ                       </t>
  </si>
  <si>
    <t>365010509010</t>
  </si>
  <si>
    <t>5899545</t>
  </si>
  <si>
    <t xml:space="preserve">近藤　　快                    </t>
  </si>
  <si>
    <t xml:space="preserve">ｺﾝﾄﾞｳ ｶｲ                      </t>
  </si>
  <si>
    <t>2005/12/22</t>
  </si>
  <si>
    <t>365010512220</t>
  </si>
  <si>
    <t>5899569</t>
  </si>
  <si>
    <t xml:space="preserve">辰己　徹真                    </t>
  </si>
  <si>
    <t xml:space="preserve">ﾀﾂﾐ ﾃｯｼﾝ                      </t>
  </si>
  <si>
    <t>2006/05/06</t>
  </si>
  <si>
    <t>365010605060</t>
  </si>
  <si>
    <t>6356673</t>
  </si>
  <si>
    <t xml:space="preserve">魚住　圭史                    </t>
  </si>
  <si>
    <t xml:space="preserve">ｳｵｽﾞﾐ ｹｲｼﾞ                    </t>
  </si>
  <si>
    <t>2006/06/11</t>
  </si>
  <si>
    <t>365010606110</t>
  </si>
  <si>
    <t>7189174</t>
  </si>
  <si>
    <t xml:space="preserve">眞鍋　千駿                    </t>
  </si>
  <si>
    <t xml:space="preserve">ﾏﾅﾍﾞ ﾁﾊﾔ                      </t>
  </si>
  <si>
    <t>365010608170</t>
  </si>
  <si>
    <t>6062400</t>
  </si>
  <si>
    <t xml:space="preserve">村尾　柊人                    </t>
  </si>
  <si>
    <t xml:space="preserve">ﾑﾗｵ ｼｭｳﾄ                      </t>
  </si>
  <si>
    <t>2006/12/23</t>
  </si>
  <si>
    <t>365010612230</t>
  </si>
  <si>
    <t>7282354</t>
  </si>
  <si>
    <t xml:space="preserve">稲山　海那                    </t>
  </si>
  <si>
    <t xml:space="preserve">ｲﾅﾔﾏ ｶｲﾅ                      </t>
  </si>
  <si>
    <t>1999/02/19</t>
  </si>
  <si>
    <t>365019902195</t>
  </si>
  <si>
    <t>3414479</t>
  </si>
  <si>
    <t xml:space="preserve">大井　孝菜                    </t>
  </si>
  <si>
    <t xml:space="preserve">ｵｵｲ ﾀｶﾅ                       </t>
  </si>
  <si>
    <t>1999/10/13</t>
  </si>
  <si>
    <t>365019910135</t>
  </si>
  <si>
    <t>5298746</t>
  </si>
  <si>
    <t xml:space="preserve">藤川　亜未                    </t>
  </si>
  <si>
    <t xml:space="preserve">ﾌｼﾞｶﾜ ｱﾐ                      </t>
  </si>
  <si>
    <t>1999/10/20</t>
  </si>
  <si>
    <t>365019910205</t>
  </si>
  <si>
    <t>3339025</t>
  </si>
  <si>
    <t xml:space="preserve">小松　千紘                    </t>
  </si>
  <si>
    <t xml:space="preserve">ｺﾏﾂ ﾁﾋﾛ                       </t>
  </si>
  <si>
    <t>2000/01/15</t>
  </si>
  <si>
    <t>365010001155</t>
  </si>
  <si>
    <t>3845274</t>
  </si>
  <si>
    <t xml:space="preserve">新田　百菜                    </t>
  </si>
  <si>
    <t xml:space="preserve">ﾆｯﾀ ﾓﾓﾅ                       </t>
  </si>
  <si>
    <t>365010004265</t>
  </si>
  <si>
    <t>5486261</t>
  </si>
  <si>
    <t xml:space="preserve">朝倉　千裕                    </t>
  </si>
  <si>
    <t xml:space="preserve">ｱｻｸﾗ ﾁﾋﾛ                      </t>
  </si>
  <si>
    <t>2002/04/02</t>
  </si>
  <si>
    <t>365010204025</t>
  </si>
  <si>
    <t>5298443</t>
  </si>
  <si>
    <t xml:space="preserve">淺田　陽菜                    </t>
  </si>
  <si>
    <t xml:space="preserve">ｱｻﾀﾞ ﾊﾙﾅ                      </t>
  </si>
  <si>
    <t>2002/04/12</t>
  </si>
  <si>
    <t>365010204125</t>
  </si>
  <si>
    <t>4659085</t>
  </si>
  <si>
    <t xml:space="preserve">瀧井友梨恵                    </t>
  </si>
  <si>
    <t xml:space="preserve">ﾀｷｲ ﾕﾘｴ                       </t>
  </si>
  <si>
    <t>365010205045</t>
  </si>
  <si>
    <t>5298619</t>
  </si>
  <si>
    <t xml:space="preserve">新田　妃菜                    </t>
  </si>
  <si>
    <t xml:space="preserve">ﾆｯﾀ ﾋﾒﾅ                       </t>
  </si>
  <si>
    <t>2002/06/20</t>
  </si>
  <si>
    <t>365010206205</t>
  </si>
  <si>
    <t>5486273</t>
  </si>
  <si>
    <t xml:space="preserve">千葉　美穂                    </t>
  </si>
  <si>
    <t xml:space="preserve">ﾁﾊﾞ ﾐﾎ                        </t>
  </si>
  <si>
    <t>365010307235</t>
  </si>
  <si>
    <t>5078879</t>
  </si>
  <si>
    <t xml:space="preserve">中村　梨乃                    </t>
  </si>
  <si>
    <t xml:space="preserve">ﾅｶﾑﾗ ﾘﾉ                       </t>
  </si>
  <si>
    <t>2003/09/20</t>
  </si>
  <si>
    <t>365010309205</t>
  </si>
  <si>
    <t>5549786</t>
  </si>
  <si>
    <t xml:space="preserve">大井　希莉                    </t>
  </si>
  <si>
    <t xml:space="preserve">ｵｵｲ ｷﾘ                        </t>
  </si>
  <si>
    <t>2004/07/16</t>
  </si>
  <si>
    <t>365010407165</t>
  </si>
  <si>
    <t>5483919</t>
  </si>
  <si>
    <t xml:space="preserve">栗　　彩菜                    </t>
  </si>
  <si>
    <t xml:space="preserve">ｸﾘ ｱﾔﾅ                        </t>
  </si>
  <si>
    <t>2004/08/04</t>
  </si>
  <si>
    <t>365010408045</t>
  </si>
  <si>
    <t>5683775</t>
  </si>
  <si>
    <t xml:space="preserve">會田　吉音                    </t>
  </si>
  <si>
    <t xml:space="preserve">ｱｲﾀﾞ ﾖｼﾉ                      </t>
  </si>
  <si>
    <t>365010412075</t>
  </si>
  <si>
    <t>5544111</t>
  </si>
  <si>
    <t xml:space="preserve">河野真左子                    </t>
  </si>
  <si>
    <t xml:space="preserve">ｺｳﾉ ﾏｻｺ                       </t>
  </si>
  <si>
    <t>2005/06/26</t>
  </si>
  <si>
    <t>365010506265</t>
  </si>
  <si>
    <t>5683826</t>
  </si>
  <si>
    <t xml:space="preserve">新開　未菜                    </t>
  </si>
  <si>
    <t xml:space="preserve">ｼﾝｶﾞｲ ﾐﾅ                      </t>
  </si>
  <si>
    <t>2005/09/27</t>
  </si>
  <si>
    <t>365010509275</t>
  </si>
  <si>
    <t>6062462</t>
  </si>
  <si>
    <t xml:space="preserve">森川　莉早                    </t>
  </si>
  <si>
    <t xml:space="preserve">ﾓﾘｶﾜ ﾘｻ                       </t>
  </si>
  <si>
    <t>2005/10/09</t>
  </si>
  <si>
    <t>365010510095</t>
  </si>
  <si>
    <t>5683840</t>
  </si>
  <si>
    <t xml:space="preserve">森川　苺奈                    </t>
  </si>
  <si>
    <t xml:space="preserve">ﾓﾘｶﾜ ﾓﾅ                       </t>
  </si>
  <si>
    <t>5683838</t>
  </si>
  <si>
    <t xml:space="preserve">三原　彩姫                    </t>
  </si>
  <si>
    <t xml:space="preserve">ﾐﾊﾗ ｱﾔﾒ                       </t>
  </si>
  <si>
    <t>2006/06/13</t>
  </si>
  <si>
    <t>365010606135</t>
  </si>
  <si>
    <t>6062436</t>
  </si>
  <si>
    <t xml:space="preserve">和島　立湖                    </t>
  </si>
  <si>
    <t xml:space="preserve">ﾜｼﾞﾏ ﾘｺ                       </t>
  </si>
  <si>
    <t>2006/10/16</t>
  </si>
  <si>
    <t>365010610165</t>
  </si>
  <si>
    <t>6476193</t>
  </si>
  <si>
    <t xml:space="preserve">白川　大登                    </t>
  </si>
  <si>
    <t xml:space="preserve">ｼﾗｶﾜ ﾋﾛﾄ                      </t>
  </si>
  <si>
    <t xml:space="preserve">ジャパン丸亀    </t>
  </si>
  <si>
    <t xml:space="preserve">ｼﾞｬﾊﾟﾝﾏﾙ       </t>
  </si>
  <si>
    <t>2000/02/07</t>
  </si>
  <si>
    <t>365020002070</t>
  </si>
  <si>
    <t>3084259</t>
  </si>
  <si>
    <t xml:space="preserve">国重　輝樹                    </t>
  </si>
  <si>
    <t xml:space="preserve">ｸﾆｼｹﾞ ﾃﾙｷ                     </t>
  </si>
  <si>
    <t>2000/06/06</t>
  </si>
  <si>
    <t>365020006060</t>
  </si>
  <si>
    <t>5418649</t>
  </si>
  <si>
    <t xml:space="preserve">岩田　康雅                    </t>
  </si>
  <si>
    <t xml:space="preserve">ｲﾜﾀ ｺｳｶﾞ                      </t>
  </si>
  <si>
    <t>2000/06/12</t>
  </si>
  <si>
    <t>365020006120</t>
  </si>
  <si>
    <t>3339114</t>
  </si>
  <si>
    <t xml:space="preserve">多田　朔也                    </t>
  </si>
  <si>
    <t xml:space="preserve">ﾀﾀﾞ ｻｸﾔ                       </t>
  </si>
  <si>
    <t>365020009060</t>
  </si>
  <si>
    <t>4186297</t>
  </si>
  <si>
    <t xml:space="preserve">藤阪　虹都                    </t>
  </si>
  <si>
    <t xml:space="preserve">ﾌｼﾞｻｶ ｺｳﾄ                     </t>
  </si>
  <si>
    <t>2000/12/27</t>
  </si>
  <si>
    <t>365020012270</t>
  </si>
  <si>
    <t>3970589</t>
  </si>
  <si>
    <t xml:space="preserve">藤塚　遼太                    </t>
  </si>
  <si>
    <t xml:space="preserve">ﾌｼﾞﾂｶ ﾘｮｳﾀ                    </t>
  </si>
  <si>
    <t>2001/01/07</t>
  </si>
  <si>
    <t>365020101070</t>
  </si>
  <si>
    <t>3447595</t>
  </si>
  <si>
    <t xml:space="preserve">今井　駿人                    </t>
  </si>
  <si>
    <t xml:space="preserve">ｲﾏｲ ﾊﾔﾄ                       </t>
  </si>
  <si>
    <t>2002/04/09</t>
  </si>
  <si>
    <t>365020204090</t>
  </si>
  <si>
    <t>5482295</t>
  </si>
  <si>
    <t xml:space="preserve">岩田　悠雅                    </t>
  </si>
  <si>
    <t xml:space="preserve">ｲﾜﾀ ﾕｳｶﾞ                      </t>
  </si>
  <si>
    <t>365020204120</t>
  </si>
  <si>
    <t>4368683</t>
  </si>
  <si>
    <t xml:space="preserve">国重　和希                    </t>
  </si>
  <si>
    <t xml:space="preserve">ｸﾆｼｹﾞ ｶｽﾞｷ                    </t>
  </si>
  <si>
    <t>2002/05/13</t>
  </si>
  <si>
    <t>365020205130</t>
  </si>
  <si>
    <t>5633953</t>
  </si>
  <si>
    <t xml:space="preserve">山田　陽喜                    </t>
  </si>
  <si>
    <t xml:space="preserve">ﾔﾏﾀﾞ ﾊﾙｷ                      </t>
  </si>
  <si>
    <t>365020206010</t>
  </si>
  <si>
    <t>4450739</t>
  </si>
  <si>
    <t xml:space="preserve">後藤　　碧                    </t>
  </si>
  <si>
    <t xml:space="preserve">ｺﾞﾄｳ ｱｵｲ                      </t>
  </si>
  <si>
    <t>2002/08/05</t>
  </si>
  <si>
    <t>365020208050</t>
  </si>
  <si>
    <t>4377191</t>
  </si>
  <si>
    <t xml:space="preserve">西村　　凜                    </t>
  </si>
  <si>
    <t xml:space="preserve">ﾆｼﾑﾗ ﾘﾝ                       </t>
  </si>
  <si>
    <t>2002/12/02</t>
  </si>
  <si>
    <t>365020212020</t>
  </si>
  <si>
    <t>5633965</t>
  </si>
  <si>
    <t xml:space="preserve">山本　康平                    </t>
  </si>
  <si>
    <t xml:space="preserve">ﾔﾏﾓﾄ ｺｳﾍｲ                     </t>
  </si>
  <si>
    <t>2002/12/25</t>
  </si>
  <si>
    <t>365020212250</t>
  </si>
  <si>
    <t>5192935</t>
  </si>
  <si>
    <t xml:space="preserve">林　龍之介                    </t>
  </si>
  <si>
    <t xml:space="preserve">ﾊﾔｼ ﾘｭｳﾉｽｹ                    </t>
  </si>
  <si>
    <t>2003/07/11</t>
  </si>
  <si>
    <t>365020307110</t>
  </si>
  <si>
    <t>5633989</t>
  </si>
  <si>
    <t xml:space="preserve">村井　志瞳                    </t>
  </si>
  <si>
    <t xml:space="preserve">ﾑﾗｲ ｼﾄﾞｳ                      </t>
  </si>
  <si>
    <t>365020404130</t>
  </si>
  <si>
    <t>6351565</t>
  </si>
  <si>
    <t xml:space="preserve">安藤　由宗                    </t>
  </si>
  <si>
    <t xml:space="preserve">ｱﾝﾄﾞｳ ﾖｼﾑﾈ                    </t>
  </si>
  <si>
    <t>2004/06/27</t>
  </si>
  <si>
    <t>365020406270</t>
  </si>
  <si>
    <t>5634007</t>
  </si>
  <si>
    <t xml:space="preserve">今井　　晃                    </t>
  </si>
  <si>
    <t xml:space="preserve">ｲﾏｲ ｱｷﾗ                       </t>
  </si>
  <si>
    <t>2004/08/28</t>
  </si>
  <si>
    <t>365020408280</t>
  </si>
  <si>
    <t>5387057</t>
  </si>
  <si>
    <t xml:space="preserve">今井　崚雅                    </t>
  </si>
  <si>
    <t xml:space="preserve">ｲﾏｲ ﾘｮｳｶﾞ                     </t>
  </si>
  <si>
    <t>2004/09/09</t>
  </si>
  <si>
    <t>365020409090</t>
  </si>
  <si>
    <t>5387045</t>
  </si>
  <si>
    <t xml:space="preserve">浅野　琉盛                    </t>
  </si>
  <si>
    <t xml:space="preserve">ｱｻﾉ ﾘｭｳｾｲ                     </t>
  </si>
  <si>
    <t>2005/06/25</t>
  </si>
  <si>
    <t>365020506250</t>
  </si>
  <si>
    <t>5634033</t>
  </si>
  <si>
    <t xml:space="preserve">柏原　海翔                    </t>
  </si>
  <si>
    <t xml:space="preserve">ｶｼﾊﾗ ｶｲﾄ                      </t>
  </si>
  <si>
    <t>365020604220</t>
  </si>
  <si>
    <t>6240820</t>
  </si>
  <si>
    <t xml:space="preserve">高嶋ひなの                    </t>
  </si>
  <si>
    <t xml:space="preserve">ﾀｶｼﾏ ﾋﾅﾉ                      </t>
  </si>
  <si>
    <t>1999/11/16</t>
  </si>
  <si>
    <t>365029911165</t>
  </si>
  <si>
    <t>4004917</t>
  </si>
  <si>
    <t xml:space="preserve">富野　櫻子                    </t>
  </si>
  <si>
    <t xml:space="preserve">ﾄﾐﾉ ｻｸﾗｺ                      </t>
  </si>
  <si>
    <t>2000/04/10</t>
  </si>
  <si>
    <t>365020004105</t>
  </si>
  <si>
    <t>3447468</t>
  </si>
  <si>
    <t xml:space="preserve">荻田　歩佳                    </t>
  </si>
  <si>
    <t xml:space="preserve">ｵｷﾞﾀ ｱﾕｶ                      </t>
  </si>
  <si>
    <t>2000/07/22</t>
  </si>
  <si>
    <t>365020007225</t>
  </si>
  <si>
    <t>4634462</t>
  </si>
  <si>
    <t xml:space="preserve">亀山　桃瀬                    </t>
  </si>
  <si>
    <t xml:space="preserve">ｶﾒﾔﾏ ﾓﾓｾ                      </t>
  </si>
  <si>
    <t>2000/12/21</t>
  </si>
  <si>
    <t>365020012215</t>
  </si>
  <si>
    <t>5079290</t>
  </si>
  <si>
    <t xml:space="preserve">矢野　陽菜                    </t>
  </si>
  <si>
    <t xml:space="preserve">ﾔﾉ ﾋﾅ                         </t>
  </si>
  <si>
    <t>2001/04/11</t>
  </si>
  <si>
    <t>365020104115</t>
  </si>
  <si>
    <t>4884660</t>
  </si>
  <si>
    <t xml:space="preserve">大池莉理香                    </t>
  </si>
  <si>
    <t xml:space="preserve">ｵｵｲｹ ﾘﾘｶ                      </t>
  </si>
  <si>
    <t>2002/06/15</t>
  </si>
  <si>
    <t>365020206155</t>
  </si>
  <si>
    <t>4385593</t>
  </si>
  <si>
    <t xml:space="preserve">徳永　和咲                    </t>
  </si>
  <si>
    <t xml:space="preserve">ﾄｸﾅｶﾞ ｶｽﾞｻ                    </t>
  </si>
  <si>
    <t>365020207295</t>
  </si>
  <si>
    <t>4488064</t>
  </si>
  <si>
    <t xml:space="preserve">善木　鈴葉                    </t>
  </si>
  <si>
    <t xml:space="preserve">ｾﾞﾝｷ ｽｽﾞﾊ                     </t>
  </si>
  <si>
    <t>2002/09/29</t>
  </si>
  <si>
    <t>365020209295</t>
  </si>
  <si>
    <t>4964754</t>
  </si>
  <si>
    <t xml:space="preserve">亀山　桜華                    </t>
  </si>
  <si>
    <t xml:space="preserve">ｶﾒﾔﾏ ｵｳｶ                      </t>
  </si>
  <si>
    <t>2003/03/13</t>
  </si>
  <si>
    <t>365020303135</t>
  </si>
  <si>
    <t>5079327</t>
  </si>
  <si>
    <t xml:space="preserve">西岡　結菜                    </t>
  </si>
  <si>
    <t xml:space="preserve">ﾆｼｵｶ ﾕｳﾅ                      </t>
  </si>
  <si>
    <t>365020304145</t>
  </si>
  <si>
    <t>6763000</t>
  </si>
  <si>
    <t xml:space="preserve">赤熊　咲良                    </t>
  </si>
  <si>
    <t xml:space="preserve">ｱｶｸﾞﾏ ｻｸﾗ                     </t>
  </si>
  <si>
    <t>365020305155</t>
  </si>
  <si>
    <t>4869655</t>
  </si>
  <si>
    <t xml:space="preserve">高嶋　桃菜                    </t>
  </si>
  <si>
    <t xml:space="preserve">ﾀｶｼﾏ ﾓﾓﾅ                      </t>
  </si>
  <si>
    <t>2003/05/20</t>
  </si>
  <si>
    <t>365020305205</t>
  </si>
  <si>
    <t>4881320</t>
  </si>
  <si>
    <t xml:space="preserve">三田　莉子                    </t>
  </si>
  <si>
    <t xml:space="preserve">ｻﾝﾀ ﾘｺ                        </t>
  </si>
  <si>
    <t>365020305265</t>
  </si>
  <si>
    <t>5192909</t>
  </si>
  <si>
    <t xml:space="preserve">川西陽菜代                    </t>
  </si>
  <si>
    <t xml:space="preserve">ｶﾜﾆｼ ﾋﾅﾀ                      </t>
  </si>
  <si>
    <t>2003/06/02</t>
  </si>
  <si>
    <t>365020306025</t>
  </si>
  <si>
    <t>4884557</t>
  </si>
  <si>
    <t xml:space="preserve">津島　光希                    </t>
  </si>
  <si>
    <t xml:space="preserve">ﾂｼﾏ ﾐﾂｷ                       </t>
  </si>
  <si>
    <t>2003/06/25</t>
  </si>
  <si>
    <t>365020306255</t>
  </si>
  <si>
    <t>4825722</t>
  </si>
  <si>
    <t xml:space="preserve">松岡　莉菜                    </t>
  </si>
  <si>
    <t xml:space="preserve">ﾏﾂｵｶ ﾘﾅ                       </t>
  </si>
  <si>
    <t>2003/08/09</t>
  </si>
  <si>
    <t>365020308095</t>
  </si>
  <si>
    <t>5634071</t>
  </si>
  <si>
    <t xml:space="preserve">雑賀　玖留                    </t>
  </si>
  <si>
    <t xml:space="preserve">ｻｲｶﾞ ｸﾙﾐ                      </t>
  </si>
  <si>
    <t>2003/08/12</t>
  </si>
  <si>
    <t>365020308125</t>
  </si>
  <si>
    <t>4869592</t>
  </si>
  <si>
    <t xml:space="preserve">岡本　歩美                    </t>
  </si>
  <si>
    <t xml:space="preserve">ｵｶﾓﾄ ｱﾕﾐ                      </t>
  </si>
  <si>
    <t>365020309195</t>
  </si>
  <si>
    <t>5482269</t>
  </si>
  <si>
    <t xml:space="preserve">松原　千紘                    </t>
  </si>
  <si>
    <t xml:space="preserve">ﾏﾂﾊﾞﾗ ﾁﾋﾛ                     </t>
  </si>
  <si>
    <t>2003/09/25</t>
  </si>
  <si>
    <t>365020309255</t>
  </si>
  <si>
    <t>6168665</t>
  </si>
  <si>
    <t xml:space="preserve">芳本　　望                    </t>
  </si>
  <si>
    <t xml:space="preserve">ﾖｼﾓﾄ ﾉｿﾞﾐ                     </t>
  </si>
  <si>
    <t>2004/08/18</t>
  </si>
  <si>
    <t>365020408185</t>
  </si>
  <si>
    <t>6168639</t>
  </si>
  <si>
    <t xml:space="preserve">真鍋　香織                    </t>
  </si>
  <si>
    <t xml:space="preserve">ﾏﾅﾍﾞ ｶｵﾘ                      </t>
  </si>
  <si>
    <t>2004/10/17</t>
  </si>
  <si>
    <t>365020410175</t>
  </si>
  <si>
    <t>6168653</t>
  </si>
  <si>
    <t xml:space="preserve">大東　莉緒                    </t>
  </si>
  <si>
    <t xml:space="preserve">ｵｵﾋｶﾞｼ ﾘｵ                     </t>
  </si>
  <si>
    <t>2004/12/16</t>
  </si>
  <si>
    <t>365020412165</t>
  </si>
  <si>
    <t>5391370</t>
  </si>
  <si>
    <t xml:space="preserve">佐久間祥子                    </t>
  </si>
  <si>
    <t xml:space="preserve">ｻｸﾏ ｼｮｳｺ                      </t>
  </si>
  <si>
    <t>365020506255</t>
  </si>
  <si>
    <t>5901219</t>
  </si>
  <si>
    <t xml:space="preserve">半明　茉倫                    </t>
  </si>
  <si>
    <t xml:space="preserve">ﾊﾝﾐｮｳ ﾏﾘﾝ                     </t>
  </si>
  <si>
    <t>2006/05/08</t>
  </si>
  <si>
    <t>365020605085</t>
  </si>
  <si>
    <t>6240832</t>
  </si>
  <si>
    <t xml:space="preserve">高畠　優花                    </t>
  </si>
  <si>
    <t xml:space="preserve">ﾀｶﾊﾞﾀｹ ﾕｳｶ                    </t>
  </si>
  <si>
    <t>2006/05/17</t>
  </si>
  <si>
    <t>365020605175</t>
  </si>
  <si>
    <t>6566938</t>
  </si>
  <si>
    <t xml:space="preserve">秋山　海音                    </t>
  </si>
  <si>
    <t xml:space="preserve">ｱｷﾔﾏ ｱﾏﾈ                      </t>
  </si>
  <si>
    <t>2006/06/04</t>
  </si>
  <si>
    <t>365020606045</t>
  </si>
  <si>
    <t>6482450</t>
  </si>
  <si>
    <t xml:space="preserve">坂東　桃佳                    </t>
  </si>
  <si>
    <t xml:space="preserve">ﾊﾞﾝﾄﾞｳ ﾓﾓｶ                    </t>
  </si>
  <si>
    <t>6950104</t>
  </si>
  <si>
    <t xml:space="preserve">宮本　紗帆                    </t>
  </si>
  <si>
    <t xml:space="preserve">ﾐﾔﾓﾄ ｻﾎ                       </t>
  </si>
  <si>
    <t>2006/10/08</t>
  </si>
  <si>
    <t>365020610085</t>
  </si>
  <si>
    <t>6351541</t>
  </si>
  <si>
    <t xml:space="preserve">福田　達也                    </t>
  </si>
  <si>
    <t xml:space="preserve">ﾌｸﾀﾞ ﾀﾂﾔ                      </t>
  </si>
  <si>
    <t xml:space="preserve">ジャパン観      </t>
  </si>
  <si>
    <t xml:space="preserve">ｼﾞｬﾊﾟﾝK        </t>
  </si>
  <si>
    <t>1998/12/21</t>
  </si>
  <si>
    <t>365039812210</t>
  </si>
  <si>
    <t>3914640</t>
  </si>
  <si>
    <t xml:space="preserve">安藤　　樹                    </t>
  </si>
  <si>
    <t xml:space="preserve">ｱﾝﾄﾞｳ ﾀﾂｷ                     </t>
  </si>
  <si>
    <t>1999/04/28</t>
  </si>
  <si>
    <t>365039904280</t>
  </si>
  <si>
    <t>3339102</t>
  </si>
  <si>
    <t xml:space="preserve">川東　香太                    </t>
  </si>
  <si>
    <t xml:space="preserve">ｶﾜﾋｶﾞｼ ｺｳﾀ                    </t>
  </si>
  <si>
    <t>2004/06/29</t>
  </si>
  <si>
    <t>365030406290</t>
  </si>
  <si>
    <t>5485751</t>
  </si>
  <si>
    <t xml:space="preserve">森　　聡汰                    </t>
  </si>
  <si>
    <t xml:space="preserve">ﾓﾘ ｿｳﾀ                        </t>
  </si>
  <si>
    <t>2004/07/19</t>
  </si>
  <si>
    <t>365030407190</t>
  </si>
  <si>
    <t>5899115</t>
  </si>
  <si>
    <t xml:space="preserve">岡　　大翔                    </t>
  </si>
  <si>
    <t xml:space="preserve">ｵｶ ﾋﾛﾄ                        </t>
  </si>
  <si>
    <t>2004/12/14</t>
  </si>
  <si>
    <t>365030412140</t>
  </si>
  <si>
    <t>5597730</t>
  </si>
  <si>
    <t xml:space="preserve">臼杵　優真                    </t>
  </si>
  <si>
    <t xml:space="preserve">ｳｽｷ ﾕｳﾏ                       </t>
  </si>
  <si>
    <t>2005/02/18</t>
  </si>
  <si>
    <t>365030502180</t>
  </si>
  <si>
    <t>5597704</t>
  </si>
  <si>
    <t xml:space="preserve">浅野　光輝                    </t>
  </si>
  <si>
    <t xml:space="preserve">ｱｻﾉ ｺｳｷ                       </t>
  </si>
  <si>
    <t>2006/03/16</t>
  </si>
  <si>
    <t>365030603160</t>
  </si>
  <si>
    <t>6030767</t>
  </si>
  <si>
    <t xml:space="preserve">山﨑　琢斗                    </t>
  </si>
  <si>
    <t xml:space="preserve">ﾔﾏｻｷ ﾀｸﾄ                      </t>
  </si>
  <si>
    <t>2006/08/12</t>
  </si>
  <si>
    <t>365030608120</t>
  </si>
  <si>
    <t>6482525</t>
  </si>
  <si>
    <t xml:space="preserve">小西　啓太                    </t>
  </si>
  <si>
    <t xml:space="preserve">ｺﾆｼ ｹｲﾀ                       </t>
  </si>
  <si>
    <t>2006/11/20</t>
  </si>
  <si>
    <t>365030611200</t>
  </si>
  <si>
    <t>6258905</t>
  </si>
  <si>
    <t xml:space="preserve">福田　航平                    </t>
  </si>
  <si>
    <t xml:space="preserve">ﾌｸﾀﾞ ｺｳﾍｲ                     </t>
  </si>
  <si>
    <t>2007/01/14</t>
  </si>
  <si>
    <t>365030701140</t>
  </si>
  <si>
    <t>6030731</t>
  </si>
  <si>
    <t xml:space="preserve">上川　諒大                    </t>
  </si>
  <si>
    <t xml:space="preserve">ｶﾐｶﾜ ﾘｮｳﾀ                     </t>
  </si>
  <si>
    <t>365030703010</t>
  </si>
  <si>
    <t>6030856</t>
  </si>
  <si>
    <t xml:space="preserve">三好　　新                    </t>
  </si>
  <si>
    <t xml:space="preserve">ﾐﾖｼ ｱﾗﾀ                       </t>
  </si>
  <si>
    <t>2007/08/08</t>
  </si>
  <si>
    <t>365030708080</t>
  </si>
  <si>
    <t>6730679</t>
  </si>
  <si>
    <t xml:space="preserve">下川　大輔                    </t>
  </si>
  <si>
    <t xml:space="preserve">ｼﾓｶﾜ ﾀﾞｲｽｹ                    </t>
  </si>
  <si>
    <t>2007/12/22</t>
  </si>
  <si>
    <t>365030712220</t>
  </si>
  <si>
    <t>7083212</t>
  </si>
  <si>
    <t xml:space="preserve">前川　紗佑                    </t>
  </si>
  <si>
    <t xml:space="preserve">ﾏｴｶﾜ ｻﾕ                       </t>
  </si>
  <si>
    <t>2000/08/30</t>
  </si>
  <si>
    <t>365030008305</t>
  </si>
  <si>
    <t>3339063</t>
  </si>
  <si>
    <t xml:space="preserve">荻田　朱理                    </t>
  </si>
  <si>
    <t xml:space="preserve">ｵｷﾞﾀ ｱｶﾘ                      </t>
  </si>
  <si>
    <t>2001/09/25</t>
  </si>
  <si>
    <t>365030109255</t>
  </si>
  <si>
    <t>4182613</t>
  </si>
  <si>
    <t xml:space="preserve">好川あゆみ                    </t>
  </si>
  <si>
    <t xml:space="preserve">ﾖｼｶﾜ ｱﾕﾐ                      </t>
  </si>
  <si>
    <t>365030110235</t>
  </si>
  <si>
    <t>4182601</t>
  </si>
  <si>
    <t xml:space="preserve">辻　　里咲                    </t>
  </si>
  <si>
    <t xml:space="preserve">ﾂｼﾞ ﾘｻ                        </t>
  </si>
  <si>
    <t>2002/12/06</t>
  </si>
  <si>
    <t>365030212065</t>
  </si>
  <si>
    <t>4633952</t>
  </si>
  <si>
    <t xml:space="preserve">山下　理子                    </t>
  </si>
  <si>
    <t xml:space="preserve">ﾔﾏｼﾀ ﾘｺ                       </t>
  </si>
  <si>
    <t>2003/04/22</t>
  </si>
  <si>
    <t>365030304225</t>
  </si>
  <si>
    <t>5989671</t>
  </si>
  <si>
    <t xml:space="preserve">合田　美咲                    </t>
  </si>
  <si>
    <t xml:space="preserve">ｺﾞｳﾀﾞ ﾐｻｷ                     </t>
  </si>
  <si>
    <t>365030304285</t>
  </si>
  <si>
    <t>4825708</t>
  </si>
  <si>
    <t xml:space="preserve">浅野　有紀                    </t>
  </si>
  <si>
    <t xml:space="preserve">ｱｻﾉ ﾕｷ                        </t>
  </si>
  <si>
    <t>365030306055</t>
  </si>
  <si>
    <t>5390036</t>
  </si>
  <si>
    <t xml:space="preserve">牧野　桜子                    </t>
  </si>
  <si>
    <t xml:space="preserve">ﾏｷﾉ ｻｸﾗｺ                      </t>
  </si>
  <si>
    <t>365030306125</t>
  </si>
  <si>
    <t>5084124</t>
  </si>
  <si>
    <t xml:space="preserve">三谷　公美                    </t>
  </si>
  <si>
    <t xml:space="preserve">ﾐﾀﾆ ｸﾐ                        </t>
  </si>
  <si>
    <t>2003/09/23</t>
  </si>
  <si>
    <t>365030309235</t>
  </si>
  <si>
    <t>5084136</t>
  </si>
  <si>
    <t xml:space="preserve">横関　未来                    </t>
  </si>
  <si>
    <t xml:space="preserve">ﾖｺｾﾞｷ ﾐｸ                      </t>
  </si>
  <si>
    <t>2004/04/04</t>
  </si>
  <si>
    <t>365030404045</t>
  </si>
  <si>
    <t>5597689</t>
  </si>
  <si>
    <t xml:space="preserve">高橋　実子                    </t>
  </si>
  <si>
    <t xml:space="preserve">ﾀｶﾊｼ ﾐｺ                       </t>
  </si>
  <si>
    <t>365030404255</t>
  </si>
  <si>
    <t>5200669</t>
  </si>
  <si>
    <t xml:space="preserve">宮本　千聖                    </t>
  </si>
  <si>
    <t xml:space="preserve">ﾐﾔﾓﾄ ﾁｻﾄ                      </t>
  </si>
  <si>
    <t>365030404285</t>
  </si>
  <si>
    <t>6030868</t>
  </si>
  <si>
    <t xml:space="preserve">小西　加恋                    </t>
  </si>
  <si>
    <t xml:space="preserve">ｺﾆｼ ｶﾚﾝ                       </t>
  </si>
  <si>
    <t>2004/06/07</t>
  </si>
  <si>
    <t>365030406075</t>
  </si>
  <si>
    <t>5390050</t>
  </si>
  <si>
    <t xml:space="preserve">川東　　花                    </t>
  </si>
  <si>
    <t xml:space="preserve">ｶﾜﾋｶﾞｼ ﾊﾅ                     </t>
  </si>
  <si>
    <t>365030406295</t>
  </si>
  <si>
    <t>5597677</t>
  </si>
  <si>
    <t xml:space="preserve">荻田　うた                    </t>
  </si>
  <si>
    <t xml:space="preserve">ｵｷﾞﾀ ｳﾀ                       </t>
  </si>
  <si>
    <t>2004/11/01</t>
  </si>
  <si>
    <t>365030411015</t>
  </si>
  <si>
    <t>6030818</t>
  </si>
  <si>
    <t xml:space="preserve">田渕　愛水                    </t>
  </si>
  <si>
    <t xml:space="preserve">ﾀﾌﾞﾁ ｱﾐ                       </t>
  </si>
  <si>
    <t>2005/02/27</t>
  </si>
  <si>
    <t>365030502275</t>
  </si>
  <si>
    <t>5634110</t>
  </si>
  <si>
    <t xml:space="preserve">金丸　　葵                    </t>
  </si>
  <si>
    <t xml:space="preserve">ｶﾅﾏﾙ ｱｵｲ                      </t>
  </si>
  <si>
    <t>2005/04/14</t>
  </si>
  <si>
    <t>365030504145</t>
  </si>
  <si>
    <t>5810027</t>
  </si>
  <si>
    <t xml:space="preserve">山下　奈津                    </t>
  </si>
  <si>
    <t xml:space="preserve">ﾔﾏｼﾀ ﾅﾂ                       </t>
  </si>
  <si>
    <t>2005/07/26</t>
  </si>
  <si>
    <t>365030507265</t>
  </si>
  <si>
    <t>6366223</t>
  </si>
  <si>
    <t xml:space="preserve">三宅　咲空                    </t>
  </si>
  <si>
    <t xml:space="preserve">ﾐﾔｹ ｻﾗ                        </t>
  </si>
  <si>
    <t>2005/09/04</t>
  </si>
  <si>
    <t>365030509045</t>
  </si>
  <si>
    <t>6030781</t>
  </si>
  <si>
    <t xml:space="preserve">千秋　月花                    </t>
  </si>
  <si>
    <t xml:space="preserve">ﾁｱｷ ﾙﾅ                        </t>
  </si>
  <si>
    <t>2006/04/19</t>
  </si>
  <si>
    <t>365030604195</t>
  </si>
  <si>
    <t>6258917</t>
  </si>
  <si>
    <t xml:space="preserve">三谷　祐紀                    </t>
  </si>
  <si>
    <t xml:space="preserve">ﾐﾀﾆ ﾕｷ                        </t>
  </si>
  <si>
    <t>2006/06/20</t>
  </si>
  <si>
    <t>365030606205</t>
  </si>
  <si>
    <t>6030779</t>
  </si>
  <si>
    <t xml:space="preserve">山本　更紗                    </t>
  </si>
  <si>
    <t xml:space="preserve">ﾔﾏﾓﾄ ｻﾗｻ                      </t>
  </si>
  <si>
    <t>2006/08/11</t>
  </si>
  <si>
    <t>365030608115</t>
  </si>
  <si>
    <t>6826727</t>
  </si>
  <si>
    <t xml:space="preserve">大平　彩月                    </t>
  </si>
  <si>
    <t xml:space="preserve">ｵｵﾋﾗ ｱｻｷﾞ                     </t>
  </si>
  <si>
    <t>2006/11/09</t>
  </si>
  <si>
    <t>365030611095</t>
  </si>
  <si>
    <t>6826676</t>
  </si>
  <si>
    <t xml:space="preserve">竹内　淳稀                    </t>
  </si>
  <si>
    <t xml:space="preserve">ﾀｹｳﾁ ｼﾞｭﾝｷ                    </t>
  </si>
  <si>
    <t xml:space="preserve">瀬戸内ＳＳ      </t>
  </si>
  <si>
    <t xml:space="preserve">ｾﾄｳﾁSS         </t>
  </si>
  <si>
    <t>1999/02/20</t>
  </si>
  <si>
    <t>365049902200</t>
  </si>
  <si>
    <t>5524531</t>
  </si>
  <si>
    <t>36504</t>
  </si>
  <si>
    <t xml:space="preserve">山中　　要                    </t>
  </si>
  <si>
    <t xml:space="preserve">ﾔﾏﾅｶ ｶﾅﾒ                      </t>
  </si>
  <si>
    <t>2000/01/13</t>
  </si>
  <si>
    <t>365040001130</t>
  </si>
  <si>
    <t>5017175</t>
  </si>
  <si>
    <t xml:space="preserve">川西　章斗                    </t>
  </si>
  <si>
    <t xml:space="preserve">ｶﾜﾆｼ ｼｮｳﾄ                     </t>
  </si>
  <si>
    <t>365040204090</t>
  </si>
  <si>
    <t>7050730</t>
  </si>
  <si>
    <t xml:space="preserve">多田羅颯太                    </t>
  </si>
  <si>
    <t xml:space="preserve">ﾀﾀﾗ ｿｳﾀ                       </t>
  </si>
  <si>
    <t>2002/08/24</t>
  </si>
  <si>
    <t>365040208240</t>
  </si>
  <si>
    <t>6295685</t>
  </si>
  <si>
    <t xml:space="preserve">長尾　　司                    </t>
  </si>
  <si>
    <t xml:space="preserve">ﾅｶﾞｵ ﾂｶｻ                      </t>
  </si>
  <si>
    <t>365040309250</t>
  </si>
  <si>
    <t>4750423</t>
  </si>
  <si>
    <t xml:space="preserve">村川　　渓                    </t>
  </si>
  <si>
    <t xml:space="preserve">ﾑﾗｶﾜ ｹｲ                       </t>
  </si>
  <si>
    <t>2006/06/09</t>
  </si>
  <si>
    <t>365040606090</t>
  </si>
  <si>
    <t>6640543</t>
  </si>
  <si>
    <t xml:space="preserve">松永　実咲                    </t>
  </si>
  <si>
    <t xml:space="preserve">ﾏﾂﾅｶﾞ ﾐｻｷ                     </t>
  </si>
  <si>
    <t>2003/10/21</t>
  </si>
  <si>
    <t>365040310215</t>
  </si>
  <si>
    <t>6476383</t>
  </si>
  <si>
    <t xml:space="preserve">玉井七々夏                    </t>
  </si>
  <si>
    <t xml:space="preserve">ﾀﾏｲ ﾅﾅｶ                       </t>
  </si>
  <si>
    <t>2004/05/04</t>
  </si>
  <si>
    <t>365040405045</t>
  </si>
  <si>
    <t>5810281</t>
  </si>
  <si>
    <t xml:space="preserve">淀谷　　遥                    </t>
  </si>
  <si>
    <t xml:space="preserve">ﾖﾄﾞﾔ ﾊﾙｶ                      </t>
  </si>
  <si>
    <t>365040406225</t>
  </si>
  <si>
    <t>7211529</t>
  </si>
  <si>
    <t xml:space="preserve">中西　美優                    </t>
  </si>
  <si>
    <t xml:space="preserve">ﾅｶﾆｼ ﾐﾕｳ                      </t>
  </si>
  <si>
    <t>2006/04/14</t>
  </si>
  <si>
    <t>365040604145</t>
  </si>
  <si>
    <t>7280358</t>
  </si>
  <si>
    <t xml:space="preserve">岡本　和波                    </t>
  </si>
  <si>
    <t xml:space="preserve">ｵｶﾓﾄ ｶｽﾞﾊ                     </t>
  </si>
  <si>
    <t xml:space="preserve">瀬戸内屋島      </t>
  </si>
  <si>
    <t xml:space="preserve">ｾﾄｳﾁﾔｼﾏ        </t>
  </si>
  <si>
    <t>2001/06/22</t>
  </si>
  <si>
    <t>365050106220</t>
  </si>
  <si>
    <t>6525218</t>
  </si>
  <si>
    <t>36505</t>
  </si>
  <si>
    <t xml:space="preserve">飯　遼太郎                    </t>
  </si>
  <si>
    <t xml:space="preserve">ｲｲ ﾘｮｳﾀﾛｳ                     </t>
  </si>
  <si>
    <t>2003/05/19</t>
  </si>
  <si>
    <t>365050305190</t>
  </si>
  <si>
    <t>6640151</t>
  </si>
  <si>
    <t xml:space="preserve">三木　颯真                    </t>
  </si>
  <si>
    <t xml:space="preserve">ﾐｷ ｿｳﾏ                        </t>
  </si>
  <si>
    <t xml:space="preserve">伊藤ＳＳ        </t>
  </si>
  <si>
    <t xml:space="preserve">ｲﾄｳSS          </t>
  </si>
  <si>
    <t>1999/12/16</t>
  </si>
  <si>
    <t>365069912160</t>
  </si>
  <si>
    <t>3085377</t>
  </si>
  <si>
    <t xml:space="preserve">福井　雅希                    </t>
  </si>
  <si>
    <t xml:space="preserve">ﾌｸｲ ﾏｻｷ                       </t>
  </si>
  <si>
    <t>2000/01/14</t>
  </si>
  <si>
    <t>365060001140</t>
  </si>
  <si>
    <t>4004816</t>
  </si>
  <si>
    <t xml:space="preserve">篠原　颯杜                    </t>
  </si>
  <si>
    <t xml:space="preserve">ｼﾉﾊﾗ ﾊﾔﾄ                      </t>
  </si>
  <si>
    <t>2000/06/09</t>
  </si>
  <si>
    <t>365060006090</t>
  </si>
  <si>
    <t>4002529</t>
  </si>
  <si>
    <t xml:space="preserve">宮瀧　　陸                    </t>
  </si>
  <si>
    <t xml:space="preserve">ﾐﾔﾀｷ ﾘｸ                       </t>
  </si>
  <si>
    <t>2000/10/28</t>
  </si>
  <si>
    <t>365060010280</t>
  </si>
  <si>
    <t>5188460</t>
  </si>
  <si>
    <t xml:space="preserve">井上　陽向                    </t>
  </si>
  <si>
    <t xml:space="preserve">ｲﾉｳｴ ﾋﾅﾀ                      </t>
  </si>
  <si>
    <t>2002/04/05</t>
  </si>
  <si>
    <t>365060204050</t>
  </si>
  <si>
    <t>5612572</t>
  </si>
  <si>
    <t xml:space="preserve">島　　心翔                    </t>
  </si>
  <si>
    <t xml:space="preserve">ｼﾏ ｼﾝﾄ                        </t>
  </si>
  <si>
    <t>2002/06/02</t>
  </si>
  <si>
    <t>365060206020</t>
  </si>
  <si>
    <t>4409609</t>
  </si>
  <si>
    <t xml:space="preserve">中島　伊織                    </t>
  </si>
  <si>
    <t xml:space="preserve">ﾅｶｼﾏ ｲｵﾘ                      </t>
  </si>
  <si>
    <t>2002/08/02</t>
  </si>
  <si>
    <t>365060208020</t>
  </si>
  <si>
    <t>7024285</t>
  </si>
  <si>
    <t xml:space="preserve">金﨑　遥汰                    </t>
  </si>
  <si>
    <t xml:space="preserve">ｶﾅｻｷ ﾊﾙﾀ                      </t>
  </si>
  <si>
    <t>2002/09/14</t>
  </si>
  <si>
    <t>365060209140</t>
  </si>
  <si>
    <t>5879319</t>
  </si>
  <si>
    <t xml:space="preserve">霜出　悠人                    </t>
  </si>
  <si>
    <t xml:space="preserve">ｼﾓｲﾃﾞ ﾕｳﾄ                     </t>
  </si>
  <si>
    <t>2004/02/24</t>
  </si>
  <si>
    <t>365060402240</t>
  </si>
  <si>
    <t>5076671</t>
  </si>
  <si>
    <t xml:space="preserve">山野　夢翔                    </t>
  </si>
  <si>
    <t xml:space="preserve">ﾔﾏﾉ ﾕｳﾄ                       </t>
  </si>
  <si>
    <t>365060504060</t>
  </si>
  <si>
    <t>6831930</t>
  </si>
  <si>
    <t xml:space="preserve">宮瀧　　悠                    </t>
  </si>
  <si>
    <t xml:space="preserve">ﾐﾔﾀｷ ﾕｳ                       </t>
  </si>
  <si>
    <t>2005/05/12</t>
  </si>
  <si>
    <t>365060505120</t>
  </si>
  <si>
    <t>6015702</t>
  </si>
  <si>
    <t xml:space="preserve">矢野　　陽                    </t>
  </si>
  <si>
    <t xml:space="preserve">ﾔﾉ ﾋｶﾙ                        </t>
  </si>
  <si>
    <t>2006/03/14</t>
  </si>
  <si>
    <t>365060603140</t>
  </si>
  <si>
    <t>5909631</t>
  </si>
  <si>
    <t xml:space="preserve">佐藤　拓翔                    </t>
  </si>
  <si>
    <t xml:space="preserve">ｻﾄｳ ﾀｸﾄ                       </t>
  </si>
  <si>
    <t>2006/04/21</t>
  </si>
  <si>
    <t>365060604210</t>
  </si>
  <si>
    <t>6831942</t>
  </si>
  <si>
    <t xml:space="preserve">荒木　貴弥                    </t>
  </si>
  <si>
    <t xml:space="preserve">ｱﾗｷ ﾀｶﾔ                       </t>
  </si>
  <si>
    <t>2006/04/24</t>
  </si>
  <si>
    <t>365060604240</t>
  </si>
  <si>
    <t>6015687</t>
  </si>
  <si>
    <t xml:space="preserve">中村　将瑛                    </t>
  </si>
  <si>
    <t xml:space="preserve">ﾅｶﾑﾗ ｼｮｳｴｲ                    </t>
  </si>
  <si>
    <t>2006/12/07</t>
  </si>
  <si>
    <t>365060612070</t>
  </si>
  <si>
    <t>6015699</t>
  </si>
  <si>
    <t xml:space="preserve">筒井　拓海                    </t>
  </si>
  <si>
    <t xml:space="preserve">ﾂﾂｲ ﾀｸﾐ                       </t>
  </si>
  <si>
    <t>2007/02/20</t>
  </si>
  <si>
    <t>365060702200</t>
  </si>
  <si>
    <t>6921345</t>
  </si>
  <si>
    <t xml:space="preserve">竹内　大和                    </t>
  </si>
  <si>
    <t xml:space="preserve">ﾀｹｳﾁ ﾔﾏﾄ                      </t>
  </si>
  <si>
    <t>2007/06/17</t>
  </si>
  <si>
    <t>365060706170</t>
  </si>
  <si>
    <t>6451708</t>
  </si>
  <si>
    <t xml:space="preserve">薄井　悠斗                    </t>
  </si>
  <si>
    <t xml:space="preserve">ｳｽｲ ﾕｳﾄ                       </t>
  </si>
  <si>
    <t>2007/08/05</t>
  </si>
  <si>
    <t>365060708050</t>
  </si>
  <si>
    <t>6451758</t>
  </si>
  <si>
    <t xml:space="preserve">前川　與美                    </t>
  </si>
  <si>
    <t xml:space="preserve">ﾏｴｶﾜ ﾐﾅﾐ                      </t>
  </si>
  <si>
    <t>2003/04/02</t>
  </si>
  <si>
    <t>365060304025</t>
  </si>
  <si>
    <t>4943133</t>
  </si>
  <si>
    <t xml:space="preserve">亀井　未羽                    </t>
  </si>
  <si>
    <t xml:space="preserve">ｶﾒｲ ﾐｳ                        </t>
  </si>
  <si>
    <t>365060304225</t>
  </si>
  <si>
    <t>4944706</t>
  </si>
  <si>
    <t xml:space="preserve">谷口みなみ                    </t>
  </si>
  <si>
    <t xml:space="preserve">ﾀﾆｸﾞﾁ ﾐﾅﾐ                     </t>
  </si>
  <si>
    <t>2003/07/13</t>
  </si>
  <si>
    <t>365060307135</t>
  </si>
  <si>
    <t>6361886</t>
  </si>
  <si>
    <t xml:space="preserve">井口　初音                    </t>
  </si>
  <si>
    <t xml:space="preserve">ｲｸﾞﾁ ﾊﾂﾈ                      </t>
  </si>
  <si>
    <t>2003/07/14</t>
  </si>
  <si>
    <t>365060307145</t>
  </si>
  <si>
    <t>6760051</t>
  </si>
  <si>
    <t xml:space="preserve">山﨑ひかる                    </t>
  </si>
  <si>
    <t xml:space="preserve">ﾔﾏｻｷ ﾋｶﾙ                      </t>
  </si>
  <si>
    <t>2004/02/22</t>
  </si>
  <si>
    <t>365060402225</t>
  </si>
  <si>
    <t>4940918</t>
  </si>
  <si>
    <t xml:space="preserve">中村　朱理                    </t>
  </si>
  <si>
    <t xml:space="preserve">ﾅｶﾑﾗ ｱｶﾘ                      </t>
  </si>
  <si>
    <t>365060402245</t>
  </si>
  <si>
    <t>5188484</t>
  </si>
  <si>
    <t xml:space="preserve">荒木　紗弥                    </t>
  </si>
  <si>
    <t xml:space="preserve">ｱﾗｷ ｻﾔ                        </t>
  </si>
  <si>
    <t>365060405165</t>
  </si>
  <si>
    <t>5188509</t>
  </si>
  <si>
    <t xml:space="preserve">村山　夏渚                    </t>
  </si>
  <si>
    <t xml:space="preserve">ﾑﾗﾔﾏ ﾅﾂ                       </t>
  </si>
  <si>
    <t>2004/05/19</t>
  </si>
  <si>
    <t>365060405195</t>
  </si>
  <si>
    <t>6859920</t>
  </si>
  <si>
    <t xml:space="preserve">搆口　美颯                    </t>
  </si>
  <si>
    <t xml:space="preserve">ｶﾏｴｸﾞﾁ ﾐﾊﾔ                    </t>
  </si>
  <si>
    <t>2004/06/16</t>
  </si>
  <si>
    <t>365060406165</t>
  </si>
  <si>
    <t>5188496</t>
  </si>
  <si>
    <t xml:space="preserve">増田　七星                    </t>
  </si>
  <si>
    <t xml:space="preserve">ﾏｽﾀﾞ ﾅﾅｾ                      </t>
  </si>
  <si>
    <t>365060406275</t>
  </si>
  <si>
    <t>6831928</t>
  </si>
  <si>
    <t xml:space="preserve">林　　叶華                    </t>
  </si>
  <si>
    <t xml:space="preserve">ﾊﾔｼ ｷｮｳｶ                      </t>
  </si>
  <si>
    <t>2005/03/04</t>
  </si>
  <si>
    <t>365060503045</t>
  </si>
  <si>
    <t>5485890</t>
  </si>
  <si>
    <t xml:space="preserve">稲田なつめ                    </t>
  </si>
  <si>
    <t xml:space="preserve">ｲﾅﾀﾞ ﾅﾂﾒ                      </t>
  </si>
  <si>
    <t>2005/09/02</t>
  </si>
  <si>
    <t>365060509025</t>
  </si>
  <si>
    <t>7034544</t>
  </si>
  <si>
    <t xml:space="preserve">宮武　夢佳                    </t>
  </si>
  <si>
    <t xml:space="preserve">ﾐﾔﾀｹ ﾕﾒｶ                      </t>
  </si>
  <si>
    <t>365060607065</t>
  </si>
  <si>
    <t>6170970</t>
  </si>
  <si>
    <t xml:space="preserve">大久保莉子                    </t>
  </si>
  <si>
    <t xml:space="preserve">ｵｵｸﾎﾞ ﾘｺ                      </t>
  </si>
  <si>
    <t>365060611215</t>
  </si>
  <si>
    <t>6921371</t>
  </si>
  <si>
    <t xml:space="preserve">篠原　瑠花                    </t>
  </si>
  <si>
    <t xml:space="preserve">ｼﾉﾊﾗ ﾙｶ                       </t>
  </si>
  <si>
    <t>365060611265</t>
  </si>
  <si>
    <t>6009267</t>
  </si>
  <si>
    <t xml:space="preserve">冨田　悠花                    </t>
  </si>
  <si>
    <t xml:space="preserve">ﾄﾐﾀ ﾕｳｶ                       </t>
  </si>
  <si>
    <t>365060701065</t>
  </si>
  <si>
    <t>7034556</t>
  </si>
  <si>
    <t xml:space="preserve">小田　海人                    </t>
  </si>
  <si>
    <t xml:space="preserve">ｵﾀﾞ ｶｲﾄ                       </t>
  </si>
  <si>
    <t xml:space="preserve">坂出伊藤ＳＳ    </t>
  </si>
  <si>
    <t xml:space="preserve">ｻｶｲﾃﾞｲﾄｳ       </t>
  </si>
  <si>
    <t>1999/07/14</t>
  </si>
  <si>
    <t>365089907140</t>
  </si>
  <si>
    <t>4839817</t>
  </si>
  <si>
    <t xml:space="preserve">村上　雅弥                    </t>
  </si>
  <si>
    <t xml:space="preserve">ﾑﾗｶﾐ ﾏｻﾔ                      </t>
  </si>
  <si>
    <t>1999/09/04</t>
  </si>
  <si>
    <t>365089909040</t>
  </si>
  <si>
    <t>3563532</t>
  </si>
  <si>
    <t xml:space="preserve">原　　直輝                    </t>
  </si>
  <si>
    <t xml:space="preserve">ﾊﾗ ﾅｵｷ                        </t>
  </si>
  <si>
    <t>1999/10/05</t>
  </si>
  <si>
    <t>365089910050</t>
  </si>
  <si>
    <t>4518285</t>
  </si>
  <si>
    <t xml:space="preserve">花車　　優                    </t>
  </si>
  <si>
    <t xml:space="preserve">ﾊﾅｸﾞﾙﾏ ﾕｳ                     </t>
  </si>
  <si>
    <t>2000/01/28</t>
  </si>
  <si>
    <t>365080001280</t>
  </si>
  <si>
    <t>3526600</t>
  </si>
  <si>
    <t xml:space="preserve">清藤　大樹                    </t>
  </si>
  <si>
    <t xml:space="preserve">ｷﾖﾄｳ ﾀﾞｲｷ                     </t>
  </si>
  <si>
    <t>2000/06/27</t>
  </si>
  <si>
    <t>365080006270</t>
  </si>
  <si>
    <t>4097520</t>
  </si>
  <si>
    <t xml:space="preserve">綾　　崇稀                    </t>
  </si>
  <si>
    <t xml:space="preserve">ｱﾔ ﾀｶｷ                        </t>
  </si>
  <si>
    <t>365080008300</t>
  </si>
  <si>
    <t>4073342</t>
  </si>
  <si>
    <t xml:space="preserve">山田　晃司                    </t>
  </si>
  <si>
    <t xml:space="preserve">ﾔﾏﾀﾞ ｺｳｼﾞ                     </t>
  </si>
  <si>
    <t>2002/04/07</t>
  </si>
  <si>
    <t>365080204070</t>
  </si>
  <si>
    <t>5718294</t>
  </si>
  <si>
    <t xml:space="preserve">下舞　夏夢                    </t>
  </si>
  <si>
    <t xml:space="preserve">ｼﾓﾏｲ ﾅﾂﾒ                      </t>
  </si>
  <si>
    <t>2002/05/29</t>
  </si>
  <si>
    <t>365080205290</t>
  </si>
  <si>
    <t>5905502</t>
  </si>
  <si>
    <t xml:space="preserve">西川聡一郎                    </t>
  </si>
  <si>
    <t xml:space="preserve">ﾆｼｶﾜ ｿｳｲﾁﾛｳ                   </t>
  </si>
  <si>
    <t>2002/06/07</t>
  </si>
  <si>
    <t>365080206070</t>
  </si>
  <si>
    <t>5085999</t>
  </si>
  <si>
    <t xml:space="preserve">村上　晴紀                    </t>
  </si>
  <si>
    <t xml:space="preserve">ﾑﾗｶﾐ ﾊﾙｷ                      </t>
  </si>
  <si>
    <t>2002/08/16</t>
  </si>
  <si>
    <t>365080208160</t>
  </si>
  <si>
    <t>4524883</t>
  </si>
  <si>
    <t xml:space="preserve">増田　　開                    </t>
  </si>
  <si>
    <t xml:space="preserve">ﾏｽﾀﾞ ｶｲ                       </t>
  </si>
  <si>
    <t>2002/10/06</t>
  </si>
  <si>
    <t>365080210060</t>
  </si>
  <si>
    <t>6296917</t>
  </si>
  <si>
    <t xml:space="preserve">川染　友瞭                    </t>
  </si>
  <si>
    <t xml:space="preserve">ｶﾜｿﾒ ﾄﾓｱｷ                     </t>
  </si>
  <si>
    <t>2002/11/28</t>
  </si>
  <si>
    <t>365080211280</t>
  </si>
  <si>
    <t>5878443</t>
  </si>
  <si>
    <t xml:space="preserve">平田　流一                    </t>
  </si>
  <si>
    <t xml:space="preserve">ﾋﾗﾀ ﾙｲ                        </t>
  </si>
  <si>
    <t>2003/04/03</t>
  </si>
  <si>
    <t>365080304030</t>
  </si>
  <si>
    <t>4856765</t>
  </si>
  <si>
    <t xml:space="preserve">熊谷　旺俊                    </t>
  </si>
  <si>
    <t xml:space="preserve">ｸﾏｶﾞｲ ｱｷﾄｼ                    </t>
  </si>
  <si>
    <t>2003/05/09</t>
  </si>
  <si>
    <t>365080305090</t>
  </si>
  <si>
    <t>5200708</t>
  </si>
  <si>
    <t xml:space="preserve">下舞　愛夢                    </t>
  </si>
  <si>
    <t xml:space="preserve">ｼﾓﾏｲ ｱﾕﾑ                      </t>
  </si>
  <si>
    <t>2003/09/29</t>
  </si>
  <si>
    <t>365080309290</t>
  </si>
  <si>
    <t>5905576</t>
  </si>
  <si>
    <t xml:space="preserve">稲尾　壱沙                    </t>
  </si>
  <si>
    <t xml:space="preserve">ｲﾅｵ ｲｯｻ                       </t>
  </si>
  <si>
    <t>365080311210</t>
  </si>
  <si>
    <t>4940906</t>
  </si>
  <si>
    <t xml:space="preserve">武井　利樹                    </t>
  </si>
  <si>
    <t xml:space="preserve">ﾀｹｲ ﾄｷ                        </t>
  </si>
  <si>
    <t>2004/04/14</t>
  </si>
  <si>
    <t>365080404140</t>
  </si>
  <si>
    <t>6921484</t>
  </si>
  <si>
    <t xml:space="preserve">寺本　岳史                    </t>
  </si>
  <si>
    <t xml:space="preserve">ﾃﾗﾓﾄ ﾀｹｼ                      </t>
  </si>
  <si>
    <t>2004/05/18</t>
  </si>
  <si>
    <t>365080405180</t>
  </si>
  <si>
    <t>5718597</t>
  </si>
  <si>
    <t xml:space="preserve">猪熊　駿斗                    </t>
  </si>
  <si>
    <t xml:space="preserve">ｲﾉｸﾏ ﾊﾔﾄ                      </t>
  </si>
  <si>
    <t>2004/07/26</t>
  </si>
  <si>
    <t>365080407260</t>
  </si>
  <si>
    <t>5311708</t>
  </si>
  <si>
    <t xml:space="preserve">植田　蒼翔                    </t>
  </si>
  <si>
    <t xml:space="preserve">ｳｴﾀ ｿﾗﾄ                       </t>
  </si>
  <si>
    <t>2004/12/12</t>
  </si>
  <si>
    <t>365080412120</t>
  </si>
  <si>
    <t>6169795</t>
  </si>
  <si>
    <t xml:space="preserve">丸野　望真                    </t>
  </si>
  <si>
    <t xml:space="preserve">ﾏﾙﾉ ﾉｿﾞﾐ                      </t>
  </si>
  <si>
    <t>2004/12/17</t>
  </si>
  <si>
    <t>365080412170</t>
  </si>
  <si>
    <t>5226045</t>
  </si>
  <si>
    <t xml:space="preserve">戸川蓮太郎                    </t>
  </si>
  <si>
    <t xml:space="preserve">ﾄｶﾞﾜ ﾚﾝﾀﾛｳ                    </t>
  </si>
  <si>
    <t>2005/09/29</t>
  </si>
  <si>
    <t>365080509290</t>
  </si>
  <si>
    <t>5695066</t>
  </si>
  <si>
    <t xml:space="preserve">田島　優士                    </t>
  </si>
  <si>
    <t xml:space="preserve">ﾀｼﾏ ﾕｳｼ                       </t>
  </si>
  <si>
    <t>2006/07/25</t>
  </si>
  <si>
    <t>365080607250</t>
  </si>
  <si>
    <t>6058454</t>
  </si>
  <si>
    <t xml:space="preserve">中井　隆心                    </t>
  </si>
  <si>
    <t xml:space="preserve">ﾅｶｲ ﾘｭｳｼﾝ                     </t>
  </si>
  <si>
    <t>2007/04/11</t>
  </si>
  <si>
    <t>365080704110</t>
  </si>
  <si>
    <t>6477831</t>
  </si>
  <si>
    <t xml:space="preserve">清藤　駿介                    </t>
  </si>
  <si>
    <t xml:space="preserve">ｷﾖﾄｳ ｼｭﾝｽｹ                    </t>
  </si>
  <si>
    <t>2007/04/20</t>
  </si>
  <si>
    <t>365080704200</t>
  </si>
  <si>
    <t>6477691</t>
  </si>
  <si>
    <t xml:space="preserve">尾﨑寅之輔                    </t>
  </si>
  <si>
    <t xml:space="preserve">ｵｻﾞｷ ﾄﾗﾉｽｹ                    </t>
  </si>
  <si>
    <t>2007/11/03</t>
  </si>
  <si>
    <t>365080711030</t>
  </si>
  <si>
    <t>6831891</t>
  </si>
  <si>
    <t xml:space="preserve">向畑　亜美                    </t>
  </si>
  <si>
    <t xml:space="preserve">ﾑｶｲﾊﾞﾀｹ ｱﾐ                    </t>
  </si>
  <si>
    <t>2000/08/23</t>
  </si>
  <si>
    <t>365080008235</t>
  </si>
  <si>
    <t>3858645</t>
  </si>
  <si>
    <t xml:space="preserve">中名　桃子                    </t>
  </si>
  <si>
    <t xml:space="preserve">ﾁｭｳﾐｮｳ ﾓﾓｺ                    </t>
  </si>
  <si>
    <t>2001/07/20</t>
  </si>
  <si>
    <t>365080107205</t>
  </si>
  <si>
    <t>4073493</t>
  </si>
  <si>
    <t xml:space="preserve">木下　柚月                    </t>
  </si>
  <si>
    <t xml:space="preserve">ｷﾉｼﾀ ﾕｽﾞｷ                     </t>
  </si>
  <si>
    <t>2002/05/14</t>
  </si>
  <si>
    <t>365080205145</t>
  </si>
  <si>
    <t>4637435</t>
  </si>
  <si>
    <t xml:space="preserve">野口　里夏                    </t>
  </si>
  <si>
    <t xml:space="preserve">ﾉｸﾞﾁ ﾘｶ                       </t>
  </si>
  <si>
    <t>2002/05/27</t>
  </si>
  <si>
    <t>365080205275</t>
  </si>
  <si>
    <t>4516847</t>
  </si>
  <si>
    <t xml:space="preserve">浅野　　葵                    </t>
  </si>
  <si>
    <t xml:space="preserve">ｱｻﾉ ｱｵｲ                       </t>
  </si>
  <si>
    <t>2002/08/18</t>
  </si>
  <si>
    <t>365080208185</t>
  </si>
  <si>
    <t>5086005</t>
  </si>
  <si>
    <t xml:space="preserve">綾　彩凡子                    </t>
  </si>
  <si>
    <t xml:space="preserve">ｱﾔ ｻﾎｺ                        </t>
  </si>
  <si>
    <t>2005/05/21</t>
  </si>
  <si>
    <t>365080505215</t>
  </si>
  <si>
    <t>5718787</t>
  </si>
  <si>
    <t xml:space="preserve">吉田　　恵                    </t>
  </si>
  <si>
    <t xml:space="preserve">ﾖｼﾀﾞ ｹｲ                       </t>
  </si>
  <si>
    <t>365080506055</t>
  </si>
  <si>
    <t>5718852</t>
  </si>
  <si>
    <t xml:space="preserve">西川　　葵                    </t>
  </si>
  <si>
    <t xml:space="preserve">ﾆｼｶﾜ ｱｵｲ                      </t>
  </si>
  <si>
    <t>2005/07/10</t>
  </si>
  <si>
    <t>365080507105</t>
  </si>
  <si>
    <t>5718763</t>
  </si>
  <si>
    <t xml:space="preserve">大林　妃亜                    </t>
  </si>
  <si>
    <t xml:space="preserve">ｵｵﾊﾞﾔｼ ﾋﾒｱ                    </t>
  </si>
  <si>
    <t>365080601235</t>
  </si>
  <si>
    <t>5998595</t>
  </si>
  <si>
    <t xml:space="preserve">原村　陽菜                    </t>
  </si>
  <si>
    <t xml:space="preserve">ﾊﾗﾑﾗ ﾊﾙﾅ                      </t>
  </si>
  <si>
    <t>2006/03/09</t>
  </si>
  <si>
    <t>365080603095</t>
  </si>
  <si>
    <t>5718826</t>
  </si>
  <si>
    <t xml:space="preserve">細川　公平                    </t>
  </si>
  <si>
    <t xml:space="preserve">ﾎｿｶﾜ ｺｳﾍｲ                     </t>
  </si>
  <si>
    <t xml:space="preserve">サンダーＳＳ    </t>
  </si>
  <si>
    <t xml:space="preserve">ｻﾝﾀﾞｰSS        </t>
  </si>
  <si>
    <t>1999/05/01</t>
  </si>
  <si>
    <t>365099905010</t>
  </si>
  <si>
    <t>2962148</t>
  </si>
  <si>
    <t xml:space="preserve">河村　龍一                    </t>
  </si>
  <si>
    <t xml:space="preserve">ｶﾜﾑﾗ ﾘｭｳｲﾁ                    </t>
  </si>
  <si>
    <t>2000/05/17</t>
  </si>
  <si>
    <t>365090005170</t>
  </si>
  <si>
    <t>4400323</t>
  </si>
  <si>
    <t xml:space="preserve">北　　大申                    </t>
  </si>
  <si>
    <t xml:space="preserve">ｷﾀ ﾀｲｼﾝ                       </t>
  </si>
  <si>
    <t>2000/05/25</t>
  </si>
  <si>
    <t>365090005250</t>
  </si>
  <si>
    <t>4209122</t>
  </si>
  <si>
    <t xml:space="preserve">岡田　侑也                    </t>
  </si>
  <si>
    <t xml:space="preserve">ｵｶﾀﾞ ﾕｳﾔ                      </t>
  </si>
  <si>
    <t>2000/10/15</t>
  </si>
  <si>
    <t>365090010150</t>
  </si>
  <si>
    <t>5084504</t>
  </si>
  <si>
    <t xml:space="preserve">片山慎之助                    </t>
  </si>
  <si>
    <t xml:space="preserve">ｶﾀﾔﾏ ｼﾝﾉｽｹ                    </t>
  </si>
  <si>
    <t>2000/12/22</t>
  </si>
  <si>
    <t>365090012220</t>
  </si>
  <si>
    <t>4046743</t>
  </si>
  <si>
    <t xml:space="preserve">宮武　海渡                    </t>
  </si>
  <si>
    <t xml:space="preserve">ﾐﾔﾀｹ ｶｲﾄ                      </t>
  </si>
  <si>
    <t>2001/07/25</t>
  </si>
  <si>
    <t>365090107250</t>
  </si>
  <si>
    <t>4099374</t>
  </si>
  <si>
    <t xml:space="preserve">櫻木　敦大                    </t>
  </si>
  <si>
    <t xml:space="preserve">ｻｸﾗｷﾞ ｱﾂﾋﾛ                    </t>
  </si>
  <si>
    <t>2002/05/15</t>
  </si>
  <si>
    <t>365090205150</t>
  </si>
  <si>
    <t>5218845</t>
  </si>
  <si>
    <t xml:space="preserve">岩崎　圭吾                    </t>
  </si>
  <si>
    <t xml:space="preserve">ｲﾜｻｷ ｹｲｺﾞ                     </t>
  </si>
  <si>
    <t>2002/08/07</t>
  </si>
  <si>
    <t>365090208070</t>
  </si>
  <si>
    <t>6296789</t>
  </si>
  <si>
    <t xml:space="preserve">平田　大貴                    </t>
  </si>
  <si>
    <t xml:space="preserve">ﾋﾗﾀ ﾋﾛｷ                       </t>
  </si>
  <si>
    <t>365090211280</t>
  </si>
  <si>
    <t>4714950</t>
  </si>
  <si>
    <t xml:space="preserve">髙橋　慶亘                    </t>
  </si>
  <si>
    <t xml:space="preserve">ﾀｶﾊｼ ﾖｼﾉﾌﾞ                    </t>
  </si>
  <si>
    <t>365090301260</t>
  </si>
  <si>
    <t>4771208</t>
  </si>
  <si>
    <t xml:space="preserve">水田　泰冴                    </t>
  </si>
  <si>
    <t xml:space="preserve">ﾐｽﾞﾀ ﾀｲｶﾞ                     </t>
  </si>
  <si>
    <t>2003/01/31</t>
  </si>
  <si>
    <t>365090301310</t>
  </si>
  <si>
    <t>5478403</t>
  </si>
  <si>
    <t xml:space="preserve">渡辺　翔大                    </t>
  </si>
  <si>
    <t xml:space="preserve">ﾜﾀﾅﾍﾞ ｼｮｳﾀ                    </t>
  </si>
  <si>
    <t>2003/05/14</t>
  </si>
  <si>
    <t>365090305140</t>
  </si>
  <si>
    <t>5611048</t>
  </si>
  <si>
    <t xml:space="preserve">樋本　皓介                    </t>
  </si>
  <si>
    <t xml:space="preserve">ﾋﾓﾄ ｺｳｽｹ                      </t>
  </si>
  <si>
    <t>2003/08/14</t>
  </si>
  <si>
    <t>365090308140</t>
  </si>
  <si>
    <t>6489540</t>
  </si>
  <si>
    <t xml:space="preserve">宮武　秀晟                    </t>
  </si>
  <si>
    <t xml:space="preserve">ﾐﾔﾀｹ ｼｭｳｾｲ                    </t>
  </si>
  <si>
    <t>2003/12/30</t>
  </si>
  <si>
    <t>365090312300</t>
  </si>
  <si>
    <t>6763670</t>
  </si>
  <si>
    <t xml:space="preserve">中瀬　　駿                    </t>
  </si>
  <si>
    <t xml:space="preserve">ﾅｶｾ ｼｭﾝ                       </t>
  </si>
  <si>
    <t>2004/04/18</t>
  </si>
  <si>
    <t>365090404180</t>
  </si>
  <si>
    <t>5808471</t>
  </si>
  <si>
    <t xml:space="preserve">赤松　　陽                    </t>
  </si>
  <si>
    <t xml:space="preserve">ｱｶﾏﾂ ﾋﾅﾀ                      </t>
  </si>
  <si>
    <t>2004/04/20</t>
  </si>
  <si>
    <t>365090404200</t>
  </si>
  <si>
    <t>5243828</t>
  </si>
  <si>
    <t xml:space="preserve">十川　詩穏                    </t>
  </si>
  <si>
    <t xml:space="preserve">ｿｶﾞﾜ ｼｵﾝ                      </t>
  </si>
  <si>
    <t>2004/10/15</t>
  </si>
  <si>
    <t>365090410150</t>
  </si>
  <si>
    <t>6553315</t>
  </si>
  <si>
    <t xml:space="preserve">北村　昂大                    </t>
  </si>
  <si>
    <t xml:space="preserve">ｷﾀﾑﾗ ｱｷﾋﾛ                     </t>
  </si>
  <si>
    <t>365090504120</t>
  </si>
  <si>
    <t>6258789</t>
  </si>
  <si>
    <t xml:space="preserve">真鍋　京子                    </t>
  </si>
  <si>
    <t xml:space="preserve">ﾏﾅﾍﾞ ｷｮｳｺ                     </t>
  </si>
  <si>
    <t>365099909075</t>
  </si>
  <si>
    <t>3084083</t>
  </si>
  <si>
    <t xml:space="preserve">浪岡　栞里                    </t>
  </si>
  <si>
    <t xml:space="preserve">ﾅﾐｵｶ ｼｵﾘ                      </t>
  </si>
  <si>
    <t>1999/12/12</t>
  </si>
  <si>
    <t>365099912125</t>
  </si>
  <si>
    <t>3464051</t>
  </si>
  <si>
    <t xml:space="preserve">安藤　梨沙                    </t>
  </si>
  <si>
    <t xml:space="preserve">ｱﾝﾄﾞｳ ﾘｻ                      </t>
  </si>
  <si>
    <t>2000/10/29</t>
  </si>
  <si>
    <t>365090010295</t>
  </si>
  <si>
    <t>3353962</t>
  </si>
  <si>
    <t xml:space="preserve">伊丹　千晴                    </t>
  </si>
  <si>
    <t xml:space="preserve">ｲﾀﾐ ﾁﾊﾙ                       </t>
  </si>
  <si>
    <t>2001/05/16</t>
  </si>
  <si>
    <t>365090105165</t>
  </si>
  <si>
    <t>4626109</t>
  </si>
  <si>
    <t xml:space="preserve">高田　真菜                    </t>
  </si>
  <si>
    <t xml:space="preserve">ﾀｶﾀ ﾏﾅ                        </t>
  </si>
  <si>
    <t>2001/08/30</t>
  </si>
  <si>
    <t>365090108305</t>
  </si>
  <si>
    <t>5611252</t>
  </si>
  <si>
    <t xml:space="preserve">大高　美悠                    </t>
  </si>
  <si>
    <t xml:space="preserve">ｵｵﾀｶ ﾐﾕ                       </t>
  </si>
  <si>
    <t>2001/11/26</t>
  </si>
  <si>
    <t>365090111265</t>
  </si>
  <si>
    <t>4371167</t>
  </si>
  <si>
    <t xml:space="preserve">渡邉　　慧                    </t>
  </si>
  <si>
    <t xml:space="preserve">ﾜﾀﾅﾍﾞ ｹｲ                      </t>
  </si>
  <si>
    <t>2002/09/22</t>
  </si>
  <si>
    <t>365090209225</t>
  </si>
  <si>
    <t>6007196</t>
  </si>
  <si>
    <t xml:space="preserve">大高八重子                    </t>
  </si>
  <si>
    <t xml:space="preserve">ｵｵﾀｶ ﾔｴｺ                      </t>
  </si>
  <si>
    <t>2002/10/12</t>
  </si>
  <si>
    <t>365090210125</t>
  </si>
  <si>
    <t>4959755</t>
  </si>
  <si>
    <t xml:space="preserve">高橋美沙姫                    </t>
  </si>
  <si>
    <t xml:space="preserve">ﾀｶﾊｼ ﾐｻｷ                      </t>
  </si>
  <si>
    <t>2002/10/16</t>
  </si>
  <si>
    <t>365090210165</t>
  </si>
  <si>
    <t>4715004</t>
  </si>
  <si>
    <t xml:space="preserve">市川　亜夢                    </t>
  </si>
  <si>
    <t xml:space="preserve">ｲﾁｶﾜ ｱﾑ                       </t>
  </si>
  <si>
    <t>2002/12/23</t>
  </si>
  <si>
    <t>365090212235</t>
  </si>
  <si>
    <t>5084821</t>
  </si>
  <si>
    <t xml:space="preserve">村田みらい                    </t>
  </si>
  <si>
    <t xml:space="preserve">ﾑﾗﾀ ﾐﾗｲ                       </t>
  </si>
  <si>
    <t>2003/03/23</t>
  </si>
  <si>
    <t>365090303235</t>
  </si>
  <si>
    <t>6968392</t>
  </si>
  <si>
    <t xml:space="preserve">三橋　陽菜                    </t>
  </si>
  <si>
    <t xml:space="preserve">ﾐﾂﾊｼ ﾋﾅ                       </t>
  </si>
  <si>
    <t>2004/01/27</t>
  </si>
  <si>
    <t>365090401275</t>
  </si>
  <si>
    <t>6193408</t>
  </si>
  <si>
    <t xml:space="preserve">植村　桃子                    </t>
  </si>
  <si>
    <t xml:space="preserve">ｳｴﾑﾗ ﾓﾓｺ                      </t>
  </si>
  <si>
    <t>365090404185</t>
  </si>
  <si>
    <t>6968417</t>
  </si>
  <si>
    <t xml:space="preserve">鎌田　菜月                    </t>
  </si>
  <si>
    <t xml:space="preserve">ｶﾏﾀﾞ ﾅﾂｷ                      </t>
  </si>
  <si>
    <t>2004/05/20</t>
  </si>
  <si>
    <t>365090405205</t>
  </si>
  <si>
    <t>6490016</t>
  </si>
  <si>
    <t xml:space="preserve">水田　恵那                    </t>
  </si>
  <si>
    <t xml:space="preserve">ﾐｽﾞﾀ ｴﾅ                       </t>
  </si>
  <si>
    <t>2005/05/30</t>
  </si>
  <si>
    <t>365090505305</t>
  </si>
  <si>
    <t>5683357</t>
  </si>
  <si>
    <t xml:space="preserve">大高千代子                    </t>
  </si>
  <si>
    <t xml:space="preserve">ｵｵﾀｶ ﾁﾖｺ                      </t>
  </si>
  <si>
    <t>2006/10/13</t>
  </si>
  <si>
    <t>365090610135</t>
  </si>
  <si>
    <t>6961478</t>
  </si>
  <si>
    <t xml:space="preserve">大島　拓海                    </t>
  </si>
  <si>
    <t xml:space="preserve">ｵｵｼﾏ ﾀｸﾐ                      </t>
  </si>
  <si>
    <t xml:space="preserve">JSSセンコー     </t>
  </si>
  <si>
    <t xml:space="preserve">JSSｾﾝｺｰ        </t>
  </si>
  <si>
    <t>2000/05/26</t>
  </si>
  <si>
    <t>365100005260</t>
  </si>
  <si>
    <t>5086283</t>
  </si>
  <si>
    <t xml:space="preserve">山下　素直                    </t>
  </si>
  <si>
    <t xml:space="preserve">ﾔﾏｼﾀ ｽﾅｵ                      </t>
  </si>
  <si>
    <t>2002/03/25</t>
  </si>
  <si>
    <t>365100203250</t>
  </si>
  <si>
    <t>5311823</t>
  </si>
  <si>
    <t xml:space="preserve">川田遼太郎                    </t>
  </si>
  <si>
    <t xml:space="preserve">ｶﾜﾀﾞ ﾘｮｳﾀﾛｳ                   </t>
  </si>
  <si>
    <t>2002/05/02</t>
  </si>
  <si>
    <t>365100205020</t>
  </si>
  <si>
    <t>4636913</t>
  </si>
  <si>
    <t xml:space="preserve">平木　康太                    </t>
  </si>
  <si>
    <t xml:space="preserve">ﾋﾗｷ ｺｳﾀ                       </t>
  </si>
  <si>
    <t>2004/09/15</t>
  </si>
  <si>
    <t>365100409150</t>
  </si>
  <si>
    <t>5734416</t>
  </si>
  <si>
    <t xml:space="preserve">沖川　　航                    </t>
  </si>
  <si>
    <t xml:space="preserve">ｵｷｶﾞﾜ ｺｳ                      </t>
  </si>
  <si>
    <t>365100409220</t>
  </si>
  <si>
    <t>6182855</t>
  </si>
  <si>
    <t xml:space="preserve">杉田　　優                    </t>
  </si>
  <si>
    <t xml:space="preserve">ｽｷﾞﾀ ﾕｳ                       </t>
  </si>
  <si>
    <t>2005/04/11</t>
  </si>
  <si>
    <t>365100504110</t>
  </si>
  <si>
    <t>5734377</t>
  </si>
  <si>
    <t xml:space="preserve">山村　拓世                    </t>
  </si>
  <si>
    <t xml:space="preserve">ﾔﾏﾑﾗ ﾋﾛﾂｸﾞ                    </t>
  </si>
  <si>
    <t>2006/02/18</t>
  </si>
  <si>
    <t>365100602180</t>
  </si>
  <si>
    <t>6258791</t>
  </si>
  <si>
    <t xml:space="preserve">杉岡　海翔                    </t>
  </si>
  <si>
    <t xml:space="preserve">ｽｷﾞｵｶ ｶｲﾄ                     </t>
  </si>
  <si>
    <t>2006/08/05</t>
  </si>
  <si>
    <t>365100608050</t>
  </si>
  <si>
    <t>6623253</t>
  </si>
  <si>
    <t xml:space="preserve">松中　康浩                    </t>
  </si>
  <si>
    <t xml:space="preserve">ﾏﾂﾅｶ ﾔｽﾋﾛ                     </t>
  </si>
  <si>
    <t>2006/09/11</t>
  </si>
  <si>
    <t>365100609110</t>
  </si>
  <si>
    <t>6361228</t>
  </si>
  <si>
    <t xml:space="preserve">飯間　喜一                    </t>
  </si>
  <si>
    <t xml:space="preserve">ｲｲﾏ ｷｲﾁ                       </t>
  </si>
  <si>
    <t>2006/11/11</t>
  </si>
  <si>
    <t>365100611110</t>
  </si>
  <si>
    <t>6361216</t>
  </si>
  <si>
    <t xml:space="preserve">大島　海咲                    </t>
  </si>
  <si>
    <t xml:space="preserve">ｵｵｼﾏ ﾐｻｷ                      </t>
  </si>
  <si>
    <t>2002/06/04</t>
  </si>
  <si>
    <t>365100206045</t>
  </si>
  <si>
    <t>4458238</t>
  </si>
  <si>
    <t xml:space="preserve">河野　優香                    </t>
  </si>
  <si>
    <t xml:space="preserve">ｺｳﾉ ﾕｳｶ                       </t>
  </si>
  <si>
    <t>2002/07/25</t>
  </si>
  <si>
    <t>365100207255</t>
  </si>
  <si>
    <t>6294911</t>
  </si>
  <si>
    <t xml:space="preserve">川田　晏莉                    </t>
  </si>
  <si>
    <t xml:space="preserve">ｶﾜﾀﾞ ｱﾝﾘ                      </t>
  </si>
  <si>
    <t>365100301265</t>
  </si>
  <si>
    <t>4881356</t>
  </si>
  <si>
    <t xml:space="preserve">戸上由美子                    </t>
  </si>
  <si>
    <t xml:space="preserve">ﾄｶﾞﾐ ﾕﾐｺ                      </t>
  </si>
  <si>
    <t>2003/04/07</t>
  </si>
  <si>
    <t>365100304075</t>
  </si>
  <si>
    <t>6258804</t>
  </si>
  <si>
    <t xml:space="preserve">成田　佳乃                    </t>
  </si>
  <si>
    <t xml:space="preserve">ﾅﾘﾀ ﾖｼﾉ                       </t>
  </si>
  <si>
    <t>2003/09/16</t>
  </si>
  <si>
    <t>365100309165</t>
  </si>
  <si>
    <t>4658664</t>
  </si>
  <si>
    <t xml:space="preserve">酒井　風歌                    </t>
  </si>
  <si>
    <t xml:space="preserve">ｻｶｲ ﾌｳｶ                       </t>
  </si>
  <si>
    <t>2004/07/13</t>
  </si>
  <si>
    <t>365100407135</t>
  </si>
  <si>
    <t>5941897</t>
  </si>
  <si>
    <t xml:space="preserve">尾上　莉沙                    </t>
  </si>
  <si>
    <t xml:space="preserve">ｵﾉｴ ﾘｻ                        </t>
  </si>
  <si>
    <t>2004/10/26</t>
  </si>
  <si>
    <t>365100410265</t>
  </si>
  <si>
    <t>5905932</t>
  </si>
  <si>
    <t xml:space="preserve">中村　大介                    </t>
  </si>
  <si>
    <t xml:space="preserve">ﾅｶﾑﾗ ﾀﾞｲｽｹ                    </t>
  </si>
  <si>
    <t xml:space="preserve">ジャパン三木    </t>
  </si>
  <si>
    <t xml:space="preserve">ｼﾞｬﾊﾟﾝﾐｷ       </t>
  </si>
  <si>
    <t>1998/11/18</t>
  </si>
  <si>
    <t>365159811180</t>
  </si>
  <si>
    <t>4185953</t>
  </si>
  <si>
    <t xml:space="preserve">佐々木龍吾                    </t>
  </si>
  <si>
    <t xml:space="preserve">ｻｻｷ ﾘｭｳｺﾞ                     </t>
  </si>
  <si>
    <t>1999/06/30</t>
  </si>
  <si>
    <t>365159906300</t>
  </si>
  <si>
    <t>3731720</t>
  </si>
  <si>
    <t xml:space="preserve">阿部　冬唯                    </t>
  </si>
  <si>
    <t xml:space="preserve">ｱﾍﾞ ﾄｳｲ                       </t>
  </si>
  <si>
    <t>1999/12/10</t>
  </si>
  <si>
    <t>365159912100</t>
  </si>
  <si>
    <t>5015294</t>
  </si>
  <si>
    <t xml:space="preserve">塩崎　光紀                    </t>
  </si>
  <si>
    <t xml:space="preserve">ｼｵｻﾞｷ ｺｳｷ                     </t>
  </si>
  <si>
    <t>2000/08/29</t>
  </si>
  <si>
    <t>365150008290</t>
  </si>
  <si>
    <t>5216370</t>
  </si>
  <si>
    <t xml:space="preserve">古安　歓地                    </t>
  </si>
  <si>
    <t xml:space="preserve">ﾌﾙﾔｽ ｶﾝﾁ                      </t>
  </si>
  <si>
    <t>2000/11/21</t>
  </si>
  <si>
    <t>365150011210</t>
  </si>
  <si>
    <t>4637411</t>
  </si>
  <si>
    <t xml:space="preserve">大谷　　悠                    </t>
  </si>
  <si>
    <t xml:space="preserve">ｵｵﾀﾆ ﾕｳ                       </t>
  </si>
  <si>
    <t>2002/07/09</t>
  </si>
  <si>
    <t>365150207090</t>
  </si>
  <si>
    <t>6480808</t>
  </si>
  <si>
    <t xml:space="preserve">末澤　太陽                    </t>
  </si>
  <si>
    <t xml:space="preserve">ｽｴｻﾞﾜ ﾀｲﾖｳ                    </t>
  </si>
  <si>
    <t>2002/07/12</t>
  </si>
  <si>
    <t>365150207120</t>
  </si>
  <si>
    <t>4524706</t>
  </si>
  <si>
    <t xml:space="preserve">多川　莉玖                    </t>
  </si>
  <si>
    <t xml:space="preserve">ﾀｶﾞﾜ ﾘｸ                       </t>
  </si>
  <si>
    <t>365150301120</t>
  </si>
  <si>
    <t>4524732</t>
  </si>
  <si>
    <t xml:space="preserve">石川　智暉                    </t>
  </si>
  <si>
    <t xml:space="preserve">ｲｼｶﾜ ﾄﾓｷ                      </t>
  </si>
  <si>
    <t>2003/06/09</t>
  </si>
  <si>
    <t>365150306090</t>
  </si>
  <si>
    <t>5905401</t>
  </si>
  <si>
    <t xml:space="preserve">真鍋　拓実                    </t>
  </si>
  <si>
    <t xml:space="preserve">ﾏﾅﾍﾞ ﾀｸﾐ                      </t>
  </si>
  <si>
    <t>2004/02/02</t>
  </si>
  <si>
    <t>365150402020</t>
  </si>
  <si>
    <t>5390062</t>
  </si>
  <si>
    <t xml:space="preserve">山下　冬馬                    </t>
  </si>
  <si>
    <t xml:space="preserve">ﾔﾏｼﾀ ﾄｳﾏ                      </t>
  </si>
  <si>
    <t>2004/02/09</t>
  </si>
  <si>
    <t>365150402090</t>
  </si>
  <si>
    <t>5390098</t>
  </si>
  <si>
    <t xml:space="preserve">山岡　裕明                    </t>
  </si>
  <si>
    <t xml:space="preserve">ﾔﾏｵｶ ﾋﾛｱｷ                     </t>
  </si>
  <si>
    <t>365150409080</t>
  </si>
  <si>
    <t>6363159</t>
  </si>
  <si>
    <t xml:space="preserve">安田　拓哉                    </t>
  </si>
  <si>
    <t xml:space="preserve">ﾔｽﾀﾞ ﾀｸﾔ                      </t>
  </si>
  <si>
    <t>2005/06/17</t>
  </si>
  <si>
    <t>365150506170</t>
  </si>
  <si>
    <t>5809753</t>
  </si>
  <si>
    <t xml:space="preserve">山岡　春輝                    </t>
  </si>
  <si>
    <t xml:space="preserve">ﾔﾏｵｶ ﾊﾙｷ                      </t>
  </si>
  <si>
    <t>2006/04/20</t>
  </si>
  <si>
    <t>365150604200</t>
  </si>
  <si>
    <t>6363147</t>
  </si>
  <si>
    <t xml:space="preserve">山内　淳聖                    </t>
  </si>
  <si>
    <t xml:space="preserve">ﾔﾏｳﾁ ｼﾞｭﾝｾｲ                   </t>
  </si>
  <si>
    <t>2007/01/29</t>
  </si>
  <si>
    <t>365150701290</t>
  </si>
  <si>
    <t>6924914</t>
  </si>
  <si>
    <t xml:space="preserve">藤井愛依里                    </t>
  </si>
  <si>
    <t xml:space="preserve">ﾌｼﾞｲ ｱｲﾘ                      </t>
  </si>
  <si>
    <t>1999/07/08</t>
  </si>
  <si>
    <t>365159907085</t>
  </si>
  <si>
    <t>3389342</t>
  </si>
  <si>
    <t xml:space="preserve">坂本　沙弥                    </t>
  </si>
  <si>
    <t xml:space="preserve">ｻｶﾓﾄ ｻﾔ                       </t>
  </si>
  <si>
    <t>365159912125</t>
  </si>
  <si>
    <t>3389330</t>
  </si>
  <si>
    <t xml:space="preserve">堀　あずみ                    </t>
  </si>
  <si>
    <t xml:space="preserve">ﾎﾘ ｱｽﾞﾐ                       </t>
  </si>
  <si>
    <t>2000/01/19</t>
  </si>
  <si>
    <t>365150001195</t>
  </si>
  <si>
    <t>3544892</t>
  </si>
  <si>
    <t xml:space="preserve">江郷七夕子                    </t>
  </si>
  <si>
    <t xml:space="preserve">ｴｺﾞｳ ﾅﾕｺ                      </t>
  </si>
  <si>
    <t>2000/07/23</t>
  </si>
  <si>
    <t>365150007235</t>
  </si>
  <si>
    <t>3552016</t>
  </si>
  <si>
    <t xml:space="preserve">岸下　沙希                    </t>
  </si>
  <si>
    <t xml:space="preserve">ｷｼｼﾀ ｻｷ                       </t>
  </si>
  <si>
    <t>365150208185</t>
  </si>
  <si>
    <t>4750435</t>
  </si>
  <si>
    <t xml:space="preserve">湯野川汐里                    </t>
  </si>
  <si>
    <t xml:space="preserve">ﾕﾉｶﾜ ｼｵﾘ                      </t>
  </si>
  <si>
    <t>2002/11/05</t>
  </si>
  <si>
    <t>365150211055</t>
  </si>
  <si>
    <t>5484316</t>
  </si>
  <si>
    <t xml:space="preserve">笠井　穂香                    </t>
  </si>
  <si>
    <t xml:space="preserve">ｶｻｲ ﾎﾉｶ                       </t>
  </si>
  <si>
    <t>2003/05/27</t>
  </si>
  <si>
    <t>365150305275</t>
  </si>
  <si>
    <t>4750776</t>
  </si>
  <si>
    <t xml:space="preserve">大山　弓佳                    </t>
  </si>
  <si>
    <t xml:space="preserve">ｵｵﾔﾏ ﾕﾐｶ                      </t>
  </si>
  <si>
    <t>365150306265</t>
  </si>
  <si>
    <t>5390086</t>
  </si>
  <si>
    <t xml:space="preserve">成合　真実                    </t>
  </si>
  <si>
    <t xml:space="preserve">ﾅﾘｱｲ ﾏﾅﾐ                      </t>
  </si>
  <si>
    <t>2005/06/10</t>
  </si>
  <si>
    <t>365150506105</t>
  </si>
  <si>
    <t>6258931</t>
  </si>
  <si>
    <t xml:space="preserve">小野　梓紗                    </t>
  </si>
  <si>
    <t xml:space="preserve">ｵﾉ ｱｽﾞｻ                       </t>
  </si>
  <si>
    <t>2006/02/07</t>
  </si>
  <si>
    <t>365150602075</t>
  </si>
  <si>
    <t>6258929</t>
  </si>
  <si>
    <t xml:space="preserve">林　ゆり子                    </t>
  </si>
  <si>
    <t xml:space="preserve">ﾊﾔｼ ﾕﾘｺ                       </t>
  </si>
  <si>
    <t>2006/08/25</t>
  </si>
  <si>
    <t>365150608255</t>
  </si>
  <si>
    <t>6035940</t>
  </si>
  <si>
    <t xml:space="preserve">横田　美翼                    </t>
  </si>
  <si>
    <t xml:space="preserve">ﾖｺﾀ ﾐﾊﾈ                       </t>
  </si>
  <si>
    <t>2007/06/11</t>
  </si>
  <si>
    <t>365150706115</t>
  </si>
  <si>
    <t>6825952</t>
  </si>
  <si>
    <t xml:space="preserve">新開　優麻                    </t>
  </si>
  <si>
    <t xml:space="preserve">ｼﾝｶﾞｲ ﾕｳﾏ                     </t>
  </si>
  <si>
    <t xml:space="preserve">サンダー志度    </t>
  </si>
  <si>
    <t xml:space="preserve">ｻﾝﾀﾞｰｼﾄﾞ       </t>
  </si>
  <si>
    <t>2000/06/17</t>
  </si>
  <si>
    <t>365170006170</t>
  </si>
  <si>
    <t>5084314</t>
  </si>
  <si>
    <t>36517</t>
  </si>
  <si>
    <t xml:space="preserve">池田歩乃佳                    </t>
  </si>
  <si>
    <t xml:space="preserve">ｲｹﾀﾞ ﾎﾉｶ                      </t>
  </si>
  <si>
    <t>365170403065</t>
  </si>
  <si>
    <t>5906858</t>
  </si>
  <si>
    <t xml:space="preserve">新開　妃那                    </t>
  </si>
  <si>
    <t xml:space="preserve">ｼﾝｶﾞｲ ﾋﾅ                      </t>
  </si>
  <si>
    <t>2004/05/06</t>
  </si>
  <si>
    <t>365170405065</t>
  </si>
  <si>
    <t>5478427</t>
  </si>
  <si>
    <t xml:space="preserve">池田　梨乃                    </t>
  </si>
  <si>
    <t xml:space="preserve">ｲｹﾀﾞ ﾘﾉ                       </t>
  </si>
  <si>
    <t>2006/04/03</t>
  </si>
  <si>
    <t>365170604035</t>
  </si>
  <si>
    <t>6827693</t>
  </si>
  <si>
    <t xml:space="preserve">新出　浩人                    </t>
  </si>
  <si>
    <t xml:space="preserve">ｼﾝﾃﾞ ﾋﾛﾄ                      </t>
  </si>
  <si>
    <t xml:space="preserve">ＷＡＭＳＴ      </t>
  </si>
  <si>
    <t xml:space="preserve">WAMST          </t>
  </si>
  <si>
    <t>2000/05/31</t>
  </si>
  <si>
    <t>368100005310</t>
  </si>
  <si>
    <t>4656606</t>
  </si>
  <si>
    <t xml:space="preserve">大西　健太                    </t>
  </si>
  <si>
    <t xml:space="preserve">ｵｵﾆｼ ｹﾝﾀ                      </t>
  </si>
  <si>
    <t>2001/07/04</t>
  </si>
  <si>
    <t>368100107040</t>
  </si>
  <si>
    <t>3823573</t>
  </si>
  <si>
    <t xml:space="preserve">廣瀬　俊輔                    </t>
  </si>
  <si>
    <t xml:space="preserve">ﾋﾛｾ ｼｭﾝｽｹ                     </t>
  </si>
  <si>
    <t>2002/02/08</t>
  </si>
  <si>
    <t>368100202080</t>
  </si>
  <si>
    <t>5506616</t>
  </si>
  <si>
    <t xml:space="preserve">池尻　奏太                    </t>
  </si>
  <si>
    <t xml:space="preserve">ｲｹｼﾞﾘ ｶﾅﾀ                     </t>
  </si>
  <si>
    <t>368100304210</t>
  </si>
  <si>
    <t>5613979</t>
  </si>
  <si>
    <t xml:space="preserve">長尾　祐飛                    </t>
  </si>
  <si>
    <t xml:space="preserve">ﾅｶﾞｵ ﾕｳﾄ                      </t>
  </si>
  <si>
    <t>368100311250</t>
  </si>
  <si>
    <t>6762730</t>
  </si>
  <si>
    <t xml:space="preserve">山田　大地                    </t>
  </si>
  <si>
    <t xml:space="preserve">ﾔﾏﾀﾞ ﾀﾞｲﾁ                     </t>
  </si>
  <si>
    <t>2003/11/27</t>
  </si>
  <si>
    <t>368100311270</t>
  </si>
  <si>
    <t>6799656</t>
  </si>
  <si>
    <t xml:space="preserve">長尾　奎飛                    </t>
  </si>
  <si>
    <t xml:space="preserve">ﾅｶﾞｵ ｹｲﾄ                      </t>
  </si>
  <si>
    <t>2005/08/04</t>
  </si>
  <si>
    <t>368100508040</t>
  </si>
  <si>
    <t>7280992</t>
  </si>
  <si>
    <t xml:space="preserve">上原　佳悟                    </t>
  </si>
  <si>
    <t xml:space="preserve">ｳｴﾊﾗ ｹｲｺﾞ                     </t>
  </si>
  <si>
    <t>368100510230</t>
  </si>
  <si>
    <t>7064205</t>
  </si>
  <si>
    <t xml:space="preserve">森田　鉄平                    </t>
  </si>
  <si>
    <t xml:space="preserve">ﾓﾘﾀ ﾃｯﾍﾟｲ                     </t>
  </si>
  <si>
    <t>2005/12/26</t>
  </si>
  <si>
    <t>368100512260</t>
  </si>
  <si>
    <t>6468284</t>
  </si>
  <si>
    <t xml:space="preserve">井下　一葵                    </t>
  </si>
  <si>
    <t xml:space="preserve">ｲﾉｼﾀ ｲｯｷ                      </t>
  </si>
  <si>
    <t>2006/02/25</t>
  </si>
  <si>
    <t>368100602250</t>
  </si>
  <si>
    <t>7281008</t>
  </si>
  <si>
    <t xml:space="preserve">竹内　那虹                    </t>
  </si>
  <si>
    <t xml:space="preserve">ﾀｹｳﾁ ﾅｺ                       </t>
  </si>
  <si>
    <t>2002/03/08</t>
  </si>
  <si>
    <t>368100203085</t>
  </si>
  <si>
    <t>5486259</t>
  </si>
  <si>
    <t xml:space="preserve">笠井　玲緒                    </t>
  </si>
  <si>
    <t xml:space="preserve">ｶｻｲ ﾚｵ                        </t>
  </si>
  <si>
    <t>368100206025</t>
  </si>
  <si>
    <t>3930913</t>
  </si>
  <si>
    <t xml:space="preserve">佃　　萌花                    </t>
  </si>
  <si>
    <t xml:space="preserve">ﾂｸﾀﾞ ﾓｶ                       </t>
  </si>
  <si>
    <t>368100302135</t>
  </si>
  <si>
    <t>5486300</t>
  </si>
  <si>
    <t xml:space="preserve">森田　陽菜                    </t>
  </si>
  <si>
    <t xml:space="preserve">ﾓﾘﾀ ﾋﾅ                        </t>
  </si>
  <si>
    <t>2003/12/14</t>
  </si>
  <si>
    <t>368100312145</t>
  </si>
  <si>
    <t>5486297</t>
  </si>
  <si>
    <t xml:space="preserve">小松　　櫻                    </t>
  </si>
  <si>
    <t xml:space="preserve">ｺﾏﾂ ｻｸﾗ                       </t>
  </si>
  <si>
    <t>2004/04/30</t>
  </si>
  <si>
    <t>368100404305</t>
  </si>
  <si>
    <t>6386029</t>
  </si>
  <si>
    <t xml:space="preserve">堀川　麻緒                    </t>
  </si>
  <si>
    <t xml:space="preserve">ﾎﾘｶﾜ ﾏｵ                       </t>
  </si>
  <si>
    <t>2005/03/25</t>
  </si>
  <si>
    <t>368100503255</t>
  </si>
  <si>
    <t>7213272</t>
  </si>
  <si>
    <t xml:space="preserve">出張　悠月                    </t>
  </si>
  <si>
    <t xml:space="preserve">ﾃﾞﾊﾘ ﾕﾂｷ                      </t>
  </si>
  <si>
    <t xml:space="preserve">ハッピーＳＳ    </t>
  </si>
  <si>
    <t xml:space="preserve">ﾊｯﾋﾟｰSS        </t>
  </si>
  <si>
    <t>2002/06/28</t>
  </si>
  <si>
    <t>375000206285</t>
  </si>
  <si>
    <t>4012674</t>
  </si>
  <si>
    <t>37500</t>
  </si>
  <si>
    <t xml:space="preserve">秋月　菜咲                    </t>
  </si>
  <si>
    <t xml:space="preserve">ｱｷｽﾞｷ ﾅｻ                      </t>
  </si>
  <si>
    <t>2003/12/22</t>
  </si>
  <si>
    <t>375000312225</t>
  </si>
  <si>
    <t>5331100</t>
  </si>
  <si>
    <t xml:space="preserve">播磨　凜夏                    </t>
  </si>
  <si>
    <t xml:space="preserve">ﾊﾘﾏ ﾘﾝｶ                       </t>
  </si>
  <si>
    <t>375000407225</t>
  </si>
  <si>
    <t>6182704</t>
  </si>
  <si>
    <t xml:space="preserve">山本　果琳                    </t>
  </si>
  <si>
    <t xml:space="preserve">ﾔﾏﾓﾄ ｶﾘﾝ                      </t>
  </si>
  <si>
    <t>2006/03/19</t>
  </si>
  <si>
    <t>375000603195</t>
  </si>
  <si>
    <t>7090508</t>
  </si>
  <si>
    <t xml:space="preserve">溝木　隆太                    </t>
  </si>
  <si>
    <t xml:space="preserve">ﾐｿﾞｷ ﾘｭｳﾀ                     </t>
  </si>
  <si>
    <t xml:space="preserve">ハッピー阿南    </t>
  </si>
  <si>
    <t xml:space="preserve">ﾊｯﾋﾟｰｱﾅﾝ       </t>
  </si>
  <si>
    <t>1998/04/27</t>
  </si>
  <si>
    <t>375019804270</t>
  </si>
  <si>
    <t>2763676</t>
  </si>
  <si>
    <t xml:space="preserve">奥田　真也                    </t>
  </si>
  <si>
    <t xml:space="preserve">ｵｸﾀﾞ ｼﾝﾔ                      </t>
  </si>
  <si>
    <t>2000/05/01</t>
  </si>
  <si>
    <t>375010005010</t>
  </si>
  <si>
    <t>3045698</t>
  </si>
  <si>
    <t xml:space="preserve">合田　陽大                    </t>
  </si>
  <si>
    <t xml:space="preserve">ｺﾞｳﾀﾞ ﾋﾅﾀ                     </t>
  </si>
  <si>
    <t>2000/09/25</t>
  </si>
  <si>
    <t>375010009250</t>
  </si>
  <si>
    <t>3907950</t>
  </si>
  <si>
    <t xml:space="preserve">小島健太郎                    </t>
  </si>
  <si>
    <t xml:space="preserve">ｺｼﾞﾏ ｹﾝﾀﾛｳ                    </t>
  </si>
  <si>
    <t>2000/10/18</t>
  </si>
  <si>
    <t>375010010180</t>
  </si>
  <si>
    <t>4183591</t>
  </si>
  <si>
    <t xml:space="preserve">矢野　純平                    </t>
  </si>
  <si>
    <t xml:space="preserve">ﾔﾉ ｼﾞｭﾝﾍﾟｲ                    </t>
  </si>
  <si>
    <t>2002/05/24</t>
  </si>
  <si>
    <t>375010205240</t>
  </si>
  <si>
    <t>5082306</t>
  </si>
  <si>
    <t xml:space="preserve">立石迅一郎                    </t>
  </si>
  <si>
    <t xml:space="preserve">ﾀﾃｲｼ ｼﾞﾝｲﾁﾛｳ                  </t>
  </si>
  <si>
    <t>2002/07/03</t>
  </si>
  <si>
    <t>375010207030</t>
  </si>
  <si>
    <t>4479075</t>
  </si>
  <si>
    <t xml:space="preserve">柿本悠人弥                    </t>
  </si>
  <si>
    <t xml:space="preserve">ｶｷﾓﾄ ﾕﾄﾔ                      </t>
  </si>
  <si>
    <t>2002/10/11</t>
  </si>
  <si>
    <t>375010210110</t>
  </si>
  <si>
    <t>5518630</t>
  </si>
  <si>
    <t xml:space="preserve">松本　直大                    </t>
  </si>
  <si>
    <t xml:space="preserve">ﾏﾂﾓﾄ ﾅｵﾀ                      </t>
  </si>
  <si>
    <t>2003/05/30</t>
  </si>
  <si>
    <t>375010305300</t>
  </si>
  <si>
    <t>6864614</t>
  </si>
  <si>
    <t xml:space="preserve">大西航志郎                    </t>
  </si>
  <si>
    <t xml:space="preserve">ｵｵﾆｼ ｺｳｼﾛｳ                    </t>
  </si>
  <si>
    <t>375010306120</t>
  </si>
  <si>
    <t>6251106</t>
  </si>
  <si>
    <t xml:space="preserve">松尾　拓海                    </t>
  </si>
  <si>
    <t xml:space="preserve">ﾏﾂｵ ﾀｸﾐ                       </t>
  </si>
  <si>
    <t>2003/10/22</t>
  </si>
  <si>
    <t>375010310220</t>
  </si>
  <si>
    <t>5543485</t>
  </si>
  <si>
    <t xml:space="preserve">表原　璽瑛                    </t>
  </si>
  <si>
    <t xml:space="preserve">ｵﾓﾃﾊﾗ ｼﾞｴｲ                    </t>
  </si>
  <si>
    <t>375010701300</t>
  </si>
  <si>
    <t>6183896</t>
  </si>
  <si>
    <t xml:space="preserve">近藤　志音                    </t>
  </si>
  <si>
    <t xml:space="preserve">ｺﾝﾄﾞｳ ｼｵﾝ                     </t>
  </si>
  <si>
    <t>2007/02/14</t>
  </si>
  <si>
    <t>375010702140</t>
  </si>
  <si>
    <t>6183911</t>
  </si>
  <si>
    <t xml:space="preserve">林　　理紗                    </t>
  </si>
  <si>
    <t xml:space="preserve">ﾊﾔｼ ﾘｻ                        </t>
  </si>
  <si>
    <t>2000/09/20</t>
  </si>
  <si>
    <t>375010009205</t>
  </si>
  <si>
    <t>4212199</t>
  </si>
  <si>
    <t xml:space="preserve">湯浅　詩音                    </t>
  </si>
  <si>
    <t xml:space="preserve">ﾕｱｻ ｼｵﾝ                       </t>
  </si>
  <si>
    <t>2001/08/31</t>
  </si>
  <si>
    <t>375010108315</t>
  </si>
  <si>
    <t>4378358</t>
  </si>
  <si>
    <t xml:space="preserve">富永　実央                    </t>
  </si>
  <si>
    <t xml:space="preserve">ﾄﾐﾅｶﾞ ﾐｵ                      </t>
  </si>
  <si>
    <t>2001/11/02</t>
  </si>
  <si>
    <t>375010111025</t>
  </si>
  <si>
    <t>4243168</t>
  </si>
  <si>
    <t xml:space="preserve">西谷　優花                    </t>
  </si>
  <si>
    <t xml:space="preserve">ﾆｼﾀﾆ ﾕｶ                       </t>
  </si>
  <si>
    <t>2002/06/18</t>
  </si>
  <si>
    <t>375010206185</t>
  </si>
  <si>
    <t>4212226</t>
  </si>
  <si>
    <t xml:space="preserve">大地　彩加                    </t>
  </si>
  <si>
    <t xml:space="preserve">ｵｵﾁ ｱﾔｶ                       </t>
  </si>
  <si>
    <t>375010303105</t>
  </si>
  <si>
    <t>4963218</t>
  </si>
  <si>
    <t xml:space="preserve">林　　怜花                    </t>
  </si>
  <si>
    <t xml:space="preserve">ﾊﾔｼ ﾚｲｶ                       </t>
  </si>
  <si>
    <t>375010307125</t>
  </si>
  <si>
    <t>4631552</t>
  </si>
  <si>
    <t xml:space="preserve">岸本玲於菜                    </t>
  </si>
  <si>
    <t xml:space="preserve">ｷｼﾓﾄ ﾚｵﾅ                      </t>
  </si>
  <si>
    <t>2003/09/13</t>
  </si>
  <si>
    <t>375010309135</t>
  </si>
  <si>
    <t>5518616</t>
  </si>
  <si>
    <t xml:space="preserve">川野　優花                    </t>
  </si>
  <si>
    <t xml:space="preserve">ｶﾜﾉ ﾕｳｶ                       </t>
  </si>
  <si>
    <t>375010310225</t>
  </si>
  <si>
    <t>5544969</t>
  </si>
  <si>
    <t xml:space="preserve">立石友莉亜                    </t>
  </si>
  <si>
    <t xml:space="preserve">ﾀﾃｲｼ ﾕﾘｱ                      </t>
  </si>
  <si>
    <t>2004/10/21</t>
  </si>
  <si>
    <t>375010410215</t>
  </si>
  <si>
    <t>5485016</t>
  </si>
  <si>
    <t xml:space="preserve">徳永　海希                    </t>
  </si>
  <si>
    <t xml:space="preserve">ﾄｸﾅｶﾞ ﾐｷ                      </t>
  </si>
  <si>
    <t>2006/07/27</t>
  </si>
  <si>
    <t>375010607275</t>
  </si>
  <si>
    <t>6097407</t>
  </si>
  <si>
    <t xml:space="preserve">竹内　桜杏                    </t>
  </si>
  <si>
    <t xml:space="preserve">ﾀｹｳﾁ ｻｸﾗ                      </t>
  </si>
  <si>
    <t>375010611195</t>
  </si>
  <si>
    <t>6183923</t>
  </si>
  <si>
    <t xml:space="preserve">友江つかさ                    </t>
  </si>
  <si>
    <t xml:space="preserve">ﾄﾓｴ ﾂｶｻ                       </t>
  </si>
  <si>
    <t xml:space="preserve">ハッピー鴨島    </t>
  </si>
  <si>
    <t xml:space="preserve">ﾊｯﾋﾟｰｶﾓｼ       </t>
  </si>
  <si>
    <t>1999/10/10</t>
  </si>
  <si>
    <t>375029910105</t>
  </si>
  <si>
    <t>3045206</t>
  </si>
  <si>
    <t>37502</t>
  </si>
  <si>
    <t xml:space="preserve">木内　彩果                    </t>
  </si>
  <si>
    <t xml:space="preserve">ｷﾉｳﾁ ｱﾔｶ                      </t>
  </si>
  <si>
    <t>2001/02/09</t>
  </si>
  <si>
    <t>375020102095</t>
  </si>
  <si>
    <t>3492475</t>
  </si>
  <si>
    <t xml:space="preserve">西田　優愛                    </t>
  </si>
  <si>
    <t xml:space="preserve">ﾆｼﾀﾞ ﾕｳｱ                      </t>
  </si>
  <si>
    <t>2002/04/22</t>
  </si>
  <si>
    <t>375020204225</t>
  </si>
  <si>
    <t>4390364</t>
  </si>
  <si>
    <t xml:space="preserve">西田　乃愛                    </t>
  </si>
  <si>
    <t xml:space="preserve">ﾆｼﾀﾞ ﾉｱ                       </t>
  </si>
  <si>
    <t>4390388</t>
  </si>
  <si>
    <t xml:space="preserve">友江　　渚                    </t>
  </si>
  <si>
    <t xml:space="preserve">ﾄﾓｴ ﾅｷﾞｻ                      </t>
  </si>
  <si>
    <t>375020308145</t>
  </si>
  <si>
    <t>5520767</t>
  </si>
  <si>
    <t xml:space="preserve">仁居星伶愛                    </t>
  </si>
  <si>
    <t xml:space="preserve">ﾆｲ ｾﾚｱ                        </t>
  </si>
  <si>
    <t>2004/09/27</t>
  </si>
  <si>
    <t>375020409275</t>
  </si>
  <si>
    <t>5277175</t>
  </si>
  <si>
    <t xml:space="preserve">亀田　翔矢                    </t>
  </si>
  <si>
    <t xml:space="preserve">ｶﾒﾀﾞ ｼｮｳﾔ                     </t>
  </si>
  <si>
    <t xml:space="preserve">ＯＫＳＳ        </t>
  </si>
  <si>
    <t xml:space="preserve">OKSS           </t>
  </si>
  <si>
    <t>1997/04/15</t>
  </si>
  <si>
    <t>375039704150</t>
  </si>
  <si>
    <t>4246547</t>
  </si>
  <si>
    <t xml:space="preserve">岡田　拓実                    </t>
  </si>
  <si>
    <t xml:space="preserve">ｵｶﾀﾞ ﾀｸﾐ                      </t>
  </si>
  <si>
    <t>1998/11/12</t>
  </si>
  <si>
    <t>375039811120</t>
  </si>
  <si>
    <t>3754599</t>
  </si>
  <si>
    <t xml:space="preserve">田中　　海                    </t>
  </si>
  <si>
    <t xml:space="preserve">ﾀﾅｶ ｶｲ                        </t>
  </si>
  <si>
    <t>1999/11/24</t>
  </si>
  <si>
    <t>375039911240</t>
  </si>
  <si>
    <t>5489739</t>
  </si>
  <si>
    <t xml:space="preserve">福永　悠人                    </t>
  </si>
  <si>
    <t xml:space="preserve">ﾌｸﾅｶﾞ ﾕｳﾄ                     </t>
  </si>
  <si>
    <t>2000/10/31</t>
  </si>
  <si>
    <t>375030010310</t>
  </si>
  <si>
    <t>3535815</t>
  </si>
  <si>
    <t xml:space="preserve">中岡悠一朗                    </t>
  </si>
  <si>
    <t xml:space="preserve">ﾅｶｵｶ ﾕｳｲﾁﾛｳ                   </t>
  </si>
  <si>
    <t>2001/01/22</t>
  </si>
  <si>
    <t>375030101220</t>
  </si>
  <si>
    <t>4895174</t>
  </si>
  <si>
    <t xml:space="preserve">平野　朋貴                    </t>
  </si>
  <si>
    <t xml:space="preserve">ﾋﾗﾉ ﾄﾓｷ                       </t>
  </si>
  <si>
    <t>2001/09/05</t>
  </si>
  <si>
    <t>375030109050</t>
  </si>
  <si>
    <t>5374799</t>
  </si>
  <si>
    <t xml:space="preserve">中村　孔星                    </t>
  </si>
  <si>
    <t xml:space="preserve">ﾅｶﾑﾗ ｺｳｾｲ                     </t>
  </si>
  <si>
    <t>2002/07/17</t>
  </si>
  <si>
    <t>375030207170</t>
  </si>
  <si>
    <t>6435156</t>
  </si>
  <si>
    <t xml:space="preserve">濵渕　元暉                    </t>
  </si>
  <si>
    <t xml:space="preserve">ﾊﾏﾌﾞﾁ ﾓﾄｷ                     </t>
  </si>
  <si>
    <t>2002/07/24</t>
  </si>
  <si>
    <t>375030207240</t>
  </si>
  <si>
    <t>4609819</t>
  </si>
  <si>
    <t xml:space="preserve">中岡　健介                    </t>
  </si>
  <si>
    <t xml:space="preserve">ﾅｶｵｶ ｹﾝｽｹ                     </t>
  </si>
  <si>
    <t>2002/08/27</t>
  </si>
  <si>
    <t>375030208270</t>
  </si>
  <si>
    <t>4895162</t>
  </si>
  <si>
    <t xml:space="preserve">相原　大地                    </t>
  </si>
  <si>
    <t xml:space="preserve">ｱｲﾊﾗ ﾀﾞｲﾁ                     </t>
  </si>
  <si>
    <t>375030210110</t>
  </si>
  <si>
    <t>4739840</t>
  </si>
  <si>
    <t xml:space="preserve">阿部　陽平                    </t>
  </si>
  <si>
    <t xml:space="preserve">ｱﾍﾞ ﾖｳﾍｲ                      </t>
  </si>
  <si>
    <t>375030210140</t>
  </si>
  <si>
    <t>4262327</t>
  </si>
  <si>
    <t xml:space="preserve">穴田　大空                    </t>
  </si>
  <si>
    <t xml:space="preserve">ｱﾅﾀﾞ ﾀｸ                       </t>
  </si>
  <si>
    <t>2002/12/12</t>
  </si>
  <si>
    <t>375030212120</t>
  </si>
  <si>
    <t>4262339</t>
  </si>
  <si>
    <t xml:space="preserve">西條　颯馬                    </t>
  </si>
  <si>
    <t xml:space="preserve">ｻｲｼﾞｮｳ ｿｳﾏ                    </t>
  </si>
  <si>
    <t>2003/04/26</t>
  </si>
  <si>
    <t>375030304260</t>
  </si>
  <si>
    <t>5205044</t>
  </si>
  <si>
    <t xml:space="preserve">藤岡　大知                    </t>
  </si>
  <si>
    <t xml:space="preserve">ﾌｼﾞｵｶ ﾀﾞｲﾁ                    </t>
  </si>
  <si>
    <t>2003/05/04</t>
  </si>
  <si>
    <t>375030305040</t>
  </si>
  <si>
    <t>4833908</t>
  </si>
  <si>
    <t xml:space="preserve">宮本　将吾                    </t>
  </si>
  <si>
    <t xml:space="preserve">ﾐﾔﾓﾄ ｼｮｳｺﾞ                    </t>
  </si>
  <si>
    <t>375030306160</t>
  </si>
  <si>
    <t>5388896</t>
  </si>
  <si>
    <t xml:space="preserve">松田　悠希                    </t>
  </si>
  <si>
    <t xml:space="preserve">ﾏﾂﾀﾞ ﾕｳｷ                      </t>
  </si>
  <si>
    <t>2003/09/14</t>
  </si>
  <si>
    <t>375030309140</t>
  </si>
  <si>
    <t>6643201</t>
  </si>
  <si>
    <t xml:space="preserve">幸津　　成                    </t>
  </si>
  <si>
    <t xml:space="preserve">ｺｳｽﾞ ﾅｶﾞｷ                     </t>
  </si>
  <si>
    <t>2003/10/29</t>
  </si>
  <si>
    <t>375030310290</t>
  </si>
  <si>
    <t>4910966</t>
  </si>
  <si>
    <t xml:space="preserve">近藤　　颯                    </t>
  </si>
  <si>
    <t xml:space="preserve">ｺﾝﾄﾞｳ ﾊﾔﾃ                     </t>
  </si>
  <si>
    <t>2003/11/16</t>
  </si>
  <si>
    <t>375030311160</t>
  </si>
  <si>
    <t>5766907</t>
  </si>
  <si>
    <t xml:space="preserve">モートン海夢                  </t>
  </si>
  <si>
    <t xml:space="preserve">ﾓｰﾄﾝ ｶｲﾑ                      </t>
  </si>
  <si>
    <t>2004/03/16</t>
  </si>
  <si>
    <t>375030403160</t>
  </si>
  <si>
    <t>4759052</t>
  </si>
  <si>
    <t xml:space="preserve">泰地　駿賛                    </t>
  </si>
  <si>
    <t xml:space="preserve">ﾀｲﾁ ｼｭﾝｽｹ                     </t>
  </si>
  <si>
    <t>2004/06/17</t>
  </si>
  <si>
    <t>375030406170</t>
  </si>
  <si>
    <t>5550125</t>
  </si>
  <si>
    <t xml:space="preserve">細川　　稔                    </t>
  </si>
  <si>
    <t xml:space="preserve">ﾎｿｶﾜ ｼﾞﾝ                      </t>
  </si>
  <si>
    <t>375030407250</t>
  </si>
  <si>
    <t>5207925</t>
  </si>
  <si>
    <t xml:space="preserve">佐藤　功晟                    </t>
  </si>
  <si>
    <t xml:space="preserve">ｻﾄｳ ｺｳｾｲ                      </t>
  </si>
  <si>
    <t>2004/07/30</t>
  </si>
  <si>
    <t>375030407300</t>
  </si>
  <si>
    <t>6435106</t>
  </si>
  <si>
    <t xml:space="preserve">鈴江　睦来                    </t>
  </si>
  <si>
    <t xml:space="preserve">ｽｽﾞｴ ﾎﾞｸ                      </t>
  </si>
  <si>
    <t>2004/08/10</t>
  </si>
  <si>
    <t>375030408100</t>
  </si>
  <si>
    <t>5488116</t>
  </si>
  <si>
    <t xml:space="preserve">川人　玲温                    </t>
  </si>
  <si>
    <t xml:space="preserve">ｶﾜﾋﾄ ﾚﾝ                       </t>
  </si>
  <si>
    <t>2004/12/31</t>
  </si>
  <si>
    <t>375030412310</t>
  </si>
  <si>
    <t>5544882</t>
  </si>
  <si>
    <t xml:space="preserve">服部　凌芽                    </t>
  </si>
  <si>
    <t xml:space="preserve">ﾊｯﾄﾘ ﾘｮｳｶﾞ                    </t>
  </si>
  <si>
    <t>375030506120</t>
  </si>
  <si>
    <t>6095576</t>
  </si>
  <si>
    <t xml:space="preserve">阿部　晴斗                    </t>
  </si>
  <si>
    <t xml:space="preserve">ｱﾍﾞ ﾊﾙﾄ                       </t>
  </si>
  <si>
    <t>2005/10/01</t>
  </si>
  <si>
    <t>375030510010</t>
  </si>
  <si>
    <t>5677139</t>
  </si>
  <si>
    <t xml:space="preserve">星合　一希                    </t>
  </si>
  <si>
    <t xml:space="preserve">ﾎｼｱｲ ｶｽﾞｷ                     </t>
  </si>
  <si>
    <t>375030605020</t>
  </si>
  <si>
    <t>6574859</t>
  </si>
  <si>
    <t xml:space="preserve">鈴木　海吏                    </t>
  </si>
  <si>
    <t xml:space="preserve">ｽｽﾞｷ ｶｲﾘ                      </t>
  </si>
  <si>
    <t>2007/07/16</t>
  </si>
  <si>
    <t>375030707160</t>
  </si>
  <si>
    <t>6095677</t>
  </si>
  <si>
    <t xml:space="preserve">服部　由弦                    </t>
  </si>
  <si>
    <t xml:space="preserve">ﾊｯﾄﾘ ﾕｽﾞﾙ                     </t>
  </si>
  <si>
    <t>2008/04/24</t>
  </si>
  <si>
    <t>375030804240</t>
  </si>
  <si>
    <t>6969232</t>
  </si>
  <si>
    <t xml:space="preserve">西本明日香                    </t>
  </si>
  <si>
    <t xml:space="preserve">ﾆｼﾓﾄ ｱｽｶ                      </t>
  </si>
  <si>
    <t>1999/12/21</t>
  </si>
  <si>
    <t>375039912215</t>
  </si>
  <si>
    <t>3044900</t>
  </si>
  <si>
    <t xml:space="preserve">青木　花歩                    </t>
  </si>
  <si>
    <t xml:space="preserve">ｱｵｷ ﾊﾅﾎ                       </t>
  </si>
  <si>
    <t>375030307115</t>
  </si>
  <si>
    <t>6812911</t>
  </si>
  <si>
    <t xml:space="preserve">佐河　静季                    </t>
  </si>
  <si>
    <t xml:space="preserve">ｻｶﾞﾜ ｼｽﾞｷ                     </t>
  </si>
  <si>
    <t>2003/10/15</t>
  </si>
  <si>
    <t>375030310155</t>
  </si>
  <si>
    <t>6095588</t>
  </si>
  <si>
    <t xml:space="preserve">沖津　悠奈                    </t>
  </si>
  <si>
    <t xml:space="preserve">ｵｷﾂ ﾕｳﾅ                       </t>
  </si>
  <si>
    <t>2004/05/17</t>
  </si>
  <si>
    <t>375030405175</t>
  </si>
  <si>
    <t>5550024</t>
  </si>
  <si>
    <t xml:space="preserve">浜田　萌衣                    </t>
  </si>
  <si>
    <t xml:space="preserve">ﾊﾏﾀﾞ ﾒｲ                       </t>
  </si>
  <si>
    <t>2004/06/04</t>
  </si>
  <si>
    <t>375030406045</t>
  </si>
  <si>
    <t>5205133</t>
  </si>
  <si>
    <t xml:space="preserve">山本　和花                    </t>
  </si>
  <si>
    <t xml:space="preserve">ﾔﾏﾓﾄ ﾉﾄﾞｶ                     </t>
  </si>
  <si>
    <t>2004/11/08</t>
  </si>
  <si>
    <t>375030411085</t>
  </si>
  <si>
    <t>5205119</t>
  </si>
  <si>
    <t xml:space="preserve">三久　翠子                    </t>
  </si>
  <si>
    <t xml:space="preserve">ﾐｷｭｳ ｽｲｺ                      </t>
  </si>
  <si>
    <t>5205107</t>
  </si>
  <si>
    <t xml:space="preserve">浜田　彩未                    </t>
  </si>
  <si>
    <t xml:space="preserve">ﾊﾏﾀﾞ ｱﾐ                       </t>
  </si>
  <si>
    <t>2006/02/04</t>
  </si>
  <si>
    <t>375030602045</t>
  </si>
  <si>
    <t>6095766</t>
  </si>
  <si>
    <t xml:space="preserve">高島　愛梨                    </t>
  </si>
  <si>
    <t xml:space="preserve">ﾀｶｼﾏ ｱｲﾘ                      </t>
  </si>
  <si>
    <t>375030612285</t>
  </si>
  <si>
    <t>6574897</t>
  </si>
  <si>
    <t xml:space="preserve">泰地　彩良                    </t>
  </si>
  <si>
    <t xml:space="preserve">ﾀｲﾁ ｱﾔﾐ                       </t>
  </si>
  <si>
    <t>2007/04/12</t>
  </si>
  <si>
    <t>375030704125</t>
  </si>
  <si>
    <t>6435144</t>
  </si>
  <si>
    <t xml:space="preserve">高田　海愛                    </t>
  </si>
  <si>
    <t xml:space="preserve">ﾀｶﾀﾞ ﾐｱ                       </t>
  </si>
  <si>
    <t>2007/08/13</t>
  </si>
  <si>
    <t>375030708135</t>
  </si>
  <si>
    <t>6812935</t>
  </si>
  <si>
    <t xml:space="preserve">平島　義基                    </t>
  </si>
  <si>
    <t xml:space="preserve">ﾍｲｼﾏ ﾖｼｷ                      </t>
  </si>
  <si>
    <t xml:space="preserve">ＯＫ脇町        </t>
  </si>
  <si>
    <t xml:space="preserve">OKﾜｷﾏﾁ         </t>
  </si>
  <si>
    <t>2001/06/15</t>
  </si>
  <si>
    <t>375050106150</t>
  </si>
  <si>
    <t>5544870</t>
  </si>
  <si>
    <t>37505</t>
  </si>
  <si>
    <t xml:space="preserve">小笠　伊織                    </t>
  </si>
  <si>
    <t xml:space="preserve">ｵｶﾞｻ ｲｵﾘ                      </t>
  </si>
  <si>
    <t>2001/08/02</t>
  </si>
  <si>
    <t>375050108020</t>
  </si>
  <si>
    <t>5186298</t>
  </si>
  <si>
    <t xml:space="preserve">川端　大暉                    </t>
  </si>
  <si>
    <t xml:space="preserve">ｶﾜﾊﾞﾀ ﾀｲｷ                     </t>
  </si>
  <si>
    <t>2002/01/21</t>
  </si>
  <si>
    <t>375050201210</t>
  </si>
  <si>
    <t>3949483</t>
  </si>
  <si>
    <t xml:space="preserve">丸畠　一颯                    </t>
  </si>
  <si>
    <t xml:space="preserve">ﾏﾙﾊﾀ ｲｯｻ                      </t>
  </si>
  <si>
    <t>2002/02/07</t>
  </si>
  <si>
    <t>375050202070</t>
  </si>
  <si>
    <t>6603813</t>
  </si>
  <si>
    <t xml:space="preserve">早川　祥生                    </t>
  </si>
  <si>
    <t xml:space="preserve">ﾊﾔｶﾜ ｼｮｳ                      </t>
  </si>
  <si>
    <t>2003/06/04</t>
  </si>
  <si>
    <t>375050306040</t>
  </si>
  <si>
    <t>4911933</t>
  </si>
  <si>
    <t xml:space="preserve">篠原　碧斗                    </t>
  </si>
  <si>
    <t xml:space="preserve">ｼﾉﾊﾗ ｱｵﾄ                      </t>
  </si>
  <si>
    <t>375050404180</t>
  </si>
  <si>
    <t>5119136</t>
  </si>
  <si>
    <t xml:space="preserve">丹田　友弥                    </t>
  </si>
  <si>
    <t xml:space="preserve">ﾀﾝﾀﾞ ﾄﾓﾔ                      </t>
  </si>
  <si>
    <t>2004/11/09</t>
  </si>
  <si>
    <t>375050411090</t>
  </si>
  <si>
    <t>7289975</t>
  </si>
  <si>
    <t xml:space="preserve">小笠　竜弥                    </t>
  </si>
  <si>
    <t xml:space="preserve">ｵｶﾞｻ ﾘｭｳﾔ                     </t>
  </si>
  <si>
    <t>2006/02/15</t>
  </si>
  <si>
    <t>375050602150</t>
  </si>
  <si>
    <t>6431736</t>
  </si>
  <si>
    <t xml:space="preserve">上田　一彪                    </t>
  </si>
  <si>
    <t xml:space="preserve">ｳｴﾀ ｲｯﾄ                       </t>
  </si>
  <si>
    <t>2006/05/11</t>
  </si>
  <si>
    <t>375050605110</t>
  </si>
  <si>
    <t>7084671</t>
  </si>
  <si>
    <t xml:space="preserve">久保　秀華                    </t>
  </si>
  <si>
    <t xml:space="preserve">ｸﾎﾞ ﾋﾃﾞｶ                      </t>
  </si>
  <si>
    <t>2000/07/26</t>
  </si>
  <si>
    <t>375050007265</t>
  </si>
  <si>
    <t>5544832</t>
  </si>
  <si>
    <t xml:space="preserve">坂野　心悠                    </t>
  </si>
  <si>
    <t xml:space="preserve">ｻｶﾉ ﾐﾕｳ                       </t>
  </si>
  <si>
    <t>2000/08/25</t>
  </si>
  <si>
    <t>375050008255</t>
  </si>
  <si>
    <t>4185092</t>
  </si>
  <si>
    <t xml:space="preserve">平島　彩未                    </t>
  </si>
  <si>
    <t xml:space="preserve">ﾍｲｼﾏ ｱﾔﾐ                      </t>
  </si>
  <si>
    <t>375050410265</t>
  </si>
  <si>
    <t>5888283</t>
  </si>
  <si>
    <t xml:space="preserve">植木　愛羅                    </t>
  </si>
  <si>
    <t xml:space="preserve">ｳｴｷ ｱｲﾗ                       </t>
  </si>
  <si>
    <t>375050604105</t>
  </si>
  <si>
    <t>6431724</t>
  </si>
  <si>
    <t xml:space="preserve">中川　裕斗                    </t>
  </si>
  <si>
    <t xml:space="preserve">ﾅｶｶﾞﾜ ﾕｳﾄ                     </t>
  </si>
  <si>
    <t xml:space="preserve">ＯＫ藍住        </t>
  </si>
  <si>
    <t xml:space="preserve">OKｱｲｽﾞﾐ        </t>
  </si>
  <si>
    <t>1999/01/23</t>
  </si>
  <si>
    <t>375069901230</t>
  </si>
  <si>
    <t>4662165</t>
  </si>
  <si>
    <t xml:space="preserve">四宮　巧稀                    </t>
  </si>
  <si>
    <t xml:space="preserve">ｼﾉﾐﾔ ｺｳｷ                      </t>
  </si>
  <si>
    <t>1999/05/10</t>
  </si>
  <si>
    <t>375069905100</t>
  </si>
  <si>
    <t>3045458</t>
  </si>
  <si>
    <t xml:space="preserve">根本祐一郎                    </t>
  </si>
  <si>
    <t xml:space="preserve">ﾈﾓﾄ ﾕｳｲﾁﾛｳ                    </t>
  </si>
  <si>
    <t>2000/08/16</t>
  </si>
  <si>
    <t>375060008160</t>
  </si>
  <si>
    <t>4662999</t>
  </si>
  <si>
    <t xml:space="preserve">吉田　圭佑                    </t>
  </si>
  <si>
    <t xml:space="preserve">ﾖｼﾀﾞ ｹｲｽｹ                     </t>
  </si>
  <si>
    <t>2000/10/02</t>
  </si>
  <si>
    <t>375060010020</t>
  </si>
  <si>
    <t>5803654</t>
  </si>
  <si>
    <t xml:space="preserve">幸田　太一                    </t>
  </si>
  <si>
    <t xml:space="preserve">ｺｳﾀﾞ ﾀｲﾁ                      </t>
  </si>
  <si>
    <t>2002/02/15</t>
  </si>
  <si>
    <t>375060202150</t>
  </si>
  <si>
    <t>5949790</t>
  </si>
  <si>
    <t xml:space="preserve">立花　準大                    </t>
  </si>
  <si>
    <t xml:space="preserve">ﾀﾁﾊﾞﾅ ｼﾞｭﾝﾀﾞｲ                 </t>
  </si>
  <si>
    <t>2002/04/24</t>
  </si>
  <si>
    <t>375060204240</t>
  </si>
  <si>
    <t>4185698</t>
  </si>
  <si>
    <t xml:space="preserve">山本　雅久                    </t>
  </si>
  <si>
    <t xml:space="preserve">ﾔﾏﾓﾄ ｶﾞｸ                      </t>
  </si>
  <si>
    <t>375060205040</t>
  </si>
  <si>
    <t>3810431</t>
  </si>
  <si>
    <t xml:space="preserve">片山　頼翔                    </t>
  </si>
  <si>
    <t xml:space="preserve">ｶﾀﾔﾏ ﾗｲﾄ                      </t>
  </si>
  <si>
    <t>375060208070</t>
  </si>
  <si>
    <t>4609833</t>
  </si>
  <si>
    <t xml:space="preserve">矢野　哲太                    </t>
  </si>
  <si>
    <t xml:space="preserve">ﾔﾉ ﾃｯﾀ                        </t>
  </si>
  <si>
    <t>2003/07/17</t>
  </si>
  <si>
    <t>375060307170</t>
  </si>
  <si>
    <t>6432777</t>
  </si>
  <si>
    <t xml:space="preserve">大島　慶凡                    </t>
  </si>
  <si>
    <t xml:space="preserve">ｵｵｼﾏ ﾖｼﾁｶ                     </t>
  </si>
  <si>
    <t>2003/08/05</t>
  </si>
  <si>
    <t>375060308050</t>
  </si>
  <si>
    <t>5196622</t>
  </si>
  <si>
    <t xml:space="preserve">中逵　悠斗                    </t>
  </si>
  <si>
    <t xml:space="preserve">ﾅｶﾂｼﾞ ﾕｳﾄ                     </t>
  </si>
  <si>
    <t>2004/08/06</t>
  </si>
  <si>
    <t>375060408060</t>
  </si>
  <si>
    <t>5909100</t>
  </si>
  <si>
    <t xml:space="preserve">髙木　理夢                    </t>
  </si>
  <si>
    <t xml:space="preserve">ﾀｶｷﾞ ﾘﾑ                       </t>
  </si>
  <si>
    <t>2004/12/24</t>
  </si>
  <si>
    <t>375060412240</t>
  </si>
  <si>
    <t>6085104</t>
  </si>
  <si>
    <t xml:space="preserve">笠谷　勇仁                    </t>
  </si>
  <si>
    <t xml:space="preserve">ｶｻﾀﾆ ﾕｳﾄ                      </t>
  </si>
  <si>
    <t>375060504070</t>
  </si>
  <si>
    <t>6343125</t>
  </si>
  <si>
    <t xml:space="preserve">大西　祥生                    </t>
  </si>
  <si>
    <t xml:space="preserve">ｵｵﾆｼ ﾊﾙｷ                      </t>
  </si>
  <si>
    <t>2006/04/04</t>
  </si>
  <si>
    <t>375060604040</t>
  </si>
  <si>
    <t>6949599</t>
  </si>
  <si>
    <t xml:space="preserve">岡野　翔平                    </t>
  </si>
  <si>
    <t xml:space="preserve">ｵｶﾉ ｼｮｳﾍｲ                     </t>
  </si>
  <si>
    <t>2006/05/05</t>
  </si>
  <si>
    <t>375060605050</t>
  </si>
  <si>
    <t>6396910</t>
  </si>
  <si>
    <t xml:space="preserve">山本　波瑠                    </t>
  </si>
  <si>
    <t xml:space="preserve">ﾔﾏﾓﾄ ﾊﾙ                       </t>
  </si>
  <si>
    <t>375060605270</t>
  </si>
  <si>
    <t>6085267</t>
  </si>
  <si>
    <t xml:space="preserve">高須賀郁美                    </t>
  </si>
  <si>
    <t xml:space="preserve">ﾀｶｽｶﾞ ｲｸﾐ                     </t>
  </si>
  <si>
    <t>375060307235</t>
  </si>
  <si>
    <t>5121441</t>
  </si>
  <si>
    <t xml:space="preserve">森江　実咲                    </t>
  </si>
  <si>
    <t xml:space="preserve">ﾓﾘｴ ﾐｻｷ                       </t>
  </si>
  <si>
    <t>2003/09/01</t>
  </si>
  <si>
    <t>375060309015</t>
  </si>
  <si>
    <t>5362256</t>
  </si>
  <si>
    <t xml:space="preserve">岡野亜香里                    </t>
  </si>
  <si>
    <t xml:space="preserve">ｵｶﾉ ｱｶﾘ                       </t>
  </si>
  <si>
    <t>2003/09/07</t>
  </si>
  <si>
    <t>375060309075</t>
  </si>
  <si>
    <t>5362357</t>
  </si>
  <si>
    <t xml:space="preserve">稲澤菜々子                    </t>
  </si>
  <si>
    <t xml:space="preserve">ｲﾅｻﾞﾜ ﾅﾅｺ                     </t>
  </si>
  <si>
    <t>375060406175</t>
  </si>
  <si>
    <t>5277872</t>
  </si>
  <si>
    <t xml:space="preserve">中逵　真桜                    </t>
  </si>
  <si>
    <t xml:space="preserve">ﾅｶﾂｼﾞ ﾏｵ                      </t>
  </si>
  <si>
    <t>2007/02/08</t>
  </si>
  <si>
    <t>375060702085</t>
  </si>
  <si>
    <t>6343187</t>
  </si>
  <si>
    <t xml:space="preserve">髙木　心春                    </t>
  </si>
  <si>
    <t xml:space="preserve">ﾀｶｷﾞ ｺﾊﾙ                      </t>
  </si>
  <si>
    <t>2007/07/17</t>
  </si>
  <si>
    <t>375060707175</t>
  </si>
  <si>
    <t>6812226</t>
  </si>
  <si>
    <t xml:space="preserve">森　　大騎                    </t>
  </si>
  <si>
    <t xml:space="preserve">ﾓﾘ ﾀﾞｲｷ                       </t>
  </si>
  <si>
    <t xml:space="preserve">トビウオ川内    </t>
  </si>
  <si>
    <t xml:space="preserve">ﾄﾋﾞｳｵｶﾜｳ       </t>
  </si>
  <si>
    <t>1999/11/03</t>
  </si>
  <si>
    <t>375099911030</t>
  </si>
  <si>
    <t>5762450</t>
  </si>
  <si>
    <t>37509</t>
  </si>
  <si>
    <t xml:space="preserve">多田　貴資                    </t>
  </si>
  <si>
    <t xml:space="preserve">ﾀﾀﾞ ﾀｶｼ                       </t>
  </si>
  <si>
    <t>2002/05/23</t>
  </si>
  <si>
    <t>375090205230</t>
  </si>
  <si>
    <t>4448816</t>
  </si>
  <si>
    <t xml:space="preserve">武市　将真                    </t>
  </si>
  <si>
    <t xml:space="preserve">ﾀｹｲﾁ ｼｮｳﾏ                     </t>
  </si>
  <si>
    <t>2002/10/03</t>
  </si>
  <si>
    <t>375090210030</t>
  </si>
  <si>
    <t>4701577</t>
  </si>
  <si>
    <t xml:space="preserve">山本　真輝                    </t>
  </si>
  <si>
    <t xml:space="preserve">ﾔﾏﾓﾄ ﾏｻｷ                      </t>
  </si>
  <si>
    <t>2005/08/14</t>
  </si>
  <si>
    <t>375090508140</t>
  </si>
  <si>
    <t>5712917</t>
  </si>
  <si>
    <t xml:space="preserve">山下　敦史                    </t>
  </si>
  <si>
    <t xml:space="preserve">ﾔﾏｼﾀ ｱﾂｼ                      </t>
  </si>
  <si>
    <t>2006/02/28</t>
  </si>
  <si>
    <t>375090602280</t>
  </si>
  <si>
    <t>5988945</t>
  </si>
  <si>
    <t xml:space="preserve">坂田　統志                    </t>
  </si>
  <si>
    <t xml:space="preserve">ｻｶﾀ ﾄｳｼ                       </t>
  </si>
  <si>
    <t>2006/03/11</t>
  </si>
  <si>
    <t>375090603110</t>
  </si>
  <si>
    <t>5712892</t>
  </si>
  <si>
    <t xml:space="preserve">宮田　真吾                    </t>
  </si>
  <si>
    <t xml:space="preserve">ﾐﾔﾀ ｼﾝｺﾞ                      </t>
  </si>
  <si>
    <t>2007/10/01</t>
  </si>
  <si>
    <t>375090710010</t>
  </si>
  <si>
    <t>5989140</t>
  </si>
  <si>
    <t xml:space="preserve">天羽　　礼                    </t>
  </si>
  <si>
    <t xml:space="preserve">ｱﾓｳ ｱﾔ                        </t>
  </si>
  <si>
    <t>1999/05/23</t>
  </si>
  <si>
    <t>375099905235</t>
  </si>
  <si>
    <t>3045105</t>
  </si>
  <si>
    <t xml:space="preserve">森﨑　楓子                    </t>
  </si>
  <si>
    <t xml:space="preserve">ﾓﾘｻｷ ﾌｳｺ                      </t>
  </si>
  <si>
    <t>2000/04/16</t>
  </si>
  <si>
    <t>375090004165</t>
  </si>
  <si>
    <t>3044998</t>
  </si>
  <si>
    <t xml:space="preserve">向井　朱莉                    </t>
  </si>
  <si>
    <t xml:space="preserve">ﾑｶｲ ｼｭﾘ                       </t>
  </si>
  <si>
    <t>375090509295</t>
  </si>
  <si>
    <t>5264728</t>
  </si>
  <si>
    <t xml:space="preserve">作本　莉心                    </t>
  </si>
  <si>
    <t xml:space="preserve">ｻｸﾓﾄ ﾘｺ                       </t>
  </si>
  <si>
    <t>2005/12/06</t>
  </si>
  <si>
    <t>375090512065</t>
  </si>
  <si>
    <t>6435269</t>
  </si>
  <si>
    <t xml:space="preserve">青山明日香                    </t>
  </si>
  <si>
    <t xml:space="preserve">ｱｵﾔﾏ ｱｽｶ                      </t>
  </si>
  <si>
    <t>2006/11/13</t>
  </si>
  <si>
    <t>375090611135</t>
  </si>
  <si>
    <t>6120499</t>
  </si>
  <si>
    <t xml:space="preserve">鎌田　祐大                    </t>
  </si>
  <si>
    <t xml:space="preserve">ｶﾏﾀﾞ ﾕｳﾀﾞｲ                    </t>
  </si>
  <si>
    <t xml:space="preserve">かもめ競泳塾    </t>
  </si>
  <si>
    <t xml:space="preserve">ｶﾓﾒｷｮｳｴｲ       </t>
  </si>
  <si>
    <t>2001/11/22</t>
  </si>
  <si>
    <t>375100111220</t>
  </si>
  <si>
    <t>3949596</t>
  </si>
  <si>
    <t>37510</t>
  </si>
  <si>
    <t xml:space="preserve">北浦　龍弥                    </t>
  </si>
  <si>
    <t xml:space="preserve">ｷﾀｳﾗ ﾘｭｳﾔ                     </t>
  </si>
  <si>
    <t>2002/12/14</t>
  </si>
  <si>
    <t>375100212140</t>
  </si>
  <si>
    <t>5119148</t>
  </si>
  <si>
    <t xml:space="preserve">板垣　海人                    </t>
  </si>
  <si>
    <t xml:space="preserve">ｲﾀｶﾞｷ ｶｲﾄ                     </t>
  </si>
  <si>
    <t xml:space="preserve">アサンＳＣ      </t>
  </si>
  <si>
    <t xml:space="preserve">ｱｻﾝｽﾎﾟｰﾂ       </t>
  </si>
  <si>
    <t>375120006090</t>
  </si>
  <si>
    <t>3470128</t>
  </si>
  <si>
    <t>37512</t>
  </si>
  <si>
    <t xml:space="preserve">松本　大和                    </t>
  </si>
  <si>
    <t xml:space="preserve">ﾏﾂﾓﾄ ﾔﾏﾄ                      </t>
  </si>
  <si>
    <t>375120605060</t>
  </si>
  <si>
    <t>5989253</t>
  </si>
  <si>
    <t xml:space="preserve">福永　凜乃                    </t>
  </si>
  <si>
    <t xml:space="preserve">ﾌｸﾅｶﾞ ﾘﾉ                      </t>
  </si>
  <si>
    <t>2006/01/16</t>
  </si>
  <si>
    <t>375120601165</t>
  </si>
  <si>
    <t>6342766</t>
  </si>
  <si>
    <t xml:space="preserve">吉岡まなつ                    </t>
  </si>
  <si>
    <t xml:space="preserve">ﾖｼｵｶ ﾏﾅﾂ                      </t>
  </si>
  <si>
    <t>2006/08/15</t>
  </si>
  <si>
    <t>375120608155</t>
  </si>
  <si>
    <t>6904512</t>
  </si>
  <si>
    <t xml:space="preserve">福永　万琴                    </t>
  </si>
  <si>
    <t xml:space="preserve">ﾌｸﾅｶﾞ ﾏｺﾄ                     </t>
  </si>
  <si>
    <t>2007/04/18</t>
  </si>
  <si>
    <t>375120704185</t>
  </si>
  <si>
    <t>6399539</t>
  </si>
  <si>
    <t xml:space="preserve">菊池　映吾                    </t>
  </si>
  <si>
    <t xml:space="preserve">ｷｸﾁ ｴｲｺﾞ                      </t>
  </si>
  <si>
    <t>382080207310</t>
  </si>
  <si>
    <t>6618672</t>
  </si>
  <si>
    <t xml:space="preserve">越智　心優                    </t>
  </si>
  <si>
    <t xml:space="preserve">ｵﾁ ﾐﾕｳ                        </t>
  </si>
  <si>
    <t>2003/11/22</t>
  </si>
  <si>
    <t>382080311225</t>
  </si>
  <si>
    <t>5592583</t>
  </si>
  <si>
    <t xml:space="preserve">田村倫太郎                    </t>
  </si>
  <si>
    <t xml:space="preserve">ﾀﾑﾗ ﾘﾝﾀﾛｳ                     </t>
  </si>
  <si>
    <t>2002/02/05</t>
  </si>
  <si>
    <t>382150202050</t>
  </si>
  <si>
    <t>6436692</t>
  </si>
  <si>
    <t xml:space="preserve">越智　咲水                    </t>
  </si>
  <si>
    <t xml:space="preserve">ｵﾁ ｻﾅ                         </t>
  </si>
  <si>
    <t>2002/07/02</t>
  </si>
  <si>
    <t>382150207025</t>
  </si>
  <si>
    <t>6436666</t>
  </si>
  <si>
    <t xml:space="preserve">廣井　直也                    </t>
  </si>
  <si>
    <t xml:space="preserve">ﾋﾛｲ ﾅｵﾔ                       </t>
  </si>
  <si>
    <t>1999/07/27</t>
  </si>
  <si>
    <t>382189907270</t>
  </si>
  <si>
    <t>4237990</t>
  </si>
  <si>
    <t xml:space="preserve">今城　拓海                    </t>
  </si>
  <si>
    <t xml:space="preserve">ｲﾏｼﾞｮｳ ﾀｸﾐ                    </t>
  </si>
  <si>
    <t>1999/08/20</t>
  </si>
  <si>
    <t>382219908200</t>
  </si>
  <si>
    <t>3127029</t>
  </si>
  <si>
    <t xml:space="preserve">永井　咲帆                    </t>
  </si>
  <si>
    <t xml:space="preserve">ﾅｶﾞｲ ｻﾎ                       </t>
  </si>
  <si>
    <t>382210210185</t>
  </si>
  <si>
    <t>6296347</t>
  </si>
  <si>
    <t xml:space="preserve">入舩　佑允                    </t>
  </si>
  <si>
    <t xml:space="preserve">ｲﾘﾌﾈ ﾕｳｽｹ                     </t>
  </si>
  <si>
    <t>2000/07/03</t>
  </si>
  <si>
    <t>382260007030</t>
  </si>
  <si>
    <t>6085510</t>
  </si>
  <si>
    <t xml:space="preserve">稲垣ふたば                    </t>
  </si>
  <si>
    <t xml:space="preserve">ｲﾅｶﾞｷ ﾌﾀﾊﾞ                    </t>
  </si>
  <si>
    <t>2000/02/22</t>
  </si>
  <si>
    <t>382260002225</t>
  </si>
  <si>
    <t>5543980</t>
  </si>
  <si>
    <t xml:space="preserve">菅原　千博                    </t>
  </si>
  <si>
    <t xml:space="preserve">ｽｶﾞﾜﾗ ﾁﾋﾛ                     </t>
  </si>
  <si>
    <t>2001/07/24</t>
  </si>
  <si>
    <t>382260107245</t>
  </si>
  <si>
    <t>3785873</t>
  </si>
  <si>
    <t xml:space="preserve">長島　来夢                    </t>
  </si>
  <si>
    <t xml:space="preserve">ﾅｶﾞｼﾏ ﾗﾑ                      </t>
  </si>
  <si>
    <t>2002/05/16</t>
  </si>
  <si>
    <t>382270205165</t>
  </si>
  <si>
    <t>5986254</t>
  </si>
  <si>
    <t xml:space="preserve">別府　彩羽                    </t>
  </si>
  <si>
    <t xml:space="preserve">ﾍﾞｯﾌﾟ ｲﾛﾊ                     </t>
  </si>
  <si>
    <t>2004/11/26</t>
  </si>
  <si>
    <t>382270411265</t>
  </si>
  <si>
    <t>6019627</t>
  </si>
  <si>
    <t xml:space="preserve">幸田　夢月                    </t>
  </si>
  <si>
    <t xml:space="preserve">ｺｳﾀﾞ ﾕｽﾞｷ                     </t>
  </si>
  <si>
    <t>2003/07/29</t>
  </si>
  <si>
    <t>382280307295</t>
  </si>
  <si>
    <t>4697530</t>
  </si>
  <si>
    <t xml:space="preserve">藤田　京介                    </t>
  </si>
  <si>
    <t xml:space="preserve">ﾌｼﾞﾀ ｷｮｳｽｹ                    </t>
  </si>
  <si>
    <t>2000/03/26</t>
  </si>
  <si>
    <t>383070003260</t>
  </si>
  <si>
    <t>3479997</t>
  </si>
  <si>
    <t xml:space="preserve">宮本　聖乃                    </t>
  </si>
  <si>
    <t xml:space="preserve">ﾐﾔﾓﾄ ｷﾖﾉ                      </t>
  </si>
  <si>
    <t>383079911095</t>
  </si>
  <si>
    <t>4851467</t>
  </si>
  <si>
    <t xml:space="preserve">長瀧　優人                    </t>
  </si>
  <si>
    <t xml:space="preserve">ﾅｶﾞﾀｷ ﾕｳﾄ                     </t>
  </si>
  <si>
    <t>1999/12/03</t>
  </si>
  <si>
    <t>383119912030</t>
  </si>
  <si>
    <t>3443719</t>
  </si>
  <si>
    <t xml:space="preserve">福井　佑絃                    </t>
  </si>
  <si>
    <t xml:space="preserve">ﾌｸｲ ﾕｲﾄ                       </t>
  </si>
  <si>
    <t>2002/07/10</t>
  </si>
  <si>
    <t>383110207100</t>
  </si>
  <si>
    <t>4238575</t>
  </si>
  <si>
    <t xml:space="preserve">山﨑　太陽                    </t>
  </si>
  <si>
    <t xml:space="preserve">ﾔﾏｻﾞｷ ﾀｲﾖｳ                    </t>
  </si>
  <si>
    <t>2002/07/16</t>
  </si>
  <si>
    <t>383110207160</t>
  </si>
  <si>
    <t>4238777</t>
  </si>
  <si>
    <t xml:space="preserve">檜垣　碧位                    </t>
  </si>
  <si>
    <t xml:space="preserve">ﾋｶﾞｷ ｱｵｲ                      </t>
  </si>
  <si>
    <t>2003/07/05</t>
  </si>
  <si>
    <t>383110307050</t>
  </si>
  <si>
    <t>4734732</t>
  </si>
  <si>
    <t xml:space="preserve">浦崎　昂楽                    </t>
  </si>
  <si>
    <t xml:space="preserve">ｳﾗｻｷ ﾀｶﾗ                      </t>
  </si>
  <si>
    <t>2004/04/23</t>
  </si>
  <si>
    <t>383110404230</t>
  </si>
  <si>
    <t>5160862</t>
  </si>
  <si>
    <t xml:space="preserve">山村　涼乃                    </t>
  </si>
  <si>
    <t xml:space="preserve">ﾔﾏﾑﾗ ｽｽﾞﾉ                     </t>
  </si>
  <si>
    <t>2000/04/04</t>
  </si>
  <si>
    <t>383110004045</t>
  </si>
  <si>
    <t>3531065</t>
  </si>
  <si>
    <t xml:space="preserve">藤本ひより                    </t>
  </si>
  <si>
    <t xml:space="preserve">ﾌｼﾞﾓﾄ ﾋﾖﾘ                     </t>
  </si>
  <si>
    <t>383110105165</t>
  </si>
  <si>
    <t>3848831</t>
  </si>
  <si>
    <t xml:space="preserve">大塚　美音                    </t>
  </si>
  <si>
    <t xml:space="preserve">ｵｵﾂｶ ﾐｵ                       </t>
  </si>
  <si>
    <t>2001/09/23</t>
  </si>
  <si>
    <t>383110109235</t>
  </si>
  <si>
    <t>3849048</t>
  </si>
  <si>
    <t xml:space="preserve">尾﨑　綾音                    </t>
  </si>
  <si>
    <t xml:space="preserve">ｵｻﾞｷ ｱﾔﾈ                      </t>
  </si>
  <si>
    <t>2002/04/21</t>
  </si>
  <si>
    <t>383110204215</t>
  </si>
  <si>
    <t>4236858</t>
  </si>
  <si>
    <t xml:space="preserve">山村　志乃                    </t>
  </si>
  <si>
    <t xml:space="preserve">ﾔﾏﾑﾗ ｼﾉ                       </t>
  </si>
  <si>
    <t>2002/05/21</t>
  </si>
  <si>
    <t>383110205215</t>
  </si>
  <si>
    <t>4236834</t>
  </si>
  <si>
    <t xml:space="preserve">赤松　舞音                    </t>
  </si>
  <si>
    <t xml:space="preserve">ｱｶﾏﾂ ﾏｵ                       </t>
  </si>
  <si>
    <t>2002/08/19</t>
  </si>
  <si>
    <t>383110208195</t>
  </si>
  <si>
    <t>4238537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</si>
  <si>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</si>
  <si>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</si>
  <si>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</si>
  <si>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</si>
  <si>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</si>
  <si>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越智　琉々                    </t>
  </si>
  <si>
    <t xml:space="preserve">ｵﾁ ﾘｭｳﾘｭｳ                     </t>
  </si>
  <si>
    <t>2001/02/05</t>
  </si>
  <si>
    <t>383160102050</t>
  </si>
  <si>
    <t>5755176</t>
  </si>
  <si>
    <t xml:space="preserve">石原慎太郎                    </t>
  </si>
  <si>
    <t xml:space="preserve">ｲｼﾊﾗ ｼﾝﾀﾛｳ                    </t>
  </si>
  <si>
    <t>2002/10/28</t>
  </si>
  <si>
    <t>383160210280</t>
  </si>
  <si>
    <t>6268048</t>
  </si>
  <si>
    <t xml:space="preserve">越智楽々渚                    </t>
  </si>
  <si>
    <t xml:space="preserve">ｵﾁ ﾗﾗﾝ                        </t>
  </si>
  <si>
    <t>383160205145</t>
  </si>
  <si>
    <t>5544008</t>
  </si>
  <si>
    <t xml:space="preserve">丹下　温楓                    </t>
  </si>
  <si>
    <t xml:space="preserve">ﾀﾝｹﾞ ﾊﾙｶ                      </t>
  </si>
  <si>
    <t>2003/10/28</t>
  </si>
  <si>
    <t>383160310285</t>
  </si>
  <si>
    <t>5298429</t>
  </si>
  <si>
    <t xml:space="preserve">梶田　尚輝                    </t>
  </si>
  <si>
    <t xml:space="preserve">ｶｼﾞﾀ ﾅｵｷ                      </t>
  </si>
  <si>
    <t xml:space="preserve">コナミ松山      </t>
  </si>
  <si>
    <t xml:space="preserve">ｺﾅﾐﾏﾂﾔﾏ        </t>
  </si>
  <si>
    <t>383220209050</t>
  </si>
  <si>
    <t>6431495</t>
  </si>
  <si>
    <t>38322</t>
  </si>
  <si>
    <t xml:space="preserve">浦　　陸人                    </t>
  </si>
  <si>
    <t xml:space="preserve">ｳﾗ ﾘｸﾄ                        </t>
  </si>
  <si>
    <t>383220302130</t>
  </si>
  <si>
    <t>6902895</t>
  </si>
  <si>
    <t xml:space="preserve">田中　陽奈                    </t>
  </si>
  <si>
    <t xml:space="preserve">ﾀﾅｶ ﾋﾅ                        </t>
  </si>
  <si>
    <t>2000/03/18</t>
  </si>
  <si>
    <t>383220003185</t>
  </si>
  <si>
    <t>3022386</t>
  </si>
  <si>
    <t xml:space="preserve">水谷　　彩                    </t>
  </si>
  <si>
    <t xml:space="preserve">ﾐｽﾞﾀﾆ ｱﾔ                      </t>
  </si>
  <si>
    <t>383220205175</t>
  </si>
  <si>
    <t>4702001</t>
  </si>
  <si>
    <t xml:space="preserve">渡邉帆乃夏                    </t>
  </si>
  <si>
    <t xml:space="preserve">ﾜﾀﾅﾍﾞ ﾎﾉｶ                     </t>
  </si>
  <si>
    <t>383220306165</t>
  </si>
  <si>
    <t>6431647</t>
  </si>
  <si>
    <t xml:space="preserve">濱田　莉緒                    </t>
  </si>
  <si>
    <t xml:space="preserve">ﾊﾏﾀﾞ ﾘｵ                       </t>
  </si>
  <si>
    <t>383220307145</t>
  </si>
  <si>
    <t>5390935</t>
  </si>
  <si>
    <t xml:space="preserve">門屋　茉那                    </t>
  </si>
  <si>
    <t xml:space="preserve">ｶﾄﾞﾔ ﾏﾅ                       </t>
  </si>
  <si>
    <t>2004/02/10</t>
  </si>
  <si>
    <t>383220402105</t>
  </si>
  <si>
    <t>6431635</t>
  </si>
  <si>
    <t xml:space="preserve">大西　美憂                    </t>
  </si>
  <si>
    <t xml:space="preserve">ｵｵﾆｼ ﾐﾕ                       </t>
  </si>
  <si>
    <t>2006/02/03</t>
  </si>
  <si>
    <t>383220602035</t>
  </si>
  <si>
    <t>6902910</t>
  </si>
  <si>
    <t xml:space="preserve">清水　鼓哲                    </t>
  </si>
  <si>
    <t xml:space="preserve">ｼﾐｽﾞ ｺﾃﾂ                      </t>
  </si>
  <si>
    <t xml:space="preserve">Ｂ＆Ｇ愛南      </t>
  </si>
  <si>
    <t xml:space="preserve">B&amp;Gｱｲﾅﾝ        </t>
  </si>
  <si>
    <t>2000/06/23</t>
  </si>
  <si>
    <t>383230006230</t>
  </si>
  <si>
    <t>4036775</t>
  </si>
  <si>
    <t>38323</t>
  </si>
  <si>
    <t xml:space="preserve">池田　昂輝                    </t>
  </si>
  <si>
    <t>2001/12/16</t>
  </si>
  <si>
    <t>383230112160</t>
  </si>
  <si>
    <t>6431368</t>
  </si>
  <si>
    <t xml:space="preserve">清水　貫智                    </t>
  </si>
  <si>
    <t xml:space="preserve">ｼﾐｽﾞ ｶﾝﾁ                      </t>
  </si>
  <si>
    <t>383230205020</t>
  </si>
  <si>
    <t>4918035</t>
  </si>
  <si>
    <t xml:space="preserve">清水　美来                    </t>
  </si>
  <si>
    <t xml:space="preserve">ｼﾐｽﾞ ﾐｸ                       </t>
  </si>
  <si>
    <t>1999/05/30</t>
  </si>
  <si>
    <t>383239905305</t>
  </si>
  <si>
    <t>3127221</t>
  </si>
  <si>
    <t xml:space="preserve">浅海　明里                    </t>
  </si>
  <si>
    <t xml:space="preserve">ｱｻｳﾐ ｱｶﾘ                      </t>
  </si>
  <si>
    <t>2002/11/25</t>
  </si>
  <si>
    <t>383230211255</t>
  </si>
  <si>
    <t>4918009</t>
  </si>
  <si>
    <t xml:space="preserve">仙波　　大                    </t>
  </si>
  <si>
    <t xml:space="preserve">ｾﾝﾊﾞ ﾀﾞｲ                      </t>
  </si>
  <si>
    <t>1999/09/08</t>
  </si>
  <si>
    <t>383259909080</t>
  </si>
  <si>
    <t>3520640</t>
  </si>
  <si>
    <t xml:space="preserve">福岡　威人                    </t>
  </si>
  <si>
    <t xml:space="preserve">ﾌｸｵｶ ﾀｹﾄ                      </t>
  </si>
  <si>
    <t>2000/07/12</t>
  </si>
  <si>
    <t>383250007120</t>
  </si>
  <si>
    <t>5939063</t>
  </si>
  <si>
    <t xml:space="preserve">兵頭音百花                    </t>
  </si>
  <si>
    <t xml:space="preserve">ﾋｮｳﾄﾞｳ ﾄﾓｶ                    </t>
  </si>
  <si>
    <t>1999/05/19</t>
  </si>
  <si>
    <t>383259905195</t>
  </si>
  <si>
    <t>3023442</t>
  </si>
  <si>
    <t xml:space="preserve">田中　小春                    </t>
  </si>
  <si>
    <t xml:space="preserve">ﾀﾅｶ ｺﾊﾙ                       </t>
  </si>
  <si>
    <t>2000/02/08</t>
  </si>
  <si>
    <t>383250002085</t>
  </si>
  <si>
    <t>4734592</t>
  </si>
  <si>
    <t xml:space="preserve">田中　隆乃                    </t>
  </si>
  <si>
    <t xml:space="preserve">ﾀﾅｶ ﾀｶﾉ                       </t>
  </si>
  <si>
    <t>383250204105</t>
  </si>
  <si>
    <t>4236733</t>
  </si>
  <si>
    <t xml:space="preserve">上田　稀織                    </t>
  </si>
  <si>
    <t xml:space="preserve">ｳｴﾀﾞ ｷｵﾘ                      </t>
  </si>
  <si>
    <t>2002/04/20</t>
  </si>
  <si>
    <t>383250204205</t>
  </si>
  <si>
    <t>5603216</t>
  </si>
  <si>
    <t xml:space="preserve">田中　幸希                    </t>
  </si>
  <si>
    <t xml:space="preserve">ﾀﾅｶ ﾕｷ                        </t>
  </si>
  <si>
    <t>383250311175</t>
  </si>
  <si>
    <t>4734833</t>
  </si>
  <si>
    <t xml:space="preserve">久米　崇汰                    </t>
  </si>
  <si>
    <t xml:space="preserve">ｸﾒ ｿｳﾀ                        </t>
  </si>
  <si>
    <t>2002/07/15</t>
  </si>
  <si>
    <t>383270207150</t>
  </si>
  <si>
    <t>7280978</t>
  </si>
  <si>
    <t xml:space="preserve">宗石　永遠                    </t>
  </si>
  <si>
    <t xml:space="preserve">ﾑﾈｲｼ ﾄﾜ                       </t>
  </si>
  <si>
    <t xml:space="preserve">コナミ高知      </t>
  </si>
  <si>
    <t xml:space="preserve">ｺﾅﾐｺｳﾁ         </t>
  </si>
  <si>
    <t>2000/08/03</t>
  </si>
  <si>
    <t>395000008030</t>
  </si>
  <si>
    <t>3721334</t>
  </si>
  <si>
    <t>39500</t>
  </si>
  <si>
    <t xml:space="preserve">東富　隆晋                    </t>
  </si>
  <si>
    <t xml:space="preserve">ﾄｳﾄﾐ ﾀｶﾉﾌﾞ                    </t>
  </si>
  <si>
    <t>2000/11/20</t>
  </si>
  <si>
    <t>395000011200</t>
  </si>
  <si>
    <t>4215061</t>
  </si>
  <si>
    <t xml:space="preserve">弘田　量也                    </t>
  </si>
  <si>
    <t xml:space="preserve">ﾋﾛﾀ ｶｽﾞﾔ                      </t>
  </si>
  <si>
    <t>2001/11/06</t>
  </si>
  <si>
    <t>395000111060</t>
  </si>
  <si>
    <t>4777965</t>
  </si>
  <si>
    <t xml:space="preserve">宗石　星流                    </t>
  </si>
  <si>
    <t xml:space="preserve">ﾑﾈｲｼ ｾﾅ                       </t>
  </si>
  <si>
    <t>2003/06/19</t>
  </si>
  <si>
    <t>395000306190</t>
  </si>
  <si>
    <t>4337183</t>
  </si>
  <si>
    <t xml:space="preserve">西川満寿美                    </t>
  </si>
  <si>
    <t xml:space="preserve">ﾆｼｶﾞﾜ ﾏｽﾐ                     </t>
  </si>
  <si>
    <t>395000006235</t>
  </si>
  <si>
    <t>3145730</t>
  </si>
  <si>
    <t xml:space="preserve">安達祐里奈                    </t>
  </si>
  <si>
    <t xml:space="preserve">ｱﾀﾞﾁ ﾕﾘﾅ                      </t>
  </si>
  <si>
    <t>2001/09/07</t>
  </si>
  <si>
    <t>395000109075</t>
  </si>
  <si>
    <t>4886387</t>
  </si>
  <si>
    <t xml:space="preserve">松岡　　迅                    </t>
  </si>
  <si>
    <t xml:space="preserve">ﾏﾂｵｶ ｼﾞﾝ                      </t>
  </si>
  <si>
    <t xml:space="preserve">みかづきＳＳ    </t>
  </si>
  <si>
    <t xml:space="preserve">ﾐｶﾂﾞｷSS        </t>
  </si>
  <si>
    <t>1999/09/05</t>
  </si>
  <si>
    <t>395019909050</t>
  </si>
  <si>
    <t>7701429</t>
  </si>
  <si>
    <t xml:space="preserve">島内　舜人                    </t>
  </si>
  <si>
    <t xml:space="preserve">ｼﾏﾉｳﾁ ｼｭﾝﾄ                    </t>
  </si>
  <si>
    <t>395010004020</t>
  </si>
  <si>
    <t>6050284</t>
  </si>
  <si>
    <t xml:space="preserve">光森　　白                    </t>
  </si>
  <si>
    <t xml:space="preserve">ﾐﾂﾓﾘ ﾊｸ                       </t>
  </si>
  <si>
    <t>2000/07/05</t>
  </si>
  <si>
    <t>395010007050</t>
  </si>
  <si>
    <t>5808750</t>
  </si>
  <si>
    <t xml:space="preserve">本田　翔規                    </t>
  </si>
  <si>
    <t xml:space="preserve">ﾎﾝﾀﾞ ﾄｷ                       </t>
  </si>
  <si>
    <t>2001/01/16</t>
  </si>
  <si>
    <t>395010101160</t>
  </si>
  <si>
    <t>3544854</t>
  </si>
  <si>
    <t xml:space="preserve">田村　真哉                    </t>
  </si>
  <si>
    <t xml:space="preserve">ﾀﾑﾗ ｼﾝﾔ                       </t>
  </si>
  <si>
    <t>2001/03/18</t>
  </si>
  <si>
    <t>395010103180</t>
  </si>
  <si>
    <t>4108366</t>
  </si>
  <si>
    <t xml:space="preserve">濵田雄一朗                    </t>
  </si>
  <si>
    <t xml:space="preserve">ﾊﾏﾀﾞ ﾕｳｲﾁﾛｳ                   </t>
  </si>
  <si>
    <t>395010207070</t>
  </si>
  <si>
    <t>6010252</t>
  </si>
  <si>
    <t xml:space="preserve">津江　透仁                    </t>
  </si>
  <si>
    <t xml:space="preserve">ﾂｴ ﾕｷﾋﾄ                       </t>
  </si>
  <si>
    <t>395010308050</t>
  </si>
  <si>
    <t>5658615</t>
  </si>
  <si>
    <t xml:space="preserve">奥田　友樹                    </t>
  </si>
  <si>
    <t xml:space="preserve">ｵｸﾀﾞ ﾄﾓｷ                      </t>
  </si>
  <si>
    <t>2004/05/26</t>
  </si>
  <si>
    <t>395010405260</t>
  </si>
  <si>
    <t>5554230</t>
  </si>
  <si>
    <t xml:space="preserve">鎌倉　大和                    </t>
  </si>
  <si>
    <t xml:space="preserve">ｶﾏｸﾗ ﾔﾏﾄ                      </t>
  </si>
  <si>
    <t>395010412070</t>
  </si>
  <si>
    <t>5993780</t>
  </si>
  <si>
    <t xml:space="preserve">上田　鈴乃                    </t>
  </si>
  <si>
    <t xml:space="preserve">ｱｹﾞﾀ ｽｽﾞﾉ                     </t>
  </si>
  <si>
    <t>395010101065</t>
  </si>
  <si>
    <t>3571061</t>
  </si>
  <si>
    <t xml:space="preserve">奥田　友菜                    </t>
  </si>
  <si>
    <t xml:space="preserve">ｵｸﾀﾞ ﾕｳﾅ                      </t>
  </si>
  <si>
    <t>2001/09/10</t>
  </si>
  <si>
    <t>395010109105</t>
  </si>
  <si>
    <t>4869720</t>
  </si>
  <si>
    <t xml:space="preserve">山本　佳希                    </t>
  </si>
  <si>
    <t xml:space="preserve">ﾔﾏﾓﾄ ｶﾉ                       </t>
  </si>
  <si>
    <t>2002/07/19</t>
  </si>
  <si>
    <t>395010207195</t>
  </si>
  <si>
    <t>4775907</t>
  </si>
  <si>
    <t xml:space="preserve">博田ゆいな                    </t>
  </si>
  <si>
    <t xml:space="preserve">ﾊｶﾀ ﾕｲﾅ                       </t>
  </si>
  <si>
    <t>395010208055</t>
  </si>
  <si>
    <t>4707880</t>
  </si>
  <si>
    <t xml:space="preserve">早川　沙羅                    </t>
  </si>
  <si>
    <t xml:space="preserve">ﾊﾔｶﾜ ｻﾗ                       </t>
  </si>
  <si>
    <t>395010306195</t>
  </si>
  <si>
    <t>5727194</t>
  </si>
  <si>
    <t xml:space="preserve">石本　ゆら                    </t>
  </si>
  <si>
    <t xml:space="preserve">ｲｼﾓﾄ ﾕﾗ                       </t>
  </si>
  <si>
    <t>2004/09/29</t>
  </si>
  <si>
    <t>395010409295</t>
  </si>
  <si>
    <t>6836810</t>
  </si>
  <si>
    <t xml:space="preserve">山本　礼羅                    </t>
  </si>
  <si>
    <t xml:space="preserve">ﾔﾏﾓﾄ ﾚｲﾗ                      </t>
  </si>
  <si>
    <t>395010601105</t>
  </si>
  <si>
    <t>6407047</t>
  </si>
  <si>
    <t xml:space="preserve">山西　正悟                    </t>
  </si>
  <si>
    <t xml:space="preserve">ﾔﾏﾆｼ ｼｮｳｺﾞ                    </t>
  </si>
  <si>
    <t xml:space="preserve">ＪＳＳ高知      </t>
  </si>
  <si>
    <t xml:space="preserve">JSSｺｳﾁ         </t>
  </si>
  <si>
    <t>395020012220</t>
  </si>
  <si>
    <t>4618238</t>
  </si>
  <si>
    <t xml:space="preserve">竹内　涼珠                    </t>
  </si>
  <si>
    <t xml:space="preserve">ﾀｹｳﾁ ﾘｮｳｼﾞｭ                   </t>
  </si>
  <si>
    <t>2001/03/26</t>
  </si>
  <si>
    <t>395020103260</t>
  </si>
  <si>
    <t>5464609</t>
  </si>
  <si>
    <t xml:space="preserve">川村　逸斗                    </t>
  </si>
  <si>
    <t xml:space="preserve">ｶﾜﾑﾗ ｲｯﾄ                      </t>
  </si>
  <si>
    <t>395020205190</t>
  </si>
  <si>
    <t>6985062</t>
  </si>
  <si>
    <t xml:space="preserve">光平　孟広                    </t>
  </si>
  <si>
    <t xml:space="preserve">ﾐﾂﾋﾗ ﾄﾓﾋﾛ                     </t>
  </si>
  <si>
    <t>395020210280</t>
  </si>
  <si>
    <t>4666028</t>
  </si>
  <si>
    <t xml:space="preserve">長吉　　潤                    </t>
  </si>
  <si>
    <t xml:space="preserve">ﾅｶﾞﾖｼ ｼﾞｭﾝ                    </t>
  </si>
  <si>
    <t>2002/12/05</t>
  </si>
  <si>
    <t>395020212050</t>
  </si>
  <si>
    <t>4666016</t>
  </si>
  <si>
    <t xml:space="preserve">久保　吉平                    </t>
  </si>
  <si>
    <t xml:space="preserve">ｸﾎﾞ ｷｯﾍﾟｲ                     </t>
  </si>
  <si>
    <t>2003/01/29</t>
  </si>
  <si>
    <t>395020301290</t>
  </si>
  <si>
    <t>5524202</t>
  </si>
  <si>
    <t xml:space="preserve">大田　悟史                    </t>
  </si>
  <si>
    <t xml:space="preserve">ｵｵﾀ ｻﾄｼ                       </t>
  </si>
  <si>
    <t>2003/09/26</t>
  </si>
  <si>
    <t>395020309260</t>
  </si>
  <si>
    <t>4335884</t>
  </si>
  <si>
    <t xml:space="preserve">廣田　一真                    </t>
  </si>
  <si>
    <t xml:space="preserve">ﾋﾛﾀ ｶｽﾞﾏ                      </t>
  </si>
  <si>
    <t>5163823</t>
  </si>
  <si>
    <t xml:space="preserve">下田　大賀                    </t>
  </si>
  <si>
    <t xml:space="preserve">ｼﾓﾀﾞ ﾀｲｶﾞ                     </t>
  </si>
  <si>
    <t>395020311040</t>
  </si>
  <si>
    <t>6366451</t>
  </si>
  <si>
    <t xml:space="preserve">大田　紳平                    </t>
  </si>
  <si>
    <t xml:space="preserve">ｵｵﾀ ｼﾝﾍﾟｲ                     </t>
  </si>
  <si>
    <t>2005/07/13</t>
  </si>
  <si>
    <t>395020507130</t>
  </si>
  <si>
    <t>4886503</t>
  </si>
  <si>
    <t xml:space="preserve">岩瀬　輝亮                    </t>
  </si>
  <si>
    <t xml:space="preserve">ｲﾜｾ ｺｳｽｹ                      </t>
  </si>
  <si>
    <t>2007/09/05</t>
  </si>
  <si>
    <t>395020709050</t>
  </si>
  <si>
    <t>5991796</t>
  </si>
  <si>
    <t xml:space="preserve">竹内　詩乃                    </t>
  </si>
  <si>
    <t xml:space="preserve">ﾀｹｳﾁ ｼﾉ                       </t>
  </si>
  <si>
    <t>2000/02/23</t>
  </si>
  <si>
    <t>395020002235</t>
  </si>
  <si>
    <t>3146644</t>
  </si>
  <si>
    <t xml:space="preserve">谷脇ことみ                    </t>
  </si>
  <si>
    <t xml:space="preserve">ﾀﾆﾜｷ ｺﾄﾐ                      </t>
  </si>
  <si>
    <t>2001/09/04</t>
  </si>
  <si>
    <t>395020109045</t>
  </si>
  <si>
    <t>4107957</t>
  </si>
  <si>
    <t xml:space="preserve">富岡　藍和                    </t>
  </si>
  <si>
    <t xml:space="preserve">ﾄﾐｵｶ ｱｲﾜ                      </t>
  </si>
  <si>
    <t>2001/12/13</t>
  </si>
  <si>
    <t>395020112135</t>
  </si>
  <si>
    <t>4335733</t>
  </si>
  <si>
    <t xml:space="preserve">山脇麻友香                    </t>
  </si>
  <si>
    <t xml:space="preserve">ﾔﾏﾜｷ ﾏﾕｶ                      </t>
  </si>
  <si>
    <t>2004/01/10</t>
  </si>
  <si>
    <t>395020401105</t>
  </si>
  <si>
    <t>5720016</t>
  </si>
  <si>
    <t xml:space="preserve">池田　愛海                    </t>
  </si>
  <si>
    <t xml:space="preserve">ｲｹﾀﾞ ｱﾐ                       </t>
  </si>
  <si>
    <t>2004/08/09</t>
  </si>
  <si>
    <t>395020408095</t>
  </si>
  <si>
    <t>5296461</t>
  </si>
  <si>
    <t xml:space="preserve">高橋　乙華                    </t>
  </si>
  <si>
    <t xml:space="preserve">ﾀｶﾊｼ ｵﾄｶ                      </t>
  </si>
  <si>
    <t>2005/05/15</t>
  </si>
  <si>
    <t>395020505155</t>
  </si>
  <si>
    <t>7478429</t>
  </si>
  <si>
    <t xml:space="preserve">仁井　心晴                    </t>
  </si>
  <si>
    <t xml:space="preserve">ﾆｲ ｺｺﾊ                        </t>
  </si>
  <si>
    <t>2005/08/13</t>
  </si>
  <si>
    <t>395020508135</t>
  </si>
  <si>
    <t>5913346</t>
  </si>
  <si>
    <t xml:space="preserve">青木　咲璃                    </t>
  </si>
  <si>
    <t xml:space="preserve">ｱｵｷ ｻﾘ                        </t>
  </si>
  <si>
    <t>2006/05/03</t>
  </si>
  <si>
    <t>395020605035</t>
  </si>
  <si>
    <t>5464863</t>
  </si>
  <si>
    <t xml:space="preserve">二宮菜々美                    </t>
  </si>
  <si>
    <t xml:space="preserve">ﾆﾉﾐﾔ ﾅﾅﾐ                      </t>
  </si>
  <si>
    <t>395020606285</t>
  </si>
  <si>
    <t>7478392</t>
  </si>
  <si>
    <t xml:space="preserve">大崎由梨亜                    </t>
  </si>
  <si>
    <t xml:space="preserve">ｵｵｻｷ ﾕﾘｱ                      </t>
  </si>
  <si>
    <t>2006/10/10</t>
  </si>
  <si>
    <t>395020610105</t>
  </si>
  <si>
    <t>6917565</t>
  </si>
  <si>
    <t xml:space="preserve">大崎由梨那                    </t>
  </si>
  <si>
    <t xml:space="preserve">ｵｵｻｷ ﾕﾘﾅ                      </t>
  </si>
  <si>
    <t>6985048</t>
  </si>
  <si>
    <t xml:space="preserve">大塚みらい                    </t>
  </si>
  <si>
    <t xml:space="preserve">ｵｵﾂｶ ﾐﾗｲ                      </t>
  </si>
  <si>
    <t>2007/06/25</t>
  </si>
  <si>
    <t>395020706255</t>
  </si>
  <si>
    <t>5989772</t>
  </si>
  <si>
    <t xml:space="preserve">川村　翔悟                    </t>
  </si>
  <si>
    <t xml:space="preserve">ｶﾜﾑﾗ ｼｮｳｺﾞ                    </t>
  </si>
  <si>
    <t xml:space="preserve">ZEYO-ST         </t>
  </si>
  <si>
    <t xml:space="preserve">ZEYO-ST        </t>
  </si>
  <si>
    <t>1999/07/28</t>
  </si>
  <si>
    <t>395039907280</t>
  </si>
  <si>
    <t>3145994</t>
  </si>
  <si>
    <t xml:space="preserve">前田　浩斗                    </t>
  </si>
  <si>
    <t xml:space="preserve">ﾏｴﾀﾞ ﾋﾛﾄ                      </t>
  </si>
  <si>
    <t>1999/07/29</t>
  </si>
  <si>
    <t>395039907290</t>
  </si>
  <si>
    <t>4666117</t>
  </si>
  <si>
    <t xml:space="preserve">櫛田　拓海                    </t>
  </si>
  <si>
    <t xml:space="preserve">ｸｼﾀﾞ ﾀｸﾐ                      </t>
  </si>
  <si>
    <t>2001/06/23</t>
  </si>
  <si>
    <t>395030106230</t>
  </si>
  <si>
    <t>3544753</t>
  </si>
  <si>
    <t xml:space="preserve">川村　隆将                    </t>
  </si>
  <si>
    <t xml:space="preserve">ｶﾜﾑﾗ ﾘｭｳｼｮｳ                   </t>
  </si>
  <si>
    <t>395030107240</t>
  </si>
  <si>
    <t>3994490</t>
  </si>
  <si>
    <t xml:space="preserve">宮本　雄也                    </t>
  </si>
  <si>
    <t xml:space="preserve">ﾐﾔﾓﾄ ﾕｳﾔ                      </t>
  </si>
  <si>
    <t>395030210030</t>
  </si>
  <si>
    <t>4434252</t>
  </si>
  <si>
    <t xml:space="preserve">吉本　　瞬                    </t>
  </si>
  <si>
    <t xml:space="preserve">ﾖｼﾓﾄ ｼｭﾝ                      </t>
  </si>
  <si>
    <t>2003/02/03</t>
  </si>
  <si>
    <t>395030302030</t>
  </si>
  <si>
    <t>5465498</t>
  </si>
  <si>
    <t xml:space="preserve">安原　聖力                    </t>
  </si>
  <si>
    <t xml:space="preserve">ﾔｽﾊﾗ ﾋｼﾞﾘ                     </t>
  </si>
  <si>
    <t>2003/02/19</t>
  </si>
  <si>
    <t>395030302190</t>
  </si>
  <si>
    <t>4704413</t>
  </si>
  <si>
    <t xml:space="preserve">櫛田　航大                    </t>
  </si>
  <si>
    <t xml:space="preserve">ｸｼﾀﾞ ｺｳﾀ                      </t>
  </si>
  <si>
    <t>395030405040</t>
  </si>
  <si>
    <t>4704386</t>
  </si>
  <si>
    <t xml:space="preserve">安原　優輝                    </t>
  </si>
  <si>
    <t xml:space="preserve">ﾔｽﾊﾗ ﾕｳｷ                      </t>
  </si>
  <si>
    <t>2006/05/01</t>
  </si>
  <si>
    <t>395030605010</t>
  </si>
  <si>
    <t>5552260</t>
  </si>
  <si>
    <t xml:space="preserve">鈴田　蒼斗                    </t>
  </si>
  <si>
    <t xml:space="preserve">ｽｽﾞﾀ ｱｵﾄ                      </t>
  </si>
  <si>
    <t>395030706260</t>
  </si>
  <si>
    <t>6359519</t>
  </si>
  <si>
    <t xml:space="preserve">仁井　帆花                    </t>
  </si>
  <si>
    <t xml:space="preserve">ﾆｲ ﾎﾉｶ                        </t>
  </si>
  <si>
    <t>1999/06/25</t>
  </si>
  <si>
    <t>395039906255</t>
  </si>
  <si>
    <t>3145944</t>
  </si>
  <si>
    <t xml:space="preserve">大塚咲希歩                    </t>
  </si>
  <si>
    <t xml:space="preserve">ｵｵﾂｶ ｻｷﾎ                      </t>
  </si>
  <si>
    <t>2000/12/06</t>
  </si>
  <si>
    <t>395030012065</t>
  </si>
  <si>
    <t>4214424</t>
  </si>
  <si>
    <t xml:space="preserve">仁井　光莉                    </t>
  </si>
  <si>
    <t xml:space="preserve">ﾆｲ ﾋｶﾘ                        </t>
  </si>
  <si>
    <t>2001/05/29</t>
  </si>
  <si>
    <t>395030105295</t>
  </si>
  <si>
    <t>4517787</t>
  </si>
  <si>
    <t xml:space="preserve">松木　琴美                    </t>
  </si>
  <si>
    <t xml:space="preserve">ﾏﾂｷﾞ ｺﾄﾐ                      </t>
  </si>
  <si>
    <t>2001/06/10</t>
  </si>
  <si>
    <t>395030106105</t>
  </si>
  <si>
    <t>3994527</t>
  </si>
  <si>
    <t xml:space="preserve">矢部瀬里香                    </t>
  </si>
  <si>
    <t xml:space="preserve">ﾔﾍﾞ ｾﾘｶ                       </t>
  </si>
  <si>
    <t>2002/09/04</t>
  </si>
  <si>
    <t>395030209045</t>
  </si>
  <si>
    <t>4970554</t>
  </si>
  <si>
    <t xml:space="preserve">秋森　叶羽                    </t>
  </si>
  <si>
    <t xml:space="preserve">ｱｷﾓﾘ ﾄﾜ                       </t>
  </si>
  <si>
    <t>395030304175</t>
  </si>
  <si>
    <t>4704425</t>
  </si>
  <si>
    <t xml:space="preserve">前野　希和                    </t>
  </si>
  <si>
    <t xml:space="preserve">ﾏｴﾉ ｷﾖﾘ                       </t>
  </si>
  <si>
    <t>2003/04/29</t>
  </si>
  <si>
    <t>395030304295</t>
  </si>
  <si>
    <t>4704437</t>
  </si>
  <si>
    <t xml:space="preserve">野中　彩帆                    </t>
  </si>
  <si>
    <t xml:space="preserve">ﾉﾅｶ ｻﾎ                        </t>
  </si>
  <si>
    <t>395030306265</t>
  </si>
  <si>
    <t>5132121</t>
  </si>
  <si>
    <t xml:space="preserve">野中　彩希                    </t>
  </si>
  <si>
    <t xml:space="preserve">ﾉﾅｶ ｻｷ                        </t>
  </si>
  <si>
    <t>5132133</t>
  </si>
  <si>
    <t xml:space="preserve">佐古田彩里                    </t>
  </si>
  <si>
    <t xml:space="preserve">ｻｺﾀﾞ ﾋｶﾘ                      </t>
  </si>
  <si>
    <t>395030308275</t>
  </si>
  <si>
    <t>4704374</t>
  </si>
  <si>
    <t xml:space="preserve">西ノ内春々                    </t>
  </si>
  <si>
    <t xml:space="preserve">ﾆｼﾉｳﾁ ｼｭﾉ                     </t>
  </si>
  <si>
    <t>395030406105</t>
  </si>
  <si>
    <t>5159067</t>
  </si>
  <si>
    <t xml:space="preserve">吉本　涼風                    </t>
  </si>
  <si>
    <t xml:space="preserve">ﾖｼﾓﾄ ｽｽﾞｶ                     </t>
  </si>
  <si>
    <t>395030412085</t>
  </si>
  <si>
    <t>5159079</t>
  </si>
  <si>
    <t xml:space="preserve">藤本保都希                    </t>
  </si>
  <si>
    <t xml:space="preserve">ﾌｼﾞﾓﾄ ﾎﾂﾞｷ                    </t>
  </si>
  <si>
    <t>2005/01/18</t>
  </si>
  <si>
    <t>395030501185</t>
  </si>
  <si>
    <t>5191704</t>
  </si>
  <si>
    <t xml:space="preserve">平山　世織                    </t>
  </si>
  <si>
    <t xml:space="preserve">ﾋﾗﾔﾏ ｾｵﾘ                      </t>
  </si>
  <si>
    <t>2005/02/03</t>
  </si>
  <si>
    <t>395030502035</t>
  </si>
  <si>
    <t>5461321</t>
  </si>
  <si>
    <t xml:space="preserve">岩瀬　夕楓                    </t>
  </si>
  <si>
    <t xml:space="preserve">ｲﾜｾ ﾕｳｶ                       </t>
  </si>
  <si>
    <t>2005/06/02</t>
  </si>
  <si>
    <t>395030506025</t>
  </si>
  <si>
    <t>5464647</t>
  </si>
  <si>
    <t xml:space="preserve">秋森　心羽                    </t>
  </si>
  <si>
    <t xml:space="preserve">ｱｷﾓﾘ ｺﾄﾊ                      </t>
  </si>
  <si>
    <t>395030604275</t>
  </si>
  <si>
    <t>5719211</t>
  </si>
  <si>
    <t xml:space="preserve">木村　美友                    </t>
  </si>
  <si>
    <t xml:space="preserve">ｷﾑﾗ ﾐﾕｳ                       </t>
  </si>
  <si>
    <t>2006/04/29</t>
  </si>
  <si>
    <t>395030604295</t>
  </si>
  <si>
    <t>6365395</t>
  </si>
  <si>
    <t xml:space="preserve">碇　　拓真                    </t>
  </si>
  <si>
    <t xml:space="preserve">ｲｶﾘ ﾀｸﾏ                       </t>
  </si>
  <si>
    <t xml:space="preserve">窪川ＳＣ        </t>
  </si>
  <si>
    <t xml:space="preserve">ｸﾎﾞｶﾜSC        </t>
  </si>
  <si>
    <t>2004/03/25</t>
  </si>
  <si>
    <t>395080403250</t>
  </si>
  <si>
    <t>6579157</t>
  </si>
  <si>
    <t>39508</t>
  </si>
  <si>
    <t xml:space="preserve">竹内　智香                    </t>
  </si>
  <si>
    <t xml:space="preserve">ﾀｹｳﾁ ﾄﾓｶ                      </t>
  </si>
  <si>
    <t>395080005265</t>
  </si>
  <si>
    <t>3667397</t>
  </si>
  <si>
    <t xml:space="preserve">首藤　大果                    </t>
  </si>
  <si>
    <t xml:space="preserve">ｼｭﾄｳ ｵｵｶ                      </t>
  </si>
  <si>
    <t>2001/10/11</t>
  </si>
  <si>
    <t>395080110115</t>
  </si>
  <si>
    <t>4605918</t>
  </si>
  <si>
    <t xml:space="preserve">宮地　　桃                    </t>
  </si>
  <si>
    <t xml:space="preserve">ﾐﾔｼﾞ ﾓﾓ                       </t>
  </si>
  <si>
    <t>2002/06/22</t>
  </si>
  <si>
    <t>395080206225</t>
  </si>
  <si>
    <t>4776671</t>
  </si>
  <si>
    <t xml:space="preserve">鎭田　乙希                    </t>
  </si>
  <si>
    <t xml:space="preserve">ﾁﾝﾀﾞ ｲﾂｷ                      </t>
  </si>
  <si>
    <t>2003/10/04</t>
  </si>
  <si>
    <t>395080310045</t>
  </si>
  <si>
    <t>5634386</t>
  </si>
  <si>
    <t xml:space="preserve">眞辺　大雅                    </t>
  </si>
  <si>
    <t xml:space="preserve">ﾏﾅﾍﾞ ﾀｲｶﾞ                     </t>
  </si>
  <si>
    <t xml:space="preserve">さくらＳＣ      </t>
  </si>
  <si>
    <t xml:space="preserve">ｻｸﾗSC          </t>
  </si>
  <si>
    <t>2006/01/22</t>
  </si>
  <si>
    <t>395090601220</t>
  </si>
  <si>
    <t>6364900</t>
  </si>
  <si>
    <t>39509</t>
  </si>
  <si>
    <t xml:space="preserve">町田　祐樹                    </t>
  </si>
  <si>
    <t xml:space="preserve">ﾏﾁﾀﾞ ﾕｳｷ                      </t>
  </si>
  <si>
    <t>2006/01/29</t>
  </si>
  <si>
    <t>395090601290</t>
  </si>
  <si>
    <t>5913562</t>
  </si>
  <si>
    <t xml:space="preserve">小松　来瑠                    </t>
  </si>
  <si>
    <t xml:space="preserve">ｺﾏﾂ ｸﾙ                        </t>
  </si>
  <si>
    <t>2002/06/29</t>
  </si>
  <si>
    <t>395090206295</t>
  </si>
  <si>
    <t>6448250</t>
  </si>
  <si>
    <t xml:space="preserve">田中　亜海                    </t>
  </si>
  <si>
    <t xml:space="preserve">ﾀﾅｶ ｱﾐ                        </t>
  </si>
  <si>
    <t>395090207155</t>
  </si>
  <si>
    <t>6448248</t>
  </si>
  <si>
    <t xml:space="preserve">片岡　　涼                    </t>
  </si>
  <si>
    <t xml:space="preserve">ｶﾀｵｶ ｽｽﾞ                      </t>
  </si>
  <si>
    <t>2004/01/15</t>
  </si>
  <si>
    <t>395090401155</t>
  </si>
  <si>
    <t>5603773</t>
  </si>
  <si>
    <t xml:space="preserve">丸山ここね                    </t>
  </si>
  <si>
    <t xml:space="preserve">ﾏﾙﾔﾏ ｺｺﾈ                      </t>
  </si>
  <si>
    <t>2004/01/18</t>
  </si>
  <si>
    <t>395090401185</t>
  </si>
  <si>
    <t>5603850</t>
  </si>
  <si>
    <t xml:space="preserve">川田　史也                    </t>
  </si>
  <si>
    <t xml:space="preserve">ｶﾜﾀﾞ ﾌﾐﾔ                      </t>
  </si>
  <si>
    <t xml:space="preserve">ＳＣすくも      </t>
  </si>
  <si>
    <t xml:space="preserve">SCｽｸﾓ          </t>
  </si>
  <si>
    <t>395200007030</t>
  </si>
  <si>
    <t>5656253</t>
  </si>
  <si>
    <t>39520</t>
  </si>
  <si>
    <t xml:space="preserve">堀野　　響                    </t>
  </si>
  <si>
    <t xml:space="preserve">ﾎﾘﾉ ﾋﾋﾞｷ                      </t>
  </si>
  <si>
    <t>2001/07/19</t>
  </si>
  <si>
    <t>395200107190</t>
  </si>
  <si>
    <t>5301590</t>
  </si>
  <si>
    <t xml:space="preserve">谷口真之輔                    </t>
  </si>
  <si>
    <t xml:space="preserve">ﾀﾆｸﾞﾁ ｼﾝﾉｽｹ                   </t>
  </si>
  <si>
    <t>2001/12/22</t>
  </si>
  <si>
    <t>395200112220</t>
  </si>
  <si>
    <t>5725225</t>
  </si>
  <si>
    <t xml:space="preserve">梶原　一柊                    </t>
  </si>
  <si>
    <t xml:space="preserve">ｶｼﾞﾊﾗ ｲｯｼｭｳ                   </t>
  </si>
  <si>
    <t>2002/10/13</t>
  </si>
  <si>
    <t>395200210130</t>
  </si>
  <si>
    <t>6972843</t>
  </si>
  <si>
    <t xml:space="preserve">谷口恵比須                    </t>
  </si>
  <si>
    <t xml:space="preserve">ﾀﾆｸﾞﾁ ｴﾋﾞｽ                    </t>
  </si>
  <si>
    <t>2004/05/24</t>
  </si>
  <si>
    <t>395200405240</t>
  </si>
  <si>
    <t>6559250</t>
  </si>
  <si>
    <t xml:space="preserve">丑本　知大                    </t>
  </si>
  <si>
    <t xml:space="preserve">ｳｼﾓﾄ ﾄﾓﾋﾛ                     </t>
  </si>
  <si>
    <t xml:space="preserve">NSP高知         </t>
  </si>
  <si>
    <t xml:space="preserve">NSPｺｳﾁ         </t>
  </si>
  <si>
    <t>395229904250</t>
  </si>
  <si>
    <t>3529813</t>
  </si>
  <si>
    <t xml:space="preserve">矢野　智久                    </t>
  </si>
  <si>
    <t xml:space="preserve">ﾔﾉ ﾄﾓﾋｻ                       </t>
  </si>
  <si>
    <t>1999/08/22</t>
  </si>
  <si>
    <t>395229908220</t>
  </si>
  <si>
    <t>3529786</t>
  </si>
  <si>
    <t xml:space="preserve">高橋　知希                    </t>
  </si>
  <si>
    <t xml:space="preserve">ﾀｶﾊｼ ﾄﾓｷ                      </t>
  </si>
  <si>
    <t>1999/08/23</t>
  </si>
  <si>
    <t>395229908230</t>
  </si>
  <si>
    <t>3529685</t>
  </si>
  <si>
    <t xml:space="preserve">坂本　優大                    </t>
  </si>
  <si>
    <t xml:space="preserve">ｻｶﾓﾄ ﾕｳﾀﾞｲ                    </t>
  </si>
  <si>
    <t>2000/04/21</t>
  </si>
  <si>
    <t>395220004210</t>
  </si>
  <si>
    <t>3530024</t>
  </si>
  <si>
    <t xml:space="preserve">渋谷　勇樹                    </t>
  </si>
  <si>
    <t xml:space="preserve">ｼﾌﾞﾔ ﾕｳｷ                      </t>
  </si>
  <si>
    <t>2000/09/15</t>
  </si>
  <si>
    <t>395220009150</t>
  </si>
  <si>
    <t>4108710</t>
  </si>
  <si>
    <t xml:space="preserve">西山　湧也                    </t>
  </si>
  <si>
    <t xml:space="preserve">ﾆｼﾔﾏ ﾕｳﾔ                      </t>
  </si>
  <si>
    <t>2000/11/19</t>
  </si>
  <si>
    <t>395220011190</t>
  </si>
  <si>
    <t>5377786</t>
  </si>
  <si>
    <t xml:space="preserve">土居　侑矢                    </t>
  </si>
  <si>
    <t xml:space="preserve">ﾄﾞｲ ﾕｳﾔ                       </t>
  </si>
  <si>
    <t>2001/05/02</t>
  </si>
  <si>
    <t>395220105020</t>
  </si>
  <si>
    <t>5130923</t>
  </si>
  <si>
    <t xml:space="preserve">下元　優典                    </t>
  </si>
  <si>
    <t xml:space="preserve">ｼﾓﾓﾄ ﾕｳｽｹ                     </t>
  </si>
  <si>
    <t>2001/12/06</t>
  </si>
  <si>
    <t>395220112060</t>
  </si>
  <si>
    <t>4338439</t>
  </si>
  <si>
    <t xml:space="preserve">寺井　泰晴                    </t>
  </si>
  <si>
    <t xml:space="preserve">ﾃﾗｲ ﾀｲｾｲ                      </t>
  </si>
  <si>
    <t>2001/12/24</t>
  </si>
  <si>
    <t>395220112240</t>
  </si>
  <si>
    <t>5711596</t>
  </si>
  <si>
    <t xml:space="preserve">細川　太都                    </t>
  </si>
  <si>
    <t xml:space="preserve">ﾎｿｶﾜ ﾀﾞｲﾄ                     </t>
  </si>
  <si>
    <t>395220211020</t>
  </si>
  <si>
    <t>4775844</t>
  </si>
  <si>
    <t xml:space="preserve">石本　景慈                    </t>
  </si>
  <si>
    <t xml:space="preserve">ｲｼﾓﾄ ｹｲｼﾞ                     </t>
  </si>
  <si>
    <t>2003/02/07</t>
  </si>
  <si>
    <t>395220302070</t>
  </si>
  <si>
    <t>4338427</t>
  </si>
  <si>
    <t xml:space="preserve">高橋　孝弥                    </t>
  </si>
  <si>
    <t xml:space="preserve">ﾀｶﾊｼ ｺｳﾔ                      </t>
  </si>
  <si>
    <t>395220305050</t>
  </si>
  <si>
    <t>5063907</t>
  </si>
  <si>
    <t xml:space="preserve">岡本　慎吾                    </t>
  </si>
  <si>
    <t xml:space="preserve">ｵｶﾓﾄ ｼﾝｺﾞ                     </t>
  </si>
  <si>
    <t>2003/09/08</t>
  </si>
  <si>
    <t>395220309080</t>
  </si>
  <si>
    <t>6178570</t>
  </si>
  <si>
    <t xml:space="preserve">坂本　昂太                    </t>
  </si>
  <si>
    <t xml:space="preserve">ｻｶﾓﾄ ｺｳﾀ                      </t>
  </si>
  <si>
    <t>2003/10/23</t>
  </si>
  <si>
    <t>395220310230</t>
  </si>
  <si>
    <t>5134254</t>
  </si>
  <si>
    <t xml:space="preserve">小松　蒼空                    </t>
  </si>
  <si>
    <t xml:space="preserve">ｺﾏﾂ ｱｵｲ                       </t>
  </si>
  <si>
    <t>395220406210</t>
  </si>
  <si>
    <t>5134242</t>
  </si>
  <si>
    <t xml:space="preserve">寺井　悠晴                    </t>
  </si>
  <si>
    <t xml:space="preserve">ﾃﾗｲ ﾕｳｾｲ                      </t>
  </si>
  <si>
    <t>2004/08/31</t>
  </si>
  <si>
    <t>395220408310</t>
  </si>
  <si>
    <t>5711647</t>
  </si>
  <si>
    <t xml:space="preserve">吉名　里恭                    </t>
  </si>
  <si>
    <t xml:space="preserve">ﾖｼﾅ ﾘｸ                        </t>
  </si>
  <si>
    <t>2006/08/04</t>
  </si>
  <si>
    <t>395220608040</t>
  </si>
  <si>
    <t>5913550</t>
  </si>
  <si>
    <t xml:space="preserve">松田　悠成                    </t>
  </si>
  <si>
    <t xml:space="preserve">ﾏﾂﾀﾞ ﾕｳｾｲ                     </t>
  </si>
  <si>
    <t>2007/07/20</t>
  </si>
  <si>
    <t>395220707200</t>
  </si>
  <si>
    <t>6451722</t>
  </si>
  <si>
    <t xml:space="preserve">谷　　裕果                    </t>
  </si>
  <si>
    <t xml:space="preserve">ﾀﾆ ﾕｳｶ                        </t>
  </si>
  <si>
    <t>1999/04/05</t>
  </si>
  <si>
    <t>395229904055</t>
  </si>
  <si>
    <t>3264283</t>
  </si>
  <si>
    <t xml:space="preserve">西山　光来                    </t>
  </si>
  <si>
    <t xml:space="preserve">ﾆｼﾔﾏ ﾐｸ                       </t>
  </si>
  <si>
    <t>2000/03/06</t>
  </si>
  <si>
    <t>395220003065</t>
  </si>
  <si>
    <t>5554216</t>
  </si>
  <si>
    <t xml:space="preserve">山下　水緒                    </t>
  </si>
  <si>
    <t xml:space="preserve">ﾔﾏｼﾀ ﾐｵ                       </t>
  </si>
  <si>
    <t>395220010255</t>
  </si>
  <si>
    <t>4618226</t>
  </si>
  <si>
    <t xml:space="preserve">西内　　維                    </t>
  </si>
  <si>
    <t xml:space="preserve">ﾆｼｳﾁ ﾕｲ                       </t>
  </si>
  <si>
    <t>395220106105</t>
  </si>
  <si>
    <t>4004664</t>
  </si>
  <si>
    <t xml:space="preserve">伊藤　夢華                    </t>
  </si>
  <si>
    <t xml:space="preserve">ｲﾄｳ ﾕｳｶ                       </t>
  </si>
  <si>
    <t>2002/01/28</t>
  </si>
  <si>
    <t>395220201285</t>
  </si>
  <si>
    <t>4450652</t>
  </si>
  <si>
    <t xml:space="preserve">西山千梨夏                    </t>
  </si>
  <si>
    <t xml:space="preserve">ﾆｼﾔﾏ ｾﾘｶ                      </t>
  </si>
  <si>
    <t>395220208195</t>
  </si>
  <si>
    <t>5727207</t>
  </si>
  <si>
    <t xml:space="preserve">梅原　千鈴                    </t>
  </si>
  <si>
    <t xml:space="preserve">ｳﾒﾊﾞﾗ ｾﾝﾘ                     </t>
  </si>
  <si>
    <t>395220210245</t>
  </si>
  <si>
    <t>5242990</t>
  </si>
  <si>
    <t xml:space="preserve">山中　千聖                    </t>
  </si>
  <si>
    <t xml:space="preserve">ﾔﾏﾅｶ ﾁｻﾄ                      </t>
  </si>
  <si>
    <t>395220307095</t>
  </si>
  <si>
    <t>5319295</t>
  </si>
  <si>
    <t xml:space="preserve">杉本　胡桃                    </t>
  </si>
  <si>
    <t xml:space="preserve">ｽｷﾞﾓﾄ ｸﾙﾐ                     </t>
  </si>
  <si>
    <t>2004/06/14</t>
  </si>
  <si>
    <t>395220406145</t>
  </si>
  <si>
    <t>5913651</t>
  </si>
  <si>
    <t xml:space="preserve">石本　夕芽                    </t>
  </si>
  <si>
    <t xml:space="preserve">ｲｼﾓﾄ ﾕﾒ                       </t>
  </si>
  <si>
    <t>395220510065</t>
  </si>
  <si>
    <t>5245076</t>
  </si>
  <si>
    <t xml:space="preserve">伊藤　未桜                    </t>
  </si>
  <si>
    <t xml:space="preserve">ｲﾄｳ ﾐｵ                        </t>
  </si>
  <si>
    <t>395220603045</t>
  </si>
  <si>
    <t>5432726</t>
  </si>
  <si>
    <t xml:space="preserve">李　　蒔佑                    </t>
  </si>
  <si>
    <t xml:space="preserve">ﾘ ｼｳ                          </t>
  </si>
  <si>
    <t xml:space="preserve">ﾌｨｯﾀ高知        </t>
  </si>
  <si>
    <t xml:space="preserve">ﾌｨｯﾀｺｳﾁ        </t>
  </si>
  <si>
    <t>2000/10/17</t>
  </si>
  <si>
    <t>395250010170</t>
  </si>
  <si>
    <t>5998216</t>
  </si>
  <si>
    <t xml:space="preserve">廣瀬　大嗣                    </t>
  </si>
  <si>
    <t xml:space="preserve">ﾋﾛｾ ﾀﾞｲｼﾞ                     </t>
  </si>
  <si>
    <t>2001/01/29</t>
  </si>
  <si>
    <t>395250101290</t>
  </si>
  <si>
    <t>6010238</t>
  </si>
  <si>
    <t xml:space="preserve">東　　蒼太                    </t>
  </si>
  <si>
    <t xml:space="preserve">ﾋｶﾞｼ ｿｳﾀ                      </t>
  </si>
  <si>
    <t>2002/07/04</t>
  </si>
  <si>
    <t>395250207040</t>
  </si>
  <si>
    <t>5998230</t>
  </si>
  <si>
    <t xml:space="preserve">和田　卓彌                    </t>
  </si>
  <si>
    <t xml:space="preserve">ﾜﾀﾞ ﾀｸﾐ                       </t>
  </si>
  <si>
    <t>2002/08/12</t>
  </si>
  <si>
    <t>395250208120</t>
  </si>
  <si>
    <t>6010214</t>
  </si>
  <si>
    <t xml:space="preserve">池本　博翔                    </t>
  </si>
  <si>
    <t xml:space="preserve">ｲｹﾓﾄ ﾋﾛﾄ                      </t>
  </si>
  <si>
    <t>395250210230</t>
  </si>
  <si>
    <t>5998228</t>
  </si>
  <si>
    <t xml:space="preserve">細川　龍生                    </t>
  </si>
  <si>
    <t xml:space="preserve">ﾎｿｶﾜ ﾘｭｳｷ                     </t>
  </si>
  <si>
    <t>2003/02/18</t>
  </si>
  <si>
    <t>395250302180</t>
  </si>
  <si>
    <t>5998242</t>
  </si>
  <si>
    <t xml:space="preserve">賴田　　哲                    </t>
  </si>
  <si>
    <t xml:space="preserve">ﾖﾘﾀ ﾃﾂ                        </t>
  </si>
  <si>
    <t>2003/02/22</t>
  </si>
  <si>
    <t>395250302220</t>
  </si>
  <si>
    <t>5763388</t>
  </si>
  <si>
    <t xml:space="preserve">上村　優姫                    </t>
  </si>
  <si>
    <t xml:space="preserve">ｶﾐﾑﾗ ﾕﾒ                       </t>
  </si>
  <si>
    <t>2003/02/02</t>
  </si>
  <si>
    <t>395250302025</t>
  </si>
  <si>
    <t>6445679</t>
  </si>
  <si>
    <t xml:space="preserve">三宮　璃子                    </t>
  </si>
  <si>
    <t xml:space="preserve">ｻﾝﾉﾐﾔ ﾘｺ                      </t>
  </si>
  <si>
    <t>2005/04/13</t>
  </si>
  <si>
    <t>395250504135</t>
  </si>
  <si>
    <t>6445706</t>
  </si>
  <si>
    <t xml:space="preserve"> 2:59.11</t>
  </si>
  <si>
    <t xml:space="preserve"> 2:59.30</t>
  </si>
  <si>
    <t xml:space="preserve"> 2:56.50</t>
  </si>
  <si>
    <t xml:space="preserve"> 2:32.66</t>
  </si>
  <si>
    <t xml:space="preserve"> 2:50.48</t>
  </si>
  <si>
    <t xml:space="preserve"> 2:55.16</t>
  </si>
  <si>
    <t xml:space="preserve"> 2:56.73</t>
  </si>
  <si>
    <t xml:space="preserve"> 2:58.26</t>
  </si>
  <si>
    <t xml:space="preserve"> 2:58.90</t>
  </si>
  <si>
    <t xml:space="preserve"> 2:57.60</t>
  </si>
  <si>
    <t xml:space="preserve"> 2:56.06</t>
  </si>
  <si>
    <t xml:space="preserve"> 2:52.24</t>
  </si>
  <si>
    <t xml:space="preserve"> 2:46.67</t>
  </si>
  <si>
    <t xml:space="preserve"> 2:51.79</t>
  </si>
  <si>
    <t xml:space="preserve"> 2:57.28</t>
  </si>
  <si>
    <t xml:space="preserve"> 2:57.91</t>
  </si>
  <si>
    <t xml:space="preserve"> 2:43.46</t>
  </si>
  <si>
    <t xml:space="preserve"> 2:43.00</t>
  </si>
  <si>
    <t xml:space="preserve"> 2:43.26</t>
  </si>
  <si>
    <t xml:space="preserve"> 2:38.81</t>
  </si>
  <si>
    <t xml:space="preserve"> 2:35.87</t>
  </si>
  <si>
    <t xml:space="preserve"> 2:33.26</t>
  </si>
  <si>
    <t xml:space="preserve"> 2:29.23</t>
  </si>
  <si>
    <t xml:space="preserve"> 2:30.51</t>
  </si>
  <si>
    <t xml:space="preserve"> 2:33.50</t>
  </si>
  <si>
    <t xml:space="preserve"> 2:35.90</t>
  </si>
  <si>
    <t xml:space="preserve"> 2:36.87</t>
  </si>
  <si>
    <t xml:space="preserve"> 2:34.24</t>
  </si>
  <si>
    <t xml:space="preserve"> 2:32.41</t>
  </si>
  <si>
    <t xml:space="preserve"> 2:23.44</t>
  </si>
  <si>
    <t xml:space="preserve"> 2:28.81</t>
  </si>
  <si>
    <t xml:space="preserve"> 2:32.90</t>
  </si>
  <si>
    <t xml:space="preserve"> 2:41.28</t>
  </si>
  <si>
    <t xml:space="preserve"> 2:39.60</t>
  </si>
  <si>
    <t xml:space="preserve"> 2:40.50</t>
  </si>
  <si>
    <t xml:space="preserve"> 2:38.62</t>
  </si>
  <si>
    <t xml:space="preserve"> 2:36.50</t>
  </si>
  <si>
    <t xml:space="preserve"> 2:36.00</t>
  </si>
  <si>
    <t xml:space="preserve"> 2:33.75</t>
  </si>
  <si>
    <t xml:space="preserve"> 2:33.76</t>
  </si>
  <si>
    <t xml:space="preserve"> 2:36.40</t>
  </si>
  <si>
    <t xml:space="preserve"> 2:38.50</t>
  </si>
  <si>
    <t xml:space="preserve"> 2:33.25</t>
  </si>
  <si>
    <t xml:space="preserve"> 2:30.14</t>
  </si>
  <si>
    <t xml:space="preserve"> 2:27.82</t>
  </si>
  <si>
    <t xml:space="preserve"> 2:23.50</t>
  </si>
  <si>
    <t xml:space="preserve"> 2:28.95</t>
  </si>
  <si>
    <t xml:space="preserve"> 2:30.70</t>
  </si>
  <si>
    <t xml:space="preserve"> 2:30.10</t>
  </si>
  <si>
    <t xml:space="preserve"> 2:29.60</t>
  </si>
  <si>
    <t xml:space="preserve"> 2:29.89</t>
  </si>
  <si>
    <t xml:space="preserve"> 2:28.55</t>
  </si>
  <si>
    <t xml:space="preserve"> 2:26.88</t>
  </si>
  <si>
    <t xml:space="preserve"> 2:28.39</t>
  </si>
  <si>
    <t xml:space="preserve"> 2:29.46</t>
  </si>
  <si>
    <t xml:space="preserve"> 2:23.04</t>
  </si>
  <si>
    <t xml:space="preserve"> 2:21.30</t>
  </si>
  <si>
    <t xml:space="preserve"> 2:20.20</t>
  </si>
  <si>
    <t xml:space="preserve"> 2:21.65</t>
  </si>
  <si>
    <t xml:space="preserve"> 2:24.21</t>
  </si>
  <si>
    <t xml:space="preserve"> 2:17.80</t>
  </si>
  <si>
    <t xml:space="preserve"> 2:15.69</t>
  </si>
  <si>
    <t xml:space="preserve"> 2:11.23</t>
  </si>
  <si>
    <t xml:space="preserve"> 2:15.66</t>
  </si>
  <si>
    <t xml:space="preserve"> 2:17.40</t>
  </si>
  <si>
    <t xml:space="preserve"> 2:31.78</t>
  </si>
  <si>
    <t xml:space="preserve"> 2:27.71</t>
  </si>
  <si>
    <t xml:space="preserve"> 2:26.80</t>
  </si>
  <si>
    <t xml:space="preserve"> 2:27.50</t>
  </si>
  <si>
    <t xml:space="preserve"> 2:30.30</t>
  </si>
  <si>
    <t xml:space="preserve"> 2:33.40</t>
  </si>
  <si>
    <t xml:space="preserve"> 2:21.13</t>
  </si>
  <si>
    <t xml:space="preserve"> 2:16.89</t>
  </si>
  <si>
    <t xml:space="preserve"> 2:16.90</t>
  </si>
  <si>
    <t xml:space="preserve"> 2:19.00</t>
  </si>
  <si>
    <t xml:space="preserve"> 2:19.82</t>
  </si>
  <si>
    <t xml:space="preserve"> 2:15.16</t>
  </si>
  <si>
    <t xml:space="preserve"> 2:20.24</t>
  </si>
  <si>
    <t xml:space="preserve"> 2:09.02</t>
  </si>
  <si>
    <t xml:space="preserve"> 2:07.50</t>
  </si>
  <si>
    <t xml:space="preserve"> 2:07.15</t>
  </si>
  <si>
    <t xml:space="preserve"> 2:08.59</t>
  </si>
  <si>
    <t xml:space="preserve"> 2:25.71</t>
  </si>
  <si>
    <t xml:space="preserve"> 2:25.02</t>
  </si>
  <si>
    <t xml:space="preserve"> 2:25.13</t>
  </si>
  <si>
    <t xml:space="preserve"> 2:25.72</t>
  </si>
  <si>
    <t xml:space="preserve"> 2:24.35</t>
  </si>
  <si>
    <t xml:space="preserve"> 2:14.60</t>
  </si>
  <si>
    <t xml:space="preserve"> 2:19.50</t>
  </si>
  <si>
    <t xml:space="preserve"> 2:21.90</t>
  </si>
  <si>
    <t xml:space="preserve"> 2:24.10</t>
  </si>
  <si>
    <t xml:space="preserve"> 2:24.98</t>
  </si>
  <si>
    <t xml:space="preserve"> 2:15.72</t>
  </si>
  <si>
    <t xml:space="preserve"> 2:10.70</t>
  </si>
  <si>
    <t xml:space="preserve"> 2:11.54</t>
  </si>
  <si>
    <t xml:space="preserve"> 2:13.51</t>
  </si>
  <si>
    <t xml:space="preserve"> 2:15.15</t>
  </si>
  <si>
    <t xml:space="preserve"> 2:22.14</t>
  </si>
  <si>
    <t xml:space="preserve"> 2:23.67</t>
  </si>
  <si>
    <t xml:space="preserve"> 2:21.89</t>
  </si>
  <si>
    <t xml:space="preserve"> 2:20.50</t>
  </si>
  <si>
    <t xml:space="preserve"> 2:19.88</t>
  </si>
  <si>
    <t xml:space="preserve"> 2:18.38</t>
  </si>
  <si>
    <t xml:space="preserve"> 2:19.80</t>
  </si>
  <si>
    <t xml:space="preserve"> 2:21.06</t>
  </si>
  <si>
    <t xml:space="preserve"> 2:17.50</t>
  </si>
  <si>
    <t xml:space="preserve"> 2:11.00</t>
  </si>
  <si>
    <t xml:space="preserve"> 2:08.80</t>
  </si>
  <si>
    <t xml:space="preserve"> 2:15.38</t>
  </si>
  <si>
    <t xml:space="preserve"> 2:16.32</t>
  </si>
  <si>
    <t xml:space="preserve"> 2:18.11</t>
  </si>
  <si>
    <t xml:space="preserve"> 2:14.49</t>
  </si>
  <si>
    <t xml:space="preserve"> 2:13.32</t>
  </si>
  <si>
    <t xml:space="preserve"> 2:11.93</t>
  </si>
  <si>
    <t xml:space="preserve"> 2:11.60</t>
  </si>
  <si>
    <t xml:space="preserve"> 2:12.88</t>
  </si>
  <si>
    <t xml:space="preserve"> 2:13.31</t>
  </si>
  <si>
    <t xml:space="preserve"> 2:08.29</t>
  </si>
  <si>
    <t xml:space="preserve"> 2:07.11</t>
  </si>
  <si>
    <t xml:space="preserve"> 2:07.00</t>
  </si>
  <si>
    <t xml:space="preserve"> 2:07.39</t>
  </si>
  <si>
    <t xml:space="preserve"> 2:08.94</t>
  </si>
  <si>
    <t xml:space="preserve"> 2:10.73</t>
  </si>
  <si>
    <t xml:space="preserve"> 1:58.65</t>
  </si>
  <si>
    <t xml:space="preserve"> 1:58.60</t>
  </si>
  <si>
    <t xml:space="preserve"> 1:59.30</t>
  </si>
  <si>
    <t xml:space="preserve"> 2:02.39</t>
  </si>
  <si>
    <t xml:space="preserve"> 2:04.56</t>
  </si>
  <si>
    <t xml:space="preserve"> 2:17.70</t>
  </si>
  <si>
    <t xml:space="preserve"> 2:15.35</t>
  </si>
  <si>
    <t xml:space="preserve"> 2:08.10</t>
  </si>
  <si>
    <t xml:space="preserve"> 2:06.78</t>
  </si>
  <si>
    <t xml:space="preserve"> 2:06.50</t>
  </si>
  <si>
    <t xml:space="preserve"> 2:08.27</t>
  </si>
  <si>
    <t xml:space="preserve"> 2:11.80</t>
  </si>
  <si>
    <t xml:space="preserve"> 2:06.70</t>
  </si>
  <si>
    <t xml:space="preserve"> 2:02.25</t>
  </si>
  <si>
    <t xml:space="preserve"> 1:59.12</t>
  </si>
  <si>
    <t xml:space="preserve"> 1:58.21</t>
  </si>
  <si>
    <t xml:space="preserve"> 1:58.07</t>
  </si>
  <si>
    <t xml:space="preserve"> 1:58.20</t>
  </si>
  <si>
    <t xml:space="preserve"> 1:58.37</t>
  </si>
  <si>
    <t xml:space="preserve"> 2:01.14</t>
  </si>
  <si>
    <t xml:space="preserve"> 1:55.80</t>
  </si>
  <si>
    <t xml:space="preserve"> 1:53.27</t>
  </si>
  <si>
    <t xml:space="preserve"> 1:51.51</t>
  </si>
  <si>
    <t xml:space="preserve"> 1:52.28</t>
  </si>
  <si>
    <t xml:space="preserve"> 1:13.80</t>
  </si>
  <si>
    <t xml:space="preserve"> 1:12.98</t>
  </si>
  <si>
    <t xml:space="preserve"> 1:12.76</t>
  </si>
  <si>
    <t xml:space="preserve"> 1:12.96</t>
  </si>
  <si>
    <t xml:space="preserve"> 1:13.86</t>
  </si>
  <si>
    <t xml:space="preserve"> 1:11.15</t>
  </si>
  <si>
    <t xml:space="preserve"> 1:10.24</t>
  </si>
  <si>
    <t xml:space="preserve"> 1:07.96</t>
  </si>
  <si>
    <t xml:space="preserve"> 1:07.58</t>
  </si>
  <si>
    <t xml:space="preserve"> 1:09.36</t>
  </si>
  <si>
    <t xml:space="preserve"> 1:11.02</t>
  </si>
  <si>
    <t xml:space="preserve"> 1:11.49</t>
  </si>
  <si>
    <t xml:space="preserve"> 1:10.96</t>
  </si>
  <si>
    <t xml:space="preserve"> 1:10.56</t>
  </si>
  <si>
    <t xml:space="preserve"> 1:10.86</t>
  </si>
  <si>
    <t xml:space="preserve"> 1:09.77</t>
  </si>
  <si>
    <t xml:space="preserve"> 1:06.96</t>
  </si>
  <si>
    <t xml:space="preserve"> 1:04.37</t>
  </si>
  <si>
    <t xml:space="preserve"> 1:04.45</t>
  </si>
  <si>
    <t xml:space="preserve"> 1:08.50</t>
  </si>
  <si>
    <t xml:space="preserve"> 1:12.30</t>
  </si>
  <si>
    <t xml:space="preserve"> 1:10.72</t>
  </si>
  <si>
    <t xml:space="preserve"> 1:10.61</t>
  </si>
  <si>
    <t xml:space="preserve"> 1:10.40</t>
  </si>
  <si>
    <t xml:space="preserve"> 1:10.07</t>
  </si>
  <si>
    <t xml:space="preserve"> 1:10.10</t>
  </si>
  <si>
    <t xml:space="preserve"> 1:10.50</t>
  </si>
  <si>
    <t xml:space="preserve"> 1:06.94</t>
  </si>
  <si>
    <t xml:space="preserve"> 1:05.81</t>
  </si>
  <si>
    <t xml:space="preserve"> 1:02.20</t>
  </si>
  <si>
    <t xml:space="preserve"> 1:03.23</t>
  </si>
  <si>
    <t xml:space="preserve"> 1:06.85</t>
  </si>
  <si>
    <t xml:space="preserve"> 1:07.02</t>
  </si>
  <si>
    <t xml:space="preserve"> 1:09.05</t>
  </si>
  <si>
    <t xml:space="preserve"> 1:06.40</t>
  </si>
  <si>
    <t xml:space="preserve"> 1:05.52</t>
  </si>
  <si>
    <t xml:space="preserve"> 1:06.25</t>
  </si>
  <si>
    <t xml:space="preserve"> 1:02.19</t>
  </si>
  <si>
    <t xml:space="preserve"> 1:04.77</t>
  </si>
  <si>
    <t xml:space="preserve"> 1:05.28</t>
  </si>
  <si>
    <t xml:space="preserve"> 1:01.94</t>
  </si>
  <si>
    <t xml:space="preserve"> 1:01.20</t>
  </si>
  <si>
    <t xml:space="preserve">   57.40</t>
  </si>
  <si>
    <t xml:space="preserve">   59.70</t>
  </si>
  <si>
    <t xml:space="preserve"> 1:01.39</t>
  </si>
  <si>
    <t xml:space="preserve"> 1:07.56</t>
  </si>
  <si>
    <t xml:space="preserve"> 1:07.43</t>
  </si>
  <si>
    <t xml:space="preserve"> 1:10.32</t>
  </si>
  <si>
    <t xml:space="preserve"> 1:05.68</t>
  </si>
  <si>
    <t xml:space="preserve">   59.52</t>
  </si>
  <si>
    <t xml:space="preserve"> 1:01.99</t>
  </si>
  <si>
    <t xml:space="preserve"> 1:03.18</t>
  </si>
  <si>
    <t xml:space="preserve"> 1:04.31</t>
  </si>
  <si>
    <t xml:space="preserve"> 1:07.38</t>
  </si>
  <si>
    <t xml:space="preserve"> 1:01.09</t>
  </si>
  <si>
    <t xml:space="preserve"> 1:00.30</t>
  </si>
  <si>
    <t xml:space="preserve"> 1:00.38</t>
  </si>
  <si>
    <t xml:space="preserve"> 1:00.01</t>
  </si>
  <si>
    <t xml:space="preserve">   59.05</t>
  </si>
  <si>
    <t xml:space="preserve">   58.09</t>
  </si>
  <si>
    <t xml:space="preserve">   58.90</t>
  </si>
  <si>
    <t xml:space="preserve"> 1:00.22</t>
  </si>
  <si>
    <t xml:space="preserve">   57.71</t>
  </si>
  <si>
    <t xml:space="preserve">   53.84</t>
  </si>
  <si>
    <t xml:space="preserve">   55.50</t>
  </si>
  <si>
    <t xml:space="preserve">   56.60</t>
  </si>
  <si>
    <t xml:space="preserve"> 1:24.38</t>
  </si>
  <si>
    <t xml:space="preserve"> 1:24.00</t>
  </si>
  <si>
    <t xml:space="preserve"> 1:24.09</t>
  </si>
  <si>
    <t xml:space="preserve"> 1:20.50</t>
  </si>
  <si>
    <t xml:space="preserve"> 1:15.10</t>
  </si>
  <si>
    <t xml:space="preserve"> 1:20.44</t>
  </si>
  <si>
    <t xml:space="preserve"> 1:22.61</t>
  </si>
  <si>
    <t xml:space="preserve"> 1:23.97</t>
  </si>
  <si>
    <t xml:space="preserve"> 1:14.80</t>
  </si>
  <si>
    <t xml:space="preserve"> 1:14.50</t>
  </si>
  <si>
    <t xml:space="preserve"> 1:14.33</t>
  </si>
  <si>
    <t xml:space="preserve"> 1:13.48</t>
  </si>
  <si>
    <t xml:space="preserve"> 1:14.20</t>
  </si>
  <si>
    <t xml:space="preserve"> 1:14.38</t>
  </si>
  <si>
    <t xml:space="preserve"> 1:11.71</t>
  </si>
  <si>
    <t xml:space="preserve"> 1:06.10</t>
  </si>
  <si>
    <t xml:space="preserve"> 1:11.30</t>
  </si>
  <si>
    <t xml:space="preserve"> 1:12.78</t>
  </si>
  <si>
    <t xml:space="preserve"> 1:12.92</t>
  </si>
  <si>
    <t xml:space="preserve"> 1:13.22</t>
  </si>
  <si>
    <t xml:space="preserve"> 1:12.70</t>
  </si>
  <si>
    <t xml:space="preserve"> 1:12.53</t>
  </si>
  <si>
    <t xml:space="preserve"> 1:12.60</t>
  </si>
  <si>
    <t xml:space="preserve"> 1:11.00</t>
  </si>
  <si>
    <t xml:space="preserve"> 1:05.69</t>
  </si>
  <si>
    <t xml:space="preserve"> 1:12.10</t>
  </si>
  <si>
    <t xml:space="preserve"> 1:12.23</t>
  </si>
  <si>
    <t xml:space="preserve"> 1:10.64</t>
  </si>
  <si>
    <t xml:space="preserve"> 1:10.04</t>
  </si>
  <si>
    <t xml:space="preserve"> 1:10.47</t>
  </si>
  <si>
    <t xml:space="preserve"> 1:11.50</t>
  </si>
  <si>
    <t xml:space="preserve"> 1:05.49</t>
  </si>
  <si>
    <t xml:space="preserve"> 1:04.95</t>
  </si>
  <si>
    <t xml:space="preserve"> 1:05.46</t>
  </si>
  <si>
    <t xml:space="preserve"> 1:07.26</t>
  </si>
  <si>
    <t xml:space="preserve"> 1:08.30</t>
  </si>
  <si>
    <t xml:space="preserve"> 1:08.24</t>
  </si>
  <si>
    <t xml:space="preserve"> 1:06.66</t>
  </si>
  <si>
    <t xml:space="preserve"> 1:06.35</t>
  </si>
  <si>
    <t xml:space="preserve"> 1:06.50</t>
  </si>
  <si>
    <t xml:space="preserve"> 1:04.97</t>
  </si>
  <si>
    <t xml:space="preserve"> 1:04.64</t>
  </si>
  <si>
    <t xml:space="preserve"> 1:05.05</t>
  </si>
  <si>
    <t xml:space="preserve"> 1:05.54</t>
  </si>
  <si>
    <t xml:space="preserve"> 1:06.02</t>
  </si>
  <si>
    <t xml:space="preserve"> 1:03.59</t>
  </si>
  <si>
    <t xml:space="preserve"> 1:01.86</t>
  </si>
  <si>
    <t xml:space="preserve"> 1:01.34</t>
  </si>
  <si>
    <t xml:space="preserve"> 1:02.10</t>
  </si>
  <si>
    <t xml:space="preserve"> 1:07.30</t>
  </si>
  <si>
    <t xml:space="preserve"> 1:04.90</t>
  </si>
  <si>
    <t xml:space="preserve"> 1:03.04</t>
  </si>
  <si>
    <t xml:space="preserve"> 1:00.80</t>
  </si>
  <si>
    <t xml:space="preserve"> 1:01.60</t>
  </si>
  <si>
    <t xml:space="preserve"> 1:03.40</t>
  </si>
  <si>
    <t xml:space="preserve"> 1:04.48</t>
  </si>
  <si>
    <t xml:space="preserve"> 1:03.39</t>
  </si>
  <si>
    <t xml:space="preserve"> 1:03.27</t>
  </si>
  <si>
    <t xml:space="preserve"> 1:02.94</t>
  </si>
  <si>
    <t xml:space="preserve"> 1:02.23</t>
  </si>
  <si>
    <t xml:space="preserve"> 1:01.89</t>
  </si>
  <si>
    <t xml:space="preserve"> 1:02.80</t>
  </si>
  <si>
    <t xml:space="preserve"> 1:00.70</t>
  </si>
  <si>
    <t xml:space="preserve">   59.41</t>
  </si>
  <si>
    <t xml:space="preserve">   58.33</t>
  </si>
  <si>
    <t xml:space="preserve">   55.76</t>
  </si>
  <si>
    <t xml:space="preserve">   56.48</t>
  </si>
  <si>
    <t xml:space="preserve">   58.71</t>
  </si>
  <si>
    <t xml:space="preserve"> 1:35.40</t>
  </si>
  <si>
    <t xml:space="preserve"> 1:33.36</t>
  </si>
  <si>
    <t xml:space="preserve"> 1:31.11</t>
  </si>
  <si>
    <t xml:space="preserve"> 1:32.73</t>
  </si>
  <si>
    <t xml:space="preserve"> 1:35.49</t>
  </si>
  <si>
    <t xml:space="preserve"> 1:29.99</t>
  </si>
  <si>
    <t xml:space="preserve"> 1:29.50</t>
  </si>
  <si>
    <t xml:space="preserve"> 1:23.04</t>
  </si>
  <si>
    <t xml:space="preserve"> 1:29.87</t>
  </si>
  <si>
    <t xml:space="preserve"> 1:24.30</t>
  </si>
  <si>
    <t xml:space="preserve"> 1:23.50</t>
  </si>
  <si>
    <t xml:space="preserve"> 1:23.44</t>
  </si>
  <si>
    <t xml:space="preserve"> 1:21.45</t>
  </si>
  <si>
    <t xml:space="preserve"> 1:17.43</t>
  </si>
  <si>
    <t xml:space="preserve"> 1:15.82</t>
  </si>
  <si>
    <t xml:space="preserve"> 1:17.21</t>
  </si>
  <si>
    <t xml:space="preserve"> 1:19.28</t>
  </si>
  <si>
    <t xml:space="preserve"> 1:20.10</t>
  </si>
  <si>
    <t xml:space="preserve"> 1:19.60</t>
  </si>
  <si>
    <t xml:space="preserve"> 1:19.83</t>
  </si>
  <si>
    <t xml:space="preserve"> 1:18.69</t>
  </si>
  <si>
    <t xml:space="preserve"> 1:16.20</t>
  </si>
  <si>
    <t xml:space="preserve"> 1:15.02</t>
  </si>
  <si>
    <t xml:space="preserve"> 1:11.37</t>
  </si>
  <si>
    <t xml:space="preserve"> 1:14.43</t>
  </si>
  <si>
    <t xml:space="preserve"> 1:16.16</t>
  </si>
  <si>
    <t xml:space="preserve"> 1:17.90</t>
  </si>
  <si>
    <t xml:space="preserve"> 1:21.40</t>
  </si>
  <si>
    <t xml:space="preserve"> 1:20.37</t>
  </si>
  <si>
    <t xml:space="preserve"> 1:21.22</t>
  </si>
  <si>
    <t xml:space="preserve"> 1:19.78</t>
  </si>
  <si>
    <t xml:space="preserve"> 1:18.50</t>
  </si>
  <si>
    <t xml:space="preserve"> 1:17.62</t>
  </si>
  <si>
    <t xml:space="preserve"> 1:17.15</t>
  </si>
  <si>
    <t xml:space="preserve"> 1:18.05</t>
  </si>
  <si>
    <t xml:space="preserve"> 1:12.20</t>
  </si>
  <si>
    <t xml:space="preserve"> 1:12.79</t>
  </si>
  <si>
    <t xml:space="preserve"> 1:13.61</t>
  </si>
  <si>
    <t xml:space="preserve"> 1:15.40</t>
  </si>
  <si>
    <t xml:space="preserve"> 1:15.87</t>
  </si>
  <si>
    <t xml:space="preserve"> 1:15.74</t>
  </si>
  <si>
    <t xml:space="preserve"> 1:15.66</t>
  </si>
  <si>
    <t xml:space="preserve"> 1:13.94</t>
  </si>
  <si>
    <t xml:space="preserve"> 1:13.31</t>
  </si>
  <si>
    <t xml:space="preserve"> 1:13.85</t>
  </si>
  <si>
    <t xml:space="preserve"> 1:12.57</t>
  </si>
  <si>
    <t xml:space="preserve"> 1:10.13</t>
  </si>
  <si>
    <t xml:space="preserve"> 1:09.70</t>
  </si>
  <si>
    <t xml:space="preserve"> 1:08.17</t>
  </si>
  <si>
    <t xml:space="preserve"> 1:09.47</t>
  </si>
  <si>
    <t xml:space="preserve"> 1:12.87</t>
  </si>
  <si>
    <t xml:space="preserve"> 1:07.70</t>
  </si>
  <si>
    <t xml:space="preserve"> 1:04.96</t>
  </si>
  <si>
    <t xml:space="preserve"> 1:04.81</t>
  </si>
  <si>
    <t xml:space="preserve"> 1:06.74</t>
  </si>
  <si>
    <t xml:space="preserve"> 1:07.66</t>
  </si>
  <si>
    <t xml:space="preserve"> 1:07.86</t>
  </si>
  <si>
    <t xml:space="preserve"> 1:16.27</t>
  </si>
  <si>
    <t xml:space="preserve"> 1:15.64</t>
  </si>
  <si>
    <t xml:space="preserve"> 1:16.92</t>
  </si>
  <si>
    <t xml:space="preserve"> 1:20.90</t>
  </si>
  <si>
    <t xml:space="preserve"> 1:14.40</t>
  </si>
  <si>
    <t xml:space="preserve"> 1:12.34</t>
  </si>
  <si>
    <t xml:space="preserve"> 1:11.01</t>
  </si>
  <si>
    <t xml:space="preserve"> 1:11.24</t>
  </si>
  <si>
    <t xml:space="preserve"> 1:12.59</t>
  </si>
  <si>
    <t xml:space="preserve"> 1:14.26</t>
  </si>
  <si>
    <t xml:space="preserve"> 1:08.12</t>
  </si>
  <si>
    <t xml:space="preserve"> 1:08.59</t>
  </si>
  <si>
    <t xml:space="preserve"> 1:07.20</t>
  </si>
  <si>
    <t xml:space="preserve"> 1:05.13</t>
  </si>
  <si>
    <t xml:space="preserve"> 1:06.49</t>
  </si>
  <si>
    <t xml:space="preserve"> 1:06.71</t>
  </si>
  <si>
    <t xml:space="preserve"> 1:07.36</t>
  </si>
  <si>
    <t xml:space="preserve"> 1:04.60</t>
  </si>
  <si>
    <t xml:space="preserve">   59.86</t>
  </si>
  <si>
    <t xml:space="preserve"> 1:02.38</t>
  </si>
  <si>
    <t xml:space="preserve"> 1:04.15</t>
  </si>
  <si>
    <t xml:space="preserve"> 1:04.67</t>
  </si>
  <si>
    <t xml:space="preserve">   34.23</t>
  </si>
  <si>
    <t xml:space="preserve">   34.17</t>
  </si>
  <si>
    <t xml:space="preserve">   33.88</t>
  </si>
  <si>
    <t xml:space="preserve">   33.75</t>
  </si>
  <si>
    <t xml:space="preserve">   33.57</t>
  </si>
  <si>
    <t xml:space="preserve">   33.83</t>
  </si>
  <si>
    <t xml:space="preserve">   33.98</t>
  </si>
  <si>
    <t xml:space="preserve">   32.93</t>
  </si>
  <si>
    <t xml:space="preserve">   31.82</t>
  </si>
  <si>
    <t xml:space="preserve">   32.96</t>
  </si>
  <si>
    <t xml:space="preserve">   33.13</t>
  </si>
  <si>
    <t xml:space="preserve">   34.13</t>
  </si>
  <si>
    <t xml:space="preserve">   34.09</t>
  </si>
  <si>
    <t xml:space="preserve">   34.07</t>
  </si>
  <si>
    <t xml:space="preserve">   33.94</t>
  </si>
  <si>
    <t xml:space="preserve">   33.90</t>
  </si>
  <si>
    <t xml:space="preserve">   33.92</t>
  </si>
  <si>
    <t xml:space="preserve">   34.08</t>
  </si>
  <si>
    <t xml:space="preserve">   34.10</t>
  </si>
  <si>
    <t xml:space="preserve">   33.65</t>
  </si>
  <si>
    <t xml:space="preserve">   33.14</t>
  </si>
  <si>
    <t xml:space="preserve">   32.39</t>
  </si>
  <si>
    <t xml:space="preserve">   32.90</t>
  </si>
  <si>
    <t xml:space="preserve">   33.04</t>
  </si>
  <si>
    <t xml:space="preserve">   33.44</t>
  </si>
  <si>
    <t xml:space="preserve">   33.69</t>
  </si>
  <si>
    <t xml:space="preserve">   32.20</t>
  </si>
  <si>
    <t xml:space="preserve">   31.90</t>
  </si>
  <si>
    <t xml:space="preserve">   30.85</t>
  </si>
  <si>
    <t xml:space="preserve">   30.93</t>
  </si>
  <si>
    <t xml:space="preserve">   31.80</t>
  </si>
  <si>
    <t xml:space="preserve">   31.48</t>
  </si>
  <si>
    <t xml:space="preserve">   31.45</t>
  </si>
  <si>
    <t xml:space="preserve">   31.38</t>
  </si>
  <si>
    <t xml:space="preserve">   31.25</t>
  </si>
  <si>
    <t xml:space="preserve">   31.17</t>
  </si>
  <si>
    <t xml:space="preserve">   31.24</t>
  </si>
  <si>
    <t xml:space="preserve">   31.11</t>
  </si>
  <si>
    <t xml:space="preserve">   30.60</t>
  </si>
  <si>
    <t xml:space="preserve">   30.38</t>
  </si>
  <si>
    <t xml:space="preserve">   30.44</t>
  </si>
  <si>
    <t xml:space="preserve">   30.99</t>
  </si>
  <si>
    <t xml:space="preserve">   31.02</t>
  </si>
  <si>
    <t xml:space="preserve">   30.01</t>
  </si>
  <si>
    <t xml:space="preserve">   29.06</t>
  </si>
  <si>
    <t xml:space="preserve">   28.33</t>
  </si>
  <si>
    <t xml:space="preserve">   28.66</t>
  </si>
  <si>
    <t xml:space="preserve">   29.37</t>
  </si>
  <si>
    <t xml:space="preserve">   29.86</t>
  </si>
  <si>
    <t xml:space="preserve">   30.22</t>
  </si>
  <si>
    <t xml:space="preserve">   30.10</t>
  </si>
  <si>
    <t xml:space="preserve">   30.06</t>
  </si>
  <si>
    <t xml:space="preserve">   30.09</t>
  </si>
  <si>
    <t xml:space="preserve">   29.90</t>
  </si>
  <si>
    <t xml:space="preserve">   29.76</t>
  </si>
  <si>
    <t xml:space="preserve">   29.96</t>
  </si>
  <si>
    <t xml:space="preserve">   29.51</t>
  </si>
  <si>
    <t xml:space="preserve">   29.48</t>
  </si>
  <si>
    <t xml:space="preserve">   29.34</t>
  </si>
  <si>
    <t xml:space="preserve">   29.20</t>
  </si>
  <si>
    <t xml:space="preserve">   29.25</t>
  </si>
  <si>
    <t xml:space="preserve">   29.36</t>
  </si>
  <si>
    <t xml:space="preserve">   28.69</t>
  </si>
  <si>
    <t xml:space="preserve">   28.17</t>
  </si>
  <si>
    <t xml:space="preserve">   27.40</t>
  </si>
  <si>
    <t xml:space="preserve">   27.85</t>
  </si>
  <si>
    <t xml:space="preserve">   28.25</t>
  </si>
  <si>
    <t xml:space="preserve">   29.08</t>
  </si>
  <si>
    <t xml:space="preserve">   30.96</t>
  </si>
  <si>
    <t xml:space="preserve">   30.94</t>
  </si>
  <si>
    <t xml:space="preserve">   30.95</t>
  </si>
  <si>
    <t xml:space="preserve">   30.89</t>
  </si>
  <si>
    <t xml:space="preserve">   30.54</t>
  </si>
  <si>
    <t xml:space="preserve">   30.83</t>
  </si>
  <si>
    <t xml:space="preserve">   30.39</t>
  </si>
  <si>
    <t xml:space="preserve">   30.31</t>
  </si>
  <si>
    <t xml:space="preserve">   30.40</t>
  </si>
  <si>
    <t xml:space="preserve">   29.82</t>
  </si>
  <si>
    <t xml:space="preserve">   29.71</t>
  </si>
  <si>
    <t xml:space="preserve">   29.21</t>
  </si>
  <si>
    <t xml:space="preserve">   29.74</t>
  </si>
  <si>
    <t xml:space="preserve">   28.96</t>
  </si>
  <si>
    <t xml:space="preserve">   28.03</t>
  </si>
  <si>
    <t xml:space="preserve">   27.80</t>
  </si>
  <si>
    <t xml:space="preserve">   27.45</t>
  </si>
  <si>
    <t xml:space="preserve">   27.60</t>
  </si>
  <si>
    <t xml:space="preserve">   27.86</t>
  </si>
  <si>
    <t xml:space="preserve">   28.06</t>
  </si>
  <si>
    <t xml:space="preserve">   28.65</t>
  </si>
  <si>
    <t xml:space="preserve">   28.59</t>
  </si>
  <si>
    <t xml:space="preserve">   28.44</t>
  </si>
  <si>
    <t xml:space="preserve">   28.21</t>
  </si>
  <si>
    <t xml:space="preserve">   28.35</t>
  </si>
  <si>
    <t xml:space="preserve">   28.10</t>
  </si>
  <si>
    <t xml:space="preserve">   27.90</t>
  </si>
  <si>
    <t xml:space="preserve">   27.95</t>
  </si>
  <si>
    <t xml:space="preserve">   27.55</t>
  </si>
  <si>
    <t xml:space="preserve">   27.48</t>
  </si>
  <si>
    <t xml:space="preserve">   27.10</t>
  </si>
  <si>
    <t xml:space="preserve">   27.47</t>
  </si>
  <si>
    <t xml:space="preserve">   27.84</t>
  </si>
  <si>
    <t xml:space="preserve">   26.67</t>
  </si>
  <si>
    <t xml:space="preserve">   25.71</t>
  </si>
  <si>
    <t xml:space="preserve">   25.25</t>
  </si>
  <si>
    <t xml:space="preserve">   25.67</t>
  </si>
  <si>
    <t xml:space="preserve">   26.59</t>
  </si>
  <si>
    <t xml:space="preserve">   29.41</t>
  </si>
  <si>
    <t xml:space="preserve">   28.97</t>
  </si>
  <si>
    <t xml:space="preserve">   26.75</t>
  </si>
  <si>
    <t xml:space="preserve">   27.20</t>
  </si>
  <si>
    <t xml:space="preserve">   26.83</t>
  </si>
  <si>
    <t xml:space="preserve">   26.81</t>
  </si>
  <si>
    <t xml:space="preserve">   26.87</t>
  </si>
  <si>
    <t xml:space="preserve">   26.25</t>
  </si>
  <si>
    <t xml:space="preserve">   26.19</t>
  </si>
  <si>
    <t xml:space="preserve">   26.50</t>
  </si>
  <si>
    <t xml:space="preserve">   25.39</t>
  </si>
  <si>
    <t xml:space="preserve">   25.22</t>
  </si>
  <si>
    <t xml:space="preserve">   25.10</t>
  </si>
  <si>
    <t xml:space="preserve">   25.00</t>
  </si>
  <si>
    <t xml:space="preserve">   25.07</t>
  </si>
  <si>
    <t xml:space="preserve">   25.12</t>
  </si>
  <si>
    <t xml:space="preserve">   25.24</t>
  </si>
  <si>
    <t xml:space="preserve">   25.83</t>
  </si>
  <si>
    <t xml:space="preserve">   24.97</t>
  </si>
  <si>
    <t xml:space="preserve">   24.80</t>
  </si>
  <si>
    <t xml:space="preserve">   24.00</t>
  </si>
  <si>
    <t xml:space="preserve">   22.83</t>
  </si>
  <si>
    <t xml:space="preserve">   23.14</t>
  </si>
  <si>
    <t xml:space="preserve">   24.48</t>
  </si>
  <si>
    <t xml:space="preserve">   24.90</t>
  </si>
  <si>
    <t xml:space="preserve">   24.99</t>
  </si>
  <si>
    <t xml:space="preserve"> 9:45.00</t>
  </si>
  <si>
    <t xml:space="preserve"> 9:44.90</t>
  </si>
  <si>
    <t xml:space="preserve"> 9:39.00</t>
  </si>
  <si>
    <t xml:space="preserve"> 9:40.00</t>
  </si>
  <si>
    <t xml:space="preserve"> 9:25.00</t>
  </si>
  <si>
    <t xml:space="preserve"> 9:19.46</t>
  </si>
  <si>
    <t xml:space="preserve"> 9:00.00</t>
  </si>
  <si>
    <t xml:space="preserve"> 9:18.50</t>
  </si>
  <si>
    <t xml:space="preserve"> 9:23.80</t>
  </si>
  <si>
    <t xml:space="preserve"> 9:29.00</t>
  </si>
  <si>
    <t>17:33.80</t>
  </si>
  <si>
    <t>17:09.78</t>
  </si>
  <si>
    <t>16:47.00</t>
  </si>
  <si>
    <t>17:00.00</t>
  </si>
  <si>
    <t>17:17.20</t>
  </si>
  <si>
    <t>16:49.00</t>
  </si>
  <si>
    <t>16:46.30</t>
  </si>
  <si>
    <t>16:47.44</t>
  </si>
  <si>
    <t>16:45.00</t>
  </si>
  <si>
    <t>16:30.90</t>
  </si>
  <si>
    <t>15:34.60</t>
  </si>
  <si>
    <t xml:space="preserve"> 7:00.00</t>
  </si>
  <si>
    <t>15:31.13</t>
  </si>
  <si>
    <t>16:20.80</t>
  </si>
  <si>
    <t>16:39.69</t>
  </si>
  <si>
    <t xml:space="preserve"> 1:22.23</t>
  </si>
  <si>
    <t xml:space="preserve"> 1:18.34</t>
  </si>
  <si>
    <t xml:space="preserve"> 1:18.84</t>
  </si>
  <si>
    <t xml:space="preserve"> 1:21.51</t>
  </si>
  <si>
    <t>*b</t>
  </si>
  <si>
    <t>*a</t>
  </si>
  <si>
    <t xml:space="preserve"> 1:19.50</t>
  </si>
  <si>
    <t xml:space="preserve"> 1:24.45</t>
  </si>
  <si>
    <t xml:space="preserve"> 1:23.40</t>
  </si>
  <si>
    <t xml:space="preserve"> 1:22.15</t>
  </si>
  <si>
    <t xml:space="preserve"> 1:20.18</t>
  </si>
  <si>
    <t xml:space="preserve"> 1:23.36</t>
  </si>
  <si>
    <t xml:space="preserve">   36.60</t>
  </si>
  <si>
    <t xml:space="preserve">   36.04</t>
  </si>
  <si>
    <t xml:space="preserve">   35.15</t>
  </si>
  <si>
    <t xml:space="preserve">   31.92</t>
  </si>
  <si>
    <t xml:space="preserve">   34.44</t>
  </si>
  <si>
    <t xml:space="preserve">   35.90</t>
  </si>
  <si>
    <t xml:space="preserve">   36.57</t>
  </si>
  <si>
    <t xml:space="preserve">   36.48</t>
  </si>
  <si>
    <t xml:space="preserve">   34.30</t>
  </si>
  <si>
    <t xml:space="preserve">   33.66</t>
  </si>
  <si>
    <t xml:space="preserve">   34.67</t>
  </si>
  <si>
    <t xml:space="preserve">   33.58</t>
  </si>
  <si>
    <t xml:space="preserve">   33.06</t>
  </si>
  <si>
    <t xml:space="preserve">   32.12</t>
  </si>
  <si>
    <t xml:space="preserve">   32.89</t>
  </si>
  <si>
    <t xml:space="preserve">   30.41</t>
  </si>
  <si>
    <t xml:space="preserve">   31.78</t>
  </si>
  <si>
    <t xml:space="preserve">   31.95</t>
  </si>
  <si>
    <t xml:space="preserve">   32.56</t>
  </si>
  <si>
    <t xml:space="preserve">   32.10</t>
  </si>
  <si>
    <t xml:space="preserve">   32.26</t>
  </si>
  <si>
    <t xml:space="preserve">   31.97</t>
  </si>
  <si>
    <t xml:space="preserve">   31.94</t>
  </si>
  <si>
    <t xml:space="preserve">   31.66</t>
  </si>
  <si>
    <t xml:space="preserve">   31.96</t>
  </si>
  <si>
    <t xml:space="preserve">   29.97</t>
  </si>
  <si>
    <t xml:space="preserve">   28.89</t>
  </si>
  <si>
    <t xml:space="preserve">   29.62</t>
  </si>
  <si>
    <t xml:space="preserve">   32.48</t>
  </si>
  <si>
    <t xml:space="preserve">   32.74</t>
  </si>
  <si>
    <t xml:space="preserve">   32.80</t>
  </si>
  <si>
    <t xml:space="preserve">   30.33</t>
  </si>
  <si>
    <t xml:space="preserve">   30.23</t>
  </si>
  <si>
    <t xml:space="preserve">   27.65</t>
  </si>
  <si>
    <t xml:space="preserve">   30.27</t>
  </si>
  <si>
    <t xml:space="preserve">   32.04</t>
  </si>
  <si>
    <t xml:space="preserve">   30.07</t>
  </si>
  <si>
    <t xml:space="preserve">   30.14</t>
  </si>
  <si>
    <t xml:space="preserve">   28.34</t>
  </si>
  <si>
    <t xml:space="preserve">   25.97</t>
  </si>
  <si>
    <t xml:space="preserve">   26.80</t>
  </si>
  <si>
    <t xml:space="preserve"> 2:24.77</t>
  </si>
  <si>
    <t xml:space="preserve"> 2:23.64</t>
  </si>
  <si>
    <t xml:space="preserve"> 2:18.21</t>
  </si>
  <si>
    <t xml:space="preserve"> 2:15.45</t>
  </si>
  <si>
    <t xml:space="preserve"> 2:12.97</t>
  </si>
  <si>
    <t xml:space="preserve"> 2:30.75</t>
  </si>
  <si>
    <t xml:space="preserve"> 2:26.65</t>
  </si>
  <si>
    <t xml:space="preserve"> 2:16.42</t>
  </si>
  <si>
    <t xml:space="preserve"> 2:09.04</t>
  </si>
  <si>
    <t xml:space="preserve"> 2:22.07</t>
  </si>
  <si>
    <t xml:space="preserve"> 2:32.97</t>
  </si>
  <si>
    <t xml:space="preserve"> 2:12.85</t>
  </si>
  <si>
    <t xml:space="preserve"> 2:08.46</t>
  </si>
  <si>
    <t xml:space="preserve"> 2:06.64</t>
  </si>
  <si>
    <t xml:space="preserve"> 1:59.70</t>
  </si>
  <si>
    <t xml:space="preserve"> 2:00.80</t>
  </si>
  <si>
    <t xml:space="preserve"> 2:06.17</t>
  </si>
  <si>
    <t xml:space="preserve">   38.10</t>
  </si>
  <si>
    <t xml:space="preserve">   36.31</t>
  </si>
  <si>
    <t xml:space="preserve">   35.70</t>
  </si>
  <si>
    <t xml:space="preserve">   36.86</t>
  </si>
  <si>
    <t xml:space="preserve">   38.32</t>
  </si>
  <si>
    <t xml:space="preserve">   37.99</t>
  </si>
  <si>
    <t xml:space="preserve">   37.05</t>
  </si>
  <si>
    <t xml:space="preserve">   36.75</t>
  </si>
  <si>
    <t xml:space="preserve">   36.65</t>
  </si>
  <si>
    <t xml:space="preserve">   37.02</t>
  </si>
  <si>
    <t xml:space="preserve">   37.14</t>
  </si>
  <si>
    <t xml:space="preserve">   34.98</t>
  </si>
  <si>
    <t xml:space="preserve">   34.06</t>
  </si>
  <si>
    <t xml:space="preserve">   34.16</t>
  </si>
  <si>
    <t xml:space="preserve">   34.21</t>
  </si>
  <si>
    <t xml:space="preserve">   34.80</t>
  </si>
  <si>
    <t xml:space="preserve">   33.56</t>
  </si>
  <si>
    <t xml:space="preserve">   33.10</t>
  </si>
  <si>
    <t xml:space="preserve">   32.07</t>
  </si>
  <si>
    <t xml:space="preserve">   33.89</t>
  </si>
  <si>
    <t xml:space="preserve">   33.74</t>
  </si>
  <si>
    <t xml:space="preserve">   33.70</t>
  </si>
  <si>
    <t xml:space="preserve">   32.73</t>
  </si>
  <si>
    <t xml:space="preserve">   31.27</t>
  </si>
  <si>
    <t xml:space="preserve">   30.32</t>
  </si>
  <si>
    <t xml:space="preserve">   33.63</t>
  </si>
  <si>
    <t xml:space="preserve">   31.20</t>
  </si>
  <si>
    <t xml:space="preserve">   32.47</t>
  </si>
  <si>
    <t xml:space="preserve">   29.40</t>
  </si>
  <si>
    <t xml:space="preserve">   29.30</t>
  </si>
  <si>
    <t xml:space="preserve">   31.58</t>
  </si>
  <si>
    <t xml:space="preserve">   27.25</t>
  </si>
  <si>
    <t xml:space="preserve">   28.81</t>
  </si>
  <si>
    <t xml:space="preserve"> 2:36.60</t>
  </si>
  <si>
    <t xml:space="preserve"> 2:29.13</t>
  </si>
  <si>
    <t xml:space="preserve"> 2:34.93</t>
  </si>
  <si>
    <t xml:space="preserve"> 2:19.03</t>
  </si>
  <si>
    <t xml:space="preserve"> 2:16.65</t>
  </si>
  <si>
    <t xml:space="preserve"> 2:19.01</t>
  </si>
  <si>
    <t xml:space="preserve"> 2:26.75</t>
  </si>
  <si>
    <t xml:space="preserve"> 2:24.36</t>
  </si>
  <si>
    <t xml:space="preserve"> 2:21.42</t>
  </si>
  <si>
    <t xml:space="preserve"> 2:22.50</t>
  </si>
  <si>
    <t xml:space="preserve"> 2:25.70</t>
  </si>
  <si>
    <t xml:space="preserve"> 2:15.51</t>
  </si>
  <si>
    <t xml:space="preserve"> 2:07.10</t>
  </si>
  <si>
    <t xml:space="preserve"> 2:12.09</t>
  </si>
  <si>
    <t xml:space="preserve"> 2:15.84</t>
  </si>
  <si>
    <t xml:space="preserve"> 2:17.59</t>
  </si>
  <si>
    <t xml:space="preserve"> 2:18.10</t>
  </si>
  <si>
    <t xml:space="preserve"> 2:16.61</t>
  </si>
  <si>
    <t xml:space="preserve"> 2:18.12</t>
  </si>
  <si>
    <t xml:space="preserve"> 2:13.47</t>
  </si>
  <si>
    <t xml:space="preserve"> 2:06.49</t>
  </si>
  <si>
    <t xml:space="preserve"> 2:03.96</t>
  </si>
  <si>
    <t xml:space="preserve"> 2:05.12</t>
  </si>
  <si>
    <t xml:space="preserve"> 2:08.48</t>
  </si>
  <si>
    <t xml:space="preserve"> 2:12.30</t>
  </si>
  <si>
    <t xml:space="preserve"> 2:13.52</t>
  </si>
  <si>
    <t xml:space="preserve"> 1:15.98</t>
  </si>
  <si>
    <t xml:space="preserve"> 1:15.88</t>
  </si>
  <si>
    <t xml:space="preserve"> 1:16.09</t>
  </si>
  <si>
    <t xml:space="preserve"> 1:15.50</t>
  </si>
  <si>
    <t xml:space="preserve"> 1:15.43</t>
  </si>
  <si>
    <t xml:space="preserve"> 1:13.59</t>
  </si>
  <si>
    <t xml:space="preserve"> 1:15.33</t>
  </si>
  <si>
    <t xml:space="preserve"> 1:15.52</t>
  </si>
  <si>
    <t xml:space="preserve"> 1:12.47</t>
  </si>
  <si>
    <t xml:space="preserve"> 1:11.20</t>
  </si>
  <si>
    <t xml:space="preserve"> 1:12.90</t>
  </si>
  <si>
    <t xml:space="preserve"> 1:13.07</t>
  </si>
  <si>
    <t xml:space="preserve"> 1:15.95</t>
  </si>
  <si>
    <t xml:space="preserve"> 1:15.78</t>
  </si>
  <si>
    <t xml:space="preserve"> 1:15.90</t>
  </si>
  <si>
    <t xml:space="preserve"> 1:15.23</t>
  </si>
  <si>
    <t xml:space="preserve"> 1:13.40</t>
  </si>
  <si>
    <t xml:space="preserve"> 1:14.75</t>
  </si>
  <si>
    <t xml:space="preserve"> 1:15.35</t>
  </si>
  <si>
    <t xml:space="preserve"> 1:15.63</t>
  </si>
  <si>
    <t xml:space="preserve"> 1:11.52</t>
  </si>
  <si>
    <t xml:space="preserve"> 1:11.04</t>
  </si>
  <si>
    <t xml:space="preserve"> 1:11.47</t>
  </si>
  <si>
    <t xml:space="preserve"> 1:11.93</t>
  </si>
  <si>
    <t xml:space="preserve"> 1:13.15</t>
  </si>
  <si>
    <t xml:space="preserve"> 1:08.27</t>
  </si>
  <si>
    <t xml:space="preserve"> 1:08.20</t>
  </si>
  <si>
    <t xml:space="preserve"> 1:07.99</t>
  </si>
  <si>
    <t xml:space="preserve"> 1:07.52</t>
  </si>
  <si>
    <t xml:space="preserve"> 1:06.33</t>
  </si>
  <si>
    <t xml:space="preserve"> 1:05.62</t>
  </si>
  <si>
    <t xml:space="preserve"> 1:06.01</t>
  </si>
  <si>
    <t xml:space="preserve"> 1:06.56</t>
  </si>
  <si>
    <t xml:space="preserve"> 1:05.29</t>
  </si>
  <si>
    <t xml:space="preserve"> 1:01.23</t>
  </si>
  <si>
    <t xml:space="preserve"> 1:02.40</t>
  </si>
  <si>
    <t xml:space="preserve"> 1:04.99</t>
  </si>
  <si>
    <t xml:space="preserve"> 1:05.02</t>
  </si>
  <si>
    <t xml:space="preserve"> 1:05.47</t>
  </si>
  <si>
    <t xml:space="preserve"> 1:05.21</t>
  </si>
  <si>
    <t xml:space="preserve"> 1:05.16</t>
  </si>
  <si>
    <t xml:space="preserve"> 1:05.20</t>
  </si>
  <si>
    <t xml:space="preserve"> 1:05.33</t>
  </si>
  <si>
    <t xml:space="preserve"> 1:05.10</t>
  </si>
  <si>
    <t xml:space="preserve"> 1:04.85</t>
  </si>
  <si>
    <t xml:space="preserve"> 1:04.51</t>
  </si>
  <si>
    <t xml:space="preserve"> 1:03.90</t>
  </si>
  <si>
    <t xml:space="preserve"> 1:03.35</t>
  </si>
  <si>
    <t xml:space="preserve"> 1:03.60</t>
  </si>
  <si>
    <t xml:space="preserve"> 1:04.07</t>
  </si>
  <si>
    <t xml:space="preserve"> 1:04.82</t>
  </si>
  <si>
    <t xml:space="preserve"> 1:01.80</t>
  </si>
  <si>
    <t xml:space="preserve"> 1:01.73</t>
  </si>
  <si>
    <t xml:space="preserve"> 1:01.01</t>
  </si>
  <si>
    <t xml:space="preserve">   59.33</t>
  </si>
  <si>
    <t xml:space="preserve"> 1:01.15</t>
  </si>
  <si>
    <t xml:space="preserve"> 1:01.79</t>
  </si>
  <si>
    <t xml:space="preserve"> 1:01.97</t>
  </si>
  <si>
    <t xml:space="preserve"> 1:07.01</t>
  </si>
  <si>
    <t xml:space="preserve"> 1:06.98</t>
  </si>
  <si>
    <t xml:space="preserve"> 1:05.92</t>
  </si>
  <si>
    <t xml:space="preserve"> 1:05.61</t>
  </si>
  <si>
    <t xml:space="preserve"> 1:05.66</t>
  </si>
  <si>
    <t xml:space="preserve"> 1:06.03</t>
  </si>
  <si>
    <t xml:space="preserve"> 1:06.17</t>
  </si>
  <si>
    <t xml:space="preserve"> 1:05.30</t>
  </si>
  <si>
    <t xml:space="preserve"> 1:05.40</t>
  </si>
  <si>
    <t xml:space="preserve"> 1:02.93</t>
  </si>
  <si>
    <t xml:space="preserve"> 1:01.78</t>
  </si>
  <si>
    <t xml:space="preserve"> 1:02.63</t>
  </si>
  <si>
    <t xml:space="preserve"> 1:03.78</t>
  </si>
  <si>
    <t xml:space="preserve"> 1:00.90</t>
  </si>
  <si>
    <t xml:space="preserve">   59.80</t>
  </si>
  <si>
    <t xml:space="preserve">   59.47</t>
  </si>
  <si>
    <t xml:space="preserve">   59.63</t>
  </si>
  <si>
    <t xml:space="preserve"> 1:01.38</t>
  </si>
  <si>
    <t xml:space="preserve"> 1:02.21</t>
  </si>
  <si>
    <t xml:space="preserve"> 1:02.16</t>
  </si>
  <si>
    <t xml:space="preserve"> 1:01.84</t>
  </si>
  <si>
    <t xml:space="preserve"> 1:01.69</t>
  </si>
  <si>
    <t xml:space="preserve"> 1:01.47</t>
  </si>
  <si>
    <t xml:space="preserve"> 1:01.52</t>
  </si>
  <si>
    <t xml:space="preserve"> 1:01.85</t>
  </si>
  <si>
    <t xml:space="preserve"> 1:01.19</t>
  </si>
  <si>
    <t xml:space="preserve"> 1:00.44</t>
  </si>
  <si>
    <t xml:space="preserve"> 1:00.79</t>
  </si>
  <si>
    <t xml:space="preserve"> 1:00.98</t>
  </si>
  <si>
    <t xml:space="preserve"> 1:00.25</t>
  </si>
  <si>
    <t xml:space="preserve"> 1:00.07</t>
  </si>
  <si>
    <t xml:space="preserve"> 1:00.14</t>
  </si>
  <si>
    <t xml:space="preserve"> 1:00.39</t>
  </si>
  <si>
    <t xml:space="preserve">   59.82</t>
  </si>
  <si>
    <t xml:space="preserve">   58.01</t>
  </si>
  <si>
    <t xml:space="preserve">   56.45</t>
  </si>
  <si>
    <t xml:space="preserve">   57.89</t>
  </si>
  <si>
    <t xml:space="preserve">   58.53</t>
  </si>
  <si>
    <t xml:space="preserve">   55.56</t>
  </si>
  <si>
    <t xml:space="preserve">   55.10</t>
  </si>
  <si>
    <t xml:space="preserve">   54.86</t>
  </si>
  <si>
    <t xml:space="preserve">   55.55</t>
  </si>
  <si>
    <t xml:space="preserve">   55.87</t>
  </si>
  <si>
    <t xml:space="preserve"> 1:04.70</t>
  </si>
  <si>
    <t xml:space="preserve"> 1:02.08</t>
  </si>
  <si>
    <t xml:space="preserve"> 1:01.27</t>
  </si>
  <si>
    <t xml:space="preserve"> 1:05.27</t>
  </si>
  <si>
    <t xml:space="preserve">   57.39</t>
  </si>
  <si>
    <t xml:space="preserve">   56.20</t>
  </si>
  <si>
    <t xml:space="preserve">   57.12</t>
  </si>
  <si>
    <t xml:space="preserve">   59.39</t>
  </si>
  <si>
    <t xml:space="preserve">   58.60</t>
  </si>
  <si>
    <t xml:space="preserve">   58.56</t>
  </si>
  <si>
    <t xml:space="preserve">   58.49</t>
  </si>
  <si>
    <t xml:space="preserve">   57.73</t>
  </si>
  <si>
    <t xml:space="preserve">   57.70</t>
  </si>
  <si>
    <t xml:space="preserve">   57.72</t>
  </si>
  <si>
    <t xml:space="preserve">   57.87</t>
  </si>
  <si>
    <t xml:space="preserve">   58.20</t>
  </si>
  <si>
    <t xml:space="preserve">   57.46</t>
  </si>
  <si>
    <t xml:space="preserve">   57.30</t>
  </si>
  <si>
    <t xml:space="preserve">   56.55</t>
  </si>
  <si>
    <t xml:space="preserve">   56.90</t>
  </si>
  <si>
    <t xml:space="preserve">   57.11</t>
  </si>
  <si>
    <t xml:space="preserve">   57.43</t>
  </si>
  <si>
    <t xml:space="preserve">   55.99</t>
  </si>
  <si>
    <t xml:space="preserve">   55.80</t>
  </si>
  <si>
    <t xml:space="preserve">   55.57</t>
  </si>
  <si>
    <t xml:space="preserve">   55.40</t>
  </si>
  <si>
    <t xml:space="preserve">   55.49</t>
  </si>
  <si>
    <t xml:space="preserve">   55.60</t>
  </si>
  <si>
    <t xml:space="preserve">   56.53</t>
  </si>
  <si>
    <t xml:space="preserve">   54.89</t>
  </si>
  <si>
    <t xml:space="preserve">   54.80</t>
  </si>
  <si>
    <t xml:space="preserve">   54.01</t>
  </si>
  <si>
    <t xml:space="preserve">   54.28</t>
  </si>
  <si>
    <t xml:space="preserve">   54.56</t>
  </si>
  <si>
    <t xml:space="preserve">   54.90</t>
  </si>
  <si>
    <t xml:space="preserve">   53.80</t>
  </si>
  <si>
    <t xml:space="preserve">   52.40</t>
  </si>
  <si>
    <t xml:space="preserve">   51.96</t>
  </si>
  <si>
    <t xml:space="preserve">   49.69</t>
  </si>
  <si>
    <t xml:space="preserve">   50.88</t>
  </si>
  <si>
    <t xml:space="preserve">   53.10</t>
  </si>
  <si>
    <t xml:space="preserve">   42.90</t>
  </si>
  <si>
    <t xml:space="preserve">   42.80</t>
  </si>
  <si>
    <t xml:space="preserve">   42.93</t>
  </si>
  <si>
    <t xml:space="preserve">   41.82</t>
  </si>
  <si>
    <t xml:space="preserve">   40.97</t>
  </si>
  <si>
    <t xml:space="preserve">   39.69</t>
  </si>
  <si>
    <t xml:space="preserve">   42.40</t>
  </si>
  <si>
    <t xml:space="preserve">   42.53</t>
  </si>
  <si>
    <t xml:space="preserve">   42.72</t>
  </si>
  <si>
    <t xml:space="preserve">   42.57</t>
  </si>
  <si>
    <t xml:space="preserve">   40.85</t>
  </si>
  <si>
    <t xml:space="preserve">   40.03</t>
  </si>
  <si>
    <t xml:space="preserve">   39.24</t>
  </si>
  <si>
    <t xml:space="preserve">   37.47</t>
  </si>
  <si>
    <t xml:space="preserve">   38.67</t>
  </si>
  <si>
    <t xml:space="preserve">   39.50</t>
  </si>
  <si>
    <t xml:space="preserve">   40.28</t>
  </si>
  <si>
    <t xml:space="preserve">   39.29</t>
  </si>
  <si>
    <t xml:space="preserve">   38.30</t>
  </si>
  <si>
    <t xml:space="preserve">   39.36</t>
  </si>
  <si>
    <t xml:space="preserve">   38.21</t>
  </si>
  <si>
    <t xml:space="preserve">   37.55</t>
  </si>
  <si>
    <t xml:space="preserve">   37.23</t>
  </si>
  <si>
    <t xml:space="preserve">   38.08</t>
  </si>
  <si>
    <t xml:space="preserve">   38.25</t>
  </si>
  <si>
    <t xml:space="preserve">   36.99</t>
  </si>
  <si>
    <t xml:space="preserve">   35.64</t>
  </si>
  <si>
    <t xml:space="preserve">   35.48</t>
  </si>
  <si>
    <t xml:space="preserve">   35.59</t>
  </si>
  <si>
    <t xml:space="preserve">   37.20</t>
  </si>
  <si>
    <t xml:space="preserve">   37.17</t>
  </si>
  <si>
    <t xml:space="preserve">   37.19</t>
  </si>
  <si>
    <t xml:space="preserve">   37.08</t>
  </si>
  <si>
    <t xml:space="preserve">   36.76</t>
  </si>
  <si>
    <t xml:space="preserve">   36.70</t>
  </si>
  <si>
    <t xml:space="preserve">   36.73</t>
  </si>
  <si>
    <t xml:space="preserve">   37.10</t>
  </si>
  <si>
    <t xml:space="preserve">   35.24</t>
  </si>
  <si>
    <t xml:space="preserve">   34.78</t>
  </si>
  <si>
    <t xml:space="preserve">   33.53</t>
  </si>
  <si>
    <t xml:space="preserve">   34.96</t>
  </si>
  <si>
    <t xml:space="preserve">   37.28</t>
  </si>
  <si>
    <t xml:space="preserve">   37.41</t>
  </si>
  <si>
    <t xml:space="preserve">   35.01</t>
  </si>
  <si>
    <t xml:space="preserve">   34.60</t>
  </si>
  <si>
    <t xml:space="preserve">   36.02</t>
  </si>
  <si>
    <t xml:space="preserve">   36.55</t>
  </si>
  <si>
    <t xml:space="preserve">   35.11</t>
  </si>
  <si>
    <t xml:space="preserve">   34.88</t>
  </si>
  <si>
    <t xml:space="preserve">   34.46</t>
  </si>
  <si>
    <t xml:space="preserve">   32.70</t>
  </si>
  <si>
    <t xml:space="preserve">   31.04</t>
  </si>
  <si>
    <t xml:space="preserve">   32.95</t>
  </si>
  <si>
    <t xml:space="preserve">   33.23</t>
  </si>
  <si>
    <t xml:space="preserve">   32.76</t>
  </si>
  <si>
    <t xml:space="preserve">   31.86</t>
  </si>
  <si>
    <t xml:space="preserve">   28.27</t>
  </si>
  <si>
    <t xml:space="preserve">   29.75</t>
  </si>
  <si>
    <t xml:space="preserve">   31.63</t>
  </si>
  <si>
    <t xml:space="preserve"> 2:53.07</t>
  </si>
  <si>
    <t xml:space="preserve"> 2:51.72</t>
  </si>
  <si>
    <t xml:space="preserve"> 2:49.20</t>
  </si>
  <si>
    <t xml:space="preserve"> 2:50.06</t>
  </si>
  <si>
    <t xml:space="preserve"> 2:52.16</t>
  </si>
  <si>
    <t xml:space="preserve"> 2:46.10</t>
  </si>
  <si>
    <t xml:space="preserve"> 2:40.65</t>
  </si>
  <si>
    <t xml:space="preserve"> 2:35.48</t>
  </si>
  <si>
    <t xml:space="preserve"> 2:34.06</t>
  </si>
  <si>
    <t xml:space="preserve"> 2:34.90</t>
  </si>
  <si>
    <t xml:space="preserve"> 2:44.50</t>
  </si>
  <si>
    <t xml:space="preserve"> 2:48.50</t>
  </si>
  <si>
    <t xml:space="preserve"> 2:41.26</t>
  </si>
  <si>
    <t xml:space="preserve"> 2:38.40</t>
  </si>
  <si>
    <t xml:space="preserve"> 2:39.98</t>
  </si>
  <si>
    <t xml:space="preserve"> 2:29.24</t>
  </si>
  <si>
    <t xml:space="preserve"> 2:25.31</t>
  </si>
  <si>
    <t xml:space="preserve"> 2:21.04</t>
  </si>
  <si>
    <t xml:space="preserve"> 2:19.19</t>
  </si>
  <si>
    <t xml:space="preserve"> 2:21.60</t>
  </si>
  <si>
    <t xml:space="preserve"> 2:28.85</t>
  </si>
  <si>
    <t xml:space="preserve"> 2:36.72</t>
  </si>
  <si>
    <t xml:space="preserve"> 2:24.75</t>
  </si>
  <si>
    <t xml:space="preserve"> 2:24.20</t>
  </si>
  <si>
    <t xml:space="preserve"> 2:23.85</t>
  </si>
  <si>
    <t xml:space="preserve"> 2:23.90</t>
  </si>
  <si>
    <t xml:space="preserve"> 2:19.18</t>
  </si>
  <si>
    <t xml:space="preserve"> 2:15.39</t>
  </si>
  <si>
    <t xml:space="preserve"> 2:07.95</t>
  </si>
  <si>
    <t xml:space="preserve"> 2:16.50</t>
  </si>
  <si>
    <t xml:space="preserve"> 2:21.36</t>
  </si>
  <si>
    <t xml:space="preserve"> 5:35.10</t>
  </si>
  <si>
    <t xml:space="preserve"> 5:30.10</t>
  </si>
  <si>
    <t xml:space="preserve"> 5:32.00</t>
  </si>
  <si>
    <t xml:space="preserve"> 5:27.72</t>
  </si>
  <si>
    <t xml:space="preserve"> 5:25.52</t>
  </si>
  <si>
    <t xml:space="preserve"> 5:13.43</t>
  </si>
  <si>
    <t xml:space="preserve"> 5:07.29</t>
  </si>
  <si>
    <t xml:space="preserve"> 5:27.00</t>
  </si>
  <si>
    <t xml:space="preserve"> 5:29.90</t>
  </si>
  <si>
    <t xml:space="preserve"> 5:13.63</t>
  </si>
  <si>
    <t xml:space="preserve"> 5:07.60</t>
  </si>
  <si>
    <t xml:space="preserve"> 5:07.32</t>
  </si>
  <si>
    <t xml:space="preserve"> 5:00.23</t>
  </si>
  <si>
    <t xml:space="preserve"> 5:07.57</t>
  </si>
  <si>
    <t xml:space="preserve"> 5:08.31</t>
  </si>
  <si>
    <t xml:space="preserve"> 4:57.57</t>
  </si>
  <si>
    <t xml:space="preserve"> 4:51.84</t>
  </si>
  <si>
    <t xml:space="preserve"> 4:48.00</t>
  </si>
  <si>
    <t xml:space="preserve"> 4:41.51</t>
  </si>
  <si>
    <t xml:space="preserve"> 4:44.44</t>
  </si>
  <si>
    <t xml:space="preserve"> 4:50.00</t>
  </si>
  <si>
    <t xml:space="preserve"> 4:56.50</t>
  </si>
  <si>
    <t xml:space="preserve"> 5:08.00</t>
  </si>
  <si>
    <t xml:space="preserve"> 5:06.00</t>
  </si>
  <si>
    <t xml:space="preserve"> 5:00.50</t>
  </si>
  <si>
    <t xml:space="preserve"> 4:49.08</t>
  </si>
  <si>
    <t xml:space="preserve"> 4:57.00</t>
  </si>
  <si>
    <t xml:space="preserve"> 5:01.12</t>
  </si>
  <si>
    <t xml:space="preserve"> 5:07.00</t>
  </si>
  <si>
    <t xml:space="preserve"> 5:21.70</t>
  </si>
  <si>
    <t xml:space="preserve"> 5:00.91</t>
  </si>
  <si>
    <t xml:space="preserve"> 4:40.28</t>
  </si>
  <si>
    <t xml:space="preserve"> 4:30.82</t>
  </si>
  <si>
    <t xml:space="preserve"> 4:47.39</t>
  </si>
  <si>
    <t xml:space="preserve"> 4:56.97</t>
  </si>
  <si>
    <t xml:space="preserve"> 4:52.51</t>
  </si>
  <si>
    <t xml:space="preserve"> 4:50.96</t>
  </si>
  <si>
    <t xml:space="preserve"> 4:51.24</t>
  </si>
  <si>
    <t xml:space="preserve"> 4:54.95</t>
  </si>
  <si>
    <t xml:space="preserve"> 4:57.68</t>
  </si>
  <si>
    <t xml:space="preserve"> 4:47.30</t>
  </si>
  <si>
    <t xml:space="preserve"> 4:44.00</t>
  </si>
  <si>
    <t xml:space="preserve"> 4:30.40</t>
  </si>
  <si>
    <t xml:space="preserve"> 4:42.15</t>
  </si>
  <si>
    <t xml:space="preserve"> 4:44.30</t>
  </si>
  <si>
    <t xml:space="preserve"> 4:45.40</t>
  </si>
  <si>
    <t xml:space="preserve"> 4:50.95</t>
  </si>
  <si>
    <t xml:space="preserve"> 4:41.80</t>
  </si>
  <si>
    <t xml:space="preserve"> 4:43.00</t>
  </si>
  <si>
    <t xml:space="preserve"> 4:38.86</t>
  </si>
  <si>
    <t xml:space="preserve"> 4:30.93</t>
  </si>
  <si>
    <t xml:space="preserve"> 4:30.39</t>
  </si>
  <si>
    <t xml:space="preserve"> 4:33.84</t>
  </si>
  <si>
    <t xml:space="preserve"> 4:35.20</t>
  </si>
  <si>
    <t xml:space="preserve"> 4:41.64</t>
  </si>
  <si>
    <t xml:space="preserve"> 4:25.00</t>
  </si>
  <si>
    <t xml:space="preserve"> 4:19.55</t>
  </si>
  <si>
    <t xml:space="preserve"> 4:16.63</t>
  </si>
  <si>
    <t xml:space="preserve"> 4:10.52</t>
  </si>
  <si>
    <t xml:space="preserve"> 4:12.00</t>
  </si>
  <si>
    <t xml:space="preserve"> 4:19.50</t>
  </si>
  <si>
    <t xml:space="preserve"> 4:22.40</t>
  </si>
  <si>
    <t xml:space="preserve"> 4:29.00</t>
  </si>
  <si>
    <t xml:space="preserve"> 4:49.00</t>
  </si>
  <si>
    <t xml:space="preserve"> 4:45.63</t>
  </si>
  <si>
    <t xml:space="preserve"> 4:48.72</t>
  </si>
  <si>
    <t xml:space="preserve"> 4:42.70</t>
  </si>
  <si>
    <t xml:space="preserve"> 4:40.17</t>
  </si>
  <si>
    <t xml:space="preserve"> 4:37.00</t>
  </si>
  <si>
    <t xml:space="preserve"> 4:39.60</t>
  </si>
  <si>
    <t xml:space="preserve"> 4:42.10</t>
  </si>
  <si>
    <t xml:space="preserve"> 4:44.68</t>
  </si>
  <si>
    <t xml:space="preserve"> 4:32.00</t>
  </si>
  <si>
    <t xml:space="preserve"> 4:31.08</t>
  </si>
  <si>
    <t xml:space="preserve"> 4:24.00</t>
  </si>
  <si>
    <t xml:space="preserve"> 4:30.77</t>
  </si>
  <si>
    <t xml:space="preserve"> 4:31.30</t>
  </si>
  <si>
    <t xml:space="preserve"> 4:30.37</t>
  </si>
  <si>
    <t xml:space="preserve"> 4:26.32</t>
  </si>
  <si>
    <t xml:space="preserve"> 4:20.00</t>
  </si>
  <si>
    <t xml:space="preserve"> 4:21.46</t>
  </si>
  <si>
    <t xml:space="preserve"> 4:28.00</t>
  </si>
  <si>
    <t xml:space="preserve"> 4:19.00</t>
  </si>
  <si>
    <t xml:space="preserve"> 4:14.54</t>
  </si>
  <si>
    <t xml:space="preserve"> 4:11.00</t>
  </si>
  <si>
    <t xml:space="preserve"> 4:11.21</t>
  </si>
  <si>
    <t xml:space="preserve"> 4:14.01</t>
  </si>
  <si>
    <t xml:space="preserve"> 4:15.45</t>
  </si>
  <si>
    <t xml:space="preserve"> 4:08.43</t>
  </si>
  <si>
    <t xml:space="preserve"> 4:06.80</t>
  </si>
  <si>
    <t xml:space="preserve"> 3:59.90</t>
  </si>
  <si>
    <t xml:space="preserve"> 3:57.56</t>
  </si>
  <si>
    <t xml:space="preserve"> 3:59.67</t>
  </si>
  <si>
    <t xml:space="preserve"> 4:00.07</t>
  </si>
  <si>
    <t xml:space="preserve"> 4:07.20</t>
  </si>
  <si>
    <t xml:space="preserve"> 4:10.38</t>
  </si>
  <si>
    <t xml:space="preserve">   29.35</t>
  </si>
  <si>
    <t xml:space="preserve">   28.70</t>
  </si>
  <si>
    <t xml:space="preserve">   31.22</t>
  </si>
  <si>
    <t xml:space="preserve">   26.41</t>
  </si>
  <si>
    <t xml:space="preserve">   24.41</t>
  </si>
  <si>
    <t xml:space="preserve">   25.85</t>
  </si>
  <si>
    <t xml:space="preserve">   26.14</t>
  </si>
  <si>
    <t xml:space="preserve"> 2:34.60</t>
  </si>
  <si>
    <t xml:space="preserve"> 2:19.13</t>
  </si>
  <si>
    <t xml:space="preserve"> 2:20.47</t>
  </si>
  <si>
    <t xml:space="preserve"> 2:31.92</t>
  </si>
  <si>
    <t xml:space="preserve"> 2:34.83</t>
  </si>
  <si>
    <t xml:space="preserve">   30.80</t>
  </si>
  <si>
    <t xml:space="preserve">   31.77</t>
  </si>
  <si>
    <t xml:space="preserve"> 2:32.38</t>
  </si>
  <si>
    <t xml:space="preserve"> 2:18.80</t>
  </si>
  <si>
    <t xml:space="preserve"> 2:19.60</t>
  </si>
  <si>
    <t xml:space="preserve"> 2:23.61</t>
  </si>
  <si>
    <t xml:space="preserve">   35.46</t>
  </si>
  <si>
    <t xml:space="preserve">   34.81</t>
  </si>
  <si>
    <t xml:space="preserve">   32.99</t>
  </si>
  <si>
    <t xml:space="preserve">   37.70</t>
  </si>
  <si>
    <t xml:space="preserve"> 2:39.64</t>
  </si>
  <si>
    <t xml:space="preserve"> 2:35.60</t>
  </si>
  <si>
    <t xml:space="preserve"> 2:34.20</t>
  </si>
  <si>
    <t xml:space="preserve"> 2:39.13</t>
  </si>
  <si>
    <t xml:space="preserve"> 2:46.92</t>
  </si>
  <si>
    <t>Bｸﾞﾙ-ﾌﾟ</t>
  </si>
  <si>
    <t>Cｸﾞﾙ-ﾌﾟ</t>
  </si>
  <si>
    <t>Dｸﾞﾙ-ﾌﾟ</t>
  </si>
  <si>
    <t>15歳以上</t>
  </si>
  <si>
    <t>CSｸﾞﾙ-ﾌﾟ</t>
  </si>
  <si>
    <t>Ｂ＆Ｇ愛南</t>
  </si>
  <si>
    <t>B&amp;Gｱｲﾅﾝ</t>
  </si>
  <si>
    <t>JSSセンコー</t>
  </si>
  <si>
    <t>JSSｾﾝｺｰ</t>
  </si>
  <si>
    <t>ＪＳＳ高知</t>
  </si>
  <si>
    <t>JSSｺｳﾁ</t>
  </si>
  <si>
    <t>NSP高知</t>
  </si>
  <si>
    <t>NSPｺｳﾁ</t>
  </si>
  <si>
    <t>ＯＫＳＳ</t>
  </si>
  <si>
    <t>OKSS</t>
  </si>
  <si>
    <t>ＯＫ藍住</t>
  </si>
  <si>
    <t>OKｱｲｽﾞﾐ</t>
  </si>
  <si>
    <t>ＯＫ脇町</t>
  </si>
  <si>
    <t>OKﾜｷﾏﾁ</t>
  </si>
  <si>
    <t>ＳＣすくも</t>
  </si>
  <si>
    <t>SCｽｸﾓ</t>
  </si>
  <si>
    <t>ＷＡＭＳＴ</t>
  </si>
  <si>
    <t>WAMST</t>
  </si>
  <si>
    <t>ZEYO-ST</t>
  </si>
  <si>
    <t>アサンＳＣ</t>
  </si>
  <si>
    <t>ｱｻﾝｽﾎﾟｰﾂ</t>
  </si>
  <si>
    <t>かもめ競泳塾</t>
  </si>
  <si>
    <t>ｶﾓﾒｷｮｳｴｲ</t>
  </si>
  <si>
    <t>コナミ高知</t>
  </si>
  <si>
    <t>ｺﾅﾐｺｳﾁ</t>
  </si>
  <si>
    <t>コナミ松山</t>
  </si>
  <si>
    <t>ｺﾅﾐﾏﾂﾔﾏ</t>
  </si>
  <si>
    <t>さくらＳＣ</t>
  </si>
  <si>
    <t>ｻｸﾗSC</t>
  </si>
  <si>
    <t>サンダーＳＳ</t>
  </si>
  <si>
    <t>ｻﾝﾀﾞｰSS</t>
  </si>
  <si>
    <t>サンダー志度</t>
  </si>
  <si>
    <t>ｻﾝﾀﾞｰｼﾄﾞ</t>
  </si>
  <si>
    <t>ジャパン観</t>
  </si>
  <si>
    <t>ｼﾞｬﾊﾟﾝK</t>
  </si>
  <si>
    <t>ジャパン丸亀</t>
  </si>
  <si>
    <t>ｼﾞｬﾊﾟﾝﾏﾙ</t>
  </si>
  <si>
    <t>ジャパン高松</t>
  </si>
  <si>
    <t>ｼﾞｬﾊﾟﾝﾀｶ</t>
  </si>
  <si>
    <t>ジャパン三木</t>
  </si>
  <si>
    <t>ｼﾞｬﾊﾟﾝﾐｷ</t>
  </si>
  <si>
    <t>トビウオ川内</t>
  </si>
  <si>
    <t>ﾄﾋﾞｳｵｶﾜｳ</t>
  </si>
  <si>
    <t>ハッピーＳＳ</t>
  </si>
  <si>
    <t>ﾊｯﾋﾟｰSS</t>
  </si>
  <si>
    <t>ハッピー阿南</t>
  </si>
  <si>
    <t>ﾊｯﾋﾟｰｱﾅﾝ</t>
  </si>
  <si>
    <t>ハッピー鴨島</t>
  </si>
  <si>
    <t>ﾊｯﾋﾟｰｶﾓｼ</t>
  </si>
  <si>
    <t>ﾌｨｯﾀ高知</t>
  </si>
  <si>
    <t>ﾌｨｯﾀｺｳﾁ</t>
  </si>
  <si>
    <t>みかづきＳＳ</t>
  </si>
  <si>
    <t>ﾐｶﾂﾞｷSS</t>
  </si>
  <si>
    <t>伊藤ＳＳ</t>
  </si>
  <si>
    <t>ｲﾄｳSS</t>
  </si>
  <si>
    <t>窪川ＳＣ</t>
  </si>
  <si>
    <t>ｸﾎﾞｶﾜSC</t>
  </si>
  <si>
    <t>坂出伊藤ＳＳ</t>
  </si>
  <si>
    <t>ｻｶｲﾃﾞｲﾄｳ</t>
  </si>
  <si>
    <t>瀬戸内ＳＳ</t>
  </si>
  <si>
    <t>ｾﾄｳﾁSS</t>
  </si>
  <si>
    <t>瀬戸内屋島</t>
  </si>
  <si>
    <t>ｾﾄｳﾁﾔｼﾏ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</si>
</sst>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¥&quot;#,##0;[Red]&quot;¥&quot;\-#,##0"/>
  </numFmts>
  <fonts count="3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37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Swim01" connectionId="1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name="Swim01" connectionId="2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name="Swim01" connectionId="3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name="Swim01" connectionId="4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name="Swim01" connectionId="5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name="Swim01" connectionId="6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name="Swim01" connectionId="7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id="1" name="テーブル_Swim01" displayName="テーブル_Swim01" ref="A1:S209" tableType="queryTable" totalsRowShown="0">
  <autoFilter ref="A1:S209"/>
  <sortState ref="A2:S209">
    <sortCondition ref="B1:B63"/>
  </sortState>
  <tableColumns count="19">
    <tableColumn id="1" uniqueName="1" name="UID" queryTableFieldId="1"/>
    <tableColumn id="2" uniqueName="2" name="競技番号" queryTableFieldId="2"/>
    <tableColumn id="3" uniqueName="3" name="印刷用番号" queryTableFieldId="3"/>
    <tableColumn id="4" uniqueName="4" name="組" queryTableFieldId="4"/>
    <tableColumn id="5" uniqueName="5" name="種目" queryTableFieldId="5"/>
    <tableColumn id="6" uniqueName="6" name="距離" queryTableFieldId="6"/>
    <tableColumn id="7" uniqueName="7" name="クラス番号" queryTableFieldId="7"/>
    <tableColumn id="8" uniqueName="8" name="性別" queryTableFieldId="8"/>
    <tableColumn id="9" uniqueName="9" name="予決" queryTableFieldId="9"/>
    <tableColumn id="10" uniqueName="10" name="日付" queryTableFieldId="10"/>
    <tableColumn id="11" uniqueName="11" name="時間" queryTableFieldId="11"/>
    <tableColumn id="12" uniqueName="12" name="Point" queryTableFieldId="12"/>
    <tableColumn id="13" uniqueName="13" name="lYosenUID" queryTableFieldId="13"/>
    <tableColumn id="14" uniqueName="14" name="計算" queryTableFieldId="14"/>
    <tableColumn id="15" uniqueName="15" name="組別印刷" queryTableFieldId="15"/>
    <tableColumn id="16" uniqueName="16" name="種目別印刷" queryTableFieldId="16"/>
    <tableColumn id="17" uniqueName="17" name="競技面" queryTableFieldId="17"/>
    <tableColumn id="18" uniqueName="18" name="午前午後" queryTableFieldId="18"/>
    <tableColumn id="19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テーブル_Swim013" displayName="テーブル_Swim013" ref="A1:T164" tableType="queryTable" totalsRowShown="0">
  <autoFilter ref="A1:T164"/>
  <tableColumns count="20">
    <tableColumn id="1" uniqueName="1" name="チーム番号" queryTableFieldId="1"/>
    <tableColumn id="2" uniqueName="2" name="チーム名" queryTableFieldId="2"/>
    <tableColumn id="3" uniqueName="3" name="所属番号" queryTableFieldId="3"/>
    <tableColumn id="4" uniqueName="4" name="第１泳者" queryTableFieldId="4"/>
    <tableColumn id="5" uniqueName="5" name="第２泳者" queryTableFieldId="5"/>
    <tableColumn id="6" uniqueName="6" name="第３泳者" queryTableFieldId="6"/>
    <tableColumn id="7" uniqueName="7" name="第４泳者" queryTableFieldId="7"/>
    <tableColumn id="8" uniqueName="8" name="加盟団体番号" queryTableFieldId="8"/>
    <tableColumn id="9" uniqueName="9" name="学校" queryTableFieldId="9"/>
    <tableColumn id="10" uniqueName="10" name="クラス番号" queryTableFieldId="10"/>
    <tableColumn id="11" uniqueName="11" name="ヨミガナ" queryTableFieldId="11"/>
    <tableColumn id="12" uniqueName="12" name="種目" queryTableFieldId="12"/>
    <tableColumn id="13" uniqueName="13" name="距離" queryTableFieldId="13"/>
    <tableColumn id="14" uniqueName="14" name="性別" queryTableFieldId="14"/>
    <tableColumn id="15" uniqueName="15" name="エントリータイム" queryTableFieldId="15"/>
    <tableColumn id="16" uniqueName="16" name="不参加" queryTableFieldId="16"/>
    <tableColumn id="17" uniqueName="17" name="登録団体" queryTableFieldId="17"/>
    <tableColumn id="18" uniqueName="18" name="オープン" queryTableFieldId="18"/>
    <tableColumn id="19" uniqueName="19" name="ポイント対象外" queryTableFieldId="19"/>
    <tableColumn id="20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テーブル_Swim014" displayName="テーブル_Swim014" ref="A1:W841" tableType="queryTable" totalsRowShown="0">
  <autoFilter ref="A1:W841"/>
  <tableColumns count="23">
    <tableColumn id="1" uniqueName="1" name="選手番号" queryTableFieldId="1"/>
    <tableColumn id="2" uniqueName="2" name="性別" queryTableFieldId="2"/>
    <tableColumn id="3" uniqueName="3" name="氏名" queryTableFieldId="3"/>
    <tableColumn id="4" uniqueName="4" name="カナ" queryTableFieldId="4"/>
    <tableColumn id="5" uniqueName="5" name="所属１" queryTableFieldId="5"/>
    <tableColumn id="6" uniqueName="6" name="所属２" queryTableFieldId="6"/>
    <tableColumn id="7" uniqueName="7" name="所属３" queryTableFieldId="7"/>
    <tableColumn id="8" uniqueName="8" name="所属名称１" queryTableFieldId="8"/>
    <tableColumn id="9" uniqueName="9" name="所属名称２" queryTableFieldId="9"/>
    <tableColumn id="10" uniqueName="10" name="所属名称３" queryTableFieldId="10"/>
    <tableColumn id="11" uniqueName="11" name="所属名称１カナ" queryTableFieldId="11"/>
    <tableColumn id="12" uniqueName="12" name="所属名称２カナ" queryTableFieldId="12"/>
    <tableColumn id="13" uniqueName="13" name="所属名称３カナ" queryTableFieldId="13"/>
    <tableColumn id="14" uniqueName="14" name="主所属" queryTableFieldId="14"/>
    <tableColumn id="15" uniqueName="15" name="学校" queryTableFieldId="15"/>
    <tableColumn id="16" uniqueName="16" name="学年" queryTableFieldId="16"/>
    <tableColumn id="17" uniqueName="17" name="生年月日" queryTableFieldId="17"/>
    <tableColumn id="18" uniqueName="18" name="団体番号" queryTableFieldId="18"/>
    <tableColumn id="19" uniqueName="19" name="日水連コード" queryTableFieldId="19"/>
    <tableColumn id="20" uniqueName="20" name="検索コード" queryTableFieldId="20"/>
    <tableColumn id="21" uniqueName="21" name="加盟団体番号" queryTableFieldId="21"/>
    <tableColumn id="22" uniqueName="22" name="新日水連コード" queryTableFieldId="22"/>
    <tableColumn id="23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4" name="テーブル_Swim015" displayName="テーブル_Swim015" ref="A1:AT2249" tableType="queryTable" totalsRowShown="0">
  <autoFilter ref="A1:AT2249"/>
  <sortState ref="A2:AT2249">
    <sortCondition ref="AG1:AG1425"/>
  </sortState>
  <tableColumns count="46">
    <tableColumn id="1" uniqueName="1" name="UID" queryTableFieldId="1"/>
    <tableColumn id="2" uniqueName="2" name="組" queryTableFieldId="2"/>
    <tableColumn id="3" uniqueName="3" name="水路" queryTableFieldId="3"/>
    <tableColumn id="4" uniqueName="4" name="事由入力ステータス" queryTableFieldId="4"/>
    <tableColumn id="5" uniqueName="5" name="ゴール" queryTableFieldId="5"/>
    <tableColumn id="6" uniqueName="6" name="中間記録" queryTableFieldId="6"/>
    <tableColumn id="7" uniqueName="7" name="選手番号" queryTableFieldId="7"/>
    <tableColumn id="8" uniqueName="8" name="第１泳者" queryTableFieldId="8"/>
    <tableColumn id="9" uniqueName="9" name="第２泳者" queryTableFieldId="9"/>
    <tableColumn id="10" uniqueName="10" name="第３泳者" queryTableFieldId="10"/>
    <tableColumn id="11" uniqueName="11" name="第４泳者" queryTableFieldId="11"/>
    <tableColumn id="12" uniqueName="12" name="新記録印刷マーク" queryTableFieldId="12"/>
    <tableColumn id="13" uniqueName="13" name="新記録電光マーク" queryTableFieldId="13"/>
    <tableColumn id="14" uniqueName="14" name="棄権印刷マーク" queryTableFieldId="14"/>
    <tableColumn id="15" uniqueName="15" name="棄権電光マーク" queryTableFieldId="15"/>
    <tableColumn id="16" uniqueName="16" name="中間新記録マーク" queryTableFieldId="16"/>
    <tableColumn id="17" uniqueName="17" name="エントリータイム" queryTableFieldId="17"/>
    <tableColumn id="18" uniqueName="18" name="予選タイム" queryTableFieldId="18"/>
    <tableColumn id="19" uniqueName="19" name="失格泳者" queryTableFieldId="19"/>
    <tableColumn id="20" uniqueName="20" name="ラップ１" queryTableFieldId="20"/>
    <tableColumn id="21" uniqueName="21" name="ラップ２" queryTableFieldId="21"/>
    <tableColumn id="22" uniqueName="22" name="ラップ３" queryTableFieldId="22"/>
    <tableColumn id="23" uniqueName="23" name="引継タイム１" queryTableFieldId="23"/>
    <tableColumn id="24" uniqueName="24" name="引継タイム２" queryTableFieldId="24"/>
    <tableColumn id="25" uniqueName="25" name="引継タイム３" queryTableFieldId="25"/>
    <tableColumn id="26" uniqueName="26" name="クラス番号" queryTableFieldId="26"/>
    <tableColumn id="27" uniqueName="27" name="予備" queryTableFieldId="27"/>
    <tableColumn id="28" uniqueName="28" name="リアクション" queryTableFieldId="28"/>
    <tableColumn id="29" uniqueName="29" name="引継ぎ１" queryTableFieldId="29"/>
    <tableColumn id="30" uniqueName="30" name="引継ぎ２" queryTableFieldId="30"/>
    <tableColumn id="31" uniqueName="31" name="引継ぎ３" queryTableFieldId="31"/>
    <tableColumn id="32" uniqueName="32" name="LapCount" queryTableFieldId="32"/>
    <tableColumn id="33" uniqueName="33" name="競技番号" queryTableFieldId="33"/>
    <tableColumn id="34" uniqueName="34" name="資格級" queryTableFieldId="34"/>
    <tableColumn id="35" uniqueName="35" name="事由表示" queryTableFieldId="35"/>
    <tableColumn id="36" uniqueName="36" name="事由予備" queryTableFieldId="36"/>
    <tableColumn id="37" uniqueName="37" name="標準１" queryTableFieldId="37"/>
    <tableColumn id="38" uniqueName="38" name="標準２" queryTableFieldId="38"/>
    <tableColumn id="39" uniqueName="39" name="標準３" queryTableFieldId="39"/>
    <tableColumn id="40" uniqueName="40" name="標準４" queryTableFieldId="40"/>
    <tableColumn id="41" uniqueName="41" name="標準５" queryTableFieldId="41"/>
    <tableColumn id="42" uniqueName="42" name="中間標準１" queryTableFieldId="42"/>
    <tableColumn id="43" uniqueName="43" name="中間標準２" queryTableFieldId="43"/>
    <tableColumn id="44" uniqueName="44" name="中間標準３" queryTableFieldId="44"/>
    <tableColumn id="45" uniqueName="45" name="中間標準４" queryTableFieldId="45"/>
    <tableColumn id="46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5" name="テーブル_Swim016" displayName="テーブル_Swim016" ref="A1:K5" tableType="queryTable" totalsRowShown="0">
  <autoFilter ref="A1:K5"/>
  <tableColumns count="11">
    <tableColumn id="1" uniqueName="1" name="番号" queryTableFieldId="1"/>
    <tableColumn id="2" uniqueName="2" name="クラス名称" queryTableFieldId="2"/>
    <tableColumn id="3" uniqueName="3" name="始生年月日" queryTableFieldId="3"/>
    <tableColumn id="4" uniqueName="4" name="終生年月日" queryTableFieldId="4"/>
    <tableColumn id="5" uniqueName="5" name="始学校" queryTableFieldId="5"/>
    <tableColumn id="6" uniqueName="6" name="始学年" queryTableFieldId="6"/>
    <tableColumn id="7" uniqueName="7" name="終学校" queryTableFieldId="7"/>
    <tableColumn id="8" uniqueName="8" name="終学年" queryTableFieldId="8"/>
    <tableColumn id="9" uniqueName="9" name="始年齢" queryTableFieldId="9"/>
    <tableColumn id="10" uniqueName="10" name="終年齢" queryTableFieldId="10"/>
    <tableColumn id="11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テーブル_Swim018" displayName="テーブル_Swim018" ref="A1:E56" tableType="queryTable" totalsRowShown="0">
  <autoFilter ref="A1:E56"/>
  <tableColumns count="5">
    <tableColumn id="1" uniqueName="1" name="所属番号" queryTableFieldId="1"/>
    <tableColumn id="2" uniqueName="2" name="所属名" queryTableFieldId="2"/>
    <tableColumn id="3" uniqueName="3" name="ヨミガナ" queryTableFieldId="3"/>
    <tableColumn id="4" uniqueName="4" name="ポイント対象外" queryTableFieldId="4"/>
    <tableColumn id="5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6" name="テーブル_Swim017" displayName="テーブル_Swim017" ref="A1:H1579" tableType="queryTable" totalsRowShown="0">
  <autoFilter ref="A1:H1579"/>
  <tableColumns count="8">
    <tableColumn id="1" uniqueName="1" name="種目" queryTableFieldId="1"/>
    <tableColumn id="2" uniqueName="2" name="距離" queryTableFieldId="2"/>
    <tableColumn id="3" uniqueName="3" name="クラス番号" queryTableFieldId="3"/>
    <tableColumn id="4" uniqueName="4" name="選手番号" queryTableFieldId="4"/>
    <tableColumn id="5" uniqueName="5" name="性別" queryTableFieldId="5"/>
    <tableColumn id="6" uniqueName="6" name="エントリータイム" queryTableFieldId="6"/>
    <tableColumn id="7" uniqueName="7" name="不参加" queryTableFieldId="7"/>
    <tableColumn id="8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S209"/>
  <sheetViews>
    <sheetView topLeftCell="A94" workbookViewId="0">
      <selection activeCell="C2" sqref="C2"/>
    </sheetView>
  </sheetViews>
  <sheetFormatPr defaultColWidth="6" defaultRowHeight="13.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2.62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>
      <c r="A2">
        <v>1</v>
      </c>
      <c r="B2">
        <v>1</v>
      </c>
      <c r="C2">
        <v>1</v>
      </c>
      <c r="D2">
        <v>2</v>
      </c>
      <c r="E2" t="s">
        <v>22</v>
      </c>
      <c r="F2" t="s">
        <v>23</v>
      </c>
      <c r="G2">
        <v>1</v>
      </c>
      <c r="H2">
        <v>2</v>
      </c>
      <c r="I2" t="s">
        <v>227</v>
      </c>
      <c r="J2" t="s">
        <v>1718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>
      <c r="A3">
        <v>2</v>
      </c>
      <c r="B3">
        <v>2</v>
      </c>
      <c r="C3">
        <v>2</v>
      </c>
      <c r="D3">
        <v>2</v>
      </c>
      <c r="E3" t="s">
        <v>22</v>
      </c>
      <c r="F3" t="s">
        <v>23</v>
      </c>
      <c r="G3">
        <v>1</v>
      </c>
      <c r="H3">
        <v>1</v>
      </c>
      <c r="I3" t="s">
        <v>227</v>
      </c>
      <c r="J3" t="s">
        <v>1718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>
      <c r="A4">
        <v>3</v>
      </c>
      <c r="B4">
        <v>3</v>
      </c>
      <c r="C4">
        <v>3</v>
      </c>
      <c r="D4">
        <v>2</v>
      </c>
      <c r="E4" t="s">
        <v>22</v>
      </c>
      <c r="F4" t="s">
        <v>23</v>
      </c>
      <c r="G4">
        <v>2</v>
      </c>
      <c r="H4">
        <v>2</v>
      </c>
      <c r="I4" t="s">
        <v>227</v>
      </c>
      <c r="J4" t="s">
        <v>1718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>
      <c r="A5">
        <v>4</v>
      </c>
      <c r="B5">
        <v>4</v>
      </c>
      <c r="C5">
        <v>4</v>
      </c>
      <c r="D5">
        <v>2</v>
      </c>
      <c r="E5" t="s">
        <v>22</v>
      </c>
      <c r="F5" t="s">
        <v>23</v>
      </c>
      <c r="G5">
        <v>2</v>
      </c>
      <c r="H5">
        <v>1</v>
      </c>
      <c r="I5" t="s">
        <v>227</v>
      </c>
      <c r="J5" t="s">
        <v>1718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>
      <c r="A6">
        <v>5</v>
      </c>
      <c r="B6">
        <v>5</v>
      </c>
      <c r="C6">
        <v>5</v>
      </c>
      <c r="D6">
        <v>3</v>
      </c>
      <c r="E6" t="s">
        <v>22</v>
      </c>
      <c r="F6" t="s">
        <v>23</v>
      </c>
      <c r="G6">
        <v>3</v>
      </c>
      <c r="H6">
        <v>2</v>
      </c>
      <c r="I6" t="s">
        <v>227</v>
      </c>
      <c r="J6" t="s">
        <v>1718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>
      <c r="A7">
        <v>6</v>
      </c>
      <c r="B7">
        <v>6</v>
      </c>
      <c r="C7">
        <v>6</v>
      </c>
      <c r="D7">
        <v>4</v>
      </c>
      <c r="E7" t="s">
        <v>22</v>
      </c>
      <c r="F7" t="s">
        <v>23</v>
      </c>
      <c r="G7">
        <v>3</v>
      </c>
      <c r="H7">
        <v>1</v>
      </c>
      <c r="I7" t="s">
        <v>227</v>
      </c>
      <c r="J7" t="s">
        <v>1718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>
      <c r="A8">
        <v>7</v>
      </c>
      <c r="B8">
        <v>7</v>
      </c>
      <c r="C8">
        <v>7</v>
      </c>
      <c r="D8">
        <v>2</v>
      </c>
      <c r="E8" t="s">
        <v>22</v>
      </c>
      <c r="F8" t="s">
        <v>23</v>
      </c>
      <c r="G8">
        <v>4</v>
      </c>
      <c r="H8">
        <v>2</v>
      </c>
      <c r="I8" t="s">
        <v>227</v>
      </c>
      <c r="J8" t="s">
        <v>1718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>
      <c r="A9">
        <v>8</v>
      </c>
      <c r="B9">
        <v>8</v>
      </c>
      <c r="C9">
        <v>8</v>
      </c>
      <c r="D9">
        <v>2</v>
      </c>
      <c r="E9" t="s">
        <v>22</v>
      </c>
      <c r="F9" t="s">
        <v>23</v>
      </c>
      <c r="G9">
        <v>4</v>
      </c>
      <c r="H9">
        <v>1</v>
      </c>
      <c r="I9" t="s">
        <v>227</v>
      </c>
      <c r="J9" t="s">
        <v>1718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>
      <c r="A10">
        <v>9</v>
      </c>
      <c r="B10">
        <v>9</v>
      </c>
      <c r="C10">
        <v>9</v>
      </c>
      <c r="D10">
        <v>2</v>
      </c>
      <c r="E10" t="s">
        <v>25</v>
      </c>
      <c r="F10" t="s">
        <v>23</v>
      </c>
      <c r="G10">
        <v>2</v>
      </c>
      <c r="H10">
        <v>2</v>
      </c>
      <c r="I10" t="s">
        <v>227</v>
      </c>
      <c r="J10" t="s">
        <v>1718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>
      <c r="A11">
        <v>10</v>
      </c>
      <c r="B11">
        <v>10</v>
      </c>
      <c r="C11">
        <v>10</v>
      </c>
      <c r="D11">
        <v>2</v>
      </c>
      <c r="E11" t="s">
        <v>25</v>
      </c>
      <c r="F11" t="s">
        <v>23</v>
      </c>
      <c r="G11">
        <v>2</v>
      </c>
      <c r="H11">
        <v>1</v>
      </c>
      <c r="I11" t="s">
        <v>227</v>
      </c>
      <c r="J11" t="s">
        <v>1718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>
      <c r="A12">
        <v>11</v>
      </c>
      <c r="B12">
        <v>11</v>
      </c>
      <c r="C12">
        <v>11</v>
      </c>
      <c r="D12">
        <v>3</v>
      </c>
      <c r="E12" t="s">
        <v>25</v>
      </c>
      <c r="F12" t="s">
        <v>23</v>
      </c>
      <c r="G12">
        <v>3</v>
      </c>
      <c r="H12">
        <v>2</v>
      </c>
      <c r="I12" t="s">
        <v>227</v>
      </c>
      <c r="J12" t="s">
        <v>1718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>
      <c r="A13">
        <v>12</v>
      </c>
      <c r="B13">
        <v>12</v>
      </c>
      <c r="C13">
        <v>12</v>
      </c>
      <c r="D13">
        <v>4</v>
      </c>
      <c r="E13" t="s">
        <v>25</v>
      </c>
      <c r="F13" t="s">
        <v>23</v>
      </c>
      <c r="G13">
        <v>3</v>
      </c>
      <c r="H13">
        <v>1</v>
      </c>
      <c r="I13" t="s">
        <v>227</v>
      </c>
      <c r="J13" t="s">
        <v>1718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>
      <c r="A14">
        <v>13</v>
      </c>
      <c r="B14">
        <v>13</v>
      </c>
      <c r="C14">
        <v>13</v>
      </c>
      <c r="D14">
        <v>2</v>
      </c>
      <c r="E14" t="s">
        <v>25</v>
      </c>
      <c r="F14" t="s">
        <v>23</v>
      </c>
      <c r="G14">
        <v>4</v>
      </c>
      <c r="H14">
        <v>2</v>
      </c>
      <c r="I14" t="s">
        <v>227</v>
      </c>
      <c r="J14" t="s">
        <v>1718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>
      <c r="A15">
        <v>14</v>
      </c>
      <c r="B15">
        <v>14</v>
      </c>
      <c r="C15">
        <v>14</v>
      </c>
      <c r="D15">
        <v>4</v>
      </c>
      <c r="E15" t="s">
        <v>25</v>
      </c>
      <c r="F15" t="s">
        <v>23</v>
      </c>
      <c r="G15">
        <v>4</v>
      </c>
      <c r="H15">
        <v>1</v>
      </c>
      <c r="I15" t="s">
        <v>227</v>
      </c>
      <c r="J15" t="s">
        <v>1718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>
      <c r="A16">
        <v>15</v>
      </c>
      <c r="B16">
        <v>15</v>
      </c>
      <c r="C16">
        <v>15</v>
      </c>
      <c r="D16">
        <v>1</v>
      </c>
      <c r="E16" t="s">
        <v>26</v>
      </c>
      <c r="F16" t="s">
        <v>27</v>
      </c>
      <c r="G16">
        <v>1</v>
      </c>
      <c r="H16">
        <v>2</v>
      </c>
      <c r="I16" t="s">
        <v>227</v>
      </c>
      <c r="J16" t="s">
        <v>1718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>
      <c r="A17">
        <v>16</v>
      </c>
      <c r="B17">
        <v>16</v>
      </c>
      <c r="C17">
        <v>16</v>
      </c>
      <c r="D17">
        <v>1</v>
      </c>
      <c r="E17" t="s">
        <v>26</v>
      </c>
      <c r="F17" t="s">
        <v>27</v>
      </c>
      <c r="G17">
        <v>1</v>
      </c>
      <c r="H17">
        <v>1</v>
      </c>
      <c r="I17" t="s">
        <v>227</v>
      </c>
      <c r="J17" t="s">
        <v>1718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>
      <c r="A18">
        <v>17</v>
      </c>
      <c r="B18">
        <v>17</v>
      </c>
      <c r="C18">
        <v>17</v>
      </c>
      <c r="D18">
        <v>2</v>
      </c>
      <c r="E18" t="s">
        <v>26</v>
      </c>
      <c r="F18" t="s">
        <v>27</v>
      </c>
      <c r="G18">
        <v>2</v>
      </c>
      <c r="H18">
        <v>2</v>
      </c>
      <c r="I18" t="s">
        <v>227</v>
      </c>
      <c r="J18" t="s">
        <v>1718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>
      <c r="A19">
        <v>18</v>
      </c>
      <c r="B19">
        <v>18</v>
      </c>
      <c r="C19">
        <v>18</v>
      </c>
      <c r="D19">
        <v>2</v>
      </c>
      <c r="E19" t="s">
        <v>26</v>
      </c>
      <c r="F19" t="s">
        <v>27</v>
      </c>
      <c r="G19">
        <v>2</v>
      </c>
      <c r="H19">
        <v>1</v>
      </c>
      <c r="I19" t="s">
        <v>227</v>
      </c>
      <c r="J19" t="s">
        <v>1718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>
      <c r="A20">
        <v>19</v>
      </c>
      <c r="B20">
        <v>19</v>
      </c>
      <c r="C20">
        <v>19</v>
      </c>
      <c r="D20">
        <v>3</v>
      </c>
      <c r="E20" t="s">
        <v>26</v>
      </c>
      <c r="F20" t="s">
        <v>27</v>
      </c>
      <c r="G20">
        <v>3</v>
      </c>
      <c r="H20">
        <v>2</v>
      </c>
      <c r="I20" t="s">
        <v>227</v>
      </c>
      <c r="J20" t="s">
        <v>1718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>
      <c r="A21">
        <v>20</v>
      </c>
      <c r="B21">
        <v>20</v>
      </c>
      <c r="C21">
        <v>20</v>
      </c>
      <c r="D21">
        <v>3</v>
      </c>
      <c r="E21" t="s">
        <v>26</v>
      </c>
      <c r="F21" t="s">
        <v>27</v>
      </c>
      <c r="G21">
        <v>3</v>
      </c>
      <c r="H21">
        <v>1</v>
      </c>
      <c r="I21" t="s">
        <v>227</v>
      </c>
      <c r="J21" t="s">
        <v>1718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>
      <c r="A22">
        <v>21</v>
      </c>
      <c r="B22">
        <v>21</v>
      </c>
      <c r="C22">
        <v>21</v>
      </c>
      <c r="D22">
        <v>2</v>
      </c>
      <c r="E22" t="s">
        <v>26</v>
      </c>
      <c r="F22" t="s">
        <v>27</v>
      </c>
      <c r="G22">
        <v>4</v>
      </c>
      <c r="H22">
        <v>2</v>
      </c>
      <c r="I22" t="s">
        <v>227</v>
      </c>
      <c r="J22" t="s">
        <v>1718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>
      <c r="A23">
        <v>22</v>
      </c>
      <c r="B23">
        <v>22</v>
      </c>
      <c r="C23">
        <v>22</v>
      </c>
      <c r="D23">
        <v>3</v>
      </c>
      <c r="E23" t="s">
        <v>26</v>
      </c>
      <c r="F23" t="s">
        <v>27</v>
      </c>
      <c r="G23">
        <v>4</v>
      </c>
      <c r="H23">
        <v>1</v>
      </c>
      <c r="I23" t="s">
        <v>227</v>
      </c>
      <c r="J23" t="s">
        <v>1718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>
      <c r="A24">
        <v>23</v>
      </c>
      <c r="B24">
        <v>23</v>
      </c>
      <c r="C24">
        <v>23</v>
      </c>
      <c r="D24">
        <v>2</v>
      </c>
      <c r="E24" t="s">
        <v>28</v>
      </c>
      <c r="F24" t="s">
        <v>27</v>
      </c>
      <c r="G24">
        <v>1</v>
      </c>
      <c r="H24">
        <v>2</v>
      </c>
      <c r="I24" t="s">
        <v>227</v>
      </c>
      <c r="J24" t="s">
        <v>1718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>
      <c r="A25">
        <v>24</v>
      </c>
      <c r="B25">
        <v>24</v>
      </c>
      <c r="C25">
        <v>24</v>
      </c>
      <c r="D25">
        <v>1</v>
      </c>
      <c r="E25" t="s">
        <v>28</v>
      </c>
      <c r="F25" t="s">
        <v>27</v>
      </c>
      <c r="G25">
        <v>1</v>
      </c>
      <c r="H25">
        <v>1</v>
      </c>
      <c r="I25" t="s">
        <v>227</v>
      </c>
      <c r="J25" t="s">
        <v>1718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>
      <c r="A26">
        <v>25</v>
      </c>
      <c r="B26">
        <v>25</v>
      </c>
      <c r="C26">
        <v>25</v>
      </c>
      <c r="D26">
        <v>2</v>
      </c>
      <c r="E26" t="s">
        <v>28</v>
      </c>
      <c r="F26" t="s">
        <v>27</v>
      </c>
      <c r="G26">
        <v>2</v>
      </c>
      <c r="H26">
        <v>2</v>
      </c>
      <c r="I26" t="s">
        <v>227</v>
      </c>
      <c r="J26" t="s">
        <v>1718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>
      <c r="A27">
        <v>26</v>
      </c>
      <c r="B27">
        <v>26</v>
      </c>
      <c r="C27">
        <v>26</v>
      </c>
      <c r="D27">
        <v>2</v>
      </c>
      <c r="E27" t="s">
        <v>28</v>
      </c>
      <c r="F27" t="s">
        <v>27</v>
      </c>
      <c r="G27">
        <v>2</v>
      </c>
      <c r="H27">
        <v>1</v>
      </c>
      <c r="I27" t="s">
        <v>227</v>
      </c>
      <c r="J27" t="s">
        <v>1718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>
      <c r="A28">
        <v>27</v>
      </c>
      <c r="B28">
        <v>27</v>
      </c>
      <c r="C28">
        <v>27</v>
      </c>
      <c r="D28">
        <v>2</v>
      </c>
      <c r="E28" t="s">
        <v>28</v>
      </c>
      <c r="F28" t="s">
        <v>27</v>
      </c>
      <c r="G28">
        <v>3</v>
      </c>
      <c r="H28">
        <v>2</v>
      </c>
      <c r="I28" t="s">
        <v>227</v>
      </c>
      <c r="J28" t="s">
        <v>1718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>
      <c r="A29">
        <v>28</v>
      </c>
      <c r="B29">
        <v>28</v>
      </c>
      <c r="C29">
        <v>28</v>
      </c>
      <c r="D29">
        <v>3</v>
      </c>
      <c r="E29" t="s">
        <v>28</v>
      </c>
      <c r="F29" t="s">
        <v>27</v>
      </c>
      <c r="G29">
        <v>3</v>
      </c>
      <c r="H29">
        <v>1</v>
      </c>
      <c r="I29" t="s">
        <v>227</v>
      </c>
      <c r="J29" t="s">
        <v>1718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>
      <c r="A30">
        <v>29</v>
      </c>
      <c r="B30">
        <v>29</v>
      </c>
      <c r="C30">
        <v>29</v>
      </c>
      <c r="D30">
        <v>2</v>
      </c>
      <c r="E30" t="s">
        <v>28</v>
      </c>
      <c r="F30" t="s">
        <v>27</v>
      </c>
      <c r="G30">
        <v>4</v>
      </c>
      <c r="H30">
        <v>2</v>
      </c>
      <c r="I30" t="s">
        <v>227</v>
      </c>
      <c r="J30" t="s">
        <v>1718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>
      <c r="A31">
        <v>30</v>
      </c>
      <c r="B31">
        <v>30</v>
      </c>
      <c r="C31">
        <v>30</v>
      </c>
      <c r="D31">
        <v>3</v>
      </c>
      <c r="E31" t="s">
        <v>28</v>
      </c>
      <c r="F31" t="s">
        <v>27</v>
      </c>
      <c r="G31">
        <v>4</v>
      </c>
      <c r="H31">
        <v>1</v>
      </c>
      <c r="I31" t="s">
        <v>227</v>
      </c>
      <c r="J31" t="s">
        <v>1718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>
      <c r="A32">
        <v>31</v>
      </c>
      <c r="B32">
        <v>31</v>
      </c>
      <c r="C32">
        <v>31</v>
      </c>
      <c r="D32">
        <v>2</v>
      </c>
      <c r="E32" t="s">
        <v>29</v>
      </c>
      <c r="F32" t="s">
        <v>27</v>
      </c>
      <c r="G32">
        <v>1</v>
      </c>
      <c r="H32">
        <v>2</v>
      </c>
      <c r="I32" t="s">
        <v>227</v>
      </c>
      <c r="J32" t="s">
        <v>1718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>
      <c r="A33">
        <v>32</v>
      </c>
      <c r="B33">
        <v>32</v>
      </c>
      <c r="C33">
        <v>32</v>
      </c>
      <c r="D33">
        <v>2</v>
      </c>
      <c r="E33" t="s">
        <v>29</v>
      </c>
      <c r="F33" t="s">
        <v>27</v>
      </c>
      <c r="G33">
        <v>1</v>
      </c>
      <c r="H33">
        <v>1</v>
      </c>
      <c r="I33" t="s">
        <v>227</v>
      </c>
      <c r="J33" t="s">
        <v>1718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  <row r="34" spans="1:19">
      <c r="A34">
        <v>33</v>
      </c>
      <c r="B34">
        <v>33</v>
      </c>
      <c r="C34">
        <v>33</v>
      </c>
      <c r="D34">
        <v>2</v>
      </c>
      <c r="E34" t="s">
        <v>29</v>
      </c>
      <c r="F34" t="s">
        <v>27</v>
      </c>
      <c r="G34">
        <v>2</v>
      </c>
      <c r="H34">
        <v>2</v>
      </c>
      <c r="I34" t="s">
        <v>227</v>
      </c>
      <c r="J34" t="s">
        <v>1718</v>
      </c>
      <c r="K34" t="s">
        <v>24</v>
      </c>
      <c r="L34">
        <v>0</v>
      </c>
      <c r="M34">
        <v>0</v>
      </c>
      <c r="N34" t="b">
        <v>0</v>
      </c>
      <c r="O34">
        <v>0</v>
      </c>
      <c r="P34" t="b">
        <v>0</v>
      </c>
      <c r="Q34">
        <v>0</v>
      </c>
      <c r="R34">
        <v>0</v>
      </c>
      <c r="S34" t="s">
        <v>24</v>
      </c>
    </row>
    <row r="35" spans="1:19">
      <c r="A35">
        <v>34</v>
      </c>
      <c r="B35">
        <v>34</v>
      </c>
      <c r="C35">
        <v>34</v>
      </c>
      <c r="D35">
        <v>2</v>
      </c>
      <c r="E35" t="s">
        <v>29</v>
      </c>
      <c r="F35" t="s">
        <v>27</v>
      </c>
      <c r="G35">
        <v>2</v>
      </c>
      <c r="H35">
        <v>1</v>
      </c>
      <c r="I35" t="s">
        <v>227</v>
      </c>
      <c r="J35" t="s">
        <v>1718</v>
      </c>
      <c r="K35" t="s">
        <v>24</v>
      </c>
      <c r="L35">
        <v>0</v>
      </c>
      <c r="M35">
        <v>0</v>
      </c>
      <c r="N35" t="b">
        <v>0</v>
      </c>
      <c r="O35">
        <v>0</v>
      </c>
      <c r="P35" t="b">
        <v>0</v>
      </c>
      <c r="Q35">
        <v>0</v>
      </c>
      <c r="R35">
        <v>0</v>
      </c>
      <c r="S35" t="s">
        <v>24</v>
      </c>
    </row>
    <row r="36" spans="1:19">
      <c r="A36">
        <v>35</v>
      </c>
      <c r="B36">
        <v>35</v>
      </c>
      <c r="C36">
        <v>35</v>
      </c>
      <c r="D36">
        <v>3</v>
      </c>
      <c r="E36" t="s">
        <v>29</v>
      </c>
      <c r="F36" t="s">
        <v>27</v>
      </c>
      <c r="G36">
        <v>3</v>
      </c>
      <c r="H36">
        <v>2</v>
      </c>
      <c r="I36" t="s">
        <v>227</v>
      </c>
      <c r="J36" t="s">
        <v>1718</v>
      </c>
      <c r="K36" t="s">
        <v>24</v>
      </c>
      <c r="L36">
        <v>0</v>
      </c>
      <c r="M36">
        <v>0</v>
      </c>
      <c r="N36" t="b">
        <v>0</v>
      </c>
      <c r="O36">
        <v>0</v>
      </c>
      <c r="P36" t="b">
        <v>0</v>
      </c>
      <c r="Q36">
        <v>0</v>
      </c>
      <c r="R36">
        <v>0</v>
      </c>
      <c r="S36" t="s">
        <v>24</v>
      </c>
    </row>
    <row r="37" spans="1:19">
      <c r="A37">
        <v>36</v>
      </c>
      <c r="B37">
        <v>36</v>
      </c>
      <c r="C37">
        <v>36</v>
      </c>
      <c r="D37">
        <v>4</v>
      </c>
      <c r="E37" t="s">
        <v>29</v>
      </c>
      <c r="F37" t="s">
        <v>27</v>
      </c>
      <c r="G37">
        <v>3</v>
      </c>
      <c r="H37">
        <v>1</v>
      </c>
      <c r="I37" t="s">
        <v>227</v>
      </c>
      <c r="J37" t="s">
        <v>1718</v>
      </c>
      <c r="K37" t="s">
        <v>24</v>
      </c>
      <c r="L37">
        <v>0</v>
      </c>
      <c r="M37">
        <v>0</v>
      </c>
      <c r="N37" t="b">
        <v>0</v>
      </c>
      <c r="O37">
        <v>0</v>
      </c>
      <c r="P37" t="b">
        <v>0</v>
      </c>
      <c r="Q37">
        <v>0</v>
      </c>
      <c r="R37">
        <v>0</v>
      </c>
      <c r="S37" t="s">
        <v>24</v>
      </c>
    </row>
    <row r="38" spans="1:19">
      <c r="A38">
        <v>37</v>
      </c>
      <c r="B38">
        <v>37</v>
      </c>
      <c r="C38">
        <v>37</v>
      </c>
      <c r="D38">
        <v>2</v>
      </c>
      <c r="E38" t="s">
        <v>29</v>
      </c>
      <c r="F38" t="s">
        <v>27</v>
      </c>
      <c r="G38">
        <v>4</v>
      </c>
      <c r="H38">
        <v>2</v>
      </c>
      <c r="I38" t="s">
        <v>227</v>
      </c>
      <c r="J38" t="s">
        <v>1718</v>
      </c>
      <c r="K38" t="s">
        <v>24</v>
      </c>
      <c r="L38">
        <v>0</v>
      </c>
      <c r="M38">
        <v>0</v>
      </c>
      <c r="N38" t="b">
        <v>0</v>
      </c>
      <c r="O38">
        <v>0</v>
      </c>
      <c r="P38" t="b">
        <v>0</v>
      </c>
      <c r="Q38">
        <v>0</v>
      </c>
      <c r="R38">
        <v>0</v>
      </c>
      <c r="S38" t="s">
        <v>24</v>
      </c>
    </row>
    <row r="39" spans="1:19">
      <c r="A39">
        <v>38</v>
      </c>
      <c r="B39">
        <v>38</v>
      </c>
      <c r="C39">
        <v>38</v>
      </c>
      <c r="D39">
        <v>3</v>
      </c>
      <c r="E39" t="s">
        <v>29</v>
      </c>
      <c r="F39" t="s">
        <v>27</v>
      </c>
      <c r="G39">
        <v>4</v>
      </c>
      <c r="H39">
        <v>1</v>
      </c>
      <c r="I39" t="s">
        <v>227</v>
      </c>
      <c r="J39" t="s">
        <v>1718</v>
      </c>
      <c r="K39" t="s">
        <v>24</v>
      </c>
      <c r="L39">
        <v>0</v>
      </c>
      <c r="M39">
        <v>0</v>
      </c>
      <c r="N39" t="b">
        <v>0</v>
      </c>
      <c r="O39">
        <v>0</v>
      </c>
      <c r="P39" t="b">
        <v>0</v>
      </c>
      <c r="Q39">
        <v>0</v>
      </c>
      <c r="R39">
        <v>0</v>
      </c>
      <c r="S39" t="s">
        <v>24</v>
      </c>
    </row>
    <row r="40" spans="1:19">
      <c r="A40">
        <v>39</v>
      </c>
      <c r="B40">
        <v>39</v>
      </c>
      <c r="C40">
        <v>39</v>
      </c>
      <c r="D40">
        <v>4</v>
      </c>
      <c r="E40" t="s">
        <v>25</v>
      </c>
      <c r="F40" t="s">
        <v>30</v>
      </c>
      <c r="G40">
        <v>1</v>
      </c>
      <c r="H40">
        <v>2</v>
      </c>
      <c r="I40" t="s">
        <v>227</v>
      </c>
      <c r="J40" t="s">
        <v>1718</v>
      </c>
      <c r="K40" t="s">
        <v>24</v>
      </c>
      <c r="L40">
        <v>0</v>
      </c>
      <c r="M40">
        <v>0</v>
      </c>
      <c r="N40" t="b">
        <v>0</v>
      </c>
      <c r="O40">
        <v>0</v>
      </c>
      <c r="P40" t="b">
        <v>0</v>
      </c>
      <c r="Q40">
        <v>0</v>
      </c>
      <c r="R40">
        <v>0</v>
      </c>
      <c r="S40" t="s">
        <v>24</v>
      </c>
    </row>
    <row r="41" spans="1:19">
      <c r="A41">
        <v>40</v>
      </c>
      <c r="B41">
        <v>40</v>
      </c>
      <c r="C41">
        <v>40</v>
      </c>
      <c r="D41">
        <v>4</v>
      </c>
      <c r="E41" t="s">
        <v>25</v>
      </c>
      <c r="F41" t="s">
        <v>30</v>
      </c>
      <c r="G41">
        <v>1</v>
      </c>
      <c r="H41">
        <v>1</v>
      </c>
      <c r="I41" t="s">
        <v>227</v>
      </c>
      <c r="J41" t="s">
        <v>1718</v>
      </c>
      <c r="K41" t="s">
        <v>24</v>
      </c>
      <c r="L41">
        <v>0</v>
      </c>
      <c r="M41">
        <v>0</v>
      </c>
      <c r="N41" t="b">
        <v>0</v>
      </c>
      <c r="O41">
        <v>0</v>
      </c>
      <c r="P41" t="b">
        <v>0</v>
      </c>
      <c r="Q41">
        <v>0</v>
      </c>
      <c r="R41">
        <v>0</v>
      </c>
      <c r="S41" t="s">
        <v>24</v>
      </c>
    </row>
    <row r="42" spans="1:19">
      <c r="A42">
        <v>41</v>
      </c>
      <c r="B42">
        <v>41</v>
      </c>
      <c r="C42">
        <v>41</v>
      </c>
      <c r="D42">
        <v>4</v>
      </c>
      <c r="E42" t="s">
        <v>25</v>
      </c>
      <c r="F42" t="s">
        <v>30</v>
      </c>
      <c r="G42">
        <v>2</v>
      </c>
      <c r="H42">
        <v>2</v>
      </c>
      <c r="I42" t="s">
        <v>227</v>
      </c>
      <c r="J42" t="s">
        <v>1718</v>
      </c>
      <c r="K42" t="s">
        <v>24</v>
      </c>
      <c r="L42">
        <v>0</v>
      </c>
      <c r="M42">
        <v>0</v>
      </c>
      <c r="N42" t="b">
        <v>0</v>
      </c>
      <c r="O42">
        <v>0</v>
      </c>
      <c r="P42" t="b">
        <v>0</v>
      </c>
      <c r="Q42">
        <v>0</v>
      </c>
      <c r="R42">
        <v>0</v>
      </c>
      <c r="S42" t="s">
        <v>24</v>
      </c>
    </row>
    <row r="43" spans="1:19">
      <c r="A43">
        <v>42</v>
      </c>
      <c r="B43">
        <v>42</v>
      </c>
      <c r="C43">
        <v>42</v>
      </c>
      <c r="D43">
        <v>4</v>
      </c>
      <c r="E43" t="s">
        <v>25</v>
      </c>
      <c r="F43" t="s">
        <v>30</v>
      </c>
      <c r="G43">
        <v>2</v>
      </c>
      <c r="H43">
        <v>1</v>
      </c>
      <c r="I43" t="s">
        <v>227</v>
      </c>
      <c r="J43" t="s">
        <v>1718</v>
      </c>
      <c r="K43" t="s">
        <v>24</v>
      </c>
      <c r="L43">
        <v>0</v>
      </c>
      <c r="M43">
        <v>0</v>
      </c>
      <c r="N43" t="b">
        <v>0</v>
      </c>
      <c r="O43">
        <v>0</v>
      </c>
      <c r="P43" t="b">
        <v>0</v>
      </c>
      <c r="Q43">
        <v>0</v>
      </c>
      <c r="R43">
        <v>0</v>
      </c>
      <c r="S43" t="s">
        <v>24</v>
      </c>
    </row>
    <row r="44" spans="1:19">
      <c r="A44">
        <v>43</v>
      </c>
      <c r="B44">
        <v>43</v>
      </c>
      <c r="C44">
        <v>43</v>
      </c>
      <c r="D44">
        <v>5</v>
      </c>
      <c r="E44" t="s">
        <v>25</v>
      </c>
      <c r="F44" t="s">
        <v>30</v>
      </c>
      <c r="G44">
        <v>3</v>
      </c>
      <c r="H44">
        <v>2</v>
      </c>
      <c r="I44" t="s">
        <v>227</v>
      </c>
      <c r="J44" t="s">
        <v>1718</v>
      </c>
      <c r="K44" t="s">
        <v>24</v>
      </c>
      <c r="L44">
        <v>0</v>
      </c>
      <c r="M44">
        <v>0</v>
      </c>
      <c r="N44" t="b">
        <v>0</v>
      </c>
      <c r="O44">
        <v>0</v>
      </c>
      <c r="P44" t="b">
        <v>0</v>
      </c>
      <c r="Q44">
        <v>0</v>
      </c>
      <c r="R44">
        <v>0</v>
      </c>
      <c r="S44" t="s">
        <v>24</v>
      </c>
    </row>
    <row r="45" spans="1:19">
      <c r="A45">
        <v>44</v>
      </c>
      <c r="B45">
        <v>44</v>
      </c>
      <c r="C45">
        <v>44</v>
      </c>
      <c r="D45">
        <v>5</v>
      </c>
      <c r="E45" t="s">
        <v>25</v>
      </c>
      <c r="F45" t="s">
        <v>30</v>
      </c>
      <c r="G45">
        <v>3</v>
      </c>
      <c r="H45">
        <v>1</v>
      </c>
      <c r="I45" t="s">
        <v>227</v>
      </c>
      <c r="J45" t="s">
        <v>1718</v>
      </c>
      <c r="K45" t="s">
        <v>24</v>
      </c>
      <c r="L45">
        <v>0</v>
      </c>
      <c r="M45">
        <v>0</v>
      </c>
      <c r="N45" t="b">
        <v>0</v>
      </c>
      <c r="O45">
        <v>0</v>
      </c>
      <c r="P45" t="b">
        <v>0</v>
      </c>
      <c r="Q45">
        <v>0</v>
      </c>
      <c r="R45">
        <v>0</v>
      </c>
      <c r="S45" t="s">
        <v>24</v>
      </c>
    </row>
    <row r="46" spans="1:19">
      <c r="A46">
        <v>45</v>
      </c>
      <c r="B46">
        <v>45</v>
      </c>
      <c r="C46">
        <v>45</v>
      </c>
      <c r="D46">
        <v>2</v>
      </c>
      <c r="E46" t="s">
        <v>25</v>
      </c>
      <c r="F46" t="s">
        <v>30</v>
      </c>
      <c r="G46">
        <v>4</v>
      </c>
      <c r="H46">
        <v>2</v>
      </c>
      <c r="I46" t="s">
        <v>227</v>
      </c>
      <c r="J46" t="s">
        <v>1718</v>
      </c>
      <c r="K46" t="s">
        <v>24</v>
      </c>
      <c r="L46">
        <v>0</v>
      </c>
      <c r="M46">
        <v>0</v>
      </c>
      <c r="N46" t="b">
        <v>0</v>
      </c>
      <c r="O46">
        <v>0</v>
      </c>
      <c r="P46" t="b">
        <v>0</v>
      </c>
      <c r="Q46">
        <v>0</v>
      </c>
      <c r="R46">
        <v>0</v>
      </c>
      <c r="S46" t="s">
        <v>24</v>
      </c>
    </row>
    <row r="47" spans="1:19">
      <c r="A47">
        <v>46</v>
      </c>
      <c r="B47">
        <v>46</v>
      </c>
      <c r="C47">
        <v>46</v>
      </c>
      <c r="D47">
        <v>4</v>
      </c>
      <c r="E47" t="s">
        <v>25</v>
      </c>
      <c r="F47" t="s">
        <v>30</v>
      </c>
      <c r="G47">
        <v>4</v>
      </c>
      <c r="H47">
        <v>1</v>
      </c>
      <c r="I47" t="s">
        <v>227</v>
      </c>
      <c r="J47" t="s">
        <v>1718</v>
      </c>
      <c r="K47" t="s">
        <v>24</v>
      </c>
      <c r="L47">
        <v>0</v>
      </c>
      <c r="M47">
        <v>0</v>
      </c>
      <c r="N47" t="b">
        <v>0</v>
      </c>
      <c r="O47">
        <v>0</v>
      </c>
      <c r="P47" t="b">
        <v>0</v>
      </c>
      <c r="Q47">
        <v>0</v>
      </c>
      <c r="R47">
        <v>0</v>
      </c>
      <c r="S47" t="s">
        <v>24</v>
      </c>
    </row>
    <row r="48" spans="1:19">
      <c r="A48">
        <v>47</v>
      </c>
      <c r="B48">
        <v>47</v>
      </c>
      <c r="C48">
        <v>47</v>
      </c>
      <c r="D48">
        <v>1</v>
      </c>
      <c r="E48" t="s">
        <v>25</v>
      </c>
      <c r="F48" t="s">
        <v>1719</v>
      </c>
      <c r="G48">
        <v>3</v>
      </c>
      <c r="H48">
        <v>2</v>
      </c>
      <c r="I48" t="s">
        <v>139</v>
      </c>
      <c r="J48" t="s">
        <v>1718</v>
      </c>
      <c r="K48" t="s">
        <v>24</v>
      </c>
      <c r="L48">
        <v>1</v>
      </c>
      <c r="M48">
        <v>0</v>
      </c>
      <c r="N48" t="b">
        <v>0</v>
      </c>
      <c r="O48">
        <v>0</v>
      </c>
      <c r="P48" t="b">
        <v>0</v>
      </c>
      <c r="Q48">
        <v>0</v>
      </c>
      <c r="R48">
        <v>0</v>
      </c>
      <c r="S48" t="s">
        <v>24</v>
      </c>
    </row>
    <row r="49" spans="1:19">
      <c r="A49">
        <v>48</v>
      </c>
      <c r="B49">
        <v>48</v>
      </c>
      <c r="C49">
        <v>48</v>
      </c>
      <c r="D49">
        <v>1</v>
      </c>
      <c r="E49" t="s">
        <v>25</v>
      </c>
      <c r="F49" t="s">
        <v>1719</v>
      </c>
      <c r="G49">
        <v>4</v>
      </c>
      <c r="H49">
        <v>2</v>
      </c>
      <c r="I49" t="s">
        <v>139</v>
      </c>
      <c r="J49" t="s">
        <v>1718</v>
      </c>
      <c r="K49" t="s">
        <v>24</v>
      </c>
      <c r="L49">
        <v>1</v>
      </c>
      <c r="M49">
        <v>0</v>
      </c>
      <c r="N49" t="b">
        <v>0</v>
      </c>
      <c r="O49">
        <v>0</v>
      </c>
      <c r="P49" t="b">
        <v>0</v>
      </c>
      <c r="Q49">
        <v>0</v>
      </c>
      <c r="R49">
        <v>0</v>
      </c>
      <c r="S49" t="s">
        <v>24</v>
      </c>
    </row>
    <row r="50" spans="1:19">
      <c r="A50">
        <v>49</v>
      </c>
      <c r="B50">
        <v>49</v>
      </c>
      <c r="C50">
        <v>49</v>
      </c>
      <c r="D50">
        <v>1</v>
      </c>
      <c r="E50" t="s">
        <v>25</v>
      </c>
      <c r="F50" t="s">
        <v>1720</v>
      </c>
      <c r="G50">
        <v>3</v>
      </c>
      <c r="H50">
        <v>1</v>
      </c>
      <c r="I50" t="s">
        <v>139</v>
      </c>
      <c r="J50" t="s">
        <v>1718</v>
      </c>
      <c r="K50" t="s">
        <v>24</v>
      </c>
      <c r="L50">
        <v>1</v>
      </c>
      <c r="M50">
        <v>0</v>
      </c>
      <c r="N50" t="b">
        <v>0</v>
      </c>
      <c r="O50">
        <v>0</v>
      </c>
      <c r="P50" t="b">
        <v>0</v>
      </c>
      <c r="Q50">
        <v>0</v>
      </c>
      <c r="R50">
        <v>0</v>
      </c>
      <c r="S50" t="s">
        <v>24</v>
      </c>
    </row>
    <row r="51" spans="1:19">
      <c r="A51">
        <v>50</v>
      </c>
      <c r="B51">
        <v>50</v>
      </c>
      <c r="C51">
        <v>50</v>
      </c>
      <c r="D51">
        <v>2</v>
      </c>
      <c r="E51" t="s">
        <v>25</v>
      </c>
      <c r="F51" t="s">
        <v>1720</v>
      </c>
      <c r="G51">
        <v>4</v>
      </c>
      <c r="H51">
        <v>1</v>
      </c>
      <c r="I51" t="s">
        <v>139</v>
      </c>
      <c r="J51" t="s">
        <v>1718</v>
      </c>
      <c r="K51" t="s">
        <v>24</v>
      </c>
      <c r="L51">
        <v>1</v>
      </c>
      <c r="M51">
        <v>0</v>
      </c>
      <c r="N51" t="b">
        <v>0</v>
      </c>
      <c r="O51">
        <v>0</v>
      </c>
      <c r="P51" t="b">
        <v>0</v>
      </c>
      <c r="Q51">
        <v>0</v>
      </c>
      <c r="R51">
        <v>0</v>
      </c>
      <c r="S51" t="s">
        <v>24</v>
      </c>
    </row>
    <row r="52" spans="1:19">
      <c r="A52">
        <v>51</v>
      </c>
      <c r="B52">
        <v>51</v>
      </c>
      <c r="C52">
        <v>51</v>
      </c>
      <c r="D52">
        <v>1</v>
      </c>
      <c r="E52" t="s">
        <v>22</v>
      </c>
      <c r="F52" t="s">
        <v>23</v>
      </c>
      <c r="G52">
        <v>1</v>
      </c>
      <c r="H52">
        <v>2</v>
      </c>
      <c r="I52" t="s">
        <v>228</v>
      </c>
      <c r="J52" t="s">
        <v>1718</v>
      </c>
      <c r="K52" t="s">
        <v>24</v>
      </c>
      <c r="L52">
        <v>1</v>
      </c>
      <c r="M52">
        <v>0</v>
      </c>
      <c r="N52" t="b">
        <v>0</v>
      </c>
      <c r="O52">
        <v>0</v>
      </c>
      <c r="P52" t="b">
        <v>0</v>
      </c>
      <c r="Q52">
        <v>0</v>
      </c>
      <c r="R52">
        <v>0</v>
      </c>
      <c r="S52" t="s">
        <v>24</v>
      </c>
    </row>
    <row r="53" spans="1:19">
      <c r="A53">
        <v>52</v>
      </c>
      <c r="B53">
        <v>52</v>
      </c>
      <c r="C53">
        <v>52</v>
      </c>
      <c r="D53">
        <v>1</v>
      </c>
      <c r="E53" t="s">
        <v>22</v>
      </c>
      <c r="F53" t="s">
        <v>23</v>
      </c>
      <c r="G53">
        <v>1</v>
      </c>
      <c r="H53">
        <v>1</v>
      </c>
      <c r="I53" t="s">
        <v>228</v>
      </c>
      <c r="J53" t="s">
        <v>1718</v>
      </c>
      <c r="K53" t="s">
        <v>24</v>
      </c>
      <c r="L53">
        <v>1</v>
      </c>
      <c r="M53">
        <v>0</v>
      </c>
      <c r="N53" t="b">
        <v>0</v>
      </c>
      <c r="O53">
        <v>0</v>
      </c>
      <c r="P53" t="b">
        <v>0</v>
      </c>
      <c r="Q53">
        <v>0</v>
      </c>
      <c r="R53">
        <v>0</v>
      </c>
      <c r="S53" t="s">
        <v>24</v>
      </c>
    </row>
    <row r="54" spans="1:19">
      <c r="A54">
        <v>53</v>
      </c>
      <c r="B54">
        <v>53</v>
      </c>
      <c r="C54">
        <v>53</v>
      </c>
      <c r="D54">
        <v>1</v>
      </c>
      <c r="E54" t="s">
        <v>22</v>
      </c>
      <c r="F54" t="s">
        <v>23</v>
      </c>
      <c r="G54">
        <v>2</v>
      </c>
      <c r="H54">
        <v>2</v>
      </c>
      <c r="I54" t="s">
        <v>228</v>
      </c>
      <c r="J54" t="s">
        <v>1718</v>
      </c>
      <c r="K54" t="s">
        <v>24</v>
      </c>
      <c r="L54">
        <v>1</v>
      </c>
      <c r="M54">
        <v>0</v>
      </c>
      <c r="N54" t="b">
        <v>0</v>
      </c>
      <c r="O54">
        <v>0</v>
      </c>
      <c r="P54" t="b">
        <v>0</v>
      </c>
      <c r="Q54">
        <v>0</v>
      </c>
      <c r="R54">
        <v>0</v>
      </c>
      <c r="S54" t="s">
        <v>24</v>
      </c>
    </row>
    <row r="55" spans="1:19">
      <c r="A55">
        <v>54</v>
      </c>
      <c r="B55">
        <v>54</v>
      </c>
      <c r="C55">
        <v>54</v>
      </c>
      <c r="D55">
        <v>1</v>
      </c>
      <c r="E55" t="s">
        <v>22</v>
      </c>
      <c r="F55" t="s">
        <v>23</v>
      </c>
      <c r="G55">
        <v>2</v>
      </c>
      <c r="H55">
        <v>1</v>
      </c>
      <c r="I55" t="s">
        <v>228</v>
      </c>
      <c r="J55" t="s">
        <v>1718</v>
      </c>
      <c r="K55" t="s">
        <v>24</v>
      </c>
      <c r="L55">
        <v>1</v>
      </c>
      <c r="M55">
        <v>0</v>
      </c>
      <c r="N55" t="b">
        <v>0</v>
      </c>
      <c r="O55">
        <v>0</v>
      </c>
      <c r="P55" t="b">
        <v>0</v>
      </c>
      <c r="Q55">
        <v>0</v>
      </c>
      <c r="R55">
        <v>0</v>
      </c>
      <c r="S55" t="s">
        <v>24</v>
      </c>
    </row>
    <row r="56" spans="1:19">
      <c r="A56">
        <v>55</v>
      </c>
      <c r="B56">
        <v>55</v>
      </c>
      <c r="C56">
        <v>55</v>
      </c>
      <c r="D56">
        <v>1</v>
      </c>
      <c r="E56" t="s">
        <v>22</v>
      </c>
      <c r="F56" t="s">
        <v>23</v>
      </c>
      <c r="G56">
        <v>3</v>
      </c>
      <c r="H56">
        <v>2</v>
      </c>
      <c r="I56" t="s">
        <v>228</v>
      </c>
      <c r="J56" t="s">
        <v>1718</v>
      </c>
      <c r="K56" t="s">
        <v>24</v>
      </c>
      <c r="L56">
        <v>1</v>
      </c>
      <c r="M56">
        <v>0</v>
      </c>
      <c r="N56" t="b">
        <v>0</v>
      </c>
      <c r="O56">
        <v>0</v>
      </c>
      <c r="P56" t="b">
        <v>0</v>
      </c>
      <c r="Q56">
        <v>0</v>
      </c>
      <c r="R56">
        <v>0</v>
      </c>
      <c r="S56" t="s">
        <v>24</v>
      </c>
    </row>
    <row r="57" spans="1:19">
      <c r="A57">
        <v>56</v>
      </c>
      <c r="B57">
        <v>56</v>
      </c>
      <c r="C57">
        <v>56</v>
      </c>
      <c r="D57">
        <v>1</v>
      </c>
      <c r="E57" t="s">
        <v>22</v>
      </c>
      <c r="F57" t="s">
        <v>23</v>
      </c>
      <c r="G57">
        <v>3</v>
      </c>
      <c r="H57">
        <v>1</v>
      </c>
      <c r="I57" t="s">
        <v>228</v>
      </c>
      <c r="J57" t="s">
        <v>1718</v>
      </c>
      <c r="K57" t="s">
        <v>24</v>
      </c>
      <c r="L57">
        <v>1</v>
      </c>
      <c r="M57">
        <v>0</v>
      </c>
      <c r="N57" t="b">
        <v>0</v>
      </c>
      <c r="O57">
        <v>0</v>
      </c>
      <c r="P57" t="b">
        <v>0</v>
      </c>
      <c r="Q57">
        <v>0</v>
      </c>
      <c r="R57">
        <v>0</v>
      </c>
      <c r="S57" t="s">
        <v>24</v>
      </c>
    </row>
    <row r="58" spans="1:19">
      <c r="A58">
        <v>57</v>
      </c>
      <c r="B58">
        <v>57</v>
      </c>
      <c r="C58">
        <v>57</v>
      </c>
      <c r="D58">
        <v>1</v>
      </c>
      <c r="E58" t="s">
        <v>22</v>
      </c>
      <c r="F58" t="s">
        <v>23</v>
      </c>
      <c r="G58">
        <v>4</v>
      </c>
      <c r="H58">
        <v>2</v>
      </c>
      <c r="I58" t="s">
        <v>228</v>
      </c>
      <c r="J58" t="s">
        <v>1718</v>
      </c>
      <c r="K58" t="s">
        <v>24</v>
      </c>
      <c r="L58">
        <v>1</v>
      </c>
      <c r="M58">
        <v>0</v>
      </c>
      <c r="N58" t="b">
        <v>0</v>
      </c>
      <c r="O58">
        <v>0</v>
      </c>
      <c r="P58" t="b">
        <v>0</v>
      </c>
      <c r="Q58">
        <v>0</v>
      </c>
      <c r="R58">
        <v>0</v>
      </c>
      <c r="S58" t="s">
        <v>24</v>
      </c>
    </row>
    <row r="59" spans="1:19">
      <c r="A59">
        <v>58</v>
      </c>
      <c r="B59">
        <v>58</v>
      </c>
      <c r="C59">
        <v>58</v>
      </c>
      <c r="D59">
        <v>1</v>
      </c>
      <c r="E59" t="s">
        <v>22</v>
      </c>
      <c r="F59" t="s">
        <v>23</v>
      </c>
      <c r="G59">
        <v>4</v>
      </c>
      <c r="H59">
        <v>1</v>
      </c>
      <c r="I59" t="s">
        <v>228</v>
      </c>
      <c r="J59" t="s">
        <v>1718</v>
      </c>
      <c r="K59" t="s">
        <v>24</v>
      </c>
      <c r="L59">
        <v>1</v>
      </c>
      <c r="M59">
        <v>0</v>
      </c>
      <c r="N59" t="b">
        <v>0</v>
      </c>
      <c r="O59">
        <v>0</v>
      </c>
      <c r="P59" t="b">
        <v>0</v>
      </c>
      <c r="Q59">
        <v>0</v>
      </c>
      <c r="R59">
        <v>0</v>
      </c>
      <c r="S59" t="s">
        <v>24</v>
      </c>
    </row>
    <row r="60" spans="1:19">
      <c r="A60">
        <v>59</v>
      </c>
      <c r="B60">
        <v>59</v>
      </c>
      <c r="C60">
        <v>59</v>
      </c>
      <c r="D60">
        <v>1</v>
      </c>
      <c r="E60" t="s">
        <v>25</v>
      </c>
      <c r="F60" t="s">
        <v>23</v>
      </c>
      <c r="G60">
        <v>2</v>
      </c>
      <c r="H60">
        <v>2</v>
      </c>
      <c r="I60" t="s">
        <v>228</v>
      </c>
      <c r="J60" t="s">
        <v>1718</v>
      </c>
      <c r="K60" t="s">
        <v>24</v>
      </c>
      <c r="L60">
        <v>1</v>
      </c>
      <c r="M60">
        <v>0</v>
      </c>
      <c r="N60" t="b">
        <v>0</v>
      </c>
      <c r="O60">
        <v>0</v>
      </c>
      <c r="P60" t="b">
        <v>0</v>
      </c>
      <c r="Q60">
        <v>0</v>
      </c>
      <c r="R60">
        <v>0</v>
      </c>
      <c r="S60" t="s">
        <v>24</v>
      </c>
    </row>
    <row r="61" spans="1:19">
      <c r="A61">
        <v>60</v>
      </c>
      <c r="B61">
        <v>60</v>
      </c>
      <c r="C61">
        <v>60</v>
      </c>
      <c r="D61">
        <v>1</v>
      </c>
      <c r="E61" t="s">
        <v>25</v>
      </c>
      <c r="F61" t="s">
        <v>23</v>
      </c>
      <c r="G61">
        <v>2</v>
      </c>
      <c r="H61">
        <v>1</v>
      </c>
      <c r="I61" t="s">
        <v>228</v>
      </c>
      <c r="J61" t="s">
        <v>1718</v>
      </c>
      <c r="K61" t="s">
        <v>24</v>
      </c>
      <c r="L61">
        <v>1</v>
      </c>
      <c r="M61">
        <v>0</v>
      </c>
      <c r="N61" t="b">
        <v>0</v>
      </c>
      <c r="O61">
        <v>0</v>
      </c>
      <c r="P61" t="b">
        <v>0</v>
      </c>
      <c r="Q61">
        <v>0</v>
      </c>
      <c r="R61">
        <v>0</v>
      </c>
      <c r="S61" t="s">
        <v>24</v>
      </c>
    </row>
    <row r="62" spans="1:19">
      <c r="A62">
        <v>61</v>
      </c>
      <c r="B62">
        <v>61</v>
      </c>
      <c r="C62">
        <v>61</v>
      </c>
      <c r="D62">
        <v>1</v>
      </c>
      <c r="E62" t="s">
        <v>25</v>
      </c>
      <c r="F62" t="s">
        <v>23</v>
      </c>
      <c r="G62">
        <v>3</v>
      </c>
      <c r="H62">
        <v>2</v>
      </c>
      <c r="I62" t="s">
        <v>228</v>
      </c>
      <c r="J62" t="s">
        <v>1718</v>
      </c>
      <c r="K62" t="s">
        <v>24</v>
      </c>
      <c r="L62">
        <v>1</v>
      </c>
      <c r="M62">
        <v>0</v>
      </c>
      <c r="N62" t="b">
        <v>0</v>
      </c>
      <c r="O62">
        <v>0</v>
      </c>
      <c r="P62" t="b">
        <v>0</v>
      </c>
      <c r="Q62">
        <v>0</v>
      </c>
      <c r="R62">
        <v>0</v>
      </c>
      <c r="S62" t="s">
        <v>24</v>
      </c>
    </row>
    <row r="63" spans="1:19">
      <c r="A63">
        <v>62</v>
      </c>
      <c r="B63">
        <v>62</v>
      </c>
      <c r="C63">
        <v>62</v>
      </c>
      <c r="D63">
        <v>1</v>
      </c>
      <c r="E63" t="s">
        <v>25</v>
      </c>
      <c r="F63" t="s">
        <v>23</v>
      </c>
      <c r="G63">
        <v>3</v>
      </c>
      <c r="H63">
        <v>1</v>
      </c>
      <c r="I63" t="s">
        <v>228</v>
      </c>
      <c r="J63" t="s">
        <v>1718</v>
      </c>
      <c r="K63" t="s">
        <v>24</v>
      </c>
      <c r="L63">
        <v>1</v>
      </c>
      <c r="M63">
        <v>0</v>
      </c>
      <c r="N63" t="b">
        <v>0</v>
      </c>
      <c r="O63">
        <v>0</v>
      </c>
      <c r="P63" t="b">
        <v>0</v>
      </c>
      <c r="Q63">
        <v>0</v>
      </c>
      <c r="R63">
        <v>0</v>
      </c>
      <c r="S63" t="s">
        <v>24</v>
      </c>
    </row>
    <row r="64" spans="1:19">
      <c r="A64">
        <v>63</v>
      </c>
      <c r="B64">
        <v>63</v>
      </c>
      <c r="C64">
        <v>63</v>
      </c>
      <c r="D64">
        <v>1</v>
      </c>
      <c r="E64" t="s">
        <v>25</v>
      </c>
      <c r="F64" t="s">
        <v>23</v>
      </c>
      <c r="G64">
        <v>4</v>
      </c>
      <c r="H64">
        <v>2</v>
      </c>
      <c r="I64" t="s">
        <v>228</v>
      </c>
      <c r="J64" t="s">
        <v>1718</v>
      </c>
      <c r="K64" t="s">
        <v>24</v>
      </c>
      <c r="L64">
        <v>1</v>
      </c>
      <c r="M64">
        <v>0</v>
      </c>
      <c r="N64" t="b">
        <v>0</v>
      </c>
      <c r="O64">
        <v>0</v>
      </c>
      <c r="P64" t="b">
        <v>0</v>
      </c>
      <c r="Q64">
        <v>0</v>
      </c>
      <c r="R64">
        <v>0</v>
      </c>
      <c r="S64" t="s">
        <v>24</v>
      </c>
    </row>
    <row r="65" spans="1:19">
      <c r="A65">
        <v>64</v>
      </c>
      <c r="B65">
        <v>64</v>
      </c>
      <c r="C65">
        <v>64</v>
      </c>
      <c r="D65">
        <v>1</v>
      </c>
      <c r="E65" t="s">
        <v>25</v>
      </c>
      <c r="F65" t="s">
        <v>23</v>
      </c>
      <c r="G65">
        <v>4</v>
      </c>
      <c r="H65">
        <v>1</v>
      </c>
      <c r="I65" t="s">
        <v>228</v>
      </c>
      <c r="J65" t="s">
        <v>1718</v>
      </c>
      <c r="K65" t="s">
        <v>24</v>
      </c>
      <c r="L65">
        <v>1</v>
      </c>
      <c r="M65">
        <v>0</v>
      </c>
      <c r="N65" t="b">
        <v>0</v>
      </c>
      <c r="O65">
        <v>0</v>
      </c>
      <c r="P65" t="b">
        <v>0</v>
      </c>
      <c r="Q65">
        <v>0</v>
      </c>
      <c r="R65">
        <v>0</v>
      </c>
      <c r="S65" t="s">
        <v>24</v>
      </c>
    </row>
    <row r="66" spans="1:19">
      <c r="A66">
        <v>65</v>
      </c>
      <c r="B66">
        <v>65</v>
      </c>
      <c r="C66">
        <v>65</v>
      </c>
      <c r="D66">
        <v>1</v>
      </c>
      <c r="E66" t="s">
        <v>26</v>
      </c>
      <c r="F66" t="s">
        <v>27</v>
      </c>
      <c r="G66">
        <v>1</v>
      </c>
      <c r="H66">
        <v>2</v>
      </c>
      <c r="I66" t="s">
        <v>228</v>
      </c>
      <c r="J66" t="s">
        <v>1718</v>
      </c>
      <c r="K66" t="s">
        <v>24</v>
      </c>
      <c r="L66">
        <v>1</v>
      </c>
      <c r="M66">
        <v>15</v>
      </c>
      <c r="N66" t="b">
        <v>0</v>
      </c>
      <c r="O66">
        <v>0</v>
      </c>
      <c r="P66" t="b">
        <v>0</v>
      </c>
      <c r="Q66">
        <v>0</v>
      </c>
      <c r="R66">
        <v>0</v>
      </c>
      <c r="S66" t="s">
        <v>24</v>
      </c>
    </row>
    <row r="67" spans="1:19">
      <c r="A67">
        <v>66</v>
      </c>
      <c r="B67">
        <v>66</v>
      </c>
      <c r="C67">
        <v>66</v>
      </c>
      <c r="D67">
        <v>1</v>
      </c>
      <c r="E67" t="s">
        <v>26</v>
      </c>
      <c r="F67" t="s">
        <v>27</v>
      </c>
      <c r="G67">
        <v>1</v>
      </c>
      <c r="H67">
        <v>1</v>
      </c>
      <c r="I67" t="s">
        <v>228</v>
      </c>
      <c r="J67" t="s">
        <v>1718</v>
      </c>
      <c r="K67" t="s">
        <v>24</v>
      </c>
      <c r="L67">
        <v>1</v>
      </c>
      <c r="M67">
        <v>16</v>
      </c>
      <c r="N67" t="b">
        <v>0</v>
      </c>
      <c r="O67">
        <v>0</v>
      </c>
      <c r="P67" t="b">
        <v>0</v>
      </c>
      <c r="Q67">
        <v>0</v>
      </c>
      <c r="R67">
        <v>0</v>
      </c>
      <c r="S67" t="s">
        <v>24</v>
      </c>
    </row>
    <row r="68" spans="1:19">
      <c r="A68">
        <v>67</v>
      </c>
      <c r="B68">
        <v>67</v>
      </c>
      <c r="C68">
        <v>67</v>
      </c>
      <c r="D68">
        <v>1</v>
      </c>
      <c r="E68" t="s">
        <v>26</v>
      </c>
      <c r="F68" t="s">
        <v>27</v>
      </c>
      <c r="G68">
        <v>2</v>
      </c>
      <c r="H68">
        <v>2</v>
      </c>
      <c r="I68" t="s">
        <v>228</v>
      </c>
      <c r="J68" t="s">
        <v>1718</v>
      </c>
      <c r="K68" t="s">
        <v>24</v>
      </c>
      <c r="L68">
        <v>1</v>
      </c>
      <c r="M68">
        <v>0</v>
      </c>
      <c r="N68" t="b">
        <v>0</v>
      </c>
      <c r="O68">
        <v>0</v>
      </c>
      <c r="P68" t="b">
        <v>0</v>
      </c>
      <c r="Q68">
        <v>0</v>
      </c>
      <c r="R68">
        <v>0</v>
      </c>
      <c r="S68" t="s">
        <v>24</v>
      </c>
    </row>
    <row r="69" spans="1:19">
      <c r="A69">
        <v>68</v>
      </c>
      <c r="B69">
        <v>68</v>
      </c>
      <c r="C69">
        <v>68</v>
      </c>
      <c r="D69">
        <v>1</v>
      </c>
      <c r="E69" t="s">
        <v>26</v>
      </c>
      <c r="F69" t="s">
        <v>27</v>
      </c>
      <c r="G69">
        <v>2</v>
      </c>
      <c r="H69">
        <v>1</v>
      </c>
      <c r="I69" t="s">
        <v>228</v>
      </c>
      <c r="J69" t="s">
        <v>1718</v>
      </c>
      <c r="K69" t="s">
        <v>24</v>
      </c>
      <c r="L69">
        <v>1</v>
      </c>
      <c r="M69">
        <v>0</v>
      </c>
      <c r="N69" t="b">
        <v>0</v>
      </c>
      <c r="O69">
        <v>0</v>
      </c>
      <c r="P69" t="b">
        <v>0</v>
      </c>
      <c r="Q69">
        <v>0</v>
      </c>
      <c r="R69">
        <v>0</v>
      </c>
      <c r="S69" t="s">
        <v>24</v>
      </c>
    </row>
    <row r="70" spans="1:19">
      <c r="A70">
        <v>69</v>
      </c>
      <c r="B70">
        <v>69</v>
      </c>
      <c r="C70">
        <v>69</v>
      </c>
      <c r="D70">
        <v>1</v>
      </c>
      <c r="E70" t="s">
        <v>26</v>
      </c>
      <c r="F70" t="s">
        <v>27</v>
      </c>
      <c r="G70">
        <v>3</v>
      </c>
      <c r="H70">
        <v>2</v>
      </c>
      <c r="I70" t="s">
        <v>228</v>
      </c>
      <c r="J70" t="s">
        <v>1718</v>
      </c>
      <c r="K70" t="s">
        <v>24</v>
      </c>
      <c r="L70">
        <v>1</v>
      </c>
      <c r="M70">
        <v>0</v>
      </c>
      <c r="N70" t="b">
        <v>0</v>
      </c>
      <c r="O70">
        <v>0</v>
      </c>
      <c r="P70" t="b">
        <v>0</v>
      </c>
      <c r="Q70">
        <v>0</v>
      </c>
      <c r="R70">
        <v>0</v>
      </c>
      <c r="S70" t="s">
        <v>24</v>
      </c>
    </row>
    <row r="71" spans="1:19">
      <c r="A71">
        <v>70</v>
      </c>
      <c r="B71">
        <v>70</v>
      </c>
      <c r="C71">
        <v>70</v>
      </c>
      <c r="D71">
        <v>1</v>
      </c>
      <c r="E71" t="s">
        <v>26</v>
      </c>
      <c r="F71" t="s">
        <v>27</v>
      </c>
      <c r="G71">
        <v>3</v>
      </c>
      <c r="H71">
        <v>1</v>
      </c>
      <c r="I71" t="s">
        <v>228</v>
      </c>
      <c r="J71" t="s">
        <v>1718</v>
      </c>
      <c r="K71" t="s">
        <v>24</v>
      </c>
      <c r="L71">
        <v>1</v>
      </c>
      <c r="M71">
        <v>0</v>
      </c>
      <c r="N71" t="b">
        <v>0</v>
      </c>
      <c r="O71">
        <v>0</v>
      </c>
      <c r="P71" t="b">
        <v>0</v>
      </c>
      <c r="Q71">
        <v>0</v>
      </c>
      <c r="R71">
        <v>0</v>
      </c>
      <c r="S71" t="s">
        <v>24</v>
      </c>
    </row>
    <row r="72" spans="1:19">
      <c r="A72">
        <v>71</v>
      </c>
      <c r="B72">
        <v>71</v>
      </c>
      <c r="C72">
        <v>71</v>
      </c>
      <c r="D72">
        <v>1</v>
      </c>
      <c r="E72" t="s">
        <v>26</v>
      </c>
      <c r="F72" t="s">
        <v>27</v>
      </c>
      <c r="G72">
        <v>4</v>
      </c>
      <c r="H72">
        <v>2</v>
      </c>
      <c r="I72" t="s">
        <v>228</v>
      </c>
      <c r="J72" t="s">
        <v>1718</v>
      </c>
      <c r="K72" t="s">
        <v>24</v>
      </c>
      <c r="L72">
        <v>1</v>
      </c>
      <c r="M72">
        <v>0</v>
      </c>
      <c r="N72" t="b">
        <v>0</v>
      </c>
      <c r="O72">
        <v>0</v>
      </c>
      <c r="P72" t="b">
        <v>0</v>
      </c>
      <c r="Q72">
        <v>0</v>
      </c>
      <c r="R72">
        <v>0</v>
      </c>
      <c r="S72" t="s">
        <v>24</v>
      </c>
    </row>
    <row r="73" spans="1:19">
      <c r="A73">
        <v>72</v>
      </c>
      <c r="B73">
        <v>72</v>
      </c>
      <c r="C73">
        <v>72</v>
      </c>
      <c r="D73">
        <v>1</v>
      </c>
      <c r="E73" t="s">
        <v>26</v>
      </c>
      <c r="F73" t="s">
        <v>27</v>
      </c>
      <c r="G73">
        <v>4</v>
      </c>
      <c r="H73">
        <v>1</v>
      </c>
      <c r="I73" t="s">
        <v>228</v>
      </c>
      <c r="J73" t="s">
        <v>1718</v>
      </c>
      <c r="K73" t="s">
        <v>24</v>
      </c>
      <c r="L73">
        <v>1</v>
      </c>
      <c r="M73">
        <v>0</v>
      </c>
      <c r="N73" t="b">
        <v>0</v>
      </c>
      <c r="O73">
        <v>0</v>
      </c>
      <c r="P73" t="b">
        <v>0</v>
      </c>
      <c r="Q73">
        <v>0</v>
      </c>
      <c r="R73">
        <v>0</v>
      </c>
      <c r="S73" t="s">
        <v>24</v>
      </c>
    </row>
    <row r="74" spans="1:19">
      <c r="A74">
        <v>73</v>
      </c>
      <c r="B74">
        <v>73</v>
      </c>
      <c r="C74">
        <v>73</v>
      </c>
      <c r="D74">
        <v>1</v>
      </c>
      <c r="E74" t="s">
        <v>28</v>
      </c>
      <c r="F74" t="s">
        <v>27</v>
      </c>
      <c r="G74">
        <v>1</v>
      </c>
      <c r="H74">
        <v>2</v>
      </c>
      <c r="I74" t="s">
        <v>228</v>
      </c>
      <c r="J74" t="s">
        <v>1718</v>
      </c>
      <c r="K74" t="s">
        <v>24</v>
      </c>
      <c r="L74">
        <v>1</v>
      </c>
      <c r="M74">
        <v>0</v>
      </c>
      <c r="N74" t="b">
        <v>0</v>
      </c>
      <c r="O74">
        <v>0</v>
      </c>
      <c r="P74" t="b">
        <v>0</v>
      </c>
      <c r="Q74">
        <v>0</v>
      </c>
      <c r="R74">
        <v>0</v>
      </c>
      <c r="S74" t="s">
        <v>24</v>
      </c>
    </row>
    <row r="75" spans="1:19">
      <c r="A75">
        <v>74</v>
      </c>
      <c r="B75">
        <v>74</v>
      </c>
      <c r="C75">
        <v>74</v>
      </c>
      <c r="D75">
        <v>1</v>
      </c>
      <c r="E75" t="s">
        <v>28</v>
      </c>
      <c r="F75" t="s">
        <v>27</v>
      </c>
      <c r="G75">
        <v>1</v>
      </c>
      <c r="H75">
        <v>1</v>
      </c>
      <c r="I75" t="s">
        <v>228</v>
      </c>
      <c r="J75" t="s">
        <v>1718</v>
      </c>
      <c r="K75" t="s">
        <v>24</v>
      </c>
      <c r="L75">
        <v>1</v>
      </c>
      <c r="M75">
        <v>24</v>
      </c>
      <c r="N75" t="b">
        <v>0</v>
      </c>
      <c r="O75">
        <v>0</v>
      </c>
      <c r="P75" t="b">
        <v>0</v>
      </c>
      <c r="Q75">
        <v>0</v>
      </c>
      <c r="R75">
        <v>0</v>
      </c>
      <c r="S75" t="s">
        <v>24</v>
      </c>
    </row>
    <row r="76" spans="1:19">
      <c r="A76">
        <v>75</v>
      </c>
      <c r="B76">
        <v>75</v>
      </c>
      <c r="C76">
        <v>75</v>
      </c>
      <c r="D76">
        <v>1</v>
      </c>
      <c r="E76" t="s">
        <v>28</v>
      </c>
      <c r="F76" t="s">
        <v>27</v>
      </c>
      <c r="G76">
        <v>2</v>
      </c>
      <c r="H76">
        <v>2</v>
      </c>
      <c r="I76" t="s">
        <v>228</v>
      </c>
      <c r="J76" t="s">
        <v>1718</v>
      </c>
      <c r="K76" t="s">
        <v>24</v>
      </c>
      <c r="L76">
        <v>1</v>
      </c>
      <c r="M76">
        <v>0</v>
      </c>
      <c r="N76" t="b">
        <v>0</v>
      </c>
      <c r="O76">
        <v>0</v>
      </c>
      <c r="P76" t="b">
        <v>0</v>
      </c>
      <c r="Q76">
        <v>0</v>
      </c>
      <c r="R76">
        <v>0</v>
      </c>
      <c r="S76" t="s">
        <v>24</v>
      </c>
    </row>
    <row r="77" spans="1:19">
      <c r="A77">
        <v>76</v>
      </c>
      <c r="B77">
        <v>76</v>
      </c>
      <c r="C77">
        <v>76</v>
      </c>
      <c r="D77">
        <v>1</v>
      </c>
      <c r="E77" t="s">
        <v>28</v>
      </c>
      <c r="F77" t="s">
        <v>27</v>
      </c>
      <c r="G77">
        <v>2</v>
      </c>
      <c r="H77">
        <v>1</v>
      </c>
      <c r="I77" t="s">
        <v>228</v>
      </c>
      <c r="J77" t="s">
        <v>1718</v>
      </c>
      <c r="K77" t="s">
        <v>24</v>
      </c>
      <c r="L77">
        <v>1</v>
      </c>
      <c r="M77">
        <v>0</v>
      </c>
      <c r="N77" t="b">
        <v>0</v>
      </c>
      <c r="O77">
        <v>0</v>
      </c>
      <c r="P77" t="b">
        <v>0</v>
      </c>
      <c r="Q77">
        <v>0</v>
      </c>
      <c r="R77">
        <v>0</v>
      </c>
      <c r="S77" t="s">
        <v>24</v>
      </c>
    </row>
    <row r="78" spans="1:19">
      <c r="A78">
        <v>77</v>
      </c>
      <c r="B78">
        <v>77</v>
      </c>
      <c r="C78">
        <v>77</v>
      </c>
      <c r="D78">
        <v>1</v>
      </c>
      <c r="E78" t="s">
        <v>28</v>
      </c>
      <c r="F78" t="s">
        <v>27</v>
      </c>
      <c r="G78">
        <v>3</v>
      </c>
      <c r="H78">
        <v>2</v>
      </c>
      <c r="I78" t="s">
        <v>228</v>
      </c>
      <c r="J78" t="s">
        <v>1718</v>
      </c>
      <c r="K78" t="s">
        <v>24</v>
      </c>
      <c r="L78">
        <v>1</v>
      </c>
      <c r="M78">
        <v>0</v>
      </c>
      <c r="N78" t="b">
        <v>0</v>
      </c>
      <c r="O78">
        <v>0</v>
      </c>
      <c r="P78" t="b">
        <v>0</v>
      </c>
      <c r="Q78">
        <v>0</v>
      </c>
      <c r="R78">
        <v>0</v>
      </c>
      <c r="S78" t="s">
        <v>24</v>
      </c>
    </row>
    <row r="79" spans="1:19">
      <c r="A79">
        <v>78</v>
      </c>
      <c r="B79">
        <v>78</v>
      </c>
      <c r="C79">
        <v>78</v>
      </c>
      <c r="D79">
        <v>1</v>
      </c>
      <c r="E79" t="s">
        <v>28</v>
      </c>
      <c r="F79" t="s">
        <v>27</v>
      </c>
      <c r="G79">
        <v>3</v>
      </c>
      <c r="H79">
        <v>1</v>
      </c>
      <c r="I79" t="s">
        <v>228</v>
      </c>
      <c r="J79" t="s">
        <v>1718</v>
      </c>
      <c r="K79" t="s">
        <v>24</v>
      </c>
      <c r="L79">
        <v>1</v>
      </c>
      <c r="M79">
        <v>0</v>
      </c>
      <c r="N79" t="b">
        <v>0</v>
      </c>
      <c r="O79">
        <v>0</v>
      </c>
      <c r="P79" t="b">
        <v>0</v>
      </c>
      <c r="Q79">
        <v>0</v>
      </c>
      <c r="R79">
        <v>0</v>
      </c>
      <c r="S79" t="s">
        <v>24</v>
      </c>
    </row>
    <row r="80" spans="1:19">
      <c r="A80">
        <v>79</v>
      </c>
      <c r="B80">
        <v>79</v>
      </c>
      <c r="C80">
        <v>79</v>
      </c>
      <c r="D80">
        <v>1</v>
      </c>
      <c r="E80" t="s">
        <v>28</v>
      </c>
      <c r="F80" t="s">
        <v>27</v>
      </c>
      <c r="G80">
        <v>4</v>
      </c>
      <c r="H80">
        <v>2</v>
      </c>
      <c r="I80" t="s">
        <v>228</v>
      </c>
      <c r="J80" t="s">
        <v>1718</v>
      </c>
      <c r="K80" t="s">
        <v>24</v>
      </c>
      <c r="L80">
        <v>1</v>
      </c>
      <c r="M80">
        <v>0</v>
      </c>
      <c r="N80" t="b">
        <v>0</v>
      </c>
      <c r="O80">
        <v>0</v>
      </c>
      <c r="P80" t="b">
        <v>0</v>
      </c>
      <c r="Q80">
        <v>0</v>
      </c>
      <c r="R80">
        <v>0</v>
      </c>
      <c r="S80" t="s">
        <v>24</v>
      </c>
    </row>
    <row r="81" spans="1:19">
      <c r="A81">
        <v>80</v>
      </c>
      <c r="B81">
        <v>80</v>
      </c>
      <c r="C81">
        <v>80</v>
      </c>
      <c r="D81">
        <v>1</v>
      </c>
      <c r="E81" t="s">
        <v>28</v>
      </c>
      <c r="F81" t="s">
        <v>27</v>
      </c>
      <c r="G81">
        <v>4</v>
      </c>
      <c r="H81">
        <v>1</v>
      </c>
      <c r="I81" t="s">
        <v>228</v>
      </c>
      <c r="J81" t="s">
        <v>1718</v>
      </c>
      <c r="K81" t="s">
        <v>24</v>
      </c>
      <c r="L81">
        <v>1</v>
      </c>
      <c r="M81">
        <v>0</v>
      </c>
      <c r="N81" t="b">
        <v>0</v>
      </c>
      <c r="O81">
        <v>0</v>
      </c>
      <c r="P81" t="b">
        <v>0</v>
      </c>
      <c r="Q81">
        <v>0</v>
      </c>
      <c r="R81">
        <v>0</v>
      </c>
      <c r="S81" t="s">
        <v>24</v>
      </c>
    </row>
    <row r="82" spans="1:19">
      <c r="A82">
        <v>81</v>
      </c>
      <c r="B82">
        <v>81</v>
      </c>
      <c r="C82">
        <v>81</v>
      </c>
      <c r="D82">
        <v>1</v>
      </c>
      <c r="E82" t="s">
        <v>29</v>
      </c>
      <c r="F82" t="s">
        <v>27</v>
      </c>
      <c r="G82">
        <v>1</v>
      </c>
      <c r="H82">
        <v>2</v>
      </c>
      <c r="I82" t="s">
        <v>228</v>
      </c>
      <c r="J82" t="s">
        <v>1718</v>
      </c>
      <c r="K82" t="s">
        <v>24</v>
      </c>
      <c r="L82">
        <v>1</v>
      </c>
      <c r="M82">
        <v>0</v>
      </c>
      <c r="N82" t="b">
        <v>0</v>
      </c>
      <c r="O82">
        <v>0</v>
      </c>
      <c r="P82" t="b">
        <v>0</v>
      </c>
      <c r="Q82">
        <v>0</v>
      </c>
      <c r="R82">
        <v>0</v>
      </c>
      <c r="S82" t="s">
        <v>24</v>
      </c>
    </row>
    <row r="83" spans="1:19">
      <c r="A83">
        <v>82</v>
      </c>
      <c r="B83">
        <v>82</v>
      </c>
      <c r="C83">
        <v>82</v>
      </c>
      <c r="D83">
        <v>1</v>
      </c>
      <c r="E83" t="s">
        <v>29</v>
      </c>
      <c r="F83" t="s">
        <v>27</v>
      </c>
      <c r="G83">
        <v>1</v>
      </c>
      <c r="H83">
        <v>1</v>
      </c>
      <c r="I83" t="s">
        <v>228</v>
      </c>
      <c r="J83" t="s">
        <v>1718</v>
      </c>
      <c r="K83" t="s">
        <v>24</v>
      </c>
      <c r="L83">
        <v>1</v>
      </c>
      <c r="M83">
        <v>0</v>
      </c>
      <c r="N83" t="b">
        <v>0</v>
      </c>
      <c r="O83">
        <v>0</v>
      </c>
      <c r="P83" t="b">
        <v>0</v>
      </c>
      <c r="Q83">
        <v>0</v>
      </c>
      <c r="R83">
        <v>0</v>
      </c>
      <c r="S83" t="s">
        <v>24</v>
      </c>
    </row>
    <row r="84" spans="1:19">
      <c r="A84">
        <v>83</v>
      </c>
      <c r="B84">
        <v>83</v>
      </c>
      <c r="C84">
        <v>83</v>
      </c>
      <c r="D84">
        <v>1</v>
      </c>
      <c r="E84" t="s">
        <v>29</v>
      </c>
      <c r="F84" t="s">
        <v>27</v>
      </c>
      <c r="G84">
        <v>2</v>
      </c>
      <c r="H84">
        <v>2</v>
      </c>
      <c r="I84" t="s">
        <v>228</v>
      </c>
      <c r="J84" t="s">
        <v>1718</v>
      </c>
      <c r="K84" t="s">
        <v>24</v>
      </c>
      <c r="L84">
        <v>1</v>
      </c>
      <c r="M84">
        <v>0</v>
      </c>
      <c r="N84" t="b">
        <v>0</v>
      </c>
      <c r="O84">
        <v>0</v>
      </c>
      <c r="P84" t="b">
        <v>0</v>
      </c>
      <c r="Q84">
        <v>0</v>
      </c>
      <c r="R84">
        <v>0</v>
      </c>
      <c r="S84" t="s">
        <v>24</v>
      </c>
    </row>
    <row r="85" spans="1:19">
      <c r="A85">
        <v>84</v>
      </c>
      <c r="B85">
        <v>84</v>
      </c>
      <c r="C85">
        <v>84</v>
      </c>
      <c r="D85">
        <v>1</v>
      </c>
      <c r="E85" t="s">
        <v>29</v>
      </c>
      <c r="F85" t="s">
        <v>27</v>
      </c>
      <c r="G85">
        <v>2</v>
      </c>
      <c r="H85">
        <v>1</v>
      </c>
      <c r="I85" t="s">
        <v>228</v>
      </c>
      <c r="J85" t="s">
        <v>1718</v>
      </c>
      <c r="K85" t="s">
        <v>24</v>
      </c>
      <c r="L85">
        <v>1</v>
      </c>
      <c r="M85">
        <v>0</v>
      </c>
      <c r="N85" t="b">
        <v>0</v>
      </c>
      <c r="O85">
        <v>0</v>
      </c>
      <c r="P85" t="b">
        <v>0</v>
      </c>
      <c r="Q85">
        <v>0</v>
      </c>
      <c r="R85">
        <v>0</v>
      </c>
      <c r="S85" t="s">
        <v>24</v>
      </c>
    </row>
    <row r="86" spans="1:19">
      <c r="A86">
        <v>85</v>
      </c>
      <c r="B86">
        <v>85</v>
      </c>
      <c r="C86">
        <v>85</v>
      </c>
      <c r="D86">
        <v>1</v>
      </c>
      <c r="E86" t="s">
        <v>29</v>
      </c>
      <c r="F86" t="s">
        <v>27</v>
      </c>
      <c r="G86">
        <v>3</v>
      </c>
      <c r="H86">
        <v>2</v>
      </c>
      <c r="I86" t="s">
        <v>228</v>
      </c>
      <c r="J86" t="s">
        <v>1718</v>
      </c>
      <c r="K86" t="s">
        <v>24</v>
      </c>
      <c r="L86">
        <v>1</v>
      </c>
      <c r="M86">
        <v>0</v>
      </c>
      <c r="N86" t="b">
        <v>0</v>
      </c>
      <c r="O86">
        <v>0</v>
      </c>
      <c r="P86" t="b">
        <v>0</v>
      </c>
      <c r="Q86">
        <v>0</v>
      </c>
      <c r="R86">
        <v>0</v>
      </c>
      <c r="S86" t="s">
        <v>24</v>
      </c>
    </row>
    <row r="87" spans="1:19">
      <c r="A87">
        <v>86</v>
      </c>
      <c r="B87">
        <v>86</v>
      </c>
      <c r="C87">
        <v>86</v>
      </c>
      <c r="D87">
        <v>1</v>
      </c>
      <c r="E87" t="s">
        <v>29</v>
      </c>
      <c r="F87" t="s">
        <v>27</v>
      </c>
      <c r="G87">
        <v>3</v>
      </c>
      <c r="H87">
        <v>1</v>
      </c>
      <c r="I87" t="s">
        <v>228</v>
      </c>
      <c r="J87" t="s">
        <v>1718</v>
      </c>
      <c r="K87" t="s">
        <v>24</v>
      </c>
      <c r="L87">
        <v>1</v>
      </c>
      <c r="M87">
        <v>0</v>
      </c>
      <c r="N87" t="b">
        <v>0</v>
      </c>
      <c r="O87">
        <v>0</v>
      </c>
      <c r="P87" t="b">
        <v>0</v>
      </c>
      <c r="Q87">
        <v>0</v>
      </c>
      <c r="R87">
        <v>0</v>
      </c>
      <c r="S87" t="s">
        <v>24</v>
      </c>
    </row>
    <row r="88" spans="1:19">
      <c r="A88">
        <v>87</v>
      </c>
      <c r="B88">
        <v>87</v>
      </c>
      <c r="C88">
        <v>87</v>
      </c>
      <c r="D88">
        <v>1</v>
      </c>
      <c r="E88" t="s">
        <v>29</v>
      </c>
      <c r="F88" t="s">
        <v>27</v>
      </c>
      <c r="G88">
        <v>4</v>
      </c>
      <c r="H88">
        <v>2</v>
      </c>
      <c r="I88" t="s">
        <v>228</v>
      </c>
      <c r="J88" t="s">
        <v>1718</v>
      </c>
      <c r="K88" t="s">
        <v>24</v>
      </c>
      <c r="L88">
        <v>1</v>
      </c>
      <c r="M88">
        <v>0</v>
      </c>
      <c r="N88" t="b">
        <v>0</v>
      </c>
      <c r="O88">
        <v>0</v>
      </c>
      <c r="P88" t="b">
        <v>0</v>
      </c>
      <c r="Q88">
        <v>0</v>
      </c>
      <c r="R88">
        <v>0</v>
      </c>
      <c r="S88" t="s">
        <v>24</v>
      </c>
    </row>
    <row r="89" spans="1:19">
      <c r="A89">
        <v>88</v>
      </c>
      <c r="B89">
        <v>88</v>
      </c>
      <c r="C89">
        <v>88</v>
      </c>
      <c r="D89">
        <v>1</v>
      </c>
      <c r="E89" t="s">
        <v>29</v>
      </c>
      <c r="F89" t="s">
        <v>27</v>
      </c>
      <c r="G89">
        <v>4</v>
      </c>
      <c r="H89">
        <v>1</v>
      </c>
      <c r="I89" t="s">
        <v>228</v>
      </c>
      <c r="J89" t="s">
        <v>1718</v>
      </c>
      <c r="K89" t="s">
        <v>24</v>
      </c>
      <c r="L89">
        <v>1</v>
      </c>
      <c r="M89">
        <v>0</v>
      </c>
      <c r="N89" t="b">
        <v>0</v>
      </c>
      <c r="O89">
        <v>0</v>
      </c>
      <c r="P89" t="b">
        <v>0</v>
      </c>
      <c r="Q89">
        <v>0</v>
      </c>
      <c r="R89">
        <v>0</v>
      </c>
      <c r="S89" t="s">
        <v>24</v>
      </c>
    </row>
    <row r="90" spans="1:19">
      <c r="A90">
        <v>89</v>
      </c>
      <c r="B90">
        <v>89</v>
      </c>
      <c r="C90">
        <v>89</v>
      </c>
      <c r="D90">
        <v>1</v>
      </c>
      <c r="E90" t="s">
        <v>25</v>
      </c>
      <c r="F90" t="s">
        <v>30</v>
      </c>
      <c r="G90">
        <v>1</v>
      </c>
      <c r="H90">
        <v>2</v>
      </c>
      <c r="I90" t="s">
        <v>228</v>
      </c>
      <c r="J90" t="s">
        <v>1718</v>
      </c>
      <c r="K90" t="s">
        <v>24</v>
      </c>
      <c r="L90">
        <v>1</v>
      </c>
      <c r="M90">
        <v>0</v>
      </c>
      <c r="N90" t="b">
        <v>0</v>
      </c>
      <c r="O90">
        <v>0</v>
      </c>
      <c r="P90" t="b">
        <v>0</v>
      </c>
      <c r="Q90">
        <v>0</v>
      </c>
      <c r="R90">
        <v>0</v>
      </c>
      <c r="S90" t="s">
        <v>24</v>
      </c>
    </row>
    <row r="91" spans="1:19">
      <c r="A91">
        <v>90</v>
      </c>
      <c r="B91">
        <v>90</v>
      </c>
      <c r="C91">
        <v>90</v>
      </c>
      <c r="D91">
        <v>1</v>
      </c>
      <c r="E91" t="s">
        <v>25</v>
      </c>
      <c r="F91" t="s">
        <v>30</v>
      </c>
      <c r="G91">
        <v>1</v>
      </c>
      <c r="H91">
        <v>1</v>
      </c>
      <c r="I91" t="s">
        <v>228</v>
      </c>
      <c r="J91" t="s">
        <v>1718</v>
      </c>
      <c r="K91" t="s">
        <v>24</v>
      </c>
      <c r="L91">
        <v>1</v>
      </c>
      <c r="M91">
        <v>0</v>
      </c>
      <c r="N91" t="b">
        <v>0</v>
      </c>
      <c r="O91">
        <v>0</v>
      </c>
      <c r="P91" t="b">
        <v>0</v>
      </c>
      <c r="Q91">
        <v>0</v>
      </c>
      <c r="R91">
        <v>0</v>
      </c>
      <c r="S91" t="s">
        <v>24</v>
      </c>
    </row>
    <row r="92" spans="1:19">
      <c r="A92">
        <v>91</v>
      </c>
      <c r="B92">
        <v>91</v>
      </c>
      <c r="C92">
        <v>91</v>
      </c>
      <c r="D92">
        <v>1</v>
      </c>
      <c r="E92" t="s">
        <v>25</v>
      </c>
      <c r="F92" t="s">
        <v>30</v>
      </c>
      <c r="G92">
        <v>2</v>
      </c>
      <c r="H92">
        <v>2</v>
      </c>
      <c r="I92" t="s">
        <v>228</v>
      </c>
      <c r="J92" t="s">
        <v>1718</v>
      </c>
      <c r="K92" t="s">
        <v>24</v>
      </c>
      <c r="L92">
        <v>1</v>
      </c>
      <c r="M92">
        <v>0</v>
      </c>
      <c r="N92" t="b">
        <v>0</v>
      </c>
      <c r="O92">
        <v>0</v>
      </c>
      <c r="P92" t="b">
        <v>0</v>
      </c>
      <c r="Q92">
        <v>0</v>
      </c>
      <c r="R92">
        <v>0</v>
      </c>
      <c r="S92" t="s">
        <v>24</v>
      </c>
    </row>
    <row r="93" spans="1:19">
      <c r="A93">
        <v>92</v>
      </c>
      <c r="B93">
        <v>92</v>
      </c>
      <c r="C93">
        <v>92</v>
      </c>
      <c r="D93">
        <v>1</v>
      </c>
      <c r="E93" t="s">
        <v>25</v>
      </c>
      <c r="F93" t="s">
        <v>30</v>
      </c>
      <c r="G93">
        <v>2</v>
      </c>
      <c r="H93">
        <v>1</v>
      </c>
      <c r="I93" t="s">
        <v>228</v>
      </c>
      <c r="J93" t="s">
        <v>1718</v>
      </c>
      <c r="K93" t="s">
        <v>24</v>
      </c>
      <c r="L93">
        <v>1</v>
      </c>
      <c r="M93">
        <v>0</v>
      </c>
      <c r="N93" t="b">
        <v>0</v>
      </c>
      <c r="O93">
        <v>0</v>
      </c>
      <c r="P93" t="b">
        <v>0</v>
      </c>
      <c r="Q93">
        <v>0</v>
      </c>
      <c r="R93">
        <v>0</v>
      </c>
      <c r="S93" t="s">
        <v>24</v>
      </c>
    </row>
    <row r="94" spans="1:19">
      <c r="A94">
        <v>93</v>
      </c>
      <c r="B94">
        <v>93</v>
      </c>
      <c r="C94">
        <v>93</v>
      </c>
      <c r="D94">
        <v>1</v>
      </c>
      <c r="E94" t="s">
        <v>25</v>
      </c>
      <c r="F94" t="s">
        <v>30</v>
      </c>
      <c r="G94">
        <v>3</v>
      </c>
      <c r="H94">
        <v>2</v>
      </c>
      <c r="I94" t="s">
        <v>228</v>
      </c>
      <c r="J94" t="s">
        <v>1718</v>
      </c>
      <c r="K94" t="s">
        <v>24</v>
      </c>
      <c r="L94">
        <v>1</v>
      </c>
      <c r="M94">
        <v>0</v>
      </c>
      <c r="N94" t="b">
        <v>0</v>
      </c>
      <c r="O94">
        <v>0</v>
      </c>
      <c r="P94" t="b">
        <v>0</v>
      </c>
      <c r="Q94">
        <v>0</v>
      </c>
      <c r="R94">
        <v>0</v>
      </c>
      <c r="S94" t="s">
        <v>24</v>
      </c>
    </row>
    <row r="95" spans="1:19">
      <c r="A95">
        <v>94</v>
      </c>
      <c r="B95">
        <v>94</v>
      </c>
      <c r="C95">
        <v>94</v>
      </c>
      <c r="D95">
        <v>1</v>
      </c>
      <c r="E95" t="s">
        <v>25</v>
      </c>
      <c r="F95" t="s">
        <v>30</v>
      </c>
      <c r="G95">
        <v>3</v>
      </c>
      <c r="H95">
        <v>1</v>
      </c>
      <c r="I95" t="s">
        <v>228</v>
      </c>
      <c r="J95" t="s">
        <v>1718</v>
      </c>
      <c r="K95" t="s">
        <v>24</v>
      </c>
      <c r="L95">
        <v>1</v>
      </c>
      <c r="M95">
        <v>0</v>
      </c>
      <c r="N95" t="b">
        <v>0</v>
      </c>
      <c r="O95">
        <v>0</v>
      </c>
      <c r="P95" t="b">
        <v>0</v>
      </c>
      <c r="Q95">
        <v>0</v>
      </c>
      <c r="R95">
        <v>0</v>
      </c>
      <c r="S95" t="s">
        <v>24</v>
      </c>
    </row>
    <row r="96" spans="1:19">
      <c r="A96">
        <v>95</v>
      </c>
      <c r="B96">
        <v>95</v>
      </c>
      <c r="C96">
        <v>95</v>
      </c>
      <c r="D96">
        <v>1</v>
      </c>
      <c r="E96" t="s">
        <v>25</v>
      </c>
      <c r="F96" t="s">
        <v>30</v>
      </c>
      <c r="G96">
        <v>4</v>
      </c>
      <c r="H96">
        <v>2</v>
      </c>
      <c r="I96" t="s">
        <v>228</v>
      </c>
      <c r="J96" t="s">
        <v>1718</v>
      </c>
      <c r="K96" t="s">
        <v>24</v>
      </c>
      <c r="L96">
        <v>1</v>
      </c>
      <c r="M96">
        <v>0</v>
      </c>
      <c r="N96" t="b">
        <v>0</v>
      </c>
      <c r="O96">
        <v>0</v>
      </c>
      <c r="P96" t="b">
        <v>0</v>
      </c>
      <c r="Q96">
        <v>0</v>
      </c>
      <c r="R96">
        <v>0</v>
      </c>
      <c r="S96" t="s">
        <v>24</v>
      </c>
    </row>
    <row r="97" spans="1:19">
      <c r="A97">
        <v>96</v>
      </c>
      <c r="B97">
        <v>96</v>
      </c>
      <c r="C97">
        <v>96</v>
      </c>
      <c r="D97">
        <v>1</v>
      </c>
      <c r="E97" t="s">
        <v>25</v>
      </c>
      <c r="F97" t="s">
        <v>30</v>
      </c>
      <c r="G97">
        <v>4</v>
      </c>
      <c r="H97">
        <v>1</v>
      </c>
      <c r="I97" t="s">
        <v>228</v>
      </c>
      <c r="J97" t="s">
        <v>1718</v>
      </c>
      <c r="K97" t="s">
        <v>24</v>
      </c>
      <c r="L97">
        <v>1</v>
      </c>
      <c r="M97">
        <v>0</v>
      </c>
      <c r="N97" t="b">
        <v>0</v>
      </c>
      <c r="O97">
        <v>0</v>
      </c>
      <c r="P97" t="b">
        <v>0</v>
      </c>
      <c r="Q97">
        <v>0</v>
      </c>
      <c r="R97">
        <v>0</v>
      </c>
      <c r="S97" t="s">
        <v>24</v>
      </c>
    </row>
    <row r="98" spans="1:19">
      <c r="A98">
        <v>97</v>
      </c>
      <c r="B98">
        <v>97</v>
      </c>
      <c r="C98">
        <v>97</v>
      </c>
      <c r="D98">
        <v>1</v>
      </c>
      <c r="E98" t="s">
        <v>135</v>
      </c>
      <c r="F98" t="s">
        <v>23</v>
      </c>
      <c r="G98">
        <v>1</v>
      </c>
      <c r="H98">
        <v>2</v>
      </c>
      <c r="I98" t="s">
        <v>139</v>
      </c>
      <c r="J98" t="s">
        <v>1718</v>
      </c>
      <c r="K98" t="s">
        <v>24</v>
      </c>
      <c r="L98">
        <v>2</v>
      </c>
      <c r="M98">
        <v>0</v>
      </c>
      <c r="N98" t="b">
        <v>0</v>
      </c>
      <c r="O98">
        <v>0</v>
      </c>
      <c r="P98" t="b">
        <v>0</v>
      </c>
      <c r="Q98">
        <v>0</v>
      </c>
      <c r="R98">
        <v>0</v>
      </c>
      <c r="S98" t="s">
        <v>24</v>
      </c>
    </row>
    <row r="99" spans="1:19">
      <c r="A99">
        <v>98</v>
      </c>
      <c r="B99">
        <v>98</v>
      </c>
      <c r="C99">
        <v>98</v>
      </c>
      <c r="D99">
        <v>1</v>
      </c>
      <c r="E99" t="s">
        <v>135</v>
      </c>
      <c r="F99" t="s">
        <v>23</v>
      </c>
      <c r="G99">
        <v>1</v>
      </c>
      <c r="H99">
        <v>1</v>
      </c>
      <c r="I99" t="s">
        <v>139</v>
      </c>
      <c r="J99" t="s">
        <v>1718</v>
      </c>
      <c r="K99" t="s">
        <v>24</v>
      </c>
      <c r="L99">
        <v>2</v>
      </c>
      <c r="M99">
        <v>0</v>
      </c>
      <c r="N99" t="b">
        <v>0</v>
      </c>
      <c r="O99">
        <v>0</v>
      </c>
      <c r="P99" t="b">
        <v>0</v>
      </c>
      <c r="Q99">
        <v>0</v>
      </c>
      <c r="R99">
        <v>0</v>
      </c>
      <c r="S99" t="s">
        <v>24</v>
      </c>
    </row>
    <row r="100" spans="1:19">
      <c r="A100">
        <v>99</v>
      </c>
      <c r="B100">
        <v>99</v>
      </c>
      <c r="C100">
        <v>99</v>
      </c>
      <c r="D100">
        <v>2</v>
      </c>
      <c r="E100" t="s">
        <v>135</v>
      </c>
      <c r="F100" t="s">
        <v>23</v>
      </c>
      <c r="G100">
        <v>2</v>
      </c>
      <c r="H100">
        <v>2</v>
      </c>
      <c r="I100" t="s">
        <v>139</v>
      </c>
      <c r="J100" t="s">
        <v>1718</v>
      </c>
      <c r="K100" t="s">
        <v>24</v>
      </c>
      <c r="L100">
        <v>2</v>
      </c>
      <c r="M100">
        <v>0</v>
      </c>
      <c r="N100" t="b">
        <v>0</v>
      </c>
      <c r="O100">
        <v>0</v>
      </c>
      <c r="P100" t="b">
        <v>0</v>
      </c>
      <c r="Q100">
        <v>0</v>
      </c>
      <c r="R100">
        <v>0</v>
      </c>
      <c r="S100" t="s">
        <v>24</v>
      </c>
    </row>
    <row r="101" spans="1:19">
      <c r="A101">
        <v>100</v>
      </c>
      <c r="B101">
        <v>100</v>
      </c>
      <c r="C101">
        <v>100</v>
      </c>
      <c r="D101">
        <v>1</v>
      </c>
      <c r="E101" t="s">
        <v>135</v>
      </c>
      <c r="F101" t="s">
        <v>23</v>
      </c>
      <c r="G101">
        <v>2</v>
      </c>
      <c r="H101">
        <v>1</v>
      </c>
      <c r="I101" t="s">
        <v>139</v>
      </c>
      <c r="J101" t="s">
        <v>1718</v>
      </c>
      <c r="K101" t="s">
        <v>24</v>
      </c>
      <c r="L101">
        <v>2</v>
      </c>
      <c r="M101">
        <v>0</v>
      </c>
      <c r="N101" t="b">
        <v>0</v>
      </c>
      <c r="O101">
        <v>0</v>
      </c>
      <c r="P101" t="b">
        <v>0</v>
      </c>
      <c r="Q101">
        <v>0</v>
      </c>
      <c r="R101">
        <v>0</v>
      </c>
      <c r="S101" t="s">
        <v>24</v>
      </c>
    </row>
    <row r="102" spans="1:19">
      <c r="A102">
        <v>101</v>
      </c>
      <c r="B102">
        <v>101</v>
      </c>
      <c r="C102">
        <v>101</v>
      </c>
      <c r="D102">
        <v>2</v>
      </c>
      <c r="E102" t="s">
        <v>135</v>
      </c>
      <c r="F102" t="s">
        <v>226</v>
      </c>
      <c r="G102">
        <v>3</v>
      </c>
      <c r="H102">
        <v>2</v>
      </c>
      <c r="I102" t="s">
        <v>139</v>
      </c>
      <c r="J102" t="s">
        <v>1718</v>
      </c>
      <c r="K102" t="s">
        <v>24</v>
      </c>
      <c r="L102">
        <v>2</v>
      </c>
      <c r="M102">
        <v>0</v>
      </c>
      <c r="N102" t="b">
        <v>0</v>
      </c>
      <c r="O102">
        <v>0</v>
      </c>
      <c r="P102" t="b">
        <v>0</v>
      </c>
      <c r="Q102">
        <v>0</v>
      </c>
      <c r="R102">
        <v>0</v>
      </c>
      <c r="S102" t="s">
        <v>24</v>
      </c>
    </row>
    <row r="103" spans="1:19">
      <c r="A103">
        <v>102</v>
      </c>
      <c r="B103">
        <v>102</v>
      </c>
      <c r="C103">
        <v>102</v>
      </c>
      <c r="D103">
        <v>2</v>
      </c>
      <c r="E103" t="s">
        <v>135</v>
      </c>
      <c r="F103" t="s">
        <v>226</v>
      </c>
      <c r="G103">
        <v>3</v>
      </c>
      <c r="H103">
        <v>1</v>
      </c>
      <c r="I103" t="s">
        <v>139</v>
      </c>
      <c r="J103" t="s">
        <v>1718</v>
      </c>
      <c r="K103" t="s">
        <v>24</v>
      </c>
      <c r="L103">
        <v>2</v>
      </c>
      <c r="M103">
        <v>0</v>
      </c>
      <c r="N103" t="b">
        <v>0</v>
      </c>
      <c r="O103">
        <v>0</v>
      </c>
      <c r="P103" t="b">
        <v>0</v>
      </c>
      <c r="Q103">
        <v>0</v>
      </c>
      <c r="R103">
        <v>0</v>
      </c>
      <c r="S103" t="s">
        <v>24</v>
      </c>
    </row>
    <row r="104" spans="1:19">
      <c r="A104">
        <v>103</v>
      </c>
      <c r="B104">
        <v>103</v>
      </c>
      <c r="C104">
        <v>103</v>
      </c>
      <c r="D104">
        <v>1</v>
      </c>
      <c r="E104" t="s">
        <v>135</v>
      </c>
      <c r="F104" t="s">
        <v>226</v>
      </c>
      <c r="G104">
        <v>4</v>
      </c>
      <c r="H104">
        <v>2</v>
      </c>
      <c r="I104" t="s">
        <v>139</v>
      </c>
      <c r="J104" t="s">
        <v>1718</v>
      </c>
      <c r="K104" t="s">
        <v>24</v>
      </c>
      <c r="L104">
        <v>2</v>
      </c>
      <c r="M104">
        <v>0</v>
      </c>
      <c r="N104" t="b">
        <v>0</v>
      </c>
      <c r="O104">
        <v>0</v>
      </c>
      <c r="P104" t="b">
        <v>0</v>
      </c>
      <c r="Q104">
        <v>0</v>
      </c>
      <c r="R104">
        <v>0</v>
      </c>
      <c r="S104" t="s">
        <v>24</v>
      </c>
    </row>
    <row r="105" spans="1:19">
      <c r="A105">
        <v>104</v>
      </c>
      <c r="B105">
        <v>104</v>
      </c>
      <c r="C105">
        <v>104</v>
      </c>
      <c r="D105">
        <v>2</v>
      </c>
      <c r="E105" t="s">
        <v>135</v>
      </c>
      <c r="F105" t="s">
        <v>226</v>
      </c>
      <c r="G105">
        <v>4</v>
      </c>
      <c r="H105">
        <v>1</v>
      </c>
      <c r="I105" t="s">
        <v>139</v>
      </c>
      <c r="J105" t="s">
        <v>1718</v>
      </c>
      <c r="K105" t="s">
        <v>24</v>
      </c>
      <c r="L105">
        <v>2</v>
      </c>
      <c r="M105">
        <v>0</v>
      </c>
      <c r="N105" t="b">
        <v>0</v>
      </c>
      <c r="O105">
        <v>0</v>
      </c>
      <c r="P105" t="b">
        <v>0</v>
      </c>
      <c r="Q105">
        <v>0</v>
      </c>
      <c r="R105">
        <v>0</v>
      </c>
      <c r="S105" t="s">
        <v>24</v>
      </c>
    </row>
    <row r="106" spans="1:19">
      <c r="A106">
        <v>105</v>
      </c>
      <c r="B106">
        <v>105</v>
      </c>
      <c r="C106">
        <v>105</v>
      </c>
      <c r="D106">
        <v>2</v>
      </c>
      <c r="E106" t="s">
        <v>26</v>
      </c>
      <c r="F106" t="s">
        <v>30</v>
      </c>
      <c r="G106">
        <v>1</v>
      </c>
      <c r="H106">
        <v>2</v>
      </c>
      <c r="I106" t="s">
        <v>227</v>
      </c>
      <c r="J106" t="s">
        <v>1721</v>
      </c>
      <c r="K106" t="s">
        <v>24</v>
      </c>
      <c r="L106">
        <v>0</v>
      </c>
      <c r="M106">
        <v>0</v>
      </c>
      <c r="N106" t="b">
        <v>0</v>
      </c>
      <c r="O106">
        <v>0</v>
      </c>
      <c r="P106" t="b">
        <v>0</v>
      </c>
      <c r="Q106">
        <v>0</v>
      </c>
      <c r="R106">
        <v>0</v>
      </c>
      <c r="S106" t="s">
        <v>24</v>
      </c>
    </row>
    <row r="107" spans="1:19">
      <c r="A107">
        <v>106</v>
      </c>
      <c r="B107">
        <v>106</v>
      </c>
      <c r="C107">
        <v>106</v>
      </c>
      <c r="D107">
        <v>2</v>
      </c>
      <c r="E107" t="s">
        <v>26</v>
      </c>
      <c r="F107" t="s">
        <v>30</v>
      </c>
      <c r="G107">
        <v>1</v>
      </c>
      <c r="H107">
        <v>1</v>
      </c>
      <c r="I107" t="s">
        <v>227</v>
      </c>
      <c r="J107" t="s">
        <v>1721</v>
      </c>
      <c r="K107" t="s">
        <v>24</v>
      </c>
      <c r="L107">
        <v>0</v>
      </c>
      <c r="M107">
        <v>0</v>
      </c>
      <c r="N107" t="b">
        <v>0</v>
      </c>
      <c r="O107">
        <v>0</v>
      </c>
      <c r="P107" t="b">
        <v>0</v>
      </c>
      <c r="Q107">
        <v>0</v>
      </c>
      <c r="R107">
        <v>0</v>
      </c>
      <c r="S107" t="s">
        <v>24</v>
      </c>
    </row>
    <row r="108" spans="1:19">
      <c r="A108">
        <v>107</v>
      </c>
      <c r="B108">
        <v>107</v>
      </c>
      <c r="C108">
        <v>107</v>
      </c>
      <c r="D108">
        <v>3</v>
      </c>
      <c r="E108" t="s">
        <v>26</v>
      </c>
      <c r="F108" t="s">
        <v>30</v>
      </c>
      <c r="G108">
        <v>2</v>
      </c>
      <c r="H108">
        <v>2</v>
      </c>
      <c r="I108" t="s">
        <v>227</v>
      </c>
      <c r="J108" t="s">
        <v>1721</v>
      </c>
      <c r="K108" t="s">
        <v>24</v>
      </c>
      <c r="L108">
        <v>0</v>
      </c>
      <c r="M108">
        <v>0</v>
      </c>
      <c r="N108" t="b">
        <v>0</v>
      </c>
      <c r="O108">
        <v>0</v>
      </c>
      <c r="P108" t="b">
        <v>0</v>
      </c>
      <c r="Q108">
        <v>0</v>
      </c>
      <c r="R108">
        <v>0</v>
      </c>
      <c r="S108" t="s">
        <v>24</v>
      </c>
    </row>
    <row r="109" spans="1:19">
      <c r="A109">
        <v>108</v>
      </c>
      <c r="B109">
        <v>108</v>
      </c>
      <c r="C109">
        <v>108</v>
      </c>
      <c r="D109">
        <v>3</v>
      </c>
      <c r="E109" t="s">
        <v>26</v>
      </c>
      <c r="F109" t="s">
        <v>30</v>
      </c>
      <c r="G109">
        <v>2</v>
      </c>
      <c r="H109">
        <v>1</v>
      </c>
      <c r="I109" t="s">
        <v>227</v>
      </c>
      <c r="J109" t="s">
        <v>1721</v>
      </c>
      <c r="K109" t="s">
        <v>24</v>
      </c>
      <c r="L109">
        <v>0</v>
      </c>
      <c r="M109">
        <v>0</v>
      </c>
      <c r="N109" t="b">
        <v>0</v>
      </c>
      <c r="O109">
        <v>0</v>
      </c>
      <c r="P109" t="b">
        <v>0</v>
      </c>
      <c r="Q109">
        <v>0</v>
      </c>
      <c r="R109">
        <v>0</v>
      </c>
      <c r="S109" t="s">
        <v>24</v>
      </c>
    </row>
    <row r="110" spans="1:19">
      <c r="A110">
        <v>109</v>
      </c>
      <c r="B110">
        <v>109</v>
      </c>
      <c r="C110">
        <v>109</v>
      </c>
      <c r="D110">
        <v>2</v>
      </c>
      <c r="E110" t="s">
        <v>26</v>
      </c>
      <c r="F110" t="s">
        <v>30</v>
      </c>
      <c r="G110">
        <v>3</v>
      </c>
      <c r="H110">
        <v>2</v>
      </c>
      <c r="I110" t="s">
        <v>227</v>
      </c>
      <c r="J110" t="s">
        <v>1721</v>
      </c>
      <c r="K110" t="s">
        <v>24</v>
      </c>
      <c r="L110">
        <v>0</v>
      </c>
      <c r="M110">
        <v>0</v>
      </c>
      <c r="N110" t="b">
        <v>0</v>
      </c>
      <c r="O110">
        <v>0</v>
      </c>
      <c r="P110" t="b">
        <v>0</v>
      </c>
      <c r="Q110">
        <v>0</v>
      </c>
      <c r="R110">
        <v>0</v>
      </c>
      <c r="S110" t="s">
        <v>24</v>
      </c>
    </row>
    <row r="111" spans="1:19">
      <c r="A111">
        <v>110</v>
      </c>
      <c r="B111">
        <v>110</v>
      </c>
      <c r="C111">
        <v>110</v>
      </c>
      <c r="D111">
        <v>2</v>
      </c>
      <c r="E111" t="s">
        <v>26</v>
      </c>
      <c r="F111" t="s">
        <v>30</v>
      </c>
      <c r="G111">
        <v>3</v>
      </c>
      <c r="H111">
        <v>1</v>
      </c>
      <c r="I111" t="s">
        <v>227</v>
      </c>
      <c r="J111" t="s">
        <v>1721</v>
      </c>
      <c r="K111" t="s">
        <v>24</v>
      </c>
      <c r="L111">
        <v>0</v>
      </c>
      <c r="M111">
        <v>0</v>
      </c>
      <c r="N111" t="b">
        <v>0</v>
      </c>
      <c r="O111">
        <v>0</v>
      </c>
      <c r="P111" t="b">
        <v>0</v>
      </c>
      <c r="Q111">
        <v>0</v>
      </c>
      <c r="R111">
        <v>0</v>
      </c>
      <c r="S111" t="s">
        <v>24</v>
      </c>
    </row>
    <row r="112" spans="1:19">
      <c r="A112">
        <v>111</v>
      </c>
      <c r="B112">
        <v>111</v>
      </c>
      <c r="C112">
        <v>111</v>
      </c>
      <c r="D112">
        <v>1</v>
      </c>
      <c r="E112" t="s">
        <v>26</v>
      </c>
      <c r="F112" t="s">
        <v>30</v>
      </c>
      <c r="G112">
        <v>4</v>
      </c>
      <c r="H112">
        <v>2</v>
      </c>
      <c r="I112" t="s">
        <v>227</v>
      </c>
      <c r="J112" t="s">
        <v>1721</v>
      </c>
      <c r="K112" t="s">
        <v>24</v>
      </c>
      <c r="L112">
        <v>0</v>
      </c>
      <c r="M112">
        <v>0</v>
      </c>
      <c r="N112" t="b">
        <v>0</v>
      </c>
      <c r="O112">
        <v>0</v>
      </c>
      <c r="P112" t="b">
        <v>0</v>
      </c>
      <c r="Q112">
        <v>0</v>
      </c>
      <c r="R112">
        <v>0</v>
      </c>
      <c r="S112" t="s">
        <v>24</v>
      </c>
    </row>
    <row r="113" spans="1:19">
      <c r="A113">
        <v>112</v>
      </c>
      <c r="B113">
        <v>112</v>
      </c>
      <c r="C113">
        <v>112</v>
      </c>
      <c r="D113">
        <v>1</v>
      </c>
      <c r="E113" t="s">
        <v>26</v>
      </c>
      <c r="F113" t="s">
        <v>30</v>
      </c>
      <c r="G113">
        <v>4</v>
      </c>
      <c r="H113">
        <v>1</v>
      </c>
      <c r="I113" t="s">
        <v>227</v>
      </c>
      <c r="J113" t="s">
        <v>1721</v>
      </c>
      <c r="K113" t="s">
        <v>24</v>
      </c>
      <c r="L113">
        <v>0</v>
      </c>
      <c r="M113">
        <v>0</v>
      </c>
      <c r="N113" t="b">
        <v>0</v>
      </c>
      <c r="O113">
        <v>0</v>
      </c>
      <c r="P113" t="b">
        <v>0</v>
      </c>
      <c r="Q113">
        <v>0</v>
      </c>
      <c r="R113">
        <v>0</v>
      </c>
      <c r="S113" t="s">
        <v>24</v>
      </c>
    </row>
    <row r="114" spans="1:19">
      <c r="A114">
        <v>113</v>
      </c>
      <c r="B114">
        <v>113</v>
      </c>
      <c r="C114">
        <v>113</v>
      </c>
      <c r="D114">
        <v>1</v>
      </c>
      <c r="E114" t="s">
        <v>26</v>
      </c>
      <c r="F114" t="s">
        <v>23</v>
      </c>
      <c r="G114">
        <v>3</v>
      </c>
      <c r="H114">
        <v>2</v>
      </c>
      <c r="I114" t="s">
        <v>227</v>
      </c>
      <c r="J114" t="s">
        <v>1721</v>
      </c>
      <c r="K114" t="s">
        <v>24</v>
      </c>
      <c r="L114">
        <v>0</v>
      </c>
      <c r="M114">
        <v>0</v>
      </c>
      <c r="N114" t="b">
        <v>0</v>
      </c>
      <c r="O114">
        <v>0</v>
      </c>
      <c r="P114" t="b">
        <v>0</v>
      </c>
      <c r="Q114">
        <v>0</v>
      </c>
      <c r="R114">
        <v>0</v>
      </c>
      <c r="S114" t="s">
        <v>24</v>
      </c>
    </row>
    <row r="115" spans="1:19">
      <c r="A115">
        <v>114</v>
      </c>
      <c r="B115">
        <v>114</v>
      </c>
      <c r="C115">
        <v>114</v>
      </c>
      <c r="D115">
        <v>2</v>
      </c>
      <c r="E115" t="s">
        <v>26</v>
      </c>
      <c r="F115" t="s">
        <v>23</v>
      </c>
      <c r="G115">
        <v>3</v>
      </c>
      <c r="H115">
        <v>1</v>
      </c>
      <c r="I115" t="s">
        <v>227</v>
      </c>
      <c r="J115" t="s">
        <v>1721</v>
      </c>
      <c r="K115" t="s">
        <v>24</v>
      </c>
      <c r="L115">
        <v>0</v>
      </c>
      <c r="M115">
        <v>0</v>
      </c>
      <c r="N115" t="b">
        <v>0</v>
      </c>
      <c r="O115">
        <v>0</v>
      </c>
      <c r="P115" t="b">
        <v>0</v>
      </c>
      <c r="Q115">
        <v>0</v>
      </c>
      <c r="R115">
        <v>0</v>
      </c>
      <c r="S115" t="s">
        <v>24</v>
      </c>
    </row>
    <row r="116" spans="1:19">
      <c r="A116">
        <v>115</v>
      </c>
      <c r="B116">
        <v>115</v>
      </c>
      <c r="C116">
        <v>115</v>
      </c>
      <c r="D116">
        <v>1</v>
      </c>
      <c r="E116" t="s">
        <v>26</v>
      </c>
      <c r="F116" t="s">
        <v>23</v>
      </c>
      <c r="G116">
        <v>4</v>
      </c>
      <c r="H116">
        <v>2</v>
      </c>
      <c r="I116" t="s">
        <v>227</v>
      </c>
      <c r="J116" t="s">
        <v>1721</v>
      </c>
      <c r="K116" t="s">
        <v>24</v>
      </c>
      <c r="L116">
        <v>0</v>
      </c>
      <c r="M116">
        <v>0</v>
      </c>
      <c r="N116" t="b">
        <v>0</v>
      </c>
      <c r="O116">
        <v>0</v>
      </c>
      <c r="P116" t="b">
        <v>0</v>
      </c>
      <c r="Q116">
        <v>0</v>
      </c>
      <c r="R116">
        <v>0</v>
      </c>
      <c r="S116" t="s">
        <v>24</v>
      </c>
    </row>
    <row r="117" spans="1:19">
      <c r="A117">
        <v>116</v>
      </c>
      <c r="B117">
        <v>116</v>
      </c>
      <c r="C117">
        <v>116</v>
      </c>
      <c r="D117">
        <v>2</v>
      </c>
      <c r="E117" t="s">
        <v>26</v>
      </c>
      <c r="F117" t="s">
        <v>23</v>
      </c>
      <c r="G117">
        <v>4</v>
      </c>
      <c r="H117">
        <v>1</v>
      </c>
      <c r="I117" t="s">
        <v>227</v>
      </c>
      <c r="J117" t="s">
        <v>1721</v>
      </c>
      <c r="K117" t="s">
        <v>24</v>
      </c>
      <c r="L117">
        <v>0</v>
      </c>
      <c r="M117">
        <v>0</v>
      </c>
      <c r="N117" t="b">
        <v>0</v>
      </c>
      <c r="O117">
        <v>0</v>
      </c>
      <c r="P117" t="b">
        <v>0</v>
      </c>
      <c r="Q117">
        <v>0</v>
      </c>
      <c r="R117">
        <v>0</v>
      </c>
      <c r="S117" t="s">
        <v>24</v>
      </c>
    </row>
    <row r="118" spans="1:19">
      <c r="A118">
        <v>117</v>
      </c>
      <c r="B118">
        <v>117</v>
      </c>
      <c r="C118">
        <v>117</v>
      </c>
      <c r="D118">
        <v>2</v>
      </c>
      <c r="E118" t="s">
        <v>28</v>
      </c>
      <c r="F118" t="s">
        <v>30</v>
      </c>
      <c r="G118">
        <v>1</v>
      </c>
      <c r="H118">
        <v>2</v>
      </c>
      <c r="I118" t="s">
        <v>227</v>
      </c>
      <c r="J118" t="s">
        <v>1721</v>
      </c>
      <c r="K118" t="s">
        <v>24</v>
      </c>
      <c r="L118">
        <v>0</v>
      </c>
      <c r="M118">
        <v>0</v>
      </c>
      <c r="N118" t="b">
        <v>0</v>
      </c>
      <c r="O118">
        <v>0</v>
      </c>
      <c r="P118" t="b">
        <v>0</v>
      </c>
      <c r="Q118">
        <v>0</v>
      </c>
      <c r="R118">
        <v>0</v>
      </c>
      <c r="S118" t="s">
        <v>24</v>
      </c>
    </row>
    <row r="119" spans="1:19">
      <c r="A119">
        <v>118</v>
      </c>
      <c r="B119">
        <v>118</v>
      </c>
      <c r="C119">
        <v>118</v>
      </c>
      <c r="D119">
        <v>2</v>
      </c>
      <c r="E119" t="s">
        <v>28</v>
      </c>
      <c r="F119" t="s">
        <v>30</v>
      </c>
      <c r="G119">
        <v>1</v>
      </c>
      <c r="H119">
        <v>1</v>
      </c>
      <c r="I119" t="s">
        <v>227</v>
      </c>
      <c r="J119" t="s">
        <v>1721</v>
      </c>
      <c r="K119" t="s">
        <v>24</v>
      </c>
      <c r="L119">
        <v>0</v>
      </c>
      <c r="M119">
        <v>0</v>
      </c>
      <c r="N119" t="b">
        <v>0</v>
      </c>
      <c r="O119">
        <v>0</v>
      </c>
      <c r="P119" t="b">
        <v>0</v>
      </c>
      <c r="Q119">
        <v>0</v>
      </c>
      <c r="R119">
        <v>0</v>
      </c>
      <c r="S119" t="s">
        <v>24</v>
      </c>
    </row>
    <row r="120" spans="1:19">
      <c r="A120">
        <v>119</v>
      </c>
      <c r="B120">
        <v>119</v>
      </c>
      <c r="C120">
        <v>119</v>
      </c>
      <c r="D120">
        <v>3</v>
      </c>
      <c r="E120" t="s">
        <v>28</v>
      </c>
      <c r="F120" t="s">
        <v>30</v>
      </c>
      <c r="G120">
        <v>2</v>
      </c>
      <c r="H120">
        <v>2</v>
      </c>
      <c r="I120" t="s">
        <v>227</v>
      </c>
      <c r="J120" t="s">
        <v>1721</v>
      </c>
      <c r="K120" t="s">
        <v>24</v>
      </c>
      <c r="L120">
        <v>0</v>
      </c>
      <c r="M120">
        <v>0</v>
      </c>
      <c r="N120" t="b">
        <v>0</v>
      </c>
      <c r="O120">
        <v>0</v>
      </c>
      <c r="P120" t="b">
        <v>0</v>
      </c>
      <c r="Q120">
        <v>0</v>
      </c>
      <c r="R120">
        <v>0</v>
      </c>
      <c r="S120" t="s">
        <v>24</v>
      </c>
    </row>
    <row r="121" spans="1:19">
      <c r="A121">
        <v>120</v>
      </c>
      <c r="B121">
        <v>120</v>
      </c>
      <c r="C121">
        <v>120</v>
      </c>
      <c r="D121">
        <v>2</v>
      </c>
      <c r="E121" t="s">
        <v>28</v>
      </c>
      <c r="F121" t="s">
        <v>30</v>
      </c>
      <c r="G121">
        <v>2</v>
      </c>
      <c r="H121">
        <v>1</v>
      </c>
      <c r="I121" t="s">
        <v>227</v>
      </c>
      <c r="J121" t="s">
        <v>1721</v>
      </c>
      <c r="K121" t="s">
        <v>24</v>
      </c>
      <c r="L121">
        <v>0</v>
      </c>
      <c r="M121">
        <v>0</v>
      </c>
      <c r="N121" t="b">
        <v>0</v>
      </c>
      <c r="O121">
        <v>0</v>
      </c>
      <c r="P121" t="b">
        <v>0</v>
      </c>
      <c r="Q121">
        <v>0</v>
      </c>
      <c r="R121">
        <v>0</v>
      </c>
      <c r="S121" t="s">
        <v>24</v>
      </c>
    </row>
    <row r="122" spans="1:19">
      <c r="A122">
        <v>121</v>
      </c>
      <c r="B122">
        <v>121</v>
      </c>
      <c r="C122">
        <v>121</v>
      </c>
      <c r="D122">
        <v>2</v>
      </c>
      <c r="E122" t="s">
        <v>28</v>
      </c>
      <c r="F122" t="s">
        <v>30</v>
      </c>
      <c r="G122">
        <v>3</v>
      </c>
      <c r="H122">
        <v>2</v>
      </c>
      <c r="I122" t="s">
        <v>227</v>
      </c>
      <c r="J122" t="s">
        <v>1721</v>
      </c>
      <c r="K122" t="s">
        <v>24</v>
      </c>
      <c r="L122">
        <v>0</v>
      </c>
      <c r="M122">
        <v>0</v>
      </c>
      <c r="N122" t="b">
        <v>0</v>
      </c>
      <c r="O122">
        <v>0</v>
      </c>
      <c r="P122" t="b">
        <v>0</v>
      </c>
      <c r="Q122">
        <v>0</v>
      </c>
      <c r="R122">
        <v>0</v>
      </c>
      <c r="S122" t="s">
        <v>24</v>
      </c>
    </row>
    <row r="123" spans="1:19">
      <c r="A123">
        <v>122</v>
      </c>
      <c r="B123">
        <v>122</v>
      </c>
      <c r="C123">
        <v>122</v>
      </c>
      <c r="D123">
        <v>1</v>
      </c>
      <c r="E123" t="s">
        <v>28</v>
      </c>
      <c r="F123" t="s">
        <v>30</v>
      </c>
      <c r="G123">
        <v>3</v>
      </c>
      <c r="H123">
        <v>1</v>
      </c>
      <c r="I123" t="s">
        <v>227</v>
      </c>
      <c r="J123" t="s">
        <v>1721</v>
      </c>
      <c r="K123" t="s">
        <v>24</v>
      </c>
      <c r="L123">
        <v>0</v>
      </c>
      <c r="M123">
        <v>0</v>
      </c>
      <c r="N123" t="b">
        <v>0</v>
      </c>
      <c r="O123">
        <v>0</v>
      </c>
      <c r="P123" t="b">
        <v>0</v>
      </c>
      <c r="Q123">
        <v>0</v>
      </c>
      <c r="R123">
        <v>0</v>
      </c>
      <c r="S123" t="s">
        <v>24</v>
      </c>
    </row>
    <row r="124" spans="1:19">
      <c r="A124">
        <v>123</v>
      </c>
      <c r="B124">
        <v>123</v>
      </c>
      <c r="C124">
        <v>123</v>
      </c>
      <c r="D124">
        <v>2</v>
      </c>
      <c r="E124" t="s">
        <v>28</v>
      </c>
      <c r="F124" t="s">
        <v>30</v>
      </c>
      <c r="G124">
        <v>4</v>
      </c>
      <c r="H124">
        <v>2</v>
      </c>
      <c r="I124" t="s">
        <v>227</v>
      </c>
      <c r="J124" t="s">
        <v>1721</v>
      </c>
      <c r="K124" t="s">
        <v>24</v>
      </c>
      <c r="L124">
        <v>0</v>
      </c>
      <c r="M124">
        <v>0</v>
      </c>
      <c r="N124" t="b">
        <v>0</v>
      </c>
      <c r="O124">
        <v>0</v>
      </c>
      <c r="P124" t="b">
        <v>0</v>
      </c>
      <c r="Q124">
        <v>0</v>
      </c>
      <c r="R124">
        <v>0</v>
      </c>
      <c r="S124" t="s">
        <v>24</v>
      </c>
    </row>
    <row r="125" spans="1:19">
      <c r="A125">
        <v>124</v>
      </c>
      <c r="B125">
        <v>124</v>
      </c>
      <c r="C125">
        <v>124</v>
      </c>
      <c r="D125">
        <v>1</v>
      </c>
      <c r="E125" t="s">
        <v>28</v>
      </c>
      <c r="F125" t="s">
        <v>30</v>
      </c>
      <c r="G125">
        <v>4</v>
      </c>
      <c r="H125">
        <v>1</v>
      </c>
      <c r="I125" t="s">
        <v>227</v>
      </c>
      <c r="J125" t="s">
        <v>1721</v>
      </c>
      <c r="K125" t="s">
        <v>24</v>
      </c>
      <c r="L125">
        <v>0</v>
      </c>
      <c r="M125">
        <v>0</v>
      </c>
      <c r="N125" t="b">
        <v>0</v>
      </c>
      <c r="O125">
        <v>0</v>
      </c>
      <c r="P125" t="b">
        <v>0</v>
      </c>
      <c r="Q125">
        <v>0</v>
      </c>
      <c r="R125">
        <v>0</v>
      </c>
      <c r="S125" t="s">
        <v>24</v>
      </c>
    </row>
    <row r="126" spans="1:19">
      <c r="A126">
        <v>125</v>
      </c>
      <c r="B126">
        <v>125</v>
      </c>
      <c r="C126">
        <v>125</v>
      </c>
      <c r="D126">
        <v>2</v>
      </c>
      <c r="E126" t="s">
        <v>28</v>
      </c>
      <c r="F126" t="s">
        <v>23</v>
      </c>
      <c r="G126">
        <v>3</v>
      </c>
      <c r="H126">
        <v>2</v>
      </c>
      <c r="I126" t="s">
        <v>227</v>
      </c>
      <c r="J126" t="s">
        <v>1721</v>
      </c>
      <c r="K126" t="s">
        <v>24</v>
      </c>
      <c r="L126">
        <v>0</v>
      </c>
      <c r="M126">
        <v>0</v>
      </c>
      <c r="N126" t="b">
        <v>0</v>
      </c>
      <c r="O126">
        <v>0</v>
      </c>
      <c r="P126" t="b">
        <v>0</v>
      </c>
      <c r="Q126">
        <v>0</v>
      </c>
      <c r="R126">
        <v>0</v>
      </c>
      <c r="S126" t="s">
        <v>24</v>
      </c>
    </row>
    <row r="127" spans="1:19">
      <c r="A127">
        <v>126</v>
      </c>
      <c r="B127">
        <v>126</v>
      </c>
      <c r="C127">
        <v>126</v>
      </c>
      <c r="D127">
        <v>2</v>
      </c>
      <c r="E127" t="s">
        <v>28</v>
      </c>
      <c r="F127" t="s">
        <v>23</v>
      </c>
      <c r="G127">
        <v>3</v>
      </c>
      <c r="H127">
        <v>1</v>
      </c>
      <c r="I127" t="s">
        <v>227</v>
      </c>
      <c r="J127" t="s">
        <v>1721</v>
      </c>
      <c r="K127" t="s">
        <v>24</v>
      </c>
      <c r="L127">
        <v>0</v>
      </c>
      <c r="M127">
        <v>0</v>
      </c>
      <c r="N127" t="b">
        <v>0</v>
      </c>
      <c r="O127">
        <v>0</v>
      </c>
      <c r="P127" t="b">
        <v>0</v>
      </c>
      <c r="Q127">
        <v>0</v>
      </c>
      <c r="R127">
        <v>0</v>
      </c>
      <c r="S127" t="s">
        <v>24</v>
      </c>
    </row>
    <row r="128" spans="1:19">
      <c r="A128">
        <v>127</v>
      </c>
      <c r="B128">
        <v>127</v>
      </c>
      <c r="C128">
        <v>127</v>
      </c>
      <c r="D128">
        <v>1</v>
      </c>
      <c r="E128" t="s">
        <v>28</v>
      </c>
      <c r="F128" t="s">
        <v>23</v>
      </c>
      <c r="G128">
        <v>4</v>
      </c>
      <c r="H128">
        <v>2</v>
      </c>
      <c r="I128" t="s">
        <v>227</v>
      </c>
      <c r="J128" t="s">
        <v>1721</v>
      </c>
      <c r="K128" t="s">
        <v>24</v>
      </c>
      <c r="L128">
        <v>0</v>
      </c>
      <c r="M128">
        <v>0</v>
      </c>
      <c r="N128" t="b">
        <v>0</v>
      </c>
      <c r="O128">
        <v>0</v>
      </c>
      <c r="P128" t="b">
        <v>0</v>
      </c>
      <c r="Q128">
        <v>0</v>
      </c>
      <c r="R128">
        <v>0</v>
      </c>
      <c r="S128" t="s">
        <v>24</v>
      </c>
    </row>
    <row r="129" spans="1:19">
      <c r="A129">
        <v>128</v>
      </c>
      <c r="B129">
        <v>128</v>
      </c>
      <c r="C129">
        <v>128</v>
      </c>
      <c r="D129">
        <v>2</v>
      </c>
      <c r="E129" t="s">
        <v>28</v>
      </c>
      <c r="F129" t="s">
        <v>23</v>
      </c>
      <c r="G129">
        <v>4</v>
      </c>
      <c r="H129">
        <v>1</v>
      </c>
      <c r="I129" t="s">
        <v>227</v>
      </c>
      <c r="J129" t="s">
        <v>1721</v>
      </c>
      <c r="K129" t="s">
        <v>24</v>
      </c>
      <c r="L129">
        <v>0</v>
      </c>
      <c r="M129">
        <v>0</v>
      </c>
      <c r="N129" t="b">
        <v>0</v>
      </c>
      <c r="O129">
        <v>0</v>
      </c>
      <c r="P129" t="b">
        <v>0</v>
      </c>
      <c r="Q129">
        <v>0</v>
      </c>
      <c r="R129">
        <v>0</v>
      </c>
      <c r="S129" t="s">
        <v>24</v>
      </c>
    </row>
    <row r="130" spans="1:19">
      <c r="A130">
        <v>129</v>
      </c>
      <c r="B130">
        <v>129</v>
      </c>
      <c r="C130">
        <v>129</v>
      </c>
      <c r="D130">
        <v>3</v>
      </c>
      <c r="E130" t="s">
        <v>25</v>
      </c>
      <c r="F130" t="s">
        <v>27</v>
      </c>
      <c r="G130">
        <v>1</v>
      </c>
      <c r="H130">
        <v>2</v>
      </c>
      <c r="I130" t="s">
        <v>227</v>
      </c>
      <c r="J130" t="s">
        <v>1721</v>
      </c>
      <c r="K130" t="s">
        <v>24</v>
      </c>
      <c r="L130">
        <v>0</v>
      </c>
      <c r="M130">
        <v>0</v>
      </c>
      <c r="N130" t="b">
        <v>0</v>
      </c>
      <c r="O130">
        <v>0</v>
      </c>
      <c r="P130" t="b">
        <v>0</v>
      </c>
      <c r="Q130">
        <v>0</v>
      </c>
      <c r="R130">
        <v>0</v>
      </c>
      <c r="S130" t="s">
        <v>24</v>
      </c>
    </row>
    <row r="131" spans="1:19">
      <c r="A131">
        <v>130</v>
      </c>
      <c r="B131">
        <v>130</v>
      </c>
      <c r="C131">
        <v>130</v>
      </c>
      <c r="D131">
        <v>3</v>
      </c>
      <c r="E131" t="s">
        <v>25</v>
      </c>
      <c r="F131" t="s">
        <v>27</v>
      </c>
      <c r="G131">
        <v>1</v>
      </c>
      <c r="H131">
        <v>1</v>
      </c>
      <c r="I131" t="s">
        <v>227</v>
      </c>
      <c r="J131" t="s">
        <v>1721</v>
      </c>
      <c r="K131" t="s">
        <v>24</v>
      </c>
      <c r="L131">
        <v>0</v>
      </c>
      <c r="M131">
        <v>0</v>
      </c>
      <c r="N131" t="b">
        <v>0</v>
      </c>
      <c r="O131">
        <v>0</v>
      </c>
      <c r="P131" t="b">
        <v>0</v>
      </c>
      <c r="Q131">
        <v>0</v>
      </c>
      <c r="R131">
        <v>0</v>
      </c>
      <c r="S131" t="s">
        <v>24</v>
      </c>
    </row>
    <row r="132" spans="1:19">
      <c r="A132">
        <v>131</v>
      </c>
      <c r="B132">
        <v>131</v>
      </c>
      <c r="C132">
        <v>131</v>
      </c>
      <c r="D132">
        <v>3</v>
      </c>
      <c r="E132" t="s">
        <v>25</v>
      </c>
      <c r="F132" t="s">
        <v>27</v>
      </c>
      <c r="G132">
        <v>2</v>
      </c>
      <c r="H132">
        <v>2</v>
      </c>
      <c r="I132" t="s">
        <v>227</v>
      </c>
      <c r="J132" t="s">
        <v>1721</v>
      </c>
      <c r="K132" t="s">
        <v>24</v>
      </c>
      <c r="L132">
        <v>0</v>
      </c>
      <c r="M132">
        <v>0</v>
      </c>
      <c r="N132" t="b">
        <v>0</v>
      </c>
      <c r="O132">
        <v>0</v>
      </c>
      <c r="P132" t="b">
        <v>0</v>
      </c>
      <c r="Q132">
        <v>0</v>
      </c>
      <c r="R132">
        <v>0</v>
      </c>
      <c r="S132" t="s">
        <v>24</v>
      </c>
    </row>
    <row r="133" spans="1:19">
      <c r="A133">
        <v>132</v>
      </c>
      <c r="B133">
        <v>132</v>
      </c>
      <c r="C133">
        <v>132</v>
      </c>
      <c r="D133">
        <v>4</v>
      </c>
      <c r="E133" t="s">
        <v>25</v>
      </c>
      <c r="F133" t="s">
        <v>27</v>
      </c>
      <c r="G133">
        <v>2</v>
      </c>
      <c r="H133">
        <v>1</v>
      </c>
      <c r="I133" t="s">
        <v>227</v>
      </c>
      <c r="J133" t="s">
        <v>1721</v>
      </c>
      <c r="K133" t="s">
        <v>24</v>
      </c>
      <c r="L133">
        <v>0</v>
      </c>
      <c r="M133">
        <v>0</v>
      </c>
      <c r="N133" t="b">
        <v>0</v>
      </c>
      <c r="O133">
        <v>0</v>
      </c>
      <c r="P133" t="b">
        <v>0</v>
      </c>
      <c r="Q133">
        <v>0</v>
      </c>
      <c r="R133">
        <v>0</v>
      </c>
      <c r="S133" t="s">
        <v>24</v>
      </c>
    </row>
    <row r="134" spans="1:19">
      <c r="A134">
        <v>133</v>
      </c>
      <c r="B134">
        <v>133</v>
      </c>
      <c r="C134">
        <v>133</v>
      </c>
      <c r="D134">
        <v>5</v>
      </c>
      <c r="E134" t="s">
        <v>25</v>
      </c>
      <c r="F134" t="s">
        <v>27</v>
      </c>
      <c r="G134">
        <v>3</v>
      </c>
      <c r="H134">
        <v>2</v>
      </c>
      <c r="I134" t="s">
        <v>227</v>
      </c>
      <c r="J134" t="s">
        <v>1721</v>
      </c>
      <c r="K134" t="s">
        <v>24</v>
      </c>
      <c r="L134">
        <v>0</v>
      </c>
      <c r="M134">
        <v>0</v>
      </c>
      <c r="N134" t="b">
        <v>0</v>
      </c>
      <c r="O134">
        <v>0</v>
      </c>
      <c r="P134" t="b">
        <v>0</v>
      </c>
      <c r="Q134">
        <v>0</v>
      </c>
      <c r="R134">
        <v>0</v>
      </c>
      <c r="S134" t="s">
        <v>24</v>
      </c>
    </row>
    <row r="135" spans="1:19">
      <c r="A135">
        <v>134</v>
      </c>
      <c r="B135">
        <v>134</v>
      </c>
      <c r="C135">
        <v>134</v>
      </c>
      <c r="D135">
        <v>6</v>
      </c>
      <c r="E135" t="s">
        <v>25</v>
      </c>
      <c r="F135" t="s">
        <v>27</v>
      </c>
      <c r="G135">
        <v>3</v>
      </c>
      <c r="H135">
        <v>1</v>
      </c>
      <c r="I135" t="s">
        <v>227</v>
      </c>
      <c r="J135" t="s">
        <v>1721</v>
      </c>
      <c r="K135" t="s">
        <v>24</v>
      </c>
      <c r="L135">
        <v>0</v>
      </c>
      <c r="M135">
        <v>0</v>
      </c>
      <c r="N135" t="b">
        <v>0</v>
      </c>
      <c r="O135">
        <v>0</v>
      </c>
      <c r="P135" t="b">
        <v>0</v>
      </c>
      <c r="Q135">
        <v>0</v>
      </c>
      <c r="R135">
        <v>0</v>
      </c>
      <c r="S135" t="s">
        <v>24</v>
      </c>
    </row>
    <row r="136" spans="1:19">
      <c r="A136">
        <v>135</v>
      </c>
      <c r="B136">
        <v>135</v>
      </c>
      <c r="C136">
        <v>135</v>
      </c>
      <c r="D136">
        <v>2</v>
      </c>
      <c r="E136" t="s">
        <v>25</v>
      </c>
      <c r="F136" t="s">
        <v>27</v>
      </c>
      <c r="G136">
        <v>4</v>
      </c>
      <c r="H136">
        <v>2</v>
      </c>
      <c r="I136" t="s">
        <v>227</v>
      </c>
      <c r="J136" t="s">
        <v>1721</v>
      </c>
      <c r="K136" t="s">
        <v>24</v>
      </c>
      <c r="L136">
        <v>0</v>
      </c>
      <c r="M136">
        <v>0</v>
      </c>
      <c r="N136" t="b">
        <v>0</v>
      </c>
      <c r="O136">
        <v>0</v>
      </c>
      <c r="P136" t="b">
        <v>0</v>
      </c>
      <c r="Q136">
        <v>0</v>
      </c>
      <c r="R136">
        <v>0</v>
      </c>
      <c r="S136" t="s">
        <v>24</v>
      </c>
    </row>
    <row r="137" spans="1:19">
      <c r="A137">
        <v>136</v>
      </c>
      <c r="B137">
        <v>136</v>
      </c>
      <c r="C137">
        <v>136</v>
      </c>
      <c r="D137">
        <v>6</v>
      </c>
      <c r="E137" t="s">
        <v>25</v>
      </c>
      <c r="F137" t="s">
        <v>27</v>
      </c>
      <c r="G137">
        <v>4</v>
      </c>
      <c r="H137">
        <v>1</v>
      </c>
      <c r="I137" t="s">
        <v>227</v>
      </c>
      <c r="J137" t="s">
        <v>1721</v>
      </c>
      <c r="K137" t="s">
        <v>24</v>
      </c>
      <c r="L137">
        <v>0</v>
      </c>
      <c r="M137">
        <v>0</v>
      </c>
      <c r="N137" t="b">
        <v>0</v>
      </c>
      <c r="O137">
        <v>0</v>
      </c>
      <c r="P137" t="b">
        <v>0</v>
      </c>
      <c r="Q137">
        <v>0</v>
      </c>
      <c r="R137">
        <v>0</v>
      </c>
      <c r="S137" t="s">
        <v>24</v>
      </c>
    </row>
    <row r="138" spans="1:19">
      <c r="A138">
        <v>137</v>
      </c>
      <c r="B138">
        <v>137</v>
      </c>
      <c r="C138">
        <v>137</v>
      </c>
      <c r="D138">
        <v>2</v>
      </c>
      <c r="E138" t="s">
        <v>29</v>
      </c>
      <c r="F138" t="s">
        <v>30</v>
      </c>
      <c r="G138">
        <v>1</v>
      </c>
      <c r="H138">
        <v>2</v>
      </c>
      <c r="I138" t="s">
        <v>227</v>
      </c>
      <c r="J138" t="s">
        <v>1721</v>
      </c>
      <c r="K138" t="s">
        <v>24</v>
      </c>
      <c r="L138">
        <v>0</v>
      </c>
      <c r="M138">
        <v>0</v>
      </c>
      <c r="N138" t="b">
        <v>0</v>
      </c>
      <c r="O138">
        <v>0</v>
      </c>
      <c r="P138" t="b">
        <v>0</v>
      </c>
      <c r="Q138">
        <v>0</v>
      </c>
      <c r="R138">
        <v>0</v>
      </c>
      <c r="S138" t="s">
        <v>24</v>
      </c>
    </row>
    <row r="139" spans="1:19">
      <c r="A139">
        <v>138</v>
      </c>
      <c r="B139">
        <v>138</v>
      </c>
      <c r="C139">
        <v>138</v>
      </c>
      <c r="D139">
        <v>2</v>
      </c>
      <c r="E139" t="s">
        <v>29</v>
      </c>
      <c r="F139" t="s">
        <v>30</v>
      </c>
      <c r="G139">
        <v>1</v>
      </c>
      <c r="H139">
        <v>1</v>
      </c>
      <c r="I139" t="s">
        <v>227</v>
      </c>
      <c r="J139" t="s">
        <v>1721</v>
      </c>
      <c r="K139" t="s">
        <v>24</v>
      </c>
      <c r="L139">
        <v>0</v>
      </c>
      <c r="M139">
        <v>0</v>
      </c>
      <c r="N139" t="b">
        <v>0</v>
      </c>
      <c r="O139">
        <v>0</v>
      </c>
      <c r="P139" t="b">
        <v>0</v>
      </c>
      <c r="Q139">
        <v>0</v>
      </c>
      <c r="R139">
        <v>0</v>
      </c>
      <c r="S139" t="s">
        <v>24</v>
      </c>
    </row>
    <row r="140" spans="1:19">
      <c r="A140">
        <v>139</v>
      </c>
      <c r="B140">
        <v>139</v>
      </c>
      <c r="C140">
        <v>139</v>
      </c>
      <c r="D140">
        <v>3</v>
      </c>
      <c r="E140" t="s">
        <v>29</v>
      </c>
      <c r="F140" t="s">
        <v>30</v>
      </c>
      <c r="G140">
        <v>2</v>
      </c>
      <c r="H140">
        <v>2</v>
      </c>
      <c r="I140" t="s">
        <v>227</v>
      </c>
      <c r="J140" t="s">
        <v>1721</v>
      </c>
      <c r="K140" t="s">
        <v>24</v>
      </c>
      <c r="L140">
        <v>0</v>
      </c>
      <c r="M140">
        <v>0</v>
      </c>
      <c r="N140" t="b">
        <v>0</v>
      </c>
      <c r="O140">
        <v>0</v>
      </c>
      <c r="P140" t="b">
        <v>0</v>
      </c>
      <c r="Q140">
        <v>0</v>
      </c>
      <c r="R140">
        <v>0</v>
      </c>
      <c r="S140" t="s">
        <v>24</v>
      </c>
    </row>
    <row r="141" spans="1:19">
      <c r="A141">
        <v>140</v>
      </c>
      <c r="B141">
        <v>140</v>
      </c>
      <c r="C141">
        <v>140</v>
      </c>
      <c r="D141">
        <v>3</v>
      </c>
      <c r="E141" t="s">
        <v>29</v>
      </c>
      <c r="F141" t="s">
        <v>30</v>
      </c>
      <c r="G141">
        <v>2</v>
      </c>
      <c r="H141">
        <v>1</v>
      </c>
      <c r="I141" t="s">
        <v>227</v>
      </c>
      <c r="J141" t="s">
        <v>1721</v>
      </c>
      <c r="K141" t="s">
        <v>24</v>
      </c>
      <c r="L141">
        <v>0</v>
      </c>
      <c r="M141">
        <v>0</v>
      </c>
      <c r="N141" t="b">
        <v>0</v>
      </c>
      <c r="O141">
        <v>0</v>
      </c>
      <c r="P141" t="b">
        <v>0</v>
      </c>
      <c r="Q141">
        <v>0</v>
      </c>
      <c r="R141">
        <v>0</v>
      </c>
      <c r="S141" t="s">
        <v>24</v>
      </c>
    </row>
    <row r="142" spans="1:19">
      <c r="A142">
        <v>141</v>
      </c>
      <c r="B142">
        <v>141</v>
      </c>
      <c r="C142">
        <v>141</v>
      </c>
      <c r="D142">
        <v>2</v>
      </c>
      <c r="E142" t="s">
        <v>29</v>
      </c>
      <c r="F142" t="s">
        <v>30</v>
      </c>
      <c r="G142">
        <v>3</v>
      </c>
      <c r="H142">
        <v>2</v>
      </c>
      <c r="I142" t="s">
        <v>227</v>
      </c>
      <c r="J142" t="s">
        <v>1721</v>
      </c>
      <c r="K142" t="s">
        <v>24</v>
      </c>
      <c r="L142">
        <v>0</v>
      </c>
      <c r="M142">
        <v>0</v>
      </c>
      <c r="N142" t="b">
        <v>0</v>
      </c>
      <c r="O142">
        <v>0</v>
      </c>
      <c r="P142" t="b">
        <v>0</v>
      </c>
      <c r="Q142">
        <v>0</v>
      </c>
      <c r="R142">
        <v>0</v>
      </c>
      <c r="S142" t="s">
        <v>24</v>
      </c>
    </row>
    <row r="143" spans="1:19">
      <c r="A143">
        <v>142</v>
      </c>
      <c r="B143">
        <v>142</v>
      </c>
      <c r="C143">
        <v>142</v>
      </c>
      <c r="D143">
        <v>3</v>
      </c>
      <c r="E143" t="s">
        <v>29</v>
      </c>
      <c r="F143" t="s">
        <v>30</v>
      </c>
      <c r="G143">
        <v>3</v>
      </c>
      <c r="H143">
        <v>1</v>
      </c>
      <c r="I143" t="s">
        <v>227</v>
      </c>
      <c r="J143" t="s">
        <v>1721</v>
      </c>
      <c r="K143" t="s">
        <v>24</v>
      </c>
      <c r="L143">
        <v>0</v>
      </c>
      <c r="M143">
        <v>0</v>
      </c>
      <c r="N143" t="b">
        <v>0</v>
      </c>
      <c r="O143">
        <v>0</v>
      </c>
      <c r="P143" t="b">
        <v>0</v>
      </c>
      <c r="Q143">
        <v>0</v>
      </c>
      <c r="R143">
        <v>0</v>
      </c>
      <c r="S143" t="s">
        <v>24</v>
      </c>
    </row>
    <row r="144" spans="1:19">
      <c r="A144">
        <v>143</v>
      </c>
      <c r="B144">
        <v>143</v>
      </c>
      <c r="C144">
        <v>143</v>
      </c>
      <c r="D144">
        <v>1</v>
      </c>
      <c r="E144" t="s">
        <v>29</v>
      </c>
      <c r="F144" t="s">
        <v>30</v>
      </c>
      <c r="G144">
        <v>4</v>
      </c>
      <c r="H144">
        <v>2</v>
      </c>
      <c r="I144" t="s">
        <v>227</v>
      </c>
      <c r="J144" t="s">
        <v>1721</v>
      </c>
      <c r="K144" t="s">
        <v>24</v>
      </c>
      <c r="L144">
        <v>0</v>
      </c>
      <c r="M144">
        <v>0</v>
      </c>
      <c r="N144" t="b">
        <v>0</v>
      </c>
      <c r="O144">
        <v>0</v>
      </c>
      <c r="P144" t="b">
        <v>0</v>
      </c>
      <c r="Q144">
        <v>0</v>
      </c>
      <c r="R144">
        <v>0</v>
      </c>
      <c r="S144" t="s">
        <v>24</v>
      </c>
    </row>
    <row r="145" spans="1:19">
      <c r="A145">
        <v>144</v>
      </c>
      <c r="B145">
        <v>144</v>
      </c>
      <c r="C145">
        <v>144</v>
      </c>
      <c r="D145">
        <v>2</v>
      </c>
      <c r="E145" t="s">
        <v>29</v>
      </c>
      <c r="F145" t="s">
        <v>30</v>
      </c>
      <c r="G145">
        <v>4</v>
      </c>
      <c r="H145">
        <v>1</v>
      </c>
      <c r="I145" t="s">
        <v>227</v>
      </c>
      <c r="J145" t="s">
        <v>1721</v>
      </c>
      <c r="K145" t="s">
        <v>24</v>
      </c>
      <c r="L145">
        <v>0</v>
      </c>
      <c r="M145">
        <v>0</v>
      </c>
      <c r="N145" t="b">
        <v>0</v>
      </c>
      <c r="O145">
        <v>0</v>
      </c>
      <c r="P145" t="b">
        <v>0</v>
      </c>
      <c r="Q145">
        <v>0</v>
      </c>
      <c r="R145">
        <v>0</v>
      </c>
      <c r="S145" t="s">
        <v>24</v>
      </c>
    </row>
    <row r="146" spans="1:19">
      <c r="A146">
        <v>145</v>
      </c>
      <c r="B146">
        <v>145</v>
      </c>
      <c r="C146">
        <v>145</v>
      </c>
      <c r="D146">
        <v>2</v>
      </c>
      <c r="E146" t="s">
        <v>29</v>
      </c>
      <c r="F146" t="s">
        <v>23</v>
      </c>
      <c r="G146">
        <v>3</v>
      </c>
      <c r="H146">
        <v>2</v>
      </c>
      <c r="I146" t="s">
        <v>227</v>
      </c>
      <c r="J146" t="s">
        <v>1721</v>
      </c>
      <c r="K146" t="s">
        <v>24</v>
      </c>
      <c r="L146">
        <v>0</v>
      </c>
      <c r="M146">
        <v>0</v>
      </c>
      <c r="N146" t="b">
        <v>0</v>
      </c>
      <c r="O146">
        <v>0</v>
      </c>
      <c r="P146" t="b">
        <v>0</v>
      </c>
      <c r="Q146">
        <v>0</v>
      </c>
      <c r="R146">
        <v>0</v>
      </c>
      <c r="S146" t="s">
        <v>24</v>
      </c>
    </row>
    <row r="147" spans="1:19">
      <c r="A147">
        <v>146</v>
      </c>
      <c r="B147">
        <v>146</v>
      </c>
      <c r="C147">
        <v>146</v>
      </c>
      <c r="D147">
        <v>2</v>
      </c>
      <c r="E147" t="s">
        <v>29</v>
      </c>
      <c r="F147" t="s">
        <v>23</v>
      </c>
      <c r="G147">
        <v>3</v>
      </c>
      <c r="H147">
        <v>1</v>
      </c>
      <c r="I147" t="s">
        <v>227</v>
      </c>
      <c r="J147" t="s">
        <v>1721</v>
      </c>
      <c r="K147" t="s">
        <v>24</v>
      </c>
      <c r="L147">
        <v>0</v>
      </c>
      <c r="M147">
        <v>0</v>
      </c>
      <c r="N147" t="b">
        <v>0</v>
      </c>
      <c r="O147">
        <v>0</v>
      </c>
      <c r="P147" t="b">
        <v>0</v>
      </c>
      <c r="Q147">
        <v>0</v>
      </c>
      <c r="R147">
        <v>0</v>
      </c>
      <c r="S147" t="s">
        <v>24</v>
      </c>
    </row>
    <row r="148" spans="1:19">
      <c r="A148">
        <v>147</v>
      </c>
      <c r="B148">
        <v>147</v>
      </c>
      <c r="C148">
        <v>147</v>
      </c>
      <c r="D148">
        <v>1</v>
      </c>
      <c r="E148" t="s">
        <v>29</v>
      </c>
      <c r="F148" t="s">
        <v>23</v>
      </c>
      <c r="G148">
        <v>4</v>
      </c>
      <c r="H148">
        <v>2</v>
      </c>
      <c r="I148" t="s">
        <v>227</v>
      </c>
      <c r="J148" t="s">
        <v>1721</v>
      </c>
      <c r="K148" t="s">
        <v>24</v>
      </c>
      <c r="L148">
        <v>0</v>
      </c>
      <c r="M148">
        <v>0</v>
      </c>
      <c r="N148" t="b">
        <v>0</v>
      </c>
      <c r="O148">
        <v>0</v>
      </c>
      <c r="P148" t="b">
        <v>0</v>
      </c>
      <c r="Q148">
        <v>0</v>
      </c>
      <c r="R148">
        <v>0</v>
      </c>
      <c r="S148" t="s">
        <v>24</v>
      </c>
    </row>
    <row r="149" spans="1:19">
      <c r="A149">
        <v>148</v>
      </c>
      <c r="B149">
        <v>148</v>
      </c>
      <c r="C149">
        <v>148</v>
      </c>
      <c r="D149">
        <v>2</v>
      </c>
      <c r="E149" t="s">
        <v>29</v>
      </c>
      <c r="F149" t="s">
        <v>23</v>
      </c>
      <c r="G149">
        <v>4</v>
      </c>
      <c r="H149">
        <v>1</v>
      </c>
      <c r="I149" t="s">
        <v>227</v>
      </c>
      <c r="J149" t="s">
        <v>1721</v>
      </c>
      <c r="K149" t="s">
        <v>24</v>
      </c>
      <c r="L149">
        <v>0</v>
      </c>
      <c r="M149">
        <v>0</v>
      </c>
      <c r="N149" t="b">
        <v>0</v>
      </c>
      <c r="O149">
        <v>0</v>
      </c>
      <c r="P149" t="b">
        <v>0</v>
      </c>
      <c r="Q149">
        <v>0</v>
      </c>
      <c r="R149">
        <v>0</v>
      </c>
      <c r="S149" t="s">
        <v>24</v>
      </c>
    </row>
    <row r="150" spans="1:19">
      <c r="A150">
        <v>149</v>
      </c>
      <c r="B150">
        <v>149</v>
      </c>
      <c r="C150">
        <v>149</v>
      </c>
      <c r="D150">
        <v>2</v>
      </c>
      <c r="E150" t="s">
        <v>22</v>
      </c>
      <c r="F150" t="s">
        <v>226</v>
      </c>
      <c r="G150">
        <v>3</v>
      </c>
      <c r="H150">
        <v>2</v>
      </c>
      <c r="I150" t="s">
        <v>139</v>
      </c>
      <c r="J150" t="s">
        <v>1721</v>
      </c>
      <c r="K150" t="s">
        <v>24</v>
      </c>
      <c r="L150">
        <v>1</v>
      </c>
      <c r="M150">
        <v>0</v>
      </c>
      <c r="N150" t="b">
        <v>0</v>
      </c>
      <c r="O150">
        <v>0</v>
      </c>
      <c r="P150" t="b">
        <v>0</v>
      </c>
      <c r="Q150">
        <v>0</v>
      </c>
      <c r="R150">
        <v>0</v>
      </c>
      <c r="S150" t="s">
        <v>24</v>
      </c>
    </row>
    <row r="151" spans="1:19">
      <c r="A151">
        <v>150</v>
      </c>
      <c r="B151">
        <v>150</v>
      </c>
      <c r="C151">
        <v>150</v>
      </c>
      <c r="D151">
        <v>2</v>
      </c>
      <c r="E151" t="s">
        <v>22</v>
      </c>
      <c r="F151" t="s">
        <v>226</v>
      </c>
      <c r="G151">
        <v>3</v>
      </c>
      <c r="H151">
        <v>1</v>
      </c>
      <c r="I151" t="s">
        <v>139</v>
      </c>
      <c r="J151" t="s">
        <v>1721</v>
      </c>
      <c r="K151" t="s">
        <v>24</v>
      </c>
      <c r="L151">
        <v>1</v>
      </c>
      <c r="M151">
        <v>0</v>
      </c>
      <c r="N151" t="b">
        <v>0</v>
      </c>
      <c r="O151">
        <v>0</v>
      </c>
      <c r="P151" t="b">
        <v>0</v>
      </c>
      <c r="Q151">
        <v>0</v>
      </c>
      <c r="R151">
        <v>0</v>
      </c>
      <c r="S151" t="s">
        <v>24</v>
      </c>
    </row>
    <row r="152" spans="1:19">
      <c r="A152">
        <v>151</v>
      </c>
      <c r="B152">
        <v>151</v>
      </c>
      <c r="C152">
        <v>151</v>
      </c>
      <c r="D152">
        <v>1</v>
      </c>
      <c r="E152" t="s">
        <v>22</v>
      </c>
      <c r="F152" t="s">
        <v>226</v>
      </c>
      <c r="G152">
        <v>4</v>
      </c>
      <c r="H152">
        <v>2</v>
      </c>
      <c r="I152" t="s">
        <v>139</v>
      </c>
      <c r="J152" t="s">
        <v>1721</v>
      </c>
      <c r="K152" t="s">
        <v>24</v>
      </c>
      <c r="L152">
        <v>1</v>
      </c>
      <c r="M152">
        <v>0</v>
      </c>
      <c r="N152" t="b">
        <v>0</v>
      </c>
      <c r="O152">
        <v>0</v>
      </c>
      <c r="P152" t="b">
        <v>0</v>
      </c>
      <c r="Q152">
        <v>0</v>
      </c>
      <c r="R152">
        <v>0</v>
      </c>
      <c r="S152" t="s">
        <v>24</v>
      </c>
    </row>
    <row r="153" spans="1:19">
      <c r="A153">
        <v>152</v>
      </c>
      <c r="B153">
        <v>152</v>
      </c>
      <c r="C153">
        <v>152</v>
      </c>
      <c r="D153">
        <v>1</v>
      </c>
      <c r="E153" t="s">
        <v>22</v>
      </c>
      <c r="F153" t="s">
        <v>226</v>
      </c>
      <c r="G153">
        <v>4</v>
      </c>
      <c r="H153">
        <v>1</v>
      </c>
      <c r="I153" t="s">
        <v>139</v>
      </c>
      <c r="J153" t="s">
        <v>1721</v>
      </c>
      <c r="K153" t="s">
        <v>24</v>
      </c>
      <c r="L153">
        <v>1</v>
      </c>
      <c r="M153">
        <v>0</v>
      </c>
      <c r="N153" t="b">
        <v>0</v>
      </c>
      <c r="O153">
        <v>0</v>
      </c>
      <c r="P153" t="b">
        <v>0</v>
      </c>
      <c r="Q153">
        <v>0</v>
      </c>
      <c r="R153">
        <v>0</v>
      </c>
      <c r="S153" t="s">
        <v>24</v>
      </c>
    </row>
    <row r="154" spans="1:19">
      <c r="A154">
        <v>153</v>
      </c>
      <c r="B154">
        <v>153</v>
      </c>
      <c r="C154">
        <v>153</v>
      </c>
      <c r="D154">
        <v>2</v>
      </c>
      <c r="E154" t="s">
        <v>25</v>
      </c>
      <c r="F154" t="s">
        <v>226</v>
      </c>
      <c r="G154">
        <v>3</v>
      </c>
      <c r="H154">
        <v>2</v>
      </c>
      <c r="I154" t="s">
        <v>139</v>
      </c>
      <c r="J154" t="s">
        <v>1721</v>
      </c>
      <c r="K154" t="s">
        <v>24</v>
      </c>
      <c r="L154">
        <v>1</v>
      </c>
      <c r="M154">
        <v>0</v>
      </c>
      <c r="N154" t="b">
        <v>0</v>
      </c>
      <c r="O154">
        <v>0</v>
      </c>
      <c r="P154" t="b">
        <v>0</v>
      </c>
      <c r="Q154">
        <v>0</v>
      </c>
      <c r="R154">
        <v>0</v>
      </c>
      <c r="S154" t="s">
        <v>24</v>
      </c>
    </row>
    <row r="155" spans="1:19">
      <c r="A155">
        <v>154</v>
      </c>
      <c r="B155">
        <v>154</v>
      </c>
      <c r="C155">
        <v>154</v>
      </c>
      <c r="D155">
        <v>3</v>
      </c>
      <c r="E155" t="s">
        <v>25</v>
      </c>
      <c r="F155" t="s">
        <v>226</v>
      </c>
      <c r="G155">
        <v>3</v>
      </c>
      <c r="H155">
        <v>1</v>
      </c>
      <c r="I155" t="s">
        <v>139</v>
      </c>
      <c r="J155" t="s">
        <v>1721</v>
      </c>
      <c r="K155" t="s">
        <v>24</v>
      </c>
      <c r="L155">
        <v>1</v>
      </c>
      <c r="M155">
        <v>0</v>
      </c>
      <c r="N155" t="b">
        <v>0</v>
      </c>
      <c r="O155">
        <v>0</v>
      </c>
      <c r="P155" t="b">
        <v>0</v>
      </c>
      <c r="Q155">
        <v>0</v>
      </c>
      <c r="R155">
        <v>0</v>
      </c>
      <c r="S155" t="s">
        <v>24</v>
      </c>
    </row>
    <row r="156" spans="1:19">
      <c r="A156">
        <v>155</v>
      </c>
      <c r="B156">
        <v>155</v>
      </c>
      <c r="C156">
        <v>155</v>
      </c>
      <c r="D156">
        <v>3</v>
      </c>
      <c r="E156" t="s">
        <v>25</v>
      </c>
      <c r="F156" t="s">
        <v>226</v>
      </c>
      <c r="G156">
        <v>4</v>
      </c>
      <c r="H156">
        <v>2</v>
      </c>
      <c r="I156" t="s">
        <v>139</v>
      </c>
      <c r="J156" t="s">
        <v>1721</v>
      </c>
      <c r="K156" t="s">
        <v>24</v>
      </c>
      <c r="L156">
        <v>1</v>
      </c>
      <c r="M156">
        <v>0</v>
      </c>
      <c r="N156" t="b">
        <v>0</v>
      </c>
      <c r="O156">
        <v>0</v>
      </c>
      <c r="P156" t="b">
        <v>0</v>
      </c>
      <c r="Q156">
        <v>0</v>
      </c>
      <c r="R156">
        <v>0</v>
      </c>
      <c r="S156" t="s">
        <v>24</v>
      </c>
    </row>
    <row r="157" spans="1:19">
      <c r="A157">
        <v>156</v>
      </c>
      <c r="B157">
        <v>156</v>
      </c>
      <c r="C157">
        <v>156</v>
      </c>
      <c r="D157">
        <v>3</v>
      </c>
      <c r="E157" t="s">
        <v>25</v>
      </c>
      <c r="F157" t="s">
        <v>226</v>
      </c>
      <c r="G157">
        <v>4</v>
      </c>
      <c r="H157">
        <v>1</v>
      </c>
      <c r="I157" t="s">
        <v>139</v>
      </c>
      <c r="J157" t="s">
        <v>1721</v>
      </c>
      <c r="K157" t="s">
        <v>24</v>
      </c>
      <c r="L157">
        <v>1</v>
      </c>
      <c r="M157">
        <v>0</v>
      </c>
      <c r="N157" t="b">
        <v>0</v>
      </c>
      <c r="O157">
        <v>0</v>
      </c>
      <c r="P157" t="b">
        <v>0</v>
      </c>
      <c r="Q157">
        <v>0</v>
      </c>
      <c r="R157">
        <v>0</v>
      </c>
      <c r="S157" t="s">
        <v>24</v>
      </c>
    </row>
    <row r="158" spans="1:19">
      <c r="A158">
        <v>157</v>
      </c>
      <c r="B158">
        <v>157</v>
      </c>
      <c r="C158">
        <v>157</v>
      </c>
      <c r="D158">
        <v>1</v>
      </c>
      <c r="E158" t="s">
        <v>26</v>
      </c>
      <c r="F158" t="s">
        <v>30</v>
      </c>
      <c r="G158">
        <v>1</v>
      </c>
      <c r="H158">
        <v>2</v>
      </c>
      <c r="I158" t="s">
        <v>228</v>
      </c>
      <c r="J158" t="s">
        <v>1721</v>
      </c>
      <c r="K158" t="s">
        <v>24</v>
      </c>
      <c r="L158">
        <v>1</v>
      </c>
      <c r="M158">
        <v>0</v>
      </c>
      <c r="N158" t="b">
        <v>0</v>
      </c>
      <c r="O158">
        <v>0</v>
      </c>
      <c r="P158" t="b">
        <v>0</v>
      </c>
      <c r="Q158">
        <v>0</v>
      </c>
      <c r="R158">
        <v>0</v>
      </c>
      <c r="S158" t="s">
        <v>24</v>
      </c>
    </row>
    <row r="159" spans="1:19">
      <c r="A159">
        <v>158</v>
      </c>
      <c r="B159">
        <v>158</v>
      </c>
      <c r="C159">
        <v>158</v>
      </c>
      <c r="D159">
        <v>1</v>
      </c>
      <c r="E159" t="s">
        <v>26</v>
      </c>
      <c r="F159" t="s">
        <v>30</v>
      </c>
      <c r="G159">
        <v>1</v>
      </c>
      <c r="H159">
        <v>1</v>
      </c>
      <c r="I159" t="s">
        <v>228</v>
      </c>
      <c r="J159" t="s">
        <v>1721</v>
      </c>
      <c r="K159" t="s">
        <v>24</v>
      </c>
      <c r="L159">
        <v>1</v>
      </c>
      <c r="M159">
        <v>0</v>
      </c>
      <c r="N159" t="b">
        <v>0</v>
      </c>
      <c r="O159">
        <v>0</v>
      </c>
      <c r="P159" t="b">
        <v>0</v>
      </c>
      <c r="Q159">
        <v>0</v>
      </c>
      <c r="R159">
        <v>0</v>
      </c>
      <c r="S159" t="s">
        <v>24</v>
      </c>
    </row>
    <row r="160" spans="1:19">
      <c r="A160">
        <v>159</v>
      </c>
      <c r="B160">
        <v>159</v>
      </c>
      <c r="C160">
        <v>159</v>
      </c>
      <c r="D160">
        <v>1</v>
      </c>
      <c r="E160" t="s">
        <v>26</v>
      </c>
      <c r="F160" t="s">
        <v>30</v>
      </c>
      <c r="G160">
        <v>2</v>
      </c>
      <c r="H160">
        <v>2</v>
      </c>
      <c r="I160" t="s">
        <v>228</v>
      </c>
      <c r="J160" t="s">
        <v>1721</v>
      </c>
      <c r="K160" t="s">
        <v>24</v>
      </c>
      <c r="L160">
        <v>1</v>
      </c>
      <c r="M160">
        <v>0</v>
      </c>
      <c r="N160" t="b">
        <v>0</v>
      </c>
      <c r="O160">
        <v>0</v>
      </c>
      <c r="P160" t="b">
        <v>0</v>
      </c>
      <c r="Q160">
        <v>0</v>
      </c>
      <c r="R160">
        <v>0</v>
      </c>
      <c r="S160" t="s">
        <v>24</v>
      </c>
    </row>
    <row r="161" spans="1:19">
      <c r="A161">
        <v>160</v>
      </c>
      <c r="B161">
        <v>160</v>
      </c>
      <c r="C161">
        <v>160</v>
      </c>
      <c r="D161">
        <v>1</v>
      </c>
      <c r="E161" t="s">
        <v>26</v>
      </c>
      <c r="F161" t="s">
        <v>30</v>
      </c>
      <c r="G161">
        <v>2</v>
      </c>
      <c r="H161">
        <v>1</v>
      </c>
      <c r="I161" t="s">
        <v>228</v>
      </c>
      <c r="J161" t="s">
        <v>1721</v>
      </c>
      <c r="K161" t="s">
        <v>24</v>
      </c>
      <c r="L161">
        <v>1</v>
      </c>
      <c r="M161">
        <v>0</v>
      </c>
      <c r="N161" t="b">
        <v>0</v>
      </c>
      <c r="O161">
        <v>0</v>
      </c>
      <c r="P161" t="b">
        <v>0</v>
      </c>
      <c r="Q161">
        <v>0</v>
      </c>
      <c r="R161">
        <v>0</v>
      </c>
      <c r="S161" t="s">
        <v>24</v>
      </c>
    </row>
    <row r="162" spans="1:19">
      <c r="A162">
        <v>161</v>
      </c>
      <c r="B162">
        <v>161</v>
      </c>
      <c r="C162">
        <v>161</v>
      </c>
      <c r="D162">
        <v>1</v>
      </c>
      <c r="E162" t="s">
        <v>26</v>
      </c>
      <c r="F162" t="s">
        <v>30</v>
      </c>
      <c r="G162">
        <v>3</v>
      </c>
      <c r="H162">
        <v>2</v>
      </c>
      <c r="I162" t="s">
        <v>228</v>
      </c>
      <c r="J162" t="s">
        <v>1721</v>
      </c>
      <c r="K162" t="s">
        <v>24</v>
      </c>
      <c r="L162">
        <v>1</v>
      </c>
      <c r="M162">
        <v>0</v>
      </c>
      <c r="N162" t="b">
        <v>0</v>
      </c>
      <c r="O162">
        <v>0</v>
      </c>
      <c r="P162" t="b">
        <v>0</v>
      </c>
      <c r="Q162">
        <v>0</v>
      </c>
      <c r="R162">
        <v>0</v>
      </c>
      <c r="S162" t="s">
        <v>24</v>
      </c>
    </row>
    <row r="163" spans="1:19">
      <c r="A163">
        <v>162</v>
      </c>
      <c r="B163">
        <v>162</v>
      </c>
      <c r="C163">
        <v>162</v>
      </c>
      <c r="D163">
        <v>1</v>
      </c>
      <c r="E163" t="s">
        <v>26</v>
      </c>
      <c r="F163" t="s">
        <v>30</v>
      </c>
      <c r="G163">
        <v>3</v>
      </c>
      <c r="H163">
        <v>1</v>
      </c>
      <c r="I163" t="s">
        <v>228</v>
      </c>
      <c r="J163" t="s">
        <v>1721</v>
      </c>
      <c r="K163" t="s">
        <v>24</v>
      </c>
      <c r="L163">
        <v>1</v>
      </c>
      <c r="M163">
        <v>0</v>
      </c>
      <c r="N163" t="b">
        <v>0</v>
      </c>
      <c r="O163">
        <v>0</v>
      </c>
      <c r="P163" t="b">
        <v>0</v>
      </c>
      <c r="Q163">
        <v>0</v>
      </c>
      <c r="R163">
        <v>0</v>
      </c>
      <c r="S163" t="s">
        <v>24</v>
      </c>
    </row>
    <row r="164" spans="1:19">
      <c r="A164">
        <v>163</v>
      </c>
      <c r="B164">
        <v>163</v>
      </c>
      <c r="C164">
        <v>163</v>
      </c>
      <c r="D164">
        <v>1</v>
      </c>
      <c r="E164" t="s">
        <v>26</v>
      </c>
      <c r="F164" t="s">
        <v>30</v>
      </c>
      <c r="G164">
        <v>4</v>
      </c>
      <c r="H164">
        <v>2</v>
      </c>
      <c r="I164" t="s">
        <v>228</v>
      </c>
      <c r="J164" t="s">
        <v>1721</v>
      </c>
      <c r="K164" t="s">
        <v>24</v>
      </c>
      <c r="L164">
        <v>1</v>
      </c>
      <c r="M164">
        <v>111</v>
      </c>
      <c r="N164" t="b">
        <v>0</v>
      </c>
      <c r="O164">
        <v>0</v>
      </c>
      <c r="P164" t="b">
        <v>0</v>
      </c>
      <c r="Q164">
        <v>0</v>
      </c>
      <c r="R164">
        <v>0</v>
      </c>
      <c r="S164" t="s">
        <v>24</v>
      </c>
    </row>
    <row r="165" spans="1:19">
      <c r="A165">
        <v>164</v>
      </c>
      <c r="B165">
        <v>164</v>
      </c>
      <c r="C165">
        <v>164</v>
      </c>
      <c r="D165">
        <v>1</v>
      </c>
      <c r="E165" t="s">
        <v>26</v>
      </c>
      <c r="F165" t="s">
        <v>30</v>
      </c>
      <c r="G165">
        <v>4</v>
      </c>
      <c r="H165">
        <v>1</v>
      </c>
      <c r="I165" t="s">
        <v>228</v>
      </c>
      <c r="J165" t="s">
        <v>1721</v>
      </c>
      <c r="K165" t="s">
        <v>24</v>
      </c>
      <c r="L165">
        <v>1</v>
      </c>
      <c r="M165">
        <v>112</v>
      </c>
      <c r="N165" t="b">
        <v>0</v>
      </c>
      <c r="O165">
        <v>0</v>
      </c>
      <c r="P165" t="b">
        <v>0</v>
      </c>
      <c r="Q165">
        <v>0</v>
      </c>
      <c r="R165">
        <v>0</v>
      </c>
      <c r="S165" t="s">
        <v>24</v>
      </c>
    </row>
    <row r="166" spans="1:19">
      <c r="A166">
        <v>165</v>
      </c>
      <c r="B166">
        <v>165</v>
      </c>
      <c r="C166">
        <v>165</v>
      </c>
      <c r="D166">
        <v>1</v>
      </c>
      <c r="E166" t="s">
        <v>26</v>
      </c>
      <c r="F166" t="s">
        <v>23</v>
      </c>
      <c r="G166">
        <v>3</v>
      </c>
      <c r="H166">
        <v>2</v>
      </c>
      <c r="I166" t="s">
        <v>228</v>
      </c>
      <c r="J166" t="s">
        <v>1721</v>
      </c>
      <c r="K166" t="s">
        <v>24</v>
      </c>
      <c r="L166">
        <v>1</v>
      </c>
      <c r="M166">
        <v>113</v>
      </c>
      <c r="N166" t="b">
        <v>0</v>
      </c>
      <c r="O166">
        <v>0</v>
      </c>
      <c r="P166" t="b">
        <v>0</v>
      </c>
      <c r="Q166">
        <v>0</v>
      </c>
      <c r="R166">
        <v>0</v>
      </c>
      <c r="S166" t="s">
        <v>24</v>
      </c>
    </row>
    <row r="167" spans="1:19">
      <c r="A167">
        <v>166</v>
      </c>
      <c r="B167">
        <v>166</v>
      </c>
      <c r="C167">
        <v>166</v>
      </c>
      <c r="D167">
        <v>1</v>
      </c>
      <c r="E167" t="s">
        <v>26</v>
      </c>
      <c r="F167" t="s">
        <v>23</v>
      </c>
      <c r="G167">
        <v>3</v>
      </c>
      <c r="H167">
        <v>1</v>
      </c>
      <c r="I167" t="s">
        <v>228</v>
      </c>
      <c r="J167" t="s">
        <v>1721</v>
      </c>
      <c r="K167" t="s">
        <v>24</v>
      </c>
      <c r="L167">
        <v>1</v>
      </c>
      <c r="M167">
        <v>0</v>
      </c>
      <c r="N167" t="b">
        <v>0</v>
      </c>
      <c r="O167">
        <v>0</v>
      </c>
      <c r="P167" t="b">
        <v>0</v>
      </c>
      <c r="Q167">
        <v>0</v>
      </c>
      <c r="R167">
        <v>0</v>
      </c>
      <c r="S167" t="s">
        <v>24</v>
      </c>
    </row>
    <row r="168" spans="1:19">
      <c r="A168">
        <v>167</v>
      </c>
      <c r="B168">
        <v>167</v>
      </c>
      <c r="C168">
        <v>167</v>
      </c>
      <c r="D168">
        <v>1</v>
      </c>
      <c r="E168" t="s">
        <v>26</v>
      </c>
      <c r="F168" t="s">
        <v>23</v>
      </c>
      <c r="G168">
        <v>4</v>
      </c>
      <c r="H168">
        <v>2</v>
      </c>
      <c r="I168" t="s">
        <v>228</v>
      </c>
      <c r="J168" t="s">
        <v>1721</v>
      </c>
      <c r="K168" t="s">
        <v>24</v>
      </c>
      <c r="L168">
        <v>1</v>
      </c>
      <c r="M168">
        <v>0</v>
      </c>
      <c r="N168" t="b">
        <v>0</v>
      </c>
      <c r="O168">
        <v>0</v>
      </c>
      <c r="P168" t="b">
        <v>0</v>
      </c>
      <c r="Q168">
        <v>0</v>
      </c>
      <c r="R168">
        <v>0</v>
      </c>
      <c r="S168" t="s">
        <v>24</v>
      </c>
    </row>
    <row r="169" spans="1:19">
      <c r="A169">
        <v>168</v>
      </c>
      <c r="B169">
        <v>168</v>
      </c>
      <c r="C169">
        <v>168</v>
      </c>
      <c r="D169">
        <v>1</v>
      </c>
      <c r="E169" t="s">
        <v>26</v>
      </c>
      <c r="F169" t="s">
        <v>23</v>
      </c>
      <c r="G169">
        <v>4</v>
      </c>
      <c r="H169">
        <v>1</v>
      </c>
      <c r="I169" t="s">
        <v>228</v>
      </c>
      <c r="J169" t="s">
        <v>1721</v>
      </c>
      <c r="K169" t="s">
        <v>24</v>
      </c>
      <c r="L169">
        <v>1</v>
      </c>
      <c r="M169">
        <v>0</v>
      </c>
      <c r="N169" t="b">
        <v>0</v>
      </c>
      <c r="O169">
        <v>0</v>
      </c>
      <c r="P169" t="b">
        <v>0</v>
      </c>
      <c r="Q169">
        <v>0</v>
      </c>
      <c r="R169">
        <v>0</v>
      </c>
      <c r="S169" t="s">
        <v>24</v>
      </c>
    </row>
    <row r="170" spans="1:19">
      <c r="A170">
        <v>169</v>
      </c>
      <c r="B170">
        <v>169</v>
      </c>
      <c r="C170">
        <v>169</v>
      </c>
      <c r="D170">
        <v>1</v>
      </c>
      <c r="E170" t="s">
        <v>28</v>
      </c>
      <c r="F170" t="s">
        <v>30</v>
      </c>
      <c r="G170">
        <v>1</v>
      </c>
      <c r="H170">
        <v>2</v>
      </c>
      <c r="I170" t="s">
        <v>228</v>
      </c>
      <c r="J170" t="s">
        <v>1721</v>
      </c>
      <c r="K170" t="s">
        <v>24</v>
      </c>
      <c r="L170">
        <v>1</v>
      </c>
      <c r="M170">
        <v>0</v>
      </c>
      <c r="N170" t="b">
        <v>0</v>
      </c>
      <c r="O170">
        <v>0</v>
      </c>
      <c r="P170" t="b">
        <v>0</v>
      </c>
      <c r="Q170">
        <v>0</v>
      </c>
      <c r="R170">
        <v>0</v>
      </c>
      <c r="S170" t="s">
        <v>24</v>
      </c>
    </row>
    <row r="171" spans="1:19">
      <c r="A171">
        <v>170</v>
      </c>
      <c r="B171">
        <v>170</v>
      </c>
      <c r="C171">
        <v>170</v>
      </c>
      <c r="D171">
        <v>1</v>
      </c>
      <c r="E171" t="s">
        <v>28</v>
      </c>
      <c r="F171" t="s">
        <v>30</v>
      </c>
      <c r="G171">
        <v>1</v>
      </c>
      <c r="H171">
        <v>1</v>
      </c>
      <c r="I171" t="s">
        <v>228</v>
      </c>
      <c r="J171" t="s">
        <v>1721</v>
      </c>
      <c r="K171" t="s">
        <v>24</v>
      </c>
      <c r="L171">
        <v>1</v>
      </c>
      <c r="M171">
        <v>0</v>
      </c>
      <c r="N171" t="b">
        <v>0</v>
      </c>
      <c r="O171">
        <v>0</v>
      </c>
      <c r="P171" t="b">
        <v>0</v>
      </c>
      <c r="Q171">
        <v>0</v>
      </c>
      <c r="R171">
        <v>0</v>
      </c>
      <c r="S171" t="s">
        <v>24</v>
      </c>
    </row>
    <row r="172" spans="1:19">
      <c r="A172">
        <v>171</v>
      </c>
      <c r="B172">
        <v>171</v>
      </c>
      <c r="C172">
        <v>171</v>
      </c>
      <c r="D172">
        <v>1</v>
      </c>
      <c r="E172" t="s">
        <v>28</v>
      </c>
      <c r="F172" t="s">
        <v>30</v>
      </c>
      <c r="G172">
        <v>2</v>
      </c>
      <c r="H172">
        <v>2</v>
      </c>
      <c r="I172" t="s">
        <v>228</v>
      </c>
      <c r="J172" t="s">
        <v>1721</v>
      </c>
      <c r="K172" t="s">
        <v>24</v>
      </c>
      <c r="L172">
        <v>1</v>
      </c>
      <c r="M172">
        <v>0</v>
      </c>
      <c r="N172" t="b">
        <v>0</v>
      </c>
      <c r="O172">
        <v>0</v>
      </c>
      <c r="P172" t="b">
        <v>0</v>
      </c>
      <c r="Q172">
        <v>0</v>
      </c>
      <c r="R172">
        <v>0</v>
      </c>
      <c r="S172" t="s">
        <v>24</v>
      </c>
    </row>
    <row r="173" spans="1:19">
      <c r="A173">
        <v>172</v>
      </c>
      <c r="B173">
        <v>172</v>
      </c>
      <c r="C173">
        <v>172</v>
      </c>
      <c r="D173">
        <v>1</v>
      </c>
      <c r="E173" t="s">
        <v>28</v>
      </c>
      <c r="F173" t="s">
        <v>30</v>
      </c>
      <c r="G173">
        <v>2</v>
      </c>
      <c r="H173">
        <v>1</v>
      </c>
      <c r="I173" t="s">
        <v>228</v>
      </c>
      <c r="J173" t="s">
        <v>1721</v>
      </c>
      <c r="K173" t="s">
        <v>24</v>
      </c>
      <c r="L173">
        <v>1</v>
      </c>
      <c r="M173">
        <v>0</v>
      </c>
      <c r="N173" t="b">
        <v>0</v>
      </c>
      <c r="O173">
        <v>0</v>
      </c>
      <c r="P173" t="b">
        <v>0</v>
      </c>
      <c r="Q173">
        <v>0</v>
      </c>
      <c r="R173">
        <v>0</v>
      </c>
      <c r="S173" t="s">
        <v>24</v>
      </c>
    </row>
    <row r="174" spans="1:19">
      <c r="A174">
        <v>173</v>
      </c>
      <c r="B174">
        <v>173</v>
      </c>
      <c r="C174">
        <v>173</v>
      </c>
      <c r="D174">
        <v>1</v>
      </c>
      <c r="E174" t="s">
        <v>28</v>
      </c>
      <c r="F174" t="s">
        <v>30</v>
      </c>
      <c r="G174">
        <v>3</v>
      </c>
      <c r="H174">
        <v>2</v>
      </c>
      <c r="I174" t="s">
        <v>228</v>
      </c>
      <c r="J174" t="s">
        <v>1721</v>
      </c>
      <c r="K174" t="s">
        <v>24</v>
      </c>
      <c r="L174">
        <v>1</v>
      </c>
      <c r="M174">
        <v>0</v>
      </c>
      <c r="N174" t="b">
        <v>0</v>
      </c>
      <c r="O174">
        <v>0</v>
      </c>
      <c r="P174" t="b">
        <v>0</v>
      </c>
      <c r="Q174">
        <v>0</v>
      </c>
      <c r="R174">
        <v>0</v>
      </c>
      <c r="S174" t="s">
        <v>24</v>
      </c>
    </row>
    <row r="175" spans="1:19">
      <c r="A175">
        <v>174</v>
      </c>
      <c r="B175">
        <v>174</v>
      </c>
      <c r="C175">
        <v>174</v>
      </c>
      <c r="D175">
        <v>1</v>
      </c>
      <c r="E175" t="s">
        <v>28</v>
      </c>
      <c r="F175" t="s">
        <v>30</v>
      </c>
      <c r="G175">
        <v>3</v>
      </c>
      <c r="H175">
        <v>1</v>
      </c>
      <c r="I175" t="s">
        <v>228</v>
      </c>
      <c r="J175" t="s">
        <v>1721</v>
      </c>
      <c r="K175" t="s">
        <v>24</v>
      </c>
      <c r="L175">
        <v>1</v>
      </c>
      <c r="M175">
        <v>122</v>
      </c>
      <c r="N175" t="b">
        <v>0</v>
      </c>
      <c r="O175">
        <v>0</v>
      </c>
      <c r="P175" t="b">
        <v>0</v>
      </c>
      <c r="Q175">
        <v>0</v>
      </c>
      <c r="R175">
        <v>0</v>
      </c>
      <c r="S175" t="s">
        <v>24</v>
      </c>
    </row>
    <row r="176" spans="1:19">
      <c r="A176">
        <v>175</v>
      </c>
      <c r="B176">
        <v>175</v>
      </c>
      <c r="C176">
        <v>175</v>
      </c>
      <c r="D176">
        <v>1</v>
      </c>
      <c r="E176" t="s">
        <v>28</v>
      </c>
      <c r="F176" t="s">
        <v>30</v>
      </c>
      <c r="G176">
        <v>4</v>
      </c>
      <c r="H176">
        <v>2</v>
      </c>
      <c r="I176" t="s">
        <v>228</v>
      </c>
      <c r="J176" t="s">
        <v>1721</v>
      </c>
      <c r="K176" t="s">
        <v>24</v>
      </c>
      <c r="L176">
        <v>1</v>
      </c>
      <c r="M176">
        <v>0</v>
      </c>
      <c r="N176" t="b">
        <v>0</v>
      </c>
      <c r="O176">
        <v>0</v>
      </c>
      <c r="P176" t="b">
        <v>0</v>
      </c>
      <c r="Q176">
        <v>0</v>
      </c>
      <c r="R176">
        <v>0</v>
      </c>
      <c r="S176" t="s">
        <v>24</v>
      </c>
    </row>
    <row r="177" spans="1:19">
      <c r="A177">
        <v>176</v>
      </c>
      <c r="B177">
        <v>176</v>
      </c>
      <c r="C177">
        <v>176</v>
      </c>
      <c r="D177">
        <v>1</v>
      </c>
      <c r="E177" t="s">
        <v>28</v>
      </c>
      <c r="F177" t="s">
        <v>30</v>
      </c>
      <c r="G177">
        <v>4</v>
      </c>
      <c r="H177">
        <v>1</v>
      </c>
      <c r="I177" t="s">
        <v>228</v>
      </c>
      <c r="J177" t="s">
        <v>1721</v>
      </c>
      <c r="K177" t="s">
        <v>24</v>
      </c>
      <c r="L177">
        <v>1</v>
      </c>
      <c r="M177">
        <v>0</v>
      </c>
      <c r="N177" t="b">
        <v>0</v>
      </c>
      <c r="O177">
        <v>0</v>
      </c>
      <c r="P177" t="b">
        <v>0</v>
      </c>
      <c r="Q177">
        <v>0</v>
      </c>
      <c r="R177">
        <v>0</v>
      </c>
      <c r="S177" t="s">
        <v>24</v>
      </c>
    </row>
    <row r="178" spans="1:19">
      <c r="A178">
        <v>177</v>
      </c>
      <c r="B178">
        <v>177</v>
      </c>
      <c r="C178">
        <v>177</v>
      </c>
      <c r="D178">
        <v>1</v>
      </c>
      <c r="E178" t="s">
        <v>28</v>
      </c>
      <c r="F178" t="s">
        <v>23</v>
      </c>
      <c r="G178">
        <v>3</v>
      </c>
      <c r="H178">
        <v>2</v>
      </c>
      <c r="I178" t="s">
        <v>228</v>
      </c>
      <c r="J178" t="s">
        <v>1721</v>
      </c>
      <c r="K178" t="s">
        <v>24</v>
      </c>
      <c r="L178">
        <v>1</v>
      </c>
      <c r="M178">
        <v>0</v>
      </c>
      <c r="N178" t="b">
        <v>0</v>
      </c>
      <c r="O178">
        <v>0</v>
      </c>
      <c r="P178" t="b">
        <v>0</v>
      </c>
      <c r="Q178">
        <v>0</v>
      </c>
      <c r="R178">
        <v>0</v>
      </c>
      <c r="S178" t="s">
        <v>24</v>
      </c>
    </row>
    <row r="179" spans="1:19">
      <c r="A179">
        <v>178</v>
      </c>
      <c r="B179">
        <v>178</v>
      </c>
      <c r="C179">
        <v>178</v>
      </c>
      <c r="D179">
        <v>1</v>
      </c>
      <c r="E179" t="s">
        <v>28</v>
      </c>
      <c r="F179" t="s">
        <v>23</v>
      </c>
      <c r="G179">
        <v>3</v>
      </c>
      <c r="H179">
        <v>1</v>
      </c>
      <c r="I179" t="s">
        <v>228</v>
      </c>
      <c r="J179" t="s">
        <v>1721</v>
      </c>
      <c r="K179" t="s">
        <v>24</v>
      </c>
      <c r="L179">
        <v>1</v>
      </c>
      <c r="M179">
        <v>0</v>
      </c>
      <c r="N179" t="b">
        <v>0</v>
      </c>
      <c r="O179">
        <v>0</v>
      </c>
      <c r="P179" t="b">
        <v>0</v>
      </c>
      <c r="Q179">
        <v>0</v>
      </c>
      <c r="R179">
        <v>0</v>
      </c>
      <c r="S179" t="s">
        <v>24</v>
      </c>
    </row>
    <row r="180" spans="1:19">
      <c r="A180">
        <v>179</v>
      </c>
      <c r="B180">
        <v>179</v>
      </c>
      <c r="C180">
        <v>179</v>
      </c>
      <c r="D180">
        <v>1</v>
      </c>
      <c r="E180" t="s">
        <v>28</v>
      </c>
      <c r="F180" t="s">
        <v>23</v>
      </c>
      <c r="G180">
        <v>4</v>
      </c>
      <c r="H180">
        <v>2</v>
      </c>
      <c r="I180" t="s">
        <v>228</v>
      </c>
      <c r="J180" t="s">
        <v>1721</v>
      </c>
      <c r="K180" t="s">
        <v>24</v>
      </c>
      <c r="L180">
        <v>1</v>
      </c>
      <c r="M180">
        <v>127</v>
      </c>
      <c r="N180" t="b">
        <v>0</v>
      </c>
      <c r="O180">
        <v>0</v>
      </c>
      <c r="P180" t="b">
        <v>0</v>
      </c>
      <c r="Q180">
        <v>0</v>
      </c>
      <c r="R180">
        <v>0</v>
      </c>
      <c r="S180" t="s">
        <v>24</v>
      </c>
    </row>
    <row r="181" spans="1:19">
      <c r="A181">
        <v>180</v>
      </c>
      <c r="B181">
        <v>180</v>
      </c>
      <c r="C181">
        <v>180</v>
      </c>
      <c r="D181">
        <v>1</v>
      </c>
      <c r="E181" t="s">
        <v>28</v>
      </c>
      <c r="F181" t="s">
        <v>23</v>
      </c>
      <c r="G181">
        <v>4</v>
      </c>
      <c r="H181">
        <v>1</v>
      </c>
      <c r="I181" t="s">
        <v>228</v>
      </c>
      <c r="J181" t="s">
        <v>1721</v>
      </c>
      <c r="K181" t="s">
        <v>24</v>
      </c>
      <c r="L181">
        <v>1</v>
      </c>
      <c r="M181">
        <v>0</v>
      </c>
      <c r="N181" t="b">
        <v>0</v>
      </c>
      <c r="O181">
        <v>0</v>
      </c>
      <c r="P181" t="b">
        <v>0</v>
      </c>
      <c r="Q181">
        <v>0</v>
      </c>
      <c r="R181">
        <v>0</v>
      </c>
      <c r="S181" t="s">
        <v>24</v>
      </c>
    </row>
    <row r="182" spans="1:19">
      <c r="A182">
        <v>181</v>
      </c>
      <c r="B182">
        <v>181</v>
      </c>
      <c r="C182">
        <v>181</v>
      </c>
      <c r="D182">
        <v>1</v>
      </c>
      <c r="E182" t="s">
        <v>25</v>
      </c>
      <c r="F182" t="s">
        <v>27</v>
      </c>
      <c r="G182">
        <v>1</v>
      </c>
      <c r="H182">
        <v>2</v>
      </c>
      <c r="I182" t="s">
        <v>228</v>
      </c>
      <c r="J182" t="s">
        <v>1721</v>
      </c>
      <c r="K182" t="s">
        <v>24</v>
      </c>
      <c r="L182">
        <v>1</v>
      </c>
      <c r="M182">
        <v>0</v>
      </c>
      <c r="N182" t="b">
        <v>0</v>
      </c>
      <c r="O182">
        <v>0</v>
      </c>
      <c r="P182" t="b">
        <v>0</v>
      </c>
      <c r="Q182">
        <v>0</v>
      </c>
      <c r="R182">
        <v>0</v>
      </c>
      <c r="S182" t="s">
        <v>24</v>
      </c>
    </row>
    <row r="183" spans="1:19">
      <c r="A183">
        <v>182</v>
      </c>
      <c r="B183">
        <v>182</v>
      </c>
      <c r="C183">
        <v>182</v>
      </c>
      <c r="D183">
        <v>1</v>
      </c>
      <c r="E183" t="s">
        <v>25</v>
      </c>
      <c r="F183" t="s">
        <v>27</v>
      </c>
      <c r="G183">
        <v>1</v>
      </c>
      <c r="H183">
        <v>1</v>
      </c>
      <c r="I183" t="s">
        <v>228</v>
      </c>
      <c r="J183" t="s">
        <v>1721</v>
      </c>
      <c r="K183" t="s">
        <v>24</v>
      </c>
      <c r="L183">
        <v>1</v>
      </c>
      <c r="M183">
        <v>0</v>
      </c>
      <c r="N183" t="b">
        <v>0</v>
      </c>
      <c r="O183">
        <v>0</v>
      </c>
      <c r="P183" t="b">
        <v>0</v>
      </c>
      <c r="Q183">
        <v>0</v>
      </c>
      <c r="R183">
        <v>0</v>
      </c>
      <c r="S183" t="s">
        <v>24</v>
      </c>
    </row>
    <row r="184" spans="1:19">
      <c r="A184">
        <v>183</v>
      </c>
      <c r="B184">
        <v>183</v>
      </c>
      <c r="C184">
        <v>183</v>
      </c>
      <c r="D184">
        <v>1</v>
      </c>
      <c r="E184" t="s">
        <v>25</v>
      </c>
      <c r="F184" t="s">
        <v>27</v>
      </c>
      <c r="G184">
        <v>2</v>
      </c>
      <c r="H184">
        <v>2</v>
      </c>
      <c r="I184" t="s">
        <v>228</v>
      </c>
      <c r="J184" t="s">
        <v>1721</v>
      </c>
      <c r="K184" t="s">
        <v>24</v>
      </c>
      <c r="L184">
        <v>1</v>
      </c>
      <c r="M184">
        <v>0</v>
      </c>
      <c r="N184" t="b">
        <v>0</v>
      </c>
      <c r="O184">
        <v>0</v>
      </c>
      <c r="P184" t="b">
        <v>0</v>
      </c>
      <c r="Q184">
        <v>0</v>
      </c>
      <c r="R184">
        <v>0</v>
      </c>
      <c r="S184" t="s">
        <v>24</v>
      </c>
    </row>
    <row r="185" spans="1:19">
      <c r="A185">
        <v>184</v>
      </c>
      <c r="B185">
        <v>184</v>
      </c>
      <c r="C185">
        <v>184</v>
      </c>
      <c r="D185">
        <v>1</v>
      </c>
      <c r="E185" t="s">
        <v>25</v>
      </c>
      <c r="F185" t="s">
        <v>27</v>
      </c>
      <c r="G185">
        <v>2</v>
      </c>
      <c r="H185">
        <v>1</v>
      </c>
      <c r="I185" t="s">
        <v>228</v>
      </c>
      <c r="J185" t="s">
        <v>1721</v>
      </c>
      <c r="K185" t="s">
        <v>24</v>
      </c>
      <c r="L185">
        <v>1</v>
      </c>
      <c r="M185">
        <v>0</v>
      </c>
      <c r="N185" t="b">
        <v>0</v>
      </c>
      <c r="O185">
        <v>0</v>
      </c>
      <c r="P185" t="b">
        <v>0</v>
      </c>
      <c r="Q185">
        <v>0</v>
      </c>
      <c r="R185">
        <v>0</v>
      </c>
      <c r="S185" t="s">
        <v>24</v>
      </c>
    </row>
    <row r="186" spans="1:19">
      <c r="A186">
        <v>185</v>
      </c>
      <c r="B186">
        <v>185</v>
      </c>
      <c r="C186">
        <v>185</v>
      </c>
      <c r="D186">
        <v>1</v>
      </c>
      <c r="E186" t="s">
        <v>25</v>
      </c>
      <c r="F186" t="s">
        <v>27</v>
      </c>
      <c r="G186">
        <v>3</v>
      </c>
      <c r="H186">
        <v>2</v>
      </c>
      <c r="I186" t="s">
        <v>228</v>
      </c>
      <c r="J186" t="s">
        <v>1721</v>
      </c>
      <c r="K186" t="s">
        <v>24</v>
      </c>
      <c r="L186">
        <v>1</v>
      </c>
      <c r="M186">
        <v>0</v>
      </c>
      <c r="N186" t="b">
        <v>0</v>
      </c>
      <c r="O186">
        <v>0</v>
      </c>
      <c r="P186" t="b">
        <v>0</v>
      </c>
      <c r="Q186">
        <v>0</v>
      </c>
      <c r="R186">
        <v>0</v>
      </c>
      <c r="S186" t="s">
        <v>24</v>
      </c>
    </row>
    <row r="187" spans="1:19">
      <c r="A187">
        <v>186</v>
      </c>
      <c r="B187">
        <v>186</v>
      </c>
      <c r="C187">
        <v>186</v>
      </c>
      <c r="D187">
        <v>1</v>
      </c>
      <c r="E187" t="s">
        <v>25</v>
      </c>
      <c r="F187" t="s">
        <v>27</v>
      </c>
      <c r="G187">
        <v>3</v>
      </c>
      <c r="H187">
        <v>1</v>
      </c>
      <c r="I187" t="s">
        <v>228</v>
      </c>
      <c r="J187" t="s">
        <v>1721</v>
      </c>
      <c r="K187" t="s">
        <v>24</v>
      </c>
      <c r="L187">
        <v>1</v>
      </c>
      <c r="M187">
        <v>0</v>
      </c>
      <c r="N187" t="b">
        <v>0</v>
      </c>
      <c r="O187">
        <v>0</v>
      </c>
      <c r="P187" t="b">
        <v>0</v>
      </c>
      <c r="Q187">
        <v>0</v>
      </c>
      <c r="R187">
        <v>0</v>
      </c>
      <c r="S187" t="s">
        <v>24</v>
      </c>
    </row>
    <row r="188" spans="1:19">
      <c r="A188">
        <v>187</v>
      </c>
      <c r="B188">
        <v>187</v>
      </c>
      <c r="C188">
        <v>187</v>
      </c>
      <c r="D188">
        <v>1</v>
      </c>
      <c r="E188" t="s">
        <v>25</v>
      </c>
      <c r="F188" t="s">
        <v>27</v>
      </c>
      <c r="G188">
        <v>4</v>
      </c>
      <c r="H188">
        <v>2</v>
      </c>
      <c r="I188" t="s">
        <v>228</v>
      </c>
      <c r="J188" t="s">
        <v>1721</v>
      </c>
      <c r="K188" t="s">
        <v>24</v>
      </c>
      <c r="L188">
        <v>1</v>
      </c>
      <c r="M188">
        <v>0</v>
      </c>
      <c r="N188" t="b">
        <v>0</v>
      </c>
      <c r="O188">
        <v>0</v>
      </c>
      <c r="P188" t="b">
        <v>0</v>
      </c>
      <c r="Q188">
        <v>0</v>
      </c>
      <c r="R188">
        <v>0</v>
      </c>
      <c r="S188" t="s">
        <v>24</v>
      </c>
    </row>
    <row r="189" spans="1:19">
      <c r="A189">
        <v>188</v>
      </c>
      <c r="B189">
        <v>188</v>
      </c>
      <c r="C189">
        <v>188</v>
      </c>
      <c r="D189">
        <v>1</v>
      </c>
      <c r="E189" t="s">
        <v>25</v>
      </c>
      <c r="F189" t="s">
        <v>27</v>
      </c>
      <c r="G189">
        <v>4</v>
      </c>
      <c r="H189">
        <v>1</v>
      </c>
      <c r="I189" t="s">
        <v>228</v>
      </c>
      <c r="J189" t="s">
        <v>1721</v>
      </c>
      <c r="K189" t="s">
        <v>24</v>
      </c>
      <c r="L189">
        <v>1</v>
      </c>
      <c r="M189">
        <v>0</v>
      </c>
      <c r="N189" t="b">
        <v>0</v>
      </c>
      <c r="O189">
        <v>0</v>
      </c>
      <c r="P189" t="b">
        <v>0</v>
      </c>
      <c r="Q189">
        <v>0</v>
      </c>
      <c r="R189">
        <v>0</v>
      </c>
      <c r="S189" t="s">
        <v>24</v>
      </c>
    </row>
    <row r="190" spans="1:19">
      <c r="A190">
        <v>189</v>
      </c>
      <c r="B190">
        <v>189</v>
      </c>
      <c r="C190">
        <v>189</v>
      </c>
      <c r="D190">
        <v>1</v>
      </c>
      <c r="E190" t="s">
        <v>29</v>
      </c>
      <c r="F190" t="s">
        <v>30</v>
      </c>
      <c r="G190">
        <v>1</v>
      </c>
      <c r="H190">
        <v>2</v>
      </c>
      <c r="I190" t="s">
        <v>228</v>
      </c>
      <c r="J190" t="s">
        <v>1721</v>
      </c>
      <c r="K190" t="s">
        <v>24</v>
      </c>
      <c r="L190">
        <v>1</v>
      </c>
      <c r="M190">
        <v>0</v>
      </c>
      <c r="N190" t="b">
        <v>0</v>
      </c>
      <c r="O190">
        <v>0</v>
      </c>
      <c r="P190" t="b">
        <v>0</v>
      </c>
      <c r="Q190">
        <v>0</v>
      </c>
      <c r="R190">
        <v>0</v>
      </c>
      <c r="S190" t="s">
        <v>24</v>
      </c>
    </row>
    <row r="191" spans="1:19">
      <c r="A191">
        <v>190</v>
      </c>
      <c r="B191">
        <v>190</v>
      </c>
      <c r="C191">
        <v>190</v>
      </c>
      <c r="D191">
        <v>1</v>
      </c>
      <c r="E191" t="s">
        <v>29</v>
      </c>
      <c r="F191" t="s">
        <v>30</v>
      </c>
      <c r="G191">
        <v>1</v>
      </c>
      <c r="H191">
        <v>1</v>
      </c>
      <c r="I191" t="s">
        <v>228</v>
      </c>
      <c r="J191" t="s">
        <v>1721</v>
      </c>
      <c r="K191" t="s">
        <v>24</v>
      </c>
      <c r="L191">
        <v>1</v>
      </c>
      <c r="M191">
        <v>0</v>
      </c>
      <c r="N191" t="b">
        <v>0</v>
      </c>
      <c r="O191">
        <v>0</v>
      </c>
      <c r="P191" t="b">
        <v>0</v>
      </c>
      <c r="Q191">
        <v>0</v>
      </c>
      <c r="R191">
        <v>0</v>
      </c>
      <c r="S191" t="s">
        <v>24</v>
      </c>
    </row>
    <row r="192" spans="1:19">
      <c r="A192">
        <v>191</v>
      </c>
      <c r="B192">
        <v>191</v>
      </c>
      <c r="C192">
        <v>191</v>
      </c>
      <c r="D192">
        <v>1</v>
      </c>
      <c r="E192" t="s">
        <v>29</v>
      </c>
      <c r="F192" t="s">
        <v>30</v>
      </c>
      <c r="G192">
        <v>2</v>
      </c>
      <c r="H192">
        <v>2</v>
      </c>
      <c r="I192" t="s">
        <v>228</v>
      </c>
      <c r="J192" t="s">
        <v>1721</v>
      </c>
      <c r="K192" t="s">
        <v>24</v>
      </c>
      <c r="L192">
        <v>1</v>
      </c>
      <c r="M192">
        <v>0</v>
      </c>
      <c r="N192" t="b">
        <v>0</v>
      </c>
      <c r="O192">
        <v>0</v>
      </c>
      <c r="P192" t="b">
        <v>0</v>
      </c>
      <c r="Q192">
        <v>0</v>
      </c>
      <c r="R192">
        <v>0</v>
      </c>
      <c r="S192" t="s">
        <v>24</v>
      </c>
    </row>
    <row r="193" spans="1:19">
      <c r="A193">
        <v>192</v>
      </c>
      <c r="B193">
        <v>192</v>
      </c>
      <c r="C193">
        <v>192</v>
      </c>
      <c r="D193">
        <v>1</v>
      </c>
      <c r="E193" t="s">
        <v>29</v>
      </c>
      <c r="F193" t="s">
        <v>30</v>
      </c>
      <c r="G193">
        <v>2</v>
      </c>
      <c r="H193">
        <v>1</v>
      </c>
      <c r="I193" t="s">
        <v>228</v>
      </c>
      <c r="J193" t="s">
        <v>1721</v>
      </c>
      <c r="K193" t="s">
        <v>24</v>
      </c>
      <c r="L193">
        <v>1</v>
      </c>
      <c r="M193">
        <v>0</v>
      </c>
      <c r="N193" t="b">
        <v>0</v>
      </c>
      <c r="O193">
        <v>0</v>
      </c>
      <c r="P193" t="b">
        <v>0</v>
      </c>
      <c r="Q193">
        <v>0</v>
      </c>
      <c r="R193">
        <v>0</v>
      </c>
      <c r="S193" t="s">
        <v>24</v>
      </c>
    </row>
    <row r="194" spans="1:19">
      <c r="A194">
        <v>193</v>
      </c>
      <c r="B194">
        <v>193</v>
      </c>
      <c r="C194">
        <v>193</v>
      </c>
      <c r="D194">
        <v>1</v>
      </c>
      <c r="E194" t="s">
        <v>29</v>
      </c>
      <c r="F194" t="s">
        <v>30</v>
      </c>
      <c r="G194">
        <v>3</v>
      </c>
      <c r="H194">
        <v>2</v>
      </c>
      <c r="I194" t="s">
        <v>228</v>
      </c>
      <c r="J194" t="s">
        <v>1721</v>
      </c>
      <c r="K194" t="s">
        <v>24</v>
      </c>
      <c r="L194">
        <v>1</v>
      </c>
      <c r="M194">
        <v>0</v>
      </c>
      <c r="N194" t="b">
        <v>0</v>
      </c>
      <c r="O194">
        <v>0</v>
      </c>
      <c r="P194" t="b">
        <v>0</v>
      </c>
      <c r="Q194">
        <v>0</v>
      </c>
      <c r="R194">
        <v>0</v>
      </c>
      <c r="S194" t="s">
        <v>24</v>
      </c>
    </row>
    <row r="195" spans="1:19">
      <c r="A195">
        <v>194</v>
      </c>
      <c r="B195">
        <v>194</v>
      </c>
      <c r="C195">
        <v>194</v>
      </c>
      <c r="D195">
        <v>1</v>
      </c>
      <c r="E195" t="s">
        <v>29</v>
      </c>
      <c r="F195" t="s">
        <v>30</v>
      </c>
      <c r="G195">
        <v>3</v>
      </c>
      <c r="H195">
        <v>1</v>
      </c>
      <c r="I195" t="s">
        <v>228</v>
      </c>
      <c r="J195" t="s">
        <v>1721</v>
      </c>
      <c r="K195" t="s">
        <v>24</v>
      </c>
      <c r="L195">
        <v>1</v>
      </c>
      <c r="M195">
        <v>0</v>
      </c>
      <c r="N195" t="b">
        <v>0</v>
      </c>
      <c r="O195">
        <v>0</v>
      </c>
      <c r="P195" t="b">
        <v>0</v>
      </c>
      <c r="Q195">
        <v>0</v>
      </c>
      <c r="R195">
        <v>0</v>
      </c>
      <c r="S195" t="s">
        <v>24</v>
      </c>
    </row>
    <row r="196" spans="1:19">
      <c r="A196">
        <v>195</v>
      </c>
      <c r="B196">
        <v>195</v>
      </c>
      <c r="C196">
        <v>195</v>
      </c>
      <c r="D196">
        <v>1</v>
      </c>
      <c r="E196" t="s">
        <v>29</v>
      </c>
      <c r="F196" t="s">
        <v>30</v>
      </c>
      <c r="G196">
        <v>4</v>
      </c>
      <c r="H196">
        <v>2</v>
      </c>
      <c r="I196" t="s">
        <v>228</v>
      </c>
      <c r="J196" t="s">
        <v>1721</v>
      </c>
      <c r="K196" t="s">
        <v>24</v>
      </c>
      <c r="L196">
        <v>1</v>
      </c>
      <c r="M196">
        <v>143</v>
      </c>
      <c r="N196" t="b">
        <v>0</v>
      </c>
      <c r="O196">
        <v>0</v>
      </c>
      <c r="P196" t="b">
        <v>0</v>
      </c>
      <c r="Q196">
        <v>0</v>
      </c>
      <c r="R196">
        <v>0</v>
      </c>
      <c r="S196" t="s">
        <v>24</v>
      </c>
    </row>
    <row r="197" spans="1:19">
      <c r="A197">
        <v>196</v>
      </c>
      <c r="B197">
        <v>196</v>
      </c>
      <c r="C197">
        <v>196</v>
      </c>
      <c r="D197">
        <v>1</v>
      </c>
      <c r="E197" t="s">
        <v>29</v>
      </c>
      <c r="F197" t="s">
        <v>30</v>
      </c>
      <c r="G197">
        <v>4</v>
      </c>
      <c r="H197">
        <v>1</v>
      </c>
      <c r="I197" t="s">
        <v>228</v>
      </c>
      <c r="J197" t="s">
        <v>1721</v>
      </c>
      <c r="K197" t="s">
        <v>24</v>
      </c>
      <c r="L197">
        <v>1</v>
      </c>
      <c r="M197">
        <v>144</v>
      </c>
      <c r="N197" t="b">
        <v>0</v>
      </c>
      <c r="O197">
        <v>0</v>
      </c>
      <c r="P197" t="b">
        <v>0</v>
      </c>
      <c r="Q197">
        <v>0</v>
      </c>
      <c r="R197">
        <v>0</v>
      </c>
      <c r="S197" t="s">
        <v>24</v>
      </c>
    </row>
    <row r="198" spans="1:19">
      <c r="A198">
        <v>197</v>
      </c>
      <c r="B198">
        <v>197</v>
      </c>
      <c r="C198">
        <v>197</v>
      </c>
      <c r="D198">
        <v>1</v>
      </c>
      <c r="E198" t="s">
        <v>29</v>
      </c>
      <c r="F198" t="s">
        <v>23</v>
      </c>
      <c r="G198">
        <v>3</v>
      </c>
      <c r="H198">
        <v>2</v>
      </c>
      <c r="I198" t="s">
        <v>228</v>
      </c>
      <c r="J198" t="s">
        <v>1721</v>
      </c>
      <c r="K198" t="s">
        <v>24</v>
      </c>
      <c r="L198">
        <v>1</v>
      </c>
      <c r="M198">
        <v>0</v>
      </c>
      <c r="N198" t="b">
        <v>0</v>
      </c>
      <c r="O198">
        <v>0</v>
      </c>
      <c r="P198" t="b">
        <v>0</v>
      </c>
      <c r="Q198">
        <v>0</v>
      </c>
      <c r="R198">
        <v>0</v>
      </c>
      <c r="S198" t="s">
        <v>24</v>
      </c>
    </row>
    <row r="199" spans="1:19">
      <c r="A199">
        <v>198</v>
      </c>
      <c r="B199">
        <v>198</v>
      </c>
      <c r="C199">
        <v>198</v>
      </c>
      <c r="D199">
        <v>1</v>
      </c>
      <c r="E199" t="s">
        <v>29</v>
      </c>
      <c r="F199" t="s">
        <v>23</v>
      </c>
      <c r="G199">
        <v>3</v>
      </c>
      <c r="H199">
        <v>1</v>
      </c>
      <c r="I199" t="s">
        <v>228</v>
      </c>
      <c r="J199" t="s">
        <v>1721</v>
      </c>
      <c r="K199" t="s">
        <v>24</v>
      </c>
      <c r="L199">
        <v>1</v>
      </c>
      <c r="M199">
        <v>0</v>
      </c>
      <c r="N199" t="b">
        <v>0</v>
      </c>
      <c r="O199">
        <v>0</v>
      </c>
      <c r="P199" t="b">
        <v>0</v>
      </c>
      <c r="Q199">
        <v>0</v>
      </c>
      <c r="R199">
        <v>0</v>
      </c>
      <c r="S199" t="s">
        <v>24</v>
      </c>
    </row>
    <row r="200" spans="1:19">
      <c r="A200">
        <v>199</v>
      </c>
      <c r="B200">
        <v>199</v>
      </c>
      <c r="C200">
        <v>199</v>
      </c>
      <c r="D200">
        <v>1</v>
      </c>
      <c r="E200" t="s">
        <v>29</v>
      </c>
      <c r="F200" t="s">
        <v>23</v>
      </c>
      <c r="G200">
        <v>4</v>
      </c>
      <c r="H200">
        <v>2</v>
      </c>
      <c r="I200" t="s">
        <v>228</v>
      </c>
      <c r="J200" t="s">
        <v>1721</v>
      </c>
      <c r="K200" t="s">
        <v>24</v>
      </c>
      <c r="L200">
        <v>1</v>
      </c>
      <c r="M200">
        <v>147</v>
      </c>
      <c r="N200" t="b">
        <v>0</v>
      </c>
      <c r="O200">
        <v>0</v>
      </c>
      <c r="P200" t="b">
        <v>0</v>
      </c>
      <c r="Q200">
        <v>0</v>
      </c>
      <c r="R200">
        <v>0</v>
      </c>
      <c r="S200" t="s">
        <v>24</v>
      </c>
    </row>
    <row r="201" spans="1:19">
      <c r="A201">
        <v>200</v>
      </c>
      <c r="B201">
        <v>200</v>
      </c>
      <c r="C201">
        <v>200</v>
      </c>
      <c r="D201">
        <v>1</v>
      </c>
      <c r="E201" t="s">
        <v>29</v>
      </c>
      <c r="F201" t="s">
        <v>23</v>
      </c>
      <c r="G201">
        <v>4</v>
      </c>
      <c r="H201">
        <v>1</v>
      </c>
      <c r="I201" t="s">
        <v>228</v>
      </c>
      <c r="J201" t="s">
        <v>1721</v>
      </c>
      <c r="K201" t="s">
        <v>24</v>
      </c>
      <c r="L201">
        <v>1</v>
      </c>
      <c r="M201">
        <v>0</v>
      </c>
      <c r="N201" t="b">
        <v>0</v>
      </c>
      <c r="O201">
        <v>0</v>
      </c>
      <c r="P201" t="b">
        <v>0</v>
      </c>
      <c r="Q201">
        <v>0</v>
      </c>
      <c r="R201">
        <v>0</v>
      </c>
      <c r="S201" t="s">
        <v>24</v>
      </c>
    </row>
    <row r="202" spans="1:19">
      <c r="A202">
        <v>201</v>
      </c>
      <c r="B202">
        <v>201</v>
      </c>
      <c r="C202">
        <v>201</v>
      </c>
      <c r="D202">
        <v>1</v>
      </c>
      <c r="E202" t="s">
        <v>136</v>
      </c>
      <c r="F202" t="s">
        <v>23</v>
      </c>
      <c r="G202">
        <v>1</v>
      </c>
      <c r="H202">
        <v>2</v>
      </c>
      <c r="I202" t="s">
        <v>139</v>
      </c>
      <c r="J202" t="s">
        <v>1721</v>
      </c>
      <c r="K202" t="s">
        <v>24</v>
      </c>
      <c r="L202">
        <v>2</v>
      </c>
      <c r="M202">
        <v>0</v>
      </c>
      <c r="N202" t="b">
        <v>0</v>
      </c>
      <c r="O202">
        <v>0</v>
      </c>
      <c r="P202" t="b">
        <v>0</v>
      </c>
      <c r="Q202">
        <v>0</v>
      </c>
      <c r="R202">
        <v>0</v>
      </c>
      <c r="S202" t="s">
        <v>24</v>
      </c>
    </row>
    <row r="203" spans="1:19">
      <c r="A203">
        <v>202</v>
      </c>
      <c r="B203">
        <v>202</v>
      </c>
      <c r="C203">
        <v>202</v>
      </c>
      <c r="D203">
        <v>1</v>
      </c>
      <c r="E203" t="s">
        <v>136</v>
      </c>
      <c r="F203" t="s">
        <v>23</v>
      </c>
      <c r="G203">
        <v>1</v>
      </c>
      <c r="H203">
        <v>1</v>
      </c>
      <c r="I203" t="s">
        <v>139</v>
      </c>
      <c r="J203" t="s">
        <v>1721</v>
      </c>
      <c r="K203" t="s">
        <v>24</v>
      </c>
      <c r="L203">
        <v>2</v>
      </c>
      <c r="M203">
        <v>0</v>
      </c>
      <c r="N203" t="b">
        <v>0</v>
      </c>
      <c r="O203">
        <v>0</v>
      </c>
      <c r="P203" t="b">
        <v>0</v>
      </c>
      <c r="Q203">
        <v>0</v>
      </c>
      <c r="R203">
        <v>0</v>
      </c>
      <c r="S203" t="s">
        <v>24</v>
      </c>
    </row>
    <row r="204" spans="1:19">
      <c r="A204">
        <v>203</v>
      </c>
      <c r="B204">
        <v>203</v>
      </c>
      <c r="C204">
        <v>203</v>
      </c>
      <c r="D204">
        <v>2</v>
      </c>
      <c r="E204" t="s">
        <v>136</v>
      </c>
      <c r="F204" t="s">
        <v>23</v>
      </c>
      <c r="G204">
        <v>2</v>
      </c>
      <c r="H204">
        <v>2</v>
      </c>
      <c r="I204" t="s">
        <v>139</v>
      </c>
      <c r="J204" t="s">
        <v>1721</v>
      </c>
      <c r="K204" t="s">
        <v>24</v>
      </c>
      <c r="L204">
        <v>2</v>
      </c>
      <c r="M204">
        <v>0</v>
      </c>
      <c r="N204" t="b">
        <v>0</v>
      </c>
      <c r="O204">
        <v>0</v>
      </c>
      <c r="P204" t="b">
        <v>0</v>
      </c>
      <c r="Q204">
        <v>0</v>
      </c>
      <c r="R204">
        <v>0</v>
      </c>
      <c r="S204" t="s">
        <v>24</v>
      </c>
    </row>
    <row r="205" spans="1:19">
      <c r="A205">
        <v>204</v>
      </c>
      <c r="B205">
        <v>204</v>
      </c>
      <c r="C205">
        <v>204</v>
      </c>
      <c r="D205">
        <v>1</v>
      </c>
      <c r="E205" t="s">
        <v>136</v>
      </c>
      <c r="F205" t="s">
        <v>23</v>
      </c>
      <c r="G205">
        <v>2</v>
      </c>
      <c r="H205">
        <v>1</v>
      </c>
      <c r="I205" t="s">
        <v>139</v>
      </c>
      <c r="J205" t="s">
        <v>1721</v>
      </c>
      <c r="K205" t="s">
        <v>24</v>
      </c>
      <c r="L205">
        <v>2</v>
      </c>
      <c r="M205">
        <v>0</v>
      </c>
      <c r="N205" t="b">
        <v>0</v>
      </c>
      <c r="O205">
        <v>0</v>
      </c>
      <c r="P205" t="b">
        <v>0</v>
      </c>
      <c r="Q205">
        <v>0</v>
      </c>
      <c r="R205">
        <v>0</v>
      </c>
      <c r="S205" t="s">
        <v>24</v>
      </c>
    </row>
    <row r="206" spans="1:19">
      <c r="A206">
        <v>205</v>
      </c>
      <c r="B206">
        <v>205</v>
      </c>
      <c r="C206">
        <v>205</v>
      </c>
      <c r="D206">
        <v>2</v>
      </c>
      <c r="E206" t="s">
        <v>136</v>
      </c>
      <c r="F206" t="s">
        <v>226</v>
      </c>
      <c r="G206">
        <v>3</v>
      </c>
      <c r="H206">
        <v>2</v>
      </c>
      <c r="I206" t="s">
        <v>139</v>
      </c>
      <c r="J206" t="s">
        <v>1721</v>
      </c>
      <c r="K206" t="s">
        <v>24</v>
      </c>
      <c r="L206">
        <v>2</v>
      </c>
      <c r="M206">
        <v>0</v>
      </c>
      <c r="N206" t="b">
        <v>0</v>
      </c>
      <c r="O206">
        <v>0</v>
      </c>
      <c r="P206" t="b">
        <v>0</v>
      </c>
      <c r="Q206">
        <v>0</v>
      </c>
      <c r="R206">
        <v>0</v>
      </c>
      <c r="S206" t="s">
        <v>24</v>
      </c>
    </row>
    <row r="207" spans="1:19">
      <c r="A207">
        <v>206</v>
      </c>
      <c r="B207">
        <v>206</v>
      </c>
      <c r="C207">
        <v>206</v>
      </c>
      <c r="D207">
        <v>3</v>
      </c>
      <c r="E207" t="s">
        <v>136</v>
      </c>
      <c r="F207" t="s">
        <v>226</v>
      </c>
      <c r="G207">
        <v>3</v>
      </c>
      <c r="H207">
        <v>1</v>
      </c>
      <c r="I207" t="s">
        <v>139</v>
      </c>
      <c r="J207" t="s">
        <v>1721</v>
      </c>
      <c r="K207" t="s">
        <v>24</v>
      </c>
      <c r="L207">
        <v>2</v>
      </c>
      <c r="M207">
        <v>0</v>
      </c>
      <c r="N207" t="b">
        <v>0</v>
      </c>
      <c r="O207">
        <v>0</v>
      </c>
      <c r="P207" t="b">
        <v>0</v>
      </c>
      <c r="Q207">
        <v>0</v>
      </c>
      <c r="R207">
        <v>0</v>
      </c>
      <c r="S207" t="s">
        <v>24</v>
      </c>
    </row>
    <row r="208" spans="1:19">
      <c r="A208">
        <v>207</v>
      </c>
      <c r="B208">
        <v>207</v>
      </c>
      <c r="C208">
        <v>207</v>
      </c>
      <c r="D208">
        <v>1</v>
      </c>
      <c r="E208" t="s">
        <v>136</v>
      </c>
      <c r="F208" t="s">
        <v>226</v>
      </c>
      <c r="G208">
        <v>4</v>
      </c>
      <c r="H208">
        <v>2</v>
      </c>
      <c r="I208" t="s">
        <v>139</v>
      </c>
      <c r="J208" t="s">
        <v>1721</v>
      </c>
      <c r="K208" t="s">
        <v>24</v>
      </c>
      <c r="L208">
        <v>2</v>
      </c>
      <c r="M208">
        <v>0</v>
      </c>
      <c r="N208" t="b">
        <v>0</v>
      </c>
      <c r="O208">
        <v>0</v>
      </c>
      <c r="P208" t="b">
        <v>0</v>
      </c>
      <c r="Q208">
        <v>0</v>
      </c>
      <c r="R208">
        <v>0</v>
      </c>
      <c r="S208" t="s">
        <v>24</v>
      </c>
    </row>
    <row r="209" spans="1:19">
      <c r="A209">
        <v>208</v>
      </c>
      <c r="B209">
        <v>208</v>
      </c>
      <c r="C209">
        <v>208</v>
      </c>
      <c r="D209">
        <v>2</v>
      </c>
      <c r="E209" t="s">
        <v>136</v>
      </c>
      <c r="F209" t="s">
        <v>226</v>
      </c>
      <c r="G209">
        <v>4</v>
      </c>
      <c r="H209">
        <v>1</v>
      </c>
      <c r="I209" t="s">
        <v>139</v>
      </c>
      <c r="J209" t="s">
        <v>1721</v>
      </c>
      <c r="K209" t="s">
        <v>24</v>
      </c>
      <c r="L209">
        <v>2</v>
      </c>
      <c r="M209">
        <v>0</v>
      </c>
      <c r="N209" t="b">
        <v>0</v>
      </c>
      <c r="O209">
        <v>0</v>
      </c>
      <c r="P209" t="b">
        <v>0</v>
      </c>
      <c r="Q209">
        <v>0</v>
      </c>
      <c r="R209">
        <v>0</v>
      </c>
      <c r="S209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841"/>
  <sheetViews>
    <sheetView topLeftCell="N187" workbookViewId="0"/>
  </sheetViews>
  <sheetFormatPr defaultRowHeight="13.5"/>
  <sheetData>
    <row r="1" spans="1:37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200m</v>
      </c>
      <c r="F1" t="str">
        <f>IFERROR(VLOOKUP(A1,Sheet1!B:I,8,0),"")</f>
        <v>予選</v>
      </c>
      <c r="G1">
        <f>IFERROR(VLOOKUP(A1,Sheet1!B:I,6,0),"")</f>
        <v>1</v>
      </c>
      <c r="H1" t="str">
        <f>IFERROR(VLOOKUP(G1,Sheet5!A:B,2,0),"")</f>
        <v>10歳以下</v>
      </c>
      <c r="I1" t="str">
        <f t="shared" ref="I1:I32" si="0">CONCATENATE(C1,D1,E1,F1,H1)</f>
        <v>女子個人メドレー 200m予選10歳以下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背泳ぎ　　　　</v>
      </c>
      <c r="R1" t="str">
        <f t="shared" ref="R1:R32" si="1">IFERROR(VLOOKUP(Q1,AG:AH,2,0),"")</f>
        <v>背泳ぎ</v>
      </c>
      <c r="S1" t="str">
        <f>Sheet9!B2</f>
        <v xml:space="preserve"> 100m</v>
      </c>
      <c r="T1" t="s">
        <v>1704</v>
      </c>
      <c r="U1" t="s">
        <v>1705</v>
      </c>
      <c r="V1" t="str">
        <f>CONCATENATE(P1,R1,S1,T1,U1)</f>
        <v>男子背泳ぎ 100m予選無差別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男子背泳ぎ 100m予選無差別</v>
      </c>
    </row>
    <row r="2" spans="1:37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200m</v>
      </c>
      <c r="F2" t="str">
        <f>IFERROR(VLOOKUP(A2,Sheet1!B:I,8,0),"")</f>
        <v>予選</v>
      </c>
      <c r="G2">
        <f>IFERROR(VLOOKUP(A2,Sheet1!B:I,6,0),"")</f>
        <v>1</v>
      </c>
      <c r="H2" t="str">
        <f>IFERROR(VLOOKUP(G2,Sheet5!A:B,2,0),"")</f>
        <v>10歳以下</v>
      </c>
      <c r="I2" t="str">
        <f t="shared" si="0"/>
        <v>男子個人メドレー 200m予選10歳以下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背泳ぎ　　　　</v>
      </c>
      <c r="R2" t="str">
        <f t="shared" si="1"/>
        <v>背泳ぎ</v>
      </c>
      <c r="S2" t="str">
        <f>Sheet9!B3</f>
        <v xml:space="preserve"> 200m</v>
      </c>
      <c r="T2" t="s">
        <v>1704</v>
      </c>
      <c r="U2" t="s">
        <v>1705</v>
      </c>
      <c r="V2" t="str">
        <f t="shared" ref="V2:V65" si="3">CONCATENATE(P2,R2,S2,T2,U2)</f>
        <v>男子背泳ぎ 200m予選無差別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男子背泳ぎ 200m予選無差別</v>
      </c>
      <c r="AG2" s="33" t="s">
        <v>1700</v>
      </c>
      <c r="AH2" s="36" t="s">
        <v>25</v>
      </c>
    </row>
    <row r="3" spans="1:37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個人メドレー</v>
      </c>
      <c r="E3" t="str">
        <f>IFERROR(VLOOKUP(A3,Sheet1!B:I,5,0),"")</f>
        <v xml:space="preserve"> 200m</v>
      </c>
      <c r="F3" t="str">
        <f>IFERROR(VLOOKUP(A3,Sheet1!B:I,8,0),"")</f>
        <v>予選</v>
      </c>
      <c r="G3">
        <f>IFERROR(VLOOKUP(A3,Sheet1!B:I,6,0),"")</f>
        <v>2</v>
      </c>
      <c r="H3" t="str">
        <f>IFERROR(VLOOKUP(G3,Sheet5!A:B,2,0),"")</f>
        <v>11～12歳</v>
      </c>
      <c r="I3" t="str">
        <f t="shared" si="0"/>
        <v>女子個人メドレー 200m予選11～12歳</v>
      </c>
      <c r="M3">
        <v>3</v>
      </c>
      <c r="N3">
        <f>Sheet9!D4</f>
        <v>2</v>
      </c>
      <c r="O3">
        <f>Sheet9!E4</f>
        <v>1</v>
      </c>
      <c r="P3" t="str">
        <f>IFERROR(VLOOKUP(O3,Sheet6!A:B,2,0),"")</f>
        <v>男子</v>
      </c>
      <c r="Q3" t="str">
        <f>Sheet9!A4</f>
        <v>バタフライ　　</v>
      </c>
      <c r="R3" t="str">
        <f t="shared" si="1"/>
        <v>バタフライ</v>
      </c>
      <c r="S3" t="str">
        <f>Sheet9!B4</f>
        <v xml:space="preserve">  50m</v>
      </c>
      <c r="T3" t="s">
        <v>1704</v>
      </c>
      <c r="U3" t="s">
        <v>1705</v>
      </c>
      <c r="V3" t="str">
        <f t="shared" si="3"/>
        <v>男子バタフライ  50m予選無差別</v>
      </c>
      <c r="Y3">
        <f t="shared" si="4"/>
        <v>2</v>
      </c>
      <c r="Z3" t="str">
        <f t="shared" si="2"/>
        <v/>
      </c>
      <c r="AA3" t="str">
        <f t="shared" si="5"/>
        <v>男子バタフライ  50m予選無差別</v>
      </c>
      <c r="AG3" s="35" t="s">
        <v>1701</v>
      </c>
      <c r="AH3" s="34" t="s">
        <v>28</v>
      </c>
      <c r="AI3" s="35"/>
    </row>
    <row r="4" spans="1:37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個人メドレー</v>
      </c>
      <c r="E4" t="str">
        <f>IFERROR(VLOOKUP(A4,Sheet1!B:I,5,0),"")</f>
        <v xml:space="preserve"> 200m</v>
      </c>
      <c r="F4" t="str">
        <f>IFERROR(VLOOKUP(A4,Sheet1!B:I,8,0),"")</f>
        <v>予選</v>
      </c>
      <c r="G4">
        <f>IFERROR(VLOOKUP(A4,Sheet1!B:I,6,0),"")</f>
        <v>2</v>
      </c>
      <c r="H4" t="str">
        <f>IFERROR(VLOOKUP(G4,Sheet5!A:B,2,0),"")</f>
        <v>11～12歳</v>
      </c>
      <c r="I4" t="str">
        <f t="shared" si="0"/>
        <v>男子個人メドレー 200m予選11～12歳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バタフライ　　</v>
      </c>
      <c r="R4" t="str">
        <f t="shared" si="1"/>
        <v>バタフライ</v>
      </c>
      <c r="S4" t="str">
        <f>Sheet9!B5</f>
        <v xml:space="preserve"> 100m</v>
      </c>
      <c r="T4" t="s">
        <v>1704</v>
      </c>
      <c r="U4" t="s">
        <v>1705</v>
      </c>
      <c r="V4" t="str">
        <f t="shared" si="3"/>
        <v>男子バタフライ 100m予選無差別</v>
      </c>
      <c r="Y4">
        <f t="shared" si="4"/>
        <v>2</v>
      </c>
      <c r="Z4" t="str">
        <f t="shared" si="2"/>
        <v/>
      </c>
      <c r="AA4" t="str">
        <f t="shared" si="5"/>
        <v>男子バタフライ 100m予選無差別</v>
      </c>
      <c r="AG4" s="33" t="s">
        <v>1702</v>
      </c>
      <c r="AH4" s="34" t="s">
        <v>29</v>
      </c>
      <c r="AK4" s="36"/>
    </row>
    <row r="5" spans="1:37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個人メドレー</v>
      </c>
      <c r="E5" t="str">
        <f>IFERROR(VLOOKUP(A5,Sheet1!B:I,5,0),"")</f>
        <v xml:space="preserve"> 200m</v>
      </c>
      <c r="F5" t="str">
        <f>IFERROR(VLOOKUP(A5,Sheet1!B:I,8,0),"")</f>
        <v>予選</v>
      </c>
      <c r="G5">
        <f>IFERROR(VLOOKUP(A5,Sheet1!B:I,6,0),"")</f>
        <v>3</v>
      </c>
      <c r="H5" t="str">
        <f>IFERROR(VLOOKUP(G5,Sheet5!A:B,2,0),"")</f>
        <v>13～14歳</v>
      </c>
      <c r="I5" t="str">
        <f t="shared" si="0"/>
        <v>女子個人メドレー 200m予選13～14歳</v>
      </c>
      <c r="M5">
        <v>5</v>
      </c>
      <c r="N5">
        <f>Sheet9!D6</f>
        <v>3</v>
      </c>
      <c r="O5">
        <f>Sheet9!E6</f>
        <v>1</v>
      </c>
      <c r="P5" t="str">
        <f>IFERROR(VLOOKUP(O5,Sheet6!A:B,2,0),"")</f>
        <v>男子</v>
      </c>
      <c r="Q5" t="str">
        <f>Sheet9!A6</f>
        <v>バタフライ　　</v>
      </c>
      <c r="R5" t="str">
        <f t="shared" si="1"/>
        <v>バタフライ</v>
      </c>
      <c r="S5" t="str">
        <f>Sheet9!B6</f>
        <v xml:space="preserve"> 100m</v>
      </c>
      <c r="T5" t="s">
        <v>1704</v>
      </c>
      <c r="U5" t="s">
        <v>1705</v>
      </c>
      <c r="V5" t="str">
        <f t="shared" si="3"/>
        <v>男子バタフライ 100m予選無差別</v>
      </c>
      <c r="Y5">
        <f t="shared" si="4"/>
        <v>3</v>
      </c>
      <c r="Z5" t="str">
        <f t="shared" si="2"/>
        <v/>
      </c>
      <c r="AA5" t="str">
        <f t="shared" si="5"/>
        <v>男子バタフライ 100m予選無差別</v>
      </c>
      <c r="AG5" s="33" t="s">
        <v>1698</v>
      </c>
      <c r="AH5" s="34" t="s">
        <v>26</v>
      </c>
    </row>
    <row r="6" spans="1:37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個人メドレー</v>
      </c>
      <c r="E6" t="str">
        <f>IFERROR(VLOOKUP(A6,Sheet1!B:I,5,0),"")</f>
        <v xml:space="preserve"> 200m</v>
      </c>
      <c r="F6" t="str">
        <f>IFERROR(VLOOKUP(A6,Sheet1!B:I,8,0),"")</f>
        <v>予選</v>
      </c>
      <c r="G6">
        <f>IFERROR(VLOOKUP(A6,Sheet1!B:I,6,0),"")</f>
        <v>3</v>
      </c>
      <c r="H6" t="str">
        <f>IFERROR(VLOOKUP(G6,Sheet5!A:B,2,0),"")</f>
        <v>13～14歳</v>
      </c>
      <c r="I6" t="str">
        <f t="shared" si="0"/>
        <v>男子個人メドレー 200m予選13～14歳</v>
      </c>
      <c r="M6">
        <v>6</v>
      </c>
      <c r="N6">
        <f>Sheet9!D7</f>
        <v>3</v>
      </c>
      <c r="O6">
        <f>Sheet9!E7</f>
        <v>1</v>
      </c>
      <c r="P6" t="str">
        <f>IFERROR(VLOOKUP(O6,Sheet6!A:B,2,0),"")</f>
        <v>男子</v>
      </c>
      <c r="Q6" t="str">
        <f>Sheet9!A7</f>
        <v>バタフライ　　</v>
      </c>
      <c r="R6" t="str">
        <f t="shared" si="1"/>
        <v>バタフライ</v>
      </c>
      <c r="S6" t="str">
        <f>Sheet9!B7</f>
        <v xml:space="preserve"> 200m</v>
      </c>
      <c r="T6" t="s">
        <v>1704</v>
      </c>
      <c r="U6" t="s">
        <v>1705</v>
      </c>
      <c r="V6" t="str">
        <f t="shared" si="3"/>
        <v>男子バタフライ 200m予選無差別</v>
      </c>
      <c r="Y6">
        <f t="shared" si="4"/>
        <v>3</v>
      </c>
      <c r="Z6" t="str">
        <f t="shared" si="2"/>
        <v/>
      </c>
      <c r="AA6" t="str">
        <f t="shared" si="5"/>
        <v>男子バタフライ 200m予選無差別</v>
      </c>
      <c r="AG6" s="35" t="s">
        <v>1699</v>
      </c>
      <c r="AH6" s="34" t="s">
        <v>22</v>
      </c>
      <c r="AI6" s="33"/>
      <c r="AK6" s="36"/>
    </row>
    <row r="7" spans="1:37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個人メドレー</v>
      </c>
      <c r="E7" t="str">
        <f>IFERROR(VLOOKUP(A7,Sheet1!B:I,5,0),"")</f>
        <v xml:space="preserve"> 200m</v>
      </c>
      <c r="F7" t="str">
        <f>IFERROR(VLOOKUP(A7,Sheet1!B:I,8,0),"")</f>
        <v>予選</v>
      </c>
      <c r="G7">
        <f>IFERROR(VLOOKUP(A7,Sheet1!B:I,6,0),"")</f>
        <v>4</v>
      </c>
      <c r="H7" t="str">
        <f>IFERROR(VLOOKUP(G7,Sheet5!A:B,2,0),"")</f>
        <v>15歳以上</v>
      </c>
      <c r="I7" t="str">
        <f t="shared" si="0"/>
        <v>女子個人メドレー 200m予選15歳以上</v>
      </c>
      <c r="M7">
        <v>7</v>
      </c>
      <c r="N7">
        <f>Sheet9!D8</f>
        <v>4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>1500m</v>
      </c>
      <c r="T7" t="s">
        <v>1704</v>
      </c>
      <c r="U7" t="s">
        <v>1705</v>
      </c>
      <c r="V7" t="str">
        <f t="shared" si="3"/>
        <v>男子自由形1500m予選無差別</v>
      </c>
      <c r="Y7">
        <f t="shared" si="4"/>
        <v>4</v>
      </c>
      <c r="Z7" t="str">
        <f t="shared" si="2"/>
        <v/>
      </c>
      <c r="AA7" t="str">
        <f t="shared" si="5"/>
        <v>男子自由形1500m予選無差別</v>
      </c>
      <c r="AG7" s="34" t="s">
        <v>206</v>
      </c>
      <c r="AH7" s="34" t="s">
        <v>136</v>
      </c>
      <c r="AI7" s="35"/>
    </row>
    <row r="8" spans="1:37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個人メドレー</v>
      </c>
      <c r="E8" t="str">
        <f>IFERROR(VLOOKUP(A8,Sheet1!B:I,5,0),"")</f>
        <v xml:space="preserve"> 200m</v>
      </c>
      <c r="F8" t="str">
        <f>IFERROR(VLOOKUP(A8,Sheet1!B:I,8,0),"")</f>
        <v>予選</v>
      </c>
      <c r="G8">
        <f>IFERROR(VLOOKUP(A8,Sheet1!B:I,6,0),"")</f>
        <v>4</v>
      </c>
      <c r="H8" t="str">
        <f>IFERROR(VLOOKUP(G8,Sheet5!A:B,2,0),"")</f>
        <v>15歳以上</v>
      </c>
      <c r="I8" t="str">
        <f t="shared" si="0"/>
        <v>男子個人メドレー 200m予選15歳以上</v>
      </c>
      <c r="M8">
        <v>8</v>
      </c>
      <c r="N8">
        <f>Sheet9!D9</f>
        <v>4</v>
      </c>
      <c r="O8">
        <f>Sheet9!E9</f>
        <v>1</v>
      </c>
      <c r="P8" t="str">
        <f>IFERROR(VLOOKUP(O8,Sheet6!A:B,2,0),"")</f>
        <v>男子</v>
      </c>
      <c r="Q8" t="str">
        <f>Sheet9!A9</f>
        <v>個人メドレー　</v>
      </c>
      <c r="R8" t="str">
        <f t="shared" si="1"/>
        <v>個人メドレー</v>
      </c>
      <c r="S8" t="str">
        <f>Sheet9!B9</f>
        <v xml:space="preserve"> 400m</v>
      </c>
      <c r="T8" t="s">
        <v>1704</v>
      </c>
      <c r="U8" t="s">
        <v>1705</v>
      </c>
      <c r="V8" t="str">
        <f t="shared" si="3"/>
        <v>男子個人メドレー 400m予選無差別</v>
      </c>
      <c r="Y8">
        <f t="shared" si="4"/>
        <v>4</v>
      </c>
      <c r="Z8" t="str">
        <f t="shared" si="2"/>
        <v/>
      </c>
      <c r="AA8" t="str">
        <f t="shared" si="5"/>
        <v>男子個人メドレー 400m予選無差別</v>
      </c>
      <c r="AG8" s="36" t="s">
        <v>135</v>
      </c>
      <c r="AH8" s="36" t="s">
        <v>135</v>
      </c>
      <c r="AI8" s="33"/>
      <c r="AK8" s="36"/>
    </row>
    <row r="9" spans="1:37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自由形</v>
      </c>
      <c r="E9" t="str">
        <f>IFERROR(VLOOKUP(A9,Sheet1!B:I,5,0),"")</f>
        <v xml:space="preserve"> 200m</v>
      </c>
      <c r="F9" t="str">
        <f>IFERROR(VLOOKUP(A9,Sheet1!B:I,8,0),"")</f>
        <v>予選</v>
      </c>
      <c r="G9">
        <f>IFERROR(VLOOKUP(A9,Sheet1!B:I,6,0),"")</f>
        <v>2</v>
      </c>
      <c r="H9" t="str">
        <f>IFERROR(VLOOKUP(G9,Sheet5!A:B,2,0),"")</f>
        <v>11～12歳</v>
      </c>
      <c r="I9" t="str">
        <f t="shared" si="0"/>
        <v>女子自由形 200m予選11～12歳</v>
      </c>
      <c r="M9">
        <v>9</v>
      </c>
      <c r="N9">
        <f>Sheet9!D10</f>
        <v>5</v>
      </c>
      <c r="O9">
        <f>Sheet9!E10</f>
        <v>1</v>
      </c>
      <c r="P9" t="str">
        <f>IFERROR(VLOOKUP(O9,Sheet6!A:B,2,0),"")</f>
        <v>男子</v>
      </c>
      <c r="Q9" t="str">
        <f>Sheet9!A10</f>
        <v>自由形　　　　</v>
      </c>
      <c r="R9" t="str">
        <f t="shared" si="1"/>
        <v>自由形</v>
      </c>
      <c r="S9" t="str">
        <f>Sheet9!B10</f>
        <v xml:space="preserve"> 400m</v>
      </c>
      <c r="T9" t="s">
        <v>1704</v>
      </c>
      <c r="U9" t="s">
        <v>1705</v>
      </c>
      <c r="V9" t="str">
        <f t="shared" si="3"/>
        <v>男子自由形 400m予選無差別</v>
      </c>
      <c r="Y9">
        <f t="shared" si="4"/>
        <v>5</v>
      </c>
      <c r="Z9" t="str">
        <f t="shared" si="2"/>
        <v/>
      </c>
      <c r="AA9" t="str">
        <f t="shared" si="5"/>
        <v>男子自由形 400m予選無差別</v>
      </c>
      <c r="AI9" s="35"/>
      <c r="AK9" s="34"/>
    </row>
    <row r="10" spans="1:37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自由形</v>
      </c>
      <c r="E10" t="str">
        <f>IFERROR(VLOOKUP(A10,Sheet1!B:I,5,0),"")</f>
        <v xml:space="preserve"> 200m</v>
      </c>
      <c r="F10" t="str">
        <f>IFERROR(VLOOKUP(A10,Sheet1!B:I,8,0),"")</f>
        <v>予選</v>
      </c>
      <c r="G10">
        <f>IFERROR(VLOOKUP(A10,Sheet1!B:I,6,0),"")</f>
        <v>2</v>
      </c>
      <c r="H10" t="str">
        <f>IFERROR(VLOOKUP(G10,Sheet5!A:B,2,0),"")</f>
        <v>11～12歳</v>
      </c>
      <c r="I10" t="str">
        <f t="shared" si="0"/>
        <v>男子自由形 200m予選11～12歳</v>
      </c>
      <c r="M10">
        <v>10</v>
      </c>
      <c r="N10">
        <f>Sheet9!D11</f>
        <v>5</v>
      </c>
      <c r="O10">
        <f>Sheet9!E11</f>
        <v>1</v>
      </c>
      <c r="P10" t="str">
        <f>IFERROR(VLOOKUP(O10,Sheet6!A:B,2,0),"")</f>
        <v>男子</v>
      </c>
      <c r="Q10" t="str">
        <f>Sheet9!A11</f>
        <v>自由形　　　　</v>
      </c>
      <c r="R10" t="str">
        <f t="shared" si="1"/>
        <v>自由形</v>
      </c>
      <c r="S10" t="str">
        <f>Sheet9!B11</f>
        <v>1500m</v>
      </c>
      <c r="T10" t="s">
        <v>1704</v>
      </c>
      <c r="U10" t="s">
        <v>1705</v>
      </c>
      <c r="V10" t="str">
        <f t="shared" si="3"/>
        <v>男子自由形1500m予選無差別</v>
      </c>
      <c r="Y10">
        <f t="shared" si="4"/>
        <v>5</v>
      </c>
      <c r="Z10" t="str">
        <f t="shared" si="2"/>
        <v/>
      </c>
      <c r="AA10" t="str">
        <f t="shared" si="5"/>
        <v>男子自由形1500m予選無差別</v>
      </c>
      <c r="AI10" s="33"/>
      <c r="AK10" s="36"/>
    </row>
    <row r="11" spans="1:37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自由形</v>
      </c>
      <c r="E11" t="str">
        <f>IFERROR(VLOOKUP(A11,Sheet1!B:I,5,0),"")</f>
        <v xml:space="preserve"> 200m</v>
      </c>
      <c r="F11" t="str">
        <f>IFERROR(VLOOKUP(A11,Sheet1!B:I,8,0),"")</f>
        <v>予選</v>
      </c>
      <c r="G11">
        <f>IFERROR(VLOOKUP(A11,Sheet1!B:I,6,0),"")</f>
        <v>3</v>
      </c>
      <c r="H11" t="str">
        <f>IFERROR(VLOOKUP(G11,Sheet5!A:B,2,0),"")</f>
        <v>13～14歳</v>
      </c>
      <c r="I11" t="str">
        <f t="shared" si="0"/>
        <v>女子自由形 200m予選13～14歳</v>
      </c>
      <c r="M11">
        <v>11</v>
      </c>
      <c r="N11">
        <f>Sheet9!D12</f>
        <v>6</v>
      </c>
      <c r="O11">
        <f>Sheet9!E12</f>
        <v>1</v>
      </c>
      <c r="P11" t="str">
        <f>IFERROR(VLOOKUP(O11,Sheet6!A:B,2,0),"")</f>
        <v>男子</v>
      </c>
      <c r="Q11" t="str">
        <f>Sheet9!A12</f>
        <v>背泳ぎ　　　　</v>
      </c>
      <c r="R11" t="str">
        <f t="shared" si="1"/>
        <v>背泳ぎ</v>
      </c>
      <c r="S11" t="str">
        <f>Sheet9!B12</f>
        <v xml:space="preserve"> 100m</v>
      </c>
      <c r="T11" t="s">
        <v>1704</v>
      </c>
      <c r="U11" t="s">
        <v>1705</v>
      </c>
      <c r="V11" t="str">
        <f t="shared" si="3"/>
        <v>男子背泳ぎ 100m予選無差別</v>
      </c>
      <c r="Y11">
        <f t="shared" si="4"/>
        <v>6</v>
      </c>
      <c r="Z11" t="str">
        <f t="shared" si="2"/>
        <v/>
      </c>
      <c r="AA11" t="str">
        <f t="shared" si="5"/>
        <v>男子背泳ぎ 100m予選無差別</v>
      </c>
      <c r="AI11" s="35"/>
      <c r="AK11" s="34"/>
    </row>
    <row r="12" spans="1:37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自由形</v>
      </c>
      <c r="E12" t="str">
        <f>IFERROR(VLOOKUP(A12,Sheet1!B:I,5,0),"")</f>
        <v xml:space="preserve"> 200m</v>
      </c>
      <c r="F12" t="str">
        <f>IFERROR(VLOOKUP(A12,Sheet1!B:I,8,0),"")</f>
        <v>予選</v>
      </c>
      <c r="G12">
        <f>IFERROR(VLOOKUP(A12,Sheet1!B:I,6,0),"")</f>
        <v>3</v>
      </c>
      <c r="H12" t="str">
        <f>IFERROR(VLOOKUP(G12,Sheet5!A:B,2,0),"")</f>
        <v>13～14歳</v>
      </c>
      <c r="I12" t="str">
        <f t="shared" si="0"/>
        <v>男子自由形 200m予選13～14歳</v>
      </c>
      <c r="M12">
        <v>12</v>
      </c>
      <c r="N12">
        <f>Sheet9!D13</f>
        <v>6</v>
      </c>
      <c r="O12">
        <f>Sheet9!E13</f>
        <v>1</v>
      </c>
      <c r="P12" t="str">
        <f>IFERROR(VLOOKUP(O12,Sheet6!A:B,2,0),"")</f>
        <v>男子</v>
      </c>
      <c r="Q12" t="str">
        <f>Sheet9!A13</f>
        <v>背泳ぎ　　　　</v>
      </c>
      <c r="R12" t="str">
        <f t="shared" si="1"/>
        <v>背泳ぎ</v>
      </c>
      <c r="S12" t="str">
        <f>Sheet9!B13</f>
        <v xml:space="preserve"> 200m</v>
      </c>
      <c r="T12" t="s">
        <v>1704</v>
      </c>
      <c r="U12" t="s">
        <v>1705</v>
      </c>
      <c r="V12" t="str">
        <f t="shared" si="3"/>
        <v>男子背泳ぎ 200m予選無差別</v>
      </c>
      <c r="Y12">
        <f t="shared" si="4"/>
        <v>6</v>
      </c>
      <c r="Z12" t="str">
        <f t="shared" si="2"/>
        <v/>
      </c>
      <c r="AA12" t="str">
        <f t="shared" si="5"/>
        <v>男子背泳ぎ 200m予選無差別</v>
      </c>
      <c r="AI12" s="33"/>
      <c r="AK12" s="36"/>
    </row>
    <row r="13" spans="1:37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自由形</v>
      </c>
      <c r="E13" t="str">
        <f>IFERROR(VLOOKUP(A13,Sheet1!B:I,5,0),"")</f>
        <v xml:space="preserve"> 200m</v>
      </c>
      <c r="F13" t="str">
        <f>IFERROR(VLOOKUP(A13,Sheet1!B:I,8,0),"")</f>
        <v>予選</v>
      </c>
      <c r="G13">
        <f>IFERROR(VLOOKUP(A13,Sheet1!B:I,6,0),"")</f>
        <v>4</v>
      </c>
      <c r="H13" t="str">
        <f>IFERROR(VLOOKUP(G13,Sheet5!A:B,2,0),"")</f>
        <v>15歳以上</v>
      </c>
      <c r="I13" t="str">
        <f t="shared" si="0"/>
        <v>女子自由形 200m予選15歳以上</v>
      </c>
      <c r="M13">
        <v>13</v>
      </c>
      <c r="N13">
        <f>Sheet9!D14</f>
        <v>7</v>
      </c>
      <c r="O13">
        <f>Sheet9!E14</f>
        <v>1</v>
      </c>
      <c r="P13" t="str">
        <f>IFERROR(VLOOKUP(O13,Sheet6!A:B,2,0),"")</f>
        <v>男子</v>
      </c>
      <c r="Q13" t="str">
        <f>Sheet9!A14</f>
        <v>自由形　　　　</v>
      </c>
      <c r="R13" t="str">
        <f t="shared" si="1"/>
        <v>自由形</v>
      </c>
      <c r="S13" t="str">
        <f>Sheet9!B14</f>
        <v xml:space="preserve"> 200m</v>
      </c>
      <c r="T13" t="s">
        <v>1704</v>
      </c>
      <c r="U13" t="s">
        <v>1705</v>
      </c>
      <c r="V13" t="str">
        <f t="shared" si="3"/>
        <v>男子自由形 200m予選無差別</v>
      </c>
      <c r="Y13">
        <f t="shared" si="4"/>
        <v>7</v>
      </c>
      <c r="Z13" t="str">
        <f t="shared" si="2"/>
        <v/>
      </c>
      <c r="AA13" t="str">
        <f t="shared" si="5"/>
        <v>男子自由形 200m予選無差別</v>
      </c>
      <c r="AI13" s="35"/>
      <c r="AK13" s="34"/>
    </row>
    <row r="14" spans="1:37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自由形</v>
      </c>
      <c r="E14" t="str">
        <f>IFERROR(VLOOKUP(A14,Sheet1!B:I,5,0),"")</f>
        <v xml:space="preserve"> 200m</v>
      </c>
      <c r="F14" t="str">
        <f>IFERROR(VLOOKUP(A14,Sheet1!B:I,8,0),"")</f>
        <v>予選</v>
      </c>
      <c r="G14">
        <f>IFERROR(VLOOKUP(A14,Sheet1!B:I,6,0),"")</f>
        <v>4</v>
      </c>
      <c r="H14" t="str">
        <f>IFERROR(VLOOKUP(G14,Sheet5!A:B,2,0),"")</f>
        <v>15歳以上</v>
      </c>
      <c r="I14" t="str">
        <f t="shared" si="0"/>
        <v>男子自由形 200m予選15歳以上</v>
      </c>
      <c r="M14">
        <v>14</v>
      </c>
      <c r="N14">
        <f>Sheet9!D15</f>
        <v>7</v>
      </c>
      <c r="O14">
        <f>Sheet9!E15</f>
        <v>1</v>
      </c>
      <c r="P14" t="str">
        <f>IFERROR(VLOOKUP(O14,Sheet6!A:B,2,0),"")</f>
        <v>男子</v>
      </c>
      <c r="Q14" t="str">
        <f>Sheet9!A15</f>
        <v>自由形　　　　</v>
      </c>
      <c r="R14" t="str">
        <f t="shared" si="1"/>
        <v>自由形</v>
      </c>
      <c r="S14" t="str">
        <f>Sheet9!B15</f>
        <v xml:space="preserve"> 400m</v>
      </c>
      <c r="T14" t="s">
        <v>1704</v>
      </c>
      <c r="U14" t="s">
        <v>1705</v>
      </c>
      <c r="V14" t="str">
        <f t="shared" si="3"/>
        <v>男子自由形 400m予選無差別</v>
      </c>
      <c r="Y14">
        <f t="shared" si="4"/>
        <v>7</v>
      </c>
      <c r="Z14" t="str">
        <f t="shared" si="2"/>
        <v/>
      </c>
      <c r="AA14" t="str">
        <f t="shared" si="5"/>
        <v>男子自由形 400m予選無差別</v>
      </c>
      <c r="AI14" s="33"/>
      <c r="AK14" s="36"/>
    </row>
    <row r="15" spans="1:37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バタフライ</v>
      </c>
      <c r="E15" t="str">
        <f>IFERROR(VLOOKUP(A15,Sheet1!B:I,5,0),"")</f>
        <v xml:space="preserve"> 100m</v>
      </c>
      <c r="F15" t="str">
        <f>IFERROR(VLOOKUP(A15,Sheet1!B:I,8,0),"")</f>
        <v>予選</v>
      </c>
      <c r="G15">
        <f>IFERROR(VLOOKUP(A15,Sheet1!B:I,6,0),"")</f>
        <v>1</v>
      </c>
      <c r="H15" t="str">
        <f>IFERROR(VLOOKUP(G15,Sheet5!A:B,2,0),"")</f>
        <v>10歳以下</v>
      </c>
      <c r="I15" t="str">
        <f t="shared" si="0"/>
        <v>女子バタフライ 100m予選10歳以下</v>
      </c>
      <c r="M15">
        <v>15</v>
      </c>
      <c r="N15">
        <f>Sheet9!D16</f>
        <v>8</v>
      </c>
      <c r="O15">
        <f>Sheet9!E16</f>
        <v>1</v>
      </c>
      <c r="P15" t="str">
        <f>IFERROR(VLOOKUP(O15,Sheet6!A:B,2,0),"")</f>
        <v>男子</v>
      </c>
      <c r="Q15" t="str">
        <f>Sheet9!A16</f>
        <v>バタフライ　　</v>
      </c>
      <c r="R15" t="str">
        <f t="shared" si="1"/>
        <v>バタフライ</v>
      </c>
      <c r="S15" t="str">
        <f>Sheet9!B16</f>
        <v xml:space="preserve"> 100m</v>
      </c>
      <c r="T15" t="s">
        <v>1704</v>
      </c>
      <c r="U15" t="s">
        <v>1705</v>
      </c>
      <c r="V15" t="str">
        <f t="shared" si="3"/>
        <v>男子バタフライ 100m予選無差別</v>
      </c>
      <c r="Y15">
        <f t="shared" si="4"/>
        <v>8</v>
      </c>
      <c r="Z15" t="str">
        <f t="shared" si="2"/>
        <v/>
      </c>
      <c r="AA15" t="str">
        <f t="shared" si="5"/>
        <v>男子バタフライ 100m予選無差別</v>
      </c>
      <c r="AK15" s="34"/>
    </row>
    <row r="16" spans="1:37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バタフライ</v>
      </c>
      <c r="E16" t="str">
        <f>IFERROR(VLOOKUP(A16,Sheet1!B:I,5,0),"")</f>
        <v xml:space="preserve"> 100m</v>
      </c>
      <c r="F16" t="str">
        <f>IFERROR(VLOOKUP(A16,Sheet1!B:I,8,0),"")</f>
        <v>予選</v>
      </c>
      <c r="G16">
        <f>IFERROR(VLOOKUP(A16,Sheet1!B:I,6,0),"")</f>
        <v>1</v>
      </c>
      <c r="H16" t="str">
        <f>IFERROR(VLOOKUP(G16,Sheet5!A:B,2,0),"")</f>
        <v>10歳以下</v>
      </c>
      <c r="I16" t="str">
        <f t="shared" si="0"/>
        <v>男子バタフライ 100m予選10歳以下</v>
      </c>
      <c r="M16">
        <v>16</v>
      </c>
      <c r="N16">
        <f>Sheet9!D17</f>
        <v>8</v>
      </c>
      <c r="O16">
        <f>Sheet9!E17</f>
        <v>1</v>
      </c>
      <c r="P16" t="str">
        <f>IFERROR(VLOOKUP(O16,Sheet6!A:B,2,0),"")</f>
        <v>男子</v>
      </c>
      <c r="Q16" t="str">
        <f>Sheet9!A17</f>
        <v>バタフライ　　</v>
      </c>
      <c r="R16" t="str">
        <f t="shared" si="1"/>
        <v>バタフライ</v>
      </c>
      <c r="S16" t="str">
        <f>Sheet9!B17</f>
        <v xml:space="preserve"> 200m</v>
      </c>
      <c r="T16" t="s">
        <v>1704</v>
      </c>
      <c r="U16" t="s">
        <v>1705</v>
      </c>
      <c r="V16" t="str">
        <f t="shared" si="3"/>
        <v>男子バタフライ 200m予選無差別</v>
      </c>
      <c r="Y16">
        <f t="shared" si="4"/>
        <v>8</v>
      </c>
      <c r="Z16" t="str">
        <f t="shared" si="2"/>
        <v/>
      </c>
      <c r="AA16" t="str">
        <f t="shared" si="5"/>
        <v>男子バタフライ 200m予選無差別</v>
      </c>
      <c r="AK16" s="36"/>
    </row>
    <row r="17" spans="1:37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バタフライ</v>
      </c>
      <c r="E17" t="str">
        <f>IFERROR(VLOOKUP(A17,Sheet1!B:I,5,0),"")</f>
        <v xml:space="preserve"> 100m</v>
      </c>
      <c r="F17" t="str">
        <f>IFERROR(VLOOKUP(A17,Sheet1!B:I,8,0),"")</f>
        <v>予選</v>
      </c>
      <c r="G17">
        <f>IFERROR(VLOOKUP(A17,Sheet1!B:I,6,0),"")</f>
        <v>2</v>
      </c>
      <c r="H17" t="str">
        <f>IFERROR(VLOOKUP(G17,Sheet5!A:B,2,0),"")</f>
        <v>11～12歳</v>
      </c>
      <c r="I17" t="str">
        <f t="shared" si="0"/>
        <v>女子バタフライ 100m予選11～12歳</v>
      </c>
      <c r="M17">
        <v>17</v>
      </c>
      <c r="N17">
        <f>Sheet9!D18</f>
        <v>9</v>
      </c>
      <c r="O17">
        <f>Sheet9!E18</f>
        <v>1</v>
      </c>
      <c r="P17" t="str">
        <f>IFERROR(VLOOKUP(O17,Sheet6!A:B,2,0),"")</f>
        <v>男子</v>
      </c>
      <c r="Q17" t="str">
        <f>Sheet9!A18</f>
        <v>自由形　　　　</v>
      </c>
      <c r="R17" t="str">
        <f t="shared" si="1"/>
        <v>自由形</v>
      </c>
      <c r="S17" t="str">
        <f>Sheet9!B18</f>
        <v xml:space="preserve"> 400m</v>
      </c>
      <c r="T17" t="s">
        <v>1704</v>
      </c>
      <c r="U17" t="s">
        <v>1705</v>
      </c>
      <c r="V17" t="str">
        <f t="shared" si="3"/>
        <v>男子自由形 400m予選無差別</v>
      </c>
      <c r="Y17">
        <f t="shared" si="4"/>
        <v>9</v>
      </c>
      <c r="Z17" t="str">
        <f t="shared" si="2"/>
        <v/>
      </c>
      <c r="AA17" t="str">
        <f t="shared" si="5"/>
        <v>男子自由形 400m予選無差別</v>
      </c>
    </row>
    <row r="18" spans="1:37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バタフライ</v>
      </c>
      <c r="E18" t="str">
        <f>IFERROR(VLOOKUP(A18,Sheet1!B:I,5,0),"")</f>
        <v xml:space="preserve"> 100m</v>
      </c>
      <c r="F18" t="str">
        <f>IFERROR(VLOOKUP(A18,Sheet1!B:I,8,0),"")</f>
        <v>予選</v>
      </c>
      <c r="G18">
        <f>IFERROR(VLOOKUP(A18,Sheet1!B:I,6,0),"")</f>
        <v>2</v>
      </c>
      <c r="H18" t="str">
        <f>IFERROR(VLOOKUP(G18,Sheet5!A:B,2,0),"")</f>
        <v>11～12歳</v>
      </c>
      <c r="I18" t="str">
        <f t="shared" si="0"/>
        <v>男子バタフライ 100m予選11～12歳</v>
      </c>
      <c r="M18">
        <v>18</v>
      </c>
      <c r="N18">
        <f>Sheet9!D19</f>
        <v>9</v>
      </c>
      <c r="O18">
        <f>Sheet9!E19</f>
        <v>1</v>
      </c>
      <c r="P18" t="str">
        <f>IFERROR(VLOOKUP(O18,Sheet6!A:B,2,0),"")</f>
        <v>男子</v>
      </c>
      <c r="Q18" t="str">
        <f>Sheet9!A19</f>
        <v>自由形　　　　</v>
      </c>
      <c r="R18" t="str">
        <f t="shared" si="1"/>
        <v>自由形</v>
      </c>
      <c r="S18" t="str">
        <f>Sheet9!B19</f>
        <v>1500m</v>
      </c>
      <c r="T18" t="s">
        <v>1704</v>
      </c>
      <c r="U18" t="s">
        <v>1705</v>
      </c>
      <c r="V18" t="str">
        <f t="shared" si="3"/>
        <v>男子自由形1500m予選無差別</v>
      </c>
      <c r="Y18">
        <f t="shared" si="4"/>
        <v>9</v>
      </c>
      <c r="Z18" t="str">
        <f t="shared" si="2"/>
        <v/>
      </c>
      <c r="AA18" t="str">
        <f t="shared" si="5"/>
        <v>男子自由形1500m予選無差別</v>
      </c>
      <c r="AK18" s="36"/>
    </row>
    <row r="19" spans="1:37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バタフライ</v>
      </c>
      <c r="E19" t="str">
        <f>IFERROR(VLOOKUP(A19,Sheet1!B:I,5,0),"")</f>
        <v xml:space="preserve"> 100m</v>
      </c>
      <c r="F19" t="str">
        <f>IFERROR(VLOOKUP(A19,Sheet1!B:I,8,0),"")</f>
        <v>予選</v>
      </c>
      <c r="G19">
        <f>IFERROR(VLOOKUP(A19,Sheet1!B:I,6,0),"")</f>
        <v>3</v>
      </c>
      <c r="H19" t="str">
        <f>IFERROR(VLOOKUP(G19,Sheet5!A:B,2,0),"")</f>
        <v>13～14歳</v>
      </c>
      <c r="I19" t="str">
        <f t="shared" si="0"/>
        <v>女子バタフライ 100m予選13～14歳</v>
      </c>
      <c r="M19">
        <v>19</v>
      </c>
      <c r="N19">
        <f>Sheet9!D20</f>
        <v>10</v>
      </c>
      <c r="O19">
        <f>Sheet9!E20</f>
        <v>1</v>
      </c>
      <c r="P19" t="str">
        <f>IFERROR(VLOOKUP(O19,Sheet6!A:B,2,0),"")</f>
        <v>男子</v>
      </c>
      <c r="Q19" t="str">
        <f>Sheet9!A20</f>
        <v>背泳ぎ　　　　</v>
      </c>
      <c r="R19" t="str">
        <f t="shared" si="1"/>
        <v>背泳ぎ</v>
      </c>
      <c r="S19" t="str">
        <f>Sheet9!B20</f>
        <v xml:space="preserve">  50m</v>
      </c>
      <c r="T19" t="s">
        <v>1704</v>
      </c>
      <c r="U19" t="s">
        <v>1705</v>
      </c>
      <c r="V19" t="str">
        <f t="shared" si="3"/>
        <v>男子背泳ぎ  50m予選無差別</v>
      </c>
      <c r="Y19">
        <f t="shared" si="4"/>
        <v>10</v>
      </c>
      <c r="Z19" t="str">
        <f t="shared" si="2"/>
        <v/>
      </c>
      <c r="AA19" t="str">
        <f t="shared" si="5"/>
        <v>男子背泳ぎ  50m予選無差別</v>
      </c>
    </row>
    <row r="20" spans="1:37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バタフライ</v>
      </c>
      <c r="E20" t="str">
        <f>IFERROR(VLOOKUP(A20,Sheet1!B:I,5,0),"")</f>
        <v xml:space="preserve"> 100m</v>
      </c>
      <c r="F20" t="str">
        <f>IFERROR(VLOOKUP(A20,Sheet1!B:I,8,0),"")</f>
        <v>予選</v>
      </c>
      <c r="G20">
        <f>IFERROR(VLOOKUP(A20,Sheet1!B:I,6,0),"")</f>
        <v>3</v>
      </c>
      <c r="H20" t="str">
        <f>IFERROR(VLOOKUP(G20,Sheet5!A:B,2,0),"")</f>
        <v>13～14歳</v>
      </c>
      <c r="I20" t="str">
        <f t="shared" si="0"/>
        <v>男子バタフライ 100m予選13～14歳</v>
      </c>
      <c r="M20">
        <v>20</v>
      </c>
      <c r="N20">
        <f>Sheet9!D21</f>
        <v>10</v>
      </c>
      <c r="O20">
        <f>Sheet9!E21</f>
        <v>1</v>
      </c>
      <c r="P20" t="str">
        <f>IFERROR(VLOOKUP(O20,Sheet6!A:B,2,0),"")</f>
        <v>男子</v>
      </c>
      <c r="Q20" t="str">
        <f>Sheet9!A21</f>
        <v>背泳ぎ　　　　</v>
      </c>
      <c r="R20" t="str">
        <f t="shared" si="1"/>
        <v>背泳ぎ</v>
      </c>
      <c r="S20" t="str">
        <f>Sheet9!B21</f>
        <v xml:space="preserve"> 100m</v>
      </c>
      <c r="T20" t="s">
        <v>1704</v>
      </c>
      <c r="U20" t="s">
        <v>1705</v>
      </c>
      <c r="V20" t="str">
        <f t="shared" si="3"/>
        <v>男子背泳ぎ 100m予選無差別</v>
      </c>
      <c r="Y20">
        <f t="shared" si="4"/>
        <v>10</v>
      </c>
      <c r="Z20" t="str">
        <f t="shared" si="2"/>
        <v/>
      </c>
      <c r="AA20" t="str">
        <f t="shared" si="5"/>
        <v>男子背泳ぎ 100m予選無差別</v>
      </c>
    </row>
    <row r="21" spans="1:37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バタフライ</v>
      </c>
      <c r="E21" t="str">
        <f>IFERROR(VLOOKUP(A21,Sheet1!B:I,5,0),"")</f>
        <v xml:space="preserve"> 100m</v>
      </c>
      <c r="F21" t="str">
        <f>IFERROR(VLOOKUP(A21,Sheet1!B:I,8,0),"")</f>
        <v>予選</v>
      </c>
      <c r="G21">
        <f>IFERROR(VLOOKUP(A21,Sheet1!B:I,6,0),"")</f>
        <v>4</v>
      </c>
      <c r="H21" t="str">
        <f>IFERROR(VLOOKUP(G21,Sheet5!A:B,2,0),"")</f>
        <v>15歳以上</v>
      </c>
      <c r="I21" t="str">
        <f t="shared" si="0"/>
        <v>女子バタフライ 100m予選15歳以上</v>
      </c>
      <c r="M21">
        <v>21</v>
      </c>
      <c r="N21">
        <f>Sheet9!D22</f>
        <v>11</v>
      </c>
      <c r="O21">
        <f>Sheet9!E22</f>
        <v>1</v>
      </c>
      <c r="P21" t="str">
        <f>IFERROR(VLOOKUP(O21,Sheet6!A:B,2,0),"")</f>
        <v>男子</v>
      </c>
      <c r="Q21" t="str">
        <f>Sheet9!A22</f>
        <v>背泳ぎ　　　　</v>
      </c>
      <c r="R21" t="str">
        <f t="shared" si="1"/>
        <v>背泳ぎ</v>
      </c>
      <c r="S21" t="str">
        <f>Sheet9!B22</f>
        <v xml:space="preserve">  50m</v>
      </c>
      <c r="T21" t="s">
        <v>1704</v>
      </c>
      <c r="U21" t="s">
        <v>1705</v>
      </c>
      <c r="V21" t="str">
        <f t="shared" si="3"/>
        <v>男子背泳ぎ  50m予選無差別</v>
      </c>
      <c r="Y21">
        <f t="shared" si="4"/>
        <v>11</v>
      </c>
      <c r="Z21" t="str">
        <f t="shared" si="2"/>
        <v/>
      </c>
      <c r="AA21" t="str">
        <f t="shared" si="5"/>
        <v>男子背泳ぎ  50m予選無差別</v>
      </c>
    </row>
    <row r="22" spans="1:37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バタフライ</v>
      </c>
      <c r="E22" t="str">
        <f>IFERROR(VLOOKUP(A22,Sheet1!B:I,5,0),"")</f>
        <v xml:space="preserve"> 100m</v>
      </c>
      <c r="F22" t="str">
        <f>IFERROR(VLOOKUP(A22,Sheet1!B:I,8,0),"")</f>
        <v>予選</v>
      </c>
      <c r="G22">
        <f>IFERROR(VLOOKUP(A22,Sheet1!B:I,6,0),"")</f>
        <v>4</v>
      </c>
      <c r="H22" t="str">
        <f>IFERROR(VLOOKUP(G22,Sheet5!A:B,2,0),"")</f>
        <v>15歳以上</v>
      </c>
      <c r="I22" t="str">
        <f t="shared" si="0"/>
        <v>男子バタフライ 100m予選15歳以上</v>
      </c>
      <c r="M22">
        <v>22</v>
      </c>
      <c r="N22">
        <f>Sheet9!D23</f>
        <v>11</v>
      </c>
      <c r="O22">
        <f>Sheet9!E23</f>
        <v>1</v>
      </c>
      <c r="P22" t="str">
        <f>IFERROR(VLOOKUP(O22,Sheet6!A:B,2,0),"")</f>
        <v>男子</v>
      </c>
      <c r="Q22" t="str">
        <f>Sheet9!A23</f>
        <v>個人メドレー　</v>
      </c>
      <c r="R22" t="str">
        <f t="shared" si="1"/>
        <v>個人メドレー</v>
      </c>
      <c r="S22" t="str">
        <f>Sheet9!B23</f>
        <v xml:space="preserve"> 200m</v>
      </c>
      <c r="T22" t="s">
        <v>1704</v>
      </c>
      <c r="U22" t="s">
        <v>1705</v>
      </c>
      <c r="V22" t="str">
        <f t="shared" si="3"/>
        <v>男子個人メドレー 200m予選無差別</v>
      </c>
      <c r="Y22">
        <f t="shared" si="4"/>
        <v>11</v>
      </c>
      <c r="Z22" t="str">
        <f t="shared" si="2"/>
        <v/>
      </c>
      <c r="AA22" t="str">
        <f t="shared" si="5"/>
        <v>男子個人メドレー 200m予選無差別</v>
      </c>
    </row>
    <row r="23" spans="1:37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背泳ぎ</v>
      </c>
      <c r="E23" t="str">
        <f>IFERROR(VLOOKUP(A23,Sheet1!B:I,5,0),"")</f>
        <v xml:space="preserve"> 100m</v>
      </c>
      <c r="F23" t="str">
        <f>IFERROR(VLOOKUP(A23,Sheet1!B:I,8,0),"")</f>
        <v>予選</v>
      </c>
      <c r="G23">
        <f>IFERROR(VLOOKUP(A23,Sheet1!B:I,6,0),"")</f>
        <v>1</v>
      </c>
      <c r="H23" t="str">
        <f>IFERROR(VLOOKUP(G23,Sheet5!A:B,2,0),"")</f>
        <v>10歳以下</v>
      </c>
      <c r="I23" t="str">
        <f t="shared" si="0"/>
        <v>女子背泳ぎ 100m予選10歳以下</v>
      </c>
      <c r="M23">
        <v>23</v>
      </c>
      <c r="N23">
        <f>Sheet9!D24</f>
        <v>12</v>
      </c>
      <c r="O23">
        <f>Sheet9!E24</f>
        <v>1</v>
      </c>
      <c r="P23" t="str">
        <f>IFERROR(VLOOKUP(O23,Sheet6!A:B,2,0),"")</f>
        <v>男子</v>
      </c>
      <c r="Q23" t="str">
        <f>Sheet9!A24</f>
        <v>バタフライ　　</v>
      </c>
      <c r="R23" t="str">
        <f t="shared" si="1"/>
        <v>バタフライ</v>
      </c>
      <c r="S23" t="str">
        <f>Sheet9!B24</f>
        <v xml:space="preserve">  50m</v>
      </c>
      <c r="T23" t="s">
        <v>1704</v>
      </c>
      <c r="U23" t="s">
        <v>1705</v>
      </c>
      <c r="V23" t="str">
        <f t="shared" si="3"/>
        <v>男子バタフライ  50m予選無差別</v>
      </c>
      <c r="Y23">
        <f t="shared" si="4"/>
        <v>12</v>
      </c>
      <c r="Z23" t="str">
        <f t="shared" si="2"/>
        <v/>
      </c>
      <c r="AA23" t="str">
        <f t="shared" si="5"/>
        <v>男子バタフライ  50m予選無差別</v>
      </c>
    </row>
    <row r="24" spans="1:37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背泳ぎ</v>
      </c>
      <c r="E24" t="str">
        <f>IFERROR(VLOOKUP(A24,Sheet1!B:I,5,0),"")</f>
        <v xml:space="preserve"> 100m</v>
      </c>
      <c r="F24" t="str">
        <f>IFERROR(VLOOKUP(A24,Sheet1!B:I,8,0),"")</f>
        <v>予選</v>
      </c>
      <c r="G24">
        <f>IFERROR(VLOOKUP(A24,Sheet1!B:I,6,0),"")</f>
        <v>1</v>
      </c>
      <c r="H24" t="str">
        <f>IFERROR(VLOOKUP(G24,Sheet5!A:B,2,0),"")</f>
        <v>10歳以下</v>
      </c>
      <c r="I24" t="str">
        <f t="shared" si="0"/>
        <v>男子背泳ぎ 100m予選10歳以下</v>
      </c>
      <c r="M24">
        <v>24</v>
      </c>
      <c r="N24">
        <f>Sheet9!D25</f>
        <v>12</v>
      </c>
      <c r="O24">
        <f>Sheet9!E25</f>
        <v>1</v>
      </c>
      <c r="P24" t="str">
        <f>IFERROR(VLOOKUP(O24,Sheet6!A:B,2,0),"")</f>
        <v>男子</v>
      </c>
      <c r="Q24" t="str">
        <f>Sheet9!A25</f>
        <v>バタフライ　　</v>
      </c>
      <c r="R24" t="str">
        <f t="shared" si="1"/>
        <v>バタフライ</v>
      </c>
      <c r="S24" t="str">
        <f>Sheet9!B25</f>
        <v xml:space="preserve"> 100m</v>
      </c>
      <c r="T24" t="s">
        <v>1704</v>
      </c>
      <c r="U24" t="s">
        <v>1705</v>
      </c>
      <c r="V24" t="str">
        <f t="shared" si="3"/>
        <v>男子バタフライ 100m予選無差別</v>
      </c>
      <c r="Y24">
        <f t="shared" si="4"/>
        <v>12</v>
      </c>
      <c r="Z24" t="str">
        <f t="shared" si="2"/>
        <v/>
      </c>
      <c r="AA24" t="str">
        <f t="shared" si="5"/>
        <v>男子バタフライ 100m予選無差別</v>
      </c>
    </row>
    <row r="25" spans="1:37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予選</v>
      </c>
      <c r="G25">
        <f>IFERROR(VLOOKUP(A25,Sheet1!B:I,6,0),"")</f>
        <v>2</v>
      </c>
      <c r="H25" t="str">
        <f>IFERROR(VLOOKUP(G25,Sheet5!A:B,2,0),"")</f>
        <v>11～12歳</v>
      </c>
      <c r="I25" t="str">
        <f t="shared" si="0"/>
        <v>女子背泳ぎ 100m予選11～12歳</v>
      </c>
      <c r="M25">
        <v>25</v>
      </c>
      <c r="N25">
        <f>Sheet9!D26</f>
        <v>13</v>
      </c>
      <c r="O25">
        <f>Sheet9!E26</f>
        <v>1</v>
      </c>
      <c r="P25" t="str">
        <f>IFERROR(VLOOKUP(O25,Sheet6!A:B,2,0),"")</f>
        <v>男子</v>
      </c>
      <c r="Q25" t="str">
        <f>Sheet9!A26</f>
        <v>背泳ぎ　　　　</v>
      </c>
      <c r="R25" t="str">
        <f t="shared" si="1"/>
        <v>背泳ぎ</v>
      </c>
      <c r="S25" t="str">
        <f>Sheet9!B26</f>
        <v xml:space="preserve">  50m</v>
      </c>
      <c r="T25" t="s">
        <v>1704</v>
      </c>
      <c r="U25" t="s">
        <v>1705</v>
      </c>
      <c r="V25" t="str">
        <f t="shared" si="3"/>
        <v>男子背泳ぎ  50m予選無差別</v>
      </c>
      <c r="Y25">
        <f t="shared" si="4"/>
        <v>13</v>
      </c>
      <c r="Z25" t="str">
        <f t="shared" si="2"/>
        <v/>
      </c>
      <c r="AA25" t="str">
        <f t="shared" si="5"/>
        <v>男子背泳ぎ  50m予選無差別</v>
      </c>
    </row>
    <row r="26" spans="1:37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背泳ぎ</v>
      </c>
      <c r="E26" t="str">
        <f>IFERROR(VLOOKUP(A26,Sheet1!B:I,5,0),"")</f>
        <v xml:space="preserve"> 100m</v>
      </c>
      <c r="F26" t="str">
        <f>IFERROR(VLOOKUP(A26,Sheet1!B:I,8,0),"")</f>
        <v>予選</v>
      </c>
      <c r="G26">
        <f>IFERROR(VLOOKUP(A26,Sheet1!B:I,6,0),"")</f>
        <v>2</v>
      </c>
      <c r="H26" t="str">
        <f>IFERROR(VLOOKUP(G26,Sheet5!A:B,2,0),"")</f>
        <v>11～12歳</v>
      </c>
      <c r="I26" t="str">
        <f t="shared" si="0"/>
        <v>男子背泳ぎ 100m予選11～12歳</v>
      </c>
      <c r="M26">
        <v>26</v>
      </c>
      <c r="N26">
        <f>Sheet9!D27</f>
        <v>13</v>
      </c>
      <c r="O26">
        <f>Sheet9!E27</f>
        <v>1</v>
      </c>
      <c r="P26" t="str">
        <f>IFERROR(VLOOKUP(O26,Sheet6!A:B,2,0),"")</f>
        <v>男子</v>
      </c>
      <c r="Q26" t="str">
        <f>Sheet9!A27</f>
        <v>背泳ぎ　　　　</v>
      </c>
      <c r="R26" t="str">
        <f t="shared" si="1"/>
        <v>背泳ぎ</v>
      </c>
      <c r="S26" t="str">
        <f>Sheet9!B27</f>
        <v xml:space="preserve"> 100m</v>
      </c>
      <c r="T26" t="s">
        <v>1704</v>
      </c>
      <c r="U26" t="s">
        <v>1705</v>
      </c>
      <c r="V26" t="str">
        <f t="shared" si="3"/>
        <v>男子背泳ぎ 100m予選無差別</v>
      </c>
      <c r="Y26">
        <f t="shared" si="4"/>
        <v>13</v>
      </c>
      <c r="Z26" t="str">
        <f t="shared" si="2"/>
        <v/>
      </c>
      <c r="AA26" t="str">
        <f t="shared" si="5"/>
        <v>男子背泳ぎ 100m予選無差別</v>
      </c>
    </row>
    <row r="27" spans="1:37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背泳ぎ</v>
      </c>
      <c r="E27" t="str">
        <f>IFERROR(VLOOKUP(A27,Sheet1!B:I,5,0),"")</f>
        <v xml:space="preserve"> 100m</v>
      </c>
      <c r="F27" t="str">
        <f>IFERROR(VLOOKUP(A27,Sheet1!B:I,8,0),"")</f>
        <v>予選</v>
      </c>
      <c r="G27">
        <f>IFERROR(VLOOKUP(A27,Sheet1!B:I,6,0),"")</f>
        <v>3</v>
      </c>
      <c r="H27" t="str">
        <f>IFERROR(VLOOKUP(G27,Sheet5!A:B,2,0),"")</f>
        <v>13～14歳</v>
      </c>
      <c r="I27" t="str">
        <f t="shared" si="0"/>
        <v>女子背泳ぎ 100m予選13～14歳</v>
      </c>
      <c r="M27">
        <v>27</v>
      </c>
      <c r="N27">
        <f>Sheet9!D28</f>
        <v>14</v>
      </c>
      <c r="O27">
        <f>Sheet9!E28</f>
        <v>1</v>
      </c>
      <c r="P27" t="str">
        <f>IFERROR(VLOOKUP(O27,Sheet6!A:B,2,0),"")</f>
        <v>男子</v>
      </c>
      <c r="Q27" t="str">
        <f>Sheet9!A28</f>
        <v>自由形　　　　</v>
      </c>
      <c r="R27" t="str">
        <f t="shared" si="1"/>
        <v>自由形</v>
      </c>
      <c r="S27" t="str">
        <f>Sheet9!B28</f>
        <v xml:space="preserve"> 100m</v>
      </c>
      <c r="T27" t="s">
        <v>1704</v>
      </c>
      <c r="U27" t="s">
        <v>1705</v>
      </c>
      <c r="V27" t="str">
        <f t="shared" si="3"/>
        <v>男子自由形 100m予選無差別</v>
      </c>
      <c r="Y27">
        <f t="shared" si="4"/>
        <v>14</v>
      </c>
      <c r="Z27" t="str">
        <f t="shared" si="2"/>
        <v/>
      </c>
      <c r="AA27" t="str">
        <f t="shared" si="5"/>
        <v>男子自由形 100m予選無差別</v>
      </c>
    </row>
    <row r="28" spans="1:37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背泳ぎ</v>
      </c>
      <c r="E28" t="str">
        <f>IFERROR(VLOOKUP(A28,Sheet1!B:I,5,0),"")</f>
        <v xml:space="preserve"> 100m</v>
      </c>
      <c r="F28" t="str">
        <f>IFERROR(VLOOKUP(A28,Sheet1!B:I,8,0),"")</f>
        <v>予選</v>
      </c>
      <c r="G28">
        <f>IFERROR(VLOOKUP(A28,Sheet1!B:I,6,0),"")</f>
        <v>3</v>
      </c>
      <c r="H28" t="str">
        <f>IFERROR(VLOOKUP(G28,Sheet5!A:B,2,0),"")</f>
        <v>13～14歳</v>
      </c>
      <c r="I28" t="str">
        <f t="shared" si="0"/>
        <v>男子背泳ぎ 100m予選13～14歳</v>
      </c>
      <c r="M28">
        <v>28</v>
      </c>
      <c r="N28">
        <f>Sheet9!D29</f>
        <v>14</v>
      </c>
      <c r="O28">
        <f>Sheet9!E29</f>
        <v>1</v>
      </c>
      <c r="P28" t="str">
        <f>IFERROR(VLOOKUP(O28,Sheet6!A:B,2,0),"")</f>
        <v>男子</v>
      </c>
      <c r="Q28" t="str">
        <f>Sheet9!A29</f>
        <v>個人メドレー　</v>
      </c>
      <c r="R28" t="str">
        <f t="shared" si="1"/>
        <v>個人メドレー</v>
      </c>
      <c r="S28" t="str">
        <f>Sheet9!B29</f>
        <v xml:space="preserve"> 200m</v>
      </c>
      <c r="T28" t="s">
        <v>1704</v>
      </c>
      <c r="U28" t="s">
        <v>1705</v>
      </c>
      <c r="V28" t="str">
        <f t="shared" si="3"/>
        <v>男子個人メドレー 200m予選無差別</v>
      </c>
      <c r="Y28">
        <f t="shared" si="4"/>
        <v>14</v>
      </c>
      <c r="Z28" t="str">
        <f t="shared" si="2"/>
        <v/>
      </c>
      <c r="AA28" t="str">
        <f t="shared" si="5"/>
        <v>男子個人メドレー 200m予選無差別</v>
      </c>
    </row>
    <row r="29" spans="1:37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背泳ぎ</v>
      </c>
      <c r="E29" t="str">
        <f>IFERROR(VLOOKUP(A29,Sheet1!B:I,5,0),"")</f>
        <v xml:space="preserve"> 100m</v>
      </c>
      <c r="F29" t="str">
        <f>IFERROR(VLOOKUP(A29,Sheet1!B:I,8,0),"")</f>
        <v>予選</v>
      </c>
      <c r="G29">
        <f>IFERROR(VLOOKUP(A29,Sheet1!B:I,6,0),"")</f>
        <v>4</v>
      </c>
      <c r="H29" t="str">
        <f>IFERROR(VLOOKUP(G29,Sheet5!A:B,2,0),"")</f>
        <v>15歳以上</v>
      </c>
      <c r="I29" t="str">
        <f t="shared" si="0"/>
        <v>女子背泳ぎ 100m予選15歳以上</v>
      </c>
      <c r="M29">
        <v>29</v>
      </c>
      <c r="N29">
        <f>Sheet9!D30</f>
        <v>15</v>
      </c>
      <c r="O29">
        <f>Sheet9!E30</f>
        <v>1</v>
      </c>
      <c r="P29" t="str">
        <f>IFERROR(VLOOKUP(O29,Sheet6!A:B,2,0),"")</f>
        <v>男子</v>
      </c>
      <c r="Q29" t="str">
        <f>Sheet9!A30</f>
        <v>平泳ぎ　　　　</v>
      </c>
      <c r="R29" t="str">
        <f t="shared" si="1"/>
        <v>平泳ぎ</v>
      </c>
      <c r="S29" t="str">
        <f>Sheet9!B30</f>
        <v xml:space="preserve">  50m</v>
      </c>
      <c r="T29" t="s">
        <v>1704</v>
      </c>
      <c r="U29" t="s">
        <v>1705</v>
      </c>
      <c r="V29" t="str">
        <f t="shared" si="3"/>
        <v>男子平泳ぎ  50m予選無差別</v>
      </c>
      <c r="Y29">
        <f t="shared" si="4"/>
        <v>15</v>
      </c>
      <c r="Z29" t="str">
        <f t="shared" si="2"/>
        <v/>
      </c>
      <c r="AA29" t="str">
        <f t="shared" si="5"/>
        <v>男子平泳ぎ  50m予選無差別</v>
      </c>
    </row>
    <row r="30" spans="1:37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背泳ぎ</v>
      </c>
      <c r="E30" t="str">
        <f>IFERROR(VLOOKUP(A30,Sheet1!B:I,5,0),"")</f>
        <v xml:space="preserve"> 100m</v>
      </c>
      <c r="F30" t="str">
        <f>IFERROR(VLOOKUP(A30,Sheet1!B:I,8,0),"")</f>
        <v>予選</v>
      </c>
      <c r="G30">
        <f>IFERROR(VLOOKUP(A30,Sheet1!B:I,6,0),"")</f>
        <v>4</v>
      </c>
      <c r="H30" t="str">
        <f>IFERROR(VLOOKUP(G30,Sheet5!A:B,2,0),"")</f>
        <v>15歳以上</v>
      </c>
      <c r="I30" t="str">
        <f t="shared" si="0"/>
        <v>男子背泳ぎ 100m予選15歳以上</v>
      </c>
      <c r="M30">
        <v>30</v>
      </c>
      <c r="N30">
        <f>Sheet9!D31</f>
        <v>16</v>
      </c>
      <c r="O30">
        <f>Sheet9!E31</f>
        <v>1</v>
      </c>
      <c r="P30" t="str">
        <f>IFERROR(VLOOKUP(O30,Sheet6!A:B,2,0),"")</f>
        <v>男子</v>
      </c>
      <c r="Q30" t="str">
        <f>Sheet9!A31</f>
        <v>自由形　　　　</v>
      </c>
      <c r="R30" t="str">
        <f t="shared" si="1"/>
        <v>自由形</v>
      </c>
      <c r="S30" t="str">
        <f>Sheet9!B31</f>
        <v xml:space="preserve">  50m</v>
      </c>
      <c r="T30" t="s">
        <v>1704</v>
      </c>
      <c r="U30" t="s">
        <v>1705</v>
      </c>
      <c r="V30" t="str">
        <f t="shared" si="3"/>
        <v>男子自由形  50m予選無差別</v>
      </c>
      <c r="Y30">
        <f t="shared" si="4"/>
        <v>16</v>
      </c>
      <c r="Z30" t="str">
        <f t="shared" si="2"/>
        <v/>
      </c>
      <c r="AA30" t="str">
        <f t="shared" si="5"/>
        <v>男子自由形  50m予選無差別</v>
      </c>
    </row>
    <row r="31" spans="1:37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平泳ぎ</v>
      </c>
      <c r="E31" t="str">
        <f>IFERROR(VLOOKUP(A31,Sheet1!B:I,5,0),"")</f>
        <v xml:space="preserve"> 100m</v>
      </c>
      <c r="F31" t="str">
        <f>IFERROR(VLOOKUP(A31,Sheet1!B:I,8,0),"")</f>
        <v>予選</v>
      </c>
      <c r="G31">
        <f>IFERROR(VLOOKUP(A31,Sheet1!B:I,6,0),"")</f>
        <v>1</v>
      </c>
      <c r="H31" t="str">
        <f>IFERROR(VLOOKUP(G31,Sheet5!A:B,2,0),"")</f>
        <v>10歳以下</v>
      </c>
      <c r="I31" t="str">
        <f t="shared" si="0"/>
        <v>女子平泳ぎ 100m予選10歳以下</v>
      </c>
      <c r="M31">
        <v>31</v>
      </c>
      <c r="N31">
        <f>Sheet9!D32</f>
        <v>16</v>
      </c>
      <c r="O31">
        <f>Sheet9!E32</f>
        <v>1</v>
      </c>
      <c r="P31" t="str">
        <f>IFERROR(VLOOKUP(O31,Sheet6!A:B,2,0),"")</f>
        <v>男子</v>
      </c>
      <c r="Q31" t="str">
        <f>Sheet9!A32</f>
        <v>自由形　　　　</v>
      </c>
      <c r="R31" t="str">
        <f t="shared" si="1"/>
        <v>自由形</v>
      </c>
      <c r="S31" t="str">
        <f>Sheet9!B32</f>
        <v xml:space="preserve"> 100m</v>
      </c>
      <c r="T31" t="s">
        <v>1704</v>
      </c>
      <c r="U31" t="s">
        <v>1705</v>
      </c>
      <c r="V31" t="str">
        <f t="shared" si="3"/>
        <v>男子自由形 100m予選無差別</v>
      </c>
      <c r="Y31">
        <f t="shared" si="4"/>
        <v>16</v>
      </c>
      <c r="Z31" t="str">
        <f t="shared" si="2"/>
        <v/>
      </c>
      <c r="AA31" t="str">
        <f t="shared" si="5"/>
        <v>男子自由形 100m予選無差別</v>
      </c>
    </row>
    <row r="32" spans="1:37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平泳ぎ</v>
      </c>
      <c r="E32" t="str">
        <f>IFERROR(VLOOKUP(A32,Sheet1!B:I,5,0),"")</f>
        <v xml:space="preserve"> 100m</v>
      </c>
      <c r="F32" t="str">
        <f>IFERROR(VLOOKUP(A32,Sheet1!B:I,8,0),"")</f>
        <v>予選</v>
      </c>
      <c r="G32">
        <f>IFERROR(VLOOKUP(A32,Sheet1!B:I,6,0),"")</f>
        <v>1</v>
      </c>
      <c r="H32" t="str">
        <f>IFERROR(VLOOKUP(G32,Sheet5!A:B,2,0),"")</f>
        <v>10歳以下</v>
      </c>
      <c r="I32" t="str">
        <f t="shared" si="0"/>
        <v>男子平泳ぎ 100m予選10歳以下</v>
      </c>
      <c r="M32">
        <v>32</v>
      </c>
      <c r="N32">
        <f>Sheet9!D33</f>
        <v>17</v>
      </c>
      <c r="O32">
        <f>Sheet9!E33</f>
        <v>1</v>
      </c>
      <c r="P32" t="str">
        <f>IFERROR(VLOOKUP(O32,Sheet6!A:B,2,0),"")</f>
        <v>男子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1704</v>
      </c>
      <c r="U32" t="s">
        <v>1705</v>
      </c>
      <c r="V32" t="str">
        <f t="shared" si="3"/>
        <v>男子自由形  50m予選無差別</v>
      </c>
      <c r="Y32">
        <f t="shared" si="4"/>
        <v>17</v>
      </c>
      <c r="Z32" t="str">
        <f t="shared" si="2"/>
        <v/>
      </c>
      <c r="AA32" t="str">
        <f t="shared" si="5"/>
        <v>男子自由形  50m予選無差別</v>
      </c>
    </row>
    <row r="33" spans="1:27">
      <c r="A33">
        <v>33</v>
      </c>
      <c r="B33">
        <f>IFERROR(VLOOKUP(A33,Sheet1!B:I,7,0),"")</f>
        <v>2</v>
      </c>
      <c r="C33" t="str">
        <f>IFERROR(VLOOKUP(B33,Sheet6!A:B,2,0),"")</f>
        <v>女子</v>
      </c>
      <c r="D33" t="str">
        <f>IFERROR(VLOOKUP(A33,Sheet1!B:I,4,0),"")</f>
        <v>平泳ぎ</v>
      </c>
      <c r="E33" t="str">
        <f>IFERROR(VLOOKUP(A33,Sheet1!B:I,5,0),"")</f>
        <v xml:space="preserve"> 100m</v>
      </c>
      <c r="F33" t="str">
        <f>IFERROR(VLOOKUP(A33,Sheet1!B:I,8,0),"")</f>
        <v>予選</v>
      </c>
      <c r="G33">
        <f>IFERROR(VLOOKUP(A33,Sheet1!B:I,6,0),"")</f>
        <v>2</v>
      </c>
      <c r="H33" t="str">
        <f>IFERROR(VLOOKUP(G33,Sheet5!A:B,2,0),"")</f>
        <v>11～12歳</v>
      </c>
      <c r="I33" t="str">
        <f t="shared" ref="I33:I64" si="6">CONCATENATE(C33,D33,E33,F33,H33)</f>
        <v>女子平泳ぎ 100m予選11～12歳</v>
      </c>
      <c r="M33">
        <v>33</v>
      </c>
      <c r="N33">
        <f>Sheet9!D34</f>
        <v>18</v>
      </c>
      <c r="O33">
        <f>Sheet9!E34</f>
        <v>1</v>
      </c>
      <c r="P33" t="str">
        <f>IFERROR(VLOOKUP(O33,Sheet6!A:B,2,0),"")</f>
        <v>男子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 50m</v>
      </c>
      <c r="T33" t="s">
        <v>1704</v>
      </c>
      <c r="U33" t="s">
        <v>1705</v>
      </c>
      <c r="V33" t="str">
        <f t="shared" si="3"/>
        <v>男子自由形  50m予選無差別</v>
      </c>
      <c r="Y33">
        <f t="shared" si="4"/>
        <v>18</v>
      </c>
      <c r="Z33" t="str">
        <f t="shared" si="2"/>
        <v/>
      </c>
      <c r="AA33" t="str">
        <f t="shared" si="5"/>
        <v>男子自由形  50m予選無差別</v>
      </c>
    </row>
    <row r="34" spans="1:27">
      <c r="A34">
        <v>34</v>
      </c>
      <c r="B34">
        <f>IFERROR(VLOOKUP(A34,Sheet1!B:I,7,0),"")</f>
        <v>1</v>
      </c>
      <c r="C34" t="str">
        <f>IFERROR(VLOOKUP(B34,Sheet6!A:B,2,0),"")</f>
        <v>男子</v>
      </c>
      <c r="D34" t="str">
        <f>IFERROR(VLOOKUP(A34,Sheet1!B:I,4,0),"")</f>
        <v>平泳ぎ</v>
      </c>
      <c r="E34" t="str">
        <f>IFERROR(VLOOKUP(A34,Sheet1!B:I,5,0),"")</f>
        <v xml:space="preserve"> 100m</v>
      </c>
      <c r="F34" t="str">
        <f>IFERROR(VLOOKUP(A34,Sheet1!B:I,8,0),"")</f>
        <v>予選</v>
      </c>
      <c r="G34">
        <f>IFERROR(VLOOKUP(A34,Sheet1!B:I,6,0),"")</f>
        <v>2</v>
      </c>
      <c r="H34" t="str">
        <f>IFERROR(VLOOKUP(G34,Sheet5!A:B,2,0),"")</f>
        <v>11～12歳</v>
      </c>
      <c r="I34" t="str">
        <f t="shared" si="6"/>
        <v>男子平泳ぎ 100m予選11～12歳</v>
      </c>
      <c r="M34">
        <v>34</v>
      </c>
      <c r="N34">
        <f>Sheet9!D35</f>
        <v>18</v>
      </c>
      <c r="O34">
        <f>Sheet9!E35</f>
        <v>1</v>
      </c>
      <c r="P34" t="str">
        <f>IFERROR(VLOOKUP(O34,Sheet6!A:B,2,0),"")</f>
        <v>男子</v>
      </c>
      <c r="Q34" t="str">
        <f>Sheet9!A35</f>
        <v>自由形　　　　</v>
      </c>
      <c r="R34" t="str">
        <f t="shared" si="7"/>
        <v>自由形</v>
      </c>
      <c r="S34" t="str">
        <f>Sheet9!B35</f>
        <v xml:space="preserve"> 100m</v>
      </c>
      <c r="T34" t="s">
        <v>1704</v>
      </c>
      <c r="U34" t="s">
        <v>1705</v>
      </c>
      <c r="V34" t="str">
        <f t="shared" si="3"/>
        <v>男子自由形 100m予選無差別</v>
      </c>
      <c r="Y34">
        <f t="shared" si="4"/>
        <v>18</v>
      </c>
      <c r="Z34" t="str">
        <f t="shared" si="2"/>
        <v/>
      </c>
      <c r="AA34" t="str">
        <f t="shared" si="5"/>
        <v>男子自由形 100m予選無差別</v>
      </c>
    </row>
    <row r="35" spans="1:27">
      <c r="A35">
        <v>35</v>
      </c>
      <c r="B35">
        <f>IFERROR(VLOOKUP(A35,Sheet1!B:I,7,0),"")</f>
        <v>2</v>
      </c>
      <c r="C35" t="str">
        <f>IFERROR(VLOOKUP(B35,Sheet6!A:B,2,0),"")</f>
        <v>女子</v>
      </c>
      <c r="D35" t="str">
        <f>IFERROR(VLOOKUP(A35,Sheet1!B:I,4,0),"")</f>
        <v>平泳ぎ</v>
      </c>
      <c r="E35" t="str">
        <f>IFERROR(VLOOKUP(A35,Sheet1!B:I,5,0),"")</f>
        <v xml:space="preserve"> 100m</v>
      </c>
      <c r="F35" t="str">
        <f>IFERROR(VLOOKUP(A35,Sheet1!B:I,8,0),"")</f>
        <v>予選</v>
      </c>
      <c r="G35">
        <f>IFERROR(VLOOKUP(A35,Sheet1!B:I,6,0),"")</f>
        <v>3</v>
      </c>
      <c r="H35" t="str">
        <f>IFERROR(VLOOKUP(G35,Sheet5!A:B,2,0),"")</f>
        <v>13～14歳</v>
      </c>
      <c r="I35" t="str">
        <f t="shared" si="6"/>
        <v>女子平泳ぎ 100m予選13～14歳</v>
      </c>
      <c r="M35">
        <v>35</v>
      </c>
      <c r="N35">
        <f>Sheet9!D36</f>
        <v>19</v>
      </c>
      <c r="O35">
        <f>Sheet9!E36</f>
        <v>1</v>
      </c>
      <c r="P35" t="str">
        <f>IFERROR(VLOOKUP(O35,Sheet6!A:B,2,0),"")</f>
        <v>男子</v>
      </c>
      <c r="Q35" t="str">
        <f>Sheet9!A36</f>
        <v>背泳ぎ　　　　</v>
      </c>
      <c r="R35" t="str">
        <f t="shared" si="7"/>
        <v>背泳ぎ</v>
      </c>
      <c r="S35" t="str">
        <f>Sheet9!B36</f>
        <v xml:space="preserve">  50m</v>
      </c>
      <c r="T35" t="s">
        <v>1704</v>
      </c>
      <c r="U35" t="s">
        <v>1705</v>
      </c>
      <c r="V35" t="str">
        <f t="shared" si="3"/>
        <v>男子背泳ぎ  50m予選無差別</v>
      </c>
      <c r="Y35">
        <f t="shared" si="4"/>
        <v>19</v>
      </c>
      <c r="Z35" t="str">
        <f t="shared" si="2"/>
        <v/>
      </c>
      <c r="AA35" t="str">
        <f t="shared" si="5"/>
        <v>男子背泳ぎ  50m予選無差別</v>
      </c>
    </row>
    <row r="36" spans="1:27">
      <c r="A36">
        <v>36</v>
      </c>
      <c r="B36">
        <f>IFERROR(VLOOKUP(A36,Sheet1!B:I,7,0),"")</f>
        <v>1</v>
      </c>
      <c r="C36" t="str">
        <f>IFERROR(VLOOKUP(B36,Sheet6!A:B,2,0),"")</f>
        <v>男子</v>
      </c>
      <c r="D36" t="str">
        <f>IFERROR(VLOOKUP(A36,Sheet1!B:I,4,0),"")</f>
        <v>平泳ぎ</v>
      </c>
      <c r="E36" t="str">
        <f>IFERROR(VLOOKUP(A36,Sheet1!B:I,5,0),"")</f>
        <v xml:space="preserve"> 100m</v>
      </c>
      <c r="F36" t="str">
        <f>IFERROR(VLOOKUP(A36,Sheet1!B:I,8,0),"")</f>
        <v>予選</v>
      </c>
      <c r="G36">
        <f>IFERROR(VLOOKUP(A36,Sheet1!B:I,6,0),"")</f>
        <v>3</v>
      </c>
      <c r="H36" t="str">
        <f>IFERROR(VLOOKUP(G36,Sheet5!A:B,2,0),"")</f>
        <v>13～14歳</v>
      </c>
      <c r="I36" t="str">
        <f t="shared" si="6"/>
        <v>男子平泳ぎ 100m予選13～14歳</v>
      </c>
      <c r="M36">
        <v>36</v>
      </c>
      <c r="N36">
        <f>Sheet9!D37</f>
        <v>19</v>
      </c>
      <c r="O36">
        <f>Sheet9!E37</f>
        <v>1</v>
      </c>
      <c r="P36" t="str">
        <f>IFERROR(VLOOKUP(O36,Sheet6!A:B,2,0),"")</f>
        <v>男子</v>
      </c>
      <c r="Q36" t="str">
        <f>Sheet9!A37</f>
        <v>背泳ぎ　　　　</v>
      </c>
      <c r="R36" t="str">
        <f t="shared" si="7"/>
        <v>背泳ぎ</v>
      </c>
      <c r="S36" t="str">
        <f>Sheet9!B37</f>
        <v xml:space="preserve"> 100m</v>
      </c>
      <c r="T36" t="s">
        <v>1704</v>
      </c>
      <c r="U36" t="s">
        <v>1705</v>
      </c>
      <c r="V36" t="str">
        <f t="shared" si="3"/>
        <v>男子背泳ぎ 100m予選無差別</v>
      </c>
      <c r="Y36">
        <f t="shared" si="4"/>
        <v>19</v>
      </c>
      <c r="Z36" t="str">
        <f t="shared" si="2"/>
        <v/>
      </c>
      <c r="AA36" t="str">
        <f t="shared" si="5"/>
        <v>男子背泳ぎ 100m予選無差別</v>
      </c>
    </row>
    <row r="37" spans="1:27">
      <c r="A37">
        <v>37</v>
      </c>
      <c r="B37">
        <f>IFERROR(VLOOKUP(A37,Sheet1!B:I,7,0),"")</f>
        <v>2</v>
      </c>
      <c r="C37" t="str">
        <f>IFERROR(VLOOKUP(B37,Sheet6!A:B,2,0),"")</f>
        <v>女子</v>
      </c>
      <c r="D37" t="str">
        <f>IFERROR(VLOOKUP(A37,Sheet1!B:I,4,0),"")</f>
        <v>平泳ぎ</v>
      </c>
      <c r="E37" t="str">
        <f>IFERROR(VLOOKUP(A37,Sheet1!B:I,5,0),"")</f>
        <v xml:space="preserve"> 100m</v>
      </c>
      <c r="F37" t="str">
        <f>IFERROR(VLOOKUP(A37,Sheet1!B:I,8,0),"")</f>
        <v>予選</v>
      </c>
      <c r="G37">
        <f>IFERROR(VLOOKUP(A37,Sheet1!B:I,6,0),"")</f>
        <v>4</v>
      </c>
      <c r="H37" t="str">
        <f>IFERROR(VLOOKUP(G37,Sheet5!A:B,2,0),"")</f>
        <v>15歳以上</v>
      </c>
      <c r="I37" t="str">
        <f t="shared" si="6"/>
        <v>女子平泳ぎ 100m予選15歳以上</v>
      </c>
      <c r="M37">
        <v>37</v>
      </c>
      <c r="N37">
        <f>Sheet9!D38</f>
        <v>20</v>
      </c>
      <c r="O37">
        <f>Sheet9!E38</f>
        <v>2</v>
      </c>
      <c r="P37" t="str">
        <f>IFERROR(VLOOKUP(O37,Sheet6!A:B,2,0),"")</f>
        <v>女子</v>
      </c>
      <c r="Q37" t="str">
        <f>Sheet9!A38</f>
        <v>背泳ぎ　　　　</v>
      </c>
      <c r="R37" t="str">
        <f t="shared" si="7"/>
        <v>背泳ぎ</v>
      </c>
      <c r="S37" t="str">
        <f>Sheet9!B38</f>
        <v xml:space="preserve">  50m</v>
      </c>
      <c r="T37" t="s">
        <v>1704</v>
      </c>
      <c r="U37" t="s">
        <v>1705</v>
      </c>
      <c r="V37" t="str">
        <f t="shared" si="3"/>
        <v>女子背泳ぎ  50m予選無差別</v>
      </c>
      <c r="Y37">
        <f t="shared" si="4"/>
        <v>20</v>
      </c>
      <c r="Z37" t="str">
        <f t="shared" si="2"/>
        <v/>
      </c>
      <c r="AA37" t="str">
        <f t="shared" si="5"/>
        <v>女子背泳ぎ  50m予選無差別</v>
      </c>
    </row>
    <row r="38" spans="1:27">
      <c r="A38">
        <v>38</v>
      </c>
      <c r="B38">
        <f>IFERROR(VLOOKUP(A38,Sheet1!B:I,7,0),"")</f>
        <v>1</v>
      </c>
      <c r="C38" t="str">
        <f>IFERROR(VLOOKUP(B38,Sheet6!A:B,2,0),"")</f>
        <v>男子</v>
      </c>
      <c r="D38" t="str">
        <f>IFERROR(VLOOKUP(A38,Sheet1!B:I,4,0),"")</f>
        <v>平泳ぎ</v>
      </c>
      <c r="E38" t="str">
        <f>IFERROR(VLOOKUP(A38,Sheet1!B:I,5,0),"")</f>
        <v xml:space="preserve"> 100m</v>
      </c>
      <c r="F38" t="str">
        <f>IFERROR(VLOOKUP(A38,Sheet1!B:I,8,0),"")</f>
        <v>予選</v>
      </c>
      <c r="G38">
        <f>IFERROR(VLOOKUP(A38,Sheet1!B:I,6,0),"")</f>
        <v>4</v>
      </c>
      <c r="H38" t="str">
        <f>IFERROR(VLOOKUP(G38,Sheet5!A:B,2,0),"")</f>
        <v>15歳以上</v>
      </c>
      <c r="I38" t="str">
        <f t="shared" si="6"/>
        <v>男子平泳ぎ 100m予選15歳以上</v>
      </c>
      <c r="M38">
        <v>38</v>
      </c>
      <c r="N38">
        <f>Sheet9!D39</f>
        <v>20</v>
      </c>
      <c r="O38">
        <f>Sheet9!E39</f>
        <v>2</v>
      </c>
      <c r="P38" t="str">
        <f>IFERROR(VLOOKUP(O38,Sheet6!A:B,2,0),"")</f>
        <v>女子</v>
      </c>
      <c r="Q38" t="str">
        <f>Sheet9!A39</f>
        <v>バタフライ　　</v>
      </c>
      <c r="R38" t="str">
        <f t="shared" si="7"/>
        <v>バタフライ</v>
      </c>
      <c r="S38" t="str">
        <f>Sheet9!B39</f>
        <v xml:space="preserve">  50m</v>
      </c>
      <c r="T38" t="s">
        <v>1704</v>
      </c>
      <c r="U38" t="s">
        <v>1705</v>
      </c>
      <c r="V38" t="str">
        <f t="shared" si="3"/>
        <v>女子バタフライ  50m予選無差別</v>
      </c>
      <c r="Y38">
        <f t="shared" si="4"/>
        <v>20</v>
      </c>
      <c r="Z38" t="str">
        <f t="shared" si="2"/>
        <v/>
      </c>
      <c r="AA38" t="str">
        <f t="shared" si="5"/>
        <v>女子バタフライ  50m予選無差別</v>
      </c>
    </row>
    <row r="39" spans="1:27">
      <c r="A39">
        <v>39</v>
      </c>
      <c r="B39">
        <f>IFERROR(VLOOKUP(A39,Sheet1!B:I,7,0),"")</f>
        <v>2</v>
      </c>
      <c r="C39" t="str">
        <f>IFERROR(VLOOKUP(B39,Sheet6!A:B,2,0),"")</f>
        <v>女子</v>
      </c>
      <c r="D39" t="str">
        <f>IFERROR(VLOOKUP(A39,Sheet1!B:I,4,0),"")</f>
        <v>自由形</v>
      </c>
      <c r="E39" t="str">
        <f>IFERROR(VLOOKUP(A39,Sheet1!B:I,5,0),"")</f>
        <v xml:space="preserve">  50m</v>
      </c>
      <c r="F39" t="str">
        <f>IFERROR(VLOOKUP(A39,Sheet1!B:I,8,0),"")</f>
        <v>予選</v>
      </c>
      <c r="G39">
        <f>IFERROR(VLOOKUP(A39,Sheet1!B:I,6,0),"")</f>
        <v>1</v>
      </c>
      <c r="H39" t="str">
        <f>IFERROR(VLOOKUP(G39,Sheet5!A:B,2,0),"")</f>
        <v>10歳以下</v>
      </c>
      <c r="I39" t="str">
        <f t="shared" si="6"/>
        <v>女子自由形  50m予選10歳以下</v>
      </c>
      <c r="M39">
        <v>39</v>
      </c>
      <c r="N39">
        <f>Sheet9!D40</f>
        <v>21</v>
      </c>
      <c r="O39">
        <f>Sheet9!E40</f>
        <v>2</v>
      </c>
      <c r="P39" t="str">
        <f>IFERROR(VLOOKUP(O39,Sheet6!A:B,2,0),"")</f>
        <v>女子</v>
      </c>
      <c r="Q39" t="str">
        <f>Sheet9!A40</f>
        <v>平泳ぎ　　　　</v>
      </c>
      <c r="R39" t="str">
        <f t="shared" si="7"/>
        <v>平泳ぎ</v>
      </c>
      <c r="S39" t="str">
        <f>Sheet9!B40</f>
        <v xml:space="preserve">  50m</v>
      </c>
      <c r="T39" t="s">
        <v>1704</v>
      </c>
      <c r="U39" t="s">
        <v>1705</v>
      </c>
      <c r="V39" t="str">
        <f t="shared" si="3"/>
        <v>女子平泳ぎ  50m予選無差別</v>
      </c>
      <c r="Y39">
        <f t="shared" si="4"/>
        <v>21</v>
      </c>
      <c r="Z39" t="str">
        <f t="shared" si="2"/>
        <v/>
      </c>
      <c r="AA39" t="str">
        <f t="shared" si="5"/>
        <v>女子平泳ぎ  50m予選無差別</v>
      </c>
    </row>
    <row r="40" spans="1:27">
      <c r="A40">
        <v>40</v>
      </c>
      <c r="B40">
        <f>IFERROR(VLOOKUP(A40,Sheet1!B:I,7,0),"")</f>
        <v>1</v>
      </c>
      <c r="C40" t="str">
        <f>IFERROR(VLOOKUP(B40,Sheet6!A:B,2,0),"")</f>
        <v>男子</v>
      </c>
      <c r="D40" t="str">
        <f>IFERROR(VLOOKUP(A40,Sheet1!B:I,4,0),"")</f>
        <v>自由形</v>
      </c>
      <c r="E40" t="str">
        <f>IFERROR(VLOOKUP(A40,Sheet1!B:I,5,0),"")</f>
        <v xml:space="preserve">  50m</v>
      </c>
      <c r="F40" t="str">
        <f>IFERROR(VLOOKUP(A40,Sheet1!B:I,8,0),"")</f>
        <v>予選</v>
      </c>
      <c r="G40">
        <f>IFERROR(VLOOKUP(A40,Sheet1!B:I,6,0),"")</f>
        <v>1</v>
      </c>
      <c r="H40" t="str">
        <f>IFERROR(VLOOKUP(G40,Sheet5!A:B,2,0),"")</f>
        <v>10歳以下</v>
      </c>
      <c r="I40" t="str">
        <f t="shared" si="6"/>
        <v>男子自由形  50m予選10歳以下</v>
      </c>
      <c r="M40">
        <v>40</v>
      </c>
      <c r="N40">
        <f>Sheet9!D41</f>
        <v>21</v>
      </c>
      <c r="O40">
        <f>Sheet9!E41</f>
        <v>2</v>
      </c>
      <c r="P40" t="str">
        <f>IFERROR(VLOOKUP(O40,Sheet6!A:B,2,0),"")</f>
        <v>女子</v>
      </c>
      <c r="Q40" t="str">
        <f>Sheet9!A41</f>
        <v>平泳ぎ　　　　</v>
      </c>
      <c r="R40" t="str">
        <f t="shared" si="7"/>
        <v>平泳ぎ</v>
      </c>
      <c r="S40" t="str">
        <f>Sheet9!B41</f>
        <v xml:space="preserve"> 100m</v>
      </c>
      <c r="T40" t="s">
        <v>1704</v>
      </c>
      <c r="U40" t="s">
        <v>1705</v>
      </c>
      <c r="V40" t="str">
        <f t="shared" si="3"/>
        <v>女子平泳ぎ 100m予選無差別</v>
      </c>
      <c r="Y40">
        <f t="shared" si="4"/>
        <v>21</v>
      </c>
      <c r="Z40" t="str">
        <f t="shared" si="2"/>
        <v/>
      </c>
      <c r="AA40" t="str">
        <f t="shared" si="5"/>
        <v>女子平泳ぎ 100m予選無差別</v>
      </c>
    </row>
    <row r="41" spans="1:27">
      <c r="A41">
        <v>41</v>
      </c>
      <c r="B41">
        <f>IFERROR(VLOOKUP(A41,Sheet1!B:I,7,0),"")</f>
        <v>2</v>
      </c>
      <c r="C41" t="str">
        <f>IFERROR(VLOOKUP(B41,Sheet6!A:B,2,0),"")</f>
        <v>女子</v>
      </c>
      <c r="D41" t="str">
        <f>IFERROR(VLOOKUP(A41,Sheet1!B:I,4,0),"")</f>
        <v>自由形</v>
      </c>
      <c r="E41" t="str">
        <f>IFERROR(VLOOKUP(A41,Sheet1!B:I,5,0),"")</f>
        <v xml:space="preserve">  50m</v>
      </c>
      <c r="F41" t="str">
        <f>IFERROR(VLOOKUP(A41,Sheet1!B:I,8,0),"")</f>
        <v>予選</v>
      </c>
      <c r="G41">
        <f>IFERROR(VLOOKUP(A41,Sheet1!B:I,6,0),"")</f>
        <v>2</v>
      </c>
      <c r="H41" t="str">
        <f>IFERROR(VLOOKUP(G41,Sheet5!A:B,2,0),"")</f>
        <v>11～12歳</v>
      </c>
      <c r="I41" t="str">
        <f t="shared" si="6"/>
        <v>女子自由形  50m予選11～12歳</v>
      </c>
      <c r="M41">
        <v>41</v>
      </c>
      <c r="N41">
        <f>Sheet9!D42</f>
        <v>22</v>
      </c>
      <c r="O41">
        <f>Sheet9!E42</f>
        <v>2</v>
      </c>
      <c r="P41" t="str">
        <f>IFERROR(VLOOKUP(O41,Sheet6!A:B,2,0),"")</f>
        <v>女子</v>
      </c>
      <c r="Q41" t="str">
        <f>Sheet9!A42</f>
        <v>バタフライ　　</v>
      </c>
      <c r="R41" t="str">
        <f t="shared" si="7"/>
        <v>バタフライ</v>
      </c>
      <c r="S41" t="str">
        <f>Sheet9!B42</f>
        <v xml:space="preserve">  50m</v>
      </c>
      <c r="T41" t="s">
        <v>1704</v>
      </c>
      <c r="U41" t="s">
        <v>1705</v>
      </c>
      <c r="V41" t="str">
        <f t="shared" si="3"/>
        <v>女子バタフライ  50m予選無差別</v>
      </c>
      <c r="Y41">
        <f t="shared" si="4"/>
        <v>22</v>
      </c>
      <c r="Z41" t="str">
        <f t="shared" si="2"/>
        <v/>
      </c>
      <c r="AA41" t="str">
        <f t="shared" si="5"/>
        <v>女子バタフライ  50m予選無差別</v>
      </c>
    </row>
    <row r="42" spans="1:27">
      <c r="A42">
        <v>42</v>
      </c>
      <c r="B42">
        <f>IFERROR(VLOOKUP(A42,Sheet1!B:I,7,0),"")</f>
        <v>1</v>
      </c>
      <c r="C42" t="str">
        <f>IFERROR(VLOOKUP(B42,Sheet6!A:B,2,0),"")</f>
        <v>男子</v>
      </c>
      <c r="D42" t="str">
        <f>IFERROR(VLOOKUP(A42,Sheet1!B:I,4,0),"")</f>
        <v>自由形</v>
      </c>
      <c r="E42" t="str">
        <f>IFERROR(VLOOKUP(A42,Sheet1!B:I,5,0),"")</f>
        <v xml:space="preserve">  50m</v>
      </c>
      <c r="F42" t="str">
        <f>IFERROR(VLOOKUP(A42,Sheet1!B:I,8,0),"")</f>
        <v>予選</v>
      </c>
      <c r="G42">
        <f>IFERROR(VLOOKUP(A42,Sheet1!B:I,6,0),"")</f>
        <v>2</v>
      </c>
      <c r="H42" t="str">
        <f>IFERROR(VLOOKUP(G42,Sheet5!A:B,2,0),"")</f>
        <v>11～12歳</v>
      </c>
      <c r="I42" t="str">
        <f t="shared" si="6"/>
        <v>男子自由形  50m予選11～12歳</v>
      </c>
      <c r="M42">
        <v>42</v>
      </c>
      <c r="N42">
        <f>Sheet9!D43</f>
        <v>22</v>
      </c>
      <c r="O42">
        <f>Sheet9!E43</f>
        <v>2</v>
      </c>
      <c r="P42" t="str">
        <f>IFERROR(VLOOKUP(O42,Sheet6!A:B,2,0),"")</f>
        <v>女子</v>
      </c>
      <c r="Q42" t="str">
        <f>Sheet9!A43</f>
        <v>バタフライ　　</v>
      </c>
      <c r="R42" t="str">
        <f t="shared" si="7"/>
        <v>バタフライ</v>
      </c>
      <c r="S42" t="str">
        <f>Sheet9!B43</f>
        <v xml:space="preserve"> 100m</v>
      </c>
      <c r="T42" t="s">
        <v>1704</v>
      </c>
      <c r="U42" t="s">
        <v>1705</v>
      </c>
      <c r="V42" t="str">
        <f t="shared" si="3"/>
        <v>女子バタフライ 100m予選無差別</v>
      </c>
      <c r="Y42">
        <f t="shared" si="4"/>
        <v>22</v>
      </c>
      <c r="Z42" t="str">
        <f t="shared" si="2"/>
        <v/>
      </c>
      <c r="AA42" t="str">
        <f t="shared" si="5"/>
        <v>女子バタフライ 100m予選無差別</v>
      </c>
    </row>
    <row r="43" spans="1:27">
      <c r="A43">
        <v>43</v>
      </c>
      <c r="B43">
        <f>IFERROR(VLOOKUP(A43,Sheet1!B:I,7,0),"")</f>
        <v>2</v>
      </c>
      <c r="C43" t="str">
        <f>IFERROR(VLOOKUP(B43,Sheet6!A:B,2,0),"")</f>
        <v>女子</v>
      </c>
      <c r="D43" t="str">
        <f>IFERROR(VLOOKUP(A43,Sheet1!B:I,4,0),"")</f>
        <v>自由形</v>
      </c>
      <c r="E43" t="str">
        <f>IFERROR(VLOOKUP(A43,Sheet1!B:I,5,0),"")</f>
        <v xml:space="preserve">  50m</v>
      </c>
      <c r="F43" t="str">
        <f>IFERROR(VLOOKUP(A43,Sheet1!B:I,8,0),"")</f>
        <v>予選</v>
      </c>
      <c r="G43">
        <f>IFERROR(VLOOKUP(A43,Sheet1!B:I,6,0),"")</f>
        <v>3</v>
      </c>
      <c r="H43" t="str">
        <f>IFERROR(VLOOKUP(G43,Sheet5!A:B,2,0),"")</f>
        <v>13～14歳</v>
      </c>
      <c r="I43" t="str">
        <f t="shared" si="6"/>
        <v>女子自由形  50m予選13～14歳</v>
      </c>
      <c r="M43">
        <v>43</v>
      </c>
      <c r="N43">
        <f>Sheet9!D44</f>
        <v>23</v>
      </c>
      <c r="O43">
        <f>Sheet9!E44</f>
        <v>2</v>
      </c>
      <c r="P43" t="str">
        <f>IFERROR(VLOOKUP(O43,Sheet6!A:B,2,0),"")</f>
        <v>女子</v>
      </c>
      <c r="Q43" t="str">
        <f>Sheet9!A44</f>
        <v>平泳ぎ　　　　</v>
      </c>
      <c r="R43" t="str">
        <f t="shared" si="7"/>
        <v>平泳ぎ</v>
      </c>
      <c r="S43" t="str">
        <f>Sheet9!B44</f>
        <v xml:space="preserve"> 100m</v>
      </c>
      <c r="T43" t="s">
        <v>1704</v>
      </c>
      <c r="U43" t="s">
        <v>1705</v>
      </c>
      <c r="V43" t="str">
        <f t="shared" si="3"/>
        <v>女子平泳ぎ 100m予選無差別</v>
      </c>
      <c r="Y43">
        <f t="shared" si="4"/>
        <v>23</v>
      </c>
      <c r="Z43" t="str">
        <f t="shared" si="2"/>
        <v/>
      </c>
      <c r="AA43" t="str">
        <f t="shared" si="5"/>
        <v>女子平泳ぎ 100m予選無差別</v>
      </c>
    </row>
    <row r="44" spans="1:27">
      <c r="A44">
        <v>44</v>
      </c>
      <c r="B44">
        <f>IFERROR(VLOOKUP(A44,Sheet1!B:I,7,0),"")</f>
        <v>1</v>
      </c>
      <c r="C44" t="str">
        <f>IFERROR(VLOOKUP(B44,Sheet6!A:B,2,0),"")</f>
        <v>男子</v>
      </c>
      <c r="D44" t="str">
        <f>IFERROR(VLOOKUP(A44,Sheet1!B:I,4,0),"")</f>
        <v>自由形</v>
      </c>
      <c r="E44" t="str">
        <f>IFERROR(VLOOKUP(A44,Sheet1!B:I,5,0),"")</f>
        <v xml:space="preserve">  50m</v>
      </c>
      <c r="F44" t="str">
        <f>IFERROR(VLOOKUP(A44,Sheet1!B:I,8,0),"")</f>
        <v>予選</v>
      </c>
      <c r="G44">
        <f>IFERROR(VLOOKUP(A44,Sheet1!B:I,6,0),"")</f>
        <v>3</v>
      </c>
      <c r="H44" t="str">
        <f>IFERROR(VLOOKUP(G44,Sheet5!A:B,2,0),"")</f>
        <v>13～14歳</v>
      </c>
      <c r="I44" t="str">
        <f t="shared" si="6"/>
        <v>男子自由形  50m予選13～14歳</v>
      </c>
      <c r="M44">
        <v>44</v>
      </c>
      <c r="N44">
        <f>Sheet9!D45</f>
        <v>23</v>
      </c>
      <c r="O44">
        <f>Sheet9!E45</f>
        <v>2</v>
      </c>
      <c r="P44" t="str">
        <f>IFERROR(VLOOKUP(O44,Sheet6!A:B,2,0),"")</f>
        <v>女子</v>
      </c>
      <c r="Q44" t="str">
        <f>Sheet9!A45</f>
        <v>平泳ぎ　　　　</v>
      </c>
      <c r="R44" t="str">
        <f t="shared" si="7"/>
        <v>平泳ぎ</v>
      </c>
      <c r="S44" t="str">
        <f>Sheet9!B45</f>
        <v xml:space="preserve"> 200m</v>
      </c>
      <c r="T44" t="s">
        <v>1704</v>
      </c>
      <c r="U44" t="s">
        <v>1705</v>
      </c>
      <c r="V44" t="str">
        <f t="shared" si="3"/>
        <v>女子平泳ぎ 200m予選無差別</v>
      </c>
      <c r="Y44">
        <f t="shared" si="4"/>
        <v>23</v>
      </c>
      <c r="Z44" t="str">
        <f t="shared" si="2"/>
        <v/>
      </c>
      <c r="AA44" t="str">
        <f t="shared" si="5"/>
        <v>女子平泳ぎ 200m予選無差別</v>
      </c>
    </row>
    <row r="45" spans="1:27">
      <c r="A45">
        <v>45</v>
      </c>
      <c r="B45">
        <f>IFERROR(VLOOKUP(A45,Sheet1!B:I,7,0),"")</f>
        <v>2</v>
      </c>
      <c r="C45" t="str">
        <f>IFERROR(VLOOKUP(B45,Sheet6!A:B,2,0),"")</f>
        <v>女子</v>
      </c>
      <c r="D45" t="str">
        <f>IFERROR(VLOOKUP(A45,Sheet1!B:I,4,0),"")</f>
        <v>自由形</v>
      </c>
      <c r="E45" t="str">
        <f>IFERROR(VLOOKUP(A45,Sheet1!B:I,5,0),"")</f>
        <v xml:space="preserve">  50m</v>
      </c>
      <c r="F45" t="str">
        <f>IFERROR(VLOOKUP(A45,Sheet1!B:I,8,0),"")</f>
        <v>予選</v>
      </c>
      <c r="G45">
        <f>IFERROR(VLOOKUP(A45,Sheet1!B:I,6,0),"")</f>
        <v>4</v>
      </c>
      <c r="H45" t="str">
        <f>IFERROR(VLOOKUP(G45,Sheet5!A:B,2,0),"")</f>
        <v>15歳以上</v>
      </c>
      <c r="I45" t="str">
        <f t="shared" si="6"/>
        <v>女子自由形  50m予選15歳以上</v>
      </c>
      <c r="M45">
        <v>45</v>
      </c>
      <c r="N45">
        <f>Sheet9!D46</f>
        <v>24</v>
      </c>
      <c r="O45">
        <f>Sheet9!E46</f>
        <v>2</v>
      </c>
      <c r="P45" t="str">
        <f>IFERROR(VLOOKUP(O45,Sheet6!A:B,2,0),"")</f>
        <v>女子</v>
      </c>
      <c r="Q45" t="str">
        <f>Sheet9!A46</f>
        <v>自由形　　　　</v>
      </c>
      <c r="R45" t="str">
        <f t="shared" si="7"/>
        <v>自由形</v>
      </c>
      <c r="S45" t="str">
        <f>Sheet9!B46</f>
        <v xml:space="preserve">  50m</v>
      </c>
      <c r="T45" t="s">
        <v>1704</v>
      </c>
      <c r="U45" t="s">
        <v>1705</v>
      </c>
      <c r="V45" t="str">
        <f t="shared" si="3"/>
        <v>女子自由形  50m予選無差別</v>
      </c>
      <c r="Y45">
        <f t="shared" si="4"/>
        <v>24</v>
      </c>
      <c r="Z45" t="str">
        <f t="shared" si="2"/>
        <v/>
      </c>
      <c r="AA45" t="str">
        <f t="shared" si="5"/>
        <v>女子自由形  50m予選無差別</v>
      </c>
    </row>
    <row r="46" spans="1:27">
      <c r="A46">
        <v>46</v>
      </c>
      <c r="B46">
        <f>IFERROR(VLOOKUP(A46,Sheet1!B:I,7,0),"")</f>
        <v>1</v>
      </c>
      <c r="C46" t="str">
        <f>IFERROR(VLOOKUP(B46,Sheet6!A:B,2,0),"")</f>
        <v>男子</v>
      </c>
      <c r="D46" t="str">
        <f>IFERROR(VLOOKUP(A46,Sheet1!B:I,4,0),"")</f>
        <v>自由形</v>
      </c>
      <c r="E46" t="str">
        <f>IFERROR(VLOOKUP(A46,Sheet1!B:I,5,0),"")</f>
        <v xml:space="preserve">  50m</v>
      </c>
      <c r="F46" t="str">
        <f>IFERROR(VLOOKUP(A46,Sheet1!B:I,8,0),"")</f>
        <v>予選</v>
      </c>
      <c r="G46">
        <f>IFERROR(VLOOKUP(A46,Sheet1!B:I,6,0),"")</f>
        <v>4</v>
      </c>
      <c r="H46" t="str">
        <f>IFERROR(VLOOKUP(G46,Sheet5!A:B,2,0),"")</f>
        <v>15歳以上</v>
      </c>
      <c r="I46" t="str">
        <f t="shared" si="6"/>
        <v>男子自由形  50m予選15歳以上</v>
      </c>
      <c r="M46">
        <v>46</v>
      </c>
      <c r="N46">
        <f>Sheet9!D47</f>
        <v>24</v>
      </c>
      <c r="O46">
        <f>Sheet9!E47</f>
        <v>2</v>
      </c>
      <c r="P46" t="str">
        <f>IFERROR(VLOOKUP(O46,Sheet6!A:B,2,0),"")</f>
        <v>女子</v>
      </c>
      <c r="Q46" t="str">
        <f>Sheet9!A47</f>
        <v>自由形　　　　</v>
      </c>
      <c r="R46" t="str">
        <f t="shared" si="7"/>
        <v>自由形</v>
      </c>
      <c r="S46" t="str">
        <f>Sheet9!B47</f>
        <v xml:space="preserve"> 100m</v>
      </c>
      <c r="T46" t="s">
        <v>1704</v>
      </c>
      <c r="U46" t="s">
        <v>1705</v>
      </c>
      <c r="V46" t="str">
        <f t="shared" si="3"/>
        <v>女子自由形 100m予選無差別</v>
      </c>
      <c r="Y46">
        <f t="shared" si="4"/>
        <v>24</v>
      </c>
      <c r="Z46" t="str">
        <f t="shared" si="2"/>
        <v/>
      </c>
      <c r="AA46" t="str">
        <f t="shared" si="5"/>
        <v>女子自由形 100m予選無差別</v>
      </c>
    </row>
    <row r="47" spans="1:27">
      <c r="A47">
        <v>47</v>
      </c>
      <c r="B47">
        <f>IFERROR(VLOOKUP(A47,Sheet1!B:I,7,0),"")</f>
        <v>2</v>
      </c>
      <c r="C47" t="str">
        <f>IFERROR(VLOOKUP(B47,Sheet6!A:B,2,0),"")</f>
        <v>女子</v>
      </c>
      <c r="D47" t="str">
        <f>IFERROR(VLOOKUP(A47,Sheet1!B:I,4,0),"")</f>
        <v>自由形</v>
      </c>
      <c r="E47" t="str">
        <f>IFERROR(VLOOKUP(A47,Sheet1!B:I,5,0),"")</f>
        <v xml:space="preserve"> 800m</v>
      </c>
      <c r="F47" t="str">
        <f>IFERROR(VLOOKUP(A47,Sheet1!B:I,8,0),"")</f>
        <v>タイム決勝</v>
      </c>
      <c r="G47">
        <f>IFERROR(VLOOKUP(A47,Sheet1!B:I,6,0),"")</f>
        <v>3</v>
      </c>
      <c r="H47" t="str">
        <f>IFERROR(VLOOKUP(G47,Sheet5!A:B,2,0),"")</f>
        <v>13～14歳</v>
      </c>
      <c r="I47" t="str">
        <f t="shared" si="6"/>
        <v>女子自由形 800mタイム決勝13～14歳</v>
      </c>
      <c r="M47">
        <v>47</v>
      </c>
      <c r="N47">
        <f>Sheet9!D48</f>
        <v>25</v>
      </c>
      <c r="O47">
        <f>Sheet9!E48</f>
        <v>2</v>
      </c>
      <c r="P47" t="str">
        <f>IFERROR(VLOOKUP(O47,Sheet6!A:B,2,0),"")</f>
        <v>女子</v>
      </c>
      <c r="Q47" t="str">
        <f>Sheet9!A48</f>
        <v>個人メドレー　</v>
      </c>
      <c r="R47" t="str">
        <f t="shared" si="7"/>
        <v>個人メドレー</v>
      </c>
      <c r="S47" t="str">
        <f>Sheet9!B48</f>
        <v xml:space="preserve"> 200m</v>
      </c>
      <c r="T47" t="s">
        <v>1704</v>
      </c>
      <c r="U47" t="s">
        <v>1705</v>
      </c>
      <c r="V47" t="str">
        <f t="shared" si="3"/>
        <v>女子個人メドレー 200m予選無差別</v>
      </c>
      <c r="Y47">
        <f t="shared" si="4"/>
        <v>25</v>
      </c>
      <c r="Z47" t="str">
        <f t="shared" si="2"/>
        <v/>
      </c>
      <c r="AA47" t="str">
        <f t="shared" si="5"/>
        <v>女子個人メドレー 200m予選無差別</v>
      </c>
    </row>
    <row r="48" spans="1:27">
      <c r="A48">
        <v>48</v>
      </c>
      <c r="B48">
        <f>IFERROR(VLOOKUP(A48,Sheet1!B:I,7,0),"")</f>
        <v>2</v>
      </c>
      <c r="C48" t="str">
        <f>IFERROR(VLOOKUP(B48,Sheet6!A:B,2,0),"")</f>
        <v>女子</v>
      </c>
      <c r="D48" t="str">
        <f>IFERROR(VLOOKUP(A48,Sheet1!B:I,4,0),"")</f>
        <v>自由形</v>
      </c>
      <c r="E48" t="str">
        <f>IFERROR(VLOOKUP(A48,Sheet1!B:I,5,0),"")</f>
        <v xml:space="preserve"> 800m</v>
      </c>
      <c r="F48" t="str">
        <f>IFERROR(VLOOKUP(A48,Sheet1!B:I,8,0),"")</f>
        <v>タイム決勝</v>
      </c>
      <c r="G48">
        <f>IFERROR(VLOOKUP(A48,Sheet1!B:I,6,0),"")</f>
        <v>4</v>
      </c>
      <c r="H48" t="str">
        <f>IFERROR(VLOOKUP(G48,Sheet5!A:B,2,0),"")</f>
        <v>15歳以上</v>
      </c>
      <c r="I48" t="str">
        <f t="shared" si="6"/>
        <v>女子自由形 800mタイム決勝15歳以上</v>
      </c>
      <c r="M48">
        <v>48</v>
      </c>
      <c r="N48">
        <f>Sheet9!D49</f>
        <v>25</v>
      </c>
      <c r="O48">
        <f>Sheet9!E49</f>
        <v>2</v>
      </c>
      <c r="P48" t="str">
        <f>IFERROR(VLOOKUP(O48,Sheet6!A:B,2,0),"")</f>
        <v>女子</v>
      </c>
      <c r="Q48" t="str">
        <f>Sheet9!A49</f>
        <v>個人メドレー　</v>
      </c>
      <c r="R48" t="str">
        <f t="shared" si="7"/>
        <v>個人メドレー</v>
      </c>
      <c r="S48" t="str">
        <f>Sheet9!B49</f>
        <v xml:space="preserve"> 400m</v>
      </c>
      <c r="T48" t="s">
        <v>1704</v>
      </c>
      <c r="U48" t="s">
        <v>1705</v>
      </c>
      <c r="V48" t="str">
        <f t="shared" si="3"/>
        <v>女子個人メドレー 400m予選無差別</v>
      </c>
      <c r="Y48">
        <f t="shared" si="4"/>
        <v>25</v>
      </c>
      <c r="Z48" t="str">
        <f t="shared" si="2"/>
        <v/>
      </c>
      <c r="AA48" t="str">
        <f t="shared" si="5"/>
        <v>女子個人メドレー 400m予選無差別</v>
      </c>
    </row>
    <row r="49" spans="1:27">
      <c r="A49">
        <v>49</v>
      </c>
      <c r="B49">
        <f>IFERROR(VLOOKUP(A49,Sheet1!B:I,7,0),"")</f>
        <v>1</v>
      </c>
      <c r="C49" t="str">
        <f>IFERROR(VLOOKUP(B49,Sheet6!A:B,2,0),"")</f>
        <v>男子</v>
      </c>
      <c r="D49" t="str">
        <f>IFERROR(VLOOKUP(A49,Sheet1!B:I,4,0),"")</f>
        <v>自由形</v>
      </c>
      <c r="E49" t="str">
        <f>IFERROR(VLOOKUP(A49,Sheet1!B:I,5,0),"")</f>
        <v>1500m</v>
      </c>
      <c r="F49" t="str">
        <f>IFERROR(VLOOKUP(A49,Sheet1!B:I,8,0),"")</f>
        <v>タイム決勝</v>
      </c>
      <c r="G49">
        <f>IFERROR(VLOOKUP(A49,Sheet1!B:I,6,0),"")</f>
        <v>3</v>
      </c>
      <c r="H49" t="str">
        <f>IFERROR(VLOOKUP(G49,Sheet5!A:B,2,0),"")</f>
        <v>13～14歳</v>
      </c>
      <c r="I49" t="str">
        <f t="shared" si="6"/>
        <v>男子自由形1500mタイム決勝13～14歳</v>
      </c>
      <c r="M49">
        <v>49</v>
      </c>
      <c r="N49">
        <f>Sheet9!D50</f>
        <v>26</v>
      </c>
      <c r="O49">
        <f>Sheet9!E50</f>
        <v>2</v>
      </c>
      <c r="P49" t="str">
        <f>IFERROR(VLOOKUP(O49,Sheet6!A:B,2,0),"")</f>
        <v>女子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200m</v>
      </c>
      <c r="T49" t="s">
        <v>1704</v>
      </c>
      <c r="U49" t="s">
        <v>1705</v>
      </c>
      <c r="V49" t="str">
        <f t="shared" si="3"/>
        <v>女子自由形 200m予選無差別</v>
      </c>
      <c r="Y49">
        <f t="shared" si="4"/>
        <v>26</v>
      </c>
      <c r="Z49" t="str">
        <f t="shared" si="2"/>
        <v/>
      </c>
      <c r="AA49" t="str">
        <f t="shared" si="5"/>
        <v>女子自由形 200m予選無差別</v>
      </c>
    </row>
    <row r="50" spans="1:27">
      <c r="A50">
        <v>50</v>
      </c>
      <c r="B50">
        <f>IFERROR(VLOOKUP(A50,Sheet1!B:I,7,0),"")</f>
        <v>1</v>
      </c>
      <c r="C50" t="str">
        <f>IFERROR(VLOOKUP(B50,Sheet6!A:B,2,0),"")</f>
        <v>男子</v>
      </c>
      <c r="D50" t="str">
        <f>IFERROR(VLOOKUP(A50,Sheet1!B:I,4,0),"")</f>
        <v>自由形</v>
      </c>
      <c r="E50" t="str">
        <f>IFERROR(VLOOKUP(A50,Sheet1!B:I,5,0),"")</f>
        <v>1500m</v>
      </c>
      <c r="F50" t="str">
        <f>IFERROR(VLOOKUP(A50,Sheet1!B:I,8,0),"")</f>
        <v>タイム決勝</v>
      </c>
      <c r="G50">
        <f>IFERROR(VLOOKUP(A50,Sheet1!B:I,6,0),"")</f>
        <v>4</v>
      </c>
      <c r="H50" t="str">
        <f>IFERROR(VLOOKUP(G50,Sheet5!A:B,2,0),"")</f>
        <v>15歳以上</v>
      </c>
      <c r="I50" t="str">
        <f t="shared" si="6"/>
        <v>男子自由形1500mタイム決勝15歳以上</v>
      </c>
      <c r="M50">
        <v>50</v>
      </c>
      <c r="N50">
        <f>Sheet9!D51</f>
        <v>26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400m</v>
      </c>
      <c r="T50" t="s">
        <v>1704</v>
      </c>
      <c r="U50" t="s">
        <v>1705</v>
      </c>
      <c r="V50" t="str">
        <f t="shared" si="3"/>
        <v>女子自由形 400m予選無差別</v>
      </c>
      <c r="Y50">
        <f t="shared" si="4"/>
        <v>26</v>
      </c>
      <c r="Z50" t="str">
        <f t="shared" si="2"/>
        <v/>
      </c>
      <c r="AA50" t="str">
        <f t="shared" si="5"/>
        <v>女子自由形 400m予選無差別</v>
      </c>
    </row>
    <row r="51" spans="1:27">
      <c r="A51">
        <v>51</v>
      </c>
      <c r="B51">
        <f>IFERROR(VLOOKUP(A51,Sheet1!B:I,7,0),"")</f>
        <v>2</v>
      </c>
      <c r="C51" t="str">
        <f>IFERROR(VLOOKUP(B51,Sheet6!A:B,2,0),"")</f>
        <v>女子</v>
      </c>
      <c r="D51" t="str">
        <f>IFERROR(VLOOKUP(A51,Sheet1!B:I,4,0),"")</f>
        <v>個人メドレー</v>
      </c>
      <c r="E51" t="str">
        <f>IFERROR(VLOOKUP(A51,Sheet1!B:I,5,0),"")</f>
        <v xml:space="preserve"> 200m</v>
      </c>
      <c r="F51" t="str">
        <f>IFERROR(VLOOKUP(A51,Sheet1!B:I,8,0),"")</f>
        <v>決勝</v>
      </c>
      <c r="G51">
        <f>IFERROR(VLOOKUP(A51,Sheet1!B:I,6,0),"")</f>
        <v>1</v>
      </c>
      <c r="H51" t="str">
        <f>IFERROR(VLOOKUP(G51,Sheet5!A:B,2,0),"")</f>
        <v>10歳以下</v>
      </c>
      <c r="I51" t="str">
        <f t="shared" si="6"/>
        <v>女子個人メドレー 200m決勝10歳以下</v>
      </c>
      <c r="M51">
        <v>51</v>
      </c>
      <c r="N51">
        <f>Sheet9!D52</f>
        <v>27</v>
      </c>
      <c r="O51">
        <f>Sheet9!E52</f>
        <v>2</v>
      </c>
      <c r="P51" t="str">
        <f>IFERROR(VLOOKUP(O51,Sheet6!A:B,2,0),"")</f>
        <v>女子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 50m</v>
      </c>
      <c r="T51" t="s">
        <v>1704</v>
      </c>
      <c r="U51" t="s">
        <v>1705</v>
      </c>
      <c r="V51" t="str">
        <f t="shared" si="3"/>
        <v>女子自由形  50m予選無差別</v>
      </c>
      <c r="Y51">
        <f t="shared" si="4"/>
        <v>27</v>
      </c>
      <c r="Z51" t="str">
        <f t="shared" si="2"/>
        <v/>
      </c>
      <c r="AA51" t="str">
        <f t="shared" si="5"/>
        <v>女子自由形  50m予選無差別</v>
      </c>
    </row>
    <row r="52" spans="1:27">
      <c r="A52">
        <v>52</v>
      </c>
      <c r="B52">
        <f>IFERROR(VLOOKUP(A52,Sheet1!B:I,7,0),"")</f>
        <v>1</v>
      </c>
      <c r="C52" t="str">
        <f>IFERROR(VLOOKUP(B52,Sheet6!A:B,2,0),"")</f>
        <v>男子</v>
      </c>
      <c r="D52" t="str">
        <f>IFERROR(VLOOKUP(A52,Sheet1!B:I,4,0),"")</f>
        <v>個人メドレー</v>
      </c>
      <c r="E52" t="str">
        <f>IFERROR(VLOOKUP(A52,Sheet1!B:I,5,0),"")</f>
        <v xml:space="preserve"> 200m</v>
      </c>
      <c r="F52" t="str">
        <f>IFERROR(VLOOKUP(A52,Sheet1!B:I,8,0),"")</f>
        <v>決勝</v>
      </c>
      <c r="G52">
        <f>IFERROR(VLOOKUP(A52,Sheet1!B:I,6,0),"")</f>
        <v>1</v>
      </c>
      <c r="H52" t="str">
        <f>IFERROR(VLOOKUP(G52,Sheet5!A:B,2,0),"")</f>
        <v>10歳以下</v>
      </c>
      <c r="I52" t="str">
        <f t="shared" si="6"/>
        <v>男子個人メドレー 200m決勝10歳以下</v>
      </c>
      <c r="M52">
        <v>52</v>
      </c>
      <c r="N52">
        <f>Sheet9!D53</f>
        <v>27</v>
      </c>
      <c r="O52">
        <f>Sheet9!E53</f>
        <v>2</v>
      </c>
      <c r="P52" t="str">
        <f>IFERROR(VLOOKUP(O52,Sheet6!A:B,2,0),"")</f>
        <v>女子</v>
      </c>
      <c r="Q52" t="str">
        <f>Sheet9!A53</f>
        <v>自由形　　　　</v>
      </c>
      <c r="R52" t="str">
        <f t="shared" si="7"/>
        <v>自由形</v>
      </c>
      <c r="S52" t="str">
        <f>Sheet9!B53</f>
        <v xml:space="preserve"> 100m</v>
      </c>
      <c r="T52" t="s">
        <v>1704</v>
      </c>
      <c r="U52" t="s">
        <v>1705</v>
      </c>
      <c r="V52" t="str">
        <f t="shared" si="3"/>
        <v>女子自由形 100m予選無差別</v>
      </c>
      <c r="Y52">
        <f t="shared" si="4"/>
        <v>27</v>
      </c>
      <c r="Z52" t="str">
        <f t="shared" si="2"/>
        <v/>
      </c>
      <c r="AA52" t="str">
        <f t="shared" si="5"/>
        <v>女子自由形 100m予選無差別</v>
      </c>
    </row>
    <row r="53" spans="1:27">
      <c r="A53">
        <v>53</v>
      </c>
      <c r="B53">
        <f>IFERROR(VLOOKUP(A53,Sheet1!B:I,7,0),"")</f>
        <v>2</v>
      </c>
      <c r="C53" t="str">
        <f>IFERROR(VLOOKUP(B53,Sheet6!A:B,2,0),"")</f>
        <v>女子</v>
      </c>
      <c r="D53" t="str">
        <f>IFERROR(VLOOKUP(A53,Sheet1!B:I,4,0),"")</f>
        <v>個人メドレー</v>
      </c>
      <c r="E53" t="str">
        <f>IFERROR(VLOOKUP(A53,Sheet1!B:I,5,0),"")</f>
        <v xml:space="preserve"> 200m</v>
      </c>
      <c r="F53" t="str">
        <f>IFERROR(VLOOKUP(A53,Sheet1!B:I,8,0),"")</f>
        <v>決勝</v>
      </c>
      <c r="G53">
        <f>IFERROR(VLOOKUP(A53,Sheet1!B:I,6,0),"")</f>
        <v>2</v>
      </c>
      <c r="H53" t="str">
        <f>IFERROR(VLOOKUP(G53,Sheet5!A:B,2,0),"")</f>
        <v>11～12歳</v>
      </c>
      <c r="I53" t="str">
        <f t="shared" si="6"/>
        <v>女子個人メドレー 200m決勝11～12歳</v>
      </c>
      <c r="M53">
        <v>53</v>
      </c>
      <c r="N53">
        <f>Sheet9!D54</f>
        <v>28</v>
      </c>
      <c r="O53">
        <f>Sheet9!E54</f>
        <v>2</v>
      </c>
      <c r="P53" t="str">
        <f>IFERROR(VLOOKUP(O53,Sheet6!A:B,2,0),"")</f>
        <v>女子</v>
      </c>
      <c r="Q53" t="str">
        <f>Sheet9!A54</f>
        <v>背泳ぎ　　　　</v>
      </c>
      <c r="R53" t="str">
        <f t="shared" si="7"/>
        <v>背泳ぎ</v>
      </c>
      <c r="S53" t="str">
        <f>Sheet9!B54</f>
        <v xml:space="preserve"> 100m</v>
      </c>
      <c r="T53" t="s">
        <v>1704</v>
      </c>
      <c r="U53" t="s">
        <v>1705</v>
      </c>
      <c r="V53" t="str">
        <f t="shared" si="3"/>
        <v>女子背泳ぎ 100m予選無差別</v>
      </c>
      <c r="Y53">
        <f t="shared" si="4"/>
        <v>28</v>
      </c>
      <c r="Z53" t="str">
        <f t="shared" si="2"/>
        <v/>
      </c>
      <c r="AA53" t="str">
        <f t="shared" si="5"/>
        <v>女子背泳ぎ 100m予選無差別</v>
      </c>
    </row>
    <row r="54" spans="1:27">
      <c r="A54">
        <v>54</v>
      </c>
      <c r="B54">
        <f>IFERROR(VLOOKUP(A54,Sheet1!B:I,7,0),"")</f>
        <v>1</v>
      </c>
      <c r="C54" t="str">
        <f>IFERROR(VLOOKUP(B54,Sheet6!A:B,2,0),"")</f>
        <v>男子</v>
      </c>
      <c r="D54" t="str">
        <f>IFERROR(VLOOKUP(A54,Sheet1!B:I,4,0),"")</f>
        <v>個人メドレー</v>
      </c>
      <c r="E54" t="str">
        <f>IFERROR(VLOOKUP(A54,Sheet1!B:I,5,0),"")</f>
        <v xml:space="preserve"> 200m</v>
      </c>
      <c r="F54" t="str">
        <f>IFERROR(VLOOKUP(A54,Sheet1!B:I,8,0),"")</f>
        <v>決勝</v>
      </c>
      <c r="G54">
        <f>IFERROR(VLOOKUP(A54,Sheet1!B:I,6,0),"")</f>
        <v>2</v>
      </c>
      <c r="H54" t="str">
        <f>IFERROR(VLOOKUP(G54,Sheet5!A:B,2,0),"")</f>
        <v>11～12歳</v>
      </c>
      <c r="I54" t="str">
        <f t="shared" si="6"/>
        <v>男子個人メドレー 200m決勝11～12歳</v>
      </c>
      <c r="M54">
        <v>54</v>
      </c>
      <c r="N54">
        <f>Sheet9!D55</f>
        <v>28</v>
      </c>
      <c r="O54">
        <f>Sheet9!E55</f>
        <v>2</v>
      </c>
      <c r="P54" t="str">
        <f>IFERROR(VLOOKUP(O54,Sheet6!A:B,2,0),"")</f>
        <v>女子</v>
      </c>
      <c r="Q54" t="str">
        <f>Sheet9!A55</f>
        <v>背泳ぎ　　　　</v>
      </c>
      <c r="R54" t="str">
        <f t="shared" si="7"/>
        <v>背泳ぎ</v>
      </c>
      <c r="S54" t="str">
        <f>Sheet9!B55</f>
        <v xml:space="preserve"> 200m</v>
      </c>
      <c r="T54" t="s">
        <v>1704</v>
      </c>
      <c r="U54" t="s">
        <v>1705</v>
      </c>
      <c r="V54" t="str">
        <f t="shared" si="3"/>
        <v>女子背泳ぎ 200m予選無差別</v>
      </c>
      <c r="Y54">
        <f t="shared" si="4"/>
        <v>28</v>
      </c>
      <c r="Z54" t="str">
        <f t="shared" si="2"/>
        <v/>
      </c>
      <c r="AA54" t="str">
        <f t="shared" si="5"/>
        <v>女子背泳ぎ 200m予選無差別</v>
      </c>
    </row>
    <row r="55" spans="1:27">
      <c r="A55">
        <v>55</v>
      </c>
      <c r="B55">
        <f>IFERROR(VLOOKUP(A55,Sheet1!B:I,7,0),"")</f>
        <v>2</v>
      </c>
      <c r="C55" t="str">
        <f>IFERROR(VLOOKUP(B55,Sheet6!A:B,2,0),"")</f>
        <v>女子</v>
      </c>
      <c r="D55" t="str">
        <f>IFERROR(VLOOKUP(A55,Sheet1!B:I,4,0),"")</f>
        <v>個人メドレー</v>
      </c>
      <c r="E55" t="str">
        <f>IFERROR(VLOOKUP(A55,Sheet1!B:I,5,0),"")</f>
        <v xml:space="preserve"> 200m</v>
      </c>
      <c r="F55" t="str">
        <f>IFERROR(VLOOKUP(A55,Sheet1!B:I,8,0),"")</f>
        <v>決勝</v>
      </c>
      <c r="G55">
        <f>IFERROR(VLOOKUP(A55,Sheet1!B:I,6,0),"")</f>
        <v>3</v>
      </c>
      <c r="H55" t="str">
        <f>IFERROR(VLOOKUP(G55,Sheet5!A:B,2,0),"")</f>
        <v>13～14歳</v>
      </c>
      <c r="I55" t="str">
        <f t="shared" si="6"/>
        <v>女子個人メドレー 200m決勝13～14歳</v>
      </c>
      <c r="M55">
        <v>55</v>
      </c>
      <c r="N55">
        <f>Sheet9!D56</f>
        <v>29</v>
      </c>
      <c r="O55">
        <f>Sheet9!E56</f>
        <v>2</v>
      </c>
      <c r="P55" t="str">
        <f>IFERROR(VLOOKUP(O55,Sheet6!A:B,2,0),"")</f>
        <v>女子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 50m</v>
      </c>
      <c r="T55" t="s">
        <v>1704</v>
      </c>
      <c r="U55" t="s">
        <v>1705</v>
      </c>
      <c r="V55" t="str">
        <f t="shared" si="3"/>
        <v>女子自由形  50m予選無差別</v>
      </c>
      <c r="Y55">
        <f t="shared" si="4"/>
        <v>29</v>
      </c>
      <c r="Z55" t="str">
        <f t="shared" si="2"/>
        <v/>
      </c>
      <c r="AA55" t="str">
        <f t="shared" si="5"/>
        <v>女子自由形  50m予選無差別</v>
      </c>
    </row>
    <row r="56" spans="1:27">
      <c r="A56">
        <v>56</v>
      </c>
      <c r="B56">
        <f>IFERROR(VLOOKUP(A56,Sheet1!B:I,7,0),"")</f>
        <v>1</v>
      </c>
      <c r="C56" t="str">
        <f>IFERROR(VLOOKUP(B56,Sheet6!A:B,2,0),"")</f>
        <v>男子</v>
      </c>
      <c r="D56" t="str">
        <f>IFERROR(VLOOKUP(A56,Sheet1!B:I,4,0),"")</f>
        <v>個人メドレー</v>
      </c>
      <c r="E56" t="str">
        <f>IFERROR(VLOOKUP(A56,Sheet1!B:I,5,0),"")</f>
        <v xml:space="preserve"> 200m</v>
      </c>
      <c r="F56" t="str">
        <f>IFERROR(VLOOKUP(A56,Sheet1!B:I,8,0),"")</f>
        <v>決勝</v>
      </c>
      <c r="G56">
        <f>IFERROR(VLOOKUP(A56,Sheet1!B:I,6,0),"")</f>
        <v>3</v>
      </c>
      <c r="H56" t="str">
        <f>IFERROR(VLOOKUP(G56,Sheet5!A:B,2,0),"")</f>
        <v>13～14歳</v>
      </c>
      <c r="I56" t="str">
        <f t="shared" si="6"/>
        <v>男子個人メドレー 200m決勝13～14歳</v>
      </c>
      <c r="M56">
        <v>56</v>
      </c>
      <c r="N56">
        <f>Sheet9!D57</f>
        <v>29</v>
      </c>
      <c r="O56">
        <f>Sheet9!E57</f>
        <v>2</v>
      </c>
      <c r="P56" t="str">
        <f>IFERROR(VLOOKUP(O56,Sheet6!A:B,2,0),"")</f>
        <v>女子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100m</v>
      </c>
      <c r="T56" t="s">
        <v>1704</v>
      </c>
      <c r="U56" t="s">
        <v>1705</v>
      </c>
      <c r="V56" t="str">
        <f t="shared" si="3"/>
        <v>女子自由形 100m予選無差別</v>
      </c>
      <c r="Y56">
        <f t="shared" si="4"/>
        <v>29</v>
      </c>
      <c r="Z56" t="str">
        <f t="shared" si="2"/>
        <v/>
      </c>
      <c r="AA56" t="str">
        <f t="shared" si="5"/>
        <v>女子自由形 100m予選無差別</v>
      </c>
    </row>
    <row r="57" spans="1:27">
      <c r="A57">
        <v>57</v>
      </c>
      <c r="B57">
        <f>IFERROR(VLOOKUP(A57,Sheet1!B:I,7,0),"")</f>
        <v>2</v>
      </c>
      <c r="C57" t="str">
        <f>IFERROR(VLOOKUP(B57,Sheet6!A:B,2,0),"")</f>
        <v>女子</v>
      </c>
      <c r="D57" t="str">
        <f>IFERROR(VLOOKUP(A57,Sheet1!B:I,4,0),"")</f>
        <v>個人メドレー</v>
      </c>
      <c r="E57" t="str">
        <f>IFERROR(VLOOKUP(A57,Sheet1!B:I,5,0),"")</f>
        <v xml:space="preserve"> 200m</v>
      </c>
      <c r="F57" t="str">
        <f>IFERROR(VLOOKUP(A57,Sheet1!B:I,8,0),"")</f>
        <v>決勝</v>
      </c>
      <c r="G57">
        <f>IFERROR(VLOOKUP(A57,Sheet1!B:I,6,0),"")</f>
        <v>4</v>
      </c>
      <c r="H57" t="str">
        <f>IFERROR(VLOOKUP(G57,Sheet5!A:B,2,0),"")</f>
        <v>15歳以上</v>
      </c>
      <c r="I57" t="str">
        <f t="shared" si="6"/>
        <v>女子個人メドレー 200m決勝15歳以上</v>
      </c>
      <c r="M57">
        <v>57</v>
      </c>
      <c r="N57">
        <f>Sheet9!D58</f>
        <v>30</v>
      </c>
      <c r="O57">
        <f>Sheet9!E58</f>
        <v>2</v>
      </c>
      <c r="P57" t="str">
        <f>IFERROR(VLOOKUP(O57,Sheet6!A:B,2,0),"")</f>
        <v>女子</v>
      </c>
      <c r="Q57" t="str">
        <f>Sheet9!A58</f>
        <v>背泳ぎ　　　　</v>
      </c>
      <c r="R57" t="str">
        <f t="shared" si="7"/>
        <v>背泳ぎ</v>
      </c>
      <c r="S57" t="str">
        <f>Sheet9!B58</f>
        <v xml:space="preserve">  50m</v>
      </c>
      <c r="T57" t="s">
        <v>1704</v>
      </c>
      <c r="U57" t="s">
        <v>1705</v>
      </c>
      <c r="V57" t="str">
        <f t="shared" si="3"/>
        <v>女子背泳ぎ  50m予選無差別</v>
      </c>
      <c r="Y57">
        <f t="shared" si="4"/>
        <v>30</v>
      </c>
      <c r="Z57" t="str">
        <f t="shared" si="2"/>
        <v/>
      </c>
      <c r="AA57" t="str">
        <f t="shared" si="5"/>
        <v>女子背泳ぎ  50m予選無差別</v>
      </c>
    </row>
    <row r="58" spans="1:27">
      <c r="A58">
        <v>58</v>
      </c>
      <c r="B58">
        <f>IFERROR(VLOOKUP(A58,Sheet1!B:I,7,0),"")</f>
        <v>1</v>
      </c>
      <c r="C58" t="str">
        <f>IFERROR(VLOOKUP(B58,Sheet6!A:B,2,0),"")</f>
        <v>男子</v>
      </c>
      <c r="D58" t="str">
        <f>IFERROR(VLOOKUP(A58,Sheet1!B:I,4,0),"")</f>
        <v>個人メドレー</v>
      </c>
      <c r="E58" t="str">
        <f>IFERROR(VLOOKUP(A58,Sheet1!B:I,5,0),"")</f>
        <v xml:space="preserve"> 200m</v>
      </c>
      <c r="F58" t="str">
        <f>IFERROR(VLOOKUP(A58,Sheet1!B:I,8,0),"")</f>
        <v>決勝</v>
      </c>
      <c r="G58">
        <f>IFERROR(VLOOKUP(A58,Sheet1!B:I,6,0),"")</f>
        <v>4</v>
      </c>
      <c r="H58" t="str">
        <f>IFERROR(VLOOKUP(G58,Sheet5!A:B,2,0),"")</f>
        <v>15歳以上</v>
      </c>
      <c r="I58" t="str">
        <f t="shared" si="6"/>
        <v>男子個人メドレー 200m決勝15歳以上</v>
      </c>
      <c r="M58">
        <v>58</v>
      </c>
      <c r="N58">
        <f>Sheet9!D59</f>
        <v>30</v>
      </c>
      <c r="O58">
        <f>Sheet9!E59</f>
        <v>2</v>
      </c>
      <c r="P58" t="str">
        <f>IFERROR(VLOOKUP(O58,Sheet6!A:B,2,0),"")</f>
        <v>女子</v>
      </c>
      <c r="Q58" t="str">
        <f>Sheet9!A59</f>
        <v>背泳ぎ　　　　</v>
      </c>
      <c r="R58" t="str">
        <f t="shared" si="7"/>
        <v>背泳ぎ</v>
      </c>
      <c r="S58" t="str">
        <f>Sheet9!B59</f>
        <v xml:space="preserve"> 100m</v>
      </c>
      <c r="T58" t="s">
        <v>1704</v>
      </c>
      <c r="U58" t="s">
        <v>1705</v>
      </c>
      <c r="V58" t="str">
        <f t="shared" si="3"/>
        <v>女子背泳ぎ 100m予選無差別</v>
      </c>
      <c r="Y58">
        <f t="shared" si="4"/>
        <v>30</v>
      </c>
      <c r="Z58" t="str">
        <f t="shared" si="2"/>
        <v/>
      </c>
      <c r="AA58" t="str">
        <f t="shared" si="5"/>
        <v>女子背泳ぎ 100m予選無差別</v>
      </c>
    </row>
    <row r="59" spans="1:27">
      <c r="A59">
        <v>59</v>
      </c>
      <c r="B59">
        <f>IFERROR(VLOOKUP(A59,Sheet1!B:I,7,0),"")</f>
        <v>2</v>
      </c>
      <c r="C59" t="str">
        <f>IFERROR(VLOOKUP(B59,Sheet6!A:B,2,0),"")</f>
        <v>女子</v>
      </c>
      <c r="D59" t="str">
        <f>IFERROR(VLOOKUP(A59,Sheet1!B:I,4,0),"")</f>
        <v>自由形</v>
      </c>
      <c r="E59" t="str">
        <f>IFERROR(VLOOKUP(A59,Sheet1!B:I,5,0),"")</f>
        <v xml:space="preserve"> 200m</v>
      </c>
      <c r="F59" t="str">
        <f>IFERROR(VLOOKUP(A59,Sheet1!B:I,8,0),"")</f>
        <v>決勝</v>
      </c>
      <c r="G59">
        <f>IFERROR(VLOOKUP(A59,Sheet1!B:I,6,0),"")</f>
        <v>2</v>
      </c>
      <c r="H59" t="str">
        <f>IFERROR(VLOOKUP(G59,Sheet5!A:B,2,0),"")</f>
        <v>11～12歳</v>
      </c>
      <c r="I59" t="str">
        <f t="shared" si="6"/>
        <v>女子自由形 200m決勝11～12歳</v>
      </c>
      <c r="M59">
        <v>59</v>
      </c>
      <c r="N59">
        <f>Sheet9!D60</f>
        <v>31</v>
      </c>
      <c r="O59">
        <f>Sheet9!E60</f>
        <v>2</v>
      </c>
      <c r="P59" t="str">
        <f>IFERROR(VLOOKUP(O59,Sheet6!A:B,2,0),"")</f>
        <v>女子</v>
      </c>
      <c r="Q59" t="str">
        <f>Sheet9!A60</f>
        <v>平泳ぎ　　　　</v>
      </c>
      <c r="R59" t="str">
        <f t="shared" si="7"/>
        <v>平泳ぎ</v>
      </c>
      <c r="S59" t="str">
        <f>Sheet9!B60</f>
        <v xml:space="preserve">  50m</v>
      </c>
      <c r="T59" t="s">
        <v>1704</v>
      </c>
      <c r="U59" t="s">
        <v>1705</v>
      </c>
      <c r="V59" t="str">
        <f t="shared" si="3"/>
        <v>女子平泳ぎ  50m予選無差別</v>
      </c>
      <c r="Y59">
        <f t="shared" si="4"/>
        <v>31</v>
      </c>
      <c r="Z59" t="str">
        <f t="shared" si="2"/>
        <v/>
      </c>
      <c r="AA59" t="str">
        <f t="shared" si="5"/>
        <v>女子平泳ぎ  50m予選無差別</v>
      </c>
    </row>
    <row r="60" spans="1:27">
      <c r="A60">
        <v>60</v>
      </c>
      <c r="B60">
        <f>IFERROR(VLOOKUP(A60,Sheet1!B:I,7,0),"")</f>
        <v>1</v>
      </c>
      <c r="C60" t="str">
        <f>IFERROR(VLOOKUP(B60,Sheet6!A:B,2,0),"")</f>
        <v>男子</v>
      </c>
      <c r="D60" t="str">
        <f>IFERROR(VLOOKUP(A60,Sheet1!B:I,4,0),"")</f>
        <v>自由形</v>
      </c>
      <c r="E60" t="str">
        <f>IFERROR(VLOOKUP(A60,Sheet1!B:I,5,0),"")</f>
        <v xml:space="preserve"> 200m</v>
      </c>
      <c r="F60" t="str">
        <f>IFERROR(VLOOKUP(A60,Sheet1!B:I,8,0),"")</f>
        <v>決勝</v>
      </c>
      <c r="G60">
        <f>IFERROR(VLOOKUP(A60,Sheet1!B:I,6,0),"")</f>
        <v>2</v>
      </c>
      <c r="H60" t="str">
        <f>IFERROR(VLOOKUP(G60,Sheet5!A:B,2,0),"")</f>
        <v>11～12歳</v>
      </c>
      <c r="I60" t="str">
        <f t="shared" si="6"/>
        <v>男子自由形 200m決勝11～12歳</v>
      </c>
      <c r="M60">
        <v>60</v>
      </c>
      <c r="N60">
        <f>Sheet9!D61</f>
        <v>31</v>
      </c>
      <c r="O60">
        <f>Sheet9!E61</f>
        <v>2</v>
      </c>
      <c r="P60" t="str">
        <f>IFERROR(VLOOKUP(O60,Sheet6!A:B,2,0),"")</f>
        <v>女子</v>
      </c>
      <c r="Q60" t="str">
        <f>Sheet9!A61</f>
        <v>平泳ぎ　　　　</v>
      </c>
      <c r="R60" t="str">
        <f t="shared" si="7"/>
        <v>平泳ぎ</v>
      </c>
      <c r="S60" t="str">
        <f>Sheet9!B61</f>
        <v xml:space="preserve"> 100m</v>
      </c>
      <c r="T60" t="s">
        <v>1704</v>
      </c>
      <c r="U60" t="s">
        <v>1705</v>
      </c>
      <c r="V60" t="str">
        <f t="shared" si="3"/>
        <v>女子平泳ぎ 100m予選無差別</v>
      </c>
      <c r="Y60">
        <f t="shared" si="4"/>
        <v>31</v>
      </c>
      <c r="Z60" t="str">
        <f t="shared" si="2"/>
        <v/>
      </c>
      <c r="AA60" t="str">
        <f t="shared" si="5"/>
        <v>女子平泳ぎ 100m予選無差別</v>
      </c>
    </row>
    <row r="61" spans="1:27">
      <c r="A61">
        <v>61</v>
      </c>
      <c r="B61">
        <f>IFERROR(VLOOKUP(A61,Sheet1!B:I,7,0),"")</f>
        <v>2</v>
      </c>
      <c r="C61" t="str">
        <f>IFERROR(VLOOKUP(B61,Sheet6!A:B,2,0),"")</f>
        <v>女子</v>
      </c>
      <c r="D61" t="str">
        <f>IFERROR(VLOOKUP(A61,Sheet1!B:I,4,0),"")</f>
        <v>自由形</v>
      </c>
      <c r="E61" t="str">
        <f>IFERROR(VLOOKUP(A61,Sheet1!B:I,5,0),"")</f>
        <v xml:space="preserve"> 200m</v>
      </c>
      <c r="F61" t="str">
        <f>IFERROR(VLOOKUP(A61,Sheet1!B:I,8,0),"")</f>
        <v>決勝</v>
      </c>
      <c r="G61">
        <f>IFERROR(VLOOKUP(A61,Sheet1!B:I,6,0),"")</f>
        <v>3</v>
      </c>
      <c r="H61" t="str">
        <f>IFERROR(VLOOKUP(G61,Sheet5!A:B,2,0),"")</f>
        <v>13～14歳</v>
      </c>
      <c r="I61" t="str">
        <f t="shared" si="6"/>
        <v>女子自由形 200m決勝13～14歳</v>
      </c>
      <c r="M61">
        <v>61</v>
      </c>
      <c r="N61">
        <f>Sheet9!D62</f>
        <v>32</v>
      </c>
      <c r="O61">
        <f>Sheet9!E62</f>
        <v>2</v>
      </c>
      <c r="P61" t="str">
        <f>IFERROR(VLOOKUP(O61,Sheet6!A:B,2,0),"")</f>
        <v>女子</v>
      </c>
      <c r="Q61" t="str">
        <f>Sheet9!A62</f>
        <v>平泳ぎ　　　　</v>
      </c>
      <c r="R61" t="str">
        <f t="shared" si="7"/>
        <v>平泳ぎ</v>
      </c>
      <c r="S61" t="str">
        <f>Sheet9!B62</f>
        <v xml:space="preserve">  50m</v>
      </c>
      <c r="T61" t="s">
        <v>1704</v>
      </c>
      <c r="U61" t="s">
        <v>1705</v>
      </c>
      <c r="V61" t="str">
        <f t="shared" si="3"/>
        <v>女子平泳ぎ  50m予選無差別</v>
      </c>
      <c r="Y61">
        <f t="shared" si="4"/>
        <v>32</v>
      </c>
      <c r="Z61" t="str">
        <f t="shared" si="2"/>
        <v/>
      </c>
      <c r="AA61" t="str">
        <f t="shared" si="5"/>
        <v>女子平泳ぎ  50m予選無差別</v>
      </c>
    </row>
    <row r="62" spans="1:27">
      <c r="A62">
        <v>62</v>
      </c>
      <c r="B62">
        <f>IFERROR(VLOOKUP(A62,Sheet1!B:I,7,0),"")</f>
        <v>1</v>
      </c>
      <c r="C62" t="str">
        <f>IFERROR(VLOOKUP(B62,Sheet6!A:B,2,0),"")</f>
        <v>男子</v>
      </c>
      <c r="D62" t="str">
        <f>IFERROR(VLOOKUP(A62,Sheet1!B:I,4,0),"")</f>
        <v>自由形</v>
      </c>
      <c r="E62" t="str">
        <f>IFERROR(VLOOKUP(A62,Sheet1!B:I,5,0),"")</f>
        <v xml:space="preserve"> 200m</v>
      </c>
      <c r="F62" t="str">
        <f>IFERROR(VLOOKUP(A62,Sheet1!B:I,8,0),"")</f>
        <v>決勝</v>
      </c>
      <c r="G62">
        <f>IFERROR(VLOOKUP(A62,Sheet1!B:I,6,0),"")</f>
        <v>3</v>
      </c>
      <c r="H62" t="str">
        <f>IFERROR(VLOOKUP(G62,Sheet5!A:B,2,0),"")</f>
        <v>13～14歳</v>
      </c>
      <c r="I62" t="str">
        <f t="shared" si="6"/>
        <v>男子自由形 200m決勝13～14歳</v>
      </c>
      <c r="M62">
        <v>62</v>
      </c>
      <c r="N62">
        <f>Sheet9!D63</f>
        <v>32</v>
      </c>
      <c r="O62">
        <f>Sheet9!E63</f>
        <v>2</v>
      </c>
      <c r="P62" t="str">
        <f>IFERROR(VLOOKUP(O62,Sheet6!A:B,2,0),"")</f>
        <v>女子</v>
      </c>
      <c r="Q62" t="str">
        <f>Sheet9!A63</f>
        <v>平泳ぎ　　　　</v>
      </c>
      <c r="R62" t="str">
        <f t="shared" si="7"/>
        <v>平泳ぎ</v>
      </c>
      <c r="S62" t="str">
        <f>Sheet9!B63</f>
        <v xml:space="preserve"> 100m</v>
      </c>
      <c r="T62" t="s">
        <v>1704</v>
      </c>
      <c r="U62" t="s">
        <v>1705</v>
      </c>
      <c r="V62" t="str">
        <f t="shared" si="3"/>
        <v>女子平泳ぎ 100m予選無差別</v>
      </c>
      <c r="Y62">
        <f t="shared" si="4"/>
        <v>32</v>
      </c>
      <c r="Z62" t="str">
        <f t="shared" si="2"/>
        <v/>
      </c>
      <c r="AA62" t="str">
        <f t="shared" si="5"/>
        <v>女子平泳ぎ 100m予選無差別</v>
      </c>
    </row>
    <row r="63" spans="1:27">
      <c r="A63">
        <v>63</v>
      </c>
      <c r="B63">
        <f>IFERROR(VLOOKUP(A63,Sheet1!B:I,7,0),"")</f>
        <v>2</v>
      </c>
      <c r="C63" t="str">
        <f>IFERROR(VLOOKUP(B63,Sheet6!A:B,2,0),"")</f>
        <v>女子</v>
      </c>
      <c r="D63" t="str">
        <f>IFERROR(VLOOKUP(A63,Sheet1!B:I,4,0),"")</f>
        <v>自由形</v>
      </c>
      <c r="E63" t="str">
        <f>IFERROR(VLOOKUP(A63,Sheet1!B:I,5,0),"")</f>
        <v xml:space="preserve"> 200m</v>
      </c>
      <c r="F63" t="str">
        <f>IFERROR(VLOOKUP(A63,Sheet1!B:I,8,0),"")</f>
        <v>決勝</v>
      </c>
      <c r="G63">
        <f>IFERROR(VLOOKUP(A63,Sheet1!B:I,6,0),"")</f>
        <v>4</v>
      </c>
      <c r="H63" t="str">
        <f>IFERROR(VLOOKUP(G63,Sheet5!A:B,2,0),"")</f>
        <v>15歳以上</v>
      </c>
      <c r="I63" t="str">
        <f t="shared" si="6"/>
        <v>女子自由形 200m決勝15歳以上</v>
      </c>
      <c r="M63">
        <v>63</v>
      </c>
      <c r="N63">
        <f>Sheet9!D64</f>
        <v>33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 50m</v>
      </c>
      <c r="T63" t="s">
        <v>1704</v>
      </c>
      <c r="U63" t="s">
        <v>1705</v>
      </c>
      <c r="V63" t="str">
        <f t="shared" si="3"/>
        <v>女子自由形  50m予選無差別</v>
      </c>
      <c r="Y63">
        <f t="shared" si="4"/>
        <v>33</v>
      </c>
      <c r="Z63" t="str">
        <f t="shared" si="2"/>
        <v/>
      </c>
      <c r="AA63" t="str">
        <f t="shared" si="5"/>
        <v>女子自由形  50m予選無差別</v>
      </c>
    </row>
    <row r="64" spans="1:27">
      <c r="A64">
        <v>64</v>
      </c>
      <c r="B64">
        <f>IFERROR(VLOOKUP(A64,Sheet1!B:I,7,0),"")</f>
        <v>1</v>
      </c>
      <c r="C64" t="str">
        <f>IFERROR(VLOOKUP(B64,Sheet6!A:B,2,0),"")</f>
        <v>男子</v>
      </c>
      <c r="D64" t="str">
        <f>IFERROR(VLOOKUP(A64,Sheet1!B:I,4,0),"")</f>
        <v>自由形</v>
      </c>
      <c r="E64" t="str">
        <f>IFERROR(VLOOKUP(A64,Sheet1!B:I,5,0),"")</f>
        <v xml:space="preserve"> 200m</v>
      </c>
      <c r="F64" t="str">
        <f>IFERROR(VLOOKUP(A64,Sheet1!B:I,8,0),"")</f>
        <v>決勝</v>
      </c>
      <c r="G64">
        <f>IFERROR(VLOOKUP(A64,Sheet1!B:I,6,0),"")</f>
        <v>4</v>
      </c>
      <c r="H64" t="str">
        <f>IFERROR(VLOOKUP(G64,Sheet5!A:B,2,0),"")</f>
        <v>15歳以上</v>
      </c>
      <c r="I64" t="str">
        <f t="shared" si="6"/>
        <v>男子自由形 200m決勝15歳以上</v>
      </c>
      <c r="M64">
        <v>64</v>
      </c>
      <c r="N64">
        <f>Sheet9!D65</f>
        <v>33</v>
      </c>
      <c r="O64">
        <f>Sheet9!E65</f>
        <v>2</v>
      </c>
      <c r="P64" t="str">
        <f>IFERROR(VLOOKUP(O64,Sheet6!A:B,2,0),"")</f>
        <v>女子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100m</v>
      </c>
      <c r="T64" t="s">
        <v>1704</v>
      </c>
      <c r="U64" t="s">
        <v>1705</v>
      </c>
      <c r="V64" t="str">
        <f t="shared" si="3"/>
        <v>女子自由形 100m予選無差別</v>
      </c>
      <c r="Y64">
        <f t="shared" si="4"/>
        <v>33</v>
      </c>
      <c r="Z64" t="str">
        <f t="shared" si="2"/>
        <v/>
      </c>
      <c r="AA64" t="str">
        <f t="shared" si="5"/>
        <v>女子自由形 100m予選無差別</v>
      </c>
    </row>
    <row r="65" spans="1:27">
      <c r="A65">
        <v>65</v>
      </c>
      <c r="B65">
        <f>IFERROR(VLOOKUP(A65,Sheet1!B:I,7,0),"")</f>
        <v>2</v>
      </c>
      <c r="C65" t="str">
        <f>IFERROR(VLOOKUP(B65,Sheet6!A:B,2,0),"")</f>
        <v>女子</v>
      </c>
      <c r="D65" t="str">
        <f>IFERROR(VLOOKUP(A65,Sheet1!B:I,4,0),"")</f>
        <v>バタフライ</v>
      </c>
      <c r="E65" t="str">
        <f>IFERROR(VLOOKUP(A65,Sheet1!B:I,5,0),"")</f>
        <v xml:space="preserve"> 100m</v>
      </c>
      <c r="F65" t="str">
        <f>IFERROR(VLOOKUP(A65,Sheet1!B:I,8,0),"")</f>
        <v>決勝</v>
      </c>
      <c r="G65">
        <f>IFERROR(VLOOKUP(A65,Sheet1!B:I,6,0),"")</f>
        <v>1</v>
      </c>
      <c r="H65" t="str">
        <f>IFERROR(VLOOKUP(G65,Sheet5!A:B,2,0),"")</f>
        <v>10歳以下</v>
      </c>
      <c r="I65" t="str">
        <f t="shared" ref="I65" si="8">CONCATENATE(C65,D65,E65,F65,H65)</f>
        <v>女子バタフライ 100m決勝10歳以下</v>
      </c>
      <c r="M65">
        <v>65</v>
      </c>
      <c r="N65">
        <f>Sheet9!D66</f>
        <v>34</v>
      </c>
      <c r="O65">
        <f>Sheet9!E66</f>
        <v>2</v>
      </c>
      <c r="P65" t="str">
        <f>IFERROR(VLOOKUP(O65,Sheet6!A:B,2,0),"")</f>
        <v>女子</v>
      </c>
      <c r="Q65" t="str">
        <f>Sheet9!A66</f>
        <v>自由形　　　　</v>
      </c>
      <c r="R65" t="str">
        <f t="shared" ref="R65:R96" si="9">IFERROR(VLOOKUP(Q65,AG:AH,2,0),"")</f>
        <v>自由形</v>
      </c>
      <c r="S65" t="str">
        <f>Sheet9!B66</f>
        <v xml:space="preserve">  50m</v>
      </c>
      <c r="T65" t="s">
        <v>1704</v>
      </c>
      <c r="U65" t="s">
        <v>1705</v>
      </c>
      <c r="V65" t="str">
        <f t="shared" si="3"/>
        <v>女子自由形  50m予選無差別</v>
      </c>
      <c r="Y65">
        <f t="shared" si="4"/>
        <v>34</v>
      </c>
      <c r="Z65" t="str">
        <f t="shared" ref="Z65:Z128" si="10">IFERROR(VLOOKUP(V65,I:M,5,0),"")</f>
        <v/>
      </c>
      <c r="AA65" t="str">
        <f t="shared" si="5"/>
        <v>女子自由形  50m予選無差別</v>
      </c>
    </row>
    <row r="66" spans="1:27">
      <c r="A66">
        <v>66</v>
      </c>
      <c r="B66">
        <f>IFERROR(VLOOKUP(A66,Sheet1!B:I,7,0),"")</f>
        <v>1</v>
      </c>
      <c r="C66" t="str">
        <f>IFERROR(VLOOKUP(B66,Sheet6!A:B,2,0),"")</f>
        <v>男子</v>
      </c>
      <c r="D66" t="str">
        <f>IFERROR(VLOOKUP(A66,Sheet1!B:I,4,0),"")</f>
        <v>バタフライ</v>
      </c>
      <c r="E66" t="str">
        <f>IFERROR(VLOOKUP(A66,Sheet1!B:I,5,0),"")</f>
        <v xml:space="preserve"> 100m</v>
      </c>
      <c r="F66" t="str">
        <f>IFERROR(VLOOKUP(A66,Sheet1!B:I,8,0),"")</f>
        <v>決勝</v>
      </c>
      <c r="G66">
        <f>IFERROR(VLOOKUP(A66,Sheet1!B:I,6,0),"")</f>
        <v>1</v>
      </c>
      <c r="H66" t="str">
        <f>IFERROR(VLOOKUP(G66,Sheet5!A:B,2,0),"")</f>
        <v>10歳以下</v>
      </c>
      <c r="I66" t="str">
        <f t="shared" ref="I66:I129" si="11">CONCATENATE(C66,D66,E66,F66,H66)</f>
        <v>男子バタフライ 100m決勝10歳以下</v>
      </c>
      <c r="M66">
        <v>66</v>
      </c>
      <c r="N66">
        <f>Sheet9!D67</f>
        <v>34</v>
      </c>
      <c r="O66">
        <f>Sheet9!E67</f>
        <v>2</v>
      </c>
      <c r="P66" t="str">
        <f>IFERROR(VLOOKUP(O66,Sheet6!A:B,2,0),"")</f>
        <v>女子</v>
      </c>
      <c r="Q66" t="str">
        <f>Sheet9!A67</f>
        <v>バタフライ　　</v>
      </c>
      <c r="R66" t="str">
        <f t="shared" si="9"/>
        <v>バタフライ</v>
      </c>
      <c r="S66" t="str">
        <f>Sheet9!B67</f>
        <v xml:space="preserve">  50m</v>
      </c>
      <c r="T66" t="s">
        <v>1704</v>
      </c>
      <c r="U66" t="s">
        <v>1705</v>
      </c>
      <c r="V66" t="str">
        <f t="shared" ref="V66:V129" si="12">CONCATENATE(P66,R66,S66,T66,U66)</f>
        <v>女子バタフライ  50m予選無差別</v>
      </c>
      <c r="Y66">
        <f t="shared" ref="Y66:Y129" si="13">N66</f>
        <v>34</v>
      </c>
      <c r="Z66" t="str">
        <f t="shared" si="10"/>
        <v/>
      </c>
      <c r="AA66" t="str">
        <f t="shared" ref="AA66:AA129" si="14">V66</f>
        <v>女子バタフライ  50m予選無差別</v>
      </c>
    </row>
    <row r="67" spans="1:27">
      <c r="A67">
        <v>67</v>
      </c>
      <c r="B67">
        <f>IFERROR(VLOOKUP(A67,Sheet1!B:I,7,0),"")</f>
        <v>2</v>
      </c>
      <c r="C67" t="str">
        <f>IFERROR(VLOOKUP(B67,Sheet6!A:B,2,0),"")</f>
        <v>女子</v>
      </c>
      <c r="D67" t="str">
        <f>IFERROR(VLOOKUP(A67,Sheet1!B:I,4,0),"")</f>
        <v>バタフライ</v>
      </c>
      <c r="E67" t="str">
        <f>IFERROR(VLOOKUP(A67,Sheet1!B:I,5,0),"")</f>
        <v xml:space="preserve"> 100m</v>
      </c>
      <c r="F67" t="str">
        <f>IFERROR(VLOOKUP(A67,Sheet1!B:I,8,0),"")</f>
        <v>決勝</v>
      </c>
      <c r="G67">
        <f>IFERROR(VLOOKUP(A67,Sheet1!B:I,6,0),"")</f>
        <v>2</v>
      </c>
      <c r="H67" t="str">
        <f>IFERROR(VLOOKUP(G67,Sheet5!A:B,2,0),"")</f>
        <v>11～12歳</v>
      </c>
      <c r="I67" t="str">
        <f t="shared" si="11"/>
        <v>女子バタフライ 100m決勝11～12歳</v>
      </c>
      <c r="M67">
        <v>67</v>
      </c>
      <c r="N67">
        <f>Sheet9!D68</f>
        <v>35</v>
      </c>
      <c r="O67">
        <f>Sheet9!E68</f>
        <v>2</v>
      </c>
      <c r="P67" t="str">
        <f>IFERROR(VLOOKUP(O67,Sheet6!A:B,2,0),"")</f>
        <v>女子</v>
      </c>
      <c r="Q67" t="str">
        <f>Sheet9!A68</f>
        <v>背泳ぎ　　　　</v>
      </c>
      <c r="R67" t="str">
        <f t="shared" si="9"/>
        <v>背泳ぎ</v>
      </c>
      <c r="S67" t="str">
        <f>Sheet9!B68</f>
        <v xml:space="preserve">  50m</v>
      </c>
      <c r="T67" t="s">
        <v>1704</v>
      </c>
      <c r="U67" t="s">
        <v>1705</v>
      </c>
      <c r="V67" t="str">
        <f t="shared" si="12"/>
        <v>女子背泳ぎ  50m予選無差別</v>
      </c>
      <c r="Y67">
        <f t="shared" si="13"/>
        <v>35</v>
      </c>
      <c r="Z67" t="str">
        <f t="shared" si="10"/>
        <v/>
      </c>
      <c r="AA67" t="str">
        <f t="shared" si="14"/>
        <v>女子背泳ぎ  50m予選無差別</v>
      </c>
    </row>
    <row r="68" spans="1:27">
      <c r="A68">
        <v>68</v>
      </c>
      <c r="B68">
        <f>IFERROR(VLOOKUP(A68,Sheet1!B:I,7,0),"")</f>
        <v>1</v>
      </c>
      <c r="C68" t="str">
        <f>IFERROR(VLOOKUP(B68,Sheet6!A:B,2,0),"")</f>
        <v>男子</v>
      </c>
      <c r="D68" t="str">
        <f>IFERROR(VLOOKUP(A68,Sheet1!B:I,4,0),"")</f>
        <v>バタフライ</v>
      </c>
      <c r="E68" t="str">
        <f>IFERROR(VLOOKUP(A68,Sheet1!B:I,5,0),"")</f>
        <v xml:space="preserve"> 100m</v>
      </c>
      <c r="F68" t="str">
        <f>IFERROR(VLOOKUP(A68,Sheet1!B:I,8,0),"")</f>
        <v>決勝</v>
      </c>
      <c r="G68">
        <f>IFERROR(VLOOKUP(A68,Sheet1!B:I,6,0),"")</f>
        <v>2</v>
      </c>
      <c r="H68" t="str">
        <f>IFERROR(VLOOKUP(G68,Sheet5!A:B,2,0),"")</f>
        <v>11～12歳</v>
      </c>
      <c r="I68" t="str">
        <f t="shared" si="11"/>
        <v>男子バタフライ 100m決勝11～12歳</v>
      </c>
      <c r="M68">
        <v>68</v>
      </c>
      <c r="N68">
        <f>Sheet9!D69</f>
        <v>35</v>
      </c>
      <c r="O68">
        <f>Sheet9!E69</f>
        <v>2</v>
      </c>
      <c r="P68" t="str">
        <f>IFERROR(VLOOKUP(O68,Sheet6!A:B,2,0),"")</f>
        <v>女子</v>
      </c>
      <c r="Q68" t="str">
        <f>Sheet9!A69</f>
        <v>背泳ぎ　　　　</v>
      </c>
      <c r="R68" t="str">
        <f t="shared" si="9"/>
        <v>背泳ぎ</v>
      </c>
      <c r="S68" t="str">
        <f>Sheet9!B69</f>
        <v xml:space="preserve"> 100m</v>
      </c>
      <c r="T68" t="s">
        <v>1704</v>
      </c>
      <c r="U68" t="s">
        <v>1705</v>
      </c>
      <c r="V68" t="str">
        <f t="shared" si="12"/>
        <v>女子背泳ぎ 100m予選無差別</v>
      </c>
      <c r="Y68">
        <f t="shared" si="13"/>
        <v>35</v>
      </c>
      <c r="Z68" t="str">
        <f t="shared" si="10"/>
        <v/>
      </c>
      <c r="AA68" t="str">
        <f t="shared" si="14"/>
        <v>女子背泳ぎ 100m予選無差別</v>
      </c>
    </row>
    <row r="69" spans="1:27">
      <c r="A69">
        <v>69</v>
      </c>
      <c r="B69">
        <f>IFERROR(VLOOKUP(A69,Sheet1!B:I,7,0),"")</f>
        <v>2</v>
      </c>
      <c r="C69" t="str">
        <f>IFERROR(VLOOKUP(B69,Sheet6!A:B,2,0),"")</f>
        <v>女子</v>
      </c>
      <c r="D69" t="str">
        <f>IFERROR(VLOOKUP(A69,Sheet1!B:I,4,0),"")</f>
        <v>バタフライ</v>
      </c>
      <c r="E69" t="str">
        <f>IFERROR(VLOOKUP(A69,Sheet1!B:I,5,0),"")</f>
        <v xml:space="preserve"> 100m</v>
      </c>
      <c r="F69" t="str">
        <f>IFERROR(VLOOKUP(A69,Sheet1!B:I,8,0),"")</f>
        <v>決勝</v>
      </c>
      <c r="G69">
        <f>IFERROR(VLOOKUP(A69,Sheet1!B:I,6,0),"")</f>
        <v>3</v>
      </c>
      <c r="H69" t="str">
        <f>IFERROR(VLOOKUP(G69,Sheet5!A:B,2,0),"")</f>
        <v>13～14歳</v>
      </c>
      <c r="I69" t="str">
        <f t="shared" si="11"/>
        <v>女子バタフライ 100m決勝13～14歳</v>
      </c>
      <c r="M69">
        <v>69</v>
      </c>
      <c r="N69">
        <f>Sheet9!D70</f>
        <v>36</v>
      </c>
      <c r="O69">
        <f>Sheet9!E70</f>
        <v>2</v>
      </c>
      <c r="P69" t="str">
        <f>IFERROR(VLOOKUP(O69,Sheet6!A:B,2,0),"")</f>
        <v>女子</v>
      </c>
      <c r="Q69" t="str">
        <f>Sheet9!A70</f>
        <v>平泳ぎ　　　　</v>
      </c>
      <c r="R69" t="str">
        <f t="shared" si="9"/>
        <v>平泳ぎ</v>
      </c>
      <c r="S69" t="str">
        <f>Sheet9!B70</f>
        <v xml:space="preserve">  50m</v>
      </c>
      <c r="T69" t="s">
        <v>1704</v>
      </c>
      <c r="U69" t="s">
        <v>1705</v>
      </c>
      <c r="V69" t="str">
        <f t="shared" si="12"/>
        <v>女子平泳ぎ  50m予選無差別</v>
      </c>
      <c r="Y69">
        <f t="shared" si="13"/>
        <v>36</v>
      </c>
      <c r="Z69" t="str">
        <f t="shared" si="10"/>
        <v/>
      </c>
      <c r="AA69" t="str">
        <f t="shared" si="14"/>
        <v>女子平泳ぎ  50m予選無差別</v>
      </c>
    </row>
    <row r="70" spans="1:27">
      <c r="A70">
        <v>70</v>
      </c>
      <c r="B70">
        <f>IFERROR(VLOOKUP(A70,Sheet1!B:I,7,0),"")</f>
        <v>1</v>
      </c>
      <c r="C70" t="str">
        <f>IFERROR(VLOOKUP(B70,Sheet6!A:B,2,0),"")</f>
        <v>男子</v>
      </c>
      <c r="D70" t="str">
        <f>IFERROR(VLOOKUP(A70,Sheet1!B:I,4,0),"")</f>
        <v>バタフライ</v>
      </c>
      <c r="E70" t="str">
        <f>IFERROR(VLOOKUP(A70,Sheet1!B:I,5,0),"")</f>
        <v xml:space="preserve"> 100m</v>
      </c>
      <c r="F70" t="str">
        <f>IFERROR(VLOOKUP(A70,Sheet1!B:I,8,0),"")</f>
        <v>決勝</v>
      </c>
      <c r="G70">
        <f>IFERROR(VLOOKUP(A70,Sheet1!B:I,6,0),"")</f>
        <v>3</v>
      </c>
      <c r="H70" t="str">
        <f>IFERROR(VLOOKUP(G70,Sheet5!A:B,2,0),"")</f>
        <v>13～14歳</v>
      </c>
      <c r="I70" t="str">
        <f t="shared" si="11"/>
        <v>男子バタフライ 100m決勝13～14歳</v>
      </c>
      <c r="M70">
        <v>70</v>
      </c>
      <c r="N70">
        <f>Sheet9!D71</f>
        <v>36</v>
      </c>
      <c r="O70">
        <f>Sheet9!E71</f>
        <v>2</v>
      </c>
      <c r="P70" t="str">
        <f>IFERROR(VLOOKUP(O70,Sheet6!A:B,2,0),"")</f>
        <v>女子</v>
      </c>
      <c r="Q70" t="str">
        <f>Sheet9!A71</f>
        <v>個人メドレー　</v>
      </c>
      <c r="R70" t="str">
        <f t="shared" si="9"/>
        <v>個人メドレー</v>
      </c>
      <c r="S70" t="str">
        <f>Sheet9!B71</f>
        <v xml:space="preserve"> 200m</v>
      </c>
      <c r="T70" t="s">
        <v>1704</v>
      </c>
      <c r="U70" t="s">
        <v>1705</v>
      </c>
      <c r="V70" t="str">
        <f t="shared" si="12"/>
        <v>女子個人メドレー 200m予選無差別</v>
      </c>
      <c r="Y70">
        <f t="shared" si="13"/>
        <v>36</v>
      </c>
      <c r="Z70" t="str">
        <f t="shared" si="10"/>
        <v/>
      </c>
      <c r="AA70" t="str">
        <f t="shared" si="14"/>
        <v>女子個人メドレー 200m予選無差別</v>
      </c>
    </row>
    <row r="71" spans="1:27">
      <c r="A71">
        <v>71</v>
      </c>
      <c r="B71">
        <f>IFERROR(VLOOKUP(A71,Sheet1!B:I,7,0),"")</f>
        <v>2</v>
      </c>
      <c r="C71" t="str">
        <f>IFERROR(VLOOKUP(B71,Sheet6!A:B,2,0),"")</f>
        <v>女子</v>
      </c>
      <c r="D71" t="str">
        <f>IFERROR(VLOOKUP(A71,Sheet1!B:I,4,0),"")</f>
        <v>バタフライ</v>
      </c>
      <c r="E71" t="str">
        <f>IFERROR(VLOOKUP(A71,Sheet1!B:I,5,0),"")</f>
        <v xml:space="preserve"> 100m</v>
      </c>
      <c r="F71" t="str">
        <f>IFERROR(VLOOKUP(A71,Sheet1!B:I,8,0),"")</f>
        <v>決勝</v>
      </c>
      <c r="G71">
        <f>IFERROR(VLOOKUP(A71,Sheet1!B:I,6,0),"")</f>
        <v>4</v>
      </c>
      <c r="H71" t="str">
        <f>IFERROR(VLOOKUP(G71,Sheet5!A:B,2,0),"")</f>
        <v>15歳以上</v>
      </c>
      <c r="I71" t="str">
        <f t="shared" si="11"/>
        <v>女子バタフライ 100m決勝15歳以上</v>
      </c>
      <c r="M71">
        <v>71</v>
      </c>
      <c r="N71">
        <f>Sheet9!D72</f>
        <v>37</v>
      </c>
      <c r="O71">
        <f>Sheet9!E72</f>
        <v>2</v>
      </c>
      <c r="P71" t="str">
        <f>IFERROR(VLOOKUP(O71,Sheet6!A:B,2,0),"")</f>
        <v>女子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100m</v>
      </c>
      <c r="T71" t="s">
        <v>1704</v>
      </c>
      <c r="U71" t="s">
        <v>1705</v>
      </c>
      <c r="V71" t="str">
        <f t="shared" si="12"/>
        <v>女子自由形 100m予選無差別</v>
      </c>
      <c r="Y71">
        <f t="shared" si="13"/>
        <v>37</v>
      </c>
      <c r="Z71" t="str">
        <f t="shared" si="10"/>
        <v/>
      </c>
      <c r="AA71" t="str">
        <f t="shared" si="14"/>
        <v>女子自由形 100m予選無差別</v>
      </c>
    </row>
    <row r="72" spans="1:27">
      <c r="A72">
        <v>72</v>
      </c>
      <c r="B72">
        <f>IFERROR(VLOOKUP(A72,Sheet1!B:I,7,0),"")</f>
        <v>1</v>
      </c>
      <c r="C72" t="str">
        <f>IFERROR(VLOOKUP(B72,Sheet6!A:B,2,0),"")</f>
        <v>男子</v>
      </c>
      <c r="D72" t="str">
        <f>IFERROR(VLOOKUP(A72,Sheet1!B:I,4,0),"")</f>
        <v>バタフライ</v>
      </c>
      <c r="E72" t="str">
        <f>IFERROR(VLOOKUP(A72,Sheet1!B:I,5,0),"")</f>
        <v xml:space="preserve"> 100m</v>
      </c>
      <c r="F72" t="str">
        <f>IFERROR(VLOOKUP(A72,Sheet1!B:I,8,0),"")</f>
        <v>決勝</v>
      </c>
      <c r="G72">
        <f>IFERROR(VLOOKUP(A72,Sheet1!B:I,6,0),"")</f>
        <v>4</v>
      </c>
      <c r="H72" t="str">
        <f>IFERROR(VLOOKUP(G72,Sheet5!A:B,2,0),"")</f>
        <v>15歳以上</v>
      </c>
      <c r="I72" t="str">
        <f t="shared" si="11"/>
        <v>男子バタフライ 100m決勝15歳以上</v>
      </c>
      <c r="M72">
        <v>72</v>
      </c>
      <c r="N72">
        <f>Sheet9!D73</f>
        <v>37</v>
      </c>
      <c r="O72">
        <f>Sheet9!E73</f>
        <v>2</v>
      </c>
      <c r="P72" t="str">
        <f>IFERROR(VLOOKUP(O72,Sheet6!A:B,2,0),"")</f>
        <v>女子</v>
      </c>
      <c r="Q72" t="str">
        <f>Sheet9!A73</f>
        <v>バタフライ　　</v>
      </c>
      <c r="R72" t="str">
        <f t="shared" si="9"/>
        <v>バタフライ</v>
      </c>
      <c r="S72" t="str">
        <f>Sheet9!B73</f>
        <v xml:space="preserve"> 100m</v>
      </c>
      <c r="T72" t="s">
        <v>1704</v>
      </c>
      <c r="U72" t="s">
        <v>1705</v>
      </c>
      <c r="V72" t="str">
        <f t="shared" si="12"/>
        <v>女子バタフライ 100m予選無差別</v>
      </c>
      <c r="Y72">
        <f t="shared" si="13"/>
        <v>37</v>
      </c>
      <c r="Z72" t="str">
        <f t="shared" si="10"/>
        <v/>
      </c>
      <c r="AA72" t="str">
        <f t="shared" si="14"/>
        <v>女子バタフライ 100m予選無差別</v>
      </c>
    </row>
    <row r="73" spans="1:27">
      <c r="A73">
        <v>73</v>
      </c>
      <c r="B73">
        <f>IFERROR(VLOOKUP(A73,Sheet1!B:I,7,0),"")</f>
        <v>2</v>
      </c>
      <c r="C73" t="str">
        <f>IFERROR(VLOOKUP(B73,Sheet6!A:B,2,0),"")</f>
        <v>女子</v>
      </c>
      <c r="D73" t="str">
        <f>IFERROR(VLOOKUP(A73,Sheet1!B:I,4,0),"")</f>
        <v>背泳ぎ</v>
      </c>
      <c r="E73" t="str">
        <f>IFERROR(VLOOKUP(A73,Sheet1!B:I,5,0),"")</f>
        <v xml:space="preserve"> 100m</v>
      </c>
      <c r="F73" t="str">
        <f>IFERROR(VLOOKUP(A73,Sheet1!B:I,8,0),"")</f>
        <v>決勝</v>
      </c>
      <c r="G73">
        <f>IFERROR(VLOOKUP(A73,Sheet1!B:I,6,0),"")</f>
        <v>1</v>
      </c>
      <c r="H73" t="str">
        <f>IFERROR(VLOOKUP(G73,Sheet5!A:B,2,0),"")</f>
        <v>10歳以下</v>
      </c>
      <c r="I73" t="str">
        <f t="shared" si="11"/>
        <v>女子背泳ぎ 100m決勝10歳以下</v>
      </c>
      <c r="M73">
        <v>73</v>
      </c>
      <c r="N73">
        <f>Sheet9!D74</f>
        <v>38</v>
      </c>
      <c r="O73">
        <f>Sheet9!E74</f>
        <v>2</v>
      </c>
      <c r="P73" t="str">
        <f>IFERROR(VLOOKUP(O73,Sheet6!A:B,2,0),"")</f>
        <v>女子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 50m</v>
      </c>
      <c r="T73" t="s">
        <v>1704</v>
      </c>
      <c r="U73" t="s">
        <v>1705</v>
      </c>
      <c r="V73" t="str">
        <f t="shared" si="12"/>
        <v>女子自由形  50m予選無差別</v>
      </c>
      <c r="Y73">
        <f t="shared" si="13"/>
        <v>38</v>
      </c>
      <c r="Z73" t="str">
        <f t="shared" si="10"/>
        <v/>
      </c>
      <c r="AA73" t="str">
        <f t="shared" si="14"/>
        <v>女子自由形  50m予選無差別</v>
      </c>
    </row>
    <row r="74" spans="1:27">
      <c r="A74">
        <v>74</v>
      </c>
      <c r="B74">
        <f>IFERROR(VLOOKUP(A74,Sheet1!B:I,7,0),"")</f>
        <v>1</v>
      </c>
      <c r="C74" t="str">
        <f>IFERROR(VLOOKUP(B74,Sheet6!A:B,2,0),"")</f>
        <v>男子</v>
      </c>
      <c r="D74" t="str">
        <f>IFERROR(VLOOKUP(A74,Sheet1!B:I,4,0),"")</f>
        <v>背泳ぎ</v>
      </c>
      <c r="E74" t="str">
        <f>IFERROR(VLOOKUP(A74,Sheet1!B:I,5,0),"")</f>
        <v xml:space="preserve"> 100m</v>
      </c>
      <c r="F74" t="str">
        <f>IFERROR(VLOOKUP(A74,Sheet1!B:I,8,0),"")</f>
        <v>決勝</v>
      </c>
      <c r="G74">
        <f>IFERROR(VLOOKUP(A74,Sheet1!B:I,6,0),"")</f>
        <v>1</v>
      </c>
      <c r="H74" t="str">
        <f>IFERROR(VLOOKUP(G74,Sheet5!A:B,2,0),"")</f>
        <v>10歳以下</v>
      </c>
      <c r="I74" t="str">
        <f t="shared" si="11"/>
        <v>男子背泳ぎ 100m決勝10歳以下</v>
      </c>
      <c r="M74">
        <v>74</v>
      </c>
      <c r="N74">
        <f>Sheet9!D75</f>
        <v>38</v>
      </c>
      <c r="O74">
        <f>Sheet9!E75</f>
        <v>2</v>
      </c>
      <c r="P74" t="str">
        <f>IFERROR(VLOOKUP(O74,Sheet6!A:B,2,0),"")</f>
        <v>女子</v>
      </c>
      <c r="Q74" t="str">
        <f>Sheet9!A75</f>
        <v>自由形　　　　</v>
      </c>
      <c r="R74" t="str">
        <f t="shared" si="9"/>
        <v>自由形</v>
      </c>
      <c r="S74" t="str">
        <f>Sheet9!B75</f>
        <v xml:space="preserve"> 100m</v>
      </c>
      <c r="T74" t="s">
        <v>1704</v>
      </c>
      <c r="U74" t="s">
        <v>1705</v>
      </c>
      <c r="V74" t="str">
        <f t="shared" si="12"/>
        <v>女子自由形 100m予選無差別</v>
      </c>
      <c r="Y74">
        <f t="shared" si="13"/>
        <v>38</v>
      </c>
      <c r="Z74" t="str">
        <f t="shared" si="10"/>
        <v/>
      </c>
      <c r="AA74" t="str">
        <f t="shared" si="14"/>
        <v>女子自由形 100m予選無差別</v>
      </c>
    </row>
    <row r="75" spans="1:27">
      <c r="A75">
        <v>75</v>
      </c>
      <c r="B75">
        <f>IFERROR(VLOOKUP(A75,Sheet1!B:I,7,0),"")</f>
        <v>2</v>
      </c>
      <c r="C75" t="str">
        <f>IFERROR(VLOOKUP(B75,Sheet6!A:B,2,0),"")</f>
        <v>女子</v>
      </c>
      <c r="D75" t="str">
        <f>IFERROR(VLOOKUP(A75,Sheet1!B:I,4,0),"")</f>
        <v>背泳ぎ</v>
      </c>
      <c r="E75" t="str">
        <f>IFERROR(VLOOKUP(A75,Sheet1!B:I,5,0),"")</f>
        <v xml:space="preserve"> 100m</v>
      </c>
      <c r="F75" t="str">
        <f>IFERROR(VLOOKUP(A75,Sheet1!B:I,8,0),"")</f>
        <v>決勝</v>
      </c>
      <c r="G75">
        <f>IFERROR(VLOOKUP(A75,Sheet1!B:I,6,0),"")</f>
        <v>2</v>
      </c>
      <c r="H75" t="str">
        <f>IFERROR(VLOOKUP(G75,Sheet5!A:B,2,0),"")</f>
        <v>11～12歳</v>
      </c>
      <c r="I75" t="str">
        <f t="shared" si="11"/>
        <v>女子背泳ぎ 100m決勝11～12歳</v>
      </c>
      <c r="M75">
        <v>75</v>
      </c>
      <c r="N75">
        <f>Sheet9!D76</f>
        <v>39</v>
      </c>
      <c r="O75">
        <f>Sheet9!E76</f>
        <v>2</v>
      </c>
      <c r="P75" t="str">
        <f>IFERROR(VLOOKUP(O75,Sheet6!A:B,2,0),"")</f>
        <v>女子</v>
      </c>
      <c r="Q75" t="str">
        <f>Sheet9!A76</f>
        <v>自由形　　　　</v>
      </c>
      <c r="R75" t="str">
        <f t="shared" si="9"/>
        <v>自由形</v>
      </c>
      <c r="S75" t="str">
        <f>Sheet9!B76</f>
        <v xml:space="preserve">  50m</v>
      </c>
      <c r="T75" t="s">
        <v>1704</v>
      </c>
      <c r="U75" t="s">
        <v>1705</v>
      </c>
      <c r="V75" t="str">
        <f t="shared" si="12"/>
        <v>女子自由形  50m予選無差別</v>
      </c>
      <c r="Y75">
        <f t="shared" si="13"/>
        <v>39</v>
      </c>
      <c r="Z75" t="str">
        <f t="shared" si="10"/>
        <v/>
      </c>
      <c r="AA75" t="str">
        <f t="shared" si="14"/>
        <v>女子自由形  50m予選無差別</v>
      </c>
    </row>
    <row r="76" spans="1:27">
      <c r="A76">
        <v>76</v>
      </c>
      <c r="B76">
        <f>IFERROR(VLOOKUP(A76,Sheet1!B:I,7,0),"")</f>
        <v>1</v>
      </c>
      <c r="C76" t="str">
        <f>IFERROR(VLOOKUP(B76,Sheet6!A:B,2,0),"")</f>
        <v>男子</v>
      </c>
      <c r="D76" t="str">
        <f>IFERROR(VLOOKUP(A76,Sheet1!B:I,4,0),"")</f>
        <v>背泳ぎ</v>
      </c>
      <c r="E76" t="str">
        <f>IFERROR(VLOOKUP(A76,Sheet1!B:I,5,0),"")</f>
        <v xml:space="preserve"> 100m</v>
      </c>
      <c r="F76" t="str">
        <f>IFERROR(VLOOKUP(A76,Sheet1!B:I,8,0),"")</f>
        <v>決勝</v>
      </c>
      <c r="G76">
        <f>IFERROR(VLOOKUP(A76,Sheet1!B:I,6,0),"")</f>
        <v>2</v>
      </c>
      <c r="H76" t="str">
        <f>IFERROR(VLOOKUP(G76,Sheet5!A:B,2,0),"")</f>
        <v>11～12歳</v>
      </c>
      <c r="I76" t="str">
        <f t="shared" si="11"/>
        <v>男子背泳ぎ 100m決勝11～12歳</v>
      </c>
      <c r="M76">
        <v>76</v>
      </c>
      <c r="N76">
        <f>Sheet9!D77</f>
        <v>39</v>
      </c>
      <c r="O76">
        <f>Sheet9!E77</f>
        <v>2</v>
      </c>
      <c r="P76" t="str">
        <f>IFERROR(VLOOKUP(O76,Sheet6!A:B,2,0),"")</f>
        <v>女子</v>
      </c>
      <c r="Q76" t="str">
        <f>Sheet9!A77</f>
        <v>自由形　　　　</v>
      </c>
      <c r="R76" t="str">
        <f t="shared" si="9"/>
        <v>自由形</v>
      </c>
      <c r="S76" t="str">
        <f>Sheet9!B77</f>
        <v xml:space="preserve"> 100m</v>
      </c>
      <c r="T76" t="s">
        <v>1704</v>
      </c>
      <c r="U76" t="s">
        <v>1705</v>
      </c>
      <c r="V76" t="str">
        <f t="shared" si="12"/>
        <v>女子自由形 100m予選無差別</v>
      </c>
      <c r="Y76">
        <f t="shared" si="13"/>
        <v>39</v>
      </c>
      <c r="Z76" t="str">
        <f t="shared" si="10"/>
        <v/>
      </c>
      <c r="AA76" t="str">
        <f t="shared" si="14"/>
        <v>女子自由形 100m予選無差別</v>
      </c>
    </row>
    <row r="77" spans="1:27">
      <c r="A77">
        <v>77</v>
      </c>
      <c r="B77">
        <f>IFERROR(VLOOKUP(A77,Sheet1!B:I,7,0),"")</f>
        <v>2</v>
      </c>
      <c r="C77" t="str">
        <f>IFERROR(VLOOKUP(B77,Sheet6!A:B,2,0),"")</f>
        <v>女子</v>
      </c>
      <c r="D77" t="str">
        <f>IFERROR(VLOOKUP(A77,Sheet1!B:I,4,0),"")</f>
        <v>背泳ぎ</v>
      </c>
      <c r="E77" t="str">
        <f>IFERROR(VLOOKUP(A77,Sheet1!B:I,5,0),"")</f>
        <v xml:space="preserve"> 100m</v>
      </c>
      <c r="F77" t="str">
        <f>IFERROR(VLOOKUP(A77,Sheet1!B:I,8,0),"")</f>
        <v>決勝</v>
      </c>
      <c r="G77">
        <f>IFERROR(VLOOKUP(A77,Sheet1!B:I,6,0),"")</f>
        <v>3</v>
      </c>
      <c r="H77" t="str">
        <f>IFERROR(VLOOKUP(G77,Sheet5!A:B,2,0),"")</f>
        <v>13～14歳</v>
      </c>
      <c r="I77" t="str">
        <f t="shared" si="11"/>
        <v>女子背泳ぎ 100m決勝13～14歳</v>
      </c>
      <c r="M77">
        <v>77</v>
      </c>
      <c r="N77">
        <f>Sheet9!D78</f>
        <v>40</v>
      </c>
      <c r="O77">
        <f>Sheet9!E78</f>
        <v>1</v>
      </c>
      <c r="P77" t="str">
        <f>IFERROR(VLOOKUP(O77,Sheet6!A:B,2,0),"")</f>
        <v>男子</v>
      </c>
      <c r="Q77" t="str">
        <f>Sheet9!A78</f>
        <v>自由形　　　　</v>
      </c>
      <c r="R77" t="str">
        <f t="shared" si="9"/>
        <v>自由形</v>
      </c>
      <c r="S77" t="str">
        <f>Sheet9!B78</f>
        <v xml:space="preserve"> 100m</v>
      </c>
      <c r="T77" t="s">
        <v>1704</v>
      </c>
      <c r="U77" t="s">
        <v>1705</v>
      </c>
      <c r="V77" t="str">
        <f t="shared" si="12"/>
        <v>男子自由形 100m予選無差別</v>
      </c>
      <c r="Y77">
        <f t="shared" si="13"/>
        <v>40</v>
      </c>
      <c r="Z77" t="str">
        <f t="shared" si="10"/>
        <v/>
      </c>
      <c r="AA77" t="str">
        <f t="shared" si="14"/>
        <v>男子自由形 100m予選無差別</v>
      </c>
    </row>
    <row r="78" spans="1:27">
      <c r="A78">
        <v>78</v>
      </c>
      <c r="B78">
        <f>IFERROR(VLOOKUP(A78,Sheet1!B:I,7,0),"")</f>
        <v>1</v>
      </c>
      <c r="C78" t="str">
        <f>IFERROR(VLOOKUP(B78,Sheet6!A:B,2,0),"")</f>
        <v>男子</v>
      </c>
      <c r="D78" t="str">
        <f>IFERROR(VLOOKUP(A78,Sheet1!B:I,4,0),"")</f>
        <v>背泳ぎ</v>
      </c>
      <c r="E78" t="str">
        <f>IFERROR(VLOOKUP(A78,Sheet1!B:I,5,0),"")</f>
        <v xml:space="preserve"> 100m</v>
      </c>
      <c r="F78" t="str">
        <f>IFERROR(VLOOKUP(A78,Sheet1!B:I,8,0),"")</f>
        <v>決勝</v>
      </c>
      <c r="G78">
        <f>IFERROR(VLOOKUP(A78,Sheet1!B:I,6,0),"")</f>
        <v>3</v>
      </c>
      <c r="H78" t="str">
        <f>IFERROR(VLOOKUP(G78,Sheet5!A:B,2,0),"")</f>
        <v>13～14歳</v>
      </c>
      <c r="I78" t="str">
        <f t="shared" si="11"/>
        <v>男子背泳ぎ 100m決勝13～14歳</v>
      </c>
      <c r="M78">
        <v>78</v>
      </c>
      <c r="N78">
        <f>Sheet9!D79</f>
        <v>40</v>
      </c>
      <c r="O78">
        <f>Sheet9!E79</f>
        <v>1</v>
      </c>
      <c r="P78" t="str">
        <f>IFERROR(VLOOKUP(O78,Sheet6!A:B,2,0),"")</f>
        <v>男子</v>
      </c>
      <c r="Q78" t="str">
        <f>Sheet9!A79</f>
        <v>自由形　　　　</v>
      </c>
      <c r="R78" t="str">
        <f t="shared" si="9"/>
        <v>自由形</v>
      </c>
      <c r="S78" t="str">
        <f>Sheet9!B79</f>
        <v xml:space="preserve"> 200m</v>
      </c>
      <c r="T78" t="s">
        <v>1704</v>
      </c>
      <c r="U78" t="s">
        <v>1705</v>
      </c>
      <c r="V78" t="str">
        <f t="shared" si="12"/>
        <v>男子自由形 200m予選無差別</v>
      </c>
      <c r="Y78">
        <f t="shared" si="13"/>
        <v>40</v>
      </c>
      <c r="Z78" t="str">
        <f t="shared" si="10"/>
        <v/>
      </c>
      <c r="AA78" t="str">
        <f t="shared" si="14"/>
        <v>男子自由形 200m予選無差別</v>
      </c>
    </row>
    <row r="79" spans="1:27">
      <c r="A79">
        <v>79</v>
      </c>
      <c r="B79">
        <f>IFERROR(VLOOKUP(A79,Sheet1!B:I,7,0),"")</f>
        <v>2</v>
      </c>
      <c r="C79" t="str">
        <f>IFERROR(VLOOKUP(B79,Sheet6!A:B,2,0),"")</f>
        <v>女子</v>
      </c>
      <c r="D79" t="str">
        <f>IFERROR(VLOOKUP(A79,Sheet1!B:I,4,0),"")</f>
        <v>背泳ぎ</v>
      </c>
      <c r="E79" t="str">
        <f>IFERROR(VLOOKUP(A79,Sheet1!B:I,5,0),"")</f>
        <v xml:space="preserve"> 100m</v>
      </c>
      <c r="F79" t="str">
        <f>IFERROR(VLOOKUP(A79,Sheet1!B:I,8,0),"")</f>
        <v>決勝</v>
      </c>
      <c r="G79">
        <f>IFERROR(VLOOKUP(A79,Sheet1!B:I,6,0),"")</f>
        <v>4</v>
      </c>
      <c r="H79" t="str">
        <f>IFERROR(VLOOKUP(G79,Sheet5!A:B,2,0),"")</f>
        <v>15歳以上</v>
      </c>
      <c r="I79" t="str">
        <f t="shared" si="11"/>
        <v>女子背泳ぎ 100m決勝15歳以上</v>
      </c>
      <c r="M79">
        <v>79</v>
      </c>
      <c r="N79">
        <f>Sheet9!D80</f>
        <v>41</v>
      </c>
      <c r="O79">
        <f>Sheet9!E80</f>
        <v>1</v>
      </c>
      <c r="P79" t="str">
        <f>IFERROR(VLOOKUP(O79,Sheet6!A:B,2,0),"")</f>
        <v>男子</v>
      </c>
      <c r="Q79" t="str">
        <f>Sheet9!A80</f>
        <v>個人メドレー　</v>
      </c>
      <c r="R79" t="str">
        <f t="shared" si="9"/>
        <v>個人メドレー</v>
      </c>
      <c r="S79" t="str">
        <f>Sheet9!B80</f>
        <v xml:space="preserve"> 200m</v>
      </c>
      <c r="T79" t="s">
        <v>1704</v>
      </c>
      <c r="U79" t="s">
        <v>1705</v>
      </c>
      <c r="V79" t="str">
        <f t="shared" si="12"/>
        <v>男子個人メドレー 200m予選無差別</v>
      </c>
      <c r="Y79">
        <f t="shared" si="13"/>
        <v>41</v>
      </c>
      <c r="Z79" t="str">
        <f t="shared" si="10"/>
        <v/>
      </c>
      <c r="AA79" t="str">
        <f t="shared" si="14"/>
        <v>男子個人メドレー 200m予選無差別</v>
      </c>
    </row>
    <row r="80" spans="1:27">
      <c r="A80">
        <v>80</v>
      </c>
      <c r="B80">
        <f>IFERROR(VLOOKUP(A80,Sheet1!B:I,7,0),"")</f>
        <v>1</v>
      </c>
      <c r="C80" t="str">
        <f>IFERROR(VLOOKUP(B80,Sheet6!A:B,2,0),"")</f>
        <v>男子</v>
      </c>
      <c r="D80" t="str">
        <f>IFERROR(VLOOKUP(A80,Sheet1!B:I,4,0),"")</f>
        <v>背泳ぎ</v>
      </c>
      <c r="E80" t="str">
        <f>IFERROR(VLOOKUP(A80,Sheet1!B:I,5,0),"")</f>
        <v xml:space="preserve"> 100m</v>
      </c>
      <c r="F80" t="str">
        <f>IFERROR(VLOOKUP(A80,Sheet1!B:I,8,0),"")</f>
        <v>決勝</v>
      </c>
      <c r="G80">
        <f>IFERROR(VLOOKUP(A80,Sheet1!B:I,6,0),"")</f>
        <v>4</v>
      </c>
      <c r="H80" t="str">
        <f>IFERROR(VLOOKUP(G80,Sheet5!A:B,2,0),"")</f>
        <v>15歳以上</v>
      </c>
      <c r="I80" t="str">
        <f t="shared" si="11"/>
        <v>男子背泳ぎ 100m決勝15歳以上</v>
      </c>
      <c r="M80">
        <v>80</v>
      </c>
      <c r="N80">
        <f>Sheet9!D81</f>
        <v>41</v>
      </c>
      <c r="O80">
        <f>Sheet9!E81</f>
        <v>1</v>
      </c>
      <c r="P80" t="str">
        <f>IFERROR(VLOOKUP(O80,Sheet6!A:B,2,0),"")</f>
        <v>男子</v>
      </c>
      <c r="Q80" t="str">
        <f>Sheet9!A81</f>
        <v>個人メドレー　</v>
      </c>
      <c r="R80" t="str">
        <f t="shared" si="9"/>
        <v>個人メドレー</v>
      </c>
      <c r="S80" t="str">
        <f>Sheet9!B81</f>
        <v xml:space="preserve"> 400m</v>
      </c>
      <c r="T80" t="s">
        <v>1704</v>
      </c>
      <c r="U80" t="s">
        <v>1705</v>
      </c>
      <c r="V80" t="str">
        <f t="shared" si="12"/>
        <v>男子個人メドレー 400m予選無差別</v>
      </c>
      <c r="Y80">
        <f t="shared" si="13"/>
        <v>41</v>
      </c>
      <c r="Z80" t="str">
        <f t="shared" si="10"/>
        <v/>
      </c>
      <c r="AA80" t="str">
        <f t="shared" si="14"/>
        <v>男子個人メドレー 400m予選無差別</v>
      </c>
    </row>
    <row r="81" spans="1:27">
      <c r="A81">
        <v>81</v>
      </c>
      <c r="B81">
        <f>IFERROR(VLOOKUP(A81,Sheet1!B:I,7,0),"")</f>
        <v>2</v>
      </c>
      <c r="C81" t="str">
        <f>IFERROR(VLOOKUP(B81,Sheet6!A:B,2,0),"")</f>
        <v>女子</v>
      </c>
      <c r="D81" t="str">
        <f>IFERROR(VLOOKUP(A81,Sheet1!B:I,4,0),"")</f>
        <v>平泳ぎ</v>
      </c>
      <c r="E81" t="str">
        <f>IFERROR(VLOOKUP(A81,Sheet1!B:I,5,0),"")</f>
        <v xml:space="preserve"> 100m</v>
      </c>
      <c r="F81" t="str">
        <f>IFERROR(VLOOKUP(A81,Sheet1!B:I,8,0),"")</f>
        <v>決勝</v>
      </c>
      <c r="G81">
        <f>IFERROR(VLOOKUP(A81,Sheet1!B:I,6,0),"")</f>
        <v>1</v>
      </c>
      <c r="H81" t="str">
        <f>IFERROR(VLOOKUP(G81,Sheet5!A:B,2,0),"")</f>
        <v>10歳以下</v>
      </c>
      <c r="I81" t="str">
        <f t="shared" si="11"/>
        <v>女子平泳ぎ 100m決勝10歳以下</v>
      </c>
      <c r="M81">
        <v>81</v>
      </c>
      <c r="N81">
        <f>Sheet9!D82</f>
        <v>42</v>
      </c>
      <c r="O81">
        <f>Sheet9!E82</f>
        <v>1</v>
      </c>
      <c r="P81" t="str">
        <f>IFERROR(VLOOKUP(O81,Sheet6!A:B,2,0),"")</f>
        <v>男子</v>
      </c>
      <c r="Q81" t="str">
        <f>Sheet9!A82</f>
        <v>バタフライ　　</v>
      </c>
      <c r="R81" t="str">
        <f t="shared" si="9"/>
        <v>バタフライ</v>
      </c>
      <c r="S81" t="str">
        <f>Sheet9!B82</f>
        <v xml:space="preserve"> 100m</v>
      </c>
      <c r="T81" t="s">
        <v>1704</v>
      </c>
      <c r="U81" t="s">
        <v>1705</v>
      </c>
      <c r="V81" t="str">
        <f t="shared" si="12"/>
        <v>男子バタフライ 100m予選無差別</v>
      </c>
      <c r="Y81">
        <f t="shared" si="13"/>
        <v>42</v>
      </c>
      <c r="Z81" t="str">
        <f t="shared" si="10"/>
        <v/>
      </c>
      <c r="AA81" t="str">
        <f t="shared" si="14"/>
        <v>男子バタフライ 100m予選無差別</v>
      </c>
    </row>
    <row r="82" spans="1:27">
      <c r="A82">
        <v>82</v>
      </c>
      <c r="B82">
        <f>IFERROR(VLOOKUP(A82,Sheet1!B:I,7,0),"")</f>
        <v>1</v>
      </c>
      <c r="C82" t="str">
        <f>IFERROR(VLOOKUP(B82,Sheet6!A:B,2,0),"")</f>
        <v>男子</v>
      </c>
      <c r="D82" t="str">
        <f>IFERROR(VLOOKUP(A82,Sheet1!B:I,4,0),"")</f>
        <v>平泳ぎ</v>
      </c>
      <c r="E82" t="str">
        <f>IFERROR(VLOOKUP(A82,Sheet1!B:I,5,0),"")</f>
        <v xml:space="preserve"> 100m</v>
      </c>
      <c r="F82" t="str">
        <f>IFERROR(VLOOKUP(A82,Sheet1!B:I,8,0),"")</f>
        <v>決勝</v>
      </c>
      <c r="G82">
        <f>IFERROR(VLOOKUP(A82,Sheet1!B:I,6,0),"")</f>
        <v>1</v>
      </c>
      <c r="H82" t="str">
        <f>IFERROR(VLOOKUP(G82,Sheet5!A:B,2,0),"")</f>
        <v>10歳以下</v>
      </c>
      <c r="I82" t="str">
        <f t="shared" si="11"/>
        <v>男子平泳ぎ 100m決勝10歳以下</v>
      </c>
      <c r="M82">
        <v>82</v>
      </c>
      <c r="N82">
        <f>Sheet9!D83</f>
        <v>42</v>
      </c>
      <c r="O82">
        <f>Sheet9!E83</f>
        <v>1</v>
      </c>
      <c r="P82" t="str">
        <f>IFERROR(VLOOKUP(O82,Sheet6!A:B,2,0),"")</f>
        <v>男子</v>
      </c>
      <c r="Q82" t="str">
        <f>Sheet9!A83</f>
        <v>バタフライ　　</v>
      </c>
      <c r="R82" t="str">
        <f t="shared" si="9"/>
        <v>バタフライ</v>
      </c>
      <c r="S82" t="str">
        <f>Sheet9!B83</f>
        <v xml:space="preserve"> 200m</v>
      </c>
      <c r="T82" t="s">
        <v>1704</v>
      </c>
      <c r="U82" t="s">
        <v>1705</v>
      </c>
      <c r="V82" t="str">
        <f t="shared" si="12"/>
        <v>男子バタフライ 200m予選無差別</v>
      </c>
      <c r="Y82">
        <f t="shared" si="13"/>
        <v>42</v>
      </c>
      <c r="Z82" t="str">
        <f t="shared" si="10"/>
        <v/>
      </c>
      <c r="AA82" t="str">
        <f t="shared" si="14"/>
        <v>男子バタフライ 200m予選無差別</v>
      </c>
    </row>
    <row r="83" spans="1:27">
      <c r="A83">
        <v>83</v>
      </c>
      <c r="B83">
        <f>IFERROR(VLOOKUP(A83,Sheet1!B:I,7,0),"")</f>
        <v>2</v>
      </c>
      <c r="C83" t="str">
        <f>IFERROR(VLOOKUP(B83,Sheet6!A:B,2,0),"")</f>
        <v>女子</v>
      </c>
      <c r="D83" t="str">
        <f>IFERROR(VLOOKUP(A83,Sheet1!B:I,4,0),"")</f>
        <v>平泳ぎ</v>
      </c>
      <c r="E83" t="str">
        <f>IFERROR(VLOOKUP(A83,Sheet1!B:I,5,0),"")</f>
        <v xml:space="preserve"> 100m</v>
      </c>
      <c r="F83" t="str">
        <f>IFERROR(VLOOKUP(A83,Sheet1!B:I,8,0),"")</f>
        <v>決勝</v>
      </c>
      <c r="G83">
        <f>IFERROR(VLOOKUP(A83,Sheet1!B:I,6,0),"")</f>
        <v>2</v>
      </c>
      <c r="H83" t="str">
        <f>IFERROR(VLOOKUP(G83,Sheet5!A:B,2,0),"")</f>
        <v>11～12歳</v>
      </c>
      <c r="I83" t="str">
        <f t="shared" si="11"/>
        <v>女子平泳ぎ 100m決勝11～12歳</v>
      </c>
      <c r="M83">
        <v>83</v>
      </c>
      <c r="N83">
        <f>Sheet9!D84</f>
        <v>44</v>
      </c>
      <c r="O83">
        <f>Sheet9!E84</f>
        <v>1</v>
      </c>
      <c r="P83" t="str">
        <f>IFERROR(VLOOKUP(O83,Sheet6!A:B,2,0),"")</f>
        <v>男子</v>
      </c>
      <c r="Q83" t="str">
        <f>Sheet9!A84</f>
        <v>平泳ぎ　　　　</v>
      </c>
      <c r="R83" t="str">
        <f t="shared" si="9"/>
        <v>平泳ぎ</v>
      </c>
      <c r="S83" t="str">
        <f>Sheet9!B84</f>
        <v xml:space="preserve">  50m</v>
      </c>
      <c r="T83" t="s">
        <v>1704</v>
      </c>
      <c r="U83" t="s">
        <v>1705</v>
      </c>
      <c r="V83" t="str">
        <f t="shared" si="12"/>
        <v>男子平泳ぎ  50m予選無差別</v>
      </c>
      <c r="Y83">
        <f t="shared" si="13"/>
        <v>44</v>
      </c>
      <c r="Z83" t="str">
        <f t="shared" si="10"/>
        <v/>
      </c>
      <c r="AA83" t="str">
        <f t="shared" si="14"/>
        <v>男子平泳ぎ  50m予選無差別</v>
      </c>
    </row>
    <row r="84" spans="1:27">
      <c r="A84">
        <v>84</v>
      </c>
      <c r="B84">
        <f>IFERROR(VLOOKUP(A84,Sheet1!B:I,7,0),"")</f>
        <v>1</v>
      </c>
      <c r="C84" t="str">
        <f>IFERROR(VLOOKUP(B84,Sheet6!A:B,2,0),"")</f>
        <v>男子</v>
      </c>
      <c r="D84" t="str">
        <f>IFERROR(VLOOKUP(A84,Sheet1!B:I,4,0),"")</f>
        <v>平泳ぎ</v>
      </c>
      <c r="E84" t="str">
        <f>IFERROR(VLOOKUP(A84,Sheet1!B:I,5,0),"")</f>
        <v xml:space="preserve"> 100m</v>
      </c>
      <c r="F84" t="str">
        <f>IFERROR(VLOOKUP(A84,Sheet1!B:I,8,0),"")</f>
        <v>決勝</v>
      </c>
      <c r="G84">
        <f>IFERROR(VLOOKUP(A84,Sheet1!B:I,6,0),"")</f>
        <v>2</v>
      </c>
      <c r="H84" t="str">
        <f>IFERROR(VLOOKUP(G84,Sheet5!A:B,2,0),"")</f>
        <v>11～12歳</v>
      </c>
      <c r="I84" t="str">
        <f t="shared" si="11"/>
        <v>男子平泳ぎ 100m決勝11～12歳</v>
      </c>
      <c r="M84">
        <v>84</v>
      </c>
      <c r="N84">
        <f>Sheet9!D85</f>
        <v>44</v>
      </c>
      <c r="O84">
        <f>Sheet9!E85</f>
        <v>1</v>
      </c>
      <c r="P84" t="str">
        <f>IFERROR(VLOOKUP(O84,Sheet6!A:B,2,0),"")</f>
        <v>男子</v>
      </c>
      <c r="Q84" t="str">
        <f>Sheet9!A85</f>
        <v>平泳ぎ　　　　</v>
      </c>
      <c r="R84" t="str">
        <f t="shared" si="9"/>
        <v>平泳ぎ</v>
      </c>
      <c r="S84" t="str">
        <f>Sheet9!B85</f>
        <v xml:space="preserve"> 100m</v>
      </c>
      <c r="T84" t="s">
        <v>1704</v>
      </c>
      <c r="U84" t="s">
        <v>1705</v>
      </c>
      <c r="V84" t="str">
        <f t="shared" si="12"/>
        <v>男子平泳ぎ 100m予選無差別</v>
      </c>
      <c r="Y84">
        <f t="shared" si="13"/>
        <v>44</v>
      </c>
      <c r="Z84" t="str">
        <f t="shared" si="10"/>
        <v/>
      </c>
      <c r="AA84" t="str">
        <f t="shared" si="14"/>
        <v>男子平泳ぎ 100m予選無差別</v>
      </c>
    </row>
    <row r="85" spans="1:27">
      <c r="A85">
        <v>85</v>
      </c>
      <c r="B85">
        <f>IFERROR(VLOOKUP(A85,Sheet1!B:I,7,0),"")</f>
        <v>2</v>
      </c>
      <c r="C85" t="str">
        <f>IFERROR(VLOOKUP(B85,Sheet6!A:B,2,0),"")</f>
        <v>女子</v>
      </c>
      <c r="D85" t="str">
        <f>IFERROR(VLOOKUP(A85,Sheet1!B:I,4,0),"")</f>
        <v>平泳ぎ</v>
      </c>
      <c r="E85" t="str">
        <f>IFERROR(VLOOKUP(A85,Sheet1!B:I,5,0),"")</f>
        <v xml:space="preserve"> 100m</v>
      </c>
      <c r="F85" t="str">
        <f>IFERROR(VLOOKUP(A85,Sheet1!B:I,8,0),"")</f>
        <v>決勝</v>
      </c>
      <c r="G85">
        <f>IFERROR(VLOOKUP(A85,Sheet1!B:I,6,0),"")</f>
        <v>3</v>
      </c>
      <c r="H85" t="str">
        <f>IFERROR(VLOOKUP(G85,Sheet5!A:B,2,0),"")</f>
        <v>13～14歳</v>
      </c>
      <c r="I85" t="str">
        <f t="shared" si="11"/>
        <v>女子平泳ぎ 100m決勝13～14歳</v>
      </c>
      <c r="M85">
        <v>85</v>
      </c>
      <c r="N85">
        <f>Sheet9!D86</f>
        <v>45</v>
      </c>
      <c r="O85">
        <f>Sheet9!E86</f>
        <v>1</v>
      </c>
      <c r="P85" t="str">
        <f>IFERROR(VLOOKUP(O85,Sheet6!A:B,2,0),"")</f>
        <v>男子</v>
      </c>
      <c r="Q85" t="str">
        <f>Sheet9!A86</f>
        <v>背泳ぎ　　　　</v>
      </c>
      <c r="R85" t="str">
        <f t="shared" si="9"/>
        <v>背泳ぎ</v>
      </c>
      <c r="S85" t="str">
        <f>Sheet9!B86</f>
        <v xml:space="preserve"> 100m</v>
      </c>
      <c r="T85" t="s">
        <v>1704</v>
      </c>
      <c r="U85" t="s">
        <v>1705</v>
      </c>
      <c r="V85" t="str">
        <f t="shared" si="12"/>
        <v>男子背泳ぎ 100m予選無差別</v>
      </c>
      <c r="Y85">
        <f t="shared" si="13"/>
        <v>45</v>
      </c>
      <c r="Z85" t="str">
        <f t="shared" si="10"/>
        <v/>
      </c>
      <c r="AA85" t="str">
        <f t="shared" si="14"/>
        <v>男子背泳ぎ 100m予選無差別</v>
      </c>
    </row>
    <row r="86" spans="1:27">
      <c r="A86">
        <v>86</v>
      </c>
      <c r="B86">
        <f>IFERROR(VLOOKUP(A86,Sheet1!B:I,7,0),"")</f>
        <v>1</v>
      </c>
      <c r="C86" t="str">
        <f>IFERROR(VLOOKUP(B86,Sheet6!A:B,2,0),"")</f>
        <v>男子</v>
      </c>
      <c r="D86" t="str">
        <f>IFERROR(VLOOKUP(A86,Sheet1!B:I,4,0),"")</f>
        <v>平泳ぎ</v>
      </c>
      <c r="E86" t="str">
        <f>IFERROR(VLOOKUP(A86,Sheet1!B:I,5,0),"")</f>
        <v xml:space="preserve"> 100m</v>
      </c>
      <c r="F86" t="str">
        <f>IFERROR(VLOOKUP(A86,Sheet1!B:I,8,0),"")</f>
        <v>決勝</v>
      </c>
      <c r="G86">
        <f>IFERROR(VLOOKUP(A86,Sheet1!B:I,6,0),"")</f>
        <v>3</v>
      </c>
      <c r="H86" t="str">
        <f>IFERROR(VLOOKUP(G86,Sheet5!A:B,2,0),"")</f>
        <v>13～14歳</v>
      </c>
      <c r="I86" t="str">
        <f t="shared" si="11"/>
        <v>男子平泳ぎ 100m決勝13～14歳</v>
      </c>
      <c r="M86">
        <v>86</v>
      </c>
      <c r="N86">
        <f>Sheet9!D87</f>
        <v>45</v>
      </c>
      <c r="O86">
        <f>Sheet9!E87</f>
        <v>1</v>
      </c>
      <c r="P86" t="str">
        <f>IFERROR(VLOOKUP(O86,Sheet6!A:B,2,0),"")</f>
        <v>男子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200m</v>
      </c>
      <c r="T86" t="s">
        <v>1704</v>
      </c>
      <c r="U86" t="s">
        <v>1705</v>
      </c>
      <c r="V86" t="str">
        <f t="shared" si="12"/>
        <v>男子背泳ぎ 200m予選無差別</v>
      </c>
      <c r="Y86">
        <f t="shared" si="13"/>
        <v>45</v>
      </c>
      <c r="Z86" t="str">
        <f t="shared" si="10"/>
        <v/>
      </c>
      <c r="AA86" t="str">
        <f t="shared" si="14"/>
        <v>男子背泳ぎ 200m予選無差別</v>
      </c>
    </row>
    <row r="87" spans="1:27">
      <c r="A87">
        <v>87</v>
      </c>
      <c r="B87">
        <f>IFERROR(VLOOKUP(A87,Sheet1!B:I,7,0),"")</f>
        <v>2</v>
      </c>
      <c r="C87" t="str">
        <f>IFERROR(VLOOKUP(B87,Sheet6!A:B,2,0),"")</f>
        <v>女子</v>
      </c>
      <c r="D87" t="str">
        <f>IFERROR(VLOOKUP(A87,Sheet1!B:I,4,0),"")</f>
        <v>平泳ぎ</v>
      </c>
      <c r="E87" t="str">
        <f>IFERROR(VLOOKUP(A87,Sheet1!B:I,5,0),"")</f>
        <v xml:space="preserve"> 100m</v>
      </c>
      <c r="F87" t="str">
        <f>IFERROR(VLOOKUP(A87,Sheet1!B:I,8,0),"")</f>
        <v>決勝</v>
      </c>
      <c r="G87">
        <f>IFERROR(VLOOKUP(A87,Sheet1!B:I,6,0),"")</f>
        <v>4</v>
      </c>
      <c r="H87" t="str">
        <f>IFERROR(VLOOKUP(G87,Sheet5!A:B,2,0),"")</f>
        <v>15歳以上</v>
      </c>
      <c r="I87" t="str">
        <f t="shared" si="11"/>
        <v>女子平泳ぎ 100m決勝15歳以上</v>
      </c>
      <c r="M87">
        <v>87</v>
      </c>
      <c r="N87">
        <f>Sheet9!D88</f>
        <v>46</v>
      </c>
      <c r="O87">
        <f>Sheet9!E88</f>
        <v>1</v>
      </c>
      <c r="P87" t="str">
        <f>IFERROR(VLOOKUP(O87,Sheet6!A:B,2,0),"")</f>
        <v>男子</v>
      </c>
      <c r="Q87" t="str">
        <f>Sheet9!A88</f>
        <v>背泳ぎ　　　　</v>
      </c>
      <c r="R87" t="str">
        <f t="shared" si="9"/>
        <v>背泳ぎ</v>
      </c>
      <c r="S87" t="str">
        <f>Sheet9!B88</f>
        <v xml:space="preserve">  50m</v>
      </c>
      <c r="T87" t="s">
        <v>1704</v>
      </c>
      <c r="U87" t="s">
        <v>1705</v>
      </c>
      <c r="V87" t="str">
        <f t="shared" si="12"/>
        <v>男子背泳ぎ  50m予選無差別</v>
      </c>
      <c r="Y87">
        <f t="shared" si="13"/>
        <v>46</v>
      </c>
      <c r="Z87" t="str">
        <f t="shared" si="10"/>
        <v/>
      </c>
      <c r="AA87" t="str">
        <f t="shared" si="14"/>
        <v>男子背泳ぎ  50m予選無差別</v>
      </c>
    </row>
    <row r="88" spans="1:27">
      <c r="A88">
        <v>88</v>
      </c>
      <c r="B88">
        <f>IFERROR(VLOOKUP(A88,Sheet1!B:I,7,0),"")</f>
        <v>1</v>
      </c>
      <c r="C88" t="str">
        <f>IFERROR(VLOOKUP(B88,Sheet6!A:B,2,0),"")</f>
        <v>男子</v>
      </c>
      <c r="D88" t="str">
        <f>IFERROR(VLOOKUP(A88,Sheet1!B:I,4,0),"")</f>
        <v>平泳ぎ</v>
      </c>
      <c r="E88" t="str">
        <f>IFERROR(VLOOKUP(A88,Sheet1!B:I,5,0),"")</f>
        <v xml:space="preserve"> 100m</v>
      </c>
      <c r="F88" t="str">
        <f>IFERROR(VLOOKUP(A88,Sheet1!B:I,8,0),"")</f>
        <v>決勝</v>
      </c>
      <c r="G88">
        <f>IFERROR(VLOOKUP(A88,Sheet1!B:I,6,0),"")</f>
        <v>4</v>
      </c>
      <c r="H88" t="str">
        <f>IFERROR(VLOOKUP(G88,Sheet5!A:B,2,0),"")</f>
        <v>15歳以上</v>
      </c>
      <c r="I88" t="str">
        <f t="shared" si="11"/>
        <v>男子平泳ぎ 100m決勝15歳以上</v>
      </c>
      <c r="M88">
        <v>88</v>
      </c>
      <c r="N88">
        <f>Sheet9!D89</f>
        <v>46</v>
      </c>
      <c r="O88">
        <f>Sheet9!E89</f>
        <v>1</v>
      </c>
      <c r="P88" t="str">
        <f>IFERROR(VLOOKUP(O88,Sheet6!A:B,2,0),"")</f>
        <v>男子</v>
      </c>
      <c r="Q88" t="str">
        <f>Sheet9!A89</f>
        <v>背泳ぎ　　　　</v>
      </c>
      <c r="R88" t="str">
        <f t="shared" si="9"/>
        <v>背泳ぎ</v>
      </c>
      <c r="S88" t="str">
        <f>Sheet9!B89</f>
        <v xml:space="preserve"> 100m</v>
      </c>
      <c r="T88" t="s">
        <v>1704</v>
      </c>
      <c r="U88" t="s">
        <v>1705</v>
      </c>
      <c r="V88" t="str">
        <f t="shared" si="12"/>
        <v>男子背泳ぎ 100m予選無差別</v>
      </c>
      <c r="Y88">
        <f t="shared" si="13"/>
        <v>46</v>
      </c>
      <c r="Z88" t="str">
        <f t="shared" si="10"/>
        <v/>
      </c>
      <c r="AA88" t="str">
        <f t="shared" si="14"/>
        <v>男子背泳ぎ 100m予選無差別</v>
      </c>
    </row>
    <row r="89" spans="1:27">
      <c r="A89">
        <v>89</v>
      </c>
      <c r="B89">
        <f>IFERROR(VLOOKUP(A89,Sheet1!B:I,7,0),"")</f>
        <v>2</v>
      </c>
      <c r="C89" t="str">
        <f>IFERROR(VLOOKUP(B89,Sheet6!A:B,2,0),"")</f>
        <v>女子</v>
      </c>
      <c r="D89" t="str">
        <f>IFERROR(VLOOKUP(A89,Sheet1!B:I,4,0),"")</f>
        <v>自由形</v>
      </c>
      <c r="E89" t="str">
        <f>IFERROR(VLOOKUP(A89,Sheet1!B:I,5,0),"")</f>
        <v xml:space="preserve">  50m</v>
      </c>
      <c r="F89" t="str">
        <f>IFERROR(VLOOKUP(A89,Sheet1!B:I,8,0),"")</f>
        <v>決勝</v>
      </c>
      <c r="G89">
        <f>IFERROR(VLOOKUP(A89,Sheet1!B:I,6,0),"")</f>
        <v>1</v>
      </c>
      <c r="H89" t="str">
        <f>IFERROR(VLOOKUP(G89,Sheet5!A:B,2,0),"")</f>
        <v>10歳以下</v>
      </c>
      <c r="I89" t="str">
        <f t="shared" si="11"/>
        <v>女子自由形  50m決勝10歳以下</v>
      </c>
      <c r="M89">
        <v>89</v>
      </c>
      <c r="N89">
        <f>Sheet9!D90</f>
        <v>47</v>
      </c>
      <c r="O89">
        <f>Sheet9!E90</f>
        <v>1</v>
      </c>
      <c r="P89" t="str">
        <f>IFERROR(VLOOKUP(O89,Sheet6!A:B,2,0),"")</f>
        <v>男子</v>
      </c>
      <c r="Q89" t="str">
        <f>Sheet9!A90</f>
        <v>自由形　　　　</v>
      </c>
      <c r="R89" t="str">
        <f t="shared" si="9"/>
        <v>自由形</v>
      </c>
      <c r="S89" t="str">
        <f>Sheet9!B90</f>
        <v xml:space="preserve"> 400m</v>
      </c>
      <c r="T89" t="s">
        <v>1704</v>
      </c>
      <c r="U89" t="s">
        <v>1705</v>
      </c>
      <c r="V89" t="str">
        <f t="shared" si="12"/>
        <v>男子自由形 400m予選無差別</v>
      </c>
      <c r="Y89">
        <f t="shared" si="13"/>
        <v>47</v>
      </c>
      <c r="Z89" t="str">
        <f t="shared" si="10"/>
        <v/>
      </c>
      <c r="AA89" t="str">
        <f t="shared" si="14"/>
        <v>男子自由形 400m予選無差別</v>
      </c>
    </row>
    <row r="90" spans="1:27">
      <c r="A90">
        <v>90</v>
      </c>
      <c r="B90">
        <f>IFERROR(VLOOKUP(A90,Sheet1!B:I,7,0),"")</f>
        <v>1</v>
      </c>
      <c r="C90" t="str">
        <f>IFERROR(VLOOKUP(B90,Sheet6!A:B,2,0),"")</f>
        <v>男子</v>
      </c>
      <c r="D90" t="str">
        <f>IFERROR(VLOOKUP(A90,Sheet1!B:I,4,0),"")</f>
        <v>自由形</v>
      </c>
      <c r="E90" t="str">
        <f>IFERROR(VLOOKUP(A90,Sheet1!B:I,5,0),"")</f>
        <v xml:space="preserve">  50m</v>
      </c>
      <c r="F90" t="str">
        <f>IFERROR(VLOOKUP(A90,Sheet1!B:I,8,0),"")</f>
        <v>決勝</v>
      </c>
      <c r="G90">
        <f>IFERROR(VLOOKUP(A90,Sheet1!B:I,6,0),"")</f>
        <v>1</v>
      </c>
      <c r="H90" t="str">
        <f>IFERROR(VLOOKUP(G90,Sheet5!A:B,2,0),"")</f>
        <v>10歳以下</v>
      </c>
      <c r="I90" t="str">
        <f t="shared" si="11"/>
        <v>男子自由形  50m決勝10歳以下</v>
      </c>
      <c r="M90">
        <v>90</v>
      </c>
      <c r="N90">
        <f>Sheet9!D91</f>
        <v>47</v>
      </c>
      <c r="O90">
        <f>Sheet9!E91</f>
        <v>1</v>
      </c>
      <c r="P90" t="str">
        <f>IFERROR(VLOOKUP(O90,Sheet6!A:B,2,0),"")</f>
        <v>男子</v>
      </c>
      <c r="Q90" t="str">
        <f>Sheet9!A91</f>
        <v>自由形　　　　</v>
      </c>
      <c r="R90" t="str">
        <f t="shared" si="9"/>
        <v>自由形</v>
      </c>
      <c r="S90" t="str">
        <f>Sheet9!B91</f>
        <v>1500m</v>
      </c>
      <c r="T90" t="s">
        <v>1704</v>
      </c>
      <c r="U90" t="s">
        <v>1705</v>
      </c>
      <c r="V90" t="str">
        <f t="shared" si="12"/>
        <v>男子自由形1500m予選無差別</v>
      </c>
      <c r="Y90">
        <f t="shared" si="13"/>
        <v>47</v>
      </c>
      <c r="Z90" t="str">
        <f t="shared" si="10"/>
        <v/>
      </c>
      <c r="AA90" t="str">
        <f t="shared" si="14"/>
        <v>男子自由形1500m予選無差別</v>
      </c>
    </row>
    <row r="91" spans="1:27">
      <c r="A91">
        <v>91</v>
      </c>
      <c r="B91">
        <f>IFERROR(VLOOKUP(A91,Sheet1!B:I,7,0),"")</f>
        <v>2</v>
      </c>
      <c r="C91" t="str">
        <f>IFERROR(VLOOKUP(B91,Sheet6!A:B,2,0),"")</f>
        <v>女子</v>
      </c>
      <c r="D91" t="str">
        <f>IFERROR(VLOOKUP(A91,Sheet1!B:I,4,0),"")</f>
        <v>自由形</v>
      </c>
      <c r="E91" t="str">
        <f>IFERROR(VLOOKUP(A91,Sheet1!B:I,5,0),"")</f>
        <v xml:space="preserve">  50m</v>
      </c>
      <c r="F91" t="str">
        <f>IFERROR(VLOOKUP(A91,Sheet1!B:I,8,0),"")</f>
        <v>決勝</v>
      </c>
      <c r="G91">
        <f>IFERROR(VLOOKUP(A91,Sheet1!B:I,6,0),"")</f>
        <v>2</v>
      </c>
      <c r="H91" t="str">
        <f>IFERROR(VLOOKUP(G91,Sheet5!A:B,2,0),"")</f>
        <v>11～12歳</v>
      </c>
      <c r="I91" t="str">
        <f t="shared" si="11"/>
        <v>女子自由形  50m決勝11～12歳</v>
      </c>
      <c r="M91">
        <v>91</v>
      </c>
      <c r="N91">
        <f>Sheet9!D92</f>
        <v>48</v>
      </c>
      <c r="O91">
        <f>Sheet9!E92</f>
        <v>1</v>
      </c>
      <c r="P91" t="str">
        <f>IFERROR(VLOOKUP(O91,Sheet6!A:B,2,0),"")</f>
        <v>男子</v>
      </c>
      <c r="Q91" t="str">
        <f>Sheet9!A92</f>
        <v>個人メドレー　</v>
      </c>
      <c r="R91" t="str">
        <f t="shared" si="9"/>
        <v>個人メドレー</v>
      </c>
      <c r="S91" t="str">
        <f>Sheet9!B92</f>
        <v xml:space="preserve"> 200m</v>
      </c>
      <c r="T91" t="s">
        <v>1704</v>
      </c>
      <c r="U91" t="s">
        <v>1705</v>
      </c>
      <c r="V91" t="str">
        <f t="shared" si="12"/>
        <v>男子個人メドレー 200m予選無差別</v>
      </c>
      <c r="Y91">
        <f t="shared" si="13"/>
        <v>48</v>
      </c>
      <c r="Z91" t="str">
        <f t="shared" si="10"/>
        <v/>
      </c>
      <c r="AA91" t="str">
        <f t="shared" si="14"/>
        <v>男子個人メドレー 200m予選無差別</v>
      </c>
    </row>
    <row r="92" spans="1:27">
      <c r="A92">
        <v>92</v>
      </c>
      <c r="B92">
        <f>IFERROR(VLOOKUP(A92,Sheet1!B:I,7,0),"")</f>
        <v>1</v>
      </c>
      <c r="C92" t="str">
        <f>IFERROR(VLOOKUP(B92,Sheet6!A:B,2,0),"")</f>
        <v>男子</v>
      </c>
      <c r="D92" t="str">
        <f>IFERROR(VLOOKUP(A92,Sheet1!B:I,4,0),"")</f>
        <v>自由形</v>
      </c>
      <c r="E92" t="str">
        <f>IFERROR(VLOOKUP(A92,Sheet1!B:I,5,0),"")</f>
        <v xml:space="preserve">  50m</v>
      </c>
      <c r="F92" t="str">
        <f>IFERROR(VLOOKUP(A92,Sheet1!B:I,8,0),"")</f>
        <v>決勝</v>
      </c>
      <c r="G92">
        <f>IFERROR(VLOOKUP(A92,Sheet1!B:I,6,0),"")</f>
        <v>2</v>
      </c>
      <c r="H92" t="str">
        <f>IFERROR(VLOOKUP(G92,Sheet5!A:B,2,0),"")</f>
        <v>11～12歳</v>
      </c>
      <c r="I92" t="str">
        <f t="shared" si="11"/>
        <v>男子自由形  50m決勝11～12歳</v>
      </c>
      <c r="M92">
        <v>92</v>
      </c>
      <c r="N92">
        <f>Sheet9!D93</f>
        <v>48</v>
      </c>
      <c r="O92">
        <f>Sheet9!E93</f>
        <v>1</v>
      </c>
      <c r="P92" t="str">
        <f>IFERROR(VLOOKUP(O92,Sheet6!A:B,2,0),"")</f>
        <v>男子</v>
      </c>
      <c r="Q92" t="str">
        <f>Sheet9!A93</f>
        <v>個人メドレー　</v>
      </c>
      <c r="R92" t="str">
        <f t="shared" si="9"/>
        <v>個人メドレー</v>
      </c>
      <c r="S92" t="str">
        <f>Sheet9!B93</f>
        <v xml:space="preserve"> 400m</v>
      </c>
      <c r="T92" t="s">
        <v>1704</v>
      </c>
      <c r="U92" t="s">
        <v>1705</v>
      </c>
      <c r="V92" t="str">
        <f t="shared" si="12"/>
        <v>男子個人メドレー 400m予選無差別</v>
      </c>
      <c r="Y92">
        <f t="shared" si="13"/>
        <v>48</v>
      </c>
      <c r="Z92" t="str">
        <f t="shared" si="10"/>
        <v/>
      </c>
      <c r="AA92" t="str">
        <f t="shared" si="14"/>
        <v>男子個人メドレー 400m予選無差別</v>
      </c>
    </row>
    <row r="93" spans="1:27">
      <c r="A93">
        <v>93</v>
      </c>
      <c r="B93">
        <f>IFERROR(VLOOKUP(A93,Sheet1!B:I,7,0),"")</f>
        <v>2</v>
      </c>
      <c r="C93" t="str">
        <f>IFERROR(VLOOKUP(B93,Sheet6!A:B,2,0),"")</f>
        <v>女子</v>
      </c>
      <c r="D93" t="str">
        <f>IFERROR(VLOOKUP(A93,Sheet1!B:I,4,0),"")</f>
        <v>自由形</v>
      </c>
      <c r="E93" t="str">
        <f>IFERROR(VLOOKUP(A93,Sheet1!B:I,5,0),"")</f>
        <v xml:space="preserve">  50m</v>
      </c>
      <c r="F93" t="str">
        <f>IFERROR(VLOOKUP(A93,Sheet1!B:I,8,0),"")</f>
        <v>決勝</v>
      </c>
      <c r="G93">
        <f>IFERROR(VLOOKUP(A93,Sheet1!B:I,6,0),"")</f>
        <v>3</v>
      </c>
      <c r="H93" t="str">
        <f>IFERROR(VLOOKUP(G93,Sheet5!A:B,2,0),"")</f>
        <v>13～14歳</v>
      </c>
      <c r="I93" t="str">
        <f t="shared" si="11"/>
        <v>女子自由形  50m決勝13～14歳</v>
      </c>
      <c r="M93">
        <v>93</v>
      </c>
      <c r="N93">
        <f>Sheet9!D94</f>
        <v>49</v>
      </c>
      <c r="O93">
        <f>Sheet9!E94</f>
        <v>1</v>
      </c>
      <c r="P93" t="str">
        <f>IFERROR(VLOOKUP(O93,Sheet6!A:B,2,0),"")</f>
        <v>男子</v>
      </c>
      <c r="Q93" t="str">
        <f>Sheet9!A94</f>
        <v>バタフライ　　</v>
      </c>
      <c r="R93" t="str">
        <f t="shared" si="9"/>
        <v>バタフライ</v>
      </c>
      <c r="S93" t="str">
        <f>Sheet9!B94</f>
        <v xml:space="preserve"> 100m</v>
      </c>
      <c r="T93" t="s">
        <v>1704</v>
      </c>
      <c r="U93" t="s">
        <v>1705</v>
      </c>
      <c r="V93" t="str">
        <f t="shared" si="12"/>
        <v>男子バタフライ 100m予選無差別</v>
      </c>
      <c r="Y93">
        <f t="shared" si="13"/>
        <v>49</v>
      </c>
      <c r="Z93" t="str">
        <f t="shared" si="10"/>
        <v/>
      </c>
      <c r="AA93" t="str">
        <f t="shared" si="14"/>
        <v>男子バタフライ 100m予選無差別</v>
      </c>
    </row>
    <row r="94" spans="1:27">
      <c r="A94">
        <v>94</v>
      </c>
      <c r="B94">
        <f>IFERROR(VLOOKUP(A94,Sheet1!B:I,7,0),"")</f>
        <v>1</v>
      </c>
      <c r="C94" t="str">
        <f>IFERROR(VLOOKUP(B94,Sheet6!A:B,2,0),"")</f>
        <v>男子</v>
      </c>
      <c r="D94" t="str">
        <f>IFERROR(VLOOKUP(A94,Sheet1!B:I,4,0),"")</f>
        <v>自由形</v>
      </c>
      <c r="E94" t="str">
        <f>IFERROR(VLOOKUP(A94,Sheet1!B:I,5,0),"")</f>
        <v xml:space="preserve">  50m</v>
      </c>
      <c r="F94" t="str">
        <f>IFERROR(VLOOKUP(A94,Sheet1!B:I,8,0),"")</f>
        <v>決勝</v>
      </c>
      <c r="G94">
        <f>IFERROR(VLOOKUP(A94,Sheet1!B:I,6,0),"")</f>
        <v>3</v>
      </c>
      <c r="H94" t="str">
        <f>IFERROR(VLOOKUP(G94,Sheet5!A:B,2,0),"")</f>
        <v>13～14歳</v>
      </c>
      <c r="I94" t="str">
        <f t="shared" si="11"/>
        <v>男子自由形  50m決勝13～14歳</v>
      </c>
      <c r="M94">
        <v>94</v>
      </c>
      <c r="N94">
        <f>Sheet9!D95</f>
        <v>49</v>
      </c>
      <c r="O94">
        <f>Sheet9!E95</f>
        <v>1</v>
      </c>
      <c r="P94" t="str">
        <f>IFERROR(VLOOKUP(O94,Sheet6!A:B,2,0),"")</f>
        <v>男子</v>
      </c>
      <c r="Q94" t="str">
        <f>Sheet9!A95</f>
        <v>バタフライ　　</v>
      </c>
      <c r="R94" t="str">
        <f t="shared" si="9"/>
        <v>バタフライ</v>
      </c>
      <c r="S94" t="str">
        <f>Sheet9!B95</f>
        <v xml:space="preserve"> 200m</v>
      </c>
      <c r="T94" t="s">
        <v>1704</v>
      </c>
      <c r="U94" t="s">
        <v>1705</v>
      </c>
      <c r="V94" t="str">
        <f t="shared" si="12"/>
        <v>男子バタフライ 200m予選無差別</v>
      </c>
      <c r="Y94">
        <f t="shared" si="13"/>
        <v>49</v>
      </c>
      <c r="Z94" t="str">
        <f t="shared" si="10"/>
        <v/>
      </c>
      <c r="AA94" t="str">
        <f t="shared" si="14"/>
        <v>男子バタフライ 200m予選無差別</v>
      </c>
    </row>
    <row r="95" spans="1:27">
      <c r="A95">
        <v>95</v>
      </c>
      <c r="B95">
        <f>IFERROR(VLOOKUP(A95,Sheet1!B:I,7,0),"")</f>
        <v>2</v>
      </c>
      <c r="C95" t="str">
        <f>IFERROR(VLOOKUP(B95,Sheet6!A:B,2,0),"")</f>
        <v>女子</v>
      </c>
      <c r="D95" t="str">
        <f>IFERROR(VLOOKUP(A95,Sheet1!B:I,4,0),"")</f>
        <v>自由形</v>
      </c>
      <c r="E95" t="str">
        <f>IFERROR(VLOOKUP(A95,Sheet1!B:I,5,0),"")</f>
        <v xml:space="preserve">  50m</v>
      </c>
      <c r="F95" t="str">
        <f>IFERROR(VLOOKUP(A95,Sheet1!B:I,8,0),"")</f>
        <v>決勝</v>
      </c>
      <c r="G95">
        <f>IFERROR(VLOOKUP(A95,Sheet1!B:I,6,0),"")</f>
        <v>4</v>
      </c>
      <c r="H95" t="str">
        <f>IFERROR(VLOOKUP(G95,Sheet5!A:B,2,0),"")</f>
        <v>15歳以上</v>
      </c>
      <c r="I95" t="str">
        <f t="shared" si="11"/>
        <v>女子自由形  50m決勝15歳以上</v>
      </c>
      <c r="M95">
        <v>95</v>
      </c>
      <c r="N95">
        <f>Sheet9!D96</f>
        <v>50</v>
      </c>
      <c r="O95">
        <f>Sheet9!E96</f>
        <v>1</v>
      </c>
      <c r="P95" t="str">
        <f>IFERROR(VLOOKUP(O95,Sheet6!A:B,2,0),"")</f>
        <v>男子</v>
      </c>
      <c r="Q95" t="str">
        <f>Sheet9!A96</f>
        <v>個人メドレー　</v>
      </c>
      <c r="R95" t="str">
        <f t="shared" si="9"/>
        <v>個人メドレー</v>
      </c>
      <c r="S95" t="str">
        <f>Sheet9!B96</f>
        <v xml:space="preserve"> 200m</v>
      </c>
      <c r="T95" t="s">
        <v>1704</v>
      </c>
      <c r="U95" t="s">
        <v>1705</v>
      </c>
      <c r="V95" t="str">
        <f t="shared" si="12"/>
        <v>男子個人メドレー 200m予選無差別</v>
      </c>
      <c r="Y95">
        <f t="shared" si="13"/>
        <v>50</v>
      </c>
      <c r="Z95" t="str">
        <f t="shared" si="10"/>
        <v/>
      </c>
      <c r="AA95" t="str">
        <f t="shared" si="14"/>
        <v>男子個人メドレー 200m予選無差別</v>
      </c>
    </row>
    <row r="96" spans="1:27">
      <c r="A96">
        <v>96</v>
      </c>
      <c r="B96">
        <f>IFERROR(VLOOKUP(A96,Sheet1!B:I,7,0),"")</f>
        <v>1</v>
      </c>
      <c r="C96" t="str">
        <f>IFERROR(VLOOKUP(B96,Sheet6!A:B,2,0),"")</f>
        <v>男子</v>
      </c>
      <c r="D96" t="str">
        <f>IFERROR(VLOOKUP(A96,Sheet1!B:I,4,0),"")</f>
        <v>自由形</v>
      </c>
      <c r="E96" t="str">
        <f>IFERROR(VLOOKUP(A96,Sheet1!B:I,5,0),"")</f>
        <v xml:space="preserve">  50m</v>
      </c>
      <c r="F96" t="str">
        <f>IFERROR(VLOOKUP(A96,Sheet1!B:I,8,0),"")</f>
        <v>決勝</v>
      </c>
      <c r="G96">
        <f>IFERROR(VLOOKUP(A96,Sheet1!B:I,6,0),"")</f>
        <v>4</v>
      </c>
      <c r="H96" t="str">
        <f>IFERROR(VLOOKUP(G96,Sheet5!A:B,2,0),"")</f>
        <v>15歳以上</v>
      </c>
      <c r="I96" t="str">
        <f t="shared" si="11"/>
        <v>男子自由形  50m決勝15歳以上</v>
      </c>
      <c r="M96">
        <v>96</v>
      </c>
      <c r="N96">
        <f>Sheet9!D97</f>
        <v>50</v>
      </c>
      <c r="O96">
        <f>Sheet9!E97</f>
        <v>1</v>
      </c>
      <c r="P96" t="str">
        <f>IFERROR(VLOOKUP(O96,Sheet6!A:B,2,0),"")</f>
        <v>男子</v>
      </c>
      <c r="Q96" t="str">
        <f>Sheet9!A97</f>
        <v>個人メドレー　</v>
      </c>
      <c r="R96" t="str">
        <f t="shared" si="9"/>
        <v>個人メドレー</v>
      </c>
      <c r="S96" t="str">
        <f>Sheet9!B97</f>
        <v xml:space="preserve"> 400m</v>
      </c>
      <c r="T96" t="s">
        <v>1704</v>
      </c>
      <c r="U96" t="s">
        <v>1705</v>
      </c>
      <c r="V96" t="str">
        <f t="shared" si="12"/>
        <v>男子個人メドレー 400m予選無差別</v>
      </c>
      <c r="Y96">
        <f t="shared" si="13"/>
        <v>50</v>
      </c>
      <c r="Z96" t="str">
        <f t="shared" si="10"/>
        <v/>
      </c>
      <c r="AA96" t="str">
        <f t="shared" si="14"/>
        <v>男子個人メドレー 400m予選無差別</v>
      </c>
    </row>
    <row r="97" spans="1:27">
      <c r="A97">
        <v>97</v>
      </c>
      <c r="B97">
        <f>IFERROR(VLOOKUP(A97,Sheet1!B:I,7,0),"")</f>
        <v>2</v>
      </c>
      <c r="C97" t="str">
        <f>IFERROR(VLOOKUP(B97,Sheet6!A:B,2,0),"")</f>
        <v>女子</v>
      </c>
      <c r="D97" t="str">
        <f>IFERROR(VLOOKUP(A97,Sheet1!B:I,4,0),"")</f>
        <v>メドレーリレー</v>
      </c>
      <c r="E97" t="str">
        <f>IFERROR(VLOOKUP(A97,Sheet1!B:I,5,0),"")</f>
        <v xml:space="preserve"> 200m</v>
      </c>
      <c r="F97" t="str">
        <f>IFERROR(VLOOKUP(A97,Sheet1!B:I,8,0),"")</f>
        <v>タイム決勝</v>
      </c>
      <c r="G97">
        <f>IFERROR(VLOOKUP(A97,Sheet1!B:I,6,0),"")</f>
        <v>1</v>
      </c>
      <c r="H97" t="str">
        <f>IFERROR(VLOOKUP(G97,Sheet5!A:B,2,0),"")</f>
        <v>10歳以下</v>
      </c>
      <c r="I97" t="str">
        <f t="shared" si="11"/>
        <v>女子メドレーリレー 200mタイム決勝10歳以下</v>
      </c>
      <c r="M97">
        <v>97</v>
      </c>
      <c r="N97">
        <f>Sheet9!D98</f>
        <v>51</v>
      </c>
      <c r="O97">
        <f>Sheet9!E98</f>
        <v>1</v>
      </c>
      <c r="P97" t="str">
        <f>IFERROR(VLOOKUP(O97,Sheet6!A:B,2,0),"")</f>
        <v>男子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100m</v>
      </c>
      <c r="T97" t="s">
        <v>1704</v>
      </c>
      <c r="U97" t="s">
        <v>1705</v>
      </c>
      <c r="V97" t="str">
        <f t="shared" si="12"/>
        <v>男子自由形 100m予選無差別</v>
      </c>
      <c r="Y97">
        <f t="shared" si="13"/>
        <v>51</v>
      </c>
      <c r="Z97" t="str">
        <f t="shared" si="10"/>
        <v/>
      </c>
      <c r="AA97" t="str">
        <f t="shared" si="14"/>
        <v>男子自由形 100m予選無差別</v>
      </c>
    </row>
    <row r="98" spans="1:27">
      <c r="A98">
        <v>98</v>
      </c>
      <c r="B98">
        <f>IFERROR(VLOOKUP(A98,Sheet1!B:I,7,0),"")</f>
        <v>1</v>
      </c>
      <c r="C98" t="str">
        <f>IFERROR(VLOOKUP(B98,Sheet6!A:B,2,0),"")</f>
        <v>男子</v>
      </c>
      <c r="D98" t="str">
        <f>IFERROR(VLOOKUP(A98,Sheet1!B:I,4,0),"")</f>
        <v>メドレーリレー</v>
      </c>
      <c r="E98" t="str">
        <f>IFERROR(VLOOKUP(A98,Sheet1!B:I,5,0),"")</f>
        <v xml:space="preserve"> 200m</v>
      </c>
      <c r="F98" t="str">
        <f>IFERROR(VLOOKUP(A98,Sheet1!B:I,8,0),"")</f>
        <v>タイム決勝</v>
      </c>
      <c r="G98">
        <f>IFERROR(VLOOKUP(A98,Sheet1!B:I,6,0),"")</f>
        <v>1</v>
      </c>
      <c r="H98" t="str">
        <f>IFERROR(VLOOKUP(G98,Sheet5!A:B,2,0),"")</f>
        <v>10歳以下</v>
      </c>
      <c r="I98" t="str">
        <f t="shared" si="11"/>
        <v>男子メドレーリレー 200mタイム決勝10歳以下</v>
      </c>
      <c r="M98">
        <v>98</v>
      </c>
      <c r="N98">
        <f>Sheet9!D99</f>
        <v>51</v>
      </c>
      <c r="O98">
        <f>Sheet9!E99</f>
        <v>1</v>
      </c>
      <c r="P98" t="str">
        <f>IFERROR(VLOOKUP(O98,Sheet6!A:B,2,0),"")</f>
        <v>男子</v>
      </c>
      <c r="Q98" t="str">
        <f>Sheet9!A99</f>
        <v>自由形　　　　</v>
      </c>
      <c r="R98" t="str">
        <f t="shared" si="15"/>
        <v>自由形</v>
      </c>
      <c r="S98" t="str">
        <f>Sheet9!B99</f>
        <v xml:space="preserve"> 200m</v>
      </c>
      <c r="T98" t="s">
        <v>1704</v>
      </c>
      <c r="U98" t="s">
        <v>1705</v>
      </c>
      <c r="V98" t="str">
        <f t="shared" si="12"/>
        <v>男子自由形 200m予選無差別</v>
      </c>
      <c r="Y98">
        <f t="shared" si="13"/>
        <v>51</v>
      </c>
      <c r="Z98" t="str">
        <f t="shared" si="10"/>
        <v/>
      </c>
      <c r="AA98" t="str">
        <f t="shared" si="14"/>
        <v>男子自由形 200m予選無差別</v>
      </c>
    </row>
    <row r="99" spans="1:27">
      <c r="A99">
        <v>99</v>
      </c>
      <c r="B99">
        <f>IFERROR(VLOOKUP(A99,Sheet1!B:I,7,0),"")</f>
        <v>2</v>
      </c>
      <c r="C99" t="str">
        <f>IFERROR(VLOOKUP(B99,Sheet6!A:B,2,0),"")</f>
        <v>女子</v>
      </c>
      <c r="D99" t="str">
        <f>IFERROR(VLOOKUP(A99,Sheet1!B:I,4,0),"")</f>
        <v>メドレーリレー</v>
      </c>
      <c r="E99" t="str">
        <f>IFERROR(VLOOKUP(A99,Sheet1!B:I,5,0),"")</f>
        <v xml:space="preserve"> 200m</v>
      </c>
      <c r="F99" t="str">
        <f>IFERROR(VLOOKUP(A99,Sheet1!B:I,8,0),"")</f>
        <v>タイム決勝</v>
      </c>
      <c r="G99">
        <f>IFERROR(VLOOKUP(A99,Sheet1!B:I,6,0),"")</f>
        <v>2</v>
      </c>
      <c r="H99" t="str">
        <f>IFERROR(VLOOKUP(G99,Sheet5!A:B,2,0),"")</f>
        <v>11～12歳</v>
      </c>
      <c r="I99" t="str">
        <f t="shared" si="11"/>
        <v>女子メドレーリレー 200mタイム決勝11～12歳</v>
      </c>
      <c r="M99">
        <v>99</v>
      </c>
      <c r="N99">
        <f>Sheet9!D100</f>
        <v>52</v>
      </c>
      <c r="O99">
        <f>Sheet9!E100</f>
        <v>1</v>
      </c>
      <c r="P99" t="str">
        <f>IFERROR(VLOOKUP(O99,Sheet6!A:B,2,0),"")</f>
        <v>男子</v>
      </c>
      <c r="Q99" t="str">
        <f>Sheet9!A100</f>
        <v>平泳ぎ　　　　</v>
      </c>
      <c r="R99" t="str">
        <f t="shared" si="15"/>
        <v>平泳ぎ</v>
      </c>
      <c r="S99" t="str">
        <f>Sheet9!B100</f>
        <v xml:space="preserve">  50m</v>
      </c>
      <c r="T99" t="s">
        <v>1704</v>
      </c>
      <c r="U99" t="s">
        <v>1705</v>
      </c>
      <c r="V99" t="str">
        <f t="shared" si="12"/>
        <v>男子平泳ぎ  50m予選無差別</v>
      </c>
      <c r="Y99">
        <f t="shared" si="13"/>
        <v>52</v>
      </c>
      <c r="Z99" t="str">
        <f t="shared" si="10"/>
        <v/>
      </c>
      <c r="AA99" t="str">
        <f t="shared" si="14"/>
        <v>男子平泳ぎ  50m予選無差別</v>
      </c>
    </row>
    <row r="100" spans="1:27">
      <c r="A100">
        <v>100</v>
      </c>
      <c r="B100">
        <f>IFERROR(VLOOKUP(A100,Sheet1!B:I,7,0),"")</f>
        <v>1</v>
      </c>
      <c r="C100" t="str">
        <f>IFERROR(VLOOKUP(B100,Sheet6!A:B,2,0),"")</f>
        <v>男子</v>
      </c>
      <c r="D100" t="str">
        <f>IFERROR(VLOOKUP(A100,Sheet1!B:I,4,0),"")</f>
        <v>メドレーリレー</v>
      </c>
      <c r="E100" t="str">
        <f>IFERROR(VLOOKUP(A100,Sheet1!B:I,5,0),"")</f>
        <v xml:space="preserve"> 200m</v>
      </c>
      <c r="F100" t="str">
        <f>IFERROR(VLOOKUP(A100,Sheet1!B:I,8,0),"")</f>
        <v>タイム決勝</v>
      </c>
      <c r="G100">
        <f>IFERROR(VLOOKUP(A100,Sheet1!B:I,6,0),"")</f>
        <v>2</v>
      </c>
      <c r="H100" t="str">
        <f>IFERROR(VLOOKUP(G100,Sheet5!A:B,2,0),"")</f>
        <v>11～12歳</v>
      </c>
      <c r="I100" t="str">
        <f t="shared" si="11"/>
        <v>男子メドレーリレー 200mタイム決勝11～12歳</v>
      </c>
      <c r="M100">
        <v>100</v>
      </c>
      <c r="N100">
        <f>Sheet9!D101</f>
        <v>52</v>
      </c>
      <c r="O100">
        <f>Sheet9!E101</f>
        <v>1</v>
      </c>
      <c r="P100" t="str">
        <f>IFERROR(VLOOKUP(O100,Sheet6!A:B,2,0),"")</f>
        <v>男子</v>
      </c>
      <c r="Q100" t="str">
        <f>Sheet9!A101</f>
        <v>平泳ぎ　　　　</v>
      </c>
      <c r="R100" t="str">
        <f t="shared" si="15"/>
        <v>平泳ぎ</v>
      </c>
      <c r="S100" t="str">
        <f>Sheet9!B101</f>
        <v xml:space="preserve"> 100m</v>
      </c>
      <c r="T100" t="s">
        <v>1704</v>
      </c>
      <c r="U100" t="s">
        <v>1705</v>
      </c>
      <c r="V100" t="str">
        <f t="shared" si="12"/>
        <v>男子平泳ぎ 100m予選無差別</v>
      </c>
      <c r="Y100">
        <f t="shared" si="13"/>
        <v>52</v>
      </c>
      <c r="Z100" t="str">
        <f t="shared" si="10"/>
        <v/>
      </c>
      <c r="AA100" t="str">
        <f t="shared" si="14"/>
        <v>男子平泳ぎ 100m予選無差別</v>
      </c>
    </row>
    <row r="101" spans="1:27">
      <c r="A101">
        <v>101</v>
      </c>
      <c r="B101">
        <f>IFERROR(VLOOKUP(A101,Sheet1!B:I,7,0),"")</f>
        <v>2</v>
      </c>
      <c r="C101" t="str">
        <f>IFERROR(VLOOKUP(B101,Sheet6!A:B,2,0),"")</f>
        <v>女子</v>
      </c>
      <c r="D101" t="str">
        <f>IFERROR(VLOOKUP(A101,Sheet1!B:I,4,0),"")</f>
        <v>メドレーリレー</v>
      </c>
      <c r="E101" t="str">
        <f>IFERROR(VLOOKUP(A101,Sheet1!B:I,5,0),"")</f>
        <v xml:space="preserve"> 400m</v>
      </c>
      <c r="F101" t="str">
        <f>IFERROR(VLOOKUP(A101,Sheet1!B:I,8,0),"")</f>
        <v>タイム決勝</v>
      </c>
      <c r="G101">
        <f>IFERROR(VLOOKUP(A101,Sheet1!B:I,6,0),"")</f>
        <v>3</v>
      </c>
      <c r="H101" t="str">
        <f>IFERROR(VLOOKUP(G101,Sheet5!A:B,2,0),"")</f>
        <v>13～14歳</v>
      </c>
      <c r="I101" t="str">
        <f t="shared" si="11"/>
        <v>女子メドレーリレー 400mタイム決勝13～14歳</v>
      </c>
      <c r="M101">
        <v>101</v>
      </c>
      <c r="N101">
        <f>Sheet9!D102</f>
        <v>53</v>
      </c>
      <c r="O101">
        <f>Sheet9!E102</f>
        <v>1</v>
      </c>
      <c r="P101" t="str">
        <f>IFERROR(VLOOKUP(O101,Sheet6!A:B,2,0),"")</f>
        <v>男子</v>
      </c>
      <c r="Q101" t="str">
        <f>Sheet9!A102</f>
        <v>自由形　　　　</v>
      </c>
      <c r="R101" t="str">
        <f t="shared" si="15"/>
        <v>自由形</v>
      </c>
      <c r="S101" t="str">
        <f>Sheet9!B102</f>
        <v xml:space="preserve"> 100m</v>
      </c>
      <c r="T101" t="s">
        <v>1704</v>
      </c>
      <c r="U101" t="s">
        <v>1705</v>
      </c>
      <c r="V101" t="str">
        <f t="shared" si="12"/>
        <v>男子自由形 100m予選無差別</v>
      </c>
      <c r="Y101">
        <f t="shared" si="13"/>
        <v>53</v>
      </c>
      <c r="Z101" t="str">
        <f t="shared" si="10"/>
        <v/>
      </c>
      <c r="AA101" t="str">
        <f t="shared" si="14"/>
        <v>男子自由形 100m予選無差別</v>
      </c>
    </row>
    <row r="102" spans="1:27">
      <c r="A102">
        <v>102</v>
      </c>
      <c r="B102">
        <f>IFERROR(VLOOKUP(A102,Sheet1!B:I,7,0),"")</f>
        <v>1</v>
      </c>
      <c r="C102" t="str">
        <f>IFERROR(VLOOKUP(B102,Sheet6!A:B,2,0),"")</f>
        <v>男子</v>
      </c>
      <c r="D102" t="str">
        <f>IFERROR(VLOOKUP(A102,Sheet1!B:I,4,0),"")</f>
        <v>メドレーリレー</v>
      </c>
      <c r="E102" t="str">
        <f>IFERROR(VLOOKUP(A102,Sheet1!B:I,5,0),"")</f>
        <v xml:space="preserve"> 400m</v>
      </c>
      <c r="F102" t="str">
        <f>IFERROR(VLOOKUP(A102,Sheet1!B:I,8,0),"")</f>
        <v>タイム決勝</v>
      </c>
      <c r="G102">
        <f>IFERROR(VLOOKUP(A102,Sheet1!B:I,6,0),"")</f>
        <v>3</v>
      </c>
      <c r="H102" t="str">
        <f>IFERROR(VLOOKUP(G102,Sheet5!A:B,2,0),"")</f>
        <v>13～14歳</v>
      </c>
      <c r="I102" t="str">
        <f t="shared" si="11"/>
        <v>男子メドレーリレー 400mタイム決勝13～14歳</v>
      </c>
      <c r="M102">
        <v>102</v>
      </c>
      <c r="N102">
        <f>Sheet9!D103</f>
        <v>53</v>
      </c>
      <c r="O102">
        <f>Sheet9!E103</f>
        <v>1</v>
      </c>
      <c r="P102" t="str">
        <f>IFERROR(VLOOKUP(O102,Sheet6!A:B,2,0),"")</f>
        <v>男子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200m</v>
      </c>
      <c r="T102" t="s">
        <v>1704</v>
      </c>
      <c r="U102" t="s">
        <v>1705</v>
      </c>
      <c r="V102" t="str">
        <f t="shared" si="12"/>
        <v>男子自由形 200m予選無差別</v>
      </c>
      <c r="Y102">
        <f t="shared" si="13"/>
        <v>53</v>
      </c>
      <c r="Z102" t="str">
        <f t="shared" si="10"/>
        <v/>
      </c>
      <c r="AA102" t="str">
        <f t="shared" si="14"/>
        <v>男子自由形 200m予選無差別</v>
      </c>
    </row>
    <row r="103" spans="1:27">
      <c r="A103">
        <v>103</v>
      </c>
      <c r="B103">
        <f>IFERROR(VLOOKUP(A103,Sheet1!B:I,7,0),"")</f>
        <v>2</v>
      </c>
      <c r="C103" t="str">
        <f>IFERROR(VLOOKUP(B103,Sheet6!A:B,2,0),"")</f>
        <v>女子</v>
      </c>
      <c r="D103" t="str">
        <f>IFERROR(VLOOKUP(A103,Sheet1!B:I,4,0),"")</f>
        <v>メドレーリレー</v>
      </c>
      <c r="E103" t="str">
        <f>IFERROR(VLOOKUP(A103,Sheet1!B:I,5,0),"")</f>
        <v xml:space="preserve"> 400m</v>
      </c>
      <c r="F103" t="str">
        <f>IFERROR(VLOOKUP(A103,Sheet1!B:I,8,0),"")</f>
        <v>タイム決勝</v>
      </c>
      <c r="G103">
        <f>IFERROR(VLOOKUP(A103,Sheet1!B:I,6,0),"")</f>
        <v>4</v>
      </c>
      <c r="H103" t="str">
        <f>IFERROR(VLOOKUP(G103,Sheet5!A:B,2,0),"")</f>
        <v>15歳以上</v>
      </c>
      <c r="I103" t="str">
        <f t="shared" si="11"/>
        <v>女子メドレーリレー 400mタイム決勝15歳以上</v>
      </c>
      <c r="M103">
        <v>103</v>
      </c>
      <c r="N103">
        <f>Sheet9!D104</f>
        <v>54</v>
      </c>
      <c r="O103">
        <f>Sheet9!E104</f>
        <v>1</v>
      </c>
      <c r="P103" t="str">
        <f>IFERROR(VLOOKUP(O103,Sheet6!A:B,2,0),"")</f>
        <v>男子</v>
      </c>
      <c r="Q103" t="str">
        <f>Sheet9!A104</f>
        <v>バタフライ　　</v>
      </c>
      <c r="R103" t="str">
        <f t="shared" si="15"/>
        <v>バタフライ</v>
      </c>
      <c r="S103" t="str">
        <f>Sheet9!B104</f>
        <v xml:space="preserve">  50m</v>
      </c>
      <c r="T103" t="s">
        <v>1704</v>
      </c>
      <c r="U103" t="s">
        <v>1705</v>
      </c>
      <c r="V103" t="str">
        <f t="shared" si="12"/>
        <v>男子バタフライ  50m予選無差別</v>
      </c>
      <c r="Y103">
        <f t="shared" si="13"/>
        <v>54</v>
      </c>
      <c r="Z103" t="str">
        <f t="shared" si="10"/>
        <v/>
      </c>
      <c r="AA103" t="str">
        <f t="shared" si="14"/>
        <v>男子バタフライ  50m予選無差別</v>
      </c>
    </row>
    <row r="104" spans="1:27">
      <c r="A104">
        <v>104</v>
      </c>
      <c r="B104">
        <f>IFERROR(VLOOKUP(A104,Sheet1!B:I,7,0),"")</f>
        <v>1</v>
      </c>
      <c r="C104" t="str">
        <f>IFERROR(VLOOKUP(B104,Sheet6!A:B,2,0),"")</f>
        <v>男子</v>
      </c>
      <c r="D104" t="str">
        <f>IFERROR(VLOOKUP(A104,Sheet1!B:I,4,0),"")</f>
        <v>メドレーリレー</v>
      </c>
      <c r="E104" t="str">
        <f>IFERROR(VLOOKUP(A104,Sheet1!B:I,5,0),"")</f>
        <v xml:space="preserve"> 400m</v>
      </c>
      <c r="F104" t="str">
        <f>IFERROR(VLOOKUP(A104,Sheet1!B:I,8,0),"")</f>
        <v>タイム決勝</v>
      </c>
      <c r="G104">
        <f>IFERROR(VLOOKUP(A104,Sheet1!B:I,6,0),"")</f>
        <v>4</v>
      </c>
      <c r="H104" t="str">
        <f>IFERROR(VLOOKUP(G104,Sheet5!A:B,2,0),"")</f>
        <v>15歳以上</v>
      </c>
      <c r="I104" t="str">
        <f t="shared" si="11"/>
        <v>男子メドレーリレー 400mタイム決勝15歳以上</v>
      </c>
      <c r="M104">
        <v>104</v>
      </c>
      <c r="N104">
        <f>Sheet9!D105</f>
        <v>54</v>
      </c>
      <c r="O104">
        <f>Sheet9!E105</f>
        <v>1</v>
      </c>
      <c r="P104" t="str">
        <f>IFERROR(VLOOKUP(O104,Sheet6!A:B,2,0),"")</f>
        <v>男子</v>
      </c>
      <c r="Q104" t="str">
        <f>Sheet9!A105</f>
        <v>バタフライ　　</v>
      </c>
      <c r="R104" t="str">
        <f t="shared" si="15"/>
        <v>バタフライ</v>
      </c>
      <c r="S104" t="str">
        <f>Sheet9!B105</f>
        <v xml:space="preserve"> 100m</v>
      </c>
      <c r="T104" t="s">
        <v>1704</v>
      </c>
      <c r="U104" t="s">
        <v>1705</v>
      </c>
      <c r="V104" t="str">
        <f t="shared" si="12"/>
        <v>男子バタフライ 100m予選無差別</v>
      </c>
      <c r="Y104">
        <f t="shared" si="13"/>
        <v>54</v>
      </c>
      <c r="Z104" t="str">
        <f t="shared" si="10"/>
        <v/>
      </c>
      <c r="AA104" t="str">
        <f t="shared" si="14"/>
        <v>男子バタフライ 100m予選無差別</v>
      </c>
    </row>
    <row r="105" spans="1:27">
      <c r="A105">
        <v>105</v>
      </c>
      <c r="B105">
        <f>IFERROR(VLOOKUP(A105,Sheet1!B:I,7,0),"")</f>
        <v>2</v>
      </c>
      <c r="C105" t="str">
        <f>IFERROR(VLOOKUP(B105,Sheet6!A:B,2,0),"")</f>
        <v>女子</v>
      </c>
      <c r="D105" t="str">
        <f>IFERROR(VLOOKUP(A105,Sheet1!B:I,4,0),"")</f>
        <v>バタフライ</v>
      </c>
      <c r="E105" t="str">
        <f>IFERROR(VLOOKUP(A105,Sheet1!B:I,5,0),"")</f>
        <v xml:space="preserve">  50m</v>
      </c>
      <c r="F105" t="str">
        <f>IFERROR(VLOOKUP(A105,Sheet1!B:I,8,0),"")</f>
        <v>予選</v>
      </c>
      <c r="G105">
        <f>IFERROR(VLOOKUP(A105,Sheet1!B:I,6,0),"")</f>
        <v>1</v>
      </c>
      <c r="H105" t="str">
        <f>IFERROR(VLOOKUP(G105,Sheet5!A:B,2,0),"")</f>
        <v>10歳以下</v>
      </c>
      <c r="I105" t="str">
        <f t="shared" si="11"/>
        <v>女子バタフライ  50m予選10歳以下</v>
      </c>
      <c r="M105">
        <v>105</v>
      </c>
      <c r="N105">
        <f>Sheet9!D106</f>
        <v>55</v>
      </c>
      <c r="O105">
        <f>Sheet9!E106</f>
        <v>1</v>
      </c>
      <c r="P105" t="str">
        <f>IFERROR(VLOOKUP(O105,Sheet6!A:B,2,0),"")</f>
        <v>男子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 50m</v>
      </c>
      <c r="T105" t="s">
        <v>1704</v>
      </c>
      <c r="U105" t="s">
        <v>1705</v>
      </c>
      <c r="V105" t="str">
        <f t="shared" si="12"/>
        <v>男子自由形  50m予選無差別</v>
      </c>
      <c r="Y105">
        <f t="shared" si="13"/>
        <v>55</v>
      </c>
      <c r="Z105" t="str">
        <f t="shared" si="10"/>
        <v/>
      </c>
      <c r="AA105" t="str">
        <f t="shared" si="14"/>
        <v>男子自由形  50m予選無差別</v>
      </c>
    </row>
    <row r="106" spans="1:27">
      <c r="A106">
        <v>106</v>
      </c>
      <c r="B106">
        <f>IFERROR(VLOOKUP(A106,Sheet1!B:I,7,0),"")</f>
        <v>1</v>
      </c>
      <c r="C106" t="str">
        <f>IFERROR(VLOOKUP(B106,Sheet6!A:B,2,0),"")</f>
        <v>男子</v>
      </c>
      <c r="D106" t="str">
        <f>IFERROR(VLOOKUP(A106,Sheet1!B:I,4,0),"")</f>
        <v>バタフライ</v>
      </c>
      <c r="E106" t="str">
        <f>IFERROR(VLOOKUP(A106,Sheet1!B:I,5,0),"")</f>
        <v xml:space="preserve">  50m</v>
      </c>
      <c r="F106" t="str">
        <f>IFERROR(VLOOKUP(A106,Sheet1!B:I,8,0),"")</f>
        <v>予選</v>
      </c>
      <c r="G106">
        <f>IFERROR(VLOOKUP(A106,Sheet1!B:I,6,0),"")</f>
        <v>1</v>
      </c>
      <c r="H106" t="str">
        <f>IFERROR(VLOOKUP(G106,Sheet5!A:B,2,0),"")</f>
        <v>10歳以下</v>
      </c>
      <c r="I106" t="str">
        <f t="shared" si="11"/>
        <v>男子バタフライ  50m予選10歳以下</v>
      </c>
      <c r="M106">
        <v>106</v>
      </c>
      <c r="N106">
        <f>Sheet9!D107</f>
        <v>55</v>
      </c>
      <c r="O106">
        <f>Sheet9!E107</f>
        <v>1</v>
      </c>
      <c r="P106" t="str">
        <f>IFERROR(VLOOKUP(O106,Sheet6!A:B,2,0),"")</f>
        <v>男子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100m</v>
      </c>
      <c r="T106" t="s">
        <v>1704</v>
      </c>
      <c r="U106" t="s">
        <v>1705</v>
      </c>
      <c r="V106" t="str">
        <f t="shared" si="12"/>
        <v>男子自由形 100m予選無差別</v>
      </c>
      <c r="Y106">
        <f t="shared" si="13"/>
        <v>55</v>
      </c>
      <c r="Z106" t="str">
        <f t="shared" si="10"/>
        <v/>
      </c>
      <c r="AA106" t="str">
        <f t="shared" si="14"/>
        <v>男子自由形 100m予選無差別</v>
      </c>
    </row>
    <row r="107" spans="1:27">
      <c r="A107">
        <v>107</v>
      </c>
      <c r="B107">
        <f>IFERROR(VLOOKUP(A107,Sheet1!B:I,7,0),"")</f>
        <v>2</v>
      </c>
      <c r="C107" t="str">
        <f>IFERROR(VLOOKUP(B107,Sheet6!A:B,2,0),"")</f>
        <v>女子</v>
      </c>
      <c r="D107" t="str">
        <f>IFERROR(VLOOKUP(A107,Sheet1!B:I,4,0),"")</f>
        <v>バタフライ</v>
      </c>
      <c r="E107" t="str">
        <f>IFERROR(VLOOKUP(A107,Sheet1!B:I,5,0),"")</f>
        <v xml:space="preserve">  50m</v>
      </c>
      <c r="F107" t="str">
        <f>IFERROR(VLOOKUP(A107,Sheet1!B:I,8,0),"")</f>
        <v>予選</v>
      </c>
      <c r="G107">
        <f>IFERROR(VLOOKUP(A107,Sheet1!B:I,6,0),"")</f>
        <v>2</v>
      </c>
      <c r="H107" t="str">
        <f>IFERROR(VLOOKUP(G107,Sheet5!A:B,2,0),"")</f>
        <v>11～12歳</v>
      </c>
      <c r="I107" t="str">
        <f t="shared" si="11"/>
        <v>女子バタフライ  50m予選11～12歳</v>
      </c>
      <c r="M107">
        <v>107</v>
      </c>
      <c r="N107">
        <f>Sheet9!D108</f>
        <v>56</v>
      </c>
      <c r="O107">
        <f>Sheet9!E108</f>
        <v>1</v>
      </c>
      <c r="P107" t="str">
        <f>IFERROR(VLOOKUP(O107,Sheet6!A:B,2,0),"")</f>
        <v>男子</v>
      </c>
      <c r="Q107" t="str">
        <f>Sheet9!A108</f>
        <v>背泳ぎ　　　　</v>
      </c>
      <c r="R107" t="str">
        <f t="shared" si="15"/>
        <v>背泳ぎ</v>
      </c>
      <c r="S107" t="str">
        <f>Sheet9!B108</f>
        <v xml:space="preserve">  50m</v>
      </c>
      <c r="T107" t="s">
        <v>1704</v>
      </c>
      <c r="U107" t="s">
        <v>1705</v>
      </c>
      <c r="V107" t="str">
        <f t="shared" si="12"/>
        <v>男子背泳ぎ  50m予選無差別</v>
      </c>
      <c r="Y107">
        <f t="shared" si="13"/>
        <v>56</v>
      </c>
      <c r="Z107" t="str">
        <f t="shared" si="10"/>
        <v/>
      </c>
      <c r="AA107" t="str">
        <f t="shared" si="14"/>
        <v>男子背泳ぎ  50m予選無差別</v>
      </c>
    </row>
    <row r="108" spans="1:27">
      <c r="A108">
        <v>108</v>
      </c>
      <c r="B108">
        <f>IFERROR(VLOOKUP(A108,Sheet1!B:I,7,0),"")</f>
        <v>1</v>
      </c>
      <c r="C108" t="str">
        <f>IFERROR(VLOOKUP(B108,Sheet6!A:B,2,0),"")</f>
        <v>男子</v>
      </c>
      <c r="D108" t="str">
        <f>IFERROR(VLOOKUP(A108,Sheet1!B:I,4,0),"")</f>
        <v>バタフライ</v>
      </c>
      <c r="E108" t="str">
        <f>IFERROR(VLOOKUP(A108,Sheet1!B:I,5,0),"")</f>
        <v xml:space="preserve">  50m</v>
      </c>
      <c r="F108" t="str">
        <f>IFERROR(VLOOKUP(A108,Sheet1!B:I,8,0),"")</f>
        <v>予選</v>
      </c>
      <c r="G108">
        <f>IFERROR(VLOOKUP(A108,Sheet1!B:I,6,0),"")</f>
        <v>2</v>
      </c>
      <c r="H108" t="str">
        <f>IFERROR(VLOOKUP(G108,Sheet5!A:B,2,0),"")</f>
        <v>11～12歳</v>
      </c>
      <c r="I108" t="str">
        <f t="shared" si="11"/>
        <v>男子バタフライ  50m予選11～12歳</v>
      </c>
      <c r="M108">
        <v>108</v>
      </c>
      <c r="N108">
        <f>Sheet9!D109</f>
        <v>56</v>
      </c>
      <c r="O108">
        <f>Sheet9!E109</f>
        <v>1</v>
      </c>
      <c r="P108" t="str">
        <f>IFERROR(VLOOKUP(O108,Sheet6!A:B,2,0),"")</f>
        <v>男子</v>
      </c>
      <c r="Q108" t="str">
        <f>Sheet9!A109</f>
        <v>背泳ぎ　　　　</v>
      </c>
      <c r="R108" t="str">
        <f t="shared" si="15"/>
        <v>背泳ぎ</v>
      </c>
      <c r="S108" t="str">
        <f>Sheet9!B109</f>
        <v xml:space="preserve"> 100m</v>
      </c>
      <c r="T108" t="s">
        <v>1704</v>
      </c>
      <c r="U108" t="s">
        <v>1705</v>
      </c>
      <c r="V108" t="str">
        <f t="shared" si="12"/>
        <v>男子背泳ぎ 100m予選無差別</v>
      </c>
      <c r="Y108">
        <f t="shared" si="13"/>
        <v>56</v>
      </c>
      <c r="Z108" t="str">
        <f t="shared" si="10"/>
        <v/>
      </c>
      <c r="AA108" t="str">
        <f t="shared" si="14"/>
        <v>男子背泳ぎ 100m予選無差別</v>
      </c>
    </row>
    <row r="109" spans="1:27">
      <c r="A109">
        <v>109</v>
      </c>
      <c r="B109">
        <f>IFERROR(VLOOKUP(A109,Sheet1!B:I,7,0),"")</f>
        <v>2</v>
      </c>
      <c r="C109" t="str">
        <f>IFERROR(VLOOKUP(B109,Sheet6!A:B,2,0),"")</f>
        <v>女子</v>
      </c>
      <c r="D109" t="str">
        <f>IFERROR(VLOOKUP(A109,Sheet1!B:I,4,0),"")</f>
        <v>バタフライ</v>
      </c>
      <c r="E109" t="str">
        <f>IFERROR(VLOOKUP(A109,Sheet1!B:I,5,0),"")</f>
        <v xml:space="preserve">  50m</v>
      </c>
      <c r="F109" t="str">
        <f>IFERROR(VLOOKUP(A109,Sheet1!B:I,8,0),"")</f>
        <v>予選</v>
      </c>
      <c r="G109">
        <f>IFERROR(VLOOKUP(A109,Sheet1!B:I,6,0),"")</f>
        <v>3</v>
      </c>
      <c r="H109" t="str">
        <f>IFERROR(VLOOKUP(G109,Sheet5!A:B,2,0),"")</f>
        <v>13～14歳</v>
      </c>
      <c r="I109" t="str">
        <f t="shared" si="11"/>
        <v>女子バタフライ  50m予選13～14歳</v>
      </c>
      <c r="M109">
        <v>109</v>
      </c>
      <c r="N109">
        <f>Sheet9!D110</f>
        <v>57</v>
      </c>
      <c r="O109">
        <f>Sheet9!E110</f>
        <v>1</v>
      </c>
      <c r="P109" t="str">
        <f>IFERROR(VLOOKUP(O109,Sheet6!A:B,2,0),"")</f>
        <v>男子</v>
      </c>
      <c r="Q109" t="str">
        <f>Sheet9!A110</f>
        <v>自由形　　　　</v>
      </c>
      <c r="R109" t="str">
        <f t="shared" si="15"/>
        <v>自由形</v>
      </c>
      <c r="S109" t="str">
        <f>Sheet9!B110</f>
        <v xml:space="preserve"> 100m</v>
      </c>
      <c r="T109" t="s">
        <v>1704</v>
      </c>
      <c r="U109" t="s">
        <v>1705</v>
      </c>
      <c r="V109" t="str">
        <f t="shared" si="12"/>
        <v>男子自由形 100m予選無差別</v>
      </c>
      <c r="Y109">
        <f t="shared" si="13"/>
        <v>57</v>
      </c>
      <c r="Z109" t="str">
        <f t="shared" si="10"/>
        <v/>
      </c>
      <c r="AA109" t="str">
        <f t="shared" si="14"/>
        <v>男子自由形 100m予選無差別</v>
      </c>
    </row>
    <row r="110" spans="1:27">
      <c r="A110">
        <v>110</v>
      </c>
      <c r="B110">
        <f>IFERROR(VLOOKUP(A110,Sheet1!B:I,7,0),"")</f>
        <v>1</v>
      </c>
      <c r="C110" t="str">
        <f>IFERROR(VLOOKUP(B110,Sheet6!A:B,2,0),"")</f>
        <v>男子</v>
      </c>
      <c r="D110" t="str">
        <f>IFERROR(VLOOKUP(A110,Sheet1!B:I,4,0),"")</f>
        <v>バタフライ</v>
      </c>
      <c r="E110" t="str">
        <f>IFERROR(VLOOKUP(A110,Sheet1!B:I,5,0),"")</f>
        <v xml:space="preserve">  50m</v>
      </c>
      <c r="F110" t="str">
        <f>IFERROR(VLOOKUP(A110,Sheet1!B:I,8,0),"")</f>
        <v>予選</v>
      </c>
      <c r="G110">
        <f>IFERROR(VLOOKUP(A110,Sheet1!B:I,6,0),"")</f>
        <v>3</v>
      </c>
      <c r="H110" t="str">
        <f>IFERROR(VLOOKUP(G110,Sheet5!A:B,2,0),"")</f>
        <v>13～14歳</v>
      </c>
      <c r="I110" t="str">
        <f t="shared" si="11"/>
        <v>男子バタフライ  50m予選13～14歳</v>
      </c>
      <c r="M110">
        <v>110</v>
      </c>
      <c r="N110">
        <f>Sheet9!D111</f>
        <v>57</v>
      </c>
      <c r="O110">
        <f>Sheet9!E111</f>
        <v>1</v>
      </c>
      <c r="P110" t="str">
        <f>IFERROR(VLOOKUP(O110,Sheet6!A:B,2,0),"")</f>
        <v>男子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200m</v>
      </c>
      <c r="T110" t="s">
        <v>1704</v>
      </c>
      <c r="U110" t="s">
        <v>1705</v>
      </c>
      <c r="V110" t="str">
        <f t="shared" si="12"/>
        <v>男子自由形 200m予選無差別</v>
      </c>
      <c r="Y110">
        <f t="shared" si="13"/>
        <v>57</v>
      </c>
      <c r="Z110" t="str">
        <f t="shared" si="10"/>
        <v/>
      </c>
      <c r="AA110" t="str">
        <f t="shared" si="14"/>
        <v>男子自由形 200m予選無差別</v>
      </c>
    </row>
    <row r="111" spans="1:27">
      <c r="A111">
        <v>111</v>
      </c>
      <c r="B111">
        <f>IFERROR(VLOOKUP(A111,Sheet1!B:I,7,0),"")</f>
        <v>2</v>
      </c>
      <c r="C111" t="str">
        <f>IFERROR(VLOOKUP(B111,Sheet6!A:B,2,0),"")</f>
        <v>女子</v>
      </c>
      <c r="D111" t="str">
        <f>IFERROR(VLOOKUP(A111,Sheet1!B:I,4,0),"")</f>
        <v>バタフライ</v>
      </c>
      <c r="E111" t="str">
        <f>IFERROR(VLOOKUP(A111,Sheet1!B:I,5,0),"")</f>
        <v xml:space="preserve">  50m</v>
      </c>
      <c r="F111" t="str">
        <f>IFERROR(VLOOKUP(A111,Sheet1!B:I,8,0),"")</f>
        <v>予選</v>
      </c>
      <c r="G111">
        <f>IFERROR(VLOOKUP(A111,Sheet1!B:I,6,0),"")</f>
        <v>4</v>
      </c>
      <c r="H111" t="str">
        <f>IFERROR(VLOOKUP(G111,Sheet5!A:B,2,0),"")</f>
        <v>15歳以上</v>
      </c>
      <c r="I111" t="str">
        <f t="shared" si="11"/>
        <v>女子バタフライ  50m予選15歳以上</v>
      </c>
      <c r="M111">
        <v>111</v>
      </c>
      <c r="N111">
        <f>Sheet9!D112</f>
        <v>58</v>
      </c>
      <c r="O111">
        <f>Sheet9!E112</f>
        <v>1</v>
      </c>
      <c r="P111" t="str">
        <f>IFERROR(VLOOKUP(O111,Sheet6!A:B,2,0),"")</f>
        <v>男子</v>
      </c>
      <c r="Q111" t="str">
        <f>Sheet9!A112</f>
        <v>平泳ぎ　　　　</v>
      </c>
      <c r="R111" t="str">
        <f t="shared" si="15"/>
        <v>平泳ぎ</v>
      </c>
      <c r="S111" t="str">
        <f>Sheet9!B112</f>
        <v xml:space="preserve">  50m</v>
      </c>
      <c r="T111" t="s">
        <v>1704</v>
      </c>
      <c r="U111" t="s">
        <v>1705</v>
      </c>
      <c r="V111" t="str">
        <f t="shared" si="12"/>
        <v>男子平泳ぎ  50m予選無差別</v>
      </c>
      <c r="Y111">
        <f t="shared" si="13"/>
        <v>58</v>
      </c>
      <c r="Z111" t="str">
        <f t="shared" si="10"/>
        <v/>
      </c>
      <c r="AA111" t="str">
        <f t="shared" si="14"/>
        <v>男子平泳ぎ  50m予選無差別</v>
      </c>
    </row>
    <row r="112" spans="1:27">
      <c r="A112">
        <v>112</v>
      </c>
      <c r="B112">
        <f>IFERROR(VLOOKUP(A112,Sheet1!B:I,7,0),"")</f>
        <v>1</v>
      </c>
      <c r="C112" t="str">
        <f>IFERROR(VLOOKUP(B112,Sheet6!A:B,2,0),"")</f>
        <v>男子</v>
      </c>
      <c r="D112" t="str">
        <f>IFERROR(VLOOKUP(A112,Sheet1!B:I,4,0),"")</f>
        <v>バタフライ</v>
      </c>
      <c r="E112" t="str">
        <f>IFERROR(VLOOKUP(A112,Sheet1!B:I,5,0),"")</f>
        <v xml:space="preserve">  50m</v>
      </c>
      <c r="F112" t="str">
        <f>IFERROR(VLOOKUP(A112,Sheet1!B:I,8,0),"")</f>
        <v>予選</v>
      </c>
      <c r="G112">
        <f>IFERROR(VLOOKUP(A112,Sheet1!B:I,6,0),"")</f>
        <v>4</v>
      </c>
      <c r="H112" t="str">
        <f>IFERROR(VLOOKUP(G112,Sheet5!A:B,2,0),"")</f>
        <v>15歳以上</v>
      </c>
      <c r="I112" t="str">
        <f t="shared" si="11"/>
        <v>男子バタフライ  50m予選15歳以上</v>
      </c>
      <c r="M112">
        <v>112</v>
      </c>
      <c r="N112">
        <f>Sheet9!D113</f>
        <v>58</v>
      </c>
      <c r="O112">
        <f>Sheet9!E113</f>
        <v>1</v>
      </c>
      <c r="P112" t="str">
        <f>IFERROR(VLOOKUP(O112,Sheet6!A:B,2,0),"")</f>
        <v>男子</v>
      </c>
      <c r="Q112" t="str">
        <f>Sheet9!A113</f>
        <v>平泳ぎ　　　　</v>
      </c>
      <c r="R112" t="str">
        <f t="shared" si="15"/>
        <v>平泳ぎ</v>
      </c>
      <c r="S112" t="str">
        <f>Sheet9!B113</f>
        <v xml:space="preserve"> 100m</v>
      </c>
      <c r="T112" t="s">
        <v>1704</v>
      </c>
      <c r="U112" t="s">
        <v>1705</v>
      </c>
      <c r="V112" t="str">
        <f t="shared" si="12"/>
        <v>男子平泳ぎ 100m予選無差別</v>
      </c>
      <c r="Y112">
        <f t="shared" si="13"/>
        <v>58</v>
      </c>
      <c r="Z112" t="str">
        <f t="shared" si="10"/>
        <v/>
      </c>
      <c r="AA112" t="str">
        <f t="shared" si="14"/>
        <v>男子平泳ぎ 100m予選無差別</v>
      </c>
    </row>
    <row r="113" spans="1:27">
      <c r="A113">
        <v>113</v>
      </c>
      <c r="B113">
        <f>IFERROR(VLOOKUP(A113,Sheet1!B:I,7,0),"")</f>
        <v>2</v>
      </c>
      <c r="C113" t="str">
        <f>IFERROR(VLOOKUP(B113,Sheet6!A:B,2,0),"")</f>
        <v>女子</v>
      </c>
      <c r="D113" t="str">
        <f>IFERROR(VLOOKUP(A113,Sheet1!B:I,4,0),"")</f>
        <v>バタフライ</v>
      </c>
      <c r="E113" t="str">
        <f>IFERROR(VLOOKUP(A113,Sheet1!B:I,5,0),"")</f>
        <v xml:space="preserve"> 200m</v>
      </c>
      <c r="F113" t="str">
        <f>IFERROR(VLOOKUP(A113,Sheet1!B:I,8,0),"")</f>
        <v>予選</v>
      </c>
      <c r="G113">
        <f>IFERROR(VLOOKUP(A113,Sheet1!B:I,6,0),"")</f>
        <v>3</v>
      </c>
      <c r="H113" t="str">
        <f>IFERROR(VLOOKUP(G113,Sheet5!A:B,2,0),"")</f>
        <v>13～14歳</v>
      </c>
      <c r="I113" t="str">
        <f t="shared" si="11"/>
        <v>女子バタフライ 200m予選13～14歳</v>
      </c>
      <c r="M113">
        <v>113</v>
      </c>
      <c r="N113">
        <f>Sheet9!D114</f>
        <v>59</v>
      </c>
      <c r="O113">
        <f>Sheet9!E114</f>
        <v>1</v>
      </c>
      <c r="P113" t="str">
        <f>IFERROR(VLOOKUP(O113,Sheet6!A:B,2,0),"")</f>
        <v>男子</v>
      </c>
      <c r="Q113" t="str">
        <f>Sheet9!A114</f>
        <v>自由形　　　　</v>
      </c>
      <c r="R113" t="str">
        <f t="shared" si="15"/>
        <v>自由形</v>
      </c>
      <c r="S113" t="str">
        <f>Sheet9!B114</f>
        <v xml:space="preserve"> 100m</v>
      </c>
      <c r="T113" t="s">
        <v>1704</v>
      </c>
      <c r="U113" t="s">
        <v>1705</v>
      </c>
      <c r="V113" t="str">
        <f t="shared" si="12"/>
        <v>男子自由形 100m予選無差別</v>
      </c>
      <c r="Y113">
        <f t="shared" si="13"/>
        <v>59</v>
      </c>
      <c r="Z113" t="str">
        <f t="shared" si="10"/>
        <v/>
      </c>
      <c r="AA113" t="str">
        <f t="shared" si="14"/>
        <v>男子自由形 100m予選無差別</v>
      </c>
    </row>
    <row r="114" spans="1:27">
      <c r="A114">
        <v>114</v>
      </c>
      <c r="B114">
        <f>IFERROR(VLOOKUP(A114,Sheet1!B:I,7,0),"")</f>
        <v>1</v>
      </c>
      <c r="C114" t="str">
        <f>IFERROR(VLOOKUP(B114,Sheet6!A:B,2,0),"")</f>
        <v>男子</v>
      </c>
      <c r="D114" t="str">
        <f>IFERROR(VLOOKUP(A114,Sheet1!B:I,4,0),"")</f>
        <v>バタフライ</v>
      </c>
      <c r="E114" t="str">
        <f>IFERROR(VLOOKUP(A114,Sheet1!B:I,5,0),"")</f>
        <v xml:space="preserve"> 200m</v>
      </c>
      <c r="F114" t="str">
        <f>IFERROR(VLOOKUP(A114,Sheet1!B:I,8,0),"")</f>
        <v>予選</v>
      </c>
      <c r="G114">
        <f>IFERROR(VLOOKUP(A114,Sheet1!B:I,6,0),"")</f>
        <v>3</v>
      </c>
      <c r="H114" t="str">
        <f>IFERROR(VLOOKUP(G114,Sheet5!A:B,2,0),"")</f>
        <v>13～14歳</v>
      </c>
      <c r="I114" t="str">
        <f t="shared" si="11"/>
        <v>男子バタフライ 200m予選13～14歳</v>
      </c>
      <c r="M114">
        <v>114</v>
      </c>
      <c r="N114">
        <f>Sheet9!D115</f>
        <v>59</v>
      </c>
      <c r="O114">
        <f>Sheet9!E115</f>
        <v>1</v>
      </c>
      <c r="P114" t="str">
        <f>IFERROR(VLOOKUP(O114,Sheet6!A:B,2,0),"")</f>
        <v>男子</v>
      </c>
      <c r="Q114" t="str">
        <f>Sheet9!A115</f>
        <v>個人メドレー　</v>
      </c>
      <c r="R114" t="str">
        <f t="shared" si="15"/>
        <v>個人メドレー</v>
      </c>
      <c r="S114" t="str">
        <f>Sheet9!B115</f>
        <v xml:space="preserve"> 200m</v>
      </c>
      <c r="T114" t="s">
        <v>1704</v>
      </c>
      <c r="U114" t="s">
        <v>1705</v>
      </c>
      <c r="V114" t="str">
        <f t="shared" si="12"/>
        <v>男子個人メドレー 200m予選無差別</v>
      </c>
      <c r="Y114">
        <f t="shared" si="13"/>
        <v>59</v>
      </c>
      <c r="Z114" t="str">
        <f t="shared" si="10"/>
        <v/>
      </c>
      <c r="AA114" t="str">
        <f t="shared" si="14"/>
        <v>男子個人メドレー 200m予選無差別</v>
      </c>
    </row>
    <row r="115" spans="1:27">
      <c r="A115">
        <v>115</v>
      </c>
      <c r="B115">
        <f>IFERROR(VLOOKUP(A115,Sheet1!B:I,7,0),"")</f>
        <v>2</v>
      </c>
      <c r="C115" t="str">
        <f>IFERROR(VLOOKUP(B115,Sheet6!A:B,2,0),"")</f>
        <v>女子</v>
      </c>
      <c r="D115" t="str">
        <f>IFERROR(VLOOKUP(A115,Sheet1!B:I,4,0),"")</f>
        <v>バタフライ</v>
      </c>
      <c r="E115" t="str">
        <f>IFERROR(VLOOKUP(A115,Sheet1!B:I,5,0),"")</f>
        <v xml:space="preserve"> 200m</v>
      </c>
      <c r="F115" t="str">
        <f>IFERROR(VLOOKUP(A115,Sheet1!B:I,8,0),"")</f>
        <v>予選</v>
      </c>
      <c r="G115">
        <f>IFERROR(VLOOKUP(A115,Sheet1!B:I,6,0),"")</f>
        <v>4</v>
      </c>
      <c r="H115" t="str">
        <f>IFERROR(VLOOKUP(G115,Sheet5!A:B,2,0),"")</f>
        <v>15歳以上</v>
      </c>
      <c r="I115" t="str">
        <f t="shared" si="11"/>
        <v>女子バタフライ 200m予選15歳以上</v>
      </c>
      <c r="M115">
        <v>115</v>
      </c>
      <c r="N115">
        <f>Sheet9!D116</f>
        <v>60</v>
      </c>
      <c r="O115">
        <f>Sheet9!E116</f>
        <v>2</v>
      </c>
      <c r="P115" t="str">
        <f>IFERROR(VLOOKUP(O115,Sheet6!A:B,2,0),"")</f>
        <v>女子</v>
      </c>
      <c r="Q115" t="str">
        <f>Sheet9!A116</f>
        <v>自由形　　　　</v>
      </c>
      <c r="R115" t="str">
        <f t="shared" si="15"/>
        <v>自由形</v>
      </c>
      <c r="S115" t="str">
        <f>Sheet9!B116</f>
        <v xml:space="preserve">  50m</v>
      </c>
      <c r="T115" t="s">
        <v>1704</v>
      </c>
      <c r="U115" t="s">
        <v>1705</v>
      </c>
      <c r="V115" t="str">
        <f t="shared" si="12"/>
        <v>女子自由形  50m予選無差別</v>
      </c>
      <c r="Y115">
        <f t="shared" si="13"/>
        <v>60</v>
      </c>
      <c r="Z115" t="str">
        <f t="shared" si="10"/>
        <v/>
      </c>
      <c r="AA115" t="str">
        <f t="shared" si="14"/>
        <v>女子自由形  50m予選無差別</v>
      </c>
    </row>
    <row r="116" spans="1:27">
      <c r="A116">
        <v>116</v>
      </c>
      <c r="B116">
        <f>IFERROR(VLOOKUP(A116,Sheet1!B:I,7,0),"")</f>
        <v>1</v>
      </c>
      <c r="C116" t="str">
        <f>IFERROR(VLOOKUP(B116,Sheet6!A:B,2,0),"")</f>
        <v>男子</v>
      </c>
      <c r="D116" t="str">
        <f>IFERROR(VLOOKUP(A116,Sheet1!B:I,4,0),"")</f>
        <v>バタフライ</v>
      </c>
      <c r="E116" t="str">
        <f>IFERROR(VLOOKUP(A116,Sheet1!B:I,5,0),"")</f>
        <v xml:space="preserve"> 200m</v>
      </c>
      <c r="F116" t="str">
        <f>IFERROR(VLOOKUP(A116,Sheet1!B:I,8,0),"")</f>
        <v>予選</v>
      </c>
      <c r="G116">
        <f>IFERROR(VLOOKUP(A116,Sheet1!B:I,6,0),"")</f>
        <v>4</v>
      </c>
      <c r="H116" t="str">
        <f>IFERROR(VLOOKUP(G116,Sheet5!A:B,2,0),"")</f>
        <v>15歳以上</v>
      </c>
      <c r="I116" t="str">
        <f t="shared" si="11"/>
        <v>男子バタフライ 200m予選15歳以上</v>
      </c>
      <c r="M116">
        <v>116</v>
      </c>
      <c r="N116">
        <f>Sheet9!D117</f>
        <v>60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100m</v>
      </c>
      <c r="T116" t="s">
        <v>1704</v>
      </c>
      <c r="U116" t="s">
        <v>1705</v>
      </c>
      <c r="V116" t="str">
        <f t="shared" si="12"/>
        <v>女子自由形 100m予選無差別</v>
      </c>
      <c r="Y116">
        <f t="shared" si="13"/>
        <v>60</v>
      </c>
      <c r="Z116" t="str">
        <f t="shared" si="10"/>
        <v/>
      </c>
      <c r="AA116" t="str">
        <f t="shared" si="14"/>
        <v>女子自由形 100m予選無差別</v>
      </c>
    </row>
    <row r="117" spans="1:27">
      <c r="A117">
        <v>117</v>
      </c>
      <c r="B117">
        <f>IFERROR(VLOOKUP(A117,Sheet1!B:I,7,0),"")</f>
        <v>2</v>
      </c>
      <c r="C117" t="str">
        <f>IFERROR(VLOOKUP(B117,Sheet6!A:B,2,0),"")</f>
        <v>女子</v>
      </c>
      <c r="D117" t="str">
        <f>IFERROR(VLOOKUP(A117,Sheet1!B:I,4,0),"")</f>
        <v>背泳ぎ</v>
      </c>
      <c r="E117" t="str">
        <f>IFERROR(VLOOKUP(A117,Sheet1!B:I,5,0),"")</f>
        <v xml:space="preserve">  50m</v>
      </c>
      <c r="F117" t="str">
        <f>IFERROR(VLOOKUP(A117,Sheet1!B:I,8,0),"")</f>
        <v>予選</v>
      </c>
      <c r="G117">
        <f>IFERROR(VLOOKUP(A117,Sheet1!B:I,6,0),"")</f>
        <v>1</v>
      </c>
      <c r="H117" t="str">
        <f>IFERROR(VLOOKUP(G117,Sheet5!A:B,2,0),"")</f>
        <v>10歳以下</v>
      </c>
      <c r="I117" t="str">
        <f t="shared" si="11"/>
        <v>女子背泳ぎ  50m予選10歳以下</v>
      </c>
      <c r="M117">
        <v>117</v>
      </c>
      <c r="N117">
        <f>Sheet9!D118</f>
        <v>61</v>
      </c>
      <c r="O117">
        <f>Sheet9!E118</f>
        <v>2</v>
      </c>
      <c r="P117" t="str">
        <f>IFERROR(VLOOKUP(O117,Sheet6!A:B,2,0),"")</f>
        <v>女子</v>
      </c>
      <c r="Q117" t="str">
        <f>Sheet9!A118</f>
        <v>背泳ぎ　　　　</v>
      </c>
      <c r="R117" t="str">
        <f t="shared" si="15"/>
        <v>背泳ぎ</v>
      </c>
      <c r="S117" t="str">
        <f>Sheet9!B118</f>
        <v xml:space="preserve">  50m</v>
      </c>
      <c r="T117" t="s">
        <v>1704</v>
      </c>
      <c r="U117" t="s">
        <v>1705</v>
      </c>
      <c r="V117" t="str">
        <f t="shared" si="12"/>
        <v>女子背泳ぎ  50m予選無差別</v>
      </c>
      <c r="Y117">
        <f t="shared" si="13"/>
        <v>61</v>
      </c>
      <c r="Z117" t="str">
        <f t="shared" si="10"/>
        <v/>
      </c>
      <c r="AA117" t="str">
        <f t="shared" si="14"/>
        <v>女子背泳ぎ  50m予選無差別</v>
      </c>
    </row>
    <row r="118" spans="1:27">
      <c r="A118">
        <v>118</v>
      </c>
      <c r="B118">
        <f>IFERROR(VLOOKUP(A118,Sheet1!B:I,7,0),"")</f>
        <v>1</v>
      </c>
      <c r="C118" t="str">
        <f>IFERROR(VLOOKUP(B118,Sheet6!A:B,2,0),"")</f>
        <v>男子</v>
      </c>
      <c r="D118" t="str">
        <f>IFERROR(VLOOKUP(A118,Sheet1!B:I,4,0),"")</f>
        <v>背泳ぎ</v>
      </c>
      <c r="E118" t="str">
        <f>IFERROR(VLOOKUP(A118,Sheet1!B:I,5,0),"")</f>
        <v xml:space="preserve">  50m</v>
      </c>
      <c r="F118" t="str">
        <f>IFERROR(VLOOKUP(A118,Sheet1!B:I,8,0),"")</f>
        <v>予選</v>
      </c>
      <c r="G118">
        <f>IFERROR(VLOOKUP(A118,Sheet1!B:I,6,0),"")</f>
        <v>1</v>
      </c>
      <c r="H118" t="str">
        <f>IFERROR(VLOOKUP(G118,Sheet5!A:B,2,0),"")</f>
        <v>10歳以下</v>
      </c>
      <c r="I118" t="str">
        <f t="shared" si="11"/>
        <v>男子背泳ぎ  50m予選10歳以下</v>
      </c>
      <c r="M118">
        <v>118</v>
      </c>
      <c r="N118">
        <f>Sheet9!D119</f>
        <v>61</v>
      </c>
      <c r="O118">
        <f>Sheet9!E119</f>
        <v>2</v>
      </c>
      <c r="P118" t="str">
        <f>IFERROR(VLOOKUP(O118,Sheet6!A:B,2,0),"")</f>
        <v>女子</v>
      </c>
      <c r="Q118" t="str">
        <f>Sheet9!A119</f>
        <v>背泳ぎ　　　　</v>
      </c>
      <c r="R118" t="str">
        <f t="shared" si="15"/>
        <v>背泳ぎ</v>
      </c>
      <c r="S118" t="str">
        <f>Sheet9!B119</f>
        <v xml:space="preserve"> 100m</v>
      </c>
      <c r="T118" t="s">
        <v>1704</v>
      </c>
      <c r="U118" t="s">
        <v>1705</v>
      </c>
      <c r="V118" t="str">
        <f t="shared" si="12"/>
        <v>女子背泳ぎ 100m予選無差別</v>
      </c>
      <c r="Y118">
        <f t="shared" si="13"/>
        <v>61</v>
      </c>
      <c r="Z118" t="str">
        <f t="shared" si="10"/>
        <v/>
      </c>
      <c r="AA118" t="str">
        <f t="shared" si="14"/>
        <v>女子背泳ぎ 100m予選無差別</v>
      </c>
    </row>
    <row r="119" spans="1:27">
      <c r="A119">
        <v>119</v>
      </c>
      <c r="B119">
        <f>IFERROR(VLOOKUP(A119,Sheet1!B:I,7,0),"")</f>
        <v>2</v>
      </c>
      <c r="C119" t="str">
        <f>IFERROR(VLOOKUP(B119,Sheet6!A:B,2,0),"")</f>
        <v>女子</v>
      </c>
      <c r="D119" t="str">
        <f>IFERROR(VLOOKUP(A119,Sheet1!B:I,4,0),"")</f>
        <v>背泳ぎ</v>
      </c>
      <c r="E119" t="str">
        <f>IFERROR(VLOOKUP(A119,Sheet1!B:I,5,0),"")</f>
        <v xml:space="preserve">  50m</v>
      </c>
      <c r="F119" t="str">
        <f>IFERROR(VLOOKUP(A119,Sheet1!B:I,8,0),"")</f>
        <v>予選</v>
      </c>
      <c r="G119">
        <f>IFERROR(VLOOKUP(A119,Sheet1!B:I,6,0),"")</f>
        <v>2</v>
      </c>
      <c r="H119" t="str">
        <f>IFERROR(VLOOKUP(G119,Sheet5!A:B,2,0),"")</f>
        <v>11～12歳</v>
      </c>
      <c r="I119" t="str">
        <f t="shared" si="11"/>
        <v>女子背泳ぎ  50m予選11～12歳</v>
      </c>
      <c r="M119">
        <v>119</v>
      </c>
      <c r="N119">
        <f>Sheet9!D120</f>
        <v>62</v>
      </c>
      <c r="O119">
        <f>Sheet9!E120</f>
        <v>2</v>
      </c>
      <c r="P119" t="str">
        <f>IFERROR(VLOOKUP(O119,Sheet6!A:B,2,0),"")</f>
        <v>女子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 50m</v>
      </c>
      <c r="T119" t="s">
        <v>1704</v>
      </c>
      <c r="U119" t="s">
        <v>1705</v>
      </c>
      <c r="V119" t="str">
        <f t="shared" si="12"/>
        <v>女子自由形  50m予選無差別</v>
      </c>
      <c r="Y119">
        <f t="shared" si="13"/>
        <v>62</v>
      </c>
      <c r="Z119" t="str">
        <f t="shared" si="10"/>
        <v/>
      </c>
      <c r="AA119" t="str">
        <f t="shared" si="14"/>
        <v>女子自由形  50m予選無差別</v>
      </c>
    </row>
    <row r="120" spans="1:27">
      <c r="A120">
        <v>120</v>
      </c>
      <c r="B120">
        <f>IFERROR(VLOOKUP(A120,Sheet1!B:I,7,0),"")</f>
        <v>1</v>
      </c>
      <c r="C120" t="str">
        <f>IFERROR(VLOOKUP(B120,Sheet6!A:B,2,0),"")</f>
        <v>男子</v>
      </c>
      <c r="D120" t="str">
        <f>IFERROR(VLOOKUP(A120,Sheet1!B:I,4,0),"")</f>
        <v>背泳ぎ</v>
      </c>
      <c r="E120" t="str">
        <f>IFERROR(VLOOKUP(A120,Sheet1!B:I,5,0),"")</f>
        <v xml:space="preserve">  50m</v>
      </c>
      <c r="F120" t="str">
        <f>IFERROR(VLOOKUP(A120,Sheet1!B:I,8,0),"")</f>
        <v>予選</v>
      </c>
      <c r="G120">
        <f>IFERROR(VLOOKUP(A120,Sheet1!B:I,6,0),"")</f>
        <v>2</v>
      </c>
      <c r="H120" t="str">
        <f>IFERROR(VLOOKUP(G120,Sheet5!A:B,2,0),"")</f>
        <v>11～12歳</v>
      </c>
      <c r="I120" t="str">
        <f t="shared" si="11"/>
        <v>男子背泳ぎ  50m予選11～12歳</v>
      </c>
      <c r="M120">
        <v>120</v>
      </c>
      <c r="N120">
        <f>Sheet9!D121</f>
        <v>63</v>
      </c>
      <c r="O120">
        <f>Sheet9!E121</f>
        <v>2</v>
      </c>
      <c r="P120" t="str">
        <f>IFERROR(VLOOKUP(O120,Sheet6!A:B,2,0),"")</f>
        <v>女子</v>
      </c>
      <c r="Q120" t="str">
        <f>Sheet9!A121</f>
        <v>背泳ぎ　　　　</v>
      </c>
      <c r="R120" t="str">
        <f t="shared" si="15"/>
        <v>背泳ぎ</v>
      </c>
      <c r="S120" t="str">
        <f>Sheet9!B121</f>
        <v xml:space="preserve">  50m</v>
      </c>
      <c r="T120" t="s">
        <v>1704</v>
      </c>
      <c r="U120" t="s">
        <v>1705</v>
      </c>
      <c r="V120" t="str">
        <f t="shared" si="12"/>
        <v>女子背泳ぎ  50m予選無差別</v>
      </c>
      <c r="Y120">
        <f t="shared" si="13"/>
        <v>63</v>
      </c>
      <c r="Z120" t="str">
        <f t="shared" si="10"/>
        <v/>
      </c>
      <c r="AA120" t="str">
        <f t="shared" si="14"/>
        <v>女子背泳ぎ  50m予選無差別</v>
      </c>
    </row>
    <row r="121" spans="1:27">
      <c r="A121">
        <v>121</v>
      </c>
      <c r="B121">
        <f>IFERROR(VLOOKUP(A121,Sheet1!B:I,7,0),"")</f>
        <v>2</v>
      </c>
      <c r="C121" t="str">
        <f>IFERROR(VLOOKUP(B121,Sheet6!A:B,2,0),"")</f>
        <v>女子</v>
      </c>
      <c r="D121" t="str">
        <f>IFERROR(VLOOKUP(A121,Sheet1!B:I,4,0),"")</f>
        <v>背泳ぎ</v>
      </c>
      <c r="E121" t="str">
        <f>IFERROR(VLOOKUP(A121,Sheet1!B:I,5,0),"")</f>
        <v xml:space="preserve">  50m</v>
      </c>
      <c r="F121" t="str">
        <f>IFERROR(VLOOKUP(A121,Sheet1!B:I,8,0),"")</f>
        <v>予選</v>
      </c>
      <c r="G121">
        <f>IFERROR(VLOOKUP(A121,Sheet1!B:I,6,0),"")</f>
        <v>3</v>
      </c>
      <c r="H121" t="str">
        <f>IFERROR(VLOOKUP(G121,Sheet5!A:B,2,0),"")</f>
        <v>13～14歳</v>
      </c>
      <c r="I121" t="str">
        <f t="shared" si="11"/>
        <v>女子背泳ぎ  50m予選13～14歳</v>
      </c>
      <c r="M121">
        <v>121</v>
      </c>
      <c r="N121">
        <f>Sheet9!D122</f>
        <v>64</v>
      </c>
      <c r="O121">
        <f>Sheet9!E122</f>
        <v>2</v>
      </c>
      <c r="P121" t="str">
        <f>IFERROR(VLOOKUP(O121,Sheet6!A:B,2,0),"")</f>
        <v>女子</v>
      </c>
      <c r="Q121" t="str">
        <f>Sheet9!A122</f>
        <v>バタフライ　　</v>
      </c>
      <c r="R121" t="str">
        <f t="shared" si="15"/>
        <v>バタフライ</v>
      </c>
      <c r="S121" t="str">
        <f>Sheet9!B122</f>
        <v xml:space="preserve"> 100m</v>
      </c>
      <c r="T121" t="s">
        <v>1704</v>
      </c>
      <c r="U121" t="s">
        <v>1705</v>
      </c>
      <c r="V121" t="str">
        <f t="shared" si="12"/>
        <v>女子バタフライ 100m予選無差別</v>
      </c>
      <c r="Y121">
        <f t="shared" si="13"/>
        <v>64</v>
      </c>
      <c r="Z121" t="str">
        <f t="shared" si="10"/>
        <v/>
      </c>
      <c r="AA121" t="str">
        <f t="shared" si="14"/>
        <v>女子バタフライ 100m予選無差別</v>
      </c>
    </row>
    <row r="122" spans="1:27">
      <c r="A122">
        <v>122</v>
      </c>
      <c r="B122">
        <f>IFERROR(VLOOKUP(A122,Sheet1!B:I,7,0),"")</f>
        <v>1</v>
      </c>
      <c r="C122" t="str">
        <f>IFERROR(VLOOKUP(B122,Sheet6!A:B,2,0),"")</f>
        <v>男子</v>
      </c>
      <c r="D122" t="str">
        <f>IFERROR(VLOOKUP(A122,Sheet1!B:I,4,0),"")</f>
        <v>背泳ぎ</v>
      </c>
      <c r="E122" t="str">
        <f>IFERROR(VLOOKUP(A122,Sheet1!B:I,5,0),"")</f>
        <v xml:space="preserve">  50m</v>
      </c>
      <c r="F122" t="str">
        <f>IFERROR(VLOOKUP(A122,Sheet1!B:I,8,0),"")</f>
        <v>予選</v>
      </c>
      <c r="G122">
        <f>IFERROR(VLOOKUP(A122,Sheet1!B:I,6,0),"")</f>
        <v>3</v>
      </c>
      <c r="H122" t="str">
        <f>IFERROR(VLOOKUP(G122,Sheet5!A:B,2,0),"")</f>
        <v>13～14歳</v>
      </c>
      <c r="I122" t="str">
        <f t="shared" si="11"/>
        <v>男子背泳ぎ  50m予選13～14歳</v>
      </c>
      <c r="M122">
        <v>122</v>
      </c>
      <c r="N122">
        <f>Sheet9!D123</f>
        <v>64</v>
      </c>
      <c r="O122">
        <f>Sheet9!E123</f>
        <v>2</v>
      </c>
      <c r="P122" t="str">
        <f>IFERROR(VLOOKUP(O122,Sheet6!A:B,2,0),"")</f>
        <v>女子</v>
      </c>
      <c r="Q122" t="str">
        <f>Sheet9!A123</f>
        <v>バタフライ　　</v>
      </c>
      <c r="R122" t="str">
        <f t="shared" si="15"/>
        <v>バタフライ</v>
      </c>
      <c r="S122" t="str">
        <f>Sheet9!B123</f>
        <v xml:space="preserve"> 200m</v>
      </c>
      <c r="T122" t="s">
        <v>1704</v>
      </c>
      <c r="U122" t="s">
        <v>1705</v>
      </c>
      <c r="V122" t="str">
        <f t="shared" si="12"/>
        <v>女子バタフライ 200m予選無差別</v>
      </c>
      <c r="Y122">
        <f t="shared" si="13"/>
        <v>64</v>
      </c>
      <c r="Z122" t="str">
        <f t="shared" si="10"/>
        <v/>
      </c>
      <c r="AA122" t="str">
        <f t="shared" si="14"/>
        <v>女子バタフライ 200m予選無差別</v>
      </c>
    </row>
    <row r="123" spans="1:27">
      <c r="A123">
        <v>123</v>
      </c>
      <c r="B123">
        <f>IFERROR(VLOOKUP(A123,Sheet1!B:I,7,0),"")</f>
        <v>2</v>
      </c>
      <c r="C123" t="str">
        <f>IFERROR(VLOOKUP(B123,Sheet6!A:B,2,0),"")</f>
        <v>女子</v>
      </c>
      <c r="D123" t="str">
        <f>IFERROR(VLOOKUP(A123,Sheet1!B:I,4,0),"")</f>
        <v>背泳ぎ</v>
      </c>
      <c r="E123" t="str">
        <f>IFERROR(VLOOKUP(A123,Sheet1!B:I,5,0),"")</f>
        <v xml:space="preserve">  50m</v>
      </c>
      <c r="F123" t="str">
        <f>IFERROR(VLOOKUP(A123,Sheet1!B:I,8,0),"")</f>
        <v>予選</v>
      </c>
      <c r="G123">
        <f>IFERROR(VLOOKUP(A123,Sheet1!B:I,6,0),"")</f>
        <v>4</v>
      </c>
      <c r="H123" t="str">
        <f>IFERROR(VLOOKUP(G123,Sheet5!A:B,2,0),"")</f>
        <v>15歳以上</v>
      </c>
      <c r="I123" t="str">
        <f t="shared" si="11"/>
        <v>女子背泳ぎ  50m予選15歳以上</v>
      </c>
      <c r="M123">
        <v>123</v>
      </c>
      <c r="N123">
        <f>Sheet9!D124</f>
        <v>65</v>
      </c>
      <c r="O123">
        <f>Sheet9!E124</f>
        <v>2</v>
      </c>
      <c r="P123" t="str">
        <f>IFERROR(VLOOKUP(O123,Sheet6!A:B,2,0),"")</f>
        <v>女子</v>
      </c>
      <c r="Q123" t="str">
        <f>Sheet9!A124</f>
        <v>バタフライ　　</v>
      </c>
      <c r="R123" t="str">
        <f t="shared" si="15"/>
        <v>バタフライ</v>
      </c>
      <c r="S123" t="str">
        <f>Sheet9!B124</f>
        <v xml:space="preserve"> 100m</v>
      </c>
      <c r="T123" t="s">
        <v>1704</v>
      </c>
      <c r="U123" t="s">
        <v>1705</v>
      </c>
      <c r="V123" t="str">
        <f t="shared" si="12"/>
        <v>女子バタフライ 100m予選無差別</v>
      </c>
      <c r="Y123">
        <f t="shared" si="13"/>
        <v>65</v>
      </c>
      <c r="Z123" t="str">
        <f t="shared" si="10"/>
        <v/>
      </c>
      <c r="AA123" t="str">
        <f t="shared" si="14"/>
        <v>女子バタフライ 100m予選無差別</v>
      </c>
    </row>
    <row r="124" spans="1:27">
      <c r="A124">
        <v>124</v>
      </c>
      <c r="B124">
        <f>IFERROR(VLOOKUP(A124,Sheet1!B:I,7,0),"")</f>
        <v>1</v>
      </c>
      <c r="C124" t="str">
        <f>IFERROR(VLOOKUP(B124,Sheet6!A:B,2,0),"")</f>
        <v>男子</v>
      </c>
      <c r="D124" t="str">
        <f>IFERROR(VLOOKUP(A124,Sheet1!B:I,4,0),"")</f>
        <v>背泳ぎ</v>
      </c>
      <c r="E124" t="str">
        <f>IFERROR(VLOOKUP(A124,Sheet1!B:I,5,0),"")</f>
        <v xml:space="preserve">  50m</v>
      </c>
      <c r="F124" t="str">
        <f>IFERROR(VLOOKUP(A124,Sheet1!B:I,8,0),"")</f>
        <v>予選</v>
      </c>
      <c r="G124">
        <f>IFERROR(VLOOKUP(A124,Sheet1!B:I,6,0),"")</f>
        <v>4</v>
      </c>
      <c r="H124" t="str">
        <f>IFERROR(VLOOKUP(G124,Sheet5!A:B,2,0),"")</f>
        <v>15歳以上</v>
      </c>
      <c r="I124" t="str">
        <f t="shared" si="11"/>
        <v>男子背泳ぎ  50m予選15歳以上</v>
      </c>
      <c r="M124">
        <v>124</v>
      </c>
      <c r="N124">
        <f>Sheet9!D125</f>
        <v>65</v>
      </c>
      <c r="O124">
        <f>Sheet9!E125</f>
        <v>2</v>
      </c>
      <c r="P124" t="str">
        <f>IFERROR(VLOOKUP(O124,Sheet6!A:B,2,0),"")</f>
        <v>女子</v>
      </c>
      <c r="Q124" t="str">
        <f>Sheet9!A125</f>
        <v>バタフライ　　</v>
      </c>
      <c r="R124" t="str">
        <f t="shared" si="15"/>
        <v>バタフライ</v>
      </c>
      <c r="S124" t="str">
        <f>Sheet9!B125</f>
        <v xml:space="preserve"> 200m</v>
      </c>
      <c r="T124" t="s">
        <v>1704</v>
      </c>
      <c r="U124" t="s">
        <v>1705</v>
      </c>
      <c r="V124" t="str">
        <f t="shared" si="12"/>
        <v>女子バタフライ 200m予選無差別</v>
      </c>
      <c r="Y124">
        <f t="shared" si="13"/>
        <v>65</v>
      </c>
      <c r="Z124" t="str">
        <f t="shared" si="10"/>
        <v/>
      </c>
      <c r="AA124" t="str">
        <f t="shared" si="14"/>
        <v>女子バタフライ 200m予選無差別</v>
      </c>
    </row>
    <row r="125" spans="1:27">
      <c r="A125">
        <v>125</v>
      </c>
      <c r="B125">
        <f>IFERROR(VLOOKUP(A125,Sheet1!B:I,7,0),"")</f>
        <v>2</v>
      </c>
      <c r="C125" t="str">
        <f>IFERROR(VLOOKUP(B125,Sheet6!A:B,2,0),"")</f>
        <v>女子</v>
      </c>
      <c r="D125" t="str">
        <f>IFERROR(VLOOKUP(A125,Sheet1!B:I,4,0),"")</f>
        <v>背泳ぎ</v>
      </c>
      <c r="E125" t="str">
        <f>IFERROR(VLOOKUP(A125,Sheet1!B:I,5,0),"")</f>
        <v xml:space="preserve"> 200m</v>
      </c>
      <c r="F125" t="str">
        <f>IFERROR(VLOOKUP(A125,Sheet1!B:I,8,0),"")</f>
        <v>予選</v>
      </c>
      <c r="G125">
        <f>IFERROR(VLOOKUP(A125,Sheet1!B:I,6,0),"")</f>
        <v>3</v>
      </c>
      <c r="H125" t="str">
        <f>IFERROR(VLOOKUP(G125,Sheet5!A:B,2,0),"")</f>
        <v>13～14歳</v>
      </c>
      <c r="I125" t="str">
        <f t="shared" si="11"/>
        <v>女子背泳ぎ 200m予選13～14歳</v>
      </c>
      <c r="M125">
        <v>125</v>
      </c>
      <c r="N125">
        <f>Sheet9!D126</f>
        <v>66</v>
      </c>
      <c r="O125">
        <f>Sheet9!E126</f>
        <v>2</v>
      </c>
      <c r="P125" t="str">
        <f>IFERROR(VLOOKUP(O125,Sheet6!A:B,2,0),"")</f>
        <v>女子</v>
      </c>
      <c r="Q125" t="str">
        <f>Sheet9!A126</f>
        <v>個人メドレー　</v>
      </c>
      <c r="R125" t="str">
        <f t="shared" si="15"/>
        <v>個人メドレー</v>
      </c>
      <c r="S125" t="str">
        <f>Sheet9!B126</f>
        <v xml:space="preserve"> 200m</v>
      </c>
      <c r="T125" t="s">
        <v>1704</v>
      </c>
      <c r="U125" t="s">
        <v>1705</v>
      </c>
      <c r="V125" t="str">
        <f t="shared" si="12"/>
        <v>女子個人メドレー 200m予選無差別</v>
      </c>
      <c r="Y125">
        <f t="shared" si="13"/>
        <v>66</v>
      </c>
      <c r="Z125" t="str">
        <f t="shared" si="10"/>
        <v/>
      </c>
      <c r="AA125" t="str">
        <f t="shared" si="14"/>
        <v>女子個人メドレー 200m予選無差別</v>
      </c>
    </row>
    <row r="126" spans="1:27">
      <c r="A126">
        <v>126</v>
      </c>
      <c r="B126">
        <f>IFERROR(VLOOKUP(A126,Sheet1!B:I,7,0),"")</f>
        <v>1</v>
      </c>
      <c r="C126" t="str">
        <f>IFERROR(VLOOKUP(B126,Sheet6!A:B,2,0),"")</f>
        <v>男子</v>
      </c>
      <c r="D126" t="str">
        <f>IFERROR(VLOOKUP(A126,Sheet1!B:I,4,0),"")</f>
        <v>背泳ぎ</v>
      </c>
      <c r="E126" t="str">
        <f>IFERROR(VLOOKUP(A126,Sheet1!B:I,5,0),"")</f>
        <v xml:space="preserve"> 200m</v>
      </c>
      <c r="F126" t="str">
        <f>IFERROR(VLOOKUP(A126,Sheet1!B:I,8,0),"")</f>
        <v>予選</v>
      </c>
      <c r="G126">
        <f>IFERROR(VLOOKUP(A126,Sheet1!B:I,6,0),"")</f>
        <v>3</v>
      </c>
      <c r="H126" t="str">
        <f>IFERROR(VLOOKUP(G126,Sheet5!A:B,2,0),"")</f>
        <v>13～14歳</v>
      </c>
      <c r="I126" t="str">
        <f t="shared" si="11"/>
        <v>男子背泳ぎ 200m予選13～14歳</v>
      </c>
      <c r="M126">
        <v>126</v>
      </c>
      <c r="N126">
        <f>Sheet9!D127</f>
        <v>66</v>
      </c>
      <c r="O126">
        <f>Sheet9!E127</f>
        <v>2</v>
      </c>
      <c r="P126" t="str">
        <f>IFERROR(VLOOKUP(O126,Sheet6!A:B,2,0),"")</f>
        <v>女子</v>
      </c>
      <c r="Q126" t="str">
        <f>Sheet9!A127</f>
        <v>個人メドレー　</v>
      </c>
      <c r="R126" t="str">
        <f t="shared" si="15"/>
        <v>個人メドレー</v>
      </c>
      <c r="S126" t="str">
        <f>Sheet9!B127</f>
        <v xml:space="preserve"> 400m</v>
      </c>
      <c r="T126" t="s">
        <v>1704</v>
      </c>
      <c r="U126" t="s">
        <v>1705</v>
      </c>
      <c r="V126" t="str">
        <f t="shared" si="12"/>
        <v>女子個人メドレー 400m予選無差別</v>
      </c>
      <c r="Y126">
        <f t="shared" si="13"/>
        <v>66</v>
      </c>
      <c r="Z126" t="str">
        <f t="shared" si="10"/>
        <v/>
      </c>
      <c r="AA126" t="str">
        <f t="shared" si="14"/>
        <v>女子個人メドレー 400m予選無差別</v>
      </c>
    </row>
    <row r="127" spans="1:27">
      <c r="A127">
        <v>127</v>
      </c>
      <c r="B127">
        <f>IFERROR(VLOOKUP(A127,Sheet1!B:I,7,0),"")</f>
        <v>2</v>
      </c>
      <c r="C127" t="str">
        <f>IFERROR(VLOOKUP(B127,Sheet6!A:B,2,0),"")</f>
        <v>女子</v>
      </c>
      <c r="D127" t="str">
        <f>IFERROR(VLOOKUP(A127,Sheet1!B:I,4,0),"")</f>
        <v>背泳ぎ</v>
      </c>
      <c r="E127" t="str">
        <f>IFERROR(VLOOKUP(A127,Sheet1!B:I,5,0),"")</f>
        <v xml:space="preserve"> 200m</v>
      </c>
      <c r="F127" t="str">
        <f>IFERROR(VLOOKUP(A127,Sheet1!B:I,8,0),"")</f>
        <v>予選</v>
      </c>
      <c r="G127">
        <f>IFERROR(VLOOKUP(A127,Sheet1!B:I,6,0),"")</f>
        <v>4</v>
      </c>
      <c r="H127" t="str">
        <f>IFERROR(VLOOKUP(G127,Sheet5!A:B,2,0),"")</f>
        <v>15歳以上</v>
      </c>
      <c r="I127" t="str">
        <f t="shared" si="11"/>
        <v>女子背泳ぎ 200m予選15歳以上</v>
      </c>
      <c r="M127">
        <v>127</v>
      </c>
      <c r="N127">
        <f>Sheet9!D128</f>
        <v>67</v>
      </c>
      <c r="O127">
        <f>Sheet9!E128</f>
        <v>2</v>
      </c>
      <c r="P127" t="str">
        <f>IFERROR(VLOOKUP(O127,Sheet6!A:B,2,0),"")</f>
        <v>女子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400m</v>
      </c>
      <c r="T127" t="s">
        <v>1704</v>
      </c>
      <c r="U127" t="s">
        <v>1705</v>
      </c>
      <c r="V127" t="str">
        <f t="shared" si="12"/>
        <v>女子自由形 400m予選無差別</v>
      </c>
      <c r="Y127">
        <f t="shared" si="13"/>
        <v>67</v>
      </c>
      <c r="Z127" t="str">
        <f t="shared" si="10"/>
        <v/>
      </c>
      <c r="AA127" t="str">
        <f t="shared" si="14"/>
        <v>女子自由形 400m予選無差別</v>
      </c>
    </row>
    <row r="128" spans="1:27">
      <c r="A128">
        <v>128</v>
      </c>
      <c r="B128">
        <f>IFERROR(VLOOKUP(A128,Sheet1!B:I,7,0),"")</f>
        <v>1</v>
      </c>
      <c r="C128" t="str">
        <f>IFERROR(VLOOKUP(B128,Sheet6!A:B,2,0),"")</f>
        <v>男子</v>
      </c>
      <c r="D128" t="str">
        <f>IFERROR(VLOOKUP(A128,Sheet1!B:I,4,0),"")</f>
        <v>背泳ぎ</v>
      </c>
      <c r="E128" t="str">
        <f>IFERROR(VLOOKUP(A128,Sheet1!B:I,5,0),"")</f>
        <v xml:space="preserve"> 200m</v>
      </c>
      <c r="F128" t="str">
        <f>IFERROR(VLOOKUP(A128,Sheet1!B:I,8,0),"")</f>
        <v>予選</v>
      </c>
      <c r="G128">
        <f>IFERROR(VLOOKUP(A128,Sheet1!B:I,6,0),"")</f>
        <v>4</v>
      </c>
      <c r="H128" t="str">
        <f>IFERROR(VLOOKUP(G128,Sheet5!A:B,2,0),"")</f>
        <v>15歳以上</v>
      </c>
      <c r="I128" t="str">
        <f t="shared" si="11"/>
        <v>男子背泳ぎ 200m予選15歳以上</v>
      </c>
      <c r="M128">
        <v>128</v>
      </c>
      <c r="N128">
        <f>Sheet9!D129</f>
        <v>67</v>
      </c>
      <c r="O128">
        <f>Sheet9!E129</f>
        <v>2</v>
      </c>
      <c r="P128" t="str">
        <f>IFERROR(VLOOKUP(O128,Sheet6!A:B,2,0),"")</f>
        <v>女子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800m</v>
      </c>
      <c r="T128" t="s">
        <v>1704</v>
      </c>
      <c r="U128" t="s">
        <v>1705</v>
      </c>
      <c r="V128" t="str">
        <f t="shared" si="12"/>
        <v>女子自由形 800m予選無差別</v>
      </c>
      <c r="Y128">
        <f t="shared" si="13"/>
        <v>67</v>
      </c>
      <c r="Z128" t="str">
        <f t="shared" si="10"/>
        <v/>
      </c>
      <c r="AA128" t="str">
        <f t="shared" si="14"/>
        <v>女子自由形 800m予選無差別</v>
      </c>
    </row>
    <row r="129" spans="1:27">
      <c r="A129">
        <v>129</v>
      </c>
      <c r="B129">
        <f>IFERROR(VLOOKUP(A129,Sheet1!B:I,7,0),"")</f>
        <v>2</v>
      </c>
      <c r="C129" t="str">
        <f>IFERROR(VLOOKUP(B129,Sheet6!A:B,2,0),"")</f>
        <v>女子</v>
      </c>
      <c r="D129" t="str">
        <f>IFERROR(VLOOKUP(A129,Sheet1!B:I,4,0),"")</f>
        <v>自由形</v>
      </c>
      <c r="E129" t="str">
        <f>IFERROR(VLOOKUP(A129,Sheet1!B:I,5,0),"")</f>
        <v xml:space="preserve"> 100m</v>
      </c>
      <c r="F129" t="str">
        <f>IFERROR(VLOOKUP(A129,Sheet1!B:I,8,0),"")</f>
        <v>予選</v>
      </c>
      <c r="G129">
        <f>IFERROR(VLOOKUP(A129,Sheet1!B:I,6,0),"")</f>
        <v>1</v>
      </c>
      <c r="H129" t="str">
        <f>IFERROR(VLOOKUP(G129,Sheet5!A:B,2,0),"")</f>
        <v>10歳以下</v>
      </c>
      <c r="I129" t="str">
        <f t="shared" si="11"/>
        <v>女子自由形 100m予選10歳以下</v>
      </c>
      <c r="M129">
        <v>129</v>
      </c>
      <c r="N129">
        <f>Sheet9!D130</f>
        <v>68</v>
      </c>
      <c r="O129">
        <f>Sheet9!E130</f>
        <v>2</v>
      </c>
      <c r="P129" t="str">
        <f>IFERROR(VLOOKUP(O129,Sheet6!A:B,2,0),"")</f>
        <v>女子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 50m</v>
      </c>
      <c r="T129" t="s">
        <v>1704</v>
      </c>
      <c r="U129" t="s">
        <v>1705</v>
      </c>
      <c r="V129" t="str">
        <f t="shared" si="12"/>
        <v>女子自由形  50m予選無差別</v>
      </c>
      <c r="Y129">
        <f t="shared" si="13"/>
        <v>68</v>
      </c>
      <c r="Z129" t="str">
        <f t="shared" ref="Z129:Z192" si="17">IFERROR(VLOOKUP(V129,I:M,5,0),"")</f>
        <v/>
      </c>
      <c r="AA129" t="str">
        <f t="shared" si="14"/>
        <v>女子自由形  50m予選無差別</v>
      </c>
    </row>
    <row r="130" spans="1:27">
      <c r="A130">
        <v>130</v>
      </c>
      <c r="B130">
        <f>IFERROR(VLOOKUP(A130,Sheet1!B:I,7,0),"")</f>
        <v>1</v>
      </c>
      <c r="C130" t="str">
        <f>IFERROR(VLOOKUP(B130,Sheet6!A:B,2,0),"")</f>
        <v>男子</v>
      </c>
      <c r="D130" t="str">
        <f>IFERROR(VLOOKUP(A130,Sheet1!B:I,4,0),"")</f>
        <v>自由形</v>
      </c>
      <c r="E130" t="str">
        <f>IFERROR(VLOOKUP(A130,Sheet1!B:I,5,0),"")</f>
        <v xml:space="preserve"> 100m</v>
      </c>
      <c r="F130" t="str">
        <f>IFERROR(VLOOKUP(A130,Sheet1!B:I,8,0),"")</f>
        <v>予選</v>
      </c>
      <c r="G130">
        <f>IFERROR(VLOOKUP(A130,Sheet1!B:I,6,0),"")</f>
        <v>1</v>
      </c>
      <c r="H130" t="str">
        <f>IFERROR(VLOOKUP(G130,Sheet5!A:B,2,0),"")</f>
        <v>10歳以下</v>
      </c>
      <c r="I130" t="str">
        <f t="shared" ref="I130:I193" si="18">CONCATENATE(C130,D130,E130,F130,H130)</f>
        <v>男子自由形 100m予選10歳以下</v>
      </c>
      <c r="M130">
        <v>130</v>
      </c>
      <c r="N130">
        <f>Sheet9!D131</f>
        <v>68</v>
      </c>
      <c r="O130">
        <f>Sheet9!E131</f>
        <v>2</v>
      </c>
      <c r="P130" t="str">
        <f>IFERROR(VLOOKUP(O130,Sheet6!A:B,2,0),"")</f>
        <v>女子</v>
      </c>
      <c r="Q130" t="str">
        <f>Sheet9!A131</f>
        <v>自由形　　　　</v>
      </c>
      <c r="R130" t="str">
        <f t="shared" si="16"/>
        <v>自由形</v>
      </c>
      <c r="S130" t="str">
        <f>Sheet9!B131</f>
        <v xml:space="preserve"> 100m</v>
      </c>
      <c r="T130" t="s">
        <v>1704</v>
      </c>
      <c r="U130" t="s">
        <v>1705</v>
      </c>
      <c r="V130" t="str">
        <f t="shared" ref="V130:V193" si="19">CONCATENATE(P130,R130,S130,T130,U130)</f>
        <v>女子自由形 100m予選無差別</v>
      </c>
      <c r="Y130">
        <f t="shared" ref="Y130:Y193" si="20">N130</f>
        <v>68</v>
      </c>
      <c r="Z130" t="str">
        <f t="shared" si="17"/>
        <v/>
      </c>
      <c r="AA130" t="str">
        <f t="shared" ref="AA130:AA193" si="21">V130</f>
        <v>女子自由形 100m予選無差別</v>
      </c>
    </row>
    <row r="131" spans="1:27">
      <c r="A131">
        <v>131</v>
      </c>
      <c r="B131">
        <f>IFERROR(VLOOKUP(A131,Sheet1!B:I,7,0),"")</f>
        <v>2</v>
      </c>
      <c r="C131" t="str">
        <f>IFERROR(VLOOKUP(B131,Sheet6!A:B,2,0),"")</f>
        <v>女子</v>
      </c>
      <c r="D131" t="str">
        <f>IFERROR(VLOOKUP(A131,Sheet1!B:I,4,0),"")</f>
        <v>自由形</v>
      </c>
      <c r="E131" t="str">
        <f>IFERROR(VLOOKUP(A131,Sheet1!B:I,5,0),"")</f>
        <v xml:space="preserve"> 100m</v>
      </c>
      <c r="F131" t="str">
        <f>IFERROR(VLOOKUP(A131,Sheet1!B:I,8,0),"")</f>
        <v>予選</v>
      </c>
      <c r="G131">
        <f>IFERROR(VLOOKUP(A131,Sheet1!B:I,6,0),"")</f>
        <v>2</v>
      </c>
      <c r="H131" t="str">
        <f>IFERROR(VLOOKUP(G131,Sheet5!A:B,2,0),"")</f>
        <v>11～12歳</v>
      </c>
      <c r="I131" t="str">
        <f t="shared" si="18"/>
        <v>女子自由形 100m予選11～12歳</v>
      </c>
      <c r="M131">
        <v>131</v>
      </c>
      <c r="N131">
        <f>Sheet9!D132</f>
        <v>69</v>
      </c>
      <c r="O131">
        <f>Sheet9!E132</f>
        <v>2</v>
      </c>
      <c r="P131" t="str">
        <f>IFERROR(VLOOKUP(O131,Sheet6!A:B,2,0),"")</f>
        <v>女子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 50m</v>
      </c>
      <c r="T131" t="s">
        <v>1704</v>
      </c>
      <c r="U131" t="s">
        <v>1705</v>
      </c>
      <c r="V131" t="str">
        <f t="shared" si="19"/>
        <v>女子自由形  50m予選無差別</v>
      </c>
      <c r="Y131">
        <f t="shared" si="20"/>
        <v>69</v>
      </c>
      <c r="Z131" t="str">
        <f t="shared" si="17"/>
        <v/>
      </c>
      <c r="AA131" t="str">
        <f t="shared" si="21"/>
        <v>女子自由形  50m予選無差別</v>
      </c>
    </row>
    <row r="132" spans="1:27">
      <c r="A132">
        <v>132</v>
      </c>
      <c r="B132">
        <f>IFERROR(VLOOKUP(A132,Sheet1!B:I,7,0),"")</f>
        <v>1</v>
      </c>
      <c r="C132" t="str">
        <f>IFERROR(VLOOKUP(B132,Sheet6!A:B,2,0),"")</f>
        <v>男子</v>
      </c>
      <c r="D132" t="str">
        <f>IFERROR(VLOOKUP(A132,Sheet1!B:I,4,0),"")</f>
        <v>自由形</v>
      </c>
      <c r="E132" t="str">
        <f>IFERROR(VLOOKUP(A132,Sheet1!B:I,5,0),"")</f>
        <v xml:space="preserve"> 100m</v>
      </c>
      <c r="F132" t="str">
        <f>IFERROR(VLOOKUP(A132,Sheet1!B:I,8,0),"")</f>
        <v>予選</v>
      </c>
      <c r="G132">
        <f>IFERROR(VLOOKUP(A132,Sheet1!B:I,6,0),"")</f>
        <v>2</v>
      </c>
      <c r="H132" t="str">
        <f>IFERROR(VLOOKUP(G132,Sheet5!A:B,2,0),"")</f>
        <v>11～12歳</v>
      </c>
      <c r="I132" t="str">
        <f t="shared" si="18"/>
        <v>男子自由形 100m予選11～12歳</v>
      </c>
      <c r="M132">
        <v>132</v>
      </c>
      <c r="N132">
        <f>Sheet9!D133</f>
        <v>70</v>
      </c>
      <c r="O132">
        <f>Sheet9!E133</f>
        <v>2</v>
      </c>
      <c r="P132" t="str">
        <f>IFERROR(VLOOKUP(O132,Sheet6!A:B,2,0),"")</f>
        <v>女子</v>
      </c>
      <c r="Q132" t="str">
        <f>Sheet9!A133</f>
        <v>個人メドレー　</v>
      </c>
      <c r="R132" t="str">
        <f t="shared" si="16"/>
        <v>個人メドレー</v>
      </c>
      <c r="S132" t="str">
        <f>Sheet9!B133</f>
        <v xml:space="preserve"> 200m</v>
      </c>
      <c r="T132" t="s">
        <v>1704</v>
      </c>
      <c r="U132" t="s">
        <v>1705</v>
      </c>
      <c r="V132" t="str">
        <f t="shared" si="19"/>
        <v>女子個人メドレー 200m予選無差別</v>
      </c>
      <c r="Y132">
        <f t="shared" si="20"/>
        <v>70</v>
      </c>
      <c r="Z132" t="str">
        <f t="shared" si="17"/>
        <v/>
      </c>
      <c r="AA132" t="str">
        <f t="shared" si="21"/>
        <v>女子個人メドレー 200m予選無差別</v>
      </c>
    </row>
    <row r="133" spans="1:27">
      <c r="A133">
        <v>133</v>
      </c>
      <c r="B133">
        <f>IFERROR(VLOOKUP(A133,Sheet1!B:I,7,0),"")</f>
        <v>2</v>
      </c>
      <c r="C133" t="str">
        <f>IFERROR(VLOOKUP(B133,Sheet6!A:B,2,0),"")</f>
        <v>女子</v>
      </c>
      <c r="D133" t="str">
        <f>IFERROR(VLOOKUP(A133,Sheet1!B:I,4,0),"")</f>
        <v>自由形</v>
      </c>
      <c r="E133" t="str">
        <f>IFERROR(VLOOKUP(A133,Sheet1!B:I,5,0),"")</f>
        <v xml:space="preserve"> 100m</v>
      </c>
      <c r="F133" t="str">
        <f>IFERROR(VLOOKUP(A133,Sheet1!B:I,8,0),"")</f>
        <v>予選</v>
      </c>
      <c r="G133">
        <f>IFERROR(VLOOKUP(A133,Sheet1!B:I,6,0),"")</f>
        <v>3</v>
      </c>
      <c r="H133" t="str">
        <f>IFERROR(VLOOKUP(G133,Sheet5!A:B,2,0),"")</f>
        <v>13～14歳</v>
      </c>
      <c r="I133" t="str">
        <f t="shared" si="18"/>
        <v>女子自由形 100m予選13～14歳</v>
      </c>
      <c r="M133">
        <v>133</v>
      </c>
      <c r="N133">
        <f>Sheet9!D134</f>
        <v>70</v>
      </c>
      <c r="O133">
        <f>Sheet9!E134</f>
        <v>2</v>
      </c>
      <c r="P133" t="str">
        <f>IFERROR(VLOOKUP(O133,Sheet6!A:B,2,0),"")</f>
        <v>女子</v>
      </c>
      <c r="Q133" t="str">
        <f>Sheet9!A134</f>
        <v>個人メドレー　</v>
      </c>
      <c r="R133" t="str">
        <f t="shared" si="16"/>
        <v>個人メドレー</v>
      </c>
      <c r="S133" t="str">
        <f>Sheet9!B134</f>
        <v xml:space="preserve"> 400m</v>
      </c>
      <c r="T133" t="s">
        <v>1704</v>
      </c>
      <c r="U133" t="s">
        <v>1705</v>
      </c>
      <c r="V133" t="str">
        <f t="shared" si="19"/>
        <v>女子個人メドレー 400m予選無差別</v>
      </c>
      <c r="Y133">
        <f t="shared" si="20"/>
        <v>70</v>
      </c>
      <c r="Z133" t="str">
        <f t="shared" si="17"/>
        <v/>
      </c>
      <c r="AA133" t="str">
        <f t="shared" si="21"/>
        <v>女子個人メドレー 400m予選無差別</v>
      </c>
    </row>
    <row r="134" spans="1:27">
      <c r="A134">
        <v>134</v>
      </c>
      <c r="B134">
        <f>IFERROR(VLOOKUP(A134,Sheet1!B:I,7,0),"")</f>
        <v>1</v>
      </c>
      <c r="C134" t="str">
        <f>IFERROR(VLOOKUP(B134,Sheet6!A:B,2,0),"")</f>
        <v>男子</v>
      </c>
      <c r="D134" t="str">
        <f>IFERROR(VLOOKUP(A134,Sheet1!B:I,4,0),"")</f>
        <v>自由形</v>
      </c>
      <c r="E134" t="str">
        <f>IFERROR(VLOOKUP(A134,Sheet1!B:I,5,0),"")</f>
        <v xml:space="preserve"> 100m</v>
      </c>
      <c r="F134" t="str">
        <f>IFERROR(VLOOKUP(A134,Sheet1!B:I,8,0),"")</f>
        <v>予選</v>
      </c>
      <c r="G134">
        <f>IFERROR(VLOOKUP(A134,Sheet1!B:I,6,0),"")</f>
        <v>3</v>
      </c>
      <c r="H134" t="str">
        <f>IFERROR(VLOOKUP(G134,Sheet5!A:B,2,0),"")</f>
        <v>13～14歳</v>
      </c>
      <c r="I134" t="str">
        <f t="shared" si="18"/>
        <v>男子自由形 100m予選13～14歳</v>
      </c>
      <c r="M134">
        <v>134</v>
      </c>
      <c r="N134">
        <f>Sheet9!D135</f>
        <v>71</v>
      </c>
      <c r="O134">
        <f>Sheet9!E135</f>
        <v>2</v>
      </c>
      <c r="P134" t="str">
        <f>IFERROR(VLOOKUP(O134,Sheet6!A:B,2,0),"")</f>
        <v>女子</v>
      </c>
      <c r="Q134" t="str">
        <f>Sheet9!A135</f>
        <v>個人メドレー　</v>
      </c>
      <c r="R134" t="str">
        <f t="shared" si="16"/>
        <v>個人メドレー</v>
      </c>
      <c r="S134" t="str">
        <f>Sheet9!B135</f>
        <v xml:space="preserve"> 200m</v>
      </c>
      <c r="T134" t="s">
        <v>1704</v>
      </c>
      <c r="U134" t="s">
        <v>1705</v>
      </c>
      <c r="V134" t="str">
        <f t="shared" si="19"/>
        <v>女子個人メドレー 200m予選無差別</v>
      </c>
      <c r="Y134">
        <f t="shared" si="20"/>
        <v>71</v>
      </c>
      <c r="Z134" t="str">
        <f t="shared" si="17"/>
        <v/>
      </c>
      <c r="AA134" t="str">
        <f t="shared" si="21"/>
        <v>女子個人メドレー 200m予選無差別</v>
      </c>
    </row>
    <row r="135" spans="1:27">
      <c r="A135">
        <v>135</v>
      </c>
      <c r="B135">
        <f>IFERROR(VLOOKUP(A135,Sheet1!B:I,7,0),"")</f>
        <v>2</v>
      </c>
      <c r="C135" t="str">
        <f>IFERROR(VLOOKUP(B135,Sheet6!A:B,2,0),"")</f>
        <v>女子</v>
      </c>
      <c r="D135" t="str">
        <f>IFERROR(VLOOKUP(A135,Sheet1!B:I,4,0),"")</f>
        <v>自由形</v>
      </c>
      <c r="E135" t="str">
        <f>IFERROR(VLOOKUP(A135,Sheet1!B:I,5,0),"")</f>
        <v xml:space="preserve"> 100m</v>
      </c>
      <c r="F135" t="str">
        <f>IFERROR(VLOOKUP(A135,Sheet1!B:I,8,0),"")</f>
        <v>予選</v>
      </c>
      <c r="G135">
        <f>IFERROR(VLOOKUP(A135,Sheet1!B:I,6,0),"")</f>
        <v>4</v>
      </c>
      <c r="H135" t="str">
        <f>IFERROR(VLOOKUP(G135,Sheet5!A:B,2,0),"")</f>
        <v>15歳以上</v>
      </c>
      <c r="I135" t="str">
        <f t="shared" si="18"/>
        <v>女子自由形 100m予選15歳以上</v>
      </c>
      <c r="M135">
        <v>135</v>
      </c>
      <c r="N135">
        <f>Sheet9!D136</f>
        <v>71</v>
      </c>
      <c r="O135">
        <f>Sheet9!E136</f>
        <v>2</v>
      </c>
      <c r="P135" t="str">
        <f>IFERROR(VLOOKUP(O135,Sheet6!A:B,2,0),"")</f>
        <v>女子</v>
      </c>
      <c r="Q135" t="str">
        <f>Sheet9!A136</f>
        <v>個人メドレー　</v>
      </c>
      <c r="R135" t="str">
        <f t="shared" si="16"/>
        <v>個人メドレー</v>
      </c>
      <c r="S135" t="str">
        <f>Sheet9!B136</f>
        <v xml:space="preserve"> 400m</v>
      </c>
      <c r="T135" t="s">
        <v>1704</v>
      </c>
      <c r="U135" t="s">
        <v>1705</v>
      </c>
      <c r="V135" t="str">
        <f t="shared" si="19"/>
        <v>女子個人メドレー 400m予選無差別</v>
      </c>
      <c r="Y135">
        <f t="shared" si="20"/>
        <v>71</v>
      </c>
      <c r="Z135" t="str">
        <f t="shared" si="17"/>
        <v/>
      </c>
      <c r="AA135" t="str">
        <f t="shared" si="21"/>
        <v>女子個人メドレー 400m予選無差別</v>
      </c>
    </row>
    <row r="136" spans="1:27">
      <c r="A136">
        <v>136</v>
      </c>
      <c r="B136">
        <f>IFERROR(VLOOKUP(A136,Sheet1!B:I,7,0),"")</f>
        <v>1</v>
      </c>
      <c r="C136" t="str">
        <f>IFERROR(VLOOKUP(B136,Sheet6!A:B,2,0),"")</f>
        <v>男子</v>
      </c>
      <c r="D136" t="str">
        <f>IFERROR(VLOOKUP(A136,Sheet1!B:I,4,0),"")</f>
        <v>自由形</v>
      </c>
      <c r="E136" t="str">
        <f>IFERROR(VLOOKUP(A136,Sheet1!B:I,5,0),"")</f>
        <v xml:space="preserve"> 100m</v>
      </c>
      <c r="F136" t="str">
        <f>IFERROR(VLOOKUP(A136,Sheet1!B:I,8,0),"")</f>
        <v>予選</v>
      </c>
      <c r="G136">
        <f>IFERROR(VLOOKUP(A136,Sheet1!B:I,6,0),"")</f>
        <v>4</v>
      </c>
      <c r="H136" t="str">
        <f>IFERROR(VLOOKUP(G136,Sheet5!A:B,2,0),"")</f>
        <v>15歳以上</v>
      </c>
      <c r="I136" t="str">
        <f t="shared" si="18"/>
        <v>男子自由形 100m予選15歳以上</v>
      </c>
      <c r="M136">
        <v>136</v>
      </c>
      <c r="N136">
        <f>Sheet9!D137</f>
        <v>72</v>
      </c>
      <c r="O136">
        <f>Sheet9!E137</f>
        <v>2</v>
      </c>
      <c r="P136" t="str">
        <f>IFERROR(VLOOKUP(O136,Sheet6!A:B,2,0),"")</f>
        <v>女子</v>
      </c>
      <c r="Q136" t="str">
        <f>Sheet9!A137</f>
        <v>平泳ぎ　　　　</v>
      </c>
      <c r="R136" t="str">
        <f t="shared" si="16"/>
        <v>平泳ぎ</v>
      </c>
      <c r="S136" t="str">
        <f>Sheet9!B137</f>
        <v xml:space="preserve"> 100m</v>
      </c>
      <c r="T136" t="s">
        <v>1704</v>
      </c>
      <c r="U136" t="s">
        <v>1705</v>
      </c>
      <c r="V136" t="str">
        <f t="shared" si="19"/>
        <v>女子平泳ぎ 100m予選無差別</v>
      </c>
      <c r="Y136">
        <f t="shared" si="20"/>
        <v>72</v>
      </c>
      <c r="Z136" t="str">
        <f t="shared" si="17"/>
        <v/>
      </c>
      <c r="AA136" t="str">
        <f t="shared" si="21"/>
        <v>女子平泳ぎ 100m予選無差別</v>
      </c>
    </row>
    <row r="137" spans="1:27">
      <c r="A137">
        <v>137</v>
      </c>
      <c r="B137">
        <f>IFERROR(VLOOKUP(A137,Sheet1!B:I,7,0),"")</f>
        <v>2</v>
      </c>
      <c r="C137" t="str">
        <f>IFERROR(VLOOKUP(B137,Sheet6!A:B,2,0),"")</f>
        <v>女子</v>
      </c>
      <c r="D137" t="str">
        <f>IFERROR(VLOOKUP(A137,Sheet1!B:I,4,0),"")</f>
        <v>平泳ぎ</v>
      </c>
      <c r="E137" t="str">
        <f>IFERROR(VLOOKUP(A137,Sheet1!B:I,5,0),"")</f>
        <v xml:space="preserve">  50m</v>
      </c>
      <c r="F137" t="str">
        <f>IFERROR(VLOOKUP(A137,Sheet1!B:I,8,0),"")</f>
        <v>予選</v>
      </c>
      <c r="G137">
        <f>IFERROR(VLOOKUP(A137,Sheet1!B:I,6,0),"")</f>
        <v>1</v>
      </c>
      <c r="H137" t="str">
        <f>IFERROR(VLOOKUP(G137,Sheet5!A:B,2,0),"")</f>
        <v>10歳以下</v>
      </c>
      <c r="I137" t="str">
        <f t="shared" si="18"/>
        <v>女子平泳ぎ  50m予選10歳以下</v>
      </c>
      <c r="M137">
        <v>137</v>
      </c>
      <c r="N137">
        <f>Sheet9!D138</f>
        <v>72</v>
      </c>
      <c r="O137">
        <f>Sheet9!E138</f>
        <v>2</v>
      </c>
      <c r="P137" t="str">
        <f>IFERROR(VLOOKUP(O137,Sheet6!A:B,2,0),"")</f>
        <v>女子</v>
      </c>
      <c r="Q137" t="str">
        <f>Sheet9!A138</f>
        <v>平泳ぎ　　　　</v>
      </c>
      <c r="R137" t="str">
        <f t="shared" si="16"/>
        <v>平泳ぎ</v>
      </c>
      <c r="S137" t="str">
        <f>Sheet9!B138</f>
        <v xml:space="preserve"> 200m</v>
      </c>
      <c r="T137" t="s">
        <v>1704</v>
      </c>
      <c r="U137" t="s">
        <v>1705</v>
      </c>
      <c r="V137" t="str">
        <f t="shared" si="19"/>
        <v>女子平泳ぎ 200m予選無差別</v>
      </c>
      <c r="Y137">
        <f t="shared" si="20"/>
        <v>72</v>
      </c>
      <c r="Z137" t="str">
        <f t="shared" si="17"/>
        <v/>
      </c>
      <c r="AA137" t="str">
        <f t="shared" si="21"/>
        <v>女子平泳ぎ 200m予選無差別</v>
      </c>
    </row>
    <row r="138" spans="1:27">
      <c r="A138">
        <v>138</v>
      </c>
      <c r="B138">
        <f>IFERROR(VLOOKUP(A138,Sheet1!B:I,7,0),"")</f>
        <v>1</v>
      </c>
      <c r="C138" t="str">
        <f>IFERROR(VLOOKUP(B138,Sheet6!A:B,2,0),"")</f>
        <v>男子</v>
      </c>
      <c r="D138" t="str">
        <f>IFERROR(VLOOKUP(A138,Sheet1!B:I,4,0),"")</f>
        <v>平泳ぎ</v>
      </c>
      <c r="E138" t="str">
        <f>IFERROR(VLOOKUP(A138,Sheet1!B:I,5,0),"")</f>
        <v xml:space="preserve">  50m</v>
      </c>
      <c r="F138" t="str">
        <f>IFERROR(VLOOKUP(A138,Sheet1!B:I,8,0),"")</f>
        <v>予選</v>
      </c>
      <c r="G138">
        <f>IFERROR(VLOOKUP(A138,Sheet1!B:I,6,0),"")</f>
        <v>1</v>
      </c>
      <c r="H138" t="str">
        <f>IFERROR(VLOOKUP(G138,Sheet5!A:B,2,0),"")</f>
        <v>10歳以下</v>
      </c>
      <c r="I138" t="str">
        <f t="shared" si="18"/>
        <v>男子平泳ぎ  50m予選10歳以下</v>
      </c>
      <c r="M138">
        <v>138</v>
      </c>
      <c r="N138">
        <f>Sheet9!D139</f>
        <v>73</v>
      </c>
      <c r="O138">
        <f>Sheet9!E139</f>
        <v>2</v>
      </c>
      <c r="P138" t="str">
        <f>IFERROR(VLOOKUP(O138,Sheet6!A:B,2,0),"")</f>
        <v>女子</v>
      </c>
      <c r="Q138" t="str">
        <f>Sheet9!A139</f>
        <v>バタフライ　　</v>
      </c>
      <c r="R138" t="str">
        <f t="shared" si="16"/>
        <v>バタフライ</v>
      </c>
      <c r="S138" t="str">
        <f>Sheet9!B139</f>
        <v xml:space="preserve">  50m</v>
      </c>
      <c r="T138" t="s">
        <v>1704</v>
      </c>
      <c r="U138" t="s">
        <v>1705</v>
      </c>
      <c r="V138" t="str">
        <f t="shared" si="19"/>
        <v>女子バタフライ  50m予選無差別</v>
      </c>
      <c r="Y138">
        <f t="shared" si="20"/>
        <v>73</v>
      </c>
      <c r="Z138" t="str">
        <f t="shared" si="17"/>
        <v/>
      </c>
      <c r="AA138" t="str">
        <f t="shared" si="21"/>
        <v>女子バタフライ  50m予選無差別</v>
      </c>
    </row>
    <row r="139" spans="1:27">
      <c r="A139">
        <v>139</v>
      </c>
      <c r="B139">
        <f>IFERROR(VLOOKUP(A139,Sheet1!B:I,7,0),"")</f>
        <v>2</v>
      </c>
      <c r="C139" t="str">
        <f>IFERROR(VLOOKUP(B139,Sheet6!A:B,2,0),"")</f>
        <v>女子</v>
      </c>
      <c r="D139" t="str">
        <f>IFERROR(VLOOKUP(A139,Sheet1!B:I,4,0),"")</f>
        <v>平泳ぎ</v>
      </c>
      <c r="E139" t="str">
        <f>IFERROR(VLOOKUP(A139,Sheet1!B:I,5,0),"")</f>
        <v xml:space="preserve">  50m</v>
      </c>
      <c r="F139" t="str">
        <f>IFERROR(VLOOKUP(A139,Sheet1!B:I,8,0),"")</f>
        <v>予選</v>
      </c>
      <c r="G139">
        <f>IFERROR(VLOOKUP(A139,Sheet1!B:I,6,0),"")</f>
        <v>2</v>
      </c>
      <c r="H139" t="str">
        <f>IFERROR(VLOOKUP(G139,Sheet5!A:B,2,0),"")</f>
        <v>11～12歳</v>
      </c>
      <c r="I139" t="str">
        <f t="shared" si="18"/>
        <v>女子平泳ぎ  50m予選11～12歳</v>
      </c>
      <c r="M139">
        <v>139</v>
      </c>
      <c r="N139">
        <f>Sheet9!D140</f>
        <v>73</v>
      </c>
      <c r="O139">
        <f>Sheet9!E140</f>
        <v>2</v>
      </c>
      <c r="P139" t="str">
        <f>IFERROR(VLOOKUP(O139,Sheet6!A:B,2,0),"")</f>
        <v>女子</v>
      </c>
      <c r="Q139" t="str">
        <f>Sheet9!A140</f>
        <v>バタフライ　　</v>
      </c>
      <c r="R139" t="str">
        <f t="shared" si="16"/>
        <v>バタフライ</v>
      </c>
      <c r="S139" t="str">
        <f>Sheet9!B140</f>
        <v xml:space="preserve"> 100m</v>
      </c>
      <c r="T139" t="s">
        <v>1704</v>
      </c>
      <c r="U139" t="s">
        <v>1705</v>
      </c>
      <c r="V139" t="str">
        <f t="shared" si="19"/>
        <v>女子バタフライ 100m予選無差別</v>
      </c>
      <c r="Y139">
        <f t="shared" si="20"/>
        <v>73</v>
      </c>
      <c r="Z139" t="str">
        <f t="shared" si="17"/>
        <v/>
      </c>
      <c r="AA139" t="str">
        <f t="shared" si="21"/>
        <v>女子バタフライ 100m予選無差別</v>
      </c>
    </row>
    <row r="140" spans="1:27">
      <c r="A140">
        <v>140</v>
      </c>
      <c r="B140">
        <f>IFERROR(VLOOKUP(A140,Sheet1!B:I,7,0),"")</f>
        <v>1</v>
      </c>
      <c r="C140" t="str">
        <f>IFERROR(VLOOKUP(B140,Sheet6!A:B,2,0),"")</f>
        <v>男子</v>
      </c>
      <c r="D140" t="str">
        <f>IFERROR(VLOOKUP(A140,Sheet1!B:I,4,0),"")</f>
        <v>平泳ぎ</v>
      </c>
      <c r="E140" t="str">
        <f>IFERROR(VLOOKUP(A140,Sheet1!B:I,5,0),"")</f>
        <v xml:space="preserve">  50m</v>
      </c>
      <c r="F140" t="str">
        <f>IFERROR(VLOOKUP(A140,Sheet1!B:I,8,0),"")</f>
        <v>予選</v>
      </c>
      <c r="G140">
        <f>IFERROR(VLOOKUP(A140,Sheet1!B:I,6,0),"")</f>
        <v>2</v>
      </c>
      <c r="H140" t="str">
        <f>IFERROR(VLOOKUP(G140,Sheet5!A:B,2,0),"")</f>
        <v>11～12歳</v>
      </c>
      <c r="I140" t="str">
        <f t="shared" si="18"/>
        <v>男子平泳ぎ  50m予選11～12歳</v>
      </c>
      <c r="M140">
        <v>140</v>
      </c>
      <c r="N140">
        <f>Sheet9!D141</f>
        <v>74</v>
      </c>
      <c r="O140">
        <f>Sheet9!E141</f>
        <v>2</v>
      </c>
      <c r="P140" t="str">
        <f>IFERROR(VLOOKUP(O140,Sheet6!A:B,2,0),"")</f>
        <v>女子</v>
      </c>
      <c r="Q140" t="str">
        <f>Sheet9!A141</f>
        <v>背泳ぎ　　　　</v>
      </c>
      <c r="R140" t="str">
        <f t="shared" si="16"/>
        <v>背泳ぎ</v>
      </c>
      <c r="S140" t="str">
        <f>Sheet9!B141</f>
        <v xml:space="preserve"> 200m</v>
      </c>
      <c r="T140" t="s">
        <v>1704</v>
      </c>
      <c r="U140" t="s">
        <v>1705</v>
      </c>
      <c r="V140" t="str">
        <f t="shared" si="19"/>
        <v>女子背泳ぎ 200m予選無差別</v>
      </c>
      <c r="Y140">
        <f t="shared" si="20"/>
        <v>74</v>
      </c>
      <c r="Z140" t="str">
        <f t="shared" si="17"/>
        <v/>
      </c>
      <c r="AA140" t="str">
        <f t="shared" si="21"/>
        <v>女子背泳ぎ 200m予選無差別</v>
      </c>
    </row>
    <row r="141" spans="1:27">
      <c r="A141">
        <v>141</v>
      </c>
      <c r="B141">
        <f>IFERROR(VLOOKUP(A141,Sheet1!B:I,7,0),"")</f>
        <v>2</v>
      </c>
      <c r="C141" t="str">
        <f>IFERROR(VLOOKUP(B141,Sheet6!A:B,2,0),"")</f>
        <v>女子</v>
      </c>
      <c r="D141" t="str">
        <f>IFERROR(VLOOKUP(A141,Sheet1!B:I,4,0),"")</f>
        <v>平泳ぎ</v>
      </c>
      <c r="E141" t="str">
        <f>IFERROR(VLOOKUP(A141,Sheet1!B:I,5,0),"")</f>
        <v xml:space="preserve">  50m</v>
      </c>
      <c r="F141" t="str">
        <f>IFERROR(VLOOKUP(A141,Sheet1!B:I,8,0),"")</f>
        <v>予選</v>
      </c>
      <c r="G141">
        <f>IFERROR(VLOOKUP(A141,Sheet1!B:I,6,0),"")</f>
        <v>3</v>
      </c>
      <c r="H141" t="str">
        <f>IFERROR(VLOOKUP(G141,Sheet5!A:B,2,0),"")</f>
        <v>13～14歳</v>
      </c>
      <c r="I141" t="str">
        <f t="shared" si="18"/>
        <v>女子平泳ぎ  50m予選13～14歳</v>
      </c>
      <c r="M141">
        <v>141</v>
      </c>
      <c r="N141">
        <f>Sheet9!D142</f>
        <v>74</v>
      </c>
      <c r="O141">
        <f>Sheet9!E142</f>
        <v>2</v>
      </c>
      <c r="P141" t="str">
        <f>IFERROR(VLOOKUP(O141,Sheet6!A:B,2,0),"")</f>
        <v>女子</v>
      </c>
      <c r="Q141" t="str">
        <f>Sheet9!A142</f>
        <v>個人メドレー　</v>
      </c>
      <c r="R141" t="str">
        <f t="shared" si="16"/>
        <v>個人メドレー</v>
      </c>
      <c r="S141" t="str">
        <f>Sheet9!B142</f>
        <v xml:space="preserve"> 200m</v>
      </c>
      <c r="T141" t="s">
        <v>1704</v>
      </c>
      <c r="U141" t="s">
        <v>1705</v>
      </c>
      <c r="V141" t="str">
        <f t="shared" si="19"/>
        <v>女子個人メドレー 200m予選無差別</v>
      </c>
      <c r="Y141">
        <f t="shared" si="20"/>
        <v>74</v>
      </c>
      <c r="Z141" t="str">
        <f t="shared" si="17"/>
        <v/>
      </c>
      <c r="AA141" t="str">
        <f t="shared" si="21"/>
        <v>女子個人メドレー 200m予選無差別</v>
      </c>
    </row>
    <row r="142" spans="1:27">
      <c r="A142">
        <v>142</v>
      </c>
      <c r="B142">
        <f>IFERROR(VLOOKUP(A142,Sheet1!B:I,7,0),"")</f>
        <v>1</v>
      </c>
      <c r="C142" t="str">
        <f>IFERROR(VLOOKUP(B142,Sheet6!A:B,2,0),"")</f>
        <v>男子</v>
      </c>
      <c r="D142" t="str">
        <f>IFERROR(VLOOKUP(A142,Sheet1!B:I,4,0),"")</f>
        <v>平泳ぎ</v>
      </c>
      <c r="E142" t="str">
        <f>IFERROR(VLOOKUP(A142,Sheet1!B:I,5,0),"")</f>
        <v xml:space="preserve">  50m</v>
      </c>
      <c r="F142" t="str">
        <f>IFERROR(VLOOKUP(A142,Sheet1!B:I,8,0),"")</f>
        <v>予選</v>
      </c>
      <c r="G142">
        <f>IFERROR(VLOOKUP(A142,Sheet1!B:I,6,0),"")</f>
        <v>3</v>
      </c>
      <c r="H142" t="str">
        <f>IFERROR(VLOOKUP(G142,Sheet5!A:B,2,0),"")</f>
        <v>13～14歳</v>
      </c>
      <c r="I142" t="str">
        <f t="shared" si="18"/>
        <v>男子平泳ぎ  50m予選13～14歳</v>
      </c>
      <c r="M142">
        <v>142</v>
      </c>
      <c r="N142">
        <f>Sheet9!D143</f>
        <v>75</v>
      </c>
      <c r="O142">
        <f>Sheet9!E143</f>
        <v>2</v>
      </c>
      <c r="P142" t="str">
        <f>IFERROR(VLOOKUP(O142,Sheet6!A:B,2,0),"")</f>
        <v>女子</v>
      </c>
      <c r="Q142" t="str">
        <f>Sheet9!A143</f>
        <v>平泳ぎ　　　　</v>
      </c>
      <c r="R142" t="str">
        <f t="shared" si="16"/>
        <v>平泳ぎ</v>
      </c>
      <c r="S142" t="str">
        <f>Sheet9!B143</f>
        <v xml:space="preserve">  50m</v>
      </c>
      <c r="T142" t="s">
        <v>1704</v>
      </c>
      <c r="U142" t="s">
        <v>1705</v>
      </c>
      <c r="V142" t="str">
        <f t="shared" si="19"/>
        <v>女子平泳ぎ  50m予選無差別</v>
      </c>
      <c r="Y142">
        <f t="shared" si="20"/>
        <v>75</v>
      </c>
      <c r="Z142" t="str">
        <f t="shared" si="17"/>
        <v/>
      </c>
      <c r="AA142" t="str">
        <f t="shared" si="21"/>
        <v>女子平泳ぎ  50m予選無差別</v>
      </c>
    </row>
    <row r="143" spans="1:27">
      <c r="A143">
        <v>143</v>
      </c>
      <c r="B143">
        <f>IFERROR(VLOOKUP(A143,Sheet1!B:I,7,0),"")</f>
        <v>2</v>
      </c>
      <c r="C143" t="str">
        <f>IFERROR(VLOOKUP(B143,Sheet6!A:B,2,0),"")</f>
        <v>女子</v>
      </c>
      <c r="D143" t="str">
        <f>IFERROR(VLOOKUP(A143,Sheet1!B:I,4,0),"")</f>
        <v>平泳ぎ</v>
      </c>
      <c r="E143" t="str">
        <f>IFERROR(VLOOKUP(A143,Sheet1!B:I,5,0),"")</f>
        <v xml:space="preserve">  50m</v>
      </c>
      <c r="F143" t="str">
        <f>IFERROR(VLOOKUP(A143,Sheet1!B:I,8,0),"")</f>
        <v>予選</v>
      </c>
      <c r="G143">
        <f>IFERROR(VLOOKUP(A143,Sheet1!B:I,6,0),"")</f>
        <v>4</v>
      </c>
      <c r="H143" t="str">
        <f>IFERROR(VLOOKUP(G143,Sheet5!A:B,2,0),"")</f>
        <v>15歳以上</v>
      </c>
      <c r="I143" t="str">
        <f t="shared" si="18"/>
        <v>女子平泳ぎ  50m予選15歳以上</v>
      </c>
      <c r="M143">
        <v>143</v>
      </c>
      <c r="N143">
        <f>Sheet9!D144</f>
        <v>75</v>
      </c>
      <c r="O143">
        <f>Sheet9!E144</f>
        <v>2</v>
      </c>
      <c r="P143" t="str">
        <f>IFERROR(VLOOKUP(O143,Sheet6!A:B,2,0),"")</f>
        <v>女子</v>
      </c>
      <c r="Q143" t="str">
        <f>Sheet9!A144</f>
        <v>平泳ぎ　　　　</v>
      </c>
      <c r="R143" t="str">
        <f t="shared" si="16"/>
        <v>平泳ぎ</v>
      </c>
      <c r="S143" t="str">
        <f>Sheet9!B144</f>
        <v xml:space="preserve"> 100m</v>
      </c>
      <c r="T143" t="s">
        <v>1704</v>
      </c>
      <c r="U143" t="s">
        <v>1705</v>
      </c>
      <c r="V143" t="str">
        <f t="shared" si="19"/>
        <v>女子平泳ぎ 100m予選無差別</v>
      </c>
      <c r="Y143">
        <f t="shared" si="20"/>
        <v>75</v>
      </c>
      <c r="Z143" t="str">
        <f t="shared" si="17"/>
        <v/>
      </c>
      <c r="AA143" t="str">
        <f t="shared" si="21"/>
        <v>女子平泳ぎ 100m予選無差別</v>
      </c>
    </row>
    <row r="144" spans="1:27">
      <c r="A144">
        <v>144</v>
      </c>
      <c r="B144">
        <f>IFERROR(VLOOKUP(A144,Sheet1!B:I,7,0),"")</f>
        <v>1</v>
      </c>
      <c r="C144" t="str">
        <f>IFERROR(VLOOKUP(B144,Sheet6!A:B,2,0),"")</f>
        <v>男子</v>
      </c>
      <c r="D144" t="str">
        <f>IFERROR(VLOOKUP(A144,Sheet1!B:I,4,0),"")</f>
        <v>平泳ぎ</v>
      </c>
      <c r="E144" t="str">
        <f>IFERROR(VLOOKUP(A144,Sheet1!B:I,5,0),"")</f>
        <v xml:space="preserve">  50m</v>
      </c>
      <c r="F144" t="str">
        <f>IFERROR(VLOOKUP(A144,Sheet1!B:I,8,0),"")</f>
        <v>予選</v>
      </c>
      <c r="G144">
        <f>IFERROR(VLOOKUP(A144,Sheet1!B:I,6,0),"")</f>
        <v>4</v>
      </c>
      <c r="H144" t="str">
        <f>IFERROR(VLOOKUP(G144,Sheet5!A:B,2,0),"")</f>
        <v>15歳以上</v>
      </c>
      <c r="I144" t="str">
        <f t="shared" si="18"/>
        <v>男子平泳ぎ  50m予選15歳以上</v>
      </c>
      <c r="M144">
        <v>144</v>
      </c>
      <c r="N144">
        <f>Sheet9!D145</f>
        <v>76</v>
      </c>
      <c r="O144">
        <f>Sheet9!E145</f>
        <v>2</v>
      </c>
      <c r="P144" t="str">
        <f>IFERROR(VLOOKUP(O144,Sheet6!A:B,2,0),"")</f>
        <v>女子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 50m</v>
      </c>
      <c r="T144" t="s">
        <v>1704</v>
      </c>
      <c r="U144" t="s">
        <v>1705</v>
      </c>
      <c r="V144" t="str">
        <f t="shared" si="19"/>
        <v>女子自由形  50m予選無差別</v>
      </c>
      <c r="Y144">
        <f t="shared" si="20"/>
        <v>76</v>
      </c>
      <c r="Z144" t="str">
        <f t="shared" si="17"/>
        <v/>
      </c>
      <c r="AA144" t="str">
        <f t="shared" si="21"/>
        <v>女子自由形  50m予選無差別</v>
      </c>
    </row>
    <row r="145" spans="1:27">
      <c r="A145">
        <v>145</v>
      </c>
      <c r="B145">
        <f>IFERROR(VLOOKUP(A145,Sheet1!B:I,7,0),"")</f>
        <v>2</v>
      </c>
      <c r="C145" t="str">
        <f>IFERROR(VLOOKUP(B145,Sheet6!A:B,2,0),"")</f>
        <v>女子</v>
      </c>
      <c r="D145" t="str">
        <f>IFERROR(VLOOKUP(A145,Sheet1!B:I,4,0),"")</f>
        <v>平泳ぎ</v>
      </c>
      <c r="E145" t="str">
        <f>IFERROR(VLOOKUP(A145,Sheet1!B:I,5,0),"")</f>
        <v xml:space="preserve"> 200m</v>
      </c>
      <c r="F145" t="str">
        <f>IFERROR(VLOOKUP(A145,Sheet1!B:I,8,0),"")</f>
        <v>予選</v>
      </c>
      <c r="G145">
        <f>IFERROR(VLOOKUP(A145,Sheet1!B:I,6,0),"")</f>
        <v>3</v>
      </c>
      <c r="H145" t="str">
        <f>IFERROR(VLOOKUP(G145,Sheet5!A:B,2,0),"")</f>
        <v>13～14歳</v>
      </c>
      <c r="I145" t="str">
        <f t="shared" si="18"/>
        <v>女子平泳ぎ 200m予選13～14歳</v>
      </c>
      <c r="M145">
        <v>145</v>
      </c>
      <c r="N145">
        <f>Sheet9!D146</f>
        <v>76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100m</v>
      </c>
      <c r="T145" t="s">
        <v>1704</v>
      </c>
      <c r="U145" t="s">
        <v>1705</v>
      </c>
      <c r="V145" t="str">
        <f t="shared" si="19"/>
        <v>女子自由形 100m予選無差別</v>
      </c>
      <c r="Y145">
        <f t="shared" si="20"/>
        <v>76</v>
      </c>
      <c r="Z145" t="str">
        <f t="shared" si="17"/>
        <v/>
      </c>
      <c r="AA145" t="str">
        <f t="shared" si="21"/>
        <v>女子自由形 100m予選無差別</v>
      </c>
    </row>
    <row r="146" spans="1:27">
      <c r="A146">
        <v>146</v>
      </c>
      <c r="B146">
        <f>IFERROR(VLOOKUP(A146,Sheet1!B:I,7,0),"")</f>
        <v>1</v>
      </c>
      <c r="C146" t="str">
        <f>IFERROR(VLOOKUP(B146,Sheet6!A:B,2,0),"")</f>
        <v>男子</v>
      </c>
      <c r="D146" t="str">
        <f>IFERROR(VLOOKUP(A146,Sheet1!B:I,4,0),"")</f>
        <v>平泳ぎ</v>
      </c>
      <c r="E146" t="str">
        <f>IFERROR(VLOOKUP(A146,Sheet1!B:I,5,0),"")</f>
        <v xml:space="preserve"> 200m</v>
      </c>
      <c r="F146" t="str">
        <f>IFERROR(VLOOKUP(A146,Sheet1!B:I,8,0),"")</f>
        <v>予選</v>
      </c>
      <c r="G146">
        <f>IFERROR(VLOOKUP(A146,Sheet1!B:I,6,0),"")</f>
        <v>3</v>
      </c>
      <c r="H146" t="str">
        <f>IFERROR(VLOOKUP(G146,Sheet5!A:B,2,0),"")</f>
        <v>13～14歳</v>
      </c>
      <c r="I146" t="str">
        <f t="shared" si="18"/>
        <v>男子平泳ぎ 200m予選13～14歳</v>
      </c>
      <c r="M146">
        <v>146</v>
      </c>
      <c r="N146">
        <f>Sheet9!D147</f>
        <v>77</v>
      </c>
      <c r="O146">
        <f>Sheet9!E147</f>
        <v>2</v>
      </c>
      <c r="P146" t="str">
        <f>IFERROR(VLOOKUP(O146,Sheet6!A:B,2,0),"")</f>
        <v>女子</v>
      </c>
      <c r="Q146" t="str">
        <f>Sheet9!A147</f>
        <v>バタフライ　　</v>
      </c>
      <c r="R146" t="str">
        <f t="shared" si="16"/>
        <v>バタフライ</v>
      </c>
      <c r="S146" t="str">
        <f>Sheet9!B147</f>
        <v xml:space="preserve">  50m</v>
      </c>
      <c r="T146" t="s">
        <v>1704</v>
      </c>
      <c r="U146" t="s">
        <v>1705</v>
      </c>
      <c r="V146" t="str">
        <f t="shared" si="19"/>
        <v>女子バタフライ  50m予選無差別</v>
      </c>
      <c r="Y146">
        <f t="shared" si="20"/>
        <v>77</v>
      </c>
      <c r="Z146" t="str">
        <f t="shared" si="17"/>
        <v/>
      </c>
      <c r="AA146" t="str">
        <f t="shared" si="21"/>
        <v>女子バタフライ  50m予選無差別</v>
      </c>
    </row>
    <row r="147" spans="1:27">
      <c r="A147">
        <v>147</v>
      </c>
      <c r="B147">
        <f>IFERROR(VLOOKUP(A147,Sheet1!B:I,7,0),"")</f>
        <v>2</v>
      </c>
      <c r="C147" t="str">
        <f>IFERROR(VLOOKUP(B147,Sheet6!A:B,2,0),"")</f>
        <v>女子</v>
      </c>
      <c r="D147" t="str">
        <f>IFERROR(VLOOKUP(A147,Sheet1!B:I,4,0),"")</f>
        <v>平泳ぎ</v>
      </c>
      <c r="E147" t="str">
        <f>IFERROR(VLOOKUP(A147,Sheet1!B:I,5,0),"")</f>
        <v xml:space="preserve"> 200m</v>
      </c>
      <c r="F147" t="str">
        <f>IFERROR(VLOOKUP(A147,Sheet1!B:I,8,0),"")</f>
        <v>予選</v>
      </c>
      <c r="G147">
        <f>IFERROR(VLOOKUP(A147,Sheet1!B:I,6,0),"")</f>
        <v>4</v>
      </c>
      <c r="H147" t="str">
        <f>IFERROR(VLOOKUP(G147,Sheet5!A:B,2,0),"")</f>
        <v>15歳以上</v>
      </c>
      <c r="I147" t="str">
        <f t="shared" si="18"/>
        <v>女子平泳ぎ 200m予選15歳以上</v>
      </c>
      <c r="M147">
        <v>147</v>
      </c>
      <c r="N147">
        <f>Sheet9!D148</f>
        <v>77</v>
      </c>
      <c r="O147">
        <f>Sheet9!E148</f>
        <v>2</v>
      </c>
      <c r="P147" t="str">
        <f>IFERROR(VLOOKUP(O147,Sheet6!A:B,2,0),"")</f>
        <v>女子</v>
      </c>
      <c r="Q147" t="str">
        <f>Sheet9!A148</f>
        <v>個人メドレー　</v>
      </c>
      <c r="R147" t="str">
        <f t="shared" si="16"/>
        <v>個人メドレー</v>
      </c>
      <c r="S147" t="str">
        <f>Sheet9!B148</f>
        <v xml:space="preserve"> 200m</v>
      </c>
      <c r="T147" t="s">
        <v>1704</v>
      </c>
      <c r="U147" t="s">
        <v>1705</v>
      </c>
      <c r="V147" t="str">
        <f t="shared" si="19"/>
        <v>女子個人メドレー 200m予選無差別</v>
      </c>
      <c r="Y147">
        <f t="shared" si="20"/>
        <v>77</v>
      </c>
      <c r="Z147" t="str">
        <f t="shared" si="17"/>
        <v/>
      </c>
      <c r="AA147" t="str">
        <f t="shared" si="21"/>
        <v>女子個人メドレー 200m予選無差別</v>
      </c>
    </row>
    <row r="148" spans="1:27">
      <c r="A148">
        <v>148</v>
      </c>
      <c r="B148">
        <f>IFERROR(VLOOKUP(A148,Sheet1!B:I,7,0),"")</f>
        <v>1</v>
      </c>
      <c r="C148" t="str">
        <f>IFERROR(VLOOKUP(B148,Sheet6!A:B,2,0),"")</f>
        <v>男子</v>
      </c>
      <c r="D148" t="str">
        <f>IFERROR(VLOOKUP(A148,Sheet1!B:I,4,0),"")</f>
        <v>平泳ぎ</v>
      </c>
      <c r="E148" t="str">
        <f>IFERROR(VLOOKUP(A148,Sheet1!B:I,5,0),"")</f>
        <v xml:space="preserve"> 200m</v>
      </c>
      <c r="F148" t="str">
        <f>IFERROR(VLOOKUP(A148,Sheet1!B:I,8,0),"")</f>
        <v>予選</v>
      </c>
      <c r="G148">
        <f>IFERROR(VLOOKUP(A148,Sheet1!B:I,6,0),"")</f>
        <v>4</v>
      </c>
      <c r="H148" t="str">
        <f>IFERROR(VLOOKUP(G148,Sheet5!A:B,2,0),"")</f>
        <v>15歳以上</v>
      </c>
      <c r="I148" t="str">
        <f t="shared" si="18"/>
        <v>男子平泳ぎ 200m予選15歳以上</v>
      </c>
      <c r="M148">
        <v>148</v>
      </c>
      <c r="N148">
        <f>Sheet9!D149</f>
        <v>78</v>
      </c>
      <c r="O148">
        <f>Sheet9!E149</f>
        <v>2</v>
      </c>
      <c r="P148" t="str">
        <f>IFERROR(VLOOKUP(O148,Sheet6!A:B,2,0),"")</f>
        <v>女子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 50m</v>
      </c>
      <c r="T148" t="s">
        <v>1704</v>
      </c>
      <c r="U148" t="s">
        <v>1705</v>
      </c>
      <c r="V148" t="str">
        <f t="shared" si="19"/>
        <v>女子自由形  50m予選無差別</v>
      </c>
      <c r="Y148">
        <f t="shared" si="20"/>
        <v>78</v>
      </c>
      <c r="Z148" t="str">
        <f t="shared" si="17"/>
        <v/>
      </c>
      <c r="AA148" t="str">
        <f t="shared" si="21"/>
        <v>女子自由形  50m予選無差別</v>
      </c>
    </row>
    <row r="149" spans="1:27">
      <c r="A149">
        <v>149</v>
      </c>
      <c r="B149">
        <f>IFERROR(VLOOKUP(A149,Sheet1!B:I,7,0),"")</f>
        <v>2</v>
      </c>
      <c r="C149" t="str">
        <f>IFERROR(VLOOKUP(B149,Sheet6!A:B,2,0),"")</f>
        <v>女子</v>
      </c>
      <c r="D149" t="str">
        <f>IFERROR(VLOOKUP(A149,Sheet1!B:I,4,0),"")</f>
        <v>個人メドレー</v>
      </c>
      <c r="E149" t="str">
        <f>IFERROR(VLOOKUP(A149,Sheet1!B:I,5,0),"")</f>
        <v xml:space="preserve"> 400m</v>
      </c>
      <c r="F149" t="str">
        <f>IFERROR(VLOOKUP(A149,Sheet1!B:I,8,0),"")</f>
        <v>タイム決勝</v>
      </c>
      <c r="G149">
        <f>IFERROR(VLOOKUP(A149,Sheet1!B:I,6,0),"")</f>
        <v>3</v>
      </c>
      <c r="H149" t="str">
        <f>IFERROR(VLOOKUP(G149,Sheet5!A:B,2,0),"")</f>
        <v>13～14歳</v>
      </c>
      <c r="I149" t="str">
        <f t="shared" si="18"/>
        <v>女子個人メドレー 400mタイム決勝13～14歳</v>
      </c>
      <c r="M149">
        <v>149</v>
      </c>
      <c r="N149">
        <f>Sheet9!D150</f>
        <v>78</v>
      </c>
      <c r="O149">
        <f>Sheet9!E150</f>
        <v>2</v>
      </c>
      <c r="P149" t="str">
        <f>IFERROR(VLOOKUP(O149,Sheet6!A:B,2,0),"")</f>
        <v>女子</v>
      </c>
      <c r="Q149" t="str">
        <f>Sheet9!A150</f>
        <v>背泳ぎ　　　　</v>
      </c>
      <c r="R149" t="str">
        <f t="shared" si="16"/>
        <v>背泳ぎ</v>
      </c>
      <c r="S149" t="str">
        <f>Sheet9!B150</f>
        <v xml:space="preserve"> 100m</v>
      </c>
      <c r="T149" t="s">
        <v>1704</v>
      </c>
      <c r="U149" t="s">
        <v>1705</v>
      </c>
      <c r="V149" t="str">
        <f t="shared" si="19"/>
        <v>女子背泳ぎ 100m予選無差別</v>
      </c>
      <c r="Y149">
        <f t="shared" si="20"/>
        <v>78</v>
      </c>
      <c r="Z149" t="str">
        <f t="shared" si="17"/>
        <v/>
      </c>
      <c r="AA149" t="str">
        <f t="shared" si="21"/>
        <v>女子背泳ぎ 100m予選無差別</v>
      </c>
    </row>
    <row r="150" spans="1:27">
      <c r="A150">
        <v>150</v>
      </c>
      <c r="B150">
        <f>IFERROR(VLOOKUP(A150,Sheet1!B:I,7,0),"")</f>
        <v>1</v>
      </c>
      <c r="C150" t="str">
        <f>IFERROR(VLOOKUP(B150,Sheet6!A:B,2,0),"")</f>
        <v>男子</v>
      </c>
      <c r="D150" t="str">
        <f>IFERROR(VLOOKUP(A150,Sheet1!B:I,4,0),"")</f>
        <v>個人メドレー</v>
      </c>
      <c r="E150" t="str">
        <f>IFERROR(VLOOKUP(A150,Sheet1!B:I,5,0),"")</f>
        <v xml:space="preserve"> 400m</v>
      </c>
      <c r="F150" t="str">
        <f>IFERROR(VLOOKUP(A150,Sheet1!B:I,8,0),"")</f>
        <v>タイム決勝</v>
      </c>
      <c r="G150">
        <f>IFERROR(VLOOKUP(A150,Sheet1!B:I,6,0),"")</f>
        <v>3</v>
      </c>
      <c r="H150" t="str">
        <f>IFERROR(VLOOKUP(G150,Sheet5!A:B,2,0),"")</f>
        <v>13～14歳</v>
      </c>
      <c r="I150" t="str">
        <f t="shared" si="18"/>
        <v>男子個人メドレー 400mタイム決勝13～14歳</v>
      </c>
      <c r="M150">
        <v>150</v>
      </c>
      <c r="N150">
        <f>Sheet9!D151</f>
        <v>79</v>
      </c>
      <c r="O150">
        <f>Sheet9!E151</f>
        <v>2</v>
      </c>
      <c r="P150" t="str">
        <f>IFERROR(VLOOKUP(O150,Sheet6!A:B,2,0),"")</f>
        <v>女子</v>
      </c>
      <c r="Q150" t="str">
        <f>Sheet9!A151</f>
        <v>自由形　　　　</v>
      </c>
      <c r="R150" t="str">
        <f t="shared" si="16"/>
        <v>自由形</v>
      </c>
      <c r="S150" t="str">
        <f>Sheet9!B151</f>
        <v xml:space="preserve">  50m</v>
      </c>
      <c r="T150" t="s">
        <v>1704</v>
      </c>
      <c r="U150" t="s">
        <v>1705</v>
      </c>
      <c r="V150" t="str">
        <f t="shared" si="19"/>
        <v>女子自由形  50m予選無差別</v>
      </c>
      <c r="Y150">
        <f t="shared" si="20"/>
        <v>79</v>
      </c>
      <c r="Z150" t="str">
        <f t="shared" si="17"/>
        <v/>
      </c>
      <c r="AA150" t="str">
        <f t="shared" si="21"/>
        <v>女子自由形  50m予選無差別</v>
      </c>
    </row>
    <row r="151" spans="1:27">
      <c r="A151">
        <v>151</v>
      </c>
      <c r="B151">
        <f>IFERROR(VLOOKUP(A151,Sheet1!B:I,7,0),"")</f>
        <v>2</v>
      </c>
      <c r="C151" t="str">
        <f>IFERROR(VLOOKUP(B151,Sheet6!A:B,2,0),"")</f>
        <v>女子</v>
      </c>
      <c r="D151" t="str">
        <f>IFERROR(VLOOKUP(A151,Sheet1!B:I,4,0),"")</f>
        <v>個人メドレー</v>
      </c>
      <c r="E151" t="str">
        <f>IFERROR(VLOOKUP(A151,Sheet1!B:I,5,0),"")</f>
        <v xml:space="preserve"> 400m</v>
      </c>
      <c r="F151" t="str">
        <f>IFERROR(VLOOKUP(A151,Sheet1!B:I,8,0),"")</f>
        <v>タイム決勝</v>
      </c>
      <c r="G151">
        <f>IFERROR(VLOOKUP(A151,Sheet1!B:I,6,0),"")</f>
        <v>4</v>
      </c>
      <c r="H151" t="str">
        <f>IFERROR(VLOOKUP(G151,Sheet5!A:B,2,0),"")</f>
        <v>15歳以上</v>
      </c>
      <c r="I151" t="str">
        <f t="shared" si="18"/>
        <v>女子個人メドレー 400mタイム決勝15歳以上</v>
      </c>
      <c r="M151">
        <v>151</v>
      </c>
      <c r="N151">
        <f>Sheet9!D152</f>
        <v>79</v>
      </c>
      <c r="O151">
        <f>Sheet9!E152</f>
        <v>2</v>
      </c>
      <c r="P151" t="str">
        <f>IFERROR(VLOOKUP(O151,Sheet6!A:B,2,0),"")</f>
        <v>女子</v>
      </c>
      <c r="Q151" t="str">
        <f>Sheet9!A152</f>
        <v>バタフライ　　</v>
      </c>
      <c r="R151" t="str">
        <f t="shared" si="16"/>
        <v>バタフライ</v>
      </c>
      <c r="S151" t="str">
        <f>Sheet9!B152</f>
        <v xml:space="preserve">  50m</v>
      </c>
      <c r="T151" t="s">
        <v>1704</v>
      </c>
      <c r="U151" t="s">
        <v>1705</v>
      </c>
      <c r="V151" t="str">
        <f t="shared" si="19"/>
        <v>女子バタフライ  50m予選無差別</v>
      </c>
      <c r="Y151">
        <f t="shared" si="20"/>
        <v>79</v>
      </c>
      <c r="Z151" t="str">
        <f t="shared" si="17"/>
        <v/>
      </c>
      <c r="AA151" t="str">
        <f t="shared" si="21"/>
        <v>女子バタフライ  50m予選無差別</v>
      </c>
    </row>
    <row r="152" spans="1:27">
      <c r="A152">
        <v>152</v>
      </c>
      <c r="B152">
        <f>IFERROR(VLOOKUP(A152,Sheet1!B:I,7,0),"")</f>
        <v>1</v>
      </c>
      <c r="C152" t="str">
        <f>IFERROR(VLOOKUP(B152,Sheet6!A:B,2,0),"")</f>
        <v>男子</v>
      </c>
      <c r="D152" t="str">
        <f>IFERROR(VLOOKUP(A152,Sheet1!B:I,4,0),"")</f>
        <v>個人メドレー</v>
      </c>
      <c r="E152" t="str">
        <f>IFERROR(VLOOKUP(A152,Sheet1!B:I,5,0),"")</f>
        <v xml:space="preserve"> 400m</v>
      </c>
      <c r="F152" t="str">
        <f>IFERROR(VLOOKUP(A152,Sheet1!B:I,8,0),"")</f>
        <v>タイム決勝</v>
      </c>
      <c r="G152">
        <f>IFERROR(VLOOKUP(A152,Sheet1!B:I,6,0),"")</f>
        <v>4</v>
      </c>
      <c r="H152" t="str">
        <f>IFERROR(VLOOKUP(G152,Sheet5!A:B,2,0),"")</f>
        <v>15歳以上</v>
      </c>
      <c r="I152" t="str">
        <f t="shared" si="18"/>
        <v>男子個人メドレー 400mタイム決勝15歳以上</v>
      </c>
      <c r="M152">
        <v>152</v>
      </c>
      <c r="N152">
        <f>Sheet9!D153</f>
        <v>80</v>
      </c>
      <c r="O152">
        <f>Sheet9!E153</f>
        <v>2</v>
      </c>
      <c r="P152" t="str">
        <f>IFERROR(VLOOKUP(O152,Sheet6!A:B,2,0),"")</f>
        <v>女子</v>
      </c>
      <c r="Q152" t="str">
        <f>Sheet9!A153</f>
        <v>自由形　　　　</v>
      </c>
      <c r="R152" t="str">
        <f t="shared" si="16"/>
        <v>自由形</v>
      </c>
      <c r="S152" t="str">
        <f>Sheet9!B153</f>
        <v xml:space="preserve">  50m</v>
      </c>
      <c r="T152" t="s">
        <v>1704</v>
      </c>
      <c r="U152" t="s">
        <v>1705</v>
      </c>
      <c r="V152" t="str">
        <f t="shared" si="19"/>
        <v>女子自由形  50m予選無差別</v>
      </c>
      <c r="Y152">
        <f t="shared" si="20"/>
        <v>80</v>
      </c>
      <c r="Z152" t="str">
        <f t="shared" si="17"/>
        <v/>
      </c>
      <c r="AA152" t="str">
        <f t="shared" si="21"/>
        <v>女子自由形  50m予選無差別</v>
      </c>
    </row>
    <row r="153" spans="1:27">
      <c r="A153">
        <v>153</v>
      </c>
      <c r="B153">
        <f>IFERROR(VLOOKUP(A153,Sheet1!B:I,7,0),"")</f>
        <v>2</v>
      </c>
      <c r="C153" t="str">
        <f>IFERROR(VLOOKUP(B153,Sheet6!A:B,2,0),"")</f>
        <v>女子</v>
      </c>
      <c r="D153" t="str">
        <f>IFERROR(VLOOKUP(A153,Sheet1!B:I,4,0),"")</f>
        <v>自由形</v>
      </c>
      <c r="E153" t="str">
        <f>IFERROR(VLOOKUP(A153,Sheet1!B:I,5,0),"")</f>
        <v xml:space="preserve"> 400m</v>
      </c>
      <c r="F153" t="str">
        <f>IFERROR(VLOOKUP(A153,Sheet1!B:I,8,0),"")</f>
        <v>タイム決勝</v>
      </c>
      <c r="G153">
        <f>IFERROR(VLOOKUP(A153,Sheet1!B:I,6,0),"")</f>
        <v>3</v>
      </c>
      <c r="H153" t="str">
        <f>IFERROR(VLOOKUP(G153,Sheet5!A:B,2,0),"")</f>
        <v>13～14歳</v>
      </c>
      <c r="I153" t="str">
        <f t="shared" si="18"/>
        <v>女子自由形 400mタイム決勝13～14歳</v>
      </c>
      <c r="M153">
        <v>153</v>
      </c>
      <c r="N153">
        <f>Sheet9!D154</f>
        <v>80</v>
      </c>
      <c r="O153">
        <f>Sheet9!E154</f>
        <v>2</v>
      </c>
      <c r="P153" t="str">
        <f>IFERROR(VLOOKUP(O153,Sheet6!A:B,2,0),"")</f>
        <v>女子</v>
      </c>
      <c r="Q153" t="str">
        <f>Sheet9!A154</f>
        <v>バタフライ　　</v>
      </c>
      <c r="R153" t="s">
        <v>1707</v>
      </c>
      <c r="S153" t="str">
        <f>Sheet9!B154</f>
        <v xml:space="preserve">  50m</v>
      </c>
      <c r="T153" t="s">
        <v>1704</v>
      </c>
      <c r="U153" t="s">
        <v>1705</v>
      </c>
      <c r="V153" t="str">
        <f t="shared" si="19"/>
        <v>女子自由形  50m予選無差別</v>
      </c>
      <c r="Y153">
        <f t="shared" si="20"/>
        <v>80</v>
      </c>
      <c r="Z153" t="str">
        <f t="shared" si="17"/>
        <v/>
      </c>
      <c r="AA153" t="str">
        <f t="shared" si="21"/>
        <v>女子自由形  50m予選無差別</v>
      </c>
    </row>
    <row r="154" spans="1:27">
      <c r="A154">
        <v>154</v>
      </c>
      <c r="B154">
        <f>IFERROR(VLOOKUP(A154,Sheet1!B:I,7,0),"")</f>
        <v>1</v>
      </c>
      <c r="C154" t="str">
        <f>IFERROR(VLOOKUP(B154,Sheet6!A:B,2,0),"")</f>
        <v>男子</v>
      </c>
      <c r="D154" t="str">
        <f>IFERROR(VLOOKUP(A154,Sheet1!B:I,4,0),"")</f>
        <v>自由形</v>
      </c>
      <c r="E154" t="str">
        <f>IFERROR(VLOOKUP(A154,Sheet1!B:I,5,0),"")</f>
        <v xml:space="preserve"> 400m</v>
      </c>
      <c r="F154" t="str">
        <f>IFERROR(VLOOKUP(A154,Sheet1!B:I,8,0),"")</f>
        <v>タイム決勝</v>
      </c>
      <c r="G154">
        <f>IFERROR(VLOOKUP(A154,Sheet1!B:I,6,0),"")</f>
        <v>3</v>
      </c>
      <c r="H154" t="str">
        <f>IFERROR(VLOOKUP(G154,Sheet5!A:B,2,0),"")</f>
        <v>13～14歳</v>
      </c>
      <c r="I154" t="str">
        <f t="shared" si="18"/>
        <v>男子自由形 400mタイム決勝13～14歳</v>
      </c>
      <c r="M154">
        <v>154</v>
      </c>
      <c r="N154">
        <f>Sheet9!D155</f>
        <v>81</v>
      </c>
      <c r="O154">
        <f>Sheet9!E155</f>
        <v>2</v>
      </c>
      <c r="P154" t="str">
        <f>IFERROR(VLOOKUP(O154,Sheet6!A:B,2,0),"")</f>
        <v>女子</v>
      </c>
      <c r="Q154" t="str">
        <f>Sheet9!A155</f>
        <v>自由形　　　　</v>
      </c>
      <c r="R154" t="s">
        <v>1707</v>
      </c>
      <c r="S154" t="str">
        <f>Sheet9!B155</f>
        <v xml:space="preserve">  50m</v>
      </c>
      <c r="T154" t="s">
        <v>1704</v>
      </c>
      <c r="U154" t="s">
        <v>1705</v>
      </c>
      <c r="V154" t="str">
        <f t="shared" si="19"/>
        <v>女子自由形  50m予選無差別</v>
      </c>
      <c r="Y154">
        <f t="shared" si="20"/>
        <v>81</v>
      </c>
      <c r="Z154" t="str">
        <f t="shared" si="17"/>
        <v/>
      </c>
      <c r="AA154" t="str">
        <f t="shared" si="21"/>
        <v>女子自由形  50m予選無差別</v>
      </c>
    </row>
    <row r="155" spans="1:27">
      <c r="A155">
        <v>155</v>
      </c>
      <c r="B155">
        <f>IFERROR(VLOOKUP(A155,Sheet1!B:I,7,0),"")</f>
        <v>2</v>
      </c>
      <c r="C155" t="str">
        <f>IFERROR(VLOOKUP(B155,Sheet6!A:B,2,0),"")</f>
        <v>女子</v>
      </c>
      <c r="D155" t="str">
        <f>IFERROR(VLOOKUP(A155,Sheet1!B:I,4,0),"")</f>
        <v>自由形</v>
      </c>
      <c r="E155" t="str">
        <f>IFERROR(VLOOKUP(A155,Sheet1!B:I,5,0),"")</f>
        <v xml:space="preserve"> 400m</v>
      </c>
      <c r="F155" t="str">
        <f>IFERROR(VLOOKUP(A155,Sheet1!B:I,8,0),"")</f>
        <v>タイム決勝</v>
      </c>
      <c r="G155">
        <f>IFERROR(VLOOKUP(A155,Sheet1!B:I,6,0),"")</f>
        <v>4</v>
      </c>
      <c r="H155" t="str">
        <f>IFERROR(VLOOKUP(G155,Sheet5!A:B,2,0),"")</f>
        <v>15歳以上</v>
      </c>
      <c r="I155" t="str">
        <f t="shared" si="18"/>
        <v>女子自由形 400mタイム決勝15歳以上</v>
      </c>
      <c r="M155">
        <v>155</v>
      </c>
      <c r="N155">
        <f>Sheet9!D156</f>
        <v>43</v>
      </c>
      <c r="O155">
        <f>Sheet9!E156</f>
        <v>1</v>
      </c>
      <c r="P155" t="str">
        <f>IFERROR(VLOOKUP(O155,Sheet6!A:B,2,0),"")</f>
        <v>男子</v>
      </c>
      <c r="Q155" t="str">
        <f>Sheet9!A156</f>
        <v>自由形</v>
      </c>
      <c r="R155" t="s">
        <v>1707</v>
      </c>
      <c r="S155" t="str">
        <f>Sheet9!B156</f>
        <v xml:space="preserve"> 400m</v>
      </c>
      <c r="T155" t="s">
        <v>1704</v>
      </c>
      <c r="U155" t="s">
        <v>1705</v>
      </c>
      <c r="V155" t="str">
        <f t="shared" si="19"/>
        <v>男子自由形 400m予選無差別</v>
      </c>
      <c r="Y155">
        <f t="shared" si="20"/>
        <v>43</v>
      </c>
      <c r="Z155" t="str">
        <f t="shared" si="17"/>
        <v/>
      </c>
      <c r="AA155" t="str">
        <f t="shared" si="21"/>
        <v>男子自由形 400m予選無差別</v>
      </c>
    </row>
    <row r="156" spans="1:27">
      <c r="A156">
        <v>156</v>
      </c>
      <c r="B156">
        <f>IFERROR(VLOOKUP(A156,Sheet1!B:I,7,0),"")</f>
        <v>1</v>
      </c>
      <c r="C156" t="str">
        <f>IFERROR(VLOOKUP(B156,Sheet6!A:B,2,0),"")</f>
        <v>男子</v>
      </c>
      <c r="D156" t="str">
        <f>IFERROR(VLOOKUP(A156,Sheet1!B:I,4,0),"")</f>
        <v>自由形</v>
      </c>
      <c r="E156" t="str">
        <f>IFERROR(VLOOKUP(A156,Sheet1!B:I,5,0),"")</f>
        <v xml:space="preserve"> 400m</v>
      </c>
      <c r="F156" t="str">
        <f>IFERROR(VLOOKUP(A156,Sheet1!B:I,8,0),"")</f>
        <v>タイム決勝</v>
      </c>
      <c r="G156">
        <f>IFERROR(VLOOKUP(A156,Sheet1!B:I,6,0),"")</f>
        <v>4</v>
      </c>
      <c r="H156" t="str">
        <f>IFERROR(VLOOKUP(G156,Sheet5!A:B,2,0),"")</f>
        <v>15歳以上</v>
      </c>
      <c r="I156" t="str">
        <f t="shared" si="18"/>
        <v>男子自由形 400mタイム決勝15歳以上</v>
      </c>
      <c r="M156">
        <v>156</v>
      </c>
      <c r="N156">
        <f>Sheet9!D157</f>
        <v>43</v>
      </c>
      <c r="O156">
        <f>Sheet9!E157</f>
        <v>1</v>
      </c>
      <c r="P156" t="str">
        <f>IFERROR(VLOOKUP(O156,Sheet6!A:B,2,0),"")</f>
        <v>男子</v>
      </c>
      <c r="Q156" t="str">
        <f>Sheet9!A157</f>
        <v>自由形</v>
      </c>
      <c r="R156" t="s">
        <v>1708</v>
      </c>
      <c r="S156" t="str">
        <f>Sheet9!B157</f>
        <v>1500m</v>
      </c>
      <c r="T156" t="s">
        <v>1704</v>
      </c>
      <c r="U156" t="s">
        <v>1705</v>
      </c>
      <c r="V156" t="str">
        <f t="shared" si="19"/>
        <v>男子背泳ぎ1500m予選無差別</v>
      </c>
      <c r="Y156">
        <f t="shared" si="20"/>
        <v>43</v>
      </c>
      <c r="Z156" t="str">
        <f t="shared" si="17"/>
        <v/>
      </c>
      <c r="AA156" t="str">
        <f t="shared" si="21"/>
        <v>男子背泳ぎ1500m予選無差別</v>
      </c>
    </row>
    <row r="157" spans="1:27">
      <c r="A157">
        <v>157</v>
      </c>
      <c r="B157">
        <f>IFERROR(VLOOKUP(A157,Sheet1!B:I,7,0),"")</f>
        <v>2</v>
      </c>
      <c r="C157" t="str">
        <f>IFERROR(VLOOKUP(B157,Sheet6!A:B,2,0),"")</f>
        <v>女子</v>
      </c>
      <c r="D157" t="str">
        <f>IFERROR(VLOOKUP(A157,Sheet1!B:I,4,0),"")</f>
        <v>バタフライ</v>
      </c>
      <c r="E157" t="str">
        <f>IFERROR(VLOOKUP(A157,Sheet1!B:I,5,0),"")</f>
        <v xml:space="preserve">  50m</v>
      </c>
      <c r="F157" t="str">
        <f>IFERROR(VLOOKUP(A157,Sheet1!B:I,8,0),"")</f>
        <v>決勝</v>
      </c>
      <c r="G157">
        <f>IFERROR(VLOOKUP(A157,Sheet1!B:I,6,0),"")</f>
        <v>1</v>
      </c>
      <c r="H157" t="str">
        <f>IFERROR(VLOOKUP(G157,Sheet5!A:B,2,0),"")</f>
        <v>10歳以下</v>
      </c>
      <c r="I157" t="str">
        <f t="shared" si="18"/>
        <v>女子バタフライ  50m決勝10歳以下</v>
      </c>
      <c r="M157">
        <v>157</v>
      </c>
      <c r="N157">
        <f>Sheet9!D158</f>
        <v>81</v>
      </c>
      <c r="O157">
        <f>Sheet9!E158</f>
        <v>2</v>
      </c>
      <c r="P157" t="str">
        <f>IFERROR(VLOOKUP(O157,Sheet6!A:B,2,0),"")</f>
        <v>女子</v>
      </c>
      <c r="Q157" t="str">
        <f>Sheet9!A158</f>
        <v>背泳ぎ　　　　</v>
      </c>
      <c r="R157" t="str">
        <f t="shared" ref="R157:R188" si="22">IFERROR(VLOOKUP(Q157,AG:AH,2,0),"")</f>
        <v>背泳ぎ</v>
      </c>
      <c r="S157" t="str">
        <f>Sheet9!B158</f>
        <v xml:space="preserve">  50m</v>
      </c>
      <c r="T157" t="s">
        <v>1704</v>
      </c>
      <c r="U157" t="s">
        <v>1705</v>
      </c>
      <c r="V157" t="str">
        <f t="shared" si="19"/>
        <v>女子背泳ぎ  50m予選無差別</v>
      </c>
      <c r="Y157">
        <f t="shared" si="20"/>
        <v>81</v>
      </c>
      <c r="Z157" t="str">
        <f t="shared" si="17"/>
        <v/>
      </c>
      <c r="AA157" t="str">
        <f t="shared" si="21"/>
        <v>女子背泳ぎ  50m予選無差別</v>
      </c>
    </row>
    <row r="158" spans="1:27">
      <c r="A158">
        <v>158</v>
      </c>
      <c r="B158">
        <f>IFERROR(VLOOKUP(A158,Sheet1!B:I,7,0),"")</f>
        <v>1</v>
      </c>
      <c r="C158" t="str">
        <f>IFERROR(VLOOKUP(B158,Sheet6!A:B,2,0),"")</f>
        <v>男子</v>
      </c>
      <c r="D158" t="str">
        <f>IFERROR(VLOOKUP(A158,Sheet1!B:I,4,0),"")</f>
        <v>バタフライ</v>
      </c>
      <c r="E158" t="str">
        <f>IFERROR(VLOOKUP(A158,Sheet1!B:I,5,0),"")</f>
        <v xml:space="preserve">  50m</v>
      </c>
      <c r="F158" t="str">
        <f>IFERROR(VLOOKUP(A158,Sheet1!B:I,8,0),"")</f>
        <v>決勝</v>
      </c>
      <c r="G158">
        <f>IFERROR(VLOOKUP(A158,Sheet1!B:I,6,0),"")</f>
        <v>1</v>
      </c>
      <c r="H158" t="str">
        <f>IFERROR(VLOOKUP(G158,Sheet5!A:B,2,0),"")</f>
        <v>10歳以下</v>
      </c>
      <c r="I158" t="str">
        <f t="shared" si="18"/>
        <v>男子バタフライ  50m決勝10歳以下</v>
      </c>
      <c r="M158">
        <v>158</v>
      </c>
      <c r="N158">
        <f>Sheet9!D159</f>
        <v>82</v>
      </c>
      <c r="O158">
        <f>Sheet9!E159</f>
        <v>2</v>
      </c>
      <c r="P158" t="str">
        <f>IFERROR(VLOOKUP(O158,Sheet6!A:B,2,0),"")</f>
        <v>女子</v>
      </c>
      <c r="Q158" t="str">
        <f>Sheet9!A159</f>
        <v>平泳ぎ　　　　</v>
      </c>
      <c r="R158" t="str">
        <f t="shared" si="22"/>
        <v>平泳ぎ</v>
      </c>
      <c r="S158" t="str">
        <f>Sheet9!B159</f>
        <v xml:space="preserve">  50m</v>
      </c>
      <c r="T158" t="s">
        <v>1704</v>
      </c>
      <c r="U158" t="s">
        <v>1705</v>
      </c>
      <c r="V158" t="str">
        <f t="shared" si="19"/>
        <v>女子平泳ぎ  50m予選無差別</v>
      </c>
      <c r="Y158">
        <f t="shared" si="20"/>
        <v>82</v>
      </c>
      <c r="Z158" t="str">
        <f t="shared" si="17"/>
        <v/>
      </c>
      <c r="AA158" t="str">
        <f t="shared" si="21"/>
        <v>女子平泳ぎ  50m予選無差別</v>
      </c>
    </row>
    <row r="159" spans="1:27">
      <c r="A159">
        <v>159</v>
      </c>
      <c r="B159">
        <f>IFERROR(VLOOKUP(A159,Sheet1!B:I,7,0),"")</f>
        <v>2</v>
      </c>
      <c r="C159" t="str">
        <f>IFERROR(VLOOKUP(B159,Sheet6!A:B,2,0),"")</f>
        <v>女子</v>
      </c>
      <c r="D159" t="str">
        <f>IFERROR(VLOOKUP(A159,Sheet1!B:I,4,0),"")</f>
        <v>バタフライ</v>
      </c>
      <c r="E159" t="str">
        <f>IFERROR(VLOOKUP(A159,Sheet1!B:I,5,0),"")</f>
        <v xml:space="preserve">  50m</v>
      </c>
      <c r="F159" t="str">
        <f>IFERROR(VLOOKUP(A159,Sheet1!B:I,8,0),"")</f>
        <v>決勝</v>
      </c>
      <c r="G159">
        <f>IFERROR(VLOOKUP(A159,Sheet1!B:I,6,0),"")</f>
        <v>2</v>
      </c>
      <c r="H159" t="str">
        <f>IFERROR(VLOOKUP(G159,Sheet5!A:B,2,0),"")</f>
        <v>11～12歳</v>
      </c>
      <c r="I159" t="str">
        <f t="shared" si="18"/>
        <v>女子バタフライ  50m決勝11～12歳</v>
      </c>
      <c r="M159">
        <v>159</v>
      </c>
      <c r="N159">
        <f>Sheet9!D160</f>
        <v>82</v>
      </c>
      <c r="O159">
        <f>Sheet9!E160</f>
        <v>2</v>
      </c>
      <c r="P159" t="str">
        <f>IFERROR(VLOOKUP(O159,Sheet6!A:B,2,0),"")</f>
        <v>女子</v>
      </c>
      <c r="Q159" t="str">
        <f>Sheet9!A160</f>
        <v>平泳ぎ　　　　</v>
      </c>
      <c r="R159" t="str">
        <f t="shared" si="22"/>
        <v>平泳ぎ</v>
      </c>
      <c r="S159" t="str">
        <f>Sheet9!B160</f>
        <v xml:space="preserve"> 100m</v>
      </c>
      <c r="T159" t="s">
        <v>1704</v>
      </c>
      <c r="U159" t="s">
        <v>1705</v>
      </c>
      <c r="V159" t="str">
        <f t="shared" si="19"/>
        <v>女子平泳ぎ 100m予選無差別</v>
      </c>
      <c r="Y159">
        <f t="shared" si="20"/>
        <v>82</v>
      </c>
      <c r="Z159" t="str">
        <f t="shared" si="17"/>
        <v/>
      </c>
      <c r="AA159" t="str">
        <f t="shared" si="21"/>
        <v>女子平泳ぎ 100m予選無差別</v>
      </c>
    </row>
    <row r="160" spans="1:27">
      <c r="A160">
        <v>160</v>
      </c>
      <c r="B160">
        <f>IFERROR(VLOOKUP(A160,Sheet1!B:I,7,0),"")</f>
        <v>1</v>
      </c>
      <c r="C160" t="str">
        <f>IFERROR(VLOOKUP(B160,Sheet6!A:B,2,0),"")</f>
        <v>男子</v>
      </c>
      <c r="D160" t="str">
        <f>IFERROR(VLOOKUP(A160,Sheet1!B:I,4,0),"")</f>
        <v>バタフライ</v>
      </c>
      <c r="E160" t="str">
        <f>IFERROR(VLOOKUP(A160,Sheet1!B:I,5,0),"")</f>
        <v xml:space="preserve">  50m</v>
      </c>
      <c r="F160" t="str">
        <f>IFERROR(VLOOKUP(A160,Sheet1!B:I,8,0),"")</f>
        <v>決勝</v>
      </c>
      <c r="G160">
        <f>IFERROR(VLOOKUP(A160,Sheet1!B:I,6,0),"")</f>
        <v>2</v>
      </c>
      <c r="H160" t="str">
        <f>IFERROR(VLOOKUP(G160,Sheet5!A:B,2,0),"")</f>
        <v>11～12歳</v>
      </c>
      <c r="I160" t="str">
        <f t="shared" si="18"/>
        <v>男子バタフライ  50m決勝11～12歳</v>
      </c>
      <c r="M160">
        <v>160</v>
      </c>
      <c r="N160">
        <f>Sheet9!D161</f>
        <v>83</v>
      </c>
      <c r="O160">
        <f>Sheet9!E161</f>
        <v>2</v>
      </c>
      <c r="P160" t="str">
        <f>IFERROR(VLOOKUP(O160,Sheet6!A:B,2,0),"")</f>
        <v>女子</v>
      </c>
      <c r="Q160" t="str">
        <f>Sheet9!A161</f>
        <v>平泳ぎ　　　　</v>
      </c>
      <c r="R160" t="str">
        <f t="shared" si="22"/>
        <v>平泳ぎ</v>
      </c>
      <c r="S160" t="str">
        <f>Sheet9!B161</f>
        <v xml:space="preserve">  50m</v>
      </c>
      <c r="T160" t="s">
        <v>1704</v>
      </c>
      <c r="U160" t="s">
        <v>1705</v>
      </c>
      <c r="V160" t="str">
        <f t="shared" si="19"/>
        <v>女子平泳ぎ  50m予選無差別</v>
      </c>
      <c r="Y160">
        <f t="shared" si="20"/>
        <v>83</v>
      </c>
      <c r="Z160" t="str">
        <f t="shared" si="17"/>
        <v/>
      </c>
      <c r="AA160" t="str">
        <f t="shared" si="21"/>
        <v>女子平泳ぎ  50m予選無差別</v>
      </c>
    </row>
    <row r="161" spans="1:27">
      <c r="A161">
        <v>161</v>
      </c>
      <c r="B161">
        <f>IFERROR(VLOOKUP(A161,Sheet1!B:I,7,0),"")</f>
        <v>2</v>
      </c>
      <c r="C161" t="str">
        <f>IFERROR(VLOOKUP(B161,Sheet6!A:B,2,0),"")</f>
        <v>女子</v>
      </c>
      <c r="D161" t="str">
        <f>IFERROR(VLOOKUP(A161,Sheet1!B:I,4,0),"")</f>
        <v>バタフライ</v>
      </c>
      <c r="E161" t="str">
        <f>IFERROR(VLOOKUP(A161,Sheet1!B:I,5,0),"")</f>
        <v xml:space="preserve">  50m</v>
      </c>
      <c r="F161" t="str">
        <f>IFERROR(VLOOKUP(A161,Sheet1!B:I,8,0),"")</f>
        <v>決勝</v>
      </c>
      <c r="G161">
        <f>IFERROR(VLOOKUP(A161,Sheet1!B:I,6,0),"")</f>
        <v>3</v>
      </c>
      <c r="H161" t="str">
        <f>IFERROR(VLOOKUP(G161,Sheet5!A:B,2,0),"")</f>
        <v>13～14歳</v>
      </c>
      <c r="I161" t="str">
        <f t="shared" si="18"/>
        <v>女子バタフライ  50m決勝13～14歳</v>
      </c>
      <c r="M161">
        <v>161</v>
      </c>
      <c r="N161">
        <f>Sheet9!D162</f>
        <v>83</v>
      </c>
      <c r="O161">
        <f>Sheet9!E162</f>
        <v>2</v>
      </c>
      <c r="P161" t="str">
        <f>IFERROR(VLOOKUP(O161,Sheet6!A:B,2,0),"")</f>
        <v>女子</v>
      </c>
      <c r="Q161" t="str">
        <f>Sheet9!A162</f>
        <v>平泳ぎ　　　　</v>
      </c>
      <c r="R161" t="str">
        <f t="shared" si="22"/>
        <v>平泳ぎ</v>
      </c>
      <c r="S161" t="str">
        <f>Sheet9!B162</f>
        <v xml:space="preserve"> 100m</v>
      </c>
      <c r="T161" t="s">
        <v>1704</v>
      </c>
      <c r="U161" t="s">
        <v>1705</v>
      </c>
      <c r="V161" t="str">
        <f t="shared" si="19"/>
        <v>女子平泳ぎ 100m予選無差別</v>
      </c>
      <c r="Y161">
        <f t="shared" si="20"/>
        <v>83</v>
      </c>
      <c r="Z161" t="str">
        <f t="shared" si="17"/>
        <v/>
      </c>
      <c r="AA161" t="str">
        <f t="shared" si="21"/>
        <v>女子平泳ぎ 100m予選無差別</v>
      </c>
    </row>
    <row r="162" spans="1:27">
      <c r="A162">
        <v>162</v>
      </c>
      <c r="B162">
        <f>IFERROR(VLOOKUP(A162,Sheet1!B:I,7,0),"")</f>
        <v>1</v>
      </c>
      <c r="C162" t="str">
        <f>IFERROR(VLOOKUP(B162,Sheet6!A:B,2,0),"")</f>
        <v>男子</v>
      </c>
      <c r="D162" t="str">
        <f>IFERROR(VLOOKUP(A162,Sheet1!B:I,4,0),"")</f>
        <v>バタフライ</v>
      </c>
      <c r="E162" t="str">
        <f>IFERROR(VLOOKUP(A162,Sheet1!B:I,5,0),"")</f>
        <v xml:space="preserve">  50m</v>
      </c>
      <c r="F162" t="str">
        <f>IFERROR(VLOOKUP(A162,Sheet1!B:I,8,0),"")</f>
        <v>決勝</v>
      </c>
      <c r="G162">
        <f>IFERROR(VLOOKUP(A162,Sheet1!B:I,6,0),"")</f>
        <v>3</v>
      </c>
      <c r="H162" t="str">
        <f>IFERROR(VLOOKUP(G162,Sheet5!A:B,2,0),"")</f>
        <v>13～14歳</v>
      </c>
      <c r="I162" t="str">
        <f t="shared" si="18"/>
        <v>男子バタフライ  50m決勝13～14歳</v>
      </c>
      <c r="M162">
        <v>162</v>
      </c>
      <c r="N162">
        <f>Sheet9!D163</f>
        <v>84</v>
      </c>
      <c r="O162">
        <f>Sheet9!E163</f>
        <v>2</v>
      </c>
      <c r="P162" t="str">
        <f>IFERROR(VLOOKUP(O162,Sheet6!A:B,2,0),"")</f>
        <v>女子</v>
      </c>
      <c r="Q162" t="str">
        <f>Sheet9!A163</f>
        <v>バタフライ　　</v>
      </c>
      <c r="R162" t="str">
        <f t="shared" si="22"/>
        <v>バタフライ</v>
      </c>
      <c r="S162" t="str">
        <f>Sheet9!B163</f>
        <v xml:space="preserve">  50m</v>
      </c>
      <c r="T162" t="s">
        <v>1704</v>
      </c>
      <c r="U162" t="s">
        <v>1705</v>
      </c>
      <c r="V162" t="str">
        <f t="shared" si="19"/>
        <v>女子バタフライ  50m予選無差別</v>
      </c>
      <c r="Y162">
        <f t="shared" si="20"/>
        <v>84</v>
      </c>
      <c r="Z162" t="str">
        <f t="shared" si="17"/>
        <v/>
      </c>
      <c r="AA162" t="str">
        <f t="shared" si="21"/>
        <v>女子バタフライ  50m予選無差別</v>
      </c>
    </row>
    <row r="163" spans="1:27">
      <c r="A163">
        <v>163</v>
      </c>
      <c r="B163">
        <f>IFERROR(VLOOKUP(A163,Sheet1!B:I,7,0),"")</f>
        <v>2</v>
      </c>
      <c r="C163" t="str">
        <f>IFERROR(VLOOKUP(B163,Sheet6!A:B,2,0),"")</f>
        <v>女子</v>
      </c>
      <c r="D163" t="str">
        <f>IFERROR(VLOOKUP(A163,Sheet1!B:I,4,0),"")</f>
        <v>バタフライ</v>
      </c>
      <c r="E163" t="str">
        <f>IFERROR(VLOOKUP(A163,Sheet1!B:I,5,0),"")</f>
        <v xml:space="preserve">  50m</v>
      </c>
      <c r="F163" t="str">
        <f>IFERROR(VLOOKUP(A163,Sheet1!B:I,8,0),"")</f>
        <v>決勝</v>
      </c>
      <c r="G163">
        <f>IFERROR(VLOOKUP(A163,Sheet1!B:I,6,0),"")</f>
        <v>4</v>
      </c>
      <c r="H163" t="str">
        <f>IFERROR(VLOOKUP(G163,Sheet5!A:B,2,0),"")</f>
        <v>15歳以上</v>
      </c>
      <c r="I163" t="str">
        <f t="shared" si="18"/>
        <v>女子バタフライ  50m決勝15歳以上</v>
      </c>
      <c r="M163">
        <v>163</v>
      </c>
      <c r="N163">
        <f>Sheet9!D164</f>
        <v>84</v>
      </c>
      <c r="O163">
        <f>Sheet9!E164</f>
        <v>2</v>
      </c>
      <c r="P163" t="str">
        <f>IFERROR(VLOOKUP(O163,Sheet6!A:B,2,0),"")</f>
        <v>女子</v>
      </c>
      <c r="Q163" t="str">
        <f>Sheet9!A164</f>
        <v>バタフライ　　</v>
      </c>
      <c r="R163" t="str">
        <f t="shared" si="22"/>
        <v>バタフライ</v>
      </c>
      <c r="S163" t="str">
        <f>Sheet9!B164</f>
        <v xml:space="preserve"> 100m</v>
      </c>
      <c r="T163" t="s">
        <v>1704</v>
      </c>
      <c r="U163" t="s">
        <v>1705</v>
      </c>
      <c r="V163" t="str">
        <f t="shared" si="19"/>
        <v>女子バタフライ 100m予選無差別</v>
      </c>
      <c r="Y163">
        <f t="shared" si="20"/>
        <v>84</v>
      </c>
      <c r="Z163" t="str">
        <f t="shared" si="17"/>
        <v/>
      </c>
      <c r="AA163" t="str">
        <f t="shared" si="21"/>
        <v>女子バタフライ 100m予選無差別</v>
      </c>
    </row>
    <row r="164" spans="1:27">
      <c r="A164">
        <v>164</v>
      </c>
      <c r="B164">
        <f>IFERROR(VLOOKUP(A164,Sheet1!B:I,7,0),"")</f>
        <v>1</v>
      </c>
      <c r="C164" t="str">
        <f>IFERROR(VLOOKUP(B164,Sheet6!A:B,2,0),"")</f>
        <v>男子</v>
      </c>
      <c r="D164" t="str">
        <f>IFERROR(VLOOKUP(A164,Sheet1!B:I,4,0),"")</f>
        <v>バタフライ</v>
      </c>
      <c r="E164" t="str">
        <f>IFERROR(VLOOKUP(A164,Sheet1!B:I,5,0),"")</f>
        <v xml:space="preserve">  50m</v>
      </c>
      <c r="F164" t="str">
        <f>IFERROR(VLOOKUP(A164,Sheet1!B:I,8,0),"")</f>
        <v>決勝</v>
      </c>
      <c r="G164">
        <f>IFERROR(VLOOKUP(A164,Sheet1!B:I,6,0),"")</f>
        <v>4</v>
      </c>
      <c r="H164" t="str">
        <f>IFERROR(VLOOKUP(G164,Sheet5!A:B,2,0),"")</f>
        <v>15歳以上</v>
      </c>
      <c r="I164" t="str">
        <f t="shared" si="18"/>
        <v>男子バタフライ  50m決勝15歳以上</v>
      </c>
      <c r="M164">
        <v>164</v>
      </c>
      <c r="N164">
        <f>Sheet9!D165</f>
        <v>85</v>
      </c>
      <c r="O164">
        <f>Sheet9!E165</f>
        <v>2</v>
      </c>
      <c r="P164" t="str">
        <f>IFERROR(VLOOKUP(O164,Sheet6!A:B,2,0),"")</f>
        <v>女子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 50m</v>
      </c>
      <c r="T164" t="s">
        <v>1704</v>
      </c>
      <c r="U164" t="s">
        <v>1705</v>
      </c>
      <c r="V164" t="str">
        <f t="shared" si="19"/>
        <v>女子自由形  50m予選無差別</v>
      </c>
      <c r="Y164">
        <f t="shared" si="20"/>
        <v>85</v>
      </c>
      <c r="Z164" t="str">
        <f t="shared" si="17"/>
        <v/>
      </c>
      <c r="AA164" t="str">
        <f t="shared" si="21"/>
        <v>女子自由形  50m予選無差別</v>
      </c>
    </row>
    <row r="165" spans="1:27">
      <c r="A165">
        <v>165</v>
      </c>
      <c r="B165">
        <f>IFERROR(VLOOKUP(A165,Sheet1!B:I,7,0),"")</f>
        <v>2</v>
      </c>
      <c r="C165" t="str">
        <f>IFERROR(VLOOKUP(B165,Sheet6!A:B,2,0),"")</f>
        <v>女子</v>
      </c>
      <c r="D165" t="str">
        <f>IFERROR(VLOOKUP(A165,Sheet1!B:I,4,0),"")</f>
        <v>バタフライ</v>
      </c>
      <c r="E165" t="str">
        <f>IFERROR(VLOOKUP(A165,Sheet1!B:I,5,0),"")</f>
        <v xml:space="preserve"> 200m</v>
      </c>
      <c r="F165" t="str">
        <f>IFERROR(VLOOKUP(A165,Sheet1!B:I,8,0),"")</f>
        <v>決勝</v>
      </c>
      <c r="G165">
        <f>IFERROR(VLOOKUP(A165,Sheet1!B:I,6,0),"")</f>
        <v>3</v>
      </c>
      <c r="H165" t="str">
        <f>IFERROR(VLOOKUP(G165,Sheet5!A:B,2,0),"")</f>
        <v>13～14歳</v>
      </c>
      <c r="I165" t="str">
        <f t="shared" si="18"/>
        <v>女子バタフライ 200m決勝13～14歳</v>
      </c>
      <c r="M165">
        <v>165</v>
      </c>
      <c r="N165">
        <f>Sheet9!D166</f>
        <v>85</v>
      </c>
      <c r="O165">
        <f>Sheet9!E166</f>
        <v>2</v>
      </c>
      <c r="P165" t="str">
        <f>IFERROR(VLOOKUP(O165,Sheet6!A:B,2,0),"")</f>
        <v>女子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100m</v>
      </c>
      <c r="T165" t="s">
        <v>1704</v>
      </c>
      <c r="U165" t="s">
        <v>1705</v>
      </c>
      <c r="V165" t="str">
        <f t="shared" si="19"/>
        <v>女子自由形 100m予選無差別</v>
      </c>
      <c r="Y165">
        <f t="shared" si="20"/>
        <v>85</v>
      </c>
      <c r="Z165" t="str">
        <f t="shared" si="17"/>
        <v/>
      </c>
      <c r="AA165" t="str">
        <f t="shared" si="21"/>
        <v>女子自由形 100m予選無差別</v>
      </c>
    </row>
    <row r="166" spans="1:27">
      <c r="A166">
        <v>166</v>
      </c>
      <c r="B166">
        <f>IFERROR(VLOOKUP(A166,Sheet1!B:I,7,0),"")</f>
        <v>1</v>
      </c>
      <c r="C166" t="str">
        <f>IFERROR(VLOOKUP(B166,Sheet6!A:B,2,0),"")</f>
        <v>男子</v>
      </c>
      <c r="D166" t="str">
        <f>IFERROR(VLOOKUP(A166,Sheet1!B:I,4,0),"")</f>
        <v>バタフライ</v>
      </c>
      <c r="E166" t="str">
        <f>IFERROR(VLOOKUP(A166,Sheet1!B:I,5,0),"")</f>
        <v xml:space="preserve"> 200m</v>
      </c>
      <c r="F166" t="str">
        <f>IFERROR(VLOOKUP(A166,Sheet1!B:I,8,0),"")</f>
        <v>決勝</v>
      </c>
      <c r="G166">
        <f>IFERROR(VLOOKUP(A166,Sheet1!B:I,6,0),"")</f>
        <v>3</v>
      </c>
      <c r="H166" t="str">
        <f>IFERROR(VLOOKUP(G166,Sheet5!A:B,2,0),"")</f>
        <v>13～14歳</v>
      </c>
      <c r="I166" t="str">
        <f t="shared" si="18"/>
        <v>男子バタフライ 200m決勝13～14歳</v>
      </c>
      <c r="M166">
        <v>166</v>
      </c>
      <c r="N166">
        <f>Sheet9!D167</f>
        <v>86</v>
      </c>
      <c r="O166">
        <f>Sheet9!E167</f>
        <v>2</v>
      </c>
      <c r="P166" t="str">
        <f>IFERROR(VLOOKUP(O166,Sheet6!A:B,2,0),"")</f>
        <v>女子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 50m</v>
      </c>
      <c r="T166" t="s">
        <v>1704</v>
      </c>
      <c r="U166" t="s">
        <v>1705</v>
      </c>
      <c r="V166" t="str">
        <f t="shared" si="19"/>
        <v>女子自由形  50m予選無差別</v>
      </c>
      <c r="Y166">
        <f t="shared" si="20"/>
        <v>86</v>
      </c>
      <c r="Z166" t="str">
        <f t="shared" si="17"/>
        <v/>
      </c>
      <c r="AA166" t="str">
        <f t="shared" si="21"/>
        <v>女子自由形  50m予選無差別</v>
      </c>
    </row>
    <row r="167" spans="1:27">
      <c r="A167">
        <v>167</v>
      </c>
      <c r="B167">
        <f>IFERROR(VLOOKUP(A167,Sheet1!B:I,7,0),"")</f>
        <v>2</v>
      </c>
      <c r="C167" t="str">
        <f>IFERROR(VLOOKUP(B167,Sheet6!A:B,2,0),"")</f>
        <v>女子</v>
      </c>
      <c r="D167" t="str">
        <f>IFERROR(VLOOKUP(A167,Sheet1!B:I,4,0),"")</f>
        <v>バタフライ</v>
      </c>
      <c r="E167" t="str">
        <f>IFERROR(VLOOKUP(A167,Sheet1!B:I,5,0),"")</f>
        <v xml:space="preserve"> 200m</v>
      </c>
      <c r="F167" t="str">
        <f>IFERROR(VLOOKUP(A167,Sheet1!B:I,8,0),"")</f>
        <v>決勝</v>
      </c>
      <c r="G167">
        <f>IFERROR(VLOOKUP(A167,Sheet1!B:I,6,0),"")</f>
        <v>4</v>
      </c>
      <c r="H167" t="str">
        <f>IFERROR(VLOOKUP(G167,Sheet5!A:B,2,0),"")</f>
        <v>15歳以上</v>
      </c>
      <c r="I167" t="str">
        <f t="shared" si="18"/>
        <v>女子バタフライ 200m決勝15歳以上</v>
      </c>
      <c r="M167">
        <v>167</v>
      </c>
      <c r="N167">
        <f>Sheet9!D168</f>
        <v>86</v>
      </c>
      <c r="O167">
        <f>Sheet9!E168</f>
        <v>2</v>
      </c>
      <c r="P167" t="str">
        <f>IFERROR(VLOOKUP(O167,Sheet6!A:B,2,0),"")</f>
        <v>女子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100m</v>
      </c>
      <c r="T167" t="s">
        <v>1704</v>
      </c>
      <c r="U167" t="s">
        <v>1705</v>
      </c>
      <c r="V167" t="str">
        <f t="shared" si="19"/>
        <v>女子自由形 100m予選無差別</v>
      </c>
      <c r="Y167">
        <f t="shared" si="20"/>
        <v>86</v>
      </c>
      <c r="Z167" t="str">
        <f t="shared" si="17"/>
        <v/>
      </c>
      <c r="AA167" t="str">
        <f t="shared" si="21"/>
        <v>女子自由形 100m予選無差別</v>
      </c>
    </row>
    <row r="168" spans="1:27">
      <c r="A168">
        <v>168</v>
      </c>
      <c r="B168">
        <f>IFERROR(VLOOKUP(A168,Sheet1!B:I,7,0),"")</f>
        <v>1</v>
      </c>
      <c r="C168" t="str">
        <f>IFERROR(VLOOKUP(B168,Sheet6!A:B,2,0),"")</f>
        <v>男子</v>
      </c>
      <c r="D168" t="str">
        <f>IFERROR(VLOOKUP(A168,Sheet1!B:I,4,0),"")</f>
        <v>バタフライ</v>
      </c>
      <c r="E168" t="str">
        <f>IFERROR(VLOOKUP(A168,Sheet1!B:I,5,0),"")</f>
        <v xml:space="preserve"> 200m</v>
      </c>
      <c r="F168" t="str">
        <f>IFERROR(VLOOKUP(A168,Sheet1!B:I,8,0),"")</f>
        <v>決勝</v>
      </c>
      <c r="G168">
        <f>IFERROR(VLOOKUP(A168,Sheet1!B:I,6,0),"")</f>
        <v>4</v>
      </c>
      <c r="H168" t="str">
        <f>IFERROR(VLOOKUP(G168,Sheet5!A:B,2,0),"")</f>
        <v>15歳以上</v>
      </c>
      <c r="I168" t="str">
        <f t="shared" si="18"/>
        <v>男子バタフライ 200m決勝15歳以上</v>
      </c>
      <c r="M168">
        <v>168</v>
      </c>
      <c r="N168">
        <f>Sheet9!D169</f>
        <v>87</v>
      </c>
      <c r="O168">
        <f>Sheet9!E169</f>
        <v>2</v>
      </c>
      <c r="P168" t="str">
        <f>IFERROR(VLOOKUP(O168,Sheet6!A:B,2,0),"")</f>
        <v>女子</v>
      </c>
      <c r="Q168" t="str">
        <f>Sheet9!A169</f>
        <v>自由形　　　　</v>
      </c>
      <c r="R168" t="str">
        <f t="shared" si="22"/>
        <v>自由形</v>
      </c>
      <c r="S168" t="str">
        <f>Sheet9!B169</f>
        <v xml:space="preserve"> 100m</v>
      </c>
      <c r="T168" t="s">
        <v>1704</v>
      </c>
      <c r="U168" t="s">
        <v>1705</v>
      </c>
      <c r="V168" t="str">
        <f t="shared" si="19"/>
        <v>女子自由形 100m予選無差別</v>
      </c>
      <c r="Y168">
        <f t="shared" si="20"/>
        <v>87</v>
      </c>
      <c r="Z168" t="str">
        <f t="shared" si="17"/>
        <v/>
      </c>
      <c r="AA168" t="str">
        <f t="shared" si="21"/>
        <v>女子自由形 100m予選無差別</v>
      </c>
    </row>
    <row r="169" spans="1:27">
      <c r="A169">
        <v>169</v>
      </c>
      <c r="B169">
        <f>IFERROR(VLOOKUP(A169,Sheet1!B:I,7,0),"")</f>
        <v>2</v>
      </c>
      <c r="C169" t="str">
        <f>IFERROR(VLOOKUP(B169,Sheet6!A:B,2,0),"")</f>
        <v>女子</v>
      </c>
      <c r="D169" t="str">
        <f>IFERROR(VLOOKUP(A169,Sheet1!B:I,4,0),"")</f>
        <v>背泳ぎ</v>
      </c>
      <c r="E169" t="str">
        <f>IFERROR(VLOOKUP(A169,Sheet1!B:I,5,0),"")</f>
        <v xml:space="preserve">  50m</v>
      </c>
      <c r="F169" t="str">
        <f>IFERROR(VLOOKUP(A169,Sheet1!B:I,8,0),"")</f>
        <v>決勝</v>
      </c>
      <c r="G169">
        <f>IFERROR(VLOOKUP(A169,Sheet1!B:I,6,0),"")</f>
        <v>1</v>
      </c>
      <c r="H169" t="str">
        <f>IFERROR(VLOOKUP(G169,Sheet5!A:B,2,0),"")</f>
        <v>10歳以下</v>
      </c>
      <c r="I169" t="str">
        <f t="shared" si="18"/>
        <v>女子背泳ぎ  50m決勝10歳以下</v>
      </c>
      <c r="M169">
        <v>169</v>
      </c>
      <c r="N169">
        <f>Sheet9!D170</f>
        <v>87</v>
      </c>
      <c r="O169">
        <f>Sheet9!E170</f>
        <v>2</v>
      </c>
      <c r="P169" t="str">
        <f>IFERROR(VLOOKUP(O169,Sheet6!A:B,2,0),"")</f>
        <v>女子</v>
      </c>
      <c r="Q169" t="str">
        <f>Sheet9!A170</f>
        <v>個人メドレー　</v>
      </c>
      <c r="R169" t="str">
        <f t="shared" si="22"/>
        <v>個人メドレー</v>
      </c>
      <c r="S169" t="str">
        <f>Sheet9!B170</f>
        <v xml:space="preserve"> 200m</v>
      </c>
      <c r="T169" t="s">
        <v>1704</v>
      </c>
      <c r="U169" t="s">
        <v>1705</v>
      </c>
      <c r="V169" t="str">
        <f t="shared" si="19"/>
        <v>女子個人メドレー 200m予選無差別</v>
      </c>
      <c r="Y169">
        <f t="shared" si="20"/>
        <v>87</v>
      </c>
      <c r="Z169" t="str">
        <f t="shared" si="17"/>
        <v/>
      </c>
      <c r="AA169" t="str">
        <f t="shared" si="21"/>
        <v>女子個人メドレー 200m予選無差別</v>
      </c>
    </row>
    <row r="170" spans="1:27">
      <c r="A170">
        <v>170</v>
      </c>
      <c r="B170">
        <f>IFERROR(VLOOKUP(A170,Sheet1!B:I,7,0),"")</f>
        <v>1</v>
      </c>
      <c r="C170" t="str">
        <f>IFERROR(VLOOKUP(B170,Sheet6!A:B,2,0),"")</f>
        <v>男子</v>
      </c>
      <c r="D170" t="str">
        <f>IFERROR(VLOOKUP(A170,Sheet1!B:I,4,0),"")</f>
        <v>背泳ぎ</v>
      </c>
      <c r="E170" t="str">
        <f>IFERROR(VLOOKUP(A170,Sheet1!B:I,5,0),"")</f>
        <v xml:space="preserve">  50m</v>
      </c>
      <c r="F170" t="str">
        <f>IFERROR(VLOOKUP(A170,Sheet1!B:I,8,0),"")</f>
        <v>決勝</v>
      </c>
      <c r="G170">
        <f>IFERROR(VLOOKUP(A170,Sheet1!B:I,6,0),"")</f>
        <v>1</v>
      </c>
      <c r="H170" t="str">
        <f>IFERROR(VLOOKUP(G170,Sheet5!A:B,2,0),"")</f>
        <v>10歳以下</v>
      </c>
      <c r="I170" t="str">
        <f t="shared" si="18"/>
        <v>男子背泳ぎ  50m決勝10歳以下</v>
      </c>
      <c r="M170">
        <v>170</v>
      </c>
      <c r="N170">
        <f>Sheet9!D171</f>
        <v>88</v>
      </c>
      <c r="O170">
        <f>Sheet9!E171</f>
        <v>1</v>
      </c>
      <c r="P170" t="str">
        <f>IFERROR(VLOOKUP(O170,Sheet6!A:B,2,0),"")</f>
        <v>男子</v>
      </c>
      <c r="Q170" t="str">
        <f>Sheet9!A171</f>
        <v>自由形　　　　</v>
      </c>
      <c r="R170" t="str">
        <f t="shared" si="22"/>
        <v>自由形</v>
      </c>
      <c r="S170" t="str">
        <f>Sheet9!B171</f>
        <v xml:space="preserve"> 100m</v>
      </c>
      <c r="T170" t="s">
        <v>1704</v>
      </c>
      <c r="U170" t="s">
        <v>1705</v>
      </c>
      <c r="V170" t="str">
        <f t="shared" si="19"/>
        <v>男子自由形 100m予選無差別</v>
      </c>
      <c r="Y170">
        <f t="shared" si="20"/>
        <v>88</v>
      </c>
      <c r="Z170" t="str">
        <f t="shared" si="17"/>
        <v/>
      </c>
      <c r="AA170" t="str">
        <f t="shared" si="21"/>
        <v>男子自由形 100m予選無差別</v>
      </c>
    </row>
    <row r="171" spans="1:27">
      <c r="A171">
        <v>171</v>
      </c>
      <c r="B171">
        <f>IFERROR(VLOOKUP(A171,Sheet1!B:I,7,0),"")</f>
        <v>2</v>
      </c>
      <c r="C171" t="str">
        <f>IFERROR(VLOOKUP(B171,Sheet6!A:B,2,0),"")</f>
        <v>女子</v>
      </c>
      <c r="D171" t="str">
        <f>IFERROR(VLOOKUP(A171,Sheet1!B:I,4,0),"")</f>
        <v>背泳ぎ</v>
      </c>
      <c r="E171" t="str">
        <f>IFERROR(VLOOKUP(A171,Sheet1!B:I,5,0),"")</f>
        <v xml:space="preserve">  50m</v>
      </c>
      <c r="F171" t="str">
        <f>IFERROR(VLOOKUP(A171,Sheet1!B:I,8,0),"")</f>
        <v>決勝</v>
      </c>
      <c r="G171">
        <f>IFERROR(VLOOKUP(A171,Sheet1!B:I,6,0),"")</f>
        <v>2</v>
      </c>
      <c r="H171" t="str">
        <f>IFERROR(VLOOKUP(G171,Sheet5!A:B,2,0),"")</f>
        <v>11～12歳</v>
      </c>
      <c r="I171" t="str">
        <f t="shared" si="18"/>
        <v>女子背泳ぎ  50m決勝11～12歳</v>
      </c>
      <c r="M171">
        <v>171</v>
      </c>
      <c r="N171">
        <f>Sheet9!D172</f>
        <v>88</v>
      </c>
      <c r="O171">
        <f>Sheet9!E172</f>
        <v>1</v>
      </c>
      <c r="P171" t="str">
        <f>IFERROR(VLOOKUP(O171,Sheet6!A:B,2,0),"")</f>
        <v>男子</v>
      </c>
      <c r="Q171" t="str">
        <f>Sheet9!A172</f>
        <v>自由形　　　　</v>
      </c>
      <c r="R171" t="str">
        <f t="shared" si="22"/>
        <v>自由形</v>
      </c>
      <c r="S171" t="str">
        <f>Sheet9!B172</f>
        <v xml:space="preserve"> 200m</v>
      </c>
      <c r="T171" t="s">
        <v>1704</v>
      </c>
      <c r="U171" t="s">
        <v>1705</v>
      </c>
      <c r="V171" t="str">
        <f t="shared" si="19"/>
        <v>男子自由形 200m予選無差別</v>
      </c>
      <c r="Y171">
        <f t="shared" si="20"/>
        <v>88</v>
      </c>
      <c r="Z171" t="str">
        <f t="shared" si="17"/>
        <v/>
      </c>
      <c r="AA171" t="str">
        <f t="shared" si="21"/>
        <v>男子自由形 200m予選無差別</v>
      </c>
    </row>
    <row r="172" spans="1:27">
      <c r="A172">
        <v>172</v>
      </c>
      <c r="B172">
        <f>IFERROR(VLOOKUP(A172,Sheet1!B:I,7,0),"")</f>
        <v>1</v>
      </c>
      <c r="C172" t="str">
        <f>IFERROR(VLOOKUP(B172,Sheet6!A:B,2,0),"")</f>
        <v>男子</v>
      </c>
      <c r="D172" t="str">
        <f>IFERROR(VLOOKUP(A172,Sheet1!B:I,4,0),"")</f>
        <v>背泳ぎ</v>
      </c>
      <c r="E172" t="str">
        <f>IFERROR(VLOOKUP(A172,Sheet1!B:I,5,0),"")</f>
        <v xml:space="preserve">  50m</v>
      </c>
      <c r="F172" t="str">
        <f>IFERROR(VLOOKUP(A172,Sheet1!B:I,8,0),"")</f>
        <v>決勝</v>
      </c>
      <c r="G172">
        <f>IFERROR(VLOOKUP(A172,Sheet1!B:I,6,0),"")</f>
        <v>2</v>
      </c>
      <c r="H172" t="str">
        <f>IFERROR(VLOOKUP(G172,Sheet5!A:B,2,0),"")</f>
        <v>11～12歳</v>
      </c>
      <c r="I172" t="str">
        <f t="shared" si="18"/>
        <v>男子背泳ぎ  50m決勝11～12歳</v>
      </c>
      <c r="M172">
        <v>172</v>
      </c>
      <c r="N172">
        <f>Sheet9!D173</f>
        <v>89</v>
      </c>
      <c r="O172">
        <f>Sheet9!E173</f>
        <v>1</v>
      </c>
      <c r="P172" t="str">
        <f>IFERROR(VLOOKUP(O172,Sheet6!A:B,2,0),"")</f>
        <v>男子</v>
      </c>
      <c r="Q172" t="str">
        <f>Sheet9!A173</f>
        <v>バタフライ　　</v>
      </c>
      <c r="R172" t="str">
        <f t="shared" si="22"/>
        <v>バタフライ</v>
      </c>
      <c r="S172" t="str">
        <f>Sheet9!B173</f>
        <v xml:space="preserve">  50m</v>
      </c>
      <c r="T172" t="s">
        <v>1704</v>
      </c>
      <c r="U172" t="s">
        <v>1705</v>
      </c>
      <c r="V172" t="str">
        <f t="shared" si="19"/>
        <v>男子バタフライ  50m予選無差別</v>
      </c>
      <c r="Y172">
        <f t="shared" si="20"/>
        <v>89</v>
      </c>
      <c r="Z172" t="str">
        <f t="shared" si="17"/>
        <v/>
      </c>
      <c r="AA172" t="str">
        <f t="shared" si="21"/>
        <v>男子バタフライ  50m予選無差別</v>
      </c>
    </row>
    <row r="173" spans="1:27">
      <c r="A173">
        <v>173</v>
      </c>
      <c r="B173">
        <f>IFERROR(VLOOKUP(A173,Sheet1!B:I,7,0),"")</f>
        <v>2</v>
      </c>
      <c r="C173" t="str">
        <f>IFERROR(VLOOKUP(B173,Sheet6!A:B,2,0),"")</f>
        <v>女子</v>
      </c>
      <c r="D173" t="str">
        <f>IFERROR(VLOOKUP(A173,Sheet1!B:I,4,0),"")</f>
        <v>背泳ぎ</v>
      </c>
      <c r="E173" t="str">
        <f>IFERROR(VLOOKUP(A173,Sheet1!B:I,5,0),"")</f>
        <v xml:space="preserve">  50m</v>
      </c>
      <c r="F173" t="str">
        <f>IFERROR(VLOOKUP(A173,Sheet1!B:I,8,0),"")</f>
        <v>決勝</v>
      </c>
      <c r="G173">
        <f>IFERROR(VLOOKUP(A173,Sheet1!B:I,6,0),"")</f>
        <v>3</v>
      </c>
      <c r="H173" t="str">
        <f>IFERROR(VLOOKUP(G173,Sheet5!A:B,2,0),"")</f>
        <v>13～14歳</v>
      </c>
      <c r="I173" t="str">
        <f t="shared" si="18"/>
        <v>女子背泳ぎ  50m決勝13～14歳</v>
      </c>
      <c r="M173">
        <v>173</v>
      </c>
      <c r="N173">
        <f>Sheet9!D174</f>
        <v>89</v>
      </c>
      <c r="O173">
        <f>Sheet9!E174</f>
        <v>1</v>
      </c>
      <c r="P173" t="str">
        <f>IFERROR(VLOOKUP(O173,Sheet6!A:B,2,0),"")</f>
        <v>男子</v>
      </c>
      <c r="Q173" t="str">
        <f>Sheet9!A174</f>
        <v>個人メドレー　</v>
      </c>
      <c r="R173" t="str">
        <f t="shared" si="22"/>
        <v>個人メドレー</v>
      </c>
      <c r="S173" t="str">
        <f>Sheet9!B174</f>
        <v xml:space="preserve"> 200m</v>
      </c>
      <c r="T173" t="s">
        <v>1704</v>
      </c>
      <c r="U173" t="s">
        <v>1705</v>
      </c>
      <c r="V173" t="str">
        <f t="shared" si="19"/>
        <v>男子個人メドレー 200m予選無差別</v>
      </c>
      <c r="Y173">
        <f t="shared" si="20"/>
        <v>89</v>
      </c>
      <c r="Z173" t="str">
        <f t="shared" si="17"/>
        <v/>
      </c>
      <c r="AA173" t="str">
        <f t="shared" si="21"/>
        <v>男子個人メドレー 200m予選無差別</v>
      </c>
    </row>
    <row r="174" spans="1:27">
      <c r="A174">
        <v>174</v>
      </c>
      <c r="B174">
        <f>IFERROR(VLOOKUP(A174,Sheet1!B:I,7,0),"")</f>
        <v>1</v>
      </c>
      <c r="C174" t="str">
        <f>IFERROR(VLOOKUP(B174,Sheet6!A:B,2,0),"")</f>
        <v>男子</v>
      </c>
      <c r="D174" t="str">
        <f>IFERROR(VLOOKUP(A174,Sheet1!B:I,4,0),"")</f>
        <v>背泳ぎ</v>
      </c>
      <c r="E174" t="str">
        <f>IFERROR(VLOOKUP(A174,Sheet1!B:I,5,0),"")</f>
        <v xml:space="preserve">  50m</v>
      </c>
      <c r="F174" t="str">
        <f>IFERROR(VLOOKUP(A174,Sheet1!B:I,8,0),"")</f>
        <v>決勝</v>
      </c>
      <c r="G174">
        <f>IFERROR(VLOOKUP(A174,Sheet1!B:I,6,0),"")</f>
        <v>3</v>
      </c>
      <c r="H174" t="str">
        <f>IFERROR(VLOOKUP(G174,Sheet5!A:B,2,0),"")</f>
        <v>13～14歳</v>
      </c>
      <c r="I174" t="str">
        <f t="shared" si="18"/>
        <v>男子背泳ぎ  50m決勝13～14歳</v>
      </c>
      <c r="M174">
        <v>174</v>
      </c>
      <c r="N174">
        <f>Sheet9!D175</f>
        <v>90</v>
      </c>
      <c r="O174">
        <f>Sheet9!E175</f>
        <v>1</v>
      </c>
      <c r="P174" t="str">
        <f>IFERROR(VLOOKUP(O174,Sheet6!A:B,2,0),"")</f>
        <v>男子</v>
      </c>
      <c r="Q174" t="str">
        <f>Sheet9!A175</f>
        <v>バタフライ　　</v>
      </c>
      <c r="R174" t="str">
        <f t="shared" si="22"/>
        <v>バタフライ</v>
      </c>
      <c r="S174" t="str">
        <f>Sheet9!B175</f>
        <v xml:space="preserve">  50m</v>
      </c>
      <c r="T174" t="s">
        <v>1704</v>
      </c>
      <c r="U174" t="s">
        <v>1705</v>
      </c>
      <c r="V174" t="str">
        <f t="shared" si="19"/>
        <v>男子バタフライ  50m予選無差別</v>
      </c>
      <c r="Y174">
        <f t="shared" si="20"/>
        <v>90</v>
      </c>
      <c r="Z174" t="str">
        <f t="shared" si="17"/>
        <v/>
      </c>
      <c r="AA174" t="str">
        <f t="shared" si="21"/>
        <v>男子バタフライ  50m予選無差別</v>
      </c>
    </row>
    <row r="175" spans="1:27">
      <c r="A175">
        <v>175</v>
      </c>
      <c r="B175">
        <f>IFERROR(VLOOKUP(A175,Sheet1!B:I,7,0),"")</f>
        <v>2</v>
      </c>
      <c r="C175" t="str">
        <f>IFERROR(VLOOKUP(B175,Sheet6!A:B,2,0),"")</f>
        <v>女子</v>
      </c>
      <c r="D175" t="str">
        <f>IFERROR(VLOOKUP(A175,Sheet1!B:I,4,0),"")</f>
        <v>背泳ぎ</v>
      </c>
      <c r="E175" t="str">
        <f>IFERROR(VLOOKUP(A175,Sheet1!B:I,5,0),"")</f>
        <v xml:space="preserve">  50m</v>
      </c>
      <c r="F175" t="str">
        <f>IFERROR(VLOOKUP(A175,Sheet1!B:I,8,0),"")</f>
        <v>決勝</v>
      </c>
      <c r="G175">
        <f>IFERROR(VLOOKUP(A175,Sheet1!B:I,6,0),"")</f>
        <v>4</v>
      </c>
      <c r="H175" t="str">
        <f>IFERROR(VLOOKUP(G175,Sheet5!A:B,2,0),"")</f>
        <v>15歳以上</v>
      </c>
      <c r="I175" t="str">
        <f t="shared" si="18"/>
        <v>女子背泳ぎ  50m決勝15歳以上</v>
      </c>
      <c r="M175">
        <v>175</v>
      </c>
      <c r="N175">
        <f>Sheet9!D176</f>
        <v>90</v>
      </c>
      <c r="O175">
        <f>Sheet9!E176</f>
        <v>1</v>
      </c>
      <c r="P175" t="str">
        <f>IFERROR(VLOOKUP(O175,Sheet6!A:B,2,0),"")</f>
        <v>男子</v>
      </c>
      <c r="Q175" t="str">
        <f>Sheet9!A176</f>
        <v>バタフライ　　</v>
      </c>
      <c r="R175" t="str">
        <f t="shared" si="22"/>
        <v>バタフライ</v>
      </c>
      <c r="S175" t="str">
        <f>Sheet9!B176</f>
        <v xml:space="preserve"> 100m</v>
      </c>
      <c r="T175" t="s">
        <v>1704</v>
      </c>
      <c r="U175" t="s">
        <v>1705</v>
      </c>
      <c r="V175" t="str">
        <f t="shared" si="19"/>
        <v>男子バタフライ 100m予選無差別</v>
      </c>
      <c r="Y175">
        <f t="shared" si="20"/>
        <v>90</v>
      </c>
      <c r="Z175" t="str">
        <f t="shared" si="17"/>
        <v/>
      </c>
      <c r="AA175" t="str">
        <f t="shared" si="21"/>
        <v>男子バタフライ 100m予選無差別</v>
      </c>
    </row>
    <row r="176" spans="1:27">
      <c r="A176">
        <v>176</v>
      </c>
      <c r="B176">
        <f>IFERROR(VLOOKUP(A176,Sheet1!B:I,7,0),"")</f>
        <v>1</v>
      </c>
      <c r="C176" t="str">
        <f>IFERROR(VLOOKUP(B176,Sheet6!A:B,2,0),"")</f>
        <v>男子</v>
      </c>
      <c r="D176" t="str">
        <f>IFERROR(VLOOKUP(A176,Sheet1!B:I,4,0),"")</f>
        <v>背泳ぎ</v>
      </c>
      <c r="E176" t="str">
        <f>IFERROR(VLOOKUP(A176,Sheet1!B:I,5,0),"")</f>
        <v xml:space="preserve">  50m</v>
      </c>
      <c r="F176" t="str">
        <f>IFERROR(VLOOKUP(A176,Sheet1!B:I,8,0),"")</f>
        <v>決勝</v>
      </c>
      <c r="G176">
        <f>IFERROR(VLOOKUP(A176,Sheet1!B:I,6,0),"")</f>
        <v>4</v>
      </c>
      <c r="H176" t="str">
        <f>IFERROR(VLOOKUP(G176,Sheet5!A:B,2,0),"")</f>
        <v>15歳以上</v>
      </c>
      <c r="I176" t="str">
        <f t="shared" si="18"/>
        <v>男子背泳ぎ  50m決勝15歳以上</v>
      </c>
      <c r="M176">
        <v>176</v>
      </c>
      <c r="N176">
        <f>Sheet9!D177</f>
        <v>91</v>
      </c>
      <c r="O176">
        <f>Sheet9!E177</f>
        <v>1</v>
      </c>
      <c r="P176" t="str">
        <f>IFERROR(VLOOKUP(O176,Sheet6!A:B,2,0),"")</f>
        <v>男子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100m</v>
      </c>
      <c r="T176" t="s">
        <v>1704</v>
      </c>
      <c r="U176" t="s">
        <v>1705</v>
      </c>
      <c r="V176" t="str">
        <f t="shared" si="19"/>
        <v>男子自由形 100m予選無差別</v>
      </c>
      <c r="Y176">
        <f t="shared" si="20"/>
        <v>91</v>
      </c>
      <c r="Z176" t="str">
        <f t="shared" si="17"/>
        <v/>
      </c>
      <c r="AA176" t="str">
        <f t="shared" si="21"/>
        <v>男子自由形 100m予選無差別</v>
      </c>
    </row>
    <row r="177" spans="1:27">
      <c r="A177">
        <v>177</v>
      </c>
      <c r="B177">
        <f>IFERROR(VLOOKUP(A177,Sheet1!B:I,7,0),"")</f>
        <v>2</v>
      </c>
      <c r="C177" t="str">
        <f>IFERROR(VLOOKUP(B177,Sheet6!A:B,2,0),"")</f>
        <v>女子</v>
      </c>
      <c r="D177" t="str">
        <f>IFERROR(VLOOKUP(A177,Sheet1!B:I,4,0),"")</f>
        <v>背泳ぎ</v>
      </c>
      <c r="E177" t="str">
        <f>IFERROR(VLOOKUP(A177,Sheet1!B:I,5,0),"")</f>
        <v xml:space="preserve"> 200m</v>
      </c>
      <c r="F177" t="str">
        <f>IFERROR(VLOOKUP(A177,Sheet1!B:I,8,0),"")</f>
        <v>決勝</v>
      </c>
      <c r="G177">
        <f>IFERROR(VLOOKUP(A177,Sheet1!B:I,6,0),"")</f>
        <v>3</v>
      </c>
      <c r="H177" t="str">
        <f>IFERROR(VLOOKUP(G177,Sheet5!A:B,2,0),"")</f>
        <v>13～14歳</v>
      </c>
      <c r="I177" t="str">
        <f t="shared" si="18"/>
        <v>女子背泳ぎ 200m決勝13～14歳</v>
      </c>
      <c r="M177">
        <v>177</v>
      </c>
      <c r="N177">
        <f>Sheet9!D178</f>
        <v>91</v>
      </c>
      <c r="O177">
        <f>Sheet9!E178</f>
        <v>1</v>
      </c>
      <c r="P177" t="str">
        <f>IFERROR(VLOOKUP(O177,Sheet6!A:B,2,0),"")</f>
        <v>男子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200m</v>
      </c>
      <c r="T177" t="s">
        <v>1704</v>
      </c>
      <c r="U177" t="s">
        <v>1705</v>
      </c>
      <c r="V177" t="str">
        <f t="shared" si="19"/>
        <v>男子自由形 200m予選無差別</v>
      </c>
      <c r="Y177">
        <f t="shared" si="20"/>
        <v>91</v>
      </c>
      <c r="Z177" t="str">
        <f t="shared" si="17"/>
        <v/>
      </c>
      <c r="AA177" t="str">
        <f t="shared" si="21"/>
        <v>男子自由形 200m予選無差別</v>
      </c>
    </row>
    <row r="178" spans="1:27">
      <c r="A178">
        <v>178</v>
      </c>
      <c r="B178">
        <f>IFERROR(VLOOKUP(A178,Sheet1!B:I,7,0),"")</f>
        <v>1</v>
      </c>
      <c r="C178" t="str">
        <f>IFERROR(VLOOKUP(B178,Sheet6!A:B,2,0),"")</f>
        <v>男子</v>
      </c>
      <c r="D178" t="str">
        <f>IFERROR(VLOOKUP(A178,Sheet1!B:I,4,0),"")</f>
        <v>背泳ぎ</v>
      </c>
      <c r="E178" t="str">
        <f>IFERROR(VLOOKUP(A178,Sheet1!B:I,5,0),"")</f>
        <v xml:space="preserve"> 200m</v>
      </c>
      <c r="F178" t="str">
        <f>IFERROR(VLOOKUP(A178,Sheet1!B:I,8,0),"")</f>
        <v>決勝</v>
      </c>
      <c r="G178">
        <f>IFERROR(VLOOKUP(A178,Sheet1!B:I,6,0),"")</f>
        <v>3</v>
      </c>
      <c r="H178" t="str">
        <f>IFERROR(VLOOKUP(G178,Sheet5!A:B,2,0),"")</f>
        <v>13～14歳</v>
      </c>
      <c r="I178" t="str">
        <f t="shared" si="18"/>
        <v>男子背泳ぎ 200m決勝13～14歳</v>
      </c>
      <c r="M178">
        <v>178</v>
      </c>
      <c r="N178">
        <f>Sheet9!D179</f>
        <v>92</v>
      </c>
      <c r="O178">
        <f>Sheet9!E179</f>
        <v>1</v>
      </c>
      <c r="P178" t="str">
        <f>IFERROR(VLOOKUP(O178,Sheet6!A:B,2,0),"")</f>
        <v>男子</v>
      </c>
      <c r="Q178" t="str">
        <f>Sheet9!A179</f>
        <v>背泳ぎ　　　　</v>
      </c>
      <c r="R178" t="str">
        <f t="shared" si="22"/>
        <v>背泳ぎ</v>
      </c>
      <c r="S178" t="str">
        <f>Sheet9!B179</f>
        <v xml:space="preserve">  50m</v>
      </c>
      <c r="T178" t="s">
        <v>1704</v>
      </c>
      <c r="U178" t="s">
        <v>1705</v>
      </c>
      <c r="V178" t="str">
        <f t="shared" si="19"/>
        <v>男子背泳ぎ  50m予選無差別</v>
      </c>
      <c r="Y178">
        <f t="shared" si="20"/>
        <v>92</v>
      </c>
      <c r="Z178" t="str">
        <f t="shared" si="17"/>
        <v/>
      </c>
      <c r="AA178" t="str">
        <f t="shared" si="21"/>
        <v>男子背泳ぎ  50m予選無差別</v>
      </c>
    </row>
    <row r="179" spans="1:27">
      <c r="A179">
        <v>179</v>
      </c>
      <c r="B179">
        <f>IFERROR(VLOOKUP(A179,Sheet1!B:I,7,0),"")</f>
        <v>2</v>
      </c>
      <c r="C179" t="str">
        <f>IFERROR(VLOOKUP(B179,Sheet6!A:B,2,0),"")</f>
        <v>女子</v>
      </c>
      <c r="D179" t="str">
        <f>IFERROR(VLOOKUP(A179,Sheet1!B:I,4,0),"")</f>
        <v>背泳ぎ</v>
      </c>
      <c r="E179" t="str">
        <f>IFERROR(VLOOKUP(A179,Sheet1!B:I,5,0),"")</f>
        <v xml:space="preserve"> 200m</v>
      </c>
      <c r="F179" t="str">
        <f>IFERROR(VLOOKUP(A179,Sheet1!B:I,8,0),"")</f>
        <v>決勝</v>
      </c>
      <c r="G179">
        <f>IFERROR(VLOOKUP(A179,Sheet1!B:I,6,0),"")</f>
        <v>4</v>
      </c>
      <c r="H179" t="str">
        <f>IFERROR(VLOOKUP(G179,Sheet5!A:B,2,0),"")</f>
        <v>15歳以上</v>
      </c>
      <c r="I179" t="str">
        <f t="shared" si="18"/>
        <v>女子背泳ぎ 200m決勝15歳以上</v>
      </c>
      <c r="M179">
        <v>179</v>
      </c>
      <c r="N179">
        <f>Sheet9!D180</f>
        <v>92</v>
      </c>
      <c r="O179">
        <f>Sheet9!E180</f>
        <v>1</v>
      </c>
      <c r="P179" t="str">
        <f>IFERROR(VLOOKUP(O179,Sheet6!A:B,2,0),"")</f>
        <v>男子</v>
      </c>
      <c r="Q179" t="str">
        <f>Sheet9!A180</f>
        <v>背泳ぎ　　　　</v>
      </c>
      <c r="R179" t="str">
        <f t="shared" si="22"/>
        <v>背泳ぎ</v>
      </c>
      <c r="S179" t="str">
        <f>Sheet9!B180</f>
        <v xml:space="preserve"> 100m</v>
      </c>
      <c r="T179" t="s">
        <v>1704</v>
      </c>
      <c r="U179" t="s">
        <v>1705</v>
      </c>
      <c r="V179" t="str">
        <f t="shared" si="19"/>
        <v>男子背泳ぎ 100m予選無差別</v>
      </c>
      <c r="Y179">
        <f t="shared" si="20"/>
        <v>92</v>
      </c>
      <c r="Z179" t="str">
        <f t="shared" si="17"/>
        <v/>
      </c>
      <c r="AA179" t="str">
        <f t="shared" si="21"/>
        <v>男子背泳ぎ 100m予選無差別</v>
      </c>
    </row>
    <row r="180" spans="1:27">
      <c r="A180">
        <v>180</v>
      </c>
      <c r="B180">
        <f>IFERROR(VLOOKUP(A180,Sheet1!B:I,7,0),"")</f>
        <v>1</v>
      </c>
      <c r="C180" t="str">
        <f>IFERROR(VLOOKUP(B180,Sheet6!A:B,2,0),"")</f>
        <v>男子</v>
      </c>
      <c r="D180" t="str">
        <f>IFERROR(VLOOKUP(A180,Sheet1!B:I,4,0),"")</f>
        <v>背泳ぎ</v>
      </c>
      <c r="E180" t="str">
        <f>IFERROR(VLOOKUP(A180,Sheet1!B:I,5,0),"")</f>
        <v xml:space="preserve"> 200m</v>
      </c>
      <c r="F180" t="str">
        <f>IFERROR(VLOOKUP(A180,Sheet1!B:I,8,0),"")</f>
        <v>決勝</v>
      </c>
      <c r="G180">
        <f>IFERROR(VLOOKUP(A180,Sheet1!B:I,6,0),"")</f>
        <v>4</v>
      </c>
      <c r="H180" t="str">
        <f>IFERROR(VLOOKUP(G180,Sheet5!A:B,2,0),"")</f>
        <v>15歳以上</v>
      </c>
      <c r="I180" t="str">
        <f t="shared" si="18"/>
        <v>男子背泳ぎ 200m決勝15歳以上</v>
      </c>
      <c r="M180">
        <v>180</v>
      </c>
      <c r="N180">
        <f>Sheet9!D181</f>
        <v>93</v>
      </c>
      <c r="O180">
        <f>Sheet9!E181</f>
        <v>1</v>
      </c>
      <c r="P180" t="str">
        <f>IFERROR(VLOOKUP(O180,Sheet6!A:B,2,0),"")</f>
        <v>男子</v>
      </c>
      <c r="Q180" t="str">
        <f>Sheet9!A181</f>
        <v>平泳ぎ　　　　</v>
      </c>
      <c r="R180" t="str">
        <f t="shared" si="22"/>
        <v>平泳ぎ</v>
      </c>
      <c r="S180" t="str">
        <f>Sheet9!B181</f>
        <v xml:space="preserve">  50m</v>
      </c>
      <c r="T180" t="s">
        <v>1704</v>
      </c>
      <c r="U180" t="s">
        <v>1705</v>
      </c>
      <c r="V180" t="str">
        <f t="shared" si="19"/>
        <v>男子平泳ぎ  50m予選無差別</v>
      </c>
      <c r="Y180">
        <f t="shared" si="20"/>
        <v>93</v>
      </c>
      <c r="Z180" t="str">
        <f t="shared" si="17"/>
        <v/>
      </c>
      <c r="AA180" t="str">
        <f t="shared" si="21"/>
        <v>男子平泳ぎ  50m予選無差別</v>
      </c>
    </row>
    <row r="181" spans="1:27">
      <c r="A181">
        <v>181</v>
      </c>
      <c r="B181">
        <f>IFERROR(VLOOKUP(A181,Sheet1!B:I,7,0),"")</f>
        <v>2</v>
      </c>
      <c r="C181" t="str">
        <f>IFERROR(VLOOKUP(B181,Sheet6!A:B,2,0),"")</f>
        <v>女子</v>
      </c>
      <c r="D181" t="str">
        <f>IFERROR(VLOOKUP(A181,Sheet1!B:I,4,0),"")</f>
        <v>自由形</v>
      </c>
      <c r="E181" t="str">
        <f>IFERROR(VLOOKUP(A181,Sheet1!B:I,5,0),"")</f>
        <v xml:space="preserve"> 100m</v>
      </c>
      <c r="F181" t="str">
        <f>IFERROR(VLOOKUP(A181,Sheet1!B:I,8,0),"")</f>
        <v>決勝</v>
      </c>
      <c r="G181">
        <f>IFERROR(VLOOKUP(A181,Sheet1!B:I,6,0),"")</f>
        <v>1</v>
      </c>
      <c r="H181" t="str">
        <f>IFERROR(VLOOKUP(G181,Sheet5!A:B,2,0),"")</f>
        <v>10歳以下</v>
      </c>
      <c r="I181" t="str">
        <f t="shared" si="18"/>
        <v>女子自由形 100m決勝10歳以下</v>
      </c>
      <c r="M181">
        <v>181</v>
      </c>
      <c r="N181">
        <f>Sheet9!D182</f>
        <v>93</v>
      </c>
      <c r="O181">
        <f>Sheet9!E182</f>
        <v>1</v>
      </c>
      <c r="P181" t="str">
        <f>IFERROR(VLOOKUP(O181,Sheet6!A:B,2,0),"")</f>
        <v>男子</v>
      </c>
      <c r="Q181" t="str">
        <f>Sheet9!A182</f>
        <v>平泳ぎ　　　　</v>
      </c>
      <c r="R181" t="str">
        <f t="shared" si="22"/>
        <v>平泳ぎ</v>
      </c>
      <c r="S181" t="str">
        <f>Sheet9!B182</f>
        <v xml:space="preserve"> 100m</v>
      </c>
      <c r="T181" t="s">
        <v>1704</v>
      </c>
      <c r="U181" t="s">
        <v>1705</v>
      </c>
      <c r="V181" t="str">
        <f t="shared" si="19"/>
        <v>男子平泳ぎ 100m予選無差別</v>
      </c>
      <c r="Y181">
        <f t="shared" si="20"/>
        <v>93</v>
      </c>
      <c r="Z181" t="str">
        <f t="shared" si="17"/>
        <v/>
      </c>
      <c r="AA181" t="str">
        <f t="shared" si="21"/>
        <v>男子平泳ぎ 100m予選無差別</v>
      </c>
    </row>
    <row r="182" spans="1:27">
      <c r="A182">
        <v>182</v>
      </c>
      <c r="B182">
        <f>IFERROR(VLOOKUP(A182,Sheet1!B:I,7,0),"")</f>
        <v>1</v>
      </c>
      <c r="C182" t="str">
        <f>IFERROR(VLOOKUP(B182,Sheet6!A:B,2,0),"")</f>
        <v>男子</v>
      </c>
      <c r="D182" t="str">
        <f>IFERROR(VLOOKUP(A182,Sheet1!B:I,4,0),"")</f>
        <v>自由形</v>
      </c>
      <c r="E182" t="str">
        <f>IFERROR(VLOOKUP(A182,Sheet1!B:I,5,0),"")</f>
        <v xml:space="preserve"> 100m</v>
      </c>
      <c r="F182" t="str">
        <f>IFERROR(VLOOKUP(A182,Sheet1!B:I,8,0),"")</f>
        <v>決勝</v>
      </c>
      <c r="G182">
        <f>IFERROR(VLOOKUP(A182,Sheet1!B:I,6,0),"")</f>
        <v>1</v>
      </c>
      <c r="H182" t="str">
        <f>IFERROR(VLOOKUP(G182,Sheet5!A:B,2,0),"")</f>
        <v>10歳以下</v>
      </c>
      <c r="I182" t="str">
        <f t="shared" si="18"/>
        <v>男子自由形 100m決勝10歳以下</v>
      </c>
      <c r="M182">
        <v>182</v>
      </c>
      <c r="N182">
        <f>Sheet9!D183</f>
        <v>94</v>
      </c>
      <c r="O182">
        <f>Sheet9!E183</f>
        <v>1</v>
      </c>
      <c r="P182" t="str">
        <f>IFERROR(VLOOKUP(O182,Sheet6!A:B,2,0),"")</f>
        <v>男子</v>
      </c>
      <c r="Q182" t="str">
        <f>Sheet9!A183</f>
        <v>平泳ぎ　　　　</v>
      </c>
      <c r="R182" t="str">
        <f t="shared" si="22"/>
        <v>平泳ぎ</v>
      </c>
      <c r="S182" t="str">
        <f>Sheet9!B183</f>
        <v xml:space="preserve">  50m</v>
      </c>
      <c r="T182" t="s">
        <v>1704</v>
      </c>
      <c r="U182" t="s">
        <v>1705</v>
      </c>
      <c r="V182" t="str">
        <f t="shared" si="19"/>
        <v>男子平泳ぎ  50m予選無差別</v>
      </c>
      <c r="Y182">
        <f t="shared" si="20"/>
        <v>94</v>
      </c>
      <c r="Z182" t="str">
        <f t="shared" si="17"/>
        <v/>
      </c>
      <c r="AA182" t="str">
        <f t="shared" si="21"/>
        <v>男子平泳ぎ  50m予選無差別</v>
      </c>
    </row>
    <row r="183" spans="1:27">
      <c r="A183">
        <v>183</v>
      </c>
      <c r="B183">
        <f>IFERROR(VLOOKUP(A183,Sheet1!B:I,7,0),"")</f>
        <v>2</v>
      </c>
      <c r="C183" t="str">
        <f>IFERROR(VLOOKUP(B183,Sheet6!A:B,2,0),"")</f>
        <v>女子</v>
      </c>
      <c r="D183" t="str">
        <f>IFERROR(VLOOKUP(A183,Sheet1!B:I,4,0),"")</f>
        <v>自由形</v>
      </c>
      <c r="E183" t="str">
        <f>IFERROR(VLOOKUP(A183,Sheet1!B:I,5,0),"")</f>
        <v xml:space="preserve"> 100m</v>
      </c>
      <c r="F183" t="str">
        <f>IFERROR(VLOOKUP(A183,Sheet1!B:I,8,0),"")</f>
        <v>決勝</v>
      </c>
      <c r="G183">
        <f>IFERROR(VLOOKUP(A183,Sheet1!B:I,6,0),"")</f>
        <v>2</v>
      </c>
      <c r="H183" t="str">
        <f>IFERROR(VLOOKUP(G183,Sheet5!A:B,2,0),"")</f>
        <v>11～12歳</v>
      </c>
      <c r="I183" t="str">
        <f t="shared" si="18"/>
        <v>女子自由形 100m決勝11～12歳</v>
      </c>
      <c r="M183">
        <v>183</v>
      </c>
      <c r="N183">
        <f>Sheet9!D184</f>
        <v>94</v>
      </c>
      <c r="O183">
        <f>Sheet9!E184</f>
        <v>1</v>
      </c>
      <c r="P183" t="str">
        <f>IFERROR(VLOOKUP(O183,Sheet6!A:B,2,0),"")</f>
        <v>男子</v>
      </c>
      <c r="Q183" t="str">
        <f>Sheet9!A184</f>
        <v>平泳ぎ　　　　</v>
      </c>
      <c r="R183" t="str">
        <f t="shared" si="22"/>
        <v>平泳ぎ</v>
      </c>
      <c r="S183" t="str">
        <f>Sheet9!B184</f>
        <v xml:space="preserve"> 100m</v>
      </c>
      <c r="T183" t="s">
        <v>1704</v>
      </c>
      <c r="U183" t="s">
        <v>1705</v>
      </c>
      <c r="V183" t="str">
        <f t="shared" si="19"/>
        <v>男子平泳ぎ 100m予選無差別</v>
      </c>
      <c r="Y183">
        <f t="shared" si="20"/>
        <v>94</v>
      </c>
      <c r="Z183" t="str">
        <f t="shared" si="17"/>
        <v/>
      </c>
      <c r="AA183" t="str">
        <f t="shared" si="21"/>
        <v>男子平泳ぎ 100m予選無差別</v>
      </c>
    </row>
    <row r="184" spans="1:27">
      <c r="A184">
        <v>184</v>
      </c>
      <c r="B184">
        <f>IFERROR(VLOOKUP(A184,Sheet1!B:I,7,0),"")</f>
        <v>1</v>
      </c>
      <c r="C184" t="str">
        <f>IFERROR(VLOOKUP(B184,Sheet6!A:B,2,0),"")</f>
        <v>男子</v>
      </c>
      <c r="D184" t="str">
        <f>IFERROR(VLOOKUP(A184,Sheet1!B:I,4,0),"")</f>
        <v>自由形</v>
      </c>
      <c r="E184" t="str">
        <f>IFERROR(VLOOKUP(A184,Sheet1!B:I,5,0),"")</f>
        <v xml:space="preserve"> 100m</v>
      </c>
      <c r="F184" t="str">
        <f>IFERROR(VLOOKUP(A184,Sheet1!B:I,8,0),"")</f>
        <v>決勝</v>
      </c>
      <c r="G184">
        <f>IFERROR(VLOOKUP(A184,Sheet1!B:I,6,0),"")</f>
        <v>2</v>
      </c>
      <c r="H184" t="str">
        <f>IFERROR(VLOOKUP(G184,Sheet5!A:B,2,0),"")</f>
        <v>11～12歳</v>
      </c>
      <c r="I184" t="str">
        <f t="shared" si="18"/>
        <v>男子自由形 100m決勝11～12歳</v>
      </c>
      <c r="M184">
        <v>184</v>
      </c>
      <c r="N184">
        <f>Sheet9!D185</f>
        <v>95</v>
      </c>
      <c r="O184">
        <f>Sheet9!E185</f>
        <v>1</v>
      </c>
      <c r="P184" t="str">
        <f>IFERROR(VLOOKUP(O184,Sheet6!A:B,2,0),"")</f>
        <v>男子</v>
      </c>
      <c r="Q184" t="str">
        <f>Sheet9!A185</f>
        <v>自由形　　　　</v>
      </c>
      <c r="R184" t="str">
        <f t="shared" si="22"/>
        <v>自由形</v>
      </c>
      <c r="S184" t="str">
        <f>Sheet9!B185</f>
        <v xml:space="preserve">  50m</v>
      </c>
      <c r="T184" t="s">
        <v>1704</v>
      </c>
      <c r="U184" t="s">
        <v>1705</v>
      </c>
      <c r="V184" t="str">
        <f t="shared" si="19"/>
        <v>男子自由形  50m予選無差別</v>
      </c>
      <c r="Y184">
        <f t="shared" si="20"/>
        <v>95</v>
      </c>
      <c r="Z184" t="str">
        <f t="shared" si="17"/>
        <v/>
      </c>
      <c r="AA184" t="str">
        <f t="shared" si="21"/>
        <v>男子自由形  50m予選無差別</v>
      </c>
    </row>
    <row r="185" spans="1:27">
      <c r="A185">
        <v>185</v>
      </c>
      <c r="B185">
        <f>IFERROR(VLOOKUP(A185,Sheet1!B:I,7,0),"")</f>
        <v>2</v>
      </c>
      <c r="C185" t="str">
        <f>IFERROR(VLOOKUP(B185,Sheet6!A:B,2,0),"")</f>
        <v>女子</v>
      </c>
      <c r="D185" t="str">
        <f>IFERROR(VLOOKUP(A185,Sheet1!B:I,4,0),"")</f>
        <v>自由形</v>
      </c>
      <c r="E185" t="str">
        <f>IFERROR(VLOOKUP(A185,Sheet1!B:I,5,0),"")</f>
        <v xml:space="preserve"> 100m</v>
      </c>
      <c r="F185" t="str">
        <f>IFERROR(VLOOKUP(A185,Sheet1!B:I,8,0),"")</f>
        <v>決勝</v>
      </c>
      <c r="G185">
        <f>IFERROR(VLOOKUP(A185,Sheet1!B:I,6,0),"")</f>
        <v>3</v>
      </c>
      <c r="H185" t="str">
        <f>IFERROR(VLOOKUP(G185,Sheet5!A:B,2,0),"")</f>
        <v>13～14歳</v>
      </c>
      <c r="I185" t="str">
        <f t="shared" si="18"/>
        <v>女子自由形 100m決勝13～14歳</v>
      </c>
      <c r="M185">
        <v>185</v>
      </c>
      <c r="N185">
        <f>Sheet9!D186</f>
        <v>95</v>
      </c>
      <c r="O185">
        <f>Sheet9!E186</f>
        <v>1</v>
      </c>
      <c r="P185" t="str">
        <f>IFERROR(VLOOKUP(O185,Sheet6!A:B,2,0),"")</f>
        <v>男子</v>
      </c>
      <c r="Q185" t="str">
        <f>Sheet9!A186</f>
        <v>背泳ぎ　　　　</v>
      </c>
      <c r="R185" t="str">
        <f t="shared" si="22"/>
        <v>背泳ぎ</v>
      </c>
      <c r="S185" t="str">
        <f>Sheet9!B186</f>
        <v xml:space="preserve">  50m</v>
      </c>
      <c r="T185" t="s">
        <v>1704</v>
      </c>
      <c r="U185" t="s">
        <v>1705</v>
      </c>
      <c r="V185" t="str">
        <f t="shared" si="19"/>
        <v>男子背泳ぎ  50m予選無差別</v>
      </c>
      <c r="Y185">
        <f t="shared" si="20"/>
        <v>95</v>
      </c>
      <c r="Z185" t="str">
        <f t="shared" si="17"/>
        <v/>
      </c>
      <c r="AA185" t="str">
        <f t="shared" si="21"/>
        <v>男子背泳ぎ  50m予選無差別</v>
      </c>
    </row>
    <row r="186" spans="1:27">
      <c r="A186">
        <v>186</v>
      </c>
      <c r="B186">
        <f>IFERROR(VLOOKUP(A186,Sheet1!B:I,7,0),"")</f>
        <v>1</v>
      </c>
      <c r="C186" t="str">
        <f>IFERROR(VLOOKUP(B186,Sheet6!A:B,2,0),"")</f>
        <v>男子</v>
      </c>
      <c r="D186" t="str">
        <f>IFERROR(VLOOKUP(A186,Sheet1!B:I,4,0),"")</f>
        <v>自由形</v>
      </c>
      <c r="E186" t="str">
        <f>IFERROR(VLOOKUP(A186,Sheet1!B:I,5,0),"")</f>
        <v xml:space="preserve"> 100m</v>
      </c>
      <c r="F186" t="str">
        <f>IFERROR(VLOOKUP(A186,Sheet1!B:I,8,0),"")</f>
        <v>決勝</v>
      </c>
      <c r="G186">
        <f>IFERROR(VLOOKUP(A186,Sheet1!B:I,6,0),"")</f>
        <v>3</v>
      </c>
      <c r="H186" t="str">
        <f>IFERROR(VLOOKUP(G186,Sheet5!A:B,2,0),"")</f>
        <v>13～14歳</v>
      </c>
      <c r="I186" t="str">
        <f t="shared" si="18"/>
        <v>男子自由形 100m決勝13～14歳</v>
      </c>
      <c r="M186">
        <v>186</v>
      </c>
      <c r="N186">
        <f>Sheet9!D187</f>
        <v>96</v>
      </c>
      <c r="O186">
        <f>Sheet9!E187</f>
        <v>1</v>
      </c>
      <c r="P186" t="str">
        <f>IFERROR(VLOOKUP(O186,Sheet6!A:B,2,0),"")</f>
        <v>男子</v>
      </c>
      <c r="Q186" t="str">
        <f>Sheet9!A187</f>
        <v>背泳ぎ　　　　</v>
      </c>
      <c r="R186" t="str">
        <f t="shared" si="22"/>
        <v>背泳ぎ</v>
      </c>
      <c r="S186" t="str">
        <f>Sheet9!B187</f>
        <v xml:space="preserve">  50m</v>
      </c>
      <c r="T186" t="s">
        <v>1704</v>
      </c>
      <c r="U186" t="s">
        <v>1705</v>
      </c>
      <c r="V186" t="str">
        <f t="shared" si="19"/>
        <v>男子背泳ぎ  50m予選無差別</v>
      </c>
      <c r="Y186">
        <f t="shared" si="20"/>
        <v>96</v>
      </c>
      <c r="Z186" t="str">
        <f t="shared" si="17"/>
        <v/>
      </c>
      <c r="AA186" t="str">
        <f t="shared" si="21"/>
        <v>男子背泳ぎ  50m予選無差別</v>
      </c>
    </row>
    <row r="187" spans="1:27">
      <c r="A187">
        <v>187</v>
      </c>
      <c r="B187">
        <f>IFERROR(VLOOKUP(A187,Sheet1!B:I,7,0),"")</f>
        <v>2</v>
      </c>
      <c r="C187" t="str">
        <f>IFERROR(VLOOKUP(B187,Sheet6!A:B,2,0),"")</f>
        <v>女子</v>
      </c>
      <c r="D187" t="str">
        <f>IFERROR(VLOOKUP(A187,Sheet1!B:I,4,0),"")</f>
        <v>自由形</v>
      </c>
      <c r="E187" t="str">
        <f>IFERROR(VLOOKUP(A187,Sheet1!B:I,5,0),"")</f>
        <v xml:space="preserve"> 100m</v>
      </c>
      <c r="F187" t="str">
        <f>IFERROR(VLOOKUP(A187,Sheet1!B:I,8,0),"")</f>
        <v>決勝</v>
      </c>
      <c r="G187">
        <f>IFERROR(VLOOKUP(A187,Sheet1!B:I,6,0),"")</f>
        <v>4</v>
      </c>
      <c r="H187" t="str">
        <f>IFERROR(VLOOKUP(G187,Sheet5!A:B,2,0),"")</f>
        <v>15歳以上</v>
      </c>
      <c r="I187" t="str">
        <f t="shared" si="18"/>
        <v>女子自由形 100m決勝15歳以上</v>
      </c>
      <c r="M187">
        <v>187</v>
      </c>
      <c r="N187">
        <f>Sheet9!D188</f>
        <v>96</v>
      </c>
      <c r="O187">
        <f>Sheet9!E188</f>
        <v>1</v>
      </c>
      <c r="P187" t="str">
        <f>IFERROR(VLOOKUP(O187,Sheet6!A:B,2,0),"")</f>
        <v>男子</v>
      </c>
      <c r="Q187" t="str">
        <f>Sheet9!A188</f>
        <v>背泳ぎ　　　　</v>
      </c>
      <c r="R187" t="str">
        <f t="shared" si="22"/>
        <v>背泳ぎ</v>
      </c>
      <c r="S187" t="str">
        <f>Sheet9!B188</f>
        <v xml:space="preserve"> 100m</v>
      </c>
      <c r="T187" t="s">
        <v>1704</v>
      </c>
      <c r="U187" t="s">
        <v>1705</v>
      </c>
      <c r="V187" t="str">
        <f t="shared" si="19"/>
        <v>男子背泳ぎ 100m予選無差別</v>
      </c>
      <c r="Y187">
        <f t="shared" si="20"/>
        <v>96</v>
      </c>
      <c r="Z187" t="str">
        <f t="shared" si="17"/>
        <v/>
      </c>
      <c r="AA187" t="str">
        <f t="shared" si="21"/>
        <v>男子背泳ぎ 100m予選無差別</v>
      </c>
    </row>
    <row r="188" spans="1:27">
      <c r="A188">
        <v>188</v>
      </c>
      <c r="B188">
        <f>IFERROR(VLOOKUP(A188,Sheet1!B:I,7,0),"")</f>
        <v>1</v>
      </c>
      <c r="C188" t="str">
        <f>IFERROR(VLOOKUP(B188,Sheet6!A:B,2,0),"")</f>
        <v>男子</v>
      </c>
      <c r="D188" t="str">
        <f>IFERROR(VLOOKUP(A188,Sheet1!B:I,4,0),"")</f>
        <v>自由形</v>
      </c>
      <c r="E188" t="str">
        <f>IFERROR(VLOOKUP(A188,Sheet1!B:I,5,0),"")</f>
        <v xml:space="preserve"> 100m</v>
      </c>
      <c r="F188" t="str">
        <f>IFERROR(VLOOKUP(A188,Sheet1!B:I,8,0),"")</f>
        <v>決勝</v>
      </c>
      <c r="G188">
        <f>IFERROR(VLOOKUP(A188,Sheet1!B:I,6,0),"")</f>
        <v>4</v>
      </c>
      <c r="H188" t="str">
        <f>IFERROR(VLOOKUP(G188,Sheet5!A:B,2,0),"")</f>
        <v>15歳以上</v>
      </c>
      <c r="I188" t="str">
        <f t="shared" si="18"/>
        <v>男子自由形 100m決勝15歳以上</v>
      </c>
      <c r="M188">
        <v>188</v>
      </c>
      <c r="N188">
        <f>Sheet9!D189</f>
        <v>97</v>
      </c>
      <c r="O188">
        <f>Sheet9!E189</f>
        <v>1</v>
      </c>
      <c r="P188" t="str">
        <f>IFERROR(VLOOKUP(O188,Sheet6!A:B,2,0),"")</f>
        <v>男子</v>
      </c>
      <c r="Q188" t="str">
        <f>Sheet9!A189</f>
        <v>自由形　　　　</v>
      </c>
      <c r="R188" t="str">
        <f t="shared" si="22"/>
        <v>自由形</v>
      </c>
      <c r="S188" t="str">
        <f>Sheet9!B189</f>
        <v xml:space="preserve">  50m</v>
      </c>
      <c r="T188" t="s">
        <v>1704</v>
      </c>
      <c r="U188" t="s">
        <v>1705</v>
      </c>
      <c r="V188" t="str">
        <f t="shared" si="19"/>
        <v>男子自由形  50m予選無差別</v>
      </c>
      <c r="Y188">
        <f t="shared" si="20"/>
        <v>97</v>
      </c>
      <c r="Z188" t="str">
        <f t="shared" si="17"/>
        <v/>
      </c>
      <c r="AA188" t="str">
        <f t="shared" si="21"/>
        <v>男子自由形  50m予選無差別</v>
      </c>
    </row>
    <row r="189" spans="1:27">
      <c r="A189">
        <v>189</v>
      </c>
      <c r="B189">
        <f>IFERROR(VLOOKUP(A189,Sheet1!B:I,7,0),"")</f>
        <v>2</v>
      </c>
      <c r="C189" t="str">
        <f>IFERROR(VLOOKUP(B189,Sheet6!A:B,2,0),"")</f>
        <v>女子</v>
      </c>
      <c r="D189" t="str">
        <f>IFERROR(VLOOKUP(A189,Sheet1!B:I,4,0),"")</f>
        <v>平泳ぎ</v>
      </c>
      <c r="E189" t="str">
        <f>IFERROR(VLOOKUP(A189,Sheet1!B:I,5,0),"")</f>
        <v xml:space="preserve">  50m</v>
      </c>
      <c r="F189" t="str">
        <f>IFERROR(VLOOKUP(A189,Sheet1!B:I,8,0),"")</f>
        <v>決勝</v>
      </c>
      <c r="G189">
        <f>IFERROR(VLOOKUP(A189,Sheet1!B:I,6,0),"")</f>
        <v>1</v>
      </c>
      <c r="H189" t="str">
        <f>IFERROR(VLOOKUP(G189,Sheet5!A:B,2,0),"")</f>
        <v>10歳以下</v>
      </c>
      <c r="I189" t="str">
        <f t="shared" si="18"/>
        <v>女子平泳ぎ  50m決勝10歳以下</v>
      </c>
      <c r="M189">
        <v>189</v>
      </c>
      <c r="N189">
        <f>Sheet9!D190</f>
        <v>97</v>
      </c>
      <c r="O189">
        <f>Sheet9!E190</f>
        <v>1</v>
      </c>
      <c r="P189" t="str">
        <f>IFERROR(VLOOKUP(O189,Sheet6!A:B,2,0),"")</f>
        <v>男子</v>
      </c>
      <c r="Q189" t="str">
        <f>Sheet9!A190</f>
        <v>バタフライ　　</v>
      </c>
      <c r="R189" t="str">
        <f t="shared" ref="R189:R220" si="23">IFERROR(VLOOKUP(Q189,AG:AH,2,0),"")</f>
        <v>バタフライ</v>
      </c>
      <c r="S189" t="str">
        <f>Sheet9!B190</f>
        <v xml:space="preserve">  50m</v>
      </c>
      <c r="T189" t="s">
        <v>1704</v>
      </c>
      <c r="U189" t="s">
        <v>1705</v>
      </c>
      <c r="V189" t="str">
        <f t="shared" si="19"/>
        <v>男子バタフライ  50m予選無差別</v>
      </c>
      <c r="Y189">
        <f t="shared" si="20"/>
        <v>97</v>
      </c>
      <c r="Z189" t="str">
        <f t="shared" si="17"/>
        <v/>
      </c>
      <c r="AA189" t="str">
        <f t="shared" si="21"/>
        <v>男子バタフライ  50m予選無差別</v>
      </c>
    </row>
    <row r="190" spans="1:27">
      <c r="A190">
        <v>190</v>
      </c>
      <c r="B190">
        <f>IFERROR(VLOOKUP(A190,Sheet1!B:I,7,0),"")</f>
        <v>1</v>
      </c>
      <c r="C190" t="str">
        <f>IFERROR(VLOOKUP(B190,Sheet6!A:B,2,0),"")</f>
        <v>男子</v>
      </c>
      <c r="D190" t="str">
        <f>IFERROR(VLOOKUP(A190,Sheet1!B:I,4,0),"")</f>
        <v>平泳ぎ</v>
      </c>
      <c r="E190" t="str">
        <f>IFERROR(VLOOKUP(A190,Sheet1!B:I,5,0),"")</f>
        <v xml:space="preserve">  50m</v>
      </c>
      <c r="F190" t="str">
        <f>IFERROR(VLOOKUP(A190,Sheet1!B:I,8,0),"")</f>
        <v>決勝</v>
      </c>
      <c r="G190">
        <f>IFERROR(VLOOKUP(A190,Sheet1!B:I,6,0),"")</f>
        <v>1</v>
      </c>
      <c r="H190" t="str">
        <f>IFERROR(VLOOKUP(G190,Sheet5!A:B,2,0),"")</f>
        <v>10歳以下</v>
      </c>
      <c r="I190" t="str">
        <f t="shared" si="18"/>
        <v>男子平泳ぎ  50m決勝10歳以下</v>
      </c>
      <c r="M190">
        <v>190</v>
      </c>
      <c r="N190">
        <f>Sheet9!D191</f>
        <v>98</v>
      </c>
      <c r="O190">
        <f>Sheet9!E191</f>
        <v>1</v>
      </c>
      <c r="P190" t="str">
        <f>IFERROR(VLOOKUP(O190,Sheet6!A:B,2,0),"")</f>
        <v>男子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100m</v>
      </c>
      <c r="T190" t="s">
        <v>1704</v>
      </c>
      <c r="U190" t="s">
        <v>1705</v>
      </c>
      <c r="V190" t="str">
        <f t="shared" si="19"/>
        <v>男子自由形 100m予選無差別</v>
      </c>
      <c r="Y190">
        <f t="shared" si="20"/>
        <v>98</v>
      </c>
      <c r="Z190" t="str">
        <f t="shared" si="17"/>
        <v/>
      </c>
      <c r="AA190" t="str">
        <f t="shared" si="21"/>
        <v>男子自由形 100m予選無差別</v>
      </c>
    </row>
    <row r="191" spans="1:27">
      <c r="A191">
        <v>191</v>
      </c>
      <c r="B191">
        <f>IFERROR(VLOOKUP(A191,Sheet1!B:I,7,0),"")</f>
        <v>2</v>
      </c>
      <c r="C191" t="str">
        <f>IFERROR(VLOOKUP(B191,Sheet6!A:B,2,0),"")</f>
        <v>女子</v>
      </c>
      <c r="D191" t="str">
        <f>IFERROR(VLOOKUP(A191,Sheet1!B:I,4,0),"")</f>
        <v>平泳ぎ</v>
      </c>
      <c r="E191" t="str">
        <f>IFERROR(VLOOKUP(A191,Sheet1!B:I,5,0),"")</f>
        <v xml:space="preserve">  50m</v>
      </c>
      <c r="F191" t="str">
        <f>IFERROR(VLOOKUP(A191,Sheet1!B:I,8,0),"")</f>
        <v>決勝</v>
      </c>
      <c r="G191">
        <f>IFERROR(VLOOKUP(A191,Sheet1!B:I,6,0),"")</f>
        <v>2</v>
      </c>
      <c r="H191" t="str">
        <f>IFERROR(VLOOKUP(G191,Sheet5!A:B,2,0),"")</f>
        <v>11～12歳</v>
      </c>
      <c r="I191" t="str">
        <f t="shared" si="18"/>
        <v>女子平泳ぎ  50m決勝11～12歳</v>
      </c>
      <c r="M191">
        <v>191</v>
      </c>
      <c r="N191">
        <f>Sheet9!D192</f>
        <v>98</v>
      </c>
      <c r="O191">
        <f>Sheet9!E192</f>
        <v>1</v>
      </c>
      <c r="P191" t="str">
        <f>IFERROR(VLOOKUP(O191,Sheet6!A:B,2,0),"")</f>
        <v>男子</v>
      </c>
      <c r="Q191" t="str">
        <f>Sheet9!A192</f>
        <v>個人メドレー　</v>
      </c>
      <c r="R191" t="str">
        <f t="shared" si="23"/>
        <v>個人メドレー</v>
      </c>
      <c r="S191" t="str">
        <f>Sheet9!B192</f>
        <v xml:space="preserve"> 200m</v>
      </c>
      <c r="T191" t="s">
        <v>1704</v>
      </c>
      <c r="U191" t="s">
        <v>1705</v>
      </c>
      <c r="V191" t="str">
        <f t="shared" si="19"/>
        <v>男子個人メドレー 200m予選無差別</v>
      </c>
      <c r="Y191">
        <f t="shared" si="20"/>
        <v>98</v>
      </c>
      <c r="Z191" t="str">
        <f t="shared" si="17"/>
        <v/>
      </c>
      <c r="AA191" t="str">
        <f t="shared" si="21"/>
        <v>男子個人メドレー 200m予選無差別</v>
      </c>
    </row>
    <row r="192" spans="1:27">
      <c r="A192">
        <v>192</v>
      </c>
      <c r="B192">
        <f>IFERROR(VLOOKUP(A192,Sheet1!B:I,7,0),"")</f>
        <v>1</v>
      </c>
      <c r="C192" t="str">
        <f>IFERROR(VLOOKUP(B192,Sheet6!A:B,2,0),"")</f>
        <v>男子</v>
      </c>
      <c r="D192" t="str">
        <f>IFERROR(VLOOKUP(A192,Sheet1!B:I,4,0),"")</f>
        <v>平泳ぎ</v>
      </c>
      <c r="E192" t="str">
        <f>IFERROR(VLOOKUP(A192,Sheet1!B:I,5,0),"")</f>
        <v xml:space="preserve">  50m</v>
      </c>
      <c r="F192" t="str">
        <f>IFERROR(VLOOKUP(A192,Sheet1!B:I,8,0),"")</f>
        <v>決勝</v>
      </c>
      <c r="G192">
        <f>IFERROR(VLOOKUP(A192,Sheet1!B:I,6,0),"")</f>
        <v>2</v>
      </c>
      <c r="H192" t="str">
        <f>IFERROR(VLOOKUP(G192,Sheet5!A:B,2,0),"")</f>
        <v>11～12歳</v>
      </c>
      <c r="I192" t="str">
        <f t="shared" si="18"/>
        <v>男子平泳ぎ  50m決勝11～12歳</v>
      </c>
      <c r="M192">
        <v>192</v>
      </c>
      <c r="N192">
        <f>Sheet9!D193</f>
        <v>99</v>
      </c>
      <c r="O192">
        <f>Sheet9!E193</f>
        <v>1</v>
      </c>
      <c r="P192" t="str">
        <f>IFERROR(VLOOKUP(O192,Sheet6!A:B,2,0),"")</f>
        <v>男子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 50m</v>
      </c>
      <c r="T192" t="s">
        <v>1704</v>
      </c>
      <c r="U192" t="s">
        <v>1705</v>
      </c>
      <c r="V192" t="str">
        <f t="shared" si="19"/>
        <v>男子自由形  50m予選無差別</v>
      </c>
      <c r="Y192">
        <f t="shared" si="20"/>
        <v>99</v>
      </c>
      <c r="Z192" t="str">
        <f t="shared" si="17"/>
        <v/>
      </c>
      <c r="AA192" t="str">
        <f t="shared" si="21"/>
        <v>男子自由形  50m予選無差別</v>
      </c>
    </row>
    <row r="193" spans="1:27">
      <c r="A193">
        <v>193</v>
      </c>
      <c r="B193">
        <f>IFERROR(VLOOKUP(A193,Sheet1!B:I,7,0),"")</f>
        <v>2</v>
      </c>
      <c r="C193" t="str">
        <f>IFERROR(VLOOKUP(B193,Sheet6!A:B,2,0),"")</f>
        <v>女子</v>
      </c>
      <c r="D193" t="str">
        <f>IFERROR(VLOOKUP(A193,Sheet1!B:I,4,0),"")</f>
        <v>平泳ぎ</v>
      </c>
      <c r="E193" t="str">
        <f>IFERROR(VLOOKUP(A193,Sheet1!B:I,5,0),"")</f>
        <v xml:space="preserve">  50m</v>
      </c>
      <c r="F193" t="str">
        <f>IFERROR(VLOOKUP(A193,Sheet1!B:I,8,0),"")</f>
        <v>決勝</v>
      </c>
      <c r="G193">
        <f>IFERROR(VLOOKUP(A193,Sheet1!B:I,6,0),"")</f>
        <v>3</v>
      </c>
      <c r="H193" t="str">
        <f>IFERROR(VLOOKUP(G193,Sheet5!A:B,2,0),"")</f>
        <v>13～14歳</v>
      </c>
      <c r="I193" t="str">
        <f t="shared" si="18"/>
        <v>女子平泳ぎ  50m決勝13～14歳</v>
      </c>
      <c r="M193">
        <v>193</v>
      </c>
      <c r="N193">
        <f>Sheet9!D194</f>
        <v>99</v>
      </c>
      <c r="O193">
        <f>Sheet9!E194</f>
        <v>1</v>
      </c>
      <c r="P193" t="str">
        <f>IFERROR(VLOOKUP(O193,Sheet6!A:B,2,0),"")</f>
        <v>男子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100m</v>
      </c>
      <c r="T193" t="s">
        <v>1704</v>
      </c>
      <c r="U193" t="s">
        <v>1705</v>
      </c>
      <c r="V193" t="str">
        <f t="shared" si="19"/>
        <v>男子自由形 100m予選無差別</v>
      </c>
      <c r="Y193">
        <f t="shared" si="20"/>
        <v>99</v>
      </c>
      <c r="Z193" t="str">
        <f t="shared" ref="Z193:Z250" si="24">IFERROR(VLOOKUP(V193,I:M,5,0),"")</f>
        <v/>
      </c>
      <c r="AA193" t="str">
        <f t="shared" si="21"/>
        <v>男子自由形 100m予選無差別</v>
      </c>
    </row>
    <row r="194" spans="1:27">
      <c r="A194">
        <v>194</v>
      </c>
      <c r="B194">
        <f>IFERROR(VLOOKUP(A194,Sheet1!B:I,7,0),"")</f>
        <v>1</v>
      </c>
      <c r="C194" t="str">
        <f>IFERROR(VLOOKUP(B194,Sheet6!A:B,2,0),"")</f>
        <v>男子</v>
      </c>
      <c r="D194" t="str">
        <f>IFERROR(VLOOKUP(A194,Sheet1!B:I,4,0),"")</f>
        <v>平泳ぎ</v>
      </c>
      <c r="E194" t="str">
        <f>IFERROR(VLOOKUP(A194,Sheet1!B:I,5,0),"")</f>
        <v xml:space="preserve">  50m</v>
      </c>
      <c r="F194" t="str">
        <f>IFERROR(VLOOKUP(A194,Sheet1!B:I,8,0),"")</f>
        <v>決勝</v>
      </c>
      <c r="G194">
        <f>IFERROR(VLOOKUP(A194,Sheet1!B:I,6,0),"")</f>
        <v>3</v>
      </c>
      <c r="H194" t="str">
        <f>IFERROR(VLOOKUP(G194,Sheet5!A:B,2,0),"")</f>
        <v>13～14歳</v>
      </c>
      <c r="I194" t="str">
        <f t="shared" ref="I194:I250" si="25">CONCATENATE(C194,D194,E194,F194,H194)</f>
        <v>男子平泳ぎ  50m決勝13～14歳</v>
      </c>
      <c r="M194">
        <v>194</v>
      </c>
      <c r="N194">
        <f>Sheet9!D195</f>
        <v>100</v>
      </c>
      <c r="O194">
        <f>Sheet9!E195</f>
        <v>1</v>
      </c>
      <c r="P194" t="str">
        <f>IFERROR(VLOOKUP(O194,Sheet6!A:B,2,0),"")</f>
        <v>男子</v>
      </c>
      <c r="Q194" t="str">
        <f>Sheet9!A195</f>
        <v>平泳ぎ　　　　</v>
      </c>
      <c r="R194" t="str">
        <f t="shared" si="23"/>
        <v>平泳ぎ</v>
      </c>
      <c r="S194" t="str">
        <f>Sheet9!B195</f>
        <v xml:space="preserve">  50m</v>
      </c>
      <c r="T194" t="s">
        <v>1704</v>
      </c>
      <c r="U194" t="s">
        <v>1705</v>
      </c>
      <c r="V194" t="str">
        <f t="shared" ref="V194:V250" si="26">CONCATENATE(P194,R194,S194,T194,U194)</f>
        <v>男子平泳ぎ  50m予選無差別</v>
      </c>
      <c r="Y194">
        <f t="shared" ref="Y194:Y250" si="27">N194</f>
        <v>100</v>
      </c>
      <c r="Z194" t="str">
        <f t="shared" si="24"/>
        <v/>
      </c>
      <c r="AA194" t="str">
        <f t="shared" ref="AA194:AA225" si="28">V194</f>
        <v>男子平泳ぎ  50m予選無差別</v>
      </c>
    </row>
    <row r="195" spans="1:27">
      <c r="A195">
        <v>195</v>
      </c>
      <c r="B195">
        <f>IFERROR(VLOOKUP(A195,Sheet1!B:I,7,0),"")</f>
        <v>2</v>
      </c>
      <c r="C195" t="str">
        <f>IFERROR(VLOOKUP(B195,Sheet6!A:B,2,0),"")</f>
        <v>女子</v>
      </c>
      <c r="D195" t="str">
        <f>IFERROR(VLOOKUP(A195,Sheet1!B:I,4,0),"")</f>
        <v>平泳ぎ</v>
      </c>
      <c r="E195" t="str">
        <f>IFERROR(VLOOKUP(A195,Sheet1!B:I,5,0),"")</f>
        <v xml:space="preserve">  50m</v>
      </c>
      <c r="F195" t="str">
        <f>IFERROR(VLOOKUP(A195,Sheet1!B:I,8,0),"")</f>
        <v>決勝</v>
      </c>
      <c r="G195">
        <f>IFERROR(VLOOKUP(A195,Sheet1!B:I,6,0),"")</f>
        <v>4</v>
      </c>
      <c r="H195" t="str">
        <f>IFERROR(VLOOKUP(G195,Sheet5!A:B,2,0),"")</f>
        <v>15歳以上</v>
      </c>
      <c r="I195" t="str">
        <f t="shared" si="25"/>
        <v>女子平泳ぎ  50m決勝15歳以上</v>
      </c>
      <c r="M195">
        <v>195</v>
      </c>
      <c r="N195">
        <f>Sheet9!D196</f>
        <v>100</v>
      </c>
      <c r="O195">
        <f>Sheet9!E196</f>
        <v>1</v>
      </c>
      <c r="P195" t="str">
        <f>IFERROR(VLOOKUP(O195,Sheet6!A:B,2,0),"")</f>
        <v>男子</v>
      </c>
      <c r="Q195" t="str">
        <f>Sheet9!A196</f>
        <v>平泳ぎ　　　　</v>
      </c>
      <c r="R195" t="str">
        <f t="shared" si="23"/>
        <v>平泳ぎ</v>
      </c>
      <c r="S195" t="str">
        <f>Sheet9!B196</f>
        <v xml:space="preserve"> 100m</v>
      </c>
      <c r="T195" t="s">
        <v>1704</v>
      </c>
      <c r="U195" t="s">
        <v>1705</v>
      </c>
      <c r="V195" t="str">
        <f t="shared" si="26"/>
        <v>男子平泳ぎ 100m予選無差別</v>
      </c>
      <c r="Y195">
        <f t="shared" si="27"/>
        <v>100</v>
      </c>
      <c r="Z195" t="str">
        <f t="shared" si="24"/>
        <v/>
      </c>
      <c r="AA195" t="str">
        <f t="shared" si="28"/>
        <v>男子平泳ぎ 100m予選無差別</v>
      </c>
    </row>
    <row r="196" spans="1:27">
      <c r="A196">
        <v>196</v>
      </c>
      <c r="B196">
        <f>IFERROR(VLOOKUP(A196,Sheet1!B:I,7,0),"")</f>
        <v>1</v>
      </c>
      <c r="C196" t="str">
        <f>IFERROR(VLOOKUP(B196,Sheet6!A:B,2,0),"")</f>
        <v>男子</v>
      </c>
      <c r="D196" t="str">
        <f>IFERROR(VLOOKUP(A196,Sheet1!B:I,4,0),"")</f>
        <v>平泳ぎ</v>
      </c>
      <c r="E196" t="str">
        <f>IFERROR(VLOOKUP(A196,Sheet1!B:I,5,0),"")</f>
        <v xml:space="preserve">  50m</v>
      </c>
      <c r="F196" t="str">
        <f>IFERROR(VLOOKUP(A196,Sheet1!B:I,8,0),"")</f>
        <v>決勝</v>
      </c>
      <c r="G196">
        <f>IFERROR(VLOOKUP(A196,Sheet1!B:I,6,0),"")</f>
        <v>4</v>
      </c>
      <c r="H196" t="str">
        <f>IFERROR(VLOOKUP(G196,Sheet5!A:B,2,0),"")</f>
        <v>15歳以上</v>
      </c>
      <c r="I196" t="str">
        <f t="shared" si="25"/>
        <v>男子平泳ぎ  50m決勝15歳以上</v>
      </c>
      <c r="M196">
        <v>196</v>
      </c>
      <c r="N196">
        <f>Sheet9!D197</f>
        <v>101</v>
      </c>
      <c r="O196">
        <f>Sheet9!E197</f>
        <v>2</v>
      </c>
      <c r="P196" t="str">
        <f>IFERROR(VLOOKUP(O196,Sheet6!A:B,2,0),"")</f>
        <v>女子</v>
      </c>
      <c r="Q196" t="str">
        <f>Sheet9!A197</f>
        <v>個人メドレー　</v>
      </c>
      <c r="R196" t="str">
        <f t="shared" si="23"/>
        <v>個人メドレー</v>
      </c>
      <c r="S196" t="str">
        <f>Sheet9!B197</f>
        <v xml:space="preserve"> 200m</v>
      </c>
      <c r="T196" t="s">
        <v>1704</v>
      </c>
      <c r="U196" t="s">
        <v>1705</v>
      </c>
      <c r="V196" t="str">
        <f t="shared" si="26"/>
        <v>女子個人メドレー 200m予選無差別</v>
      </c>
      <c r="Y196">
        <f t="shared" si="27"/>
        <v>101</v>
      </c>
      <c r="Z196" t="str">
        <f t="shared" si="24"/>
        <v/>
      </c>
      <c r="AA196" t="str">
        <f t="shared" si="28"/>
        <v>女子個人メドレー 200m予選無差別</v>
      </c>
    </row>
    <row r="197" spans="1:27">
      <c r="A197">
        <v>197</v>
      </c>
      <c r="B197">
        <f>IFERROR(VLOOKUP(A197,Sheet1!B:I,7,0),"")</f>
        <v>2</v>
      </c>
      <c r="C197" t="str">
        <f>IFERROR(VLOOKUP(B197,Sheet6!A:B,2,0),"")</f>
        <v>女子</v>
      </c>
      <c r="D197" t="str">
        <f>IFERROR(VLOOKUP(A197,Sheet1!B:I,4,0),"")</f>
        <v>平泳ぎ</v>
      </c>
      <c r="E197" t="str">
        <f>IFERROR(VLOOKUP(A197,Sheet1!B:I,5,0),"")</f>
        <v xml:space="preserve"> 200m</v>
      </c>
      <c r="F197" t="str">
        <f>IFERROR(VLOOKUP(A197,Sheet1!B:I,8,0),"")</f>
        <v>決勝</v>
      </c>
      <c r="G197">
        <f>IFERROR(VLOOKUP(A197,Sheet1!B:I,6,0),"")</f>
        <v>3</v>
      </c>
      <c r="H197" t="str">
        <f>IFERROR(VLOOKUP(G197,Sheet5!A:B,2,0),"")</f>
        <v>13～14歳</v>
      </c>
      <c r="I197" t="str">
        <f t="shared" si="25"/>
        <v>女子平泳ぎ 200m決勝13～14歳</v>
      </c>
      <c r="M197">
        <v>197</v>
      </c>
      <c r="N197">
        <f>Sheet9!D198</f>
        <v>101</v>
      </c>
      <c r="O197">
        <f>Sheet9!E198</f>
        <v>2</v>
      </c>
      <c r="P197" t="str">
        <f>IFERROR(VLOOKUP(O197,Sheet6!A:B,2,0),"")</f>
        <v>女子</v>
      </c>
      <c r="Q197" t="str">
        <f>Sheet9!A198</f>
        <v>個人メドレー　</v>
      </c>
      <c r="R197" t="str">
        <f t="shared" si="23"/>
        <v>個人メドレー</v>
      </c>
      <c r="S197" t="str">
        <f>Sheet9!B198</f>
        <v xml:space="preserve"> 400m</v>
      </c>
      <c r="T197" t="s">
        <v>1704</v>
      </c>
      <c r="U197" t="s">
        <v>1705</v>
      </c>
      <c r="V197" t="str">
        <f t="shared" si="26"/>
        <v>女子個人メドレー 400m予選無差別</v>
      </c>
      <c r="Y197">
        <f t="shared" si="27"/>
        <v>101</v>
      </c>
      <c r="Z197" t="str">
        <f t="shared" si="24"/>
        <v/>
      </c>
      <c r="AA197" t="str">
        <f t="shared" si="28"/>
        <v>女子個人メドレー 400m予選無差別</v>
      </c>
    </row>
    <row r="198" spans="1:27">
      <c r="A198">
        <v>198</v>
      </c>
      <c r="B198">
        <f>IFERROR(VLOOKUP(A198,Sheet1!B:I,7,0),"")</f>
        <v>1</v>
      </c>
      <c r="C198" t="str">
        <f>IFERROR(VLOOKUP(B198,Sheet6!A:B,2,0),"")</f>
        <v>男子</v>
      </c>
      <c r="D198" t="str">
        <f>IFERROR(VLOOKUP(A198,Sheet1!B:I,4,0),"")</f>
        <v>平泳ぎ</v>
      </c>
      <c r="E198" t="str">
        <f>IFERROR(VLOOKUP(A198,Sheet1!B:I,5,0),"")</f>
        <v xml:space="preserve"> 200m</v>
      </c>
      <c r="F198" t="str">
        <f>IFERROR(VLOOKUP(A198,Sheet1!B:I,8,0),"")</f>
        <v>決勝</v>
      </c>
      <c r="G198">
        <f>IFERROR(VLOOKUP(A198,Sheet1!B:I,6,0),"")</f>
        <v>3</v>
      </c>
      <c r="H198" t="str">
        <f>IFERROR(VLOOKUP(G198,Sheet5!A:B,2,0),"")</f>
        <v>13～14歳</v>
      </c>
      <c r="I198" t="str">
        <f t="shared" si="25"/>
        <v>男子平泳ぎ 200m決勝13～14歳</v>
      </c>
      <c r="M198">
        <v>198</v>
      </c>
      <c r="N198">
        <f>Sheet9!D199</f>
        <v>102</v>
      </c>
      <c r="O198">
        <f>Sheet9!E199</f>
        <v>2</v>
      </c>
      <c r="P198" t="str">
        <f>IFERROR(VLOOKUP(O198,Sheet6!A:B,2,0),"")</f>
        <v>女子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100m</v>
      </c>
      <c r="T198" t="s">
        <v>1704</v>
      </c>
      <c r="U198" t="s">
        <v>1705</v>
      </c>
      <c r="V198" t="str">
        <f t="shared" si="26"/>
        <v>女子自由形 100m予選無差別</v>
      </c>
      <c r="Y198">
        <f t="shared" si="27"/>
        <v>102</v>
      </c>
      <c r="Z198" t="str">
        <f t="shared" si="24"/>
        <v/>
      </c>
      <c r="AA198" t="str">
        <f t="shared" si="28"/>
        <v>女子自由形 100m予選無差別</v>
      </c>
    </row>
    <row r="199" spans="1:27">
      <c r="A199">
        <v>199</v>
      </c>
      <c r="B199">
        <f>IFERROR(VLOOKUP(A199,Sheet1!B:I,7,0),"")</f>
        <v>2</v>
      </c>
      <c r="C199" t="str">
        <f>IFERROR(VLOOKUP(B199,Sheet6!A:B,2,0),"")</f>
        <v>女子</v>
      </c>
      <c r="D199" t="str">
        <f>IFERROR(VLOOKUP(A199,Sheet1!B:I,4,0),"")</f>
        <v>平泳ぎ</v>
      </c>
      <c r="E199" t="str">
        <f>IFERROR(VLOOKUP(A199,Sheet1!B:I,5,0),"")</f>
        <v xml:space="preserve"> 200m</v>
      </c>
      <c r="F199" t="str">
        <f>IFERROR(VLOOKUP(A199,Sheet1!B:I,8,0),"")</f>
        <v>決勝</v>
      </c>
      <c r="G199">
        <f>IFERROR(VLOOKUP(A199,Sheet1!B:I,6,0),"")</f>
        <v>4</v>
      </c>
      <c r="H199" t="str">
        <f>IFERROR(VLOOKUP(G199,Sheet5!A:B,2,0),"")</f>
        <v>15歳以上</v>
      </c>
      <c r="I199" t="str">
        <f t="shared" si="25"/>
        <v>女子平泳ぎ 200m決勝15歳以上</v>
      </c>
      <c r="M199">
        <v>199</v>
      </c>
      <c r="N199">
        <f>Sheet9!D200</f>
        <v>102</v>
      </c>
      <c r="O199">
        <f>Sheet9!E200</f>
        <v>2</v>
      </c>
      <c r="P199" t="str">
        <f>IFERROR(VLOOKUP(O199,Sheet6!A:B,2,0),"")</f>
        <v>女子</v>
      </c>
      <c r="Q199" t="str">
        <f>Sheet9!A200</f>
        <v>自由形　　　　</v>
      </c>
      <c r="R199" t="str">
        <f t="shared" si="23"/>
        <v>自由形</v>
      </c>
      <c r="S199" t="str">
        <f>Sheet9!B200</f>
        <v xml:space="preserve"> 200m</v>
      </c>
      <c r="T199" t="s">
        <v>1704</v>
      </c>
      <c r="U199" t="s">
        <v>1705</v>
      </c>
      <c r="V199" t="str">
        <f t="shared" si="26"/>
        <v>女子自由形 200m予選無差別</v>
      </c>
      <c r="Y199">
        <f t="shared" si="27"/>
        <v>102</v>
      </c>
      <c r="Z199" t="str">
        <f t="shared" si="24"/>
        <v/>
      </c>
      <c r="AA199" t="str">
        <f t="shared" si="28"/>
        <v>女子自由形 200m予選無差別</v>
      </c>
    </row>
    <row r="200" spans="1:27">
      <c r="A200">
        <v>200</v>
      </c>
      <c r="B200">
        <f>IFERROR(VLOOKUP(A200,Sheet1!B:I,7,0),"")</f>
        <v>1</v>
      </c>
      <c r="C200" t="str">
        <f>IFERROR(VLOOKUP(B200,Sheet6!A:B,2,0),"")</f>
        <v>男子</v>
      </c>
      <c r="D200" t="str">
        <f>IFERROR(VLOOKUP(A200,Sheet1!B:I,4,0),"")</f>
        <v>平泳ぎ</v>
      </c>
      <c r="E200" t="str">
        <f>IFERROR(VLOOKUP(A200,Sheet1!B:I,5,0),"")</f>
        <v xml:space="preserve"> 200m</v>
      </c>
      <c r="F200" t="str">
        <f>IFERROR(VLOOKUP(A200,Sheet1!B:I,8,0),"")</f>
        <v>決勝</v>
      </c>
      <c r="G200">
        <f>IFERROR(VLOOKUP(A200,Sheet1!B:I,6,0),"")</f>
        <v>4</v>
      </c>
      <c r="H200" t="str">
        <f>IFERROR(VLOOKUP(G200,Sheet5!A:B,2,0),"")</f>
        <v>15歳以上</v>
      </c>
      <c r="I200" t="str">
        <f t="shared" si="25"/>
        <v>男子平泳ぎ 200m決勝15歳以上</v>
      </c>
      <c r="M200">
        <v>200</v>
      </c>
      <c r="N200">
        <f>Sheet9!D201</f>
        <v>103</v>
      </c>
      <c r="O200">
        <f>Sheet9!E201</f>
        <v>2</v>
      </c>
      <c r="P200" t="str">
        <f>IFERROR(VLOOKUP(O200,Sheet6!A:B,2,0),"")</f>
        <v>女子</v>
      </c>
      <c r="Q200" t="str">
        <f>Sheet9!A201</f>
        <v>自由形　　　　</v>
      </c>
      <c r="R200" t="str">
        <f t="shared" si="23"/>
        <v>自由形</v>
      </c>
      <c r="S200" t="str">
        <f>Sheet9!B201</f>
        <v xml:space="preserve"> 800m</v>
      </c>
      <c r="T200" t="s">
        <v>1704</v>
      </c>
      <c r="U200" t="s">
        <v>1705</v>
      </c>
      <c r="V200" t="str">
        <f t="shared" si="26"/>
        <v>女子自由形 800m予選無差別</v>
      </c>
      <c r="Y200">
        <f t="shared" si="27"/>
        <v>103</v>
      </c>
      <c r="Z200" t="str">
        <f t="shared" si="24"/>
        <v/>
      </c>
      <c r="AA200" t="str">
        <f t="shared" si="28"/>
        <v>女子自由形 800m予選無差別</v>
      </c>
    </row>
    <row r="201" spans="1:27">
      <c r="A201">
        <v>201</v>
      </c>
      <c r="B201">
        <f>IFERROR(VLOOKUP(A201,Sheet1!B:I,7,0),"")</f>
        <v>2</v>
      </c>
      <c r="C201" t="str">
        <f>IFERROR(VLOOKUP(B201,Sheet6!A:B,2,0),"")</f>
        <v>女子</v>
      </c>
      <c r="D201" t="str">
        <f>IFERROR(VLOOKUP(A201,Sheet1!B:I,4,0),"")</f>
        <v>リレー</v>
      </c>
      <c r="E201" t="str">
        <f>IFERROR(VLOOKUP(A201,Sheet1!B:I,5,0),"")</f>
        <v xml:space="preserve"> 200m</v>
      </c>
      <c r="F201" t="str">
        <f>IFERROR(VLOOKUP(A201,Sheet1!B:I,8,0),"")</f>
        <v>タイム決勝</v>
      </c>
      <c r="G201">
        <f>IFERROR(VLOOKUP(A201,Sheet1!B:I,6,0),"")</f>
        <v>1</v>
      </c>
      <c r="H201" t="str">
        <f>IFERROR(VLOOKUP(G201,Sheet5!A:B,2,0),"")</f>
        <v>10歳以下</v>
      </c>
      <c r="I201" t="str">
        <f t="shared" si="25"/>
        <v>女子リレー 200mタイム決勝10歳以下</v>
      </c>
      <c r="M201">
        <v>201</v>
      </c>
      <c r="N201">
        <f>Sheet9!D202</f>
        <v>103</v>
      </c>
      <c r="O201">
        <f>Sheet9!E202</f>
        <v>2</v>
      </c>
      <c r="P201" t="str">
        <f>IFERROR(VLOOKUP(O201,Sheet6!A:B,2,0),"")</f>
        <v>女子</v>
      </c>
      <c r="Q201" t="str">
        <f>Sheet9!A202</f>
        <v>個人メドレー　</v>
      </c>
      <c r="R201" t="str">
        <f t="shared" si="23"/>
        <v>個人メドレー</v>
      </c>
      <c r="S201" t="str">
        <f>Sheet9!B202</f>
        <v xml:space="preserve"> 400m</v>
      </c>
      <c r="T201" t="s">
        <v>1704</v>
      </c>
      <c r="U201" t="s">
        <v>1705</v>
      </c>
      <c r="V201" t="str">
        <f t="shared" si="26"/>
        <v>女子個人メドレー 400m予選無差別</v>
      </c>
      <c r="Y201">
        <f t="shared" si="27"/>
        <v>103</v>
      </c>
      <c r="Z201" t="str">
        <f t="shared" si="24"/>
        <v/>
      </c>
      <c r="AA201" t="str">
        <f t="shared" si="28"/>
        <v>女子個人メドレー 400m予選無差別</v>
      </c>
    </row>
    <row r="202" spans="1:27">
      <c r="A202">
        <v>202</v>
      </c>
      <c r="B202">
        <f>IFERROR(VLOOKUP(A202,Sheet1!B:I,7,0),"")</f>
        <v>1</v>
      </c>
      <c r="C202" t="str">
        <f>IFERROR(VLOOKUP(B202,Sheet6!A:B,2,0),"")</f>
        <v>男子</v>
      </c>
      <c r="D202" t="str">
        <f>IFERROR(VLOOKUP(A202,Sheet1!B:I,4,0),"")</f>
        <v>リレー</v>
      </c>
      <c r="E202" t="str">
        <f>IFERROR(VLOOKUP(A202,Sheet1!B:I,5,0),"")</f>
        <v xml:space="preserve"> 200m</v>
      </c>
      <c r="F202" t="str">
        <f>IFERROR(VLOOKUP(A202,Sheet1!B:I,8,0),"")</f>
        <v>タイム決勝</v>
      </c>
      <c r="G202">
        <f>IFERROR(VLOOKUP(A202,Sheet1!B:I,6,0),"")</f>
        <v>1</v>
      </c>
      <c r="H202" t="str">
        <f>IFERROR(VLOOKUP(G202,Sheet5!A:B,2,0),"")</f>
        <v>10歳以下</v>
      </c>
      <c r="I202" t="str">
        <f t="shared" si="25"/>
        <v>男子リレー 200mタイム決勝10歳以下</v>
      </c>
      <c r="M202">
        <v>202</v>
      </c>
      <c r="N202">
        <f>Sheet9!D203</f>
        <v>104</v>
      </c>
      <c r="O202">
        <f>Sheet9!E203</f>
        <v>2</v>
      </c>
      <c r="P202" t="str">
        <f>IFERROR(VLOOKUP(O202,Sheet6!A:B,2,0),"")</f>
        <v>女子</v>
      </c>
      <c r="Q202" t="str">
        <f>Sheet9!A203</f>
        <v>背泳ぎ　　　　</v>
      </c>
      <c r="R202" t="str">
        <f t="shared" si="23"/>
        <v>背泳ぎ</v>
      </c>
      <c r="S202" t="str">
        <f>Sheet9!B203</f>
        <v xml:space="preserve">  50m</v>
      </c>
      <c r="T202" t="s">
        <v>1704</v>
      </c>
      <c r="U202" t="s">
        <v>1705</v>
      </c>
      <c r="V202" t="str">
        <f t="shared" si="26"/>
        <v>女子背泳ぎ  50m予選無差別</v>
      </c>
      <c r="Y202">
        <f t="shared" si="27"/>
        <v>104</v>
      </c>
      <c r="Z202" t="str">
        <f t="shared" si="24"/>
        <v/>
      </c>
      <c r="AA202" t="str">
        <f t="shared" si="28"/>
        <v>女子背泳ぎ  50m予選無差別</v>
      </c>
    </row>
    <row r="203" spans="1:27">
      <c r="A203">
        <v>203</v>
      </c>
      <c r="B203">
        <f>IFERROR(VLOOKUP(A203,Sheet1!B:I,7,0),"")</f>
        <v>2</v>
      </c>
      <c r="C203" t="str">
        <f>IFERROR(VLOOKUP(B203,Sheet6!A:B,2,0),"")</f>
        <v>女子</v>
      </c>
      <c r="D203" t="str">
        <f>IFERROR(VLOOKUP(A203,Sheet1!B:I,4,0),"")</f>
        <v>リレー</v>
      </c>
      <c r="E203" t="str">
        <f>IFERROR(VLOOKUP(A203,Sheet1!B:I,5,0),"")</f>
        <v xml:space="preserve"> 200m</v>
      </c>
      <c r="F203" t="str">
        <f>IFERROR(VLOOKUP(A203,Sheet1!B:I,8,0),"")</f>
        <v>タイム決勝</v>
      </c>
      <c r="G203">
        <f>IFERROR(VLOOKUP(A203,Sheet1!B:I,6,0),"")</f>
        <v>2</v>
      </c>
      <c r="H203" t="str">
        <f>IFERROR(VLOOKUP(G203,Sheet5!A:B,2,0),"")</f>
        <v>11～12歳</v>
      </c>
      <c r="I203" t="str">
        <f t="shared" si="25"/>
        <v>女子リレー 200mタイム決勝11～12歳</v>
      </c>
      <c r="M203">
        <v>203</v>
      </c>
      <c r="N203">
        <f>Sheet9!D204</f>
        <v>104</v>
      </c>
      <c r="O203">
        <f>Sheet9!E204</f>
        <v>2</v>
      </c>
      <c r="P203" t="str">
        <f>IFERROR(VLOOKUP(O203,Sheet6!A:B,2,0),"")</f>
        <v>女子</v>
      </c>
      <c r="Q203" t="str">
        <f>Sheet9!A204</f>
        <v>背泳ぎ　　　　</v>
      </c>
      <c r="R203" t="str">
        <f t="shared" si="23"/>
        <v>背泳ぎ</v>
      </c>
      <c r="S203" t="str">
        <f>Sheet9!B204</f>
        <v xml:space="preserve"> 100m</v>
      </c>
      <c r="T203" t="s">
        <v>1704</v>
      </c>
      <c r="U203" t="s">
        <v>1705</v>
      </c>
      <c r="V203" t="str">
        <f t="shared" si="26"/>
        <v>女子背泳ぎ 100m予選無差別</v>
      </c>
      <c r="Y203">
        <f t="shared" si="27"/>
        <v>104</v>
      </c>
      <c r="Z203" t="str">
        <f t="shared" si="24"/>
        <v/>
      </c>
      <c r="AA203" t="str">
        <f t="shared" si="28"/>
        <v>女子背泳ぎ 100m予選無差別</v>
      </c>
    </row>
    <row r="204" spans="1:27">
      <c r="A204">
        <v>204</v>
      </c>
      <c r="B204">
        <f>IFERROR(VLOOKUP(A204,Sheet1!B:I,7,0),"")</f>
        <v>1</v>
      </c>
      <c r="C204" t="str">
        <f>IFERROR(VLOOKUP(B204,Sheet6!A:B,2,0),"")</f>
        <v>男子</v>
      </c>
      <c r="D204" t="str">
        <f>IFERROR(VLOOKUP(A204,Sheet1!B:I,4,0),"")</f>
        <v>リレー</v>
      </c>
      <c r="E204" t="str">
        <f>IFERROR(VLOOKUP(A204,Sheet1!B:I,5,0),"")</f>
        <v xml:space="preserve"> 200m</v>
      </c>
      <c r="F204" t="str">
        <f>IFERROR(VLOOKUP(A204,Sheet1!B:I,8,0),"")</f>
        <v>タイム決勝</v>
      </c>
      <c r="G204">
        <f>IFERROR(VLOOKUP(A204,Sheet1!B:I,6,0),"")</f>
        <v>2</v>
      </c>
      <c r="H204" t="str">
        <f>IFERROR(VLOOKUP(G204,Sheet5!A:B,2,0),"")</f>
        <v>11～12歳</v>
      </c>
      <c r="I204" t="str">
        <f t="shared" si="25"/>
        <v>男子リレー 200mタイム決勝11～12歳</v>
      </c>
      <c r="M204">
        <v>204</v>
      </c>
      <c r="N204">
        <f>Sheet9!D205</f>
        <v>105</v>
      </c>
      <c r="O204">
        <f>Sheet9!E205</f>
        <v>2</v>
      </c>
      <c r="P204" t="str">
        <f>IFERROR(VLOOKUP(O204,Sheet6!A:B,2,0),"")</f>
        <v>女子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 50m</v>
      </c>
      <c r="T204" t="s">
        <v>1704</v>
      </c>
      <c r="U204" t="s">
        <v>1705</v>
      </c>
      <c r="V204" t="str">
        <f t="shared" si="26"/>
        <v>女子自由形  50m予選無差別</v>
      </c>
      <c r="Y204">
        <f t="shared" si="27"/>
        <v>105</v>
      </c>
      <c r="Z204" t="str">
        <f t="shared" si="24"/>
        <v/>
      </c>
      <c r="AA204" t="str">
        <f t="shared" si="28"/>
        <v>女子自由形  50m予選無差別</v>
      </c>
    </row>
    <row r="205" spans="1:27">
      <c r="A205">
        <v>205</v>
      </c>
      <c r="B205">
        <f>IFERROR(VLOOKUP(A205,Sheet1!B:I,7,0),"")</f>
        <v>2</v>
      </c>
      <c r="C205" t="str">
        <f>IFERROR(VLOOKUP(B205,Sheet6!A:B,2,0),"")</f>
        <v>女子</v>
      </c>
      <c r="D205" t="str">
        <f>IFERROR(VLOOKUP(A205,Sheet1!B:I,4,0),"")</f>
        <v>リレー</v>
      </c>
      <c r="E205" t="str">
        <f>IFERROR(VLOOKUP(A205,Sheet1!B:I,5,0),"")</f>
        <v xml:space="preserve"> 400m</v>
      </c>
      <c r="F205" t="str">
        <f>IFERROR(VLOOKUP(A205,Sheet1!B:I,8,0),"")</f>
        <v>タイム決勝</v>
      </c>
      <c r="G205">
        <f>IFERROR(VLOOKUP(A205,Sheet1!B:I,6,0),"")</f>
        <v>3</v>
      </c>
      <c r="H205" t="str">
        <f>IFERROR(VLOOKUP(G205,Sheet5!A:B,2,0),"")</f>
        <v>13～14歳</v>
      </c>
      <c r="I205" t="str">
        <f t="shared" si="25"/>
        <v>女子リレー 400mタイム決勝13～14歳</v>
      </c>
      <c r="M205">
        <v>205</v>
      </c>
      <c r="N205">
        <f>Sheet9!D206</f>
        <v>105</v>
      </c>
      <c r="O205">
        <f>Sheet9!E206</f>
        <v>2</v>
      </c>
      <c r="P205" t="str">
        <f>IFERROR(VLOOKUP(O205,Sheet6!A:B,2,0),"")</f>
        <v>女子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100m</v>
      </c>
      <c r="T205" t="s">
        <v>1704</v>
      </c>
      <c r="U205" t="s">
        <v>1705</v>
      </c>
      <c r="V205" t="str">
        <f t="shared" si="26"/>
        <v>女子自由形 100m予選無差別</v>
      </c>
      <c r="Y205">
        <f t="shared" si="27"/>
        <v>105</v>
      </c>
      <c r="Z205" t="str">
        <f t="shared" si="24"/>
        <v/>
      </c>
      <c r="AA205" t="str">
        <f t="shared" si="28"/>
        <v>女子自由形 100m予選無差別</v>
      </c>
    </row>
    <row r="206" spans="1:27">
      <c r="A206">
        <v>206</v>
      </c>
      <c r="B206">
        <f>IFERROR(VLOOKUP(A206,Sheet1!B:I,7,0),"")</f>
        <v>1</v>
      </c>
      <c r="C206" t="str">
        <f>IFERROR(VLOOKUP(B206,Sheet6!A:B,2,0),"")</f>
        <v>男子</v>
      </c>
      <c r="D206" t="str">
        <f>IFERROR(VLOOKUP(A206,Sheet1!B:I,4,0),"")</f>
        <v>リレー</v>
      </c>
      <c r="E206" t="str">
        <f>IFERROR(VLOOKUP(A206,Sheet1!B:I,5,0),"")</f>
        <v xml:space="preserve"> 400m</v>
      </c>
      <c r="F206" t="str">
        <f>IFERROR(VLOOKUP(A206,Sheet1!B:I,8,0),"")</f>
        <v>タイム決勝</v>
      </c>
      <c r="G206">
        <f>IFERROR(VLOOKUP(A206,Sheet1!B:I,6,0),"")</f>
        <v>3</v>
      </c>
      <c r="H206" t="str">
        <f>IFERROR(VLOOKUP(G206,Sheet5!A:B,2,0),"")</f>
        <v>13～14歳</v>
      </c>
      <c r="I206" t="str">
        <f t="shared" si="25"/>
        <v>男子リレー 400mタイム決勝13～14歳</v>
      </c>
      <c r="M206">
        <v>206</v>
      </c>
      <c r="N206">
        <f>Sheet9!D207</f>
        <v>106</v>
      </c>
      <c r="O206">
        <f>Sheet9!E207</f>
        <v>2</v>
      </c>
      <c r="P206" t="str">
        <f>IFERROR(VLOOKUP(O206,Sheet6!A:B,2,0),"")</f>
        <v>女子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100m</v>
      </c>
      <c r="T206" t="s">
        <v>1704</v>
      </c>
      <c r="U206" t="s">
        <v>1705</v>
      </c>
      <c r="V206" t="str">
        <f t="shared" si="26"/>
        <v>女子自由形 100m予選無差別</v>
      </c>
      <c r="Y206">
        <f t="shared" si="27"/>
        <v>106</v>
      </c>
      <c r="Z206" t="str">
        <f t="shared" si="24"/>
        <v/>
      </c>
      <c r="AA206" t="str">
        <f t="shared" si="28"/>
        <v>女子自由形 100m予選無差別</v>
      </c>
    </row>
    <row r="207" spans="1:27">
      <c r="A207">
        <v>207</v>
      </c>
      <c r="B207">
        <f>IFERROR(VLOOKUP(A207,Sheet1!B:I,7,0),"")</f>
        <v>2</v>
      </c>
      <c r="C207" t="str">
        <f>IFERROR(VLOOKUP(B207,Sheet6!A:B,2,0),"")</f>
        <v>女子</v>
      </c>
      <c r="D207" t="str">
        <f>IFERROR(VLOOKUP(A207,Sheet1!B:I,4,0),"")</f>
        <v>リレー</v>
      </c>
      <c r="E207" t="str">
        <f>IFERROR(VLOOKUP(A207,Sheet1!B:I,5,0),"")</f>
        <v xml:space="preserve"> 400m</v>
      </c>
      <c r="F207" t="str">
        <f>IFERROR(VLOOKUP(A207,Sheet1!B:I,8,0),"")</f>
        <v>タイム決勝</v>
      </c>
      <c r="G207">
        <f>IFERROR(VLOOKUP(A207,Sheet1!B:I,6,0),"")</f>
        <v>4</v>
      </c>
      <c r="H207" t="str">
        <f>IFERROR(VLOOKUP(G207,Sheet5!A:B,2,0),"")</f>
        <v>15歳以上</v>
      </c>
      <c r="I207" t="str">
        <f t="shared" si="25"/>
        <v>女子リレー 400mタイム決勝15歳以上</v>
      </c>
      <c r="M207">
        <v>207</v>
      </c>
      <c r="N207">
        <f>Sheet9!D208</f>
        <v>106</v>
      </c>
      <c r="O207">
        <f>Sheet9!E208</f>
        <v>2</v>
      </c>
      <c r="P207" t="str">
        <f>IFERROR(VLOOKUP(O207,Sheet6!A:B,2,0),"")</f>
        <v>女子</v>
      </c>
      <c r="Q207" t="str">
        <f>Sheet9!A208</f>
        <v>自由形　　　　</v>
      </c>
      <c r="R207" t="str">
        <f t="shared" si="23"/>
        <v>自由形</v>
      </c>
      <c r="S207" t="str">
        <f>Sheet9!B208</f>
        <v xml:space="preserve"> 800m</v>
      </c>
      <c r="T207" t="s">
        <v>1704</v>
      </c>
      <c r="U207" t="s">
        <v>1705</v>
      </c>
      <c r="V207" t="str">
        <f t="shared" si="26"/>
        <v>女子自由形 800m予選無差別</v>
      </c>
      <c r="Y207">
        <f t="shared" si="27"/>
        <v>106</v>
      </c>
      <c r="Z207" t="str">
        <f t="shared" si="24"/>
        <v/>
      </c>
      <c r="AA207" t="str">
        <f t="shared" si="28"/>
        <v>女子自由形 800m予選無差別</v>
      </c>
    </row>
    <row r="208" spans="1:27">
      <c r="A208">
        <v>208</v>
      </c>
      <c r="B208">
        <f>IFERROR(VLOOKUP(A208,Sheet1!B:I,7,0),"")</f>
        <v>1</v>
      </c>
      <c r="C208" t="str">
        <f>IFERROR(VLOOKUP(B208,Sheet6!A:B,2,0),"")</f>
        <v>男子</v>
      </c>
      <c r="D208" t="str">
        <f>IFERROR(VLOOKUP(A208,Sheet1!B:I,4,0),"")</f>
        <v>リレー</v>
      </c>
      <c r="E208" t="str">
        <f>IFERROR(VLOOKUP(A208,Sheet1!B:I,5,0),"")</f>
        <v xml:space="preserve"> 400m</v>
      </c>
      <c r="F208" t="str">
        <f>IFERROR(VLOOKUP(A208,Sheet1!B:I,8,0),"")</f>
        <v>タイム決勝</v>
      </c>
      <c r="G208">
        <f>IFERROR(VLOOKUP(A208,Sheet1!B:I,6,0),"")</f>
        <v>4</v>
      </c>
      <c r="H208" t="str">
        <f>IFERROR(VLOOKUP(G208,Sheet5!A:B,2,0),"")</f>
        <v>15歳以上</v>
      </c>
      <c r="I208" t="str">
        <f t="shared" si="25"/>
        <v>男子リレー 400mタイム決勝15歳以上</v>
      </c>
      <c r="M208">
        <v>208</v>
      </c>
      <c r="N208">
        <f>Sheet9!D209</f>
        <v>107</v>
      </c>
      <c r="O208">
        <f>Sheet9!E209</f>
        <v>2</v>
      </c>
      <c r="P208" t="str">
        <f>IFERROR(VLOOKUP(O208,Sheet6!A:B,2,0),"")</f>
        <v>女子</v>
      </c>
      <c r="Q208" t="str">
        <f>Sheet9!A209</f>
        <v>バタフライ　　</v>
      </c>
      <c r="R208" t="str">
        <f t="shared" si="23"/>
        <v>バタフライ</v>
      </c>
      <c r="S208" t="str">
        <f>Sheet9!B209</f>
        <v xml:space="preserve">  50m</v>
      </c>
      <c r="T208" t="s">
        <v>1704</v>
      </c>
      <c r="U208" t="s">
        <v>1705</v>
      </c>
      <c r="V208" t="str">
        <f t="shared" si="26"/>
        <v>女子バタフライ  50m予選無差別</v>
      </c>
      <c r="Y208">
        <f t="shared" si="27"/>
        <v>107</v>
      </c>
      <c r="Z208" t="str">
        <f t="shared" si="24"/>
        <v/>
      </c>
      <c r="AA208" t="str">
        <f t="shared" si="28"/>
        <v>女子バタフライ  50m予選無差別</v>
      </c>
    </row>
    <row r="209" spans="1:27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107</v>
      </c>
      <c r="O209">
        <f>Sheet9!E210</f>
        <v>2</v>
      </c>
      <c r="P209" t="str">
        <f>IFERROR(VLOOKUP(O209,Sheet6!A:B,2,0),"")</f>
        <v>女子</v>
      </c>
      <c r="Q209" t="str">
        <f>Sheet9!A210</f>
        <v>バタフライ　　</v>
      </c>
      <c r="R209" t="str">
        <f t="shared" si="23"/>
        <v>バタフライ</v>
      </c>
      <c r="S209" t="str">
        <f>Sheet9!B210</f>
        <v xml:space="preserve"> 100m</v>
      </c>
      <c r="T209" t="s">
        <v>1704</v>
      </c>
      <c r="U209" t="s">
        <v>1705</v>
      </c>
      <c r="V209" t="str">
        <f t="shared" si="26"/>
        <v>女子バタフライ 100m予選無差別</v>
      </c>
      <c r="Y209">
        <f t="shared" si="27"/>
        <v>107</v>
      </c>
      <c r="Z209" t="str">
        <f t="shared" si="24"/>
        <v/>
      </c>
      <c r="AA209" t="str">
        <f t="shared" si="28"/>
        <v>女子バタフライ 100m予選無差別</v>
      </c>
    </row>
    <row r="210" spans="1:27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108</v>
      </c>
      <c r="O210">
        <f>Sheet9!E211</f>
        <v>2</v>
      </c>
      <c r="P210" t="str">
        <f>IFERROR(VLOOKUP(O210,Sheet6!A:B,2,0),"")</f>
        <v>女子</v>
      </c>
      <c r="Q210" t="str">
        <f>Sheet9!A211</f>
        <v>バタフライ　　</v>
      </c>
      <c r="R210" t="str">
        <f t="shared" si="23"/>
        <v>バタフライ</v>
      </c>
      <c r="S210" t="str">
        <f>Sheet9!B211</f>
        <v xml:space="preserve">  50m</v>
      </c>
      <c r="T210" t="s">
        <v>1704</v>
      </c>
      <c r="U210" t="s">
        <v>1705</v>
      </c>
      <c r="V210" t="str">
        <f t="shared" si="26"/>
        <v>女子バタフライ  50m予選無差別</v>
      </c>
      <c r="Y210">
        <f t="shared" si="27"/>
        <v>108</v>
      </c>
      <c r="Z210" t="str">
        <f t="shared" si="24"/>
        <v/>
      </c>
      <c r="AA210" t="str">
        <f t="shared" si="28"/>
        <v>女子バタフライ  50m予選無差別</v>
      </c>
    </row>
    <row r="211" spans="1:27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108</v>
      </c>
      <c r="O211">
        <f>Sheet9!E212</f>
        <v>2</v>
      </c>
      <c r="P211" t="str">
        <f>IFERROR(VLOOKUP(O211,Sheet6!A:B,2,0),"")</f>
        <v>女子</v>
      </c>
      <c r="Q211" t="str">
        <f>Sheet9!A212</f>
        <v>バタフライ　　</v>
      </c>
      <c r="R211" t="str">
        <f t="shared" si="23"/>
        <v>バタフライ</v>
      </c>
      <c r="S211" t="str">
        <f>Sheet9!B212</f>
        <v xml:space="preserve"> 100m</v>
      </c>
      <c r="T211" t="s">
        <v>1704</v>
      </c>
      <c r="U211" t="s">
        <v>1705</v>
      </c>
      <c r="V211" t="str">
        <f t="shared" si="26"/>
        <v>女子バタフライ 100m予選無差別</v>
      </c>
      <c r="Y211">
        <f t="shared" si="27"/>
        <v>108</v>
      </c>
      <c r="Z211" t="str">
        <f t="shared" si="24"/>
        <v/>
      </c>
      <c r="AA211" t="str">
        <f t="shared" si="28"/>
        <v>女子バタフライ 100m予選無差別</v>
      </c>
    </row>
    <row r="212" spans="1:27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109</v>
      </c>
      <c r="O212">
        <f>Sheet9!E213</f>
        <v>2</v>
      </c>
      <c r="P212" t="str">
        <f>IFERROR(VLOOKUP(O212,Sheet6!A:B,2,0),"")</f>
        <v>女子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100m</v>
      </c>
      <c r="T212" t="s">
        <v>1704</v>
      </c>
      <c r="U212" t="s">
        <v>1705</v>
      </c>
      <c r="V212" t="str">
        <f t="shared" si="26"/>
        <v>女子自由形 100m予選無差別</v>
      </c>
      <c r="Y212">
        <f t="shared" si="27"/>
        <v>109</v>
      </c>
      <c r="Z212" t="str">
        <f t="shared" si="24"/>
        <v/>
      </c>
      <c r="AA212" t="str">
        <f t="shared" si="28"/>
        <v>女子自由形 100m予選無差別</v>
      </c>
    </row>
    <row r="213" spans="1:27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109</v>
      </c>
      <c r="O213">
        <f>Sheet9!E214</f>
        <v>2</v>
      </c>
      <c r="P213" t="str">
        <f>IFERROR(VLOOKUP(O213,Sheet6!A:B,2,0),"")</f>
        <v>女子</v>
      </c>
      <c r="Q213" t="str">
        <f>Sheet9!A214</f>
        <v>自由形　　　　</v>
      </c>
      <c r="R213" t="str">
        <f t="shared" si="23"/>
        <v>自由形</v>
      </c>
      <c r="S213" t="str">
        <f>Sheet9!B214</f>
        <v xml:space="preserve"> 200m</v>
      </c>
      <c r="T213" t="s">
        <v>1704</v>
      </c>
      <c r="U213" t="s">
        <v>1705</v>
      </c>
      <c r="V213" t="str">
        <f t="shared" si="26"/>
        <v>女子自由形 200m予選無差別</v>
      </c>
      <c r="Y213">
        <f t="shared" si="27"/>
        <v>109</v>
      </c>
      <c r="Z213" t="str">
        <f t="shared" si="24"/>
        <v/>
      </c>
      <c r="AA213" t="str">
        <f t="shared" si="28"/>
        <v>女子自由形 200m予選無差別</v>
      </c>
    </row>
    <row r="214" spans="1:27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110</v>
      </c>
      <c r="O214">
        <f>Sheet9!E215</f>
        <v>2</v>
      </c>
      <c r="P214" t="str">
        <f>IFERROR(VLOOKUP(O214,Sheet6!A:B,2,0),"")</f>
        <v>女子</v>
      </c>
      <c r="Q214" t="str">
        <f>Sheet9!A215</f>
        <v>自由形　　　　</v>
      </c>
      <c r="R214" t="str">
        <f t="shared" si="23"/>
        <v>自由形</v>
      </c>
      <c r="S214" t="str">
        <f>Sheet9!B215</f>
        <v xml:space="preserve"> 100m</v>
      </c>
      <c r="T214" t="s">
        <v>1704</v>
      </c>
      <c r="U214" t="s">
        <v>1705</v>
      </c>
      <c r="V214" t="str">
        <f t="shared" si="26"/>
        <v>女子自由形 100m予選無差別</v>
      </c>
      <c r="Y214">
        <f t="shared" si="27"/>
        <v>110</v>
      </c>
      <c r="Z214" t="str">
        <f t="shared" si="24"/>
        <v/>
      </c>
      <c r="AA214" t="str">
        <f t="shared" si="28"/>
        <v>女子自由形 100m予選無差別</v>
      </c>
    </row>
    <row r="215" spans="1:27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110</v>
      </c>
      <c r="O215">
        <f>Sheet9!E216</f>
        <v>2</v>
      </c>
      <c r="P215" t="str">
        <f>IFERROR(VLOOKUP(O215,Sheet6!A:B,2,0),"")</f>
        <v>女子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200m</v>
      </c>
      <c r="T215" t="s">
        <v>1704</v>
      </c>
      <c r="U215" t="s">
        <v>1705</v>
      </c>
      <c r="V215" t="str">
        <f t="shared" si="26"/>
        <v>女子自由形 200m予選無差別</v>
      </c>
      <c r="Y215">
        <f t="shared" si="27"/>
        <v>110</v>
      </c>
      <c r="Z215" t="str">
        <f t="shared" si="24"/>
        <v/>
      </c>
      <c r="AA215" t="str">
        <f t="shared" si="28"/>
        <v>女子自由形 200m予選無差別</v>
      </c>
    </row>
    <row r="216" spans="1:27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111</v>
      </c>
      <c r="O216">
        <f>Sheet9!E217</f>
        <v>2</v>
      </c>
      <c r="P216" t="str">
        <f>IFERROR(VLOOKUP(O216,Sheet6!A:B,2,0),"")</f>
        <v>女子</v>
      </c>
      <c r="Q216" t="str">
        <f>Sheet9!A217</f>
        <v>平泳ぎ　　　　</v>
      </c>
      <c r="R216" t="str">
        <f t="shared" si="23"/>
        <v>平泳ぎ</v>
      </c>
      <c r="S216" t="str">
        <f>Sheet9!B217</f>
        <v xml:space="preserve">  50m</v>
      </c>
      <c r="T216" t="s">
        <v>1704</v>
      </c>
      <c r="U216" t="s">
        <v>1705</v>
      </c>
      <c r="V216" t="str">
        <f t="shared" si="26"/>
        <v>女子平泳ぎ  50m予選無差別</v>
      </c>
      <c r="Y216">
        <f t="shared" si="27"/>
        <v>111</v>
      </c>
      <c r="Z216" t="str">
        <f t="shared" si="24"/>
        <v/>
      </c>
      <c r="AA216" t="str">
        <f t="shared" si="28"/>
        <v>女子平泳ぎ  50m予選無差別</v>
      </c>
    </row>
    <row r="217" spans="1:27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111</v>
      </c>
      <c r="O217">
        <f>Sheet9!E218</f>
        <v>2</v>
      </c>
      <c r="P217" t="str">
        <f>IFERROR(VLOOKUP(O217,Sheet6!A:B,2,0),"")</f>
        <v>女子</v>
      </c>
      <c r="Q217" t="str">
        <f>Sheet9!A218</f>
        <v>個人メドレー　</v>
      </c>
      <c r="R217" t="str">
        <f t="shared" si="23"/>
        <v>個人メドレー</v>
      </c>
      <c r="S217" t="str">
        <f>Sheet9!B218</f>
        <v xml:space="preserve"> 200m</v>
      </c>
      <c r="T217" t="s">
        <v>1704</v>
      </c>
      <c r="U217" t="s">
        <v>1705</v>
      </c>
      <c r="V217" t="str">
        <f t="shared" si="26"/>
        <v>女子個人メドレー 200m予選無差別</v>
      </c>
      <c r="Y217">
        <f t="shared" si="27"/>
        <v>111</v>
      </c>
      <c r="Z217" t="str">
        <f t="shared" si="24"/>
        <v/>
      </c>
      <c r="AA217" t="str">
        <f t="shared" si="28"/>
        <v>女子個人メドレー 200m予選無差別</v>
      </c>
    </row>
    <row r="218" spans="1:27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112</v>
      </c>
      <c r="O218">
        <f>Sheet9!E219</f>
        <v>2</v>
      </c>
      <c r="P218" t="str">
        <f>IFERROR(VLOOKUP(O218,Sheet6!A:B,2,0),"")</f>
        <v>女子</v>
      </c>
      <c r="Q218" t="str">
        <f>Sheet9!A219</f>
        <v>自由形　　　　</v>
      </c>
      <c r="R218" t="str">
        <f t="shared" si="23"/>
        <v>自由形</v>
      </c>
      <c r="S218" t="str">
        <f>Sheet9!B219</f>
        <v xml:space="preserve"> 100m</v>
      </c>
      <c r="T218" t="s">
        <v>1704</v>
      </c>
      <c r="U218" t="s">
        <v>1705</v>
      </c>
      <c r="V218" t="str">
        <f t="shared" si="26"/>
        <v>女子自由形 100m予選無差別</v>
      </c>
      <c r="Y218">
        <f t="shared" si="27"/>
        <v>112</v>
      </c>
      <c r="Z218" t="str">
        <f t="shared" si="24"/>
        <v/>
      </c>
      <c r="AA218" t="str">
        <f t="shared" si="28"/>
        <v>女子自由形 100m予選無差別</v>
      </c>
    </row>
    <row r="219" spans="1:27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112</v>
      </c>
      <c r="O219">
        <f>Sheet9!E220</f>
        <v>2</v>
      </c>
      <c r="P219" t="str">
        <f>IFERROR(VLOOKUP(O219,Sheet6!A:B,2,0),"")</f>
        <v>女子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200m</v>
      </c>
      <c r="T219" t="s">
        <v>1704</v>
      </c>
      <c r="U219" t="s">
        <v>1705</v>
      </c>
      <c r="V219" t="str">
        <f t="shared" si="26"/>
        <v>女子自由形 200m予選無差別</v>
      </c>
      <c r="Y219">
        <f t="shared" si="27"/>
        <v>112</v>
      </c>
      <c r="Z219" t="str">
        <f t="shared" si="24"/>
        <v/>
      </c>
      <c r="AA219" t="str">
        <f t="shared" si="28"/>
        <v>女子自由形 200m予選無差別</v>
      </c>
    </row>
    <row r="220" spans="1:27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113</v>
      </c>
      <c r="O220">
        <f>Sheet9!E221</f>
        <v>2</v>
      </c>
      <c r="P220" t="str">
        <f>IFERROR(VLOOKUP(O220,Sheet6!A:B,2,0),"")</f>
        <v>女子</v>
      </c>
      <c r="Q220" t="str">
        <f>Sheet9!A221</f>
        <v>バタフライ　　</v>
      </c>
      <c r="R220" t="str">
        <f t="shared" si="23"/>
        <v>バタフライ</v>
      </c>
      <c r="S220" t="str">
        <f>Sheet9!B221</f>
        <v xml:space="preserve">  50m</v>
      </c>
      <c r="T220" t="s">
        <v>1704</v>
      </c>
      <c r="U220" t="s">
        <v>1705</v>
      </c>
      <c r="V220" t="str">
        <f t="shared" si="26"/>
        <v>女子バタフライ  50m予選無差別</v>
      </c>
      <c r="Y220">
        <f t="shared" si="27"/>
        <v>113</v>
      </c>
      <c r="Z220" t="str">
        <f t="shared" si="24"/>
        <v/>
      </c>
      <c r="AA220" t="str">
        <f t="shared" si="28"/>
        <v>女子バタフライ  50m予選無差別</v>
      </c>
    </row>
    <row r="221" spans="1:27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113</v>
      </c>
      <c r="O221">
        <f>Sheet9!E222</f>
        <v>2</v>
      </c>
      <c r="P221" t="str">
        <f>IFERROR(VLOOKUP(O221,Sheet6!A:B,2,0),"")</f>
        <v>女子</v>
      </c>
      <c r="Q221" t="str">
        <f>Sheet9!A222</f>
        <v>バタフライ　　</v>
      </c>
      <c r="R221" t="str">
        <f t="shared" ref="R221:R250" si="29">IFERROR(VLOOKUP(Q221,AG:AH,2,0),"")</f>
        <v>バタフライ</v>
      </c>
      <c r="S221" t="str">
        <f>Sheet9!B222</f>
        <v xml:space="preserve"> 100m</v>
      </c>
      <c r="T221" t="s">
        <v>1704</v>
      </c>
      <c r="U221" t="s">
        <v>1705</v>
      </c>
      <c r="V221" t="str">
        <f t="shared" si="26"/>
        <v>女子バタフライ 100m予選無差別</v>
      </c>
      <c r="Y221">
        <f t="shared" si="27"/>
        <v>113</v>
      </c>
      <c r="Z221" t="str">
        <f t="shared" si="24"/>
        <v/>
      </c>
      <c r="AA221" t="str">
        <f t="shared" si="28"/>
        <v>女子バタフライ 100m予選無差別</v>
      </c>
    </row>
    <row r="222" spans="1:27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114</v>
      </c>
      <c r="O222">
        <f>Sheet9!E223</f>
        <v>2</v>
      </c>
      <c r="P222" t="str">
        <f>IFERROR(VLOOKUP(O222,Sheet6!A:B,2,0),"")</f>
        <v>女子</v>
      </c>
      <c r="Q222" t="str">
        <f>Sheet9!A223</f>
        <v>背泳ぎ　　　　</v>
      </c>
      <c r="R222" t="str">
        <f t="shared" si="29"/>
        <v>背泳ぎ</v>
      </c>
      <c r="S222" t="str">
        <f>Sheet9!B223</f>
        <v xml:space="preserve">  50m</v>
      </c>
      <c r="T222" t="s">
        <v>1704</v>
      </c>
      <c r="U222" t="s">
        <v>1705</v>
      </c>
      <c r="V222" t="str">
        <f t="shared" si="26"/>
        <v>女子背泳ぎ  50m予選無差別</v>
      </c>
      <c r="Y222">
        <f t="shared" si="27"/>
        <v>114</v>
      </c>
      <c r="Z222" t="str">
        <f t="shared" si="24"/>
        <v/>
      </c>
      <c r="AA222" t="str">
        <f t="shared" si="28"/>
        <v>女子背泳ぎ  50m予選無差別</v>
      </c>
    </row>
    <row r="223" spans="1:27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114</v>
      </c>
      <c r="O223">
        <f>Sheet9!E224</f>
        <v>2</v>
      </c>
      <c r="P223" t="str">
        <f>IFERROR(VLOOKUP(O223,Sheet6!A:B,2,0),"")</f>
        <v>女子</v>
      </c>
      <c r="Q223" t="str">
        <f>Sheet9!A224</f>
        <v>背泳ぎ　　　　</v>
      </c>
      <c r="R223" t="str">
        <f t="shared" si="29"/>
        <v>背泳ぎ</v>
      </c>
      <c r="S223" t="str">
        <f>Sheet9!B224</f>
        <v xml:space="preserve"> 100m</v>
      </c>
      <c r="T223" t="s">
        <v>1704</v>
      </c>
      <c r="U223" t="s">
        <v>1705</v>
      </c>
      <c r="V223" t="str">
        <f t="shared" si="26"/>
        <v>女子背泳ぎ 100m予選無差別</v>
      </c>
      <c r="Y223">
        <f t="shared" si="27"/>
        <v>114</v>
      </c>
      <c r="Z223" t="str">
        <f t="shared" si="24"/>
        <v/>
      </c>
      <c r="AA223" t="str">
        <f t="shared" si="28"/>
        <v>女子背泳ぎ 100m予選無差別</v>
      </c>
    </row>
    <row r="224" spans="1:27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115</v>
      </c>
      <c r="O224">
        <f>Sheet9!E225</f>
        <v>2</v>
      </c>
      <c r="P224" t="str">
        <f>IFERROR(VLOOKUP(O224,Sheet6!A:B,2,0),"")</f>
        <v>女子</v>
      </c>
      <c r="Q224" t="str">
        <f>Sheet9!A225</f>
        <v>平泳ぎ　　　　</v>
      </c>
      <c r="R224" t="str">
        <f t="shared" si="29"/>
        <v>平泳ぎ</v>
      </c>
      <c r="S224" t="str">
        <f>Sheet9!B225</f>
        <v xml:space="preserve">  50m</v>
      </c>
      <c r="T224" t="s">
        <v>1704</v>
      </c>
      <c r="U224" t="s">
        <v>1705</v>
      </c>
      <c r="V224" t="str">
        <f t="shared" si="26"/>
        <v>女子平泳ぎ  50m予選無差別</v>
      </c>
      <c r="Y224">
        <f t="shared" si="27"/>
        <v>115</v>
      </c>
      <c r="Z224" t="str">
        <f t="shared" si="24"/>
        <v/>
      </c>
      <c r="AA224" t="str">
        <f t="shared" si="28"/>
        <v>女子平泳ぎ  50m予選無差別</v>
      </c>
    </row>
    <row r="225" spans="1:27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115</v>
      </c>
      <c r="O225">
        <f>Sheet9!E226</f>
        <v>2</v>
      </c>
      <c r="P225" t="str">
        <f>IFERROR(VLOOKUP(O225,Sheet6!A:B,2,0),"")</f>
        <v>女子</v>
      </c>
      <c r="Q225" t="str">
        <f>Sheet9!A226</f>
        <v>平泳ぎ　　　　</v>
      </c>
      <c r="R225" t="str">
        <f t="shared" si="29"/>
        <v>平泳ぎ</v>
      </c>
      <c r="S225" t="str">
        <f>Sheet9!B226</f>
        <v xml:space="preserve"> 100m</v>
      </c>
      <c r="T225" t="s">
        <v>1704</v>
      </c>
      <c r="U225" t="s">
        <v>1705</v>
      </c>
      <c r="V225" t="str">
        <f t="shared" si="26"/>
        <v>女子平泳ぎ 100m予選無差別</v>
      </c>
      <c r="Y225">
        <f t="shared" si="27"/>
        <v>115</v>
      </c>
      <c r="Z225" t="str">
        <f t="shared" si="24"/>
        <v/>
      </c>
      <c r="AA225" t="str">
        <f t="shared" si="28"/>
        <v>女子平泳ぎ 100m予選無差別</v>
      </c>
    </row>
    <row r="226" spans="1:27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116</v>
      </c>
      <c r="O226">
        <f>Sheet9!E227</f>
        <v>2</v>
      </c>
      <c r="P226" t="str">
        <f>IFERROR(VLOOKUP(O226,Sheet6!A:B,2,0),"")</f>
        <v>女子</v>
      </c>
      <c r="Q226" t="str">
        <f>Sheet9!A227</f>
        <v>バタフライ　　</v>
      </c>
      <c r="R226" t="str">
        <f t="shared" si="29"/>
        <v>バタフライ</v>
      </c>
      <c r="S226" t="str">
        <f>Sheet9!B227</f>
        <v xml:space="preserve">  50m</v>
      </c>
      <c r="T226" t="s">
        <v>1704</v>
      </c>
      <c r="U226" t="s">
        <v>1705</v>
      </c>
      <c r="V226" t="str">
        <f t="shared" si="26"/>
        <v>女子バタフライ  50m予選無差別</v>
      </c>
      <c r="Y226">
        <f t="shared" si="27"/>
        <v>116</v>
      </c>
      <c r="Z226" t="str">
        <f t="shared" si="24"/>
        <v/>
      </c>
      <c r="AA226" t="str">
        <f t="shared" ref="AA226:AA250" si="30">V226</f>
        <v>女子バタフライ  50m予選無差別</v>
      </c>
    </row>
    <row r="227" spans="1:27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116</v>
      </c>
      <c r="O227">
        <f>Sheet9!E228</f>
        <v>2</v>
      </c>
      <c r="P227" t="str">
        <f>IFERROR(VLOOKUP(O227,Sheet6!A:B,2,0),"")</f>
        <v>女子</v>
      </c>
      <c r="Q227" t="str">
        <f>Sheet9!A228</f>
        <v>バタフライ　　</v>
      </c>
      <c r="R227" t="str">
        <f t="shared" si="29"/>
        <v>バタフライ</v>
      </c>
      <c r="S227" t="str">
        <f>Sheet9!B228</f>
        <v xml:space="preserve"> 100m</v>
      </c>
      <c r="T227" t="s">
        <v>1704</v>
      </c>
      <c r="U227" t="s">
        <v>1705</v>
      </c>
      <c r="V227" t="str">
        <f t="shared" si="26"/>
        <v>女子バタフライ 100m予選無差別</v>
      </c>
      <c r="Y227">
        <f t="shared" si="27"/>
        <v>116</v>
      </c>
      <c r="Z227" t="str">
        <f t="shared" si="24"/>
        <v/>
      </c>
      <c r="AA227" t="str">
        <f t="shared" si="30"/>
        <v>女子バタフライ 100m予選無差別</v>
      </c>
    </row>
    <row r="228" spans="1:27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117</v>
      </c>
      <c r="O228">
        <f>Sheet9!E229</f>
        <v>2</v>
      </c>
      <c r="P228" t="str">
        <f>IFERROR(VLOOKUP(O228,Sheet6!A:B,2,0),"")</f>
        <v>女子</v>
      </c>
      <c r="Q228" t="str">
        <f>Sheet9!A229</f>
        <v>自由形　　　　</v>
      </c>
      <c r="R228" t="str">
        <f t="shared" si="29"/>
        <v>自由形</v>
      </c>
      <c r="S228" t="str">
        <f>Sheet9!B229</f>
        <v xml:space="preserve"> 100m</v>
      </c>
      <c r="T228" t="s">
        <v>1704</v>
      </c>
      <c r="U228" t="s">
        <v>1705</v>
      </c>
      <c r="V228" t="str">
        <f t="shared" si="26"/>
        <v>女子自由形 100m予選無差別</v>
      </c>
      <c r="Y228">
        <f t="shared" si="27"/>
        <v>117</v>
      </c>
      <c r="Z228" t="str">
        <f t="shared" si="24"/>
        <v/>
      </c>
      <c r="AA228" t="str">
        <f t="shared" si="30"/>
        <v>女子自由形 100m予選無差別</v>
      </c>
    </row>
    <row r="229" spans="1:27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117</v>
      </c>
      <c r="O229">
        <f>Sheet9!E230</f>
        <v>2</v>
      </c>
      <c r="P229" t="str">
        <f>IFERROR(VLOOKUP(O229,Sheet6!A:B,2,0),"")</f>
        <v>女子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200m</v>
      </c>
      <c r="T229" t="s">
        <v>1704</v>
      </c>
      <c r="U229" t="s">
        <v>1705</v>
      </c>
      <c r="V229" t="str">
        <f t="shared" si="26"/>
        <v>女子自由形 200m予選無差別</v>
      </c>
      <c r="Y229">
        <f t="shared" si="27"/>
        <v>117</v>
      </c>
      <c r="Z229" t="str">
        <f t="shared" si="24"/>
        <v/>
      </c>
      <c r="AA229" t="str">
        <f t="shared" si="30"/>
        <v>女子自由形 200m予選無差別</v>
      </c>
    </row>
    <row r="230" spans="1:27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118</v>
      </c>
      <c r="O230">
        <f>Sheet9!E231</f>
        <v>2</v>
      </c>
      <c r="P230" t="str">
        <f>IFERROR(VLOOKUP(O230,Sheet6!A:B,2,0),"")</f>
        <v>女子</v>
      </c>
      <c r="Q230" t="str">
        <f>Sheet9!A231</f>
        <v>バタフライ　　</v>
      </c>
      <c r="R230" t="str">
        <f t="shared" si="29"/>
        <v>バタフライ</v>
      </c>
      <c r="S230" t="str">
        <f>Sheet9!B231</f>
        <v xml:space="preserve">  50m</v>
      </c>
      <c r="T230" t="s">
        <v>1704</v>
      </c>
      <c r="U230" t="s">
        <v>1705</v>
      </c>
      <c r="V230" t="str">
        <f t="shared" si="26"/>
        <v>女子バタフライ  50m予選無差別</v>
      </c>
      <c r="Y230">
        <f t="shared" si="27"/>
        <v>118</v>
      </c>
      <c r="Z230" t="str">
        <f t="shared" si="24"/>
        <v/>
      </c>
      <c r="AA230" t="str">
        <f t="shared" si="30"/>
        <v>女子バタフライ  50m予選無差別</v>
      </c>
    </row>
    <row r="231" spans="1:27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118</v>
      </c>
      <c r="O231">
        <f>Sheet9!E232</f>
        <v>2</v>
      </c>
      <c r="P231" t="str">
        <f>IFERROR(VLOOKUP(O231,Sheet6!A:B,2,0),"")</f>
        <v>女子</v>
      </c>
      <c r="Q231" t="str">
        <f>Sheet9!A232</f>
        <v>バタフライ　　</v>
      </c>
      <c r="R231" t="str">
        <f t="shared" si="29"/>
        <v>バタフライ</v>
      </c>
      <c r="S231" t="str">
        <f>Sheet9!B232</f>
        <v xml:space="preserve"> 100m</v>
      </c>
      <c r="T231" t="s">
        <v>1704</v>
      </c>
      <c r="U231" t="s">
        <v>1705</v>
      </c>
      <c r="V231" t="str">
        <f t="shared" si="26"/>
        <v>女子バタフライ 100m予選無差別</v>
      </c>
      <c r="Y231">
        <f t="shared" si="27"/>
        <v>118</v>
      </c>
      <c r="Z231" t="str">
        <f t="shared" si="24"/>
        <v/>
      </c>
      <c r="AA231" t="str">
        <f t="shared" si="30"/>
        <v>女子バタフライ 100m予選無差別</v>
      </c>
    </row>
    <row r="232" spans="1:27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119</v>
      </c>
      <c r="O232">
        <f>Sheet9!E233</f>
        <v>2</v>
      </c>
      <c r="P232" t="str">
        <f>IFERROR(VLOOKUP(O232,Sheet6!A:B,2,0),"")</f>
        <v>女子</v>
      </c>
      <c r="Q232" t="str">
        <f>Sheet9!A233</f>
        <v>バタフライ　　</v>
      </c>
      <c r="R232" t="str">
        <f t="shared" si="29"/>
        <v>バタフライ</v>
      </c>
      <c r="S232" t="str">
        <f>Sheet9!B233</f>
        <v xml:space="preserve">  50m</v>
      </c>
      <c r="T232" t="s">
        <v>1704</v>
      </c>
      <c r="U232" t="s">
        <v>1705</v>
      </c>
      <c r="V232" t="str">
        <f t="shared" si="26"/>
        <v>女子バタフライ  50m予選無差別</v>
      </c>
      <c r="Y232">
        <f t="shared" si="27"/>
        <v>119</v>
      </c>
      <c r="Z232" t="str">
        <f t="shared" si="24"/>
        <v/>
      </c>
      <c r="AA232" t="str">
        <f t="shared" si="30"/>
        <v>女子バタフライ  50m予選無差別</v>
      </c>
    </row>
    <row r="233" spans="1:27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119</v>
      </c>
      <c r="O233">
        <f>Sheet9!E234</f>
        <v>2</v>
      </c>
      <c r="P233" t="str">
        <f>IFERROR(VLOOKUP(O233,Sheet6!A:B,2,0),"")</f>
        <v>女子</v>
      </c>
      <c r="Q233" t="str">
        <f>Sheet9!A234</f>
        <v>バタフライ　　</v>
      </c>
      <c r="R233" t="str">
        <f t="shared" si="29"/>
        <v>バタフライ</v>
      </c>
      <c r="S233" t="str">
        <f>Sheet9!B234</f>
        <v xml:space="preserve"> 100m</v>
      </c>
      <c r="T233" t="s">
        <v>1704</v>
      </c>
      <c r="U233" t="s">
        <v>1705</v>
      </c>
      <c r="V233" t="str">
        <f t="shared" si="26"/>
        <v>女子バタフライ 100m予選無差別</v>
      </c>
      <c r="Y233">
        <f t="shared" si="27"/>
        <v>119</v>
      </c>
      <c r="Z233" t="str">
        <f t="shared" si="24"/>
        <v/>
      </c>
      <c r="AA233" t="str">
        <f t="shared" si="30"/>
        <v>女子バタフライ 100m予選無差別</v>
      </c>
    </row>
    <row r="234" spans="1:27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120</v>
      </c>
      <c r="O234">
        <f>Sheet9!E235</f>
        <v>2</v>
      </c>
      <c r="P234" t="str">
        <f>IFERROR(VLOOKUP(O234,Sheet6!A:B,2,0),"")</f>
        <v>女子</v>
      </c>
      <c r="Q234" t="str">
        <f>Sheet9!A235</f>
        <v>平泳ぎ　　　　</v>
      </c>
      <c r="R234" t="str">
        <f t="shared" si="29"/>
        <v>平泳ぎ</v>
      </c>
      <c r="S234" t="str">
        <f>Sheet9!B235</f>
        <v xml:space="preserve">  50m</v>
      </c>
      <c r="T234" t="s">
        <v>1704</v>
      </c>
      <c r="U234" t="s">
        <v>1705</v>
      </c>
      <c r="V234" t="str">
        <f t="shared" si="26"/>
        <v>女子平泳ぎ  50m予選無差別</v>
      </c>
      <c r="Y234">
        <f t="shared" si="27"/>
        <v>120</v>
      </c>
      <c r="Z234" t="str">
        <f t="shared" si="24"/>
        <v/>
      </c>
      <c r="AA234" t="str">
        <f t="shared" si="30"/>
        <v>女子平泳ぎ  50m予選無差別</v>
      </c>
    </row>
    <row r="235" spans="1:27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120</v>
      </c>
      <c r="O235">
        <f>Sheet9!E236</f>
        <v>2</v>
      </c>
      <c r="P235" t="str">
        <f>IFERROR(VLOOKUP(O235,Sheet6!A:B,2,0),"")</f>
        <v>女子</v>
      </c>
      <c r="Q235" t="str">
        <f>Sheet9!A236</f>
        <v>平泳ぎ　　　　</v>
      </c>
      <c r="R235" t="str">
        <f t="shared" si="29"/>
        <v>平泳ぎ</v>
      </c>
      <c r="S235" t="str">
        <f>Sheet9!B236</f>
        <v xml:space="preserve"> 100m</v>
      </c>
      <c r="T235" t="s">
        <v>1704</v>
      </c>
      <c r="U235" t="s">
        <v>1705</v>
      </c>
      <c r="V235" t="str">
        <f t="shared" si="26"/>
        <v>女子平泳ぎ 100m予選無差別</v>
      </c>
      <c r="Y235">
        <f t="shared" si="27"/>
        <v>120</v>
      </c>
      <c r="Z235" t="str">
        <f t="shared" si="24"/>
        <v/>
      </c>
      <c r="AA235" t="str">
        <f t="shared" si="30"/>
        <v>女子平泳ぎ 100m予選無差別</v>
      </c>
    </row>
    <row r="236" spans="1:27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121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100m</v>
      </c>
      <c r="T236" t="s">
        <v>1704</v>
      </c>
      <c r="U236" t="s">
        <v>1705</v>
      </c>
      <c r="V236" t="str">
        <f t="shared" si="26"/>
        <v>女子自由形 100m予選無差別</v>
      </c>
      <c r="Y236">
        <f t="shared" si="27"/>
        <v>121</v>
      </c>
      <c r="Z236" t="str">
        <f t="shared" si="24"/>
        <v/>
      </c>
      <c r="AA236" t="str">
        <f t="shared" si="30"/>
        <v>女子自由形 100m予選無差別</v>
      </c>
    </row>
    <row r="237" spans="1:27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121</v>
      </c>
      <c r="O237">
        <f>Sheet9!E238</f>
        <v>2</v>
      </c>
      <c r="P237" t="str">
        <f>IFERROR(VLOOKUP(O237,Sheet6!A:B,2,0),"")</f>
        <v>女子</v>
      </c>
      <c r="Q237" t="str">
        <f>Sheet9!A238</f>
        <v>個人メドレー　</v>
      </c>
      <c r="R237" t="str">
        <f t="shared" si="29"/>
        <v>個人メドレー</v>
      </c>
      <c r="S237" t="str">
        <f>Sheet9!B238</f>
        <v xml:space="preserve"> 200m</v>
      </c>
      <c r="T237" t="s">
        <v>1704</v>
      </c>
      <c r="U237" t="s">
        <v>1705</v>
      </c>
      <c r="V237" t="str">
        <f t="shared" si="26"/>
        <v>女子個人メドレー 200m予選無差別</v>
      </c>
      <c r="Y237">
        <f t="shared" si="27"/>
        <v>121</v>
      </c>
      <c r="Z237" t="str">
        <f t="shared" si="24"/>
        <v/>
      </c>
      <c r="AA237" t="str">
        <f t="shared" si="30"/>
        <v>女子個人メドレー 200m予選無差別</v>
      </c>
    </row>
    <row r="238" spans="1:27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122</v>
      </c>
      <c r="O238">
        <f>Sheet9!E239</f>
        <v>2</v>
      </c>
      <c r="P238" t="str">
        <f>IFERROR(VLOOKUP(O238,Sheet6!A:B,2,0),"")</f>
        <v>女子</v>
      </c>
      <c r="Q238" t="str">
        <f>Sheet9!A239</f>
        <v>平泳ぎ　　　　</v>
      </c>
      <c r="R238" t="str">
        <f t="shared" si="29"/>
        <v>平泳ぎ</v>
      </c>
      <c r="S238" t="str">
        <f>Sheet9!B239</f>
        <v xml:space="preserve">  50m</v>
      </c>
      <c r="T238" t="s">
        <v>1704</v>
      </c>
      <c r="U238" t="s">
        <v>1705</v>
      </c>
      <c r="V238" t="str">
        <f t="shared" si="26"/>
        <v>女子平泳ぎ  50m予選無差別</v>
      </c>
      <c r="Y238">
        <f t="shared" si="27"/>
        <v>122</v>
      </c>
      <c r="Z238" t="str">
        <f t="shared" si="24"/>
        <v/>
      </c>
      <c r="AA238" t="str">
        <f t="shared" si="30"/>
        <v>女子平泳ぎ  50m予選無差別</v>
      </c>
    </row>
    <row r="239" spans="1:27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122</v>
      </c>
      <c r="O239">
        <f>Sheet9!E240</f>
        <v>2</v>
      </c>
      <c r="P239" t="str">
        <f>IFERROR(VLOOKUP(O239,Sheet6!A:B,2,0),"")</f>
        <v>女子</v>
      </c>
      <c r="Q239" t="str">
        <f>Sheet9!A240</f>
        <v>平泳ぎ　　　　</v>
      </c>
      <c r="R239" t="str">
        <f t="shared" si="29"/>
        <v>平泳ぎ</v>
      </c>
      <c r="S239" t="str">
        <f>Sheet9!B240</f>
        <v xml:space="preserve"> 100m</v>
      </c>
      <c r="T239" t="s">
        <v>1704</v>
      </c>
      <c r="U239" t="s">
        <v>1705</v>
      </c>
      <c r="V239" t="str">
        <f t="shared" si="26"/>
        <v>女子平泳ぎ 100m予選無差別</v>
      </c>
      <c r="Y239">
        <f t="shared" si="27"/>
        <v>122</v>
      </c>
      <c r="Z239" t="str">
        <f t="shared" si="24"/>
        <v/>
      </c>
      <c r="AA239" t="str">
        <f t="shared" si="30"/>
        <v>女子平泳ぎ 100m予選無差別</v>
      </c>
    </row>
    <row r="240" spans="1:27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123</v>
      </c>
      <c r="O240">
        <f>Sheet9!E241</f>
        <v>2</v>
      </c>
      <c r="P240" t="str">
        <f>IFERROR(VLOOKUP(O240,Sheet6!A:B,2,0),"")</f>
        <v>女子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 50m</v>
      </c>
      <c r="T240" t="s">
        <v>1704</v>
      </c>
      <c r="U240" t="s">
        <v>1705</v>
      </c>
      <c r="V240" t="str">
        <f t="shared" si="26"/>
        <v>女子バタフライ  50m予選無差別</v>
      </c>
      <c r="Y240">
        <f t="shared" si="27"/>
        <v>123</v>
      </c>
      <c r="Z240" t="str">
        <f t="shared" si="24"/>
        <v/>
      </c>
      <c r="AA240" t="str">
        <f t="shared" si="30"/>
        <v>女子バタフライ  50m予選無差別</v>
      </c>
    </row>
    <row r="241" spans="1:30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123</v>
      </c>
      <c r="O241">
        <f>Sheet9!E242</f>
        <v>2</v>
      </c>
      <c r="P241" t="str">
        <f>IFERROR(VLOOKUP(O241,Sheet6!A:B,2,0),"")</f>
        <v>女子</v>
      </c>
      <c r="Q241" t="str">
        <f>Sheet9!A242</f>
        <v>バタフライ　　</v>
      </c>
      <c r="R241" t="str">
        <f t="shared" si="29"/>
        <v>バタフライ</v>
      </c>
      <c r="S241" t="str">
        <f>Sheet9!B242</f>
        <v xml:space="preserve"> 100m</v>
      </c>
      <c r="T241" t="s">
        <v>1704</v>
      </c>
      <c r="U241" t="s">
        <v>1705</v>
      </c>
      <c r="V241" t="str">
        <f t="shared" si="26"/>
        <v>女子バタフライ 100m予選無差別</v>
      </c>
      <c r="Y241">
        <f t="shared" si="27"/>
        <v>123</v>
      </c>
      <c r="Z241" t="str">
        <f t="shared" si="24"/>
        <v/>
      </c>
      <c r="AA241" t="str">
        <f t="shared" si="30"/>
        <v>女子バタフライ 100m予選無差別</v>
      </c>
    </row>
    <row r="242" spans="1:30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124</v>
      </c>
      <c r="O242">
        <f>Sheet9!E243</f>
        <v>1</v>
      </c>
      <c r="P242" t="str">
        <f>IFERROR(VLOOKUP(O242,Sheet6!A:B,2,0),"")</f>
        <v>男子</v>
      </c>
      <c r="Q242" t="str">
        <f>Sheet9!A243</f>
        <v>平泳ぎ　　　　</v>
      </c>
      <c r="R242" t="str">
        <f t="shared" si="29"/>
        <v>平泳ぎ</v>
      </c>
      <c r="S242" t="str">
        <f>Sheet9!B243</f>
        <v xml:space="preserve">  50m</v>
      </c>
      <c r="T242" t="s">
        <v>1704</v>
      </c>
      <c r="U242" t="s">
        <v>1705</v>
      </c>
      <c r="V242" t="str">
        <f t="shared" si="26"/>
        <v>男子平泳ぎ  50m予選無差別</v>
      </c>
      <c r="Y242">
        <f t="shared" si="27"/>
        <v>124</v>
      </c>
      <c r="Z242" t="str">
        <f t="shared" si="24"/>
        <v/>
      </c>
      <c r="AA242" t="str">
        <f t="shared" si="30"/>
        <v>男子平泳ぎ  50m予選無差別</v>
      </c>
    </row>
    <row r="243" spans="1:30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124</v>
      </c>
      <c r="O243">
        <f>Sheet9!E244</f>
        <v>1</v>
      </c>
      <c r="P243" t="str">
        <f>IFERROR(VLOOKUP(O243,Sheet6!A:B,2,0),"")</f>
        <v>男子</v>
      </c>
      <c r="Q243" t="str">
        <f>Sheet9!A244</f>
        <v>平泳ぎ　　　　</v>
      </c>
      <c r="R243" t="str">
        <f t="shared" si="29"/>
        <v>平泳ぎ</v>
      </c>
      <c r="S243" t="str">
        <f>Sheet9!B244</f>
        <v xml:space="preserve"> 100m</v>
      </c>
      <c r="T243" t="s">
        <v>1704</v>
      </c>
      <c r="U243" t="s">
        <v>1705</v>
      </c>
      <c r="V243" t="str">
        <f t="shared" si="26"/>
        <v>男子平泳ぎ 100m予選無差別</v>
      </c>
      <c r="Y243">
        <f t="shared" si="27"/>
        <v>124</v>
      </c>
      <c r="Z243" t="str">
        <f t="shared" si="24"/>
        <v/>
      </c>
      <c r="AA243" t="str">
        <f t="shared" si="30"/>
        <v>男子平泳ぎ 100m予選無差別</v>
      </c>
    </row>
    <row r="244" spans="1:30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125</v>
      </c>
      <c r="O244">
        <f>Sheet9!E245</f>
        <v>1</v>
      </c>
      <c r="P244" t="str">
        <f>IFERROR(VLOOKUP(O244,Sheet6!A:B,2,0),"")</f>
        <v>男子</v>
      </c>
      <c r="Q244" t="str">
        <f>Sheet9!A245</f>
        <v>自由形　　　　</v>
      </c>
      <c r="R244" t="str">
        <f t="shared" si="29"/>
        <v>自由形</v>
      </c>
      <c r="S244" t="str">
        <f>Sheet9!B245</f>
        <v xml:space="preserve">  50m</v>
      </c>
      <c r="T244" t="s">
        <v>1704</v>
      </c>
      <c r="U244" t="s">
        <v>1705</v>
      </c>
      <c r="V244" t="str">
        <f t="shared" si="26"/>
        <v>男子自由形  50m予選無差別</v>
      </c>
      <c r="Y244">
        <f t="shared" si="27"/>
        <v>125</v>
      </c>
      <c r="Z244" t="str">
        <f t="shared" si="24"/>
        <v/>
      </c>
      <c r="AA244" t="str">
        <f t="shared" si="30"/>
        <v>男子自由形  50m予選無差別</v>
      </c>
    </row>
    <row r="245" spans="1:30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125</v>
      </c>
      <c r="O245">
        <f>Sheet9!E246</f>
        <v>1</v>
      </c>
      <c r="P245" t="str">
        <f>IFERROR(VLOOKUP(O245,Sheet6!A:B,2,0),"")</f>
        <v>男子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100m</v>
      </c>
      <c r="T245" t="s">
        <v>1704</v>
      </c>
      <c r="U245" t="s">
        <v>1705</v>
      </c>
      <c r="V245" t="str">
        <f t="shared" si="26"/>
        <v>男子自由形 100m予選無差別</v>
      </c>
      <c r="Y245">
        <f t="shared" si="27"/>
        <v>125</v>
      </c>
      <c r="Z245" t="str">
        <f t="shared" si="24"/>
        <v/>
      </c>
      <c r="AA245" t="str">
        <f t="shared" si="30"/>
        <v>男子自由形 100m予選無差別</v>
      </c>
    </row>
    <row r="246" spans="1:30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126</v>
      </c>
      <c r="O246">
        <f>Sheet9!E247</f>
        <v>1</v>
      </c>
      <c r="P246" t="str">
        <f>IFERROR(VLOOKUP(O246,Sheet6!A:B,2,0),"")</f>
        <v>男子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 50m</v>
      </c>
      <c r="T246" t="s">
        <v>1704</v>
      </c>
      <c r="U246" t="s">
        <v>1705</v>
      </c>
      <c r="V246" t="str">
        <f t="shared" si="26"/>
        <v>男子自由形  50m予選無差別</v>
      </c>
      <c r="Y246">
        <f t="shared" si="27"/>
        <v>126</v>
      </c>
      <c r="Z246" t="str">
        <f t="shared" si="24"/>
        <v/>
      </c>
      <c r="AA246" t="str">
        <f t="shared" si="30"/>
        <v>男子自由形  50m予選無差別</v>
      </c>
    </row>
    <row r="247" spans="1:30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127</v>
      </c>
      <c r="O247">
        <f>Sheet9!E248</f>
        <v>1</v>
      </c>
      <c r="P247" t="str">
        <f>IFERROR(VLOOKUP(O247,Sheet6!A:B,2,0),"")</f>
        <v>男子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 50m</v>
      </c>
      <c r="T247" t="s">
        <v>1704</v>
      </c>
      <c r="U247" t="s">
        <v>1705</v>
      </c>
      <c r="V247" t="str">
        <f t="shared" si="26"/>
        <v>男子自由形  50m予選無差別</v>
      </c>
      <c r="Y247">
        <f t="shared" si="27"/>
        <v>127</v>
      </c>
      <c r="Z247" t="str">
        <f t="shared" si="24"/>
        <v/>
      </c>
      <c r="AA247" t="str">
        <f t="shared" si="30"/>
        <v>男子自由形  50m予選無差別</v>
      </c>
    </row>
    <row r="248" spans="1:30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127</v>
      </c>
      <c r="O248">
        <f>Sheet9!E249</f>
        <v>1</v>
      </c>
      <c r="P248" t="str">
        <f>IFERROR(VLOOKUP(O248,Sheet6!A:B,2,0),"")</f>
        <v>男子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100m</v>
      </c>
      <c r="T248" t="s">
        <v>1704</v>
      </c>
      <c r="U248" t="s">
        <v>1705</v>
      </c>
      <c r="V248" t="str">
        <f t="shared" si="26"/>
        <v>男子自由形 100m予選無差別</v>
      </c>
      <c r="Y248">
        <f t="shared" si="27"/>
        <v>127</v>
      </c>
      <c r="Z248" t="str">
        <f t="shared" si="24"/>
        <v/>
      </c>
      <c r="AA248" t="str">
        <f t="shared" si="30"/>
        <v>男子自由形 100m予選無差別</v>
      </c>
    </row>
    <row r="249" spans="1:30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128</v>
      </c>
      <c r="O249">
        <f>Sheet9!E250</f>
        <v>1</v>
      </c>
      <c r="P249" t="str">
        <f>IFERROR(VLOOKUP(O249,Sheet6!A:B,2,0),"")</f>
        <v>男子</v>
      </c>
      <c r="Q249" t="str">
        <f>Sheet9!A250</f>
        <v>自由形　　　　</v>
      </c>
      <c r="R249" t="str">
        <f t="shared" si="29"/>
        <v>自由形</v>
      </c>
      <c r="S249" t="str">
        <f>Sheet9!B250</f>
        <v xml:space="preserve"> 200m</v>
      </c>
      <c r="T249" t="s">
        <v>1704</v>
      </c>
      <c r="U249" t="s">
        <v>1705</v>
      </c>
      <c r="V249" t="str">
        <f t="shared" si="26"/>
        <v>男子自由形 200m予選無差別</v>
      </c>
      <c r="Y249">
        <f t="shared" si="27"/>
        <v>128</v>
      </c>
      <c r="Z249" t="str">
        <f t="shared" si="24"/>
        <v/>
      </c>
      <c r="AA249" t="str">
        <f t="shared" si="30"/>
        <v>男子自由形 200m予選無差別</v>
      </c>
    </row>
    <row r="250" spans="1:30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129</v>
      </c>
      <c r="O250">
        <f>Sheet9!E251</f>
        <v>1</v>
      </c>
      <c r="P250" t="str">
        <f>IFERROR(VLOOKUP(O250,Sheet6!A:B,2,0),"")</f>
        <v>男子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1704</v>
      </c>
      <c r="U250" t="s">
        <v>1705</v>
      </c>
      <c r="V250" t="str">
        <f t="shared" si="26"/>
        <v>男子自由形  50m予選無差別</v>
      </c>
      <c r="Y250">
        <f t="shared" si="27"/>
        <v>129</v>
      </c>
      <c r="Z250" t="str">
        <f t="shared" si="24"/>
        <v/>
      </c>
      <c r="AA250" t="str">
        <f t="shared" si="30"/>
        <v>男子自由形  50m予選無差別</v>
      </c>
    </row>
    <row r="251" spans="1:30">
      <c r="A251" s="24" t="str">
        <f t="shared" ref="A251" si="31">IF(AND(B251=""),"",B251)</f>
        <v/>
      </c>
      <c r="M251" s="24">
        <f t="shared" ref="M251" si="32">IF(AND(N251=""),"",N251)</f>
        <v>129</v>
      </c>
      <c r="N251">
        <f>Sheet9!D252</f>
        <v>129</v>
      </c>
      <c r="O251">
        <f>Sheet9!E252</f>
        <v>1</v>
      </c>
      <c r="P251" t="str">
        <f>IFERROR(VLOOKUP(O251,Sheet6!A:B,2,0),"")</f>
        <v>男子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100m</v>
      </c>
      <c r="T251" t="s">
        <v>1704</v>
      </c>
      <c r="U251" t="s">
        <v>1705</v>
      </c>
      <c r="V251" t="str">
        <f t="shared" ref="V251:V314" si="34">CONCATENATE(P251,R251,S251,T251,U251)</f>
        <v>男子自由形 100m予選無差別</v>
      </c>
      <c r="Y251">
        <f t="shared" ref="Y251:Y314" si="35">N251</f>
        <v>129</v>
      </c>
      <c r="Z251" t="str">
        <f t="shared" ref="Z251:Z314" si="36">IFERROR(VLOOKUP(V251,I:M,5,0),"")</f>
        <v/>
      </c>
      <c r="AA251" t="str">
        <f t="shared" ref="AA251:AA314" si="37">V251</f>
        <v>男子自由形 100m予選無差別</v>
      </c>
      <c r="AD251" s="37"/>
    </row>
    <row r="252" spans="1:30">
      <c r="N252">
        <f>Sheet9!D253</f>
        <v>130</v>
      </c>
      <c r="O252">
        <f>Sheet9!E253</f>
        <v>2</v>
      </c>
      <c r="P252" t="str">
        <f>IFERROR(VLOOKUP(O252,Sheet6!A:B,2,0),"")</f>
        <v>女子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 50m</v>
      </c>
      <c r="T252" t="s">
        <v>1704</v>
      </c>
      <c r="U252" t="s">
        <v>1705</v>
      </c>
      <c r="V252" t="str">
        <f t="shared" si="34"/>
        <v>女子自由形  50m予選無差別</v>
      </c>
      <c r="Y252">
        <f t="shared" si="35"/>
        <v>130</v>
      </c>
      <c r="Z252" t="str">
        <f t="shared" si="36"/>
        <v/>
      </c>
      <c r="AA252" t="str">
        <f t="shared" si="37"/>
        <v>女子自由形  50m予選無差別</v>
      </c>
      <c r="AD252" s="37"/>
    </row>
    <row r="253" spans="1:30">
      <c r="N253">
        <f>Sheet9!D254</f>
        <v>130</v>
      </c>
      <c r="O253">
        <f>Sheet9!E254</f>
        <v>2</v>
      </c>
      <c r="P253" t="str">
        <f>IFERROR(VLOOKUP(O253,Sheet6!A:B,2,0),"")</f>
        <v>女子</v>
      </c>
      <c r="Q253" t="str">
        <f>Sheet9!A254</f>
        <v>平泳ぎ　　　　</v>
      </c>
      <c r="R253" t="str">
        <f t="shared" si="33"/>
        <v>平泳ぎ</v>
      </c>
      <c r="S253" t="str">
        <f>Sheet9!B254</f>
        <v xml:space="preserve"> 200m</v>
      </c>
      <c r="T253" t="s">
        <v>1704</v>
      </c>
      <c r="U253" t="s">
        <v>1705</v>
      </c>
      <c r="V253" t="str">
        <f t="shared" si="34"/>
        <v>女子平泳ぎ 200m予選無差別</v>
      </c>
      <c r="Y253">
        <f t="shared" si="35"/>
        <v>130</v>
      </c>
      <c r="Z253" t="str">
        <f t="shared" si="36"/>
        <v/>
      </c>
      <c r="AA253" t="str">
        <f t="shared" si="37"/>
        <v>女子平泳ぎ 200m予選無差別</v>
      </c>
      <c r="AD253" s="37"/>
    </row>
    <row r="254" spans="1:30">
      <c r="N254">
        <f>Sheet9!D255</f>
        <v>131</v>
      </c>
      <c r="O254">
        <f>Sheet9!E255</f>
        <v>2</v>
      </c>
      <c r="P254" t="str">
        <f>IFERROR(VLOOKUP(O254,Sheet6!A:B,2,0),"")</f>
        <v>女子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100m</v>
      </c>
      <c r="T254" t="s">
        <v>1704</v>
      </c>
      <c r="U254" t="s">
        <v>1705</v>
      </c>
      <c r="V254" t="str">
        <f t="shared" si="34"/>
        <v>女子自由形 100m予選無差別</v>
      </c>
      <c r="Y254">
        <f t="shared" si="35"/>
        <v>131</v>
      </c>
      <c r="Z254" t="str">
        <f t="shared" si="36"/>
        <v/>
      </c>
      <c r="AA254" t="str">
        <f t="shared" si="37"/>
        <v>女子自由形 100m予選無差別</v>
      </c>
      <c r="AD254" s="37"/>
    </row>
    <row r="255" spans="1:30">
      <c r="N255">
        <f>Sheet9!D256</f>
        <v>131</v>
      </c>
      <c r="O255">
        <f>Sheet9!E256</f>
        <v>2</v>
      </c>
      <c r="P255" t="str">
        <f>IFERROR(VLOOKUP(O255,Sheet6!A:B,2,0),"")</f>
        <v>女子</v>
      </c>
      <c r="Q255" t="str">
        <f>Sheet9!A256</f>
        <v>自由形　　　　</v>
      </c>
      <c r="R255" t="str">
        <f t="shared" si="33"/>
        <v>自由形</v>
      </c>
      <c r="S255" t="str">
        <f>Sheet9!B256</f>
        <v xml:space="preserve"> 200m</v>
      </c>
      <c r="T255" t="s">
        <v>1704</v>
      </c>
      <c r="U255" t="s">
        <v>1705</v>
      </c>
      <c r="V255" t="str">
        <f t="shared" si="34"/>
        <v>女子自由形 200m予選無差別</v>
      </c>
      <c r="Y255">
        <f t="shared" si="35"/>
        <v>131</v>
      </c>
      <c r="Z255" t="str">
        <f t="shared" si="36"/>
        <v/>
      </c>
      <c r="AA255" t="str">
        <f t="shared" si="37"/>
        <v>女子自由形 200m予選無差別</v>
      </c>
      <c r="AD255" s="37"/>
    </row>
    <row r="256" spans="1:30">
      <c r="N256">
        <f>Sheet9!D257</f>
        <v>132</v>
      </c>
      <c r="O256">
        <f>Sheet9!E257</f>
        <v>2</v>
      </c>
      <c r="P256" t="str">
        <f>IFERROR(VLOOKUP(O256,Sheet6!A:B,2,0),"")</f>
        <v>女子</v>
      </c>
      <c r="Q256" t="str">
        <f>Sheet9!A257</f>
        <v>平泳ぎ　　　　</v>
      </c>
      <c r="R256" t="str">
        <f t="shared" si="33"/>
        <v>平泳ぎ</v>
      </c>
      <c r="S256" t="str">
        <f>Sheet9!B257</f>
        <v xml:space="preserve">  50m</v>
      </c>
      <c r="T256" t="s">
        <v>1704</v>
      </c>
      <c r="U256" t="s">
        <v>1705</v>
      </c>
      <c r="V256" t="str">
        <f t="shared" si="34"/>
        <v>女子平泳ぎ  50m予選無差別</v>
      </c>
      <c r="Y256">
        <f t="shared" si="35"/>
        <v>132</v>
      </c>
      <c r="Z256" t="str">
        <f t="shared" si="36"/>
        <v/>
      </c>
      <c r="AA256" t="str">
        <f t="shared" si="37"/>
        <v>女子平泳ぎ  50m予選無差別</v>
      </c>
      <c r="AD256" s="37"/>
    </row>
    <row r="257" spans="14:30">
      <c r="N257">
        <f>Sheet9!D258</f>
        <v>132</v>
      </c>
      <c r="O257">
        <f>Sheet9!E258</f>
        <v>2</v>
      </c>
      <c r="P257" t="str">
        <f>IFERROR(VLOOKUP(O257,Sheet6!A:B,2,0),"")</f>
        <v>女子</v>
      </c>
      <c r="Q257" t="str">
        <f>Sheet9!A258</f>
        <v>平泳ぎ　　　　</v>
      </c>
      <c r="R257" t="str">
        <f t="shared" si="33"/>
        <v>平泳ぎ</v>
      </c>
      <c r="S257" t="str">
        <f>Sheet9!B258</f>
        <v xml:space="preserve"> 100m</v>
      </c>
      <c r="T257" t="s">
        <v>1704</v>
      </c>
      <c r="U257" t="s">
        <v>1705</v>
      </c>
      <c r="V257" t="str">
        <f t="shared" si="34"/>
        <v>女子平泳ぎ 100m予選無差別</v>
      </c>
      <c r="Y257">
        <f t="shared" si="35"/>
        <v>132</v>
      </c>
      <c r="Z257" t="str">
        <f t="shared" si="36"/>
        <v/>
      </c>
      <c r="AA257" t="str">
        <f t="shared" si="37"/>
        <v>女子平泳ぎ 100m予選無差別</v>
      </c>
      <c r="AD257" s="37"/>
    </row>
    <row r="258" spans="14:30">
      <c r="N258">
        <f>Sheet9!D259</f>
        <v>133</v>
      </c>
      <c r="O258">
        <f>Sheet9!E259</f>
        <v>2</v>
      </c>
      <c r="P258" t="str">
        <f>IFERROR(VLOOKUP(O258,Sheet6!A:B,2,0),"")</f>
        <v>女子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 50m</v>
      </c>
      <c r="T258" t="s">
        <v>1704</v>
      </c>
      <c r="U258" t="s">
        <v>1705</v>
      </c>
      <c r="V258" t="str">
        <f t="shared" si="34"/>
        <v>女子自由形  50m予選無差別</v>
      </c>
      <c r="Y258">
        <f t="shared" si="35"/>
        <v>133</v>
      </c>
      <c r="Z258" t="str">
        <f t="shared" si="36"/>
        <v/>
      </c>
      <c r="AA258" t="str">
        <f t="shared" si="37"/>
        <v>女子自由形  50m予選無差別</v>
      </c>
      <c r="AD258" s="37"/>
    </row>
    <row r="259" spans="14:30">
      <c r="N259">
        <f>Sheet9!D260</f>
        <v>134</v>
      </c>
      <c r="O259">
        <f>Sheet9!E260</f>
        <v>1</v>
      </c>
      <c r="P259" t="str">
        <f>IFERROR(VLOOKUP(O259,Sheet6!A:B,2,0),"")</f>
        <v>男子</v>
      </c>
      <c r="Q259" t="str">
        <f>Sheet9!A260</f>
        <v>平泳ぎ　　　　</v>
      </c>
      <c r="R259" t="str">
        <f t="shared" si="33"/>
        <v>平泳ぎ</v>
      </c>
      <c r="S259" t="str">
        <f>Sheet9!B260</f>
        <v xml:space="preserve">  50m</v>
      </c>
      <c r="T259" t="s">
        <v>1704</v>
      </c>
      <c r="U259" t="s">
        <v>1705</v>
      </c>
      <c r="V259" t="str">
        <f t="shared" si="34"/>
        <v>男子平泳ぎ  50m予選無差別</v>
      </c>
      <c r="Y259">
        <f t="shared" si="35"/>
        <v>134</v>
      </c>
      <c r="Z259" t="str">
        <f t="shared" si="36"/>
        <v/>
      </c>
      <c r="AA259" t="str">
        <f t="shared" si="37"/>
        <v>男子平泳ぎ  50m予選無差別</v>
      </c>
      <c r="AD259" s="37"/>
    </row>
    <row r="260" spans="14:30">
      <c r="N260">
        <f>Sheet9!D261</f>
        <v>135</v>
      </c>
      <c r="O260">
        <f>Sheet9!E261</f>
        <v>1</v>
      </c>
      <c r="P260" t="str">
        <f>IFERROR(VLOOKUP(O260,Sheet6!A:B,2,0),"")</f>
        <v>男子</v>
      </c>
      <c r="Q260" t="str">
        <f>Sheet9!A261</f>
        <v>平泳ぎ　　　　</v>
      </c>
      <c r="R260" t="str">
        <f t="shared" si="33"/>
        <v>平泳ぎ</v>
      </c>
      <c r="S260" t="str">
        <f>Sheet9!B261</f>
        <v xml:space="preserve">  50m</v>
      </c>
      <c r="T260" t="s">
        <v>1704</v>
      </c>
      <c r="U260" t="s">
        <v>1705</v>
      </c>
      <c r="V260" t="str">
        <f t="shared" si="34"/>
        <v>男子平泳ぎ  50m予選無差別</v>
      </c>
      <c r="Y260">
        <f t="shared" si="35"/>
        <v>135</v>
      </c>
      <c r="Z260" t="str">
        <f t="shared" si="36"/>
        <v/>
      </c>
      <c r="AA260" t="str">
        <f t="shared" si="37"/>
        <v>男子平泳ぎ  50m予選無差別</v>
      </c>
      <c r="AD260" s="37"/>
    </row>
    <row r="261" spans="14:30">
      <c r="N261">
        <f>Sheet9!D262</f>
        <v>135</v>
      </c>
      <c r="O261">
        <f>Sheet9!E262</f>
        <v>1</v>
      </c>
      <c r="P261" t="str">
        <f>IFERROR(VLOOKUP(O261,Sheet6!A:B,2,0),"")</f>
        <v>男子</v>
      </c>
      <c r="Q261" t="str">
        <f>Sheet9!A262</f>
        <v>平泳ぎ　　　　</v>
      </c>
      <c r="R261" t="str">
        <f t="shared" si="33"/>
        <v>平泳ぎ</v>
      </c>
      <c r="S261" t="str">
        <f>Sheet9!B262</f>
        <v xml:space="preserve"> 100m</v>
      </c>
      <c r="T261" t="s">
        <v>1704</v>
      </c>
      <c r="U261" t="s">
        <v>1705</v>
      </c>
      <c r="V261" t="str">
        <f t="shared" si="34"/>
        <v>男子平泳ぎ 100m予選無差別</v>
      </c>
      <c r="Y261">
        <f t="shared" si="35"/>
        <v>135</v>
      </c>
      <c r="Z261" t="str">
        <f t="shared" si="36"/>
        <v/>
      </c>
      <c r="AA261" t="str">
        <f t="shared" si="37"/>
        <v>男子平泳ぎ 100m予選無差別</v>
      </c>
      <c r="AD261" s="37"/>
    </row>
    <row r="262" spans="14:30">
      <c r="N262">
        <f>Sheet9!D263</f>
        <v>136</v>
      </c>
      <c r="O262">
        <f>Sheet9!E263</f>
        <v>1</v>
      </c>
      <c r="P262" t="str">
        <f>IFERROR(VLOOKUP(O262,Sheet6!A:B,2,0),"")</f>
        <v>男子</v>
      </c>
      <c r="Q262" t="str">
        <f>Sheet9!A263</f>
        <v>背泳ぎ　　　　</v>
      </c>
      <c r="R262" t="str">
        <f t="shared" si="33"/>
        <v>背泳ぎ</v>
      </c>
      <c r="S262" t="str">
        <f>Sheet9!B263</f>
        <v xml:space="preserve"> 100m</v>
      </c>
      <c r="T262" t="s">
        <v>1704</v>
      </c>
      <c r="U262" t="s">
        <v>1705</v>
      </c>
      <c r="V262" t="str">
        <f t="shared" si="34"/>
        <v>男子背泳ぎ 100m予選無差別</v>
      </c>
      <c r="Y262">
        <f t="shared" si="35"/>
        <v>136</v>
      </c>
      <c r="Z262" t="str">
        <f t="shared" si="36"/>
        <v/>
      </c>
      <c r="AA262" t="str">
        <f t="shared" si="37"/>
        <v>男子背泳ぎ 100m予選無差別</v>
      </c>
      <c r="AD262" s="37"/>
    </row>
    <row r="263" spans="14:30">
      <c r="N263">
        <f>Sheet9!D264</f>
        <v>136</v>
      </c>
      <c r="O263">
        <f>Sheet9!E264</f>
        <v>1</v>
      </c>
      <c r="P263" t="str">
        <f>IFERROR(VLOOKUP(O263,Sheet6!A:B,2,0),"")</f>
        <v>男子</v>
      </c>
      <c r="Q263" t="str">
        <f>Sheet9!A264</f>
        <v>背泳ぎ　　　　</v>
      </c>
      <c r="R263" t="str">
        <f t="shared" si="33"/>
        <v>背泳ぎ</v>
      </c>
      <c r="S263" t="str">
        <f>Sheet9!B264</f>
        <v xml:space="preserve"> 200m</v>
      </c>
      <c r="T263" t="s">
        <v>1704</v>
      </c>
      <c r="U263" t="s">
        <v>1705</v>
      </c>
      <c r="V263" t="str">
        <f t="shared" si="34"/>
        <v>男子背泳ぎ 200m予選無差別</v>
      </c>
      <c r="Y263">
        <f t="shared" si="35"/>
        <v>136</v>
      </c>
      <c r="Z263" t="str">
        <f t="shared" si="36"/>
        <v/>
      </c>
      <c r="AA263" t="str">
        <f t="shared" si="37"/>
        <v>男子背泳ぎ 200m予選無差別</v>
      </c>
      <c r="AD263" s="37"/>
    </row>
    <row r="264" spans="14:30">
      <c r="N264">
        <f>Sheet9!D265</f>
        <v>137</v>
      </c>
      <c r="O264">
        <f>Sheet9!E265</f>
        <v>1</v>
      </c>
      <c r="P264" t="str">
        <f>IFERROR(VLOOKUP(O264,Sheet6!A:B,2,0),"")</f>
        <v>男子</v>
      </c>
      <c r="Q264" t="str">
        <f>Sheet9!A265</f>
        <v>背泳ぎ　　　　</v>
      </c>
      <c r="R264" t="str">
        <f t="shared" si="33"/>
        <v>背泳ぎ</v>
      </c>
      <c r="S264" t="str">
        <f>Sheet9!B265</f>
        <v xml:space="preserve">  50m</v>
      </c>
      <c r="T264" t="s">
        <v>1704</v>
      </c>
      <c r="U264" t="s">
        <v>1705</v>
      </c>
      <c r="V264" t="str">
        <f t="shared" si="34"/>
        <v>男子背泳ぎ  50m予選無差別</v>
      </c>
      <c r="Y264">
        <f t="shared" si="35"/>
        <v>137</v>
      </c>
      <c r="Z264" t="str">
        <f t="shared" si="36"/>
        <v/>
      </c>
      <c r="AA264" t="str">
        <f t="shared" si="37"/>
        <v>男子背泳ぎ  50m予選無差別</v>
      </c>
      <c r="AD264" s="37"/>
    </row>
    <row r="265" spans="14:30">
      <c r="N265">
        <f>Sheet9!D266</f>
        <v>137</v>
      </c>
      <c r="O265">
        <f>Sheet9!E266</f>
        <v>1</v>
      </c>
      <c r="P265" t="str">
        <f>IFERROR(VLOOKUP(O265,Sheet6!A:B,2,0),"")</f>
        <v>男子</v>
      </c>
      <c r="Q265" t="str">
        <f>Sheet9!A266</f>
        <v>背泳ぎ　　　　</v>
      </c>
      <c r="R265" t="str">
        <f t="shared" si="33"/>
        <v>背泳ぎ</v>
      </c>
      <c r="S265" t="str">
        <f>Sheet9!B266</f>
        <v xml:space="preserve"> 100m</v>
      </c>
      <c r="T265" t="s">
        <v>1704</v>
      </c>
      <c r="U265" t="s">
        <v>1705</v>
      </c>
      <c r="V265" t="str">
        <f t="shared" si="34"/>
        <v>男子背泳ぎ 100m予選無差別</v>
      </c>
      <c r="Y265">
        <f t="shared" si="35"/>
        <v>137</v>
      </c>
      <c r="Z265" t="str">
        <f t="shared" si="36"/>
        <v/>
      </c>
      <c r="AA265" t="str">
        <f t="shared" si="37"/>
        <v>男子背泳ぎ 100m予選無差別</v>
      </c>
      <c r="AD265" s="37"/>
    </row>
    <row r="266" spans="14:30">
      <c r="N266">
        <f>Sheet9!D267</f>
        <v>138</v>
      </c>
      <c r="O266">
        <f>Sheet9!E267</f>
        <v>1</v>
      </c>
      <c r="P266" t="str">
        <f>IFERROR(VLOOKUP(O266,Sheet6!A:B,2,0),"")</f>
        <v>男子</v>
      </c>
      <c r="Q266" t="str">
        <f>Sheet9!A267</f>
        <v>平泳ぎ　　　　</v>
      </c>
      <c r="R266" t="str">
        <f t="shared" si="33"/>
        <v>平泳ぎ</v>
      </c>
      <c r="S266" t="str">
        <f>Sheet9!B267</f>
        <v xml:space="preserve"> 100m</v>
      </c>
      <c r="T266" t="s">
        <v>1704</v>
      </c>
      <c r="U266" t="s">
        <v>1705</v>
      </c>
      <c r="V266" t="str">
        <f t="shared" si="34"/>
        <v>男子平泳ぎ 100m予選無差別</v>
      </c>
      <c r="Y266">
        <f t="shared" si="35"/>
        <v>138</v>
      </c>
      <c r="Z266" t="str">
        <f t="shared" si="36"/>
        <v/>
      </c>
      <c r="AA266" t="str">
        <f t="shared" si="37"/>
        <v>男子平泳ぎ 100m予選無差別</v>
      </c>
      <c r="AD266" s="37"/>
    </row>
    <row r="267" spans="14:30">
      <c r="N267">
        <f>Sheet9!D268</f>
        <v>138</v>
      </c>
      <c r="O267">
        <f>Sheet9!E268</f>
        <v>1</v>
      </c>
      <c r="P267" t="str">
        <f>IFERROR(VLOOKUP(O267,Sheet6!A:B,2,0),"")</f>
        <v>男子</v>
      </c>
      <c r="Q267" t="str">
        <f>Sheet9!A268</f>
        <v>平泳ぎ　　　　</v>
      </c>
      <c r="R267" t="str">
        <f t="shared" si="33"/>
        <v>平泳ぎ</v>
      </c>
      <c r="S267" t="str">
        <f>Sheet9!B268</f>
        <v xml:space="preserve"> 200m</v>
      </c>
      <c r="T267" t="s">
        <v>1704</v>
      </c>
      <c r="U267" t="s">
        <v>1705</v>
      </c>
      <c r="V267" t="str">
        <f t="shared" si="34"/>
        <v>男子平泳ぎ 200m予選無差別</v>
      </c>
      <c r="Y267">
        <f t="shared" si="35"/>
        <v>138</v>
      </c>
      <c r="Z267" t="str">
        <f t="shared" si="36"/>
        <v/>
      </c>
      <c r="AA267" t="str">
        <f t="shared" si="37"/>
        <v>男子平泳ぎ 200m予選無差別</v>
      </c>
    </row>
    <row r="268" spans="14:30">
      <c r="N268">
        <f>Sheet9!D269</f>
        <v>139</v>
      </c>
      <c r="O268">
        <f>Sheet9!E269</f>
        <v>1</v>
      </c>
      <c r="P268" t="str">
        <f>IFERROR(VLOOKUP(O268,Sheet6!A:B,2,0),"")</f>
        <v>男子</v>
      </c>
      <c r="Q268" t="str">
        <f>Sheet9!A269</f>
        <v>バタフライ　　</v>
      </c>
      <c r="R268" t="str">
        <f t="shared" si="33"/>
        <v>バタフライ</v>
      </c>
      <c r="S268" t="str">
        <f>Sheet9!B269</f>
        <v xml:space="preserve">  50m</v>
      </c>
      <c r="T268" t="s">
        <v>1704</v>
      </c>
      <c r="U268" t="s">
        <v>1705</v>
      </c>
      <c r="V268" t="str">
        <f t="shared" si="34"/>
        <v>男子バタフライ  50m予選無差別</v>
      </c>
      <c r="Y268">
        <f t="shared" si="35"/>
        <v>139</v>
      </c>
      <c r="Z268" t="str">
        <f t="shared" si="36"/>
        <v/>
      </c>
      <c r="AA268" t="str">
        <f t="shared" si="37"/>
        <v>男子バタフライ  50m予選無差別</v>
      </c>
    </row>
    <row r="269" spans="14:30">
      <c r="N269">
        <f>Sheet9!D270</f>
        <v>139</v>
      </c>
      <c r="O269">
        <f>Sheet9!E270</f>
        <v>1</v>
      </c>
      <c r="P269" t="str">
        <f>IFERROR(VLOOKUP(O269,Sheet6!A:B,2,0),"")</f>
        <v>男子</v>
      </c>
      <c r="Q269" t="str">
        <f>Sheet9!A270</f>
        <v>バタフライ　　</v>
      </c>
      <c r="R269" t="str">
        <f t="shared" si="33"/>
        <v>バタフライ</v>
      </c>
      <c r="S269" t="str">
        <f>Sheet9!B270</f>
        <v xml:space="preserve"> 100m</v>
      </c>
      <c r="T269" t="s">
        <v>1704</v>
      </c>
      <c r="U269" t="s">
        <v>1705</v>
      </c>
      <c r="V269" t="str">
        <f t="shared" si="34"/>
        <v>男子バタフライ 100m予選無差別</v>
      </c>
      <c r="Y269">
        <f t="shared" si="35"/>
        <v>139</v>
      </c>
      <c r="Z269" t="str">
        <f t="shared" si="36"/>
        <v/>
      </c>
      <c r="AA269" t="str">
        <f t="shared" si="37"/>
        <v>男子バタフライ 100m予選無差別</v>
      </c>
    </row>
    <row r="270" spans="14:30">
      <c r="N270">
        <f>Sheet9!D271</f>
        <v>140</v>
      </c>
      <c r="O270">
        <f>Sheet9!E271</f>
        <v>1</v>
      </c>
      <c r="P270" t="str">
        <f>IFERROR(VLOOKUP(O270,Sheet6!A:B,2,0),"")</f>
        <v>男子</v>
      </c>
      <c r="Q270" t="str">
        <f>Sheet9!A271</f>
        <v>平泳ぎ　　　　</v>
      </c>
      <c r="R270" t="str">
        <f t="shared" si="33"/>
        <v>平泳ぎ</v>
      </c>
      <c r="S270" t="str">
        <f>Sheet9!B271</f>
        <v xml:space="preserve">  50m</v>
      </c>
      <c r="T270" t="s">
        <v>1704</v>
      </c>
      <c r="U270" t="s">
        <v>1705</v>
      </c>
      <c r="V270" t="str">
        <f t="shared" si="34"/>
        <v>男子平泳ぎ  50m予選無差別</v>
      </c>
      <c r="Y270">
        <f t="shared" si="35"/>
        <v>140</v>
      </c>
      <c r="Z270" t="str">
        <f t="shared" si="36"/>
        <v/>
      </c>
      <c r="AA270" t="str">
        <f t="shared" si="37"/>
        <v>男子平泳ぎ  50m予選無差別</v>
      </c>
    </row>
    <row r="271" spans="14:30">
      <c r="N271">
        <f>Sheet9!D272</f>
        <v>140</v>
      </c>
      <c r="O271">
        <f>Sheet9!E272</f>
        <v>1</v>
      </c>
      <c r="P271" t="str">
        <f>IFERROR(VLOOKUP(O271,Sheet6!A:B,2,0),"")</f>
        <v>男子</v>
      </c>
      <c r="Q271" t="str">
        <f>Sheet9!A272</f>
        <v>平泳ぎ　　　　</v>
      </c>
      <c r="R271" t="str">
        <f t="shared" si="33"/>
        <v>平泳ぎ</v>
      </c>
      <c r="S271" t="str">
        <f>Sheet9!B272</f>
        <v xml:space="preserve"> 100m</v>
      </c>
      <c r="T271" t="s">
        <v>1704</v>
      </c>
      <c r="U271" t="s">
        <v>1705</v>
      </c>
      <c r="V271" t="str">
        <f t="shared" si="34"/>
        <v>男子平泳ぎ 100m予選無差別</v>
      </c>
      <c r="Y271">
        <f t="shared" si="35"/>
        <v>140</v>
      </c>
      <c r="Z271" t="str">
        <f t="shared" si="36"/>
        <v/>
      </c>
      <c r="AA271" t="str">
        <f t="shared" si="37"/>
        <v>男子平泳ぎ 100m予選無差別</v>
      </c>
    </row>
    <row r="272" spans="14:30">
      <c r="N272">
        <f>Sheet9!D273</f>
        <v>141</v>
      </c>
      <c r="O272">
        <f>Sheet9!E273</f>
        <v>1</v>
      </c>
      <c r="P272" t="str">
        <f>IFERROR(VLOOKUP(O272,Sheet6!A:B,2,0),"")</f>
        <v>男子</v>
      </c>
      <c r="Q272" t="str">
        <f>Sheet9!A273</f>
        <v>背泳ぎ　　　　</v>
      </c>
      <c r="R272" t="str">
        <f t="shared" si="33"/>
        <v>背泳ぎ</v>
      </c>
      <c r="S272" t="str">
        <f>Sheet9!B273</f>
        <v xml:space="preserve"> 100m</v>
      </c>
      <c r="T272" t="s">
        <v>1704</v>
      </c>
      <c r="U272" t="s">
        <v>1705</v>
      </c>
      <c r="V272" t="str">
        <f t="shared" si="34"/>
        <v>男子背泳ぎ 100m予選無差別</v>
      </c>
      <c r="Y272">
        <f t="shared" si="35"/>
        <v>141</v>
      </c>
      <c r="Z272" t="str">
        <f t="shared" si="36"/>
        <v/>
      </c>
      <c r="AA272" t="str">
        <f t="shared" si="37"/>
        <v>男子背泳ぎ 100m予選無差別</v>
      </c>
    </row>
    <row r="273" spans="14:27">
      <c r="N273">
        <f>Sheet9!D274</f>
        <v>141</v>
      </c>
      <c r="O273">
        <f>Sheet9!E274</f>
        <v>1</v>
      </c>
      <c r="P273" t="str">
        <f>IFERROR(VLOOKUP(O273,Sheet6!A:B,2,0),"")</f>
        <v>男子</v>
      </c>
      <c r="Q273" t="str">
        <f>Sheet9!A274</f>
        <v>背泳ぎ　　　　</v>
      </c>
      <c r="R273" t="str">
        <f t="shared" si="33"/>
        <v>背泳ぎ</v>
      </c>
      <c r="S273" t="str">
        <f>Sheet9!B274</f>
        <v xml:space="preserve"> 200m</v>
      </c>
      <c r="T273" t="s">
        <v>1704</v>
      </c>
      <c r="U273" t="s">
        <v>1705</v>
      </c>
      <c r="V273" t="str">
        <f t="shared" si="34"/>
        <v>男子背泳ぎ 200m予選無差別</v>
      </c>
      <c r="Y273">
        <f t="shared" si="35"/>
        <v>141</v>
      </c>
      <c r="Z273" t="str">
        <f t="shared" si="36"/>
        <v/>
      </c>
      <c r="AA273" t="str">
        <f t="shared" si="37"/>
        <v>男子背泳ぎ 200m予選無差別</v>
      </c>
    </row>
    <row r="274" spans="14:27">
      <c r="N274">
        <f>Sheet9!D275</f>
        <v>142</v>
      </c>
      <c r="O274">
        <f>Sheet9!E275</f>
        <v>1</v>
      </c>
      <c r="P274" t="str">
        <f>IFERROR(VLOOKUP(O274,Sheet6!A:B,2,0),"")</f>
        <v>男子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1704</v>
      </c>
      <c r="U274" t="s">
        <v>1705</v>
      </c>
      <c r="V274" t="str">
        <f t="shared" si="34"/>
        <v>男子自由形  50m予選無差別</v>
      </c>
      <c r="Y274">
        <f t="shared" si="35"/>
        <v>142</v>
      </c>
      <c r="Z274" t="str">
        <f t="shared" si="36"/>
        <v/>
      </c>
      <c r="AA274" t="str">
        <f t="shared" si="37"/>
        <v>男子自由形  50m予選無差別</v>
      </c>
    </row>
    <row r="275" spans="14:27">
      <c r="N275">
        <f>Sheet9!D276</f>
        <v>142</v>
      </c>
      <c r="O275">
        <f>Sheet9!E276</f>
        <v>1</v>
      </c>
      <c r="P275" t="str">
        <f>IFERROR(VLOOKUP(O275,Sheet6!A:B,2,0),"")</f>
        <v>男子</v>
      </c>
      <c r="Q275" t="str">
        <f>Sheet9!A276</f>
        <v>自由形　　　　</v>
      </c>
      <c r="R275" t="str">
        <f t="shared" si="33"/>
        <v>自由形</v>
      </c>
      <c r="S275" t="str">
        <f>Sheet9!B276</f>
        <v xml:space="preserve"> 100m</v>
      </c>
      <c r="T275" t="s">
        <v>1704</v>
      </c>
      <c r="U275" t="s">
        <v>1705</v>
      </c>
      <c r="V275" t="str">
        <f t="shared" si="34"/>
        <v>男子自由形 100m予選無差別</v>
      </c>
      <c r="Y275">
        <f t="shared" si="35"/>
        <v>142</v>
      </c>
      <c r="Z275" t="str">
        <f t="shared" si="36"/>
        <v/>
      </c>
      <c r="AA275" t="str">
        <f t="shared" si="37"/>
        <v>男子自由形 100m予選無差別</v>
      </c>
    </row>
    <row r="276" spans="14:27">
      <c r="N276">
        <f>Sheet9!D277</f>
        <v>143</v>
      </c>
      <c r="O276">
        <f>Sheet9!E277</f>
        <v>1</v>
      </c>
      <c r="P276" t="str">
        <f>IFERROR(VLOOKUP(O276,Sheet6!A:B,2,0),"")</f>
        <v>男子</v>
      </c>
      <c r="Q276" t="str">
        <f>Sheet9!A277</f>
        <v>自由形　　　　</v>
      </c>
      <c r="R276" t="str">
        <f t="shared" si="33"/>
        <v>自由形</v>
      </c>
      <c r="S276" t="str">
        <f>Sheet9!B277</f>
        <v xml:space="preserve">  50m</v>
      </c>
      <c r="T276" t="s">
        <v>1704</v>
      </c>
      <c r="U276" t="s">
        <v>1705</v>
      </c>
      <c r="V276" t="str">
        <f t="shared" si="34"/>
        <v>男子自由形  50m予選無差別</v>
      </c>
      <c r="Y276">
        <f t="shared" si="35"/>
        <v>143</v>
      </c>
      <c r="Z276" t="str">
        <f t="shared" si="36"/>
        <v/>
      </c>
      <c r="AA276" t="str">
        <f t="shared" si="37"/>
        <v>男子自由形  50m予選無差別</v>
      </c>
    </row>
    <row r="277" spans="14:27">
      <c r="N277">
        <f>Sheet9!D278</f>
        <v>143</v>
      </c>
      <c r="O277">
        <f>Sheet9!E278</f>
        <v>1</v>
      </c>
      <c r="P277" t="str">
        <f>IFERROR(VLOOKUP(O277,Sheet6!A:B,2,0),"")</f>
        <v>男子</v>
      </c>
      <c r="Q277" t="str">
        <f>Sheet9!A278</f>
        <v>自由形　　　　</v>
      </c>
      <c r="R277" t="str">
        <f t="shared" si="33"/>
        <v>自由形</v>
      </c>
      <c r="S277" t="str">
        <f>Sheet9!B278</f>
        <v xml:space="preserve"> 100m</v>
      </c>
      <c r="T277" t="s">
        <v>1704</v>
      </c>
      <c r="U277" t="s">
        <v>1705</v>
      </c>
      <c r="V277" t="str">
        <f t="shared" si="34"/>
        <v>男子自由形 100m予選無差別</v>
      </c>
      <c r="Y277">
        <f t="shared" si="35"/>
        <v>143</v>
      </c>
      <c r="Z277" t="str">
        <f t="shared" si="36"/>
        <v/>
      </c>
      <c r="AA277" t="str">
        <f t="shared" si="37"/>
        <v>男子自由形 100m予選無差別</v>
      </c>
    </row>
    <row r="278" spans="14:27">
      <c r="N278">
        <f>Sheet9!D279</f>
        <v>144</v>
      </c>
      <c r="O278">
        <f>Sheet9!E279</f>
        <v>1</v>
      </c>
      <c r="P278" t="str">
        <f>IFERROR(VLOOKUP(O278,Sheet6!A:B,2,0),"")</f>
        <v>男子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1704</v>
      </c>
      <c r="U278" t="s">
        <v>1705</v>
      </c>
      <c r="V278" t="str">
        <f t="shared" si="34"/>
        <v>男子自由形  50m予選無差別</v>
      </c>
      <c r="Y278">
        <f t="shared" si="35"/>
        <v>144</v>
      </c>
      <c r="Z278" t="str">
        <f t="shared" si="36"/>
        <v/>
      </c>
      <c r="AA278" t="str">
        <f t="shared" si="37"/>
        <v>男子自由形  50m予選無差別</v>
      </c>
    </row>
    <row r="279" spans="14:27">
      <c r="N279">
        <f>Sheet9!D280</f>
        <v>144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100m</v>
      </c>
      <c r="T279" t="s">
        <v>1704</v>
      </c>
      <c r="U279" t="s">
        <v>1705</v>
      </c>
      <c r="V279" t="str">
        <f t="shared" si="34"/>
        <v>男子自由形 100m予選無差別</v>
      </c>
      <c r="Y279">
        <f t="shared" si="35"/>
        <v>144</v>
      </c>
      <c r="Z279" t="str">
        <f t="shared" si="36"/>
        <v/>
      </c>
      <c r="AA279" t="str">
        <f t="shared" si="37"/>
        <v>男子自由形 100m予選無差別</v>
      </c>
    </row>
    <row r="280" spans="14:27">
      <c r="N280">
        <f>Sheet9!D281</f>
        <v>145</v>
      </c>
      <c r="O280">
        <f>Sheet9!E281</f>
        <v>1</v>
      </c>
      <c r="P280" t="str">
        <f>IFERROR(VLOOKUP(O280,Sheet6!A:B,2,0),"")</f>
        <v>男子</v>
      </c>
      <c r="Q280" t="str">
        <f>Sheet9!A281</f>
        <v>平泳ぎ　　　　</v>
      </c>
      <c r="R280" t="str">
        <f t="shared" si="33"/>
        <v>平泳ぎ</v>
      </c>
      <c r="S280" t="str">
        <f>Sheet9!B281</f>
        <v xml:space="preserve">  50m</v>
      </c>
      <c r="T280" t="s">
        <v>1704</v>
      </c>
      <c r="U280" t="s">
        <v>1705</v>
      </c>
      <c r="V280" t="str">
        <f t="shared" si="34"/>
        <v>男子平泳ぎ  50m予選無差別</v>
      </c>
      <c r="Y280">
        <f t="shared" si="35"/>
        <v>145</v>
      </c>
      <c r="Z280" t="str">
        <f t="shared" si="36"/>
        <v/>
      </c>
      <c r="AA280" t="str">
        <f t="shared" si="37"/>
        <v>男子平泳ぎ  50m予選無差別</v>
      </c>
    </row>
    <row r="281" spans="14:27">
      <c r="N281">
        <f>Sheet9!D282</f>
        <v>145</v>
      </c>
      <c r="O281">
        <f>Sheet9!E282</f>
        <v>1</v>
      </c>
      <c r="P281" t="str">
        <f>IFERROR(VLOOKUP(O281,Sheet6!A:B,2,0),"")</f>
        <v>男子</v>
      </c>
      <c r="Q281" t="str">
        <f>Sheet9!A282</f>
        <v>平泳ぎ　　　　</v>
      </c>
      <c r="R281" t="str">
        <f t="shared" si="33"/>
        <v>平泳ぎ</v>
      </c>
      <c r="S281" t="str">
        <f>Sheet9!B282</f>
        <v xml:space="preserve"> 100m</v>
      </c>
      <c r="T281" t="s">
        <v>1704</v>
      </c>
      <c r="U281" t="s">
        <v>1705</v>
      </c>
      <c r="V281" t="str">
        <f t="shared" si="34"/>
        <v>男子平泳ぎ 100m予選無差別</v>
      </c>
      <c r="Y281">
        <f t="shared" si="35"/>
        <v>145</v>
      </c>
      <c r="Z281" t="str">
        <f t="shared" si="36"/>
        <v/>
      </c>
      <c r="AA281" t="str">
        <f t="shared" si="37"/>
        <v>男子平泳ぎ 100m予選無差別</v>
      </c>
    </row>
    <row r="282" spans="14:27">
      <c r="N282">
        <f>Sheet9!D283</f>
        <v>146</v>
      </c>
      <c r="O282">
        <f>Sheet9!E283</f>
        <v>1</v>
      </c>
      <c r="P282" t="str">
        <f>IFERROR(VLOOKUP(O282,Sheet6!A:B,2,0),"")</f>
        <v>男子</v>
      </c>
      <c r="Q282" t="str">
        <f>Sheet9!A283</f>
        <v>バタフライ　　</v>
      </c>
      <c r="R282" t="str">
        <f t="shared" si="33"/>
        <v>バタフライ</v>
      </c>
      <c r="S282" t="str">
        <f>Sheet9!B283</f>
        <v xml:space="preserve">  50m</v>
      </c>
      <c r="T282" t="s">
        <v>1704</v>
      </c>
      <c r="U282" t="s">
        <v>1705</v>
      </c>
      <c r="V282" t="str">
        <f t="shared" si="34"/>
        <v>男子バタフライ  50m予選無差別</v>
      </c>
      <c r="Y282">
        <f t="shared" si="35"/>
        <v>146</v>
      </c>
      <c r="Z282" t="str">
        <f t="shared" si="36"/>
        <v/>
      </c>
      <c r="AA282" t="str">
        <f t="shared" si="37"/>
        <v>男子バタフライ  50m予選無差別</v>
      </c>
    </row>
    <row r="283" spans="14:27">
      <c r="N283">
        <f>Sheet9!D284</f>
        <v>147</v>
      </c>
      <c r="O283">
        <f>Sheet9!E284</f>
        <v>1</v>
      </c>
      <c r="P283" t="str">
        <f>IFERROR(VLOOKUP(O283,Sheet6!A:B,2,0),"")</f>
        <v>男子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 50m</v>
      </c>
      <c r="T283" t="s">
        <v>1704</v>
      </c>
      <c r="U283" t="s">
        <v>1705</v>
      </c>
      <c r="V283" t="str">
        <f t="shared" si="34"/>
        <v>男子自由形  50m予選無差別</v>
      </c>
      <c r="Y283">
        <f t="shared" si="35"/>
        <v>147</v>
      </c>
      <c r="Z283" t="str">
        <f t="shared" si="36"/>
        <v/>
      </c>
      <c r="AA283" t="str">
        <f t="shared" si="37"/>
        <v>男子自由形  50m予選無差別</v>
      </c>
    </row>
    <row r="284" spans="14:27">
      <c r="N284">
        <f>Sheet9!D285</f>
        <v>147</v>
      </c>
      <c r="O284">
        <f>Sheet9!E285</f>
        <v>1</v>
      </c>
      <c r="P284" t="str">
        <f>IFERROR(VLOOKUP(O284,Sheet6!A:B,2,0),"")</f>
        <v>男子</v>
      </c>
      <c r="Q284" t="str">
        <f>Sheet9!A285</f>
        <v>平泳ぎ　　　　</v>
      </c>
      <c r="R284" t="str">
        <f t="shared" si="33"/>
        <v>平泳ぎ</v>
      </c>
      <c r="S284" t="str">
        <f>Sheet9!B285</f>
        <v xml:space="preserve">  50m</v>
      </c>
      <c r="T284" t="s">
        <v>1704</v>
      </c>
      <c r="U284" t="s">
        <v>1705</v>
      </c>
      <c r="V284" t="str">
        <f t="shared" si="34"/>
        <v>男子平泳ぎ  50m予選無差別</v>
      </c>
      <c r="Y284">
        <f t="shared" si="35"/>
        <v>147</v>
      </c>
      <c r="Z284" t="str">
        <f t="shared" si="36"/>
        <v/>
      </c>
      <c r="AA284" t="str">
        <f t="shared" si="37"/>
        <v>男子平泳ぎ  50m予選無差別</v>
      </c>
    </row>
    <row r="285" spans="14:27">
      <c r="N285">
        <f>Sheet9!D286</f>
        <v>148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1704</v>
      </c>
      <c r="U285" t="s">
        <v>1705</v>
      </c>
      <c r="V285" t="str">
        <f t="shared" si="34"/>
        <v>男子自由形  50m予選無差別</v>
      </c>
      <c r="Y285">
        <f t="shared" si="35"/>
        <v>148</v>
      </c>
      <c r="Z285" t="str">
        <f t="shared" si="36"/>
        <v/>
      </c>
      <c r="AA285" t="str">
        <f t="shared" si="37"/>
        <v>男子自由形  50m予選無差別</v>
      </c>
    </row>
    <row r="286" spans="14:27">
      <c r="N286">
        <f>Sheet9!D287</f>
        <v>148</v>
      </c>
      <c r="O286">
        <f>Sheet9!E287</f>
        <v>1</v>
      </c>
      <c r="P286" t="str">
        <f>IFERROR(VLOOKUP(O286,Sheet6!A:B,2,0),"")</f>
        <v>男子</v>
      </c>
      <c r="Q286" t="str">
        <f>Sheet9!A287</f>
        <v>背泳ぎ　　　　</v>
      </c>
      <c r="R286" t="str">
        <f t="shared" si="33"/>
        <v>背泳ぎ</v>
      </c>
      <c r="S286" t="str">
        <f>Sheet9!B287</f>
        <v xml:space="preserve">  50m</v>
      </c>
      <c r="T286" t="s">
        <v>1704</v>
      </c>
      <c r="U286" t="s">
        <v>1705</v>
      </c>
      <c r="V286" t="str">
        <f t="shared" si="34"/>
        <v>男子背泳ぎ  50m予選無差別</v>
      </c>
      <c r="Y286">
        <f t="shared" si="35"/>
        <v>148</v>
      </c>
      <c r="Z286" t="str">
        <f t="shared" si="36"/>
        <v/>
      </c>
      <c r="AA286" t="str">
        <f t="shared" si="37"/>
        <v>男子背泳ぎ  50m予選無差別</v>
      </c>
    </row>
    <row r="287" spans="14:27">
      <c r="N287">
        <f>Sheet9!D288</f>
        <v>149</v>
      </c>
      <c r="O287">
        <f>Sheet9!E288</f>
        <v>1</v>
      </c>
      <c r="P287" t="str">
        <f>IFERROR(VLOOKUP(O287,Sheet6!A:B,2,0),"")</f>
        <v>男子</v>
      </c>
      <c r="Q287" t="str">
        <f>Sheet9!A288</f>
        <v>バタフライ　　</v>
      </c>
      <c r="R287" t="str">
        <f t="shared" si="33"/>
        <v>バタフライ</v>
      </c>
      <c r="S287" t="str">
        <f>Sheet9!B288</f>
        <v xml:space="preserve">  50m</v>
      </c>
      <c r="T287" t="s">
        <v>1704</v>
      </c>
      <c r="U287" t="s">
        <v>1705</v>
      </c>
      <c r="V287" t="str">
        <f t="shared" si="34"/>
        <v>男子バタフライ  50m予選無差別</v>
      </c>
      <c r="Y287">
        <f t="shared" si="35"/>
        <v>149</v>
      </c>
      <c r="Z287" t="str">
        <f t="shared" si="36"/>
        <v/>
      </c>
      <c r="AA287" t="str">
        <f t="shared" si="37"/>
        <v>男子バタフライ  50m予選無差別</v>
      </c>
    </row>
    <row r="288" spans="14:27">
      <c r="N288">
        <f>Sheet9!D289</f>
        <v>149</v>
      </c>
      <c r="O288">
        <f>Sheet9!E289</f>
        <v>1</v>
      </c>
      <c r="P288" t="str">
        <f>IFERROR(VLOOKUP(O288,Sheet6!A:B,2,0),"")</f>
        <v>男子</v>
      </c>
      <c r="Q288" t="str">
        <f>Sheet9!A289</f>
        <v>バタフライ　　</v>
      </c>
      <c r="R288" t="str">
        <f t="shared" si="33"/>
        <v>バタフライ</v>
      </c>
      <c r="S288" t="str">
        <f>Sheet9!B289</f>
        <v xml:space="preserve"> 100m</v>
      </c>
      <c r="T288" t="s">
        <v>1704</v>
      </c>
      <c r="U288" t="s">
        <v>1705</v>
      </c>
      <c r="V288" t="str">
        <f t="shared" si="34"/>
        <v>男子バタフライ 100m予選無差別</v>
      </c>
      <c r="Y288">
        <f t="shared" si="35"/>
        <v>149</v>
      </c>
      <c r="Z288" t="str">
        <f t="shared" si="36"/>
        <v/>
      </c>
      <c r="AA288" t="str">
        <f t="shared" si="37"/>
        <v>男子バタフライ 100m予選無差別</v>
      </c>
    </row>
    <row r="289" spans="14:27">
      <c r="N289">
        <f>Sheet9!D290</f>
        <v>150</v>
      </c>
      <c r="O289">
        <f>Sheet9!E290</f>
        <v>1</v>
      </c>
      <c r="P289" t="str">
        <f>IFERROR(VLOOKUP(O289,Sheet6!A:B,2,0),"")</f>
        <v>男子</v>
      </c>
      <c r="Q289" t="str">
        <f>Sheet9!A290</f>
        <v>平泳ぎ　　　　</v>
      </c>
      <c r="R289" t="str">
        <f t="shared" si="33"/>
        <v>平泳ぎ</v>
      </c>
      <c r="S289" t="str">
        <f>Sheet9!B290</f>
        <v xml:space="preserve">  50m</v>
      </c>
      <c r="T289" t="s">
        <v>1704</v>
      </c>
      <c r="U289" t="s">
        <v>1705</v>
      </c>
      <c r="V289" t="str">
        <f t="shared" si="34"/>
        <v>男子平泳ぎ  50m予選無差別</v>
      </c>
      <c r="Y289">
        <f t="shared" si="35"/>
        <v>150</v>
      </c>
      <c r="Z289" t="str">
        <f t="shared" si="36"/>
        <v/>
      </c>
      <c r="AA289" t="str">
        <f t="shared" si="37"/>
        <v>男子平泳ぎ  50m予選無差別</v>
      </c>
    </row>
    <row r="290" spans="14:27">
      <c r="N290">
        <f>Sheet9!D291</f>
        <v>150</v>
      </c>
      <c r="O290">
        <f>Sheet9!E291</f>
        <v>1</v>
      </c>
      <c r="P290" t="str">
        <f>IFERROR(VLOOKUP(O290,Sheet6!A:B,2,0),"")</f>
        <v>男子</v>
      </c>
      <c r="Q290" t="str">
        <f>Sheet9!A291</f>
        <v>平泳ぎ　　　　</v>
      </c>
      <c r="R290" t="str">
        <f t="shared" si="33"/>
        <v>平泳ぎ</v>
      </c>
      <c r="S290" t="str">
        <f>Sheet9!B291</f>
        <v xml:space="preserve"> 100m</v>
      </c>
      <c r="T290" t="s">
        <v>1704</v>
      </c>
      <c r="U290" t="s">
        <v>1705</v>
      </c>
      <c r="V290" t="str">
        <f t="shared" si="34"/>
        <v>男子平泳ぎ 100m予選無差別</v>
      </c>
      <c r="Y290">
        <f t="shared" si="35"/>
        <v>150</v>
      </c>
      <c r="Z290" t="str">
        <f t="shared" si="36"/>
        <v/>
      </c>
      <c r="AA290" t="str">
        <f t="shared" si="37"/>
        <v>男子平泳ぎ 100m予選無差別</v>
      </c>
    </row>
    <row r="291" spans="14:27">
      <c r="N291">
        <f>Sheet9!D292</f>
        <v>151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 50m</v>
      </c>
      <c r="T291" t="s">
        <v>1704</v>
      </c>
      <c r="U291" t="s">
        <v>1705</v>
      </c>
      <c r="V291" t="str">
        <f t="shared" si="34"/>
        <v>男子自由形  50m予選無差別</v>
      </c>
      <c r="Y291">
        <f t="shared" si="35"/>
        <v>151</v>
      </c>
      <c r="Z291" t="str">
        <f t="shared" si="36"/>
        <v/>
      </c>
      <c r="AA291" t="str">
        <f t="shared" si="37"/>
        <v>男子自由形  50m予選無差別</v>
      </c>
    </row>
    <row r="292" spans="14:27">
      <c r="N292">
        <f>Sheet9!D293</f>
        <v>151</v>
      </c>
      <c r="O292">
        <f>Sheet9!E293</f>
        <v>1</v>
      </c>
      <c r="P292" t="str">
        <f>IFERROR(VLOOKUP(O292,Sheet6!A:B,2,0),"")</f>
        <v>男子</v>
      </c>
      <c r="Q292" t="str">
        <f>Sheet9!A293</f>
        <v>個人メドレー　</v>
      </c>
      <c r="R292" t="str">
        <f t="shared" si="33"/>
        <v>個人メドレー</v>
      </c>
      <c r="S292" t="str">
        <f>Sheet9!B293</f>
        <v xml:space="preserve"> 200m</v>
      </c>
      <c r="T292" t="s">
        <v>1704</v>
      </c>
      <c r="U292" t="s">
        <v>1705</v>
      </c>
      <c r="V292" t="str">
        <f t="shared" si="34"/>
        <v>男子個人メドレー 200m予選無差別</v>
      </c>
      <c r="Y292">
        <f t="shared" si="35"/>
        <v>151</v>
      </c>
      <c r="Z292" t="str">
        <f t="shared" si="36"/>
        <v/>
      </c>
      <c r="AA292" t="str">
        <f t="shared" si="37"/>
        <v>男子個人メドレー 200m予選無差別</v>
      </c>
    </row>
    <row r="293" spans="14:27">
      <c r="N293">
        <f>Sheet9!D294</f>
        <v>152</v>
      </c>
      <c r="O293">
        <f>Sheet9!E294</f>
        <v>1</v>
      </c>
      <c r="P293" t="str">
        <f>IFERROR(VLOOKUP(O293,Sheet6!A:B,2,0),"")</f>
        <v>男子</v>
      </c>
      <c r="Q293" t="str">
        <f>Sheet9!A294</f>
        <v>自由形　　　　</v>
      </c>
      <c r="R293" t="str">
        <f t="shared" si="33"/>
        <v>自由形</v>
      </c>
      <c r="S293" t="str">
        <f>Sheet9!B294</f>
        <v xml:space="preserve">  50m</v>
      </c>
      <c r="T293" t="s">
        <v>1704</v>
      </c>
      <c r="U293" t="s">
        <v>1705</v>
      </c>
      <c r="V293" t="str">
        <f t="shared" si="34"/>
        <v>男子自由形  50m予選無差別</v>
      </c>
      <c r="Y293">
        <f t="shared" si="35"/>
        <v>152</v>
      </c>
      <c r="Z293" t="str">
        <f t="shared" si="36"/>
        <v/>
      </c>
      <c r="AA293" t="str">
        <f t="shared" si="37"/>
        <v>男子自由形  50m予選無差別</v>
      </c>
    </row>
    <row r="294" spans="14:27">
      <c r="N294">
        <f>Sheet9!D295</f>
        <v>152</v>
      </c>
      <c r="O294">
        <f>Sheet9!E295</f>
        <v>1</v>
      </c>
      <c r="P294" t="str">
        <f>IFERROR(VLOOKUP(O294,Sheet6!A:B,2,0),"")</f>
        <v>男子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100m</v>
      </c>
      <c r="T294" t="s">
        <v>1704</v>
      </c>
      <c r="U294" t="s">
        <v>1705</v>
      </c>
      <c r="V294" t="str">
        <f t="shared" si="34"/>
        <v>男子自由形 100m予選無差別</v>
      </c>
      <c r="Y294">
        <f t="shared" si="35"/>
        <v>152</v>
      </c>
      <c r="Z294" t="str">
        <f t="shared" si="36"/>
        <v/>
      </c>
      <c r="AA294" t="str">
        <f t="shared" si="37"/>
        <v>男子自由形 100m予選無差別</v>
      </c>
    </row>
    <row r="295" spans="14:27">
      <c r="N295">
        <f>Sheet9!D296</f>
        <v>153</v>
      </c>
      <c r="O295">
        <f>Sheet9!E296</f>
        <v>1</v>
      </c>
      <c r="P295" t="str">
        <f>IFERROR(VLOOKUP(O295,Sheet6!A:B,2,0),"")</f>
        <v>男子</v>
      </c>
      <c r="Q295" t="str">
        <f>Sheet9!A296</f>
        <v>平泳ぎ　　　　</v>
      </c>
      <c r="R295" t="str">
        <f t="shared" si="33"/>
        <v>平泳ぎ</v>
      </c>
      <c r="S295" t="str">
        <f>Sheet9!B296</f>
        <v xml:space="preserve">  50m</v>
      </c>
      <c r="T295" t="s">
        <v>1704</v>
      </c>
      <c r="U295" t="s">
        <v>1705</v>
      </c>
      <c r="V295" t="str">
        <f t="shared" si="34"/>
        <v>男子平泳ぎ  50m予選無差別</v>
      </c>
      <c r="Y295">
        <f t="shared" si="35"/>
        <v>153</v>
      </c>
      <c r="Z295" t="str">
        <f t="shared" si="36"/>
        <v/>
      </c>
      <c r="AA295" t="str">
        <f t="shared" si="37"/>
        <v>男子平泳ぎ  50m予選無差別</v>
      </c>
    </row>
    <row r="296" spans="14:27">
      <c r="N296">
        <f>Sheet9!D297</f>
        <v>153</v>
      </c>
      <c r="O296">
        <f>Sheet9!E297</f>
        <v>1</v>
      </c>
      <c r="P296" t="str">
        <f>IFERROR(VLOOKUP(O296,Sheet6!A:B,2,0),"")</f>
        <v>男子</v>
      </c>
      <c r="Q296" t="str">
        <f>Sheet9!A297</f>
        <v>平泳ぎ　　　　</v>
      </c>
      <c r="R296" t="str">
        <f t="shared" si="33"/>
        <v>平泳ぎ</v>
      </c>
      <c r="S296" t="str">
        <f>Sheet9!B297</f>
        <v xml:space="preserve"> 100m</v>
      </c>
      <c r="T296" t="s">
        <v>1704</v>
      </c>
      <c r="U296" t="s">
        <v>1705</v>
      </c>
      <c r="V296" t="str">
        <f t="shared" si="34"/>
        <v>男子平泳ぎ 100m予選無差別</v>
      </c>
      <c r="Y296">
        <f t="shared" si="35"/>
        <v>153</v>
      </c>
      <c r="Z296" t="str">
        <f t="shared" si="36"/>
        <v/>
      </c>
      <c r="AA296" t="str">
        <f t="shared" si="37"/>
        <v>男子平泳ぎ 100m予選無差別</v>
      </c>
    </row>
    <row r="297" spans="14:27">
      <c r="N297">
        <f>Sheet9!D298</f>
        <v>154</v>
      </c>
      <c r="O297">
        <f>Sheet9!E298</f>
        <v>2</v>
      </c>
      <c r="P297" t="str">
        <f>IFERROR(VLOOKUP(O297,Sheet6!A:B,2,0),"")</f>
        <v>女子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 50m</v>
      </c>
      <c r="T297" t="s">
        <v>1704</v>
      </c>
      <c r="U297" t="s">
        <v>1705</v>
      </c>
      <c r="V297" t="str">
        <f t="shared" si="34"/>
        <v>女子自由形  50m予選無差別</v>
      </c>
      <c r="Y297">
        <f t="shared" si="35"/>
        <v>154</v>
      </c>
      <c r="Z297" t="str">
        <f t="shared" si="36"/>
        <v/>
      </c>
      <c r="AA297" t="str">
        <f t="shared" si="37"/>
        <v>女子自由形  50m予選無差別</v>
      </c>
    </row>
    <row r="298" spans="14:27">
      <c r="N298">
        <f>Sheet9!D299</f>
        <v>154</v>
      </c>
      <c r="O298">
        <f>Sheet9!E299</f>
        <v>2</v>
      </c>
      <c r="P298" t="str">
        <f>IFERROR(VLOOKUP(O298,Sheet6!A:B,2,0),"")</f>
        <v>女子</v>
      </c>
      <c r="Q298" t="str">
        <f>Sheet9!A299</f>
        <v>バタフライ　　</v>
      </c>
      <c r="R298" t="str">
        <f t="shared" si="33"/>
        <v>バタフライ</v>
      </c>
      <c r="S298" t="str">
        <f>Sheet9!B299</f>
        <v xml:space="preserve">  50m</v>
      </c>
      <c r="T298" t="s">
        <v>1704</v>
      </c>
      <c r="U298" t="s">
        <v>1705</v>
      </c>
      <c r="V298" t="str">
        <f t="shared" si="34"/>
        <v>女子バタフライ  50m予選無差別</v>
      </c>
      <c r="Y298">
        <f t="shared" si="35"/>
        <v>154</v>
      </c>
      <c r="Z298" t="str">
        <f t="shared" si="36"/>
        <v/>
      </c>
      <c r="AA298" t="str">
        <f t="shared" si="37"/>
        <v>女子バタフライ  50m予選無差別</v>
      </c>
    </row>
    <row r="299" spans="14:27">
      <c r="N299">
        <f>Sheet9!D300</f>
        <v>155</v>
      </c>
      <c r="O299">
        <f>Sheet9!E300</f>
        <v>2</v>
      </c>
      <c r="P299" t="str">
        <f>IFERROR(VLOOKUP(O299,Sheet6!A:B,2,0),"")</f>
        <v>女子</v>
      </c>
      <c r="Q299" t="str">
        <f>Sheet9!A300</f>
        <v>平泳ぎ　　　　</v>
      </c>
      <c r="R299" t="str">
        <f t="shared" si="33"/>
        <v>平泳ぎ</v>
      </c>
      <c r="S299" t="str">
        <f>Sheet9!B300</f>
        <v xml:space="preserve">  50m</v>
      </c>
      <c r="T299" t="s">
        <v>1704</v>
      </c>
      <c r="U299" t="s">
        <v>1705</v>
      </c>
      <c r="V299" t="str">
        <f t="shared" si="34"/>
        <v>女子平泳ぎ  50m予選無差別</v>
      </c>
      <c r="Y299">
        <f t="shared" si="35"/>
        <v>155</v>
      </c>
      <c r="Z299" t="str">
        <f t="shared" si="36"/>
        <v/>
      </c>
      <c r="AA299" t="str">
        <f t="shared" si="37"/>
        <v>女子平泳ぎ  50m予選無差別</v>
      </c>
    </row>
    <row r="300" spans="14:27">
      <c r="N300">
        <f>Sheet9!D301</f>
        <v>155</v>
      </c>
      <c r="O300">
        <f>Sheet9!E301</f>
        <v>2</v>
      </c>
      <c r="P300" t="str">
        <f>IFERROR(VLOOKUP(O300,Sheet6!A:B,2,0),"")</f>
        <v>女子</v>
      </c>
      <c r="Q300" t="str">
        <f>Sheet9!A301</f>
        <v>平泳ぎ　　　　</v>
      </c>
      <c r="R300" t="str">
        <f t="shared" si="33"/>
        <v>平泳ぎ</v>
      </c>
      <c r="S300" t="str">
        <f>Sheet9!B301</f>
        <v xml:space="preserve"> 100m</v>
      </c>
      <c r="T300" t="s">
        <v>1704</v>
      </c>
      <c r="U300" t="s">
        <v>1705</v>
      </c>
      <c r="V300" t="str">
        <f t="shared" si="34"/>
        <v>女子平泳ぎ 100m予選無差別</v>
      </c>
      <c r="Y300">
        <f t="shared" si="35"/>
        <v>155</v>
      </c>
      <c r="Z300" t="str">
        <f t="shared" si="36"/>
        <v/>
      </c>
      <c r="AA300" t="str">
        <f t="shared" si="37"/>
        <v>女子平泳ぎ 100m予選無差別</v>
      </c>
    </row>
    <row r="301" spans="14:27">
      <c r="N301">
        <f>Sheet9!D302</f>
        <v>156</v>
      </c>
      <c r="O301">
        <f>Sheet9!E302</f>
        <v>2</v>
      </c>
      <c r="P301" t="str">
        <f>IFERROR(VLOOKUP(O301,Sheet6!A:B,2,0),"")</f>
        <v>女子</v>
      </c>
      <c r="Q301" t="str">
        <f>Sheet9!A302</f>
        <v>バタフライ　　</v>
      </c>
      <c r="R301" t="str">
        <f t="shared" si="33"/>
        <v>バタフライ</v>
      </c>
      <c r="S301" t="str">
        <f>Sheet9!B302</f>
        <v xml:space="preserve">  50m</v>
      </c>
      <c r="T301" t="s">
        <v>1704</v>
      </c>
      <c r="U301" t="s">
        <v>1705</v>
      </c>
      <c r="V301" t="str">
        <f t="shared" si="34"/>
        <v>女子バタフライ  50m予選無差別</v>
      </c>
      <c r="Y301">
        <f t="shared" si="35"/>
        <v>156</v>
      </c>
      <c r="Z301" t="str">
        <f t="shared" si="36"/>
        <v/>
      </c>
      <c r="AA301" t="str">
        <f t="shared" si="37"/>
        <v>女子バタフライ  50m予選無差別</v>
      </c>
    </row>
    <row r="302" spans="14:27">
      <c r="N302">
        <f>Sheet9!D303</f>
        <v>156</v>
      </c>
      <c r="O302">
        <f>Sheet9!E303</f>
        <v>2</v>
      </c>
      <c r="P302" t="str">
        <f>IFERROR(VLOOKUP(O302,Sheet6!A:B,2,0),"")</f>
        <v>女子</v>
      </c>
      <c r="Q302" t="str">
        <f>Sheet9!A303</f>
        <v>バタフライ　　</v>
      </c>
      <c r="R302" t="str">
        <f t="shared" si="33"/>
        <v>バタフライ</v>
      </c>
      <c r="S302" t="str">
        <f>Sheet9!B303</f>
        <v xml:space="preserve"> 100m</v>
      </c>
      <c r="T302" t="s">
        <v>1704</v>
      </c>
      <c r="U302" t="s">
        <v>1705</v>
      </c>
      <c r="V302" t="str">
        <f t="shared" si="34"/>
        <v>女子バタフライ 100m予選無差別</v>
      </c>
      <c r="Y302">
        <f t="shared" si="35"/>
        <v>156</v>
      </c>
      <c r="Z302" t="str">
        <f t="shared" si="36"/>
        <v/>
      </c>
      <c r="AA302" t="str">
        <f t="shared" si="37"/>
        <v>女子バタフライ 100m予選無差別</v>
      </c>
    </row>
    <row r="303" spans="14:27">
      <c r="N303">
        <f>Sheet9!D304</f>
        <v>157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1704</v>
      </c>
      <c r="U303" t="s">
        <v>1705</v>
      </c>
      <c r="V303" t="str">
        <f t="shared" si="34"/>
        <v>女子自由形  50m予選無差別</v>
      </c>
      <c r="Y303">
        <f t="shared" si="35"/>
        <v>157</v>
      </c>
      <c r="Z303" t="str">
        <f t="shared" si="36"/>
        <v/>
      </c>
      <c r="AA303" t="str">
        <f t="shared" si="37"/>
        <v>女子自由形  50m予選無差別</v>
      </c>
    </row>
    <row r="304" spans="14:27">
      <c r="N304">
        <f>Sheet9!D305</f>
        <v>158</v>
      </c>
      <c r="O304">
        <f>Sheet9!E305</f>
        <v>2</v>
      </c>
      <c r="P304" t="str">
        <f>IFERROR(VLOOKUP(O304,Sheet6!A:B,2,0),"")</f>
        <v>女子</v>
      </c>
      <c r="Q304" t="str">
        <f>Sheet9!A305</f>
        <v>背泳ぎ　　　　</v>
      </c>
      <c r="R304" t="str">
        <f t="shared" si="33"/>
        <v>背泳ぎ</v>
      </c>
      <c r="S304" t="str">
        <f>Sheet9!B305</f>
        <v xml:space="preserve">  50m</v>
      </c>
      <c r="T304" t="s">
        <v>1704</v>
      </c>
      <c r="U304" t="s">
        <v>1705</v>
      </c>
      <c r="V304" t="str">
        <f t="shared" si="34"/>
        <v>女子背泳ぎ  50m予選無差別</v>
      </c>
      <c r="Y304">
        <f t="shared" si="35"/>
        <v>158</v>
      </c>
      <c r="Z304" t="str">
        <f t="shared" si="36"/>
        <v/>
      </c>
      <c r="AA304" t="str">
        <f t="shared" si="37"/>
        <v>女子背泳ぎ  50m予選無差別</v>
      </c>
    </row>
    <row r="305" spans="14:27">
      <c r="N305">
        <f>Sheet9!D306</f>
        <v>158</v>
      </c>
      <c r="O305">
        <f>Sheet9!E306</f>
        <v>2</v>
      </c>
      <c r="P305" t="str">
        <f>IFERROR(VLOOKUP(O305,Sheet6!A:B,2,0),"")</f>
        <v>女子</v>
      </c>
      <c r="Q305" t="str">
        <f>Sheet9!A306</f>
        <v>個人メドレー　</v>
      </c>
      <c r="R305" t="str">
        <f t="shared" si="33"/>
        <v>個人メドレー</v>
      </c>
      <c r="S305" t="str">
        <f>Sheet9!B306</f>
        <v xml:space="preserve"> 200m</v>
      </c>
      <c r="T305" t="s">
        <v>1704</v>
      </c>
      <c r="U305" t="s">
        <v>1705</v>
      </c>
      <c r="V305" t="str">
        <f t="shared" si="34"/>
        <v>女子個人メドレー 200m予選無差別</v>
      </c>
      <c r="Y305">
        <f t="shared" si="35"/>
        <v>158</v>
      </c>
      <c r="Z305" t="str">
        <f t="shared" si="36"/>
        <v/>
      </c>
      <c r="AA305" t="str">
        <f t="shared" si="37"/>
        <v>女子個人メドレー 200m予選無差別</v>
      </c>
    </row>
    <row r="306" spans="14:27">
      <c r="N306">
        <f>Sheet9!D307</f>
        <v>159</v>
      </c>
      <c r="O306">
        <f>Sheet9!E307</f>
        <v>2</v>
      </c>
      <c r="P306" t="str">
        <f>IFERROR(VLOOKUP(O306,Sheet6!A:B,2,0),"")</f>
        <v>女子</v>
      </c>
      <c r="Q306" t="str">
        <f>Sheet9!A307</f>
        <v>背泳ぎ　　　　</v>
      </c>
      <c r="R306" t="str">
        <f t="shared" si="33"/>
        <v>背泳ぎ</v>
      </c>
      <c r="S306" t="str">
        <f>Sheet9!B307</f>
        <v xml:space="preserve">  50m</v>
      </c>
      <c r="T306" t="s">
        <v>1704</v>
      </c>
      <c r="U306" t="s">
        <v>1705</v>
      </c>
      <c r="V306" t="str">
        <f t="shared" si="34"/>
        <v>女子背泳ぎ  50m予選無差別</v>
      </c>
      <c r="Y306">
        <f t="shared" si="35"/>
        <v>159</v>
      </c>
      <c r="Z306" t="str">
        <f t="shared" si="36"/>
        <v/>
      </c>
      <c r="AA306" t="str">
        <f t="shared" si="37"/>
        <v>女子背泳ぎ  50m予選無差別</v>
      </c>
    </row>
    <row r="307" spans="14:27">
      <c r="N307">
        <f>Sheet9!D308</f>
        <v>159</v>
      </c>
      <c r="O307">
        <f>Sheet9!E308</f>
        <v>2</v>
      </c>
      <c r="P307" t="str">
        <f>IFERROR(VLOOKUP(O307,Sheet6!A:B,2,0),"")</f>
        <v>女子</v>
      </c>
      <c r="Q307" t="str">
        <f>Sheet9!A308</f>
        <v>背泳ぎ　　　　</v>
      </c>
      <c r="R307" t="str">
        <f t="shared" si="33"/>
        <v>背泳ぎ</v>
      </c>
      <c r="S307" t="str">
        <f>Sheet9!B308</f>
        <v xml:space="preserve"> 100m</v>
      </c>
      <c r="T307" t="s">
        <v>1704</v>
      </c>
      <c r="U307" t="s">
        <v>1705</v>
      </c>
      <c r="V307" t="str">
        <f t="shared" si="34"/>
        <v>女子背泳ぎ 100m予選無差別</v>
      </c>
      <c r="Y307">
        <f t="shared" si="35"/>
        <v>159</v>
      </c>
      <c r="Z307" t="str">
        <f t="shared" si="36"/>
        <v/>
      </c>
      <c r="AA307" t="str">
        <f t="shared" si="37"/>
        <v>女子背泳ぎ 100m予選無差別</v>
      </c>
    </row>
    <row r="308" spans="14:27">
      <c r="N308">
        <f>Sheet9!D309</f>
        <v>160</v>
      </c>
      <c r="O308">
        <f>Sheet9!E309</f>
        <v>2</v>
      </c>
      <c r="P308" t="str">
        <f>IFERROR(VLOOKUP(O308,Sheet6!A:B,2,0),"")</f>
        <v>女子</v>
      </c>
      <c r="Q308" t="str">
        <f>Sheet9!A309</f>
        <v>バタフライ　　</v>
      </c>
      <c r="R308" t="str">
        <f t="shared" si="33"/>
        <v>バタフライ</v>
      </c>
      <c r="S308" t="str">
        <f>Sheet9!B309</f>
        <v xml:space="preserve">  50m</v>
      </c>
      <c r="T308" t="s">
        <v>1704</v>
      </c>
      <c r="U308" t="s">
        <v>1705</v>
      </c>
      <c r="V308" t="str">
        <f t="shared" si="34"/>
        <v>女子バタフライ  50m予選無差別</v>
      </c>
      <c r="Y308">
        <f t="shared" si="35"/>
        <v>160</v>
      </c>
      <c r="Z308" t="str">
        <f t="shared" si="36"/>
        <v/>
      </c>
      <c r="AA308" t="str">
        <f t="shared" si="37"/>
        <v>女子バタフライ  50m予選無差別</v>
      </c>
    </row>
    <row r="309" spans="14:27">
      <c r="N309">
        <f>Sheet9!D310</f>
        <v>160</v>
      </c>
      <c r="O309">
        <f>Sheet9!E310</f>
        <v>2</v>
      </c>
      <c r="P309" t="str">
        <f>IFERROR(VLOOKUP(O309,Sheet6!A:B,2,0),"")</f>
        <v>女子</v>
      </c>
      <c r="Q309" t="str">
        <f>Sheet9!A310</f>
        <v>バタフライ　　</v>
      </c>
      <c r="R309" t="str">
        <f t="shared" si="33"/>
        <v>バタフライ</v>
      </c>
      <c r="S309" t="str">
        <f>Sheet9!B310</f>
        <v xml:space="preserve"> 100m</v>
      </c>
      <c r="T309" t="s">
        <v>1704</v>
      </c>
      <c r="U309" t="s">
        <v>1705</v>
      </c>
      <c r="V309" t="str">
        <f t="shared" si="34"/>
        <v>女子バタフライ 100m予選無差別</v>
      </c>
      <c r="Y309">
        <f t="shared" si="35"/>
        <v>160</v>
      </c>
      <c r="Z309" t="str">
        <f t="shared" si="36"/>
        <v/>
      </c>
      <c r="AA309" t="str">
        <f t="shared" si="37"/>
        <v>女子バタフライ 100m予選無差別</v>
      </c>
    </row>
    <row r="310" spans="14:27">
      <c r="N310">
        <f>Sheet9!D311</f>
        <v>161</v>
      </c>
      <c r="O310">
        <f>Sheet9!E311</f>
        <v>2</v>
      </c>
      <c r="P310" t="str">
        <f>IFERROR(VLOOKUP(O310,Sheet6!A:B,2,0),"")</f>
        <v>女子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 50m</v>
      </c>
      <c r="T310" t="s">
        <v>1704</v>
      </c>
      <c r="U310" t="s">
        <v>1705</v>
      </c>
      <c r="V310" t="str">
        <f t="shared" si="34"/>
        <v>女子自由形  50m予選無差別</v>
      </c>
      <c r="Y310">
        <f t="shared" si="35"/>
        <v>161</v>
      </c>
      <c r="Z310" t="str">
        <f t="shared" si="36"/>
        <v/>
      </c>
      <c r="AA310" t="str">
        <f t="shared" si="37"/>
        <v>女子自由形  50m予選無差別</v>
      </c>
    </row>
    <row r="311" spans="14:27">
      <c r="N311">
        <f>Sheet9!D312</f>
        <v>162</v>
      </c>
      <c r="O311">
        <f>Sheet9!E312</f>
        <v>2</v>
      </c>
      <c r="P311" t="str">
        <f>IFERROR(VLOOKUP(O311,Sheet6!A:B,2,0),"")</f>
        <v>女子</v>
      </c>
      <c r="Q311" t="str">
        <f>Sheet9!A312</f>
        <v>平泳ぎ　　　　</v>
      </c>
      <c r="R311" t="str">
        <f t="shared" si="33"/>
        <v>平泳ぎ</v>
      </c>
      <c r="S311" t="str">
        <f>Sheet9!B312</f>
        <v xml:space="preserve">  50m</v>
      </c>
      <c r="T311" t="s">
        <v>1704</v>
      </c>
      <c r="U311" t="s">
        <v>1705</v>
      </c>
      <c r="V311" t="str">
        <f t="shared" si="34"/>
        <v>女子平泳ぎ  50m予選無差別</v>
      </c>
      <c r="Y311">
        <f t="shared" si="35"/>
        <v>162</v>
      </c>
      <c r="Z311" t="str">
        <f t="shared" si="36"/>
        <v/>
      </c>
      <c r="AA311" t="str">
        <f t="shared" si="37"/>
        <v>女子平泳ぎ  50m予選無差別</v>
      </c>
    </row>
    <row r="312" spans="14:27">
      <c r="N312">
        <f>Sheet9!D313</f>
        <v>163</v>
      </c>
      <c r="O312">
        <f>Sheet9!E313</f>
        <v>2</v>
      </c>
      <c r="P312" t="str">
        <f>IFERROR(VLOOKUP(O312,Sheet6!A:B,2,0),"")</f>
        <v>女子</v>
      </c>
      <c r="Q312" t="str">
        <f>Sheet9!A313</f>
        <v>バタフライ　　</v>
      </c>
      <c r="R312" t="str">
        <f t="shared" si="33"/>
        <v>バタフライ</v>
      </c>
      <c r="S312" t="str">
        <f>Sheet9!B313</f>
        <v xml:space="preserve">  50m</v>
      </c>
      <c r="T312" t="s">
        <v>1704</v>
      </c>
      <c r="U312" t="s">
        <v>1705</v>
      </c>
      <c r="V312" t="str">
        <f t="shared" si="34"/>
        <v>女子バタフライ  50m予選無差別</v>
      </c>
      <c r="Y312">
        <f t="shared" si="35"/>
        <v>163</v>
      </c>
      <c r="Z312" t="str">
        <f t="shared" si="36"/>
        <v/>
      </c>
      <c r="AA312" t="str">
        <f t="shared" si="37"/>
        <v>女子バタフライ  50m予選無差別</v>
      </c>
    </row>
    <row r="313" spans="14:27">
      <c r="N313">
        <f>Sheet9!D314</f>
        <v>163</v>
      </c>
      <c r="O313">
        <f>Sheet9!E314</f>
        <v>2</v>
      </c>
      <c r="P313" t="str">
        <f>IFERROR(VLOOKUP(O313,Sheet6!A:B,2,0),"")</f>
        <v>女子</v>
      </c>
      <c r="Q313" t="str">
        <f>Sheet9!A314</f>
        <v>バタフライ　　</v>
      </c>
      <c r="R313" t="str">
        <f t="shared" si="33"/>
        <v>バタフライ</v>
      </c>
      <c r="S313" t="str">
        <f>Sheet9!B314</f>
        <v xml:space="preserve"> 100m</v>
      </c>
      <c r="T313" t="s">
        <v>1704</v>
      </c>
      <c r="U313" t="s">
        <v>1705</v>
      </c>
      <c r="V313" t="str">
        <f t="shared" si="34"/>
        <v>女子バタフライ 100m予選無差別</v>
      </c>
      <c r="Y313">
        <f t="shared" si="35"/>
        <v>163</v>
      </c>
      <c r="Z313" t="str">
        <f t="shared" si="36"/>
        <v/>
      </c>
      <c r="AA313" t="str">
        <f t="shared" si="37"/>
        <v>女子バタフライ 100m予選無差別</v>
      </c>
    </row>
    <row r="314" spans="14:27">
      <c r="N314">
        <f>Sheet9!D315</f>
        <v>164</v>
      </c>
      <c r="O314">
        <f>Sheet9!E315</f>
        <v>2</v>
      </c>
      <c r="P314" t="str">
        <f>IFERROR(VLOOKUP(O314,Sheet6!A:B,2,0),"")</f>
        <v>女子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100m</v>
      </c>
      <c r="T314" t="s">
        <v>1704</v>
      </c>
      <c r="U314" t="s">
        <v>1705</v>
      </c>
      <c r="V314" t="str">
        <f t="shared" si="34"/>
        <v>女子自由形 100m予選無差別</v>
      </c>
      <c r="Y314">
        <f t="shared" si="35"/>
        <v>164</v>
      </c>
      <c r="Z314" t="str">
        <f t="shared" si="36"/>
        <v/>
      </c>
      <c r="AA314" t="str">
        <f t="shared" si="37"/>
        <v>女子自由形 100m予選無差別</v>
      </c>
    </row>
    <row r="315" spans="14:27">
      <c r="N315">
        <f>Sheet9!D316</f>
        <v>164</v>
      </c>
      <c r="O315">
        <f>Sheet9!E316</f>
        <v>2</v>
      </c>
      <c r="P315" t="str">
        <f>IFERROR(VLOOKUP(O315,Sheet6!A:B,2,0),"")</f>
        <v>女子</v>
      </c>
      <c r="Q315" t="str">
        <f>Sheet9!A316</f>
        <v>自由形　　　　</v>
      </c>
      <c r="R315" t="str">
        <f t="shared" ref="R315:R378" si="38">IFERROR(VLOOKUP(Q315,AG:AH,2,0),"")</f>
        <v>自由形</v>
      </c>
      <c r="S315" t="str">
        <f>Sheet9!B316</f>
        <v xml:space="preserve"> 200m</v>
      </c>
      <c r="T315" t="s">
        <v>1704</v>
      </c>
      <c r="U315" t="s">
        <v>1705</v>
      </c>
      <c r="V315" t="str">
        <f t="shared" ref="V315:V378" si="39">CONCATENATE(P315,R315,S315,T315,U315)</f>
        <v>女子自由形 200m予選無差別</v>
      </c>
      <c r="Y315">
        <f t="shared" ref="Y315:Y378" si="40">N315</f>
        <v>164</v>
      </c>
      <c r="Z315" t="str">
        <f t="shared" ref="Z315:Z378" si="41">IFERROR(VLOOKUP(V315,I:M,5,0),"")</f>
        <v/>
      </c>
      <c r="AA315" t="str">
        <f t="shared" ref="AA315:AA378" si="42">V315</f>
        <v>女子自由形 200m予選無差別</v>
      </c>
    </row>
    <row r="316" spans="14:27">
      <c r="N316">
        <f>Sheet9!D317</f>
        <v>165</v>
      </c>
      <c r="O316">
        <f>Sheet9!E317</f>
        <v>2</v>
      </c>
      <c r="P316" t="str">
        <f>IFERROR(VLOOKUP(O316,Sheet6!A:B,2,0),"")</f>
        <v>女子</v>
      </c>
      <c r="Q316" t="str">
        <f>Sheet9!A317</f>
        <v>自由形　　　　</v>
      </c>
      <c r="R316" t="str">
        <f t="shared" si="38"/>
        <v>自由形</v>
      </c>
      <c r="S316" t="str">
        <f>Sheet9!B317</f>
        <v xml:space="preserve">  50m</v>
      </c>
      <c r="T316" t="s">
        <v>1704</v>
      </c>
      <c r="U316" t="s">
        <v>1705</v>
      </c>
      <c r="V316" t="str">
        <f t="shared" si="39"/>
        <v>女子自由形  50m予選無差別</v>
      </c>
      <c r="Y316">
        <f t="shared" si="40"/>
        <v>165</v>
      </c>
      <c r="Z316" t="str">
        <f t="shared" si="41"/>
        <v/>
      </c>
      <c r="AA316" t="str">
        <f t="shared" si="42"/>
        <v>女子自由形  50m予選無差別</v>
      </c>
    </row>
    <row r="317" spans="14:27">
      <c r="N317">
        <f>Sheet9!D318</f>
        <v>165</v>
      </c>
      <c r="O317">
        <f>Sheet9!E318</f>
        <v>2</v>
      </c>
      <c r="P317" t="str">
        <f>IFERROR(VLOOKUP(O317,Sheet6!A:B,2,0),"")</f>
        <v>女子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100m</v>
      </c>
      <c r="T317" t="s">
        <v>1704</v>
      </c>
      <c r="U317" t="s">
        <v>1705</v>
      </c>
      <c r="V317" t="str">
        <f t="shared" si="39"/>
        <v>女子自由形 100m予選無差別</v>
      </c>
      <c r="Y317">
        <f t="shared" si="40"/>
        <v>165</v>
      </c>
      <c r="Z317" t="str">
        <f t="shared" si="41"/>
        <v/>
      </c>
      <c r="AA317" t="str">
        <f t="shared" si="42"/>
        <v>女子自由形 100m予選無差別</v>
      </c>
    </row>
    <row r="318" spans="14:27">
      <c r="N318">
        <f>Sheet9!D319</f>
        <v>166</v>
      </c>
      <c r="O318">
        <f>Sheet9!E319</f>
        <v>2</v>
      </c>
      <c r="P318" t="str">
        <f>IFERROR(VLOOKUP(O318,Sheet6!A:B,2,0),"")</f>
        <v>女子</v>
      </c>
      <c r="Q318" t="str">
        <f>Sheet9!A319</f>
        <v>バタフライ　　</v>
      </c>
      <c r="R318" t="str">
        <f t="shared" si="38"/>
        <v>バタフライ</v>
      </c>
      <c r="S318" t="str">
        <f>Sheet9!B319</f>
        <v xml:space="preserve">  50m</v>
      </c>
      <c r="T318" t="s">
        <v>1704</v>
      </c>
      <c r="U318" t="s">
        <v>1705</v>
      </c>
      <c r="V318" t="str">
        <f t="shared" si="39"/>
        <v>女子バタフライ  50m予選無差別</v>
      </c>
      <c r="Y318">
        <f t="shared" si="40"/>
        <v>166</v>
      </c>
      <c r="Z318" t="str">
        <f t="shared" si="41"/>
        <v/>
      </c>
      <c r="AA318" t="str">
        <f t="shared" si="42"/>
        <v>女子バタフライ  50m予選無差別</v>
      </c>
    </row>
    <row r="319" spans="14:27">
      <c r="N319">
        <f>Sheet9!D320</f>
        <v>166</v>
      </c>
      <c r="O319">
        <f>Sheet9!E320</f>
        <v>2</v>
      </c>
      <c r="P319" t="str">
        <f>IFERROR(VLOOKUP(O319,Sheet6!A:B,2,0),"")</f>
        <v>女子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100m</v>
      </c>
      <c r="T319" t="s">
        <v>1704</v>
      </c>
      <c r="U319" t="s">
        <v>1705</v>
      </c>
      <c r="V319" t="str">
        <f t="shared" si="39"/>
        <v>女子バタフライ 100m予選無差別</v>
      </c>
      <c r="Y319">
        <f t="shared" si="40"/>
        <v>166</v>
      </c>
      <c r="Z319" t="str">
        <f t="shared" si="41"/>
        <v/>
      </c>
      <c r="AA319" t="str">
        <f t="shared" si="42"/>
        <v>女子バタフライ 100m予選無差別</v>
      </c>
    </row>
    <row r="320" spans="14:27">
      <c r="N320">
        <f>Sheet9!D321</f>
        <v>167</v>
      </c>
      <c r="O320">
        <f>Sheet9!E321</f>
        <v>2</v>
      </c>
      <c r="P320" t="str">
        <f>IFERROR(VLOOKUP(O320,Sheet6!A:B,2,0),"")</f>
        <v>女子</v>
      </c>
      <c r="Q320" t="str">
        <f>Sheet9!A321</f>
        <v>自由形　　　　</v>
      </c>
      <c r="R320" t="str">
        <f t="shared" si="38"/>
        <v>自由形</v>
      </c>
      <c r="S320" t="str">
        <f>Sheet9!B321</f>
        <v xml:space="preserve">  50m</v>
      </c>
      <c r="T320" t="s">
        <v>1704</v>
      </c>
      <c r="U320" t="s">
        <v>1705</v>
      </c>
      <c r="V320" t="str">
        <f t="shared" si="39"/>
        <v>女子自由形  50m予選無差別</v>
      </c>
      <c r="Y320">
        <f t="shared" si="40"/>
        <v>167</v>
      </c>
      <c r="Z320" t="str">
        <f t="shared" si="41"/>
        <v/>
      </c>
      <c r="AA320" t="str">
        <f t="shared" si="42"/>
        <v>女子自由形  50m予選無差別</v>
      </c>
    </row>
    <row r="321" spans="14:27">
      <c r="N321">
        <f>Sheet9!D322</f>
        <v>167</v>
      </c>
      <c r="O321">
        <f>Sheet9!E322</f>
        <v>2</v>
      </c>
      <c r="P321" t="str">
        <f>IFERROR(VLOOKUP(O321,Sheet6!A:B,2,0),"")</f>
        <v>女子</v>
      </c>
      <c r="Q321" t="str">
        <f>Sheet9!A322</f>
        <v>平泳ぎ　　　　</v>
      </c>
      <c r="R321" t="str">
        <f t="shared" si="38"/>
        <v>平泳ぎ</v>
      </c>
      <c r="S321" t="str">
        <f>Sheet9!B322</f>
        <v xml:space="preserve">  50m</v>
      </c>
      <c r="T321" t="s">
        <v>1704</v>
      </c>
      <c r="U321" t="s">
        <v>1705</v>
      </c>
      <c r="V321" t="str">
        <f t="shared" si="39"/>
        <v>女子平泳ぎ  50m予選無差別</v>
      </c>
      <c r="Y321">
        <f t="shared" si="40"/>
        <v>167</v>
      </c>
      <c r="Z321" t="str">
        <f t="shared" si="41"/>
        <v/>
      </c>
      <c r="AA321" t="str">
        <f t="shared" si="42"/>
        <v>女子平泳ぎ  50m予選無差別</v>
      </c>
    </row>
    <row r="322" spans="14:27">
      <c r="N322">
        <f>Sheet9!D323</f>
        <v>168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100m</v>
      </c>
      <c r="T322" t="s">
        <v>1704</v>
      </c>
      <c r="U322" t="s">
        <v>1705</v>
      </c>
      <c r="V322" t="str">
        <f t="shared" si="39"/>
        <v>女子自由形 100m予選無差別</v>
      </c>
      <c r="Y322">
        <f t="shared" si="40"/>
        <v>168</v>
      </c>
      <c r="Z322" t="str">
        <f t="shared" si="41"/>
        <v/>
      </c>
      <c r="AA322" t="str">
        <f t="shared" si="42"/>
        <v>女子自由形 100m予選無差別</v>
      </c>
    </row>
    <row r="323" spans="14:27">
      <c r="N323">
        <f>Sheet9!D324</f>
        <v>168</v>
      </c>
      <c r="O323">
        <f>Sheet9!E324</f>
        <v>2</v>
      </c>
      <c r="P323" t="str">
        <f>IFERROR(VLOOKUP(O323,Sheet6!A:B,2,0),"")</f>
        <v>女子</v>
      </c>
      <c r="Q323" t="str">
        <f>Sheet9!A324</f>
        <v>個人メドレー　</v>
      </c>
      <c r="R323" t="str">
        <f t="shared" si="38"/>
        <v>個人メドレー</v>
      </c>
      <c r="S323" t="str">
        <f>Sheet9!B324</f>
        <v xml:space="preserve"> 200m</v>
      </c>
      <c r="T323" t="s">
        <v>1704</v>
      </c>
      <c r="U323" t="s">
        <v>1705</v>
      </c>
      <c r="V323" t="str">
        <f t="shared" si="39"/>
        <v>女子個人メドレー 200m予選無差別</v>
      </c>
      <c r="Y323">
        <f t="shared" si="40"/>
        <v>168</v>
      </c>
      <c r="Z323" t="str">
        <f t="shared" si="41"/>
        <v/>
      </c>
      <c r="AA323" t="str">
        <f t="shared" si="42"/>
        <v>女子個人メドレー 200m予選無差別</v>
      </c>
    </row>
    <row r="324" spans="14:27">
      <c r="N324">
        <f>Sheet9!D325</f>
        <v>169</v>
      </c>
      <c r="O324">
        <f>Sheet9!E325</f>
        <v>2</v>
      </c>
      <c r="P324" t="str">
        <f>IFERROR(VLOOKUP(O324,Sheet6!A:B,2,0),"")</f>
        <v>女子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1704</v>
      </c>
      <c r="U324" t="s">
        <v>1705</v>
      </c>
      <c r="V324" t="str">
        <f t="shared" si="39"/>
        <v>女子自由形  50m予選無差別</v>
      </c>
      <c r="Y324">
        <f t="shared" si="40"/>
        <v>169</v>
      </c>
      <c r="Z324" t="str">
        <f t="shared" si="41"/>
        <v/>
      </c>
      <c r="AA324" t="str">
        <f t="shared" si="42"/>
        <v>女子自由形  50m予選無差別</v>
      </c>
    </row>
    <row r="325" spans="14:27">
      <c r="N325">
        <f>Sheet9!D326</f>
        <v>170</v>
      </c>
      <c r="O325">
        <f>Sheet9!E326</f>
        <v>1</v>
      </c>
      <c r="P325" t="str">
        <f>IFERROR(VLOOKUP(O325,Sheet6!A:B,2,0),"")</f>
        <v>男子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200m</v>
      </c>
      <c r="T325" t="s">
        <v>1704</v>
      </c>
      <c r="U325" t="s">
        <v>1705</v>
      </c>
      <c r="V325" t="str">
        <f t="shared" si="39"/>
        <v>男子自由形 200m予選無差別</v>
      </c>
      <c r="Y325">
        <f t="shared" si="40"/>
        <v>170</v>
      </c>
      <c r="Z325" t="str">
        <f t="shared" si="41"/>
        <v/>
      </c>
      <c r="AA325" t="str">
        <f t="shared" si="42"/>
        <v>男子自由形 200m予選無差別</v>
      </c>
    </row>
    <row r="326" spans="14:27">
      <c r="N326">
        <f>Sheet9!D327</f>
        <v>170</v>
      </c>
      <c r="O326">
        <f>Sheet9!E327</f>
        <v>1</v>
      </c>
      <c r="P326" t="str">
        <f>IFERROR(VLOOKUP(O326,Sheet6!A:B,2,0),"")</f>
        <v>男子</v>
      </c>
      <c r="Q326" t="str">
        <f>Sheet9!A327</f>
        <v>自由形　　　　</v>
      </c>
      <c r="R326" t="str">
        <f t="shared" si="38"/>
        <v>自由形</v>
      </c>
      <c r="S326" t="str">
        <f>Sheet9!B327</f>
        <v xml:space="preserve"> 400m</v>
      </c>
      <c r="T326" t="s">
        <v>1704</v>
      </c>
      <c r="U326" t="s">
        <v>1705</v>
      </c>
      <c r="V326" t="str">
        <f t="shared" si="39"/>
        <v>男子自由形 400m予選無差別</v>
      </c>
      <c r="Y326">
        <f t="shared" si="40"/>
        <v>170</v>
      </c>
      <c r="Z326" t="str">
        <f t="shared" si="41"/>
        <v/>
      </c>
      <c r="AA326" t="str">
        <f t="shared" si="42"/>
        <v>男子自由形 400m予選無差別</v>
      </c>
    </row>
    <row r="327" spans="14:27">
      <c r="N327">
        <f>Sheet9!D328</f>
        <v>171</v>
      </c>
      <c r="O327">
        <f>Sheet9!E328</f>
        <v>1</v>
      </c>
      <c r="P327" t="str">
        <f>IFERROR(VLOOKUP(O327,Sheet6!A:B,2,0),"")</f>
        <v>男子</v>
      </c>
      <c r="Q327" t="str">
        <f>Sheet9!A328</f>
        <v>自由形　　　　</v>
      </c>
      <c r="R327" t="str">
        <f t="shared" si="38"/>
        <v>自由形</v>
      </c>
      <c r="S327" t="str">
        <f>Sheet9!B328</f>
        <v xml:space="preserve">  50m</v>
      </c>
      <c r="T327" t="s">
        <v>1704</v>
      </c>
      <c r="U327" t="s">
        <v>1705</v>
      </c>
      <c r="V327" t="str">
        <f t="shared" si="39"/>
        <v>男子自由形  50m予選無差別</v>
      </c>
      <c r="Y327">
        <f t="shared" si="40"/>
        <v>171</v>
      </c>
      <c r="Z327" t="str">
        <f t="shared" si="41"/>
        <v/>
      </c>
      <c r="AA327" t="str">
        <f t="shared" si="42"/>
        <v>男子自由形  50m予選無差別</v>
      </c>
    </row>
    <row r="328" spans="14:27">
      <c r="N328">
        <f>Sheet9!D329</f>
        <v>171</v>
      </c>
      <c r="O328">
        <f>Sheet9!E329</f>
        <v>1</v>
      </c>
      <c r="P328" t="str">
        <f>IFERROR(VLOOKUP(O328,Sheet6!A:B,2,0),"")</f>
        <v>男子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100m</v>
      </c>
      <c r="T328" t="s">
        <v>1704</v>
      </c>
      <c r="U328" t="s">
        <v>1705</v>
      </c>
      <c r="V328" t="str">
        <f t="shared" si="39"/>
        <v>男子自由形 100m予選無差別</v>
      </c>
      <c r="Y328">
        <f t="shared" si="40"/>
        <v>171</v>
      </c>
      <c r="Z328" t="str">
        <f t="shared" si="41"/>
        <v/>
      </c>
      <c r="AA328" t="str">
        <f t="shared" si="42"/>
        <v>男子自由形 100m予選無差別</v>
      </c>
    </row>
    <row r="329" spans="14:27">
      <c r="N329">
        <f>Sheet9!D330</f>
        <v>172</v>
      </c>
      <c r="O329">
        <f>Sheet9!E330</f>
        <v>1</v>
      </c>
      <c r="P329" t="str">
        <f>IFERROR(VLOOKUP(O329,Sheet6!A:B,2,0),"")</f>
        <v>男子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100m</v>
      </c>
      <c r="T329" t="s">
        <v>1704</v>
      </c>
      <c r="U329" t="s">
        <v>1705</v>
      </c>
      <c r="V329" t="str">
        <f t="shared" si="39"/>
        <v>男子自由形 100m予選無差別</v>
      </c>
      <c r="Y329">
        <f t="shared" si="40"/>
        <v>172</v>
      </c>
      <c r="Z329" t="str">
        <f t="shared" si="41"/>
        <v/>
      </c>
      <c r="AA329" t="str">
        <f t="shared" si="42"/>
        <v>男子自由形 100m予選無差別</v>
      </c>
    </row>
    <row r="330" spans="14:27">
      <c r="N330">
        <f>Sheet9!D331</f>
        <v>172</v>
      </c>
      <c r="O330">
        <f>Sheet9!E331</f>
        <v>1</v>
      </c>
      <c r="P330" t="str">
        <f>IFERROR(VLOOKUP(O330,Sheet6!A:B,2,0),"")</f>
        <v>男子</v>
      </c>
      <c r="Q330" t="str">
        <f>Sheet9!A331</f>
        <v>バタフライ　　</v>
      </c>
      <c r="R330" t="str">
        <f t="shared" si="38"/>
        <v>バタフライ</v>
      </c>
      <c r="S330" t="str">
        <f>Sheet9!B331</f>
        <v xml:space="preserve"> 100m</v>
      </c>
      <c r="T330" t="s">
        <v>1704</v>
      </c>
      <c r="U330" t="s">
        <v>1705</v>
      </c>
      <c r="V330" t="str">
        <f t="shared" si="39"/>
        <v>男子バタフライ 100m予選無差別</v>
      </c>
      <c r="Y330">
        <f t="shared" si="40"/>
        <v>172</v>
      </c>
      <c r="Z330" t="str">
        <f t="shared" si="41"/>
        <v/>
      </c>
      <c r="AA330" t="str">
        <f t="shared" si="42"/>
        <v>男子バタフライ 100m予選無差別</v>
      </c>
    </row>
    <row r="331" spans="14:27">
      <c r="N331">
        <f>Sheet9!D332</f>
        <v>173</v>
      </c>
      <c r="O331">
        <f>Sheet9!E332</f>
        <v>1</v>
      </c>
      <c r="P331" t="str">
        <f>IFERROR(VLOOKUP(O331,Sheet6!A:B,2,0),"")</f>
        <v>男子</v>
      </c>
      <c r="Q331" t="str">
        <f>Sheet9!A332</f>
        <v>平泳ぎ　　　　</v>
      </c>
      <c r="R331" t="str">
        <f t="shared" si="38"/>
        <v>平泳ぎ</v>
      </c>
      <c r="S331" t="str">
        <f>Sheet9!B332</f>
        <v xml:space="preserve"> 100m</v>
      </c>
      <c r="T331" t="s">
        <v>1704</v>
      </c>
      <c r="U331" t="s">
        <v>1705</v>
      </c>
      <c r="V331" t="str">
        <f t="shared" si="39"/>
        <v>男子平泳ぎ 100m予選無差別</v>
      </c>
      <c r="Y331">
        <f t="shared" si="40"/>
        <v>173</v>
      </c>
      <c r="Z331" t="str">
        <f t="shared" si="41"/>
        <v/>
      </c>
      <c r="AA331" t="str">
        <f t="shared" si="42"/>
        <v>男子平泳ぎ 100m予選無差別</v>
      </c>
    </row>
    <row r="332" spans="14:27">
      <c r="N332">
        <f>Sheet9!D333</f>
        <v>173</v>
      </c>
      <c r="O332">
        <f>Sheet9!E333</f>
        <v>1</v>
      </c>
      <c r="P332" t="str">
        <f>IFERROR(VLOOKUP(O332,Sheet6!A:B,2,0),"")</f>
        <v>男子</v>
      </c>
      <c r="Q332" t="str">
        <f>Sheet9!A333</f>
        <v>平泳ぎ　　　　</v>
      </c>
      <c r="R332" t="str">
        <f t="shared" si="38"/>
        <v>平泳ぎ</v>
      </c>
      <c r="S332" t="str">
        <f>Sheet9!B333</f>
        <v xml:space="preserve"> 200m</v>
      </c>
      <c r="T332" t="s">
        <v>1704</v>
      </c>
      <c r="U332" t="s">
        <v>1705</v>
      </c>
      <c r="V332" t="str">
        <f t="shared" si="39"/>
        <v>男子平泳ぎ 200m予選無差別</v>
      </c>
      <c r="Y332">
        <f t="shared" si="40"/>
        <v>173</v>
      </c>
      <c r="Z332" t="str">
        <f t="shared" si="41"/>
        <v/>
      </c>
      <c r="AA332" t="str">
        <f t="shared" si="42"/>
        <v>男子平泳ぎ 200m予選無差別</v>
      </c>
    </row>
    <row r="333" spans="14:27">
      <c r="N333">
        <f>Sheet9!D334</f>
        <v>174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100m</v>
      </c>
      <c r="T333" t="s">
        <v>1704</v>
      </c>
      <c r="U333" t="s">
        <v>1705</v>
      </c>
      <c r="V333" t="str">
        <f t="shared" si="39"/>
        <v>男子自由形 100m予選無差別</v>
      </c>
      <c r="Y333">
        <f t="shared" si="40"/>
        <v>174</v>
      </c>
      <c r="Z333" t="str">
        <f t="shared" si="41"/>
        <v/>
      </c>
      <c r="AA333" t="str">
        <f t="shared" si="42"/>
        <v>男子自由形 100m予選無差別</v>
      </c>
    </row>
    <row r="334" spans="14:27">
      <c r="N334">
        <f>Sheet9!D335</f>
        <v>174</v>
      </c>
      <c r="O334">
        <f>Sheet9!E335</f>
        <v>1</v>
      </c>
      <c r="P334" t="str">
        <f>IFERROR(VLOOKUP(O334,Sheet6!A:B,2,0),"")</f>
        <v>男子</v>
      </c>
      <c r="Q334" t="str">
        <f>Sheet9!A335</f>
        <v>背泳ぎ　　　　</v>
      </c>
      <c r="R334" t="str">
        <f t="shared" si="38"/>
        <v>背泳ぎ</v>
      </c>
      <c r="S334" t="str">
        <f>Sheet9!B335</f>
        <v xml:space="preserve"> 100m</v>
      </c>
      <c r="T334" t="s">
        <v>1704</v>
      </c>
      <c r="U334" t="s">
        <v>1705</v>
      </c>
      <c r="V334" t="str">
        <f t="shared" si="39"/>
        <v>男子背泳ぎ 100m予選無差別</v>
      </c>
      <c r="Y334">
        <f t="shared" si="40"/>
        <v>174</v>
      </c>
      <c r="Z334" t="str">
        <f t="shared" si="41"/>
        <v/>
      </c>
      <c r="AA334" t="str">
        <f t="shared" si="42"/>
        <v>男子背泳ぎ 100m予選無差別</v>
      </c>
    </row>
    <row r="335" spans="14:27">
      <c r="N335">
        <f>Sheet9!D336</f>
        <v>175</v>
      </c>
      <c r="O335">
        <f>Sheet9!E336</f>
        <v>1</v>
      </c>
      <c r="P335" t="str">
        <f>IFERROR(VLOOKUP(O335,Sheet6!A:B,2,0),"")</f>
        <v>男子</v>
      </c>
      <c r="Q335" t="str">
        <f>Sheet9!A336</f>
        <v>自由形　　　　</v>
      </c>
      <c r="R335" t="str">
        <f t="shared" si="38"/>
        <v>自由形</v>
      </c>
      <c r="S335" t="str">
        <f>Sheet9!B336</f>
        <v xml:space="preserve"> 200m</v>
      </c>
      <c r="T335" t="s">
        <v>1704</v>
      </c>
      <c r="U335" t="s">
        <v>1705</v>
      </c>
      <c r="V335" t="str">
        <f t="shared" si="39"/>
        <v>男子自由形 200m予選無差別</v>
      </c>
      <c r="Y335">
        <f t="shared" si="40"/>
        <v>175</v>
      </c>
      <c r="Z335" t="str">
        <f t="shared" si="41"/>
        <v/>
      </c>
      <c r="AA335" t="str">
        <f t="shared" si="42"/>
        <v>男子自由形 200m予選無差別</v>
      </c>
    </row>
    <row r="336" spans="14:27">
      <c r="N336">
        <f>Sheet9!D337</f>
        <v>175</v>
      </c>
      <c r="O336">
        <f>Sheet9!E337</f>
        <v>1</v>
      </c>
      <c r="P336" t="str">
        <f>IFERROR(VLOOKUP(O336,Sheet6!A:B,2,0),"")</f>
        <v>男子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400m</v>
      </c>
      <c r="T336" t="s">
        <v>1704</v>
      </c>
      <c r="U336" t="s">
        <v>1705</v>
      </c>
      <c r="V336" t="str">
        <f t="shared" si="39"/>
        <v>男子自由形 400m予選無差別</v>
      </c>
      <c r="Y336">
        <f t="shared" si="40"/>
        <v>175</v>
      </c>
      <c r="Z336" t="str">
        <f t="shared" si="41"/>
        <v/>
      </c>
      <c r="AA336" t="str">
        <f t="shared" si="42"/>
        <v>男子自由形 400m予選無差別</v>
      </c>
    </row>
    <row r="337" spans="14:27">
      <c r="N337">
        <f>Sheet9!D338</f>
        <v>176</v>
      </c>
      <c r="O337">
        <f>Sheet9!E338</f>
        <v>1</v>
      </c>
      <c r="P337" t="str">
        <f>IFERROR(VLOOKUP(O337,Sheet6!A:B,2,0),"")</f>
        <v>男子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100m</v>
      </c>
      <c r="T337" t="s">
        <v>1704</v>
      </c>
      <c r="U337" t="s">
        <v>1705</v>
      </c>
      <c r="V337" t="str">
        <f t="shared" si="39"/>
        <v>男子自由形 100m予選無差別</v>
      </c>
      <c r="Y337">
        <f t="shared" si="40"/>
        <v>176</v>
      </c>
      <c r="Z337" t="str">
        <f t="shared" si="41"/>
        <v/>
      </c>
      <c r="AA337" t="str">
        <f t="shared" si="42"/>
        <v>男子自由形 100m予選無差別</v>
      </c>
    </row>
    <row r="338" spans="14:27">
      <c r="N338">
        <f>Sheet9!D339</f>
        <v>176</v>
      </c>
      <c r="O338">
        <f>Sheet9!E339</f>
        <v>1</v>
      </c>
      <c r="P338" t="str">
        <f>IFERROR(VLOOKUP(O338,Sheet6!A:B,2,0),"")</f>
        <v>男子</v>
      </c>
      <c r="Q338" t="str">
        <f>Sheet9!A339</f>
        <v>自由形　　　　</v>
      </c>
      <c r="R338" t="str">
        <f t="shared" si="38"/>
        <v>自由形</v>
      </c>
      <c r="S338" t="str">
        <f>Sheet9!B339</f>
        <v xml:space="preserve"> 200m</v>
      </c>
      <c r="T338" t="s">
        <v>1704</v>
      </c>
      <c r="U338" t="s">
        <v>1705</v>
      </c>
      <c r="V338" t="str">
        <f t="shared" si="39"/>
        <v>男子自由形 200m予選無差別</v>
      </c>
      <c r="Y338">
        <f t="shared" si="40"/>
        <v>176</v>
      </c>
      <c r="Z338" t="str">
        <f t="shared" si="41"/>
        <v/>
      </c>
      <c r="AA338" t="str">
        <f t="shared" si="42"/>
        <v>男子自由形 200m予選無差別</v>
      </c>
    </row>
    <row r="339" spans="14:27">
      <c r="N339">
        <f>Sheet9!D340</f>
        <v>177</v>
      </c>
      <c r="O339">
        <f>Sheet9!E340</f>
        <v>1</v>
      </c>
      <c r="P339" t="str">
        <f>IFERROR(VLOOKUP(O339,Sheet6!A:B,2,0),"")</f>
        <v>男子</v>
      </c>
      <c r="Q339" t="str">
        <f>Sheet9!A340</f>
        <v>自由形　　　　</v>
      </c>
      <c r="R339" t="str">
        <f t="shared" si="38"/>
        <v>自由形</v>
      </c>
      <c r="S339" t="str">
        <f>Sheet9!B340</f>
        <v xml:space="preserve"> 200m</v>
      </c>
      <c r="T339" t="s">
        <v>1704</v>
      </c>
      <c r="U339" t="s">
        <v>1705</v>
      </c>
      <c r="V339" t="str">
        <f t="shared" si="39"/>
        <v>男子自由形 200m予選無差別</v>
      </c>
      <c r="Y339">
        <f t="shared" si="40"/>
        <v>177</v>
      </c>
      <c r="Z339" t="str">
        <f t="shared" si="41"/>
        <v/>
      </c>
      <c r="AA339" t="str">
        <f t="shared" si="42"/>
        <v>男子自由形 200m予選無差別</v>
      </c>
    </row>
    <row r="340" spans="14:27">
      <c r="N340">
        <f>Sheet9!D341</f>
        <v>177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400m</v>
      </c>
      <c r="T340" t="s">
        <v>1704</v>
      </c>
      <c r="U340" t="s">
        <v>1705</v>
      </c>
      <c r="V340" t="str">
        <f t="shared" si="39"/>
        <v>男子自由形 400m予選無差別</v>
      </c>
      <c r="Y340">
        <f t="shared" si="40"/>
        <v>177</v>
      </c>
      <c r="Z340" t="str">
        <f t="shared" si="41"/>
        <v/>
      </c>
      <c r="AA340" t="str">
        <f t="shared" si="42"/>
        <v>男子自由形 400m予選無差別</v>
      </c>
    </row>
    <row r="341" spans="14:27">
      <c r="N341">
        <f>Sheet9!D342</f>
        <v>178</v>
      </c>
      <c r="O341">
        <f>Sheet9!E342</f>
        <v>1</v>
      </c>
      <c r="P341" t="str">
        <f>IFERROR(VLOOKUP(O341,Sheet6!A:B,2,0),"")</f>
        <v>男子</v>
      </c>
      <c r="Q341" t="str">
        <f>Sheet9!A342</f>
        <v>背泳ぎ　　　　</v>
      </c>
      <c r="R341" t="str">
        <f t="shared" si="38"/>
        <v>背泳ぎ</v>
      </c>
      <c r="S341" t="str">
        <f>Sheet9!B342</f>
        <v xml:space="preserve"> 100m</v>
      </c>
      <c r="T341" t="s">
        <v>1704</v>
      </c>
      <c r="U341" t="s">
        <v>1705</v>
      </c>
      <c r="V341" t="str">
        <f t="shared" si="39"/>
        <v>男子背泳ぎ 100m予選無差別</v>
      </c>
      <c r="Y341">
        <f t="shared" si="40"/>
        <v>178</v>
      </c>
      <c r="Z341" t="str">
        <f t="shared" si="41"/>
        <v/>
      </c>
      <c r="AA341" t="str">
        <f t="shared" si="42"/>
        <v>男子背泳ぎ 100m予選無差別</v>
      </c>
    </row>
    <row r="342" spans="14:27">
      <c r="N342">
        <f>Sheet9!D343</f>
        <v>178</v>
      </c>
      <c r="O342">
        <f>Sheet9!E343</f>
        <v>1</v>
      </c>
      <c r="P342" t="str">
        <f>IFERROR(VLOOKUP(O342,Sheet6!A:B,2,0),"")</f>
        <v>男子</v>
      </c>
      <c r="Q342" t="str">
        <f>Sheet9!A343</f>
        <v>個人メドレー　</v>
      </c>
      <c r="R342" t="str">
        <f t="shared" si="38"/>
        <v>個人メドレー</v>
      </c>
      <c r="S342" t="str">
        <f>Sheet9!B343</f>
        <v xml:space="preserve"> 400m</v>
      </c>
      <c r="T342" t="s">
        <v>1704</v>
      </c>
      <c r="U342" t="s">
        <v>1705</v>
      </c>
      <c r="V342" t="str">
        <f t="shared" si="39"/>
        <v>男子個人メドレー 400m予選無差別</v>
      </c>
      <c r="Y342">
        <f t="shared" si="40"/>
        <v>178</v>
      </c>
      <c r="Z342" t="str">
        <f t="shared" si="41"/>
        <v/>
      </c>
      <c r="AA342" t="str">
        <f t="shared" si="42"/>
        <v>男子個人メドレー 400m予選無差別</v>
      </c>
    </row>
    <row r="343" spans="14:27">
      <c r="N343">
        <f>Sheet9!D344</f>
        <v>179</v>
      </c>
      <c r="O343">
        <f>Sheet9!E344</f>
        <v>1</v>
      </c>
      <c r="P343" t="str">
        <f>IFERROR(VLOOKUP(O343,Sheet6!A:B,2,0),"")</f>
        <v>男子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1704</v>
      </c>
      <c r="U343" t="s">
        <v>1705</v>
      </c>
      <c r="V343" t="str">
        <f t="shared" si="39"/>
        <v>男子自由形  50m予選無差別</v>
      </c>
      <c r="Y343">
        <f t="shared" si="40"/>
        <v>179</v>
      </c>
      <c r="Z343" t="str">
        <f t="shared" si="41"/>
        <v/>
      </c>
      <c r="AA343" t="str">
        <f t="shared" si="42"/>
        <v>男子自由形  50m予選無差別</v>
      </c>
    </row>
    <row r="344" spans="14:27">
      <c r="N344">
        <f>Sheet9!D345</f>
        <v>179</v>
      </c>
      <c r="O344">
        <f>Sheet9!E345</f>
        <v>1</v>
      </c>
      <c r="P344" t="str">
        <f>IFERROR(VLOOKUP(O344,Sheet6!A:B,2,0),"")</f>
        <v>男子</v>
      </c>
      <c r="Q344" t="str">
        <f>Sheet9!A345</f>
        <v>自由形　　　　</v>
      </c>
      <c r="R344" t="str">
        <f t="shared" si="38"/>
        <v>自由形</v>
      </c>
      <c r="S344" t="str">
        <f>Sheet9!B345</f>
        <v xml:space="preserve"> 100m</v>
      </c>
      <c r="T344" t="s">
        <v>1704</v>
      </c>
      <c r="U344" t="s">
        <v>1705</v>
      </c>
      <c r="V344" t="str">
        <f t="shared" si="39"/>
        <v>男子自由形 100m予選無差別</v>
      </c>
      <c r="Y344">
        <f t="shared" si="40"/>
        <v>179</v>
      </c>
      <c r="Z344" t="str">
        <f t="shared" si="41"/>
        <v/>
      </c>
      <c r="AA344" t="str">
        <f t="shared" si="42"/>
        <v>男子自由形 100m予選無差別</v>
      </c>
    </row>
    <row r="345" spans="14:27">
      <c r="N345">
        <f>Sheet9!D346</f>
        <v>180</v>
      </c>
      <c r="O345">
        <f>Sheet9!E346</f>
        <v>1</v>
      </c>
      <c r="P345" t="str">
        <f>IFERROR(VLOOKUP(O345,Sheet6!A:B,2,0),"")</f>
        <v>男子</v>
      </c>
      <c r="Q345" t="str">
        <f>Sheet9!A346</f>
        <v>平泳ぎ　　　　</v>
      </c>
      <c r="R345" t="str">
        <f t="shared" si="38"/>
        <v>平泳ぎ</v>
      </c>
      <c r="S345" t="str">
        <f>Sheet9!B346</f>
        <v xml:space="preserve"> 100m</v>
      </c>
      <c r="T345" t="s">
        <v>1704</v>
      </c>
      <c r="U345" t="s">
        <v>1705</v>
      </c>
      <c r="V345" t="str">
        <f t="shared" si="39"/>
        <v>男子平泳ぎ 100m予選無差別</v>
      </c>
      <c r="Y345">
        <f t="shared" si="40"/>
        <v>180</v>
      </c>
      <c r="Z345" t="str">
        <f t="shared" si="41"/>
        <v/>
      </c>
      <c r="AA345" t="str">
        <f t="shared" si="42"/>
        <v>男子平泳ぎ 100m予選無差別</v>
      </c>
    </row>
    <row r="346" spans="14:27">
      <c r="N346">
        <f>Sheet9!D347</f>
        <v>180</v>
      </c>
      <c r="O346">
        <f>Sheet9!E347</f>
        <v>1</v>
      </c>
      <c r="P346" t="str">
        <f>IFERROR(VLOOKUP(O346,Sheet6!A:B,2,0),"")</f>
        <v>男子</v>
      </c>
      <c r="Q346" t="str">
        <f>Sheet9!A347</f>
        <v>平泳ぎ　　　　</v>
      </c>
      <c r="R346" t="str">
        <f t="shared" si="38"/>
        <v>平泳ぎ</v>
      </c>
      <c r="S346" t="str">
        <f>Sheet9!B347</f>
        <v xml:space="preserve"> 200m</v>
      </c>
      <c r="T346" t="s">
        <v>1704</v>
      </c>
      <c r="U346" t="s">
        <v>1705</v>
      </c>
      <c r="V346" t="str">
        <f t="shared" si="39"/>
        <v>男子平泳ぎ 200m予選無差別</v>
      </c>
      <c r="Y346">
        <f t="shared" si="40"/>
        <v>180</v>
      </c>
      <c r="Z346" t="str">
        <f t="shared" si="41"/>
        <v/>
      </c>
      <c r="AA346" t="str">
        <f t="shared" si="42"/>
        <v>男子平泳ぎ 200m予選無差別</v>
      </c>
    </row>
    <row r="347" spans="14:27">
      <c r="N347">
        <f>Sheet9!D348</f>
        <v>181</v>
      </c>
      <c r="O347">
        <f>Sheet9!E348</f>
        <v>1</v>
      </c>
      <c r="P347" t="str">
        <f>IFERROR(VLOOKUP(O347,Sheet6!A:B,2,0),"")</f>
        <v>男子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 50m</v>
      </c>
      <c r="T347" t="s">
        <v>1704</v>
      </c>
      <c r="U347" t="s">
        <v>1705</v>
      </c>
      <c r="V347" t="str">
        <f t="shared" si="39"/>
        <v>男子自由形  50m予選無差別</v>
      </c>
      <c r="Y347">
        <f t="shared" si="40"/>
        <v>181</v>
      </c>
      <c r="Z347" t="str">
        <f t="shared" si="41"/>
        <v/>
      </c>
      <c r="AA347" t="str">
        <f t="shared" si="42"/>
        <v>男子自由形  50m予選無差別</v>
      </c>
    </row>
    <row r="348" spans="14:27">
      <c r="N348">
        <f>Sheet9!D349</f>
        <v>181</v>
      </c>
      <c r="O348">
        <f>Sheet9!E349</f>
        <v>1</v>
      </c>
      <c r="P348" t="str">
        <f>IFERROR(VLOOKUP(O348,Sheet6!A:B,2,0),"")</f>
        <v>男子</v>
      </c>
      <c r="Q348" t="str">
        <f>Sheet9!A349</f>
        <v>平泳ぎ　　　　</v>
      </c>
      <c r="R348" t="str">
        <f t="shared" si="38"/>
        <v>平泳ぎ</v>
      </c>
      <c r="S348" t="str">
        <f>Sheet9!B349</f>
        <v xml:space="preserve">  50m</v>
      </c>
      <c r="T348" t="s">
        <v>1704</v>
      </c>
      <c r="U348" t="s">
        <v>1705</v>
      </c>
      <c r="V348" t="str">
        <f t="shared" si="39"/>
        <v>男子平泳ぎ  50m予選無差別</v>
      </c>
      <c r="Y348">
        <f t="shared" si="40"/>
        <v>181</v>
      </c>
      <c r="Z348" t="str">
        <f t="shared" si="41"/>
        <v/>
      </c>
      <c r="AA348" t="str">
        <f t="shared" si="42"/>
        <v>男子平泳ぎ  50m予選無差別</v>
      </c>
    </row>
    <row r="349" spans="14:27">
      <c r="N349">
        <f>Sheet9!D350</f>
        <v>182</v>
      </c>
      <c r="O349">
        <f>Sheet9!E350</f>
        <v>1</v>
      </c>
      <c r="P349" t="str">
        <f>IFERROR(VLOOKUP(O349,Sheet6!A:B,2,0),"")</f>
        <v>男子</v>
      </c>
      <c r="Q349" t="str">
        <f>Sheet9!A350</f>
        <v>背泳ぎ　　　　</v>
      </c>
      <c r="R349" t="str">
        <f t="shared" si="38"/>
        <v>背泳ぎ</v>
      </c>
      <c r="S349" t="str">
        <f>Sheet9!B350</f>
        <v xml:space="preserve"> 100m</v>
      </c>
      <c r="T349" t="s">
        <v>1704</v>
      </c>
      <c r="U349" t="s">
        <v>1705</v>
      </c>
      <c r="V349" t="str">
        <f t="shared" si="39"/>
        <v>男子背泳ぎ 100m予選無差別</v>
      </c>
      <c r="Y349">
        <f t="shared" si="40"/>
        <v>182</v>
      </c>
      <c r="Z349" t="str">
        <f t="shared" si="41"/>
        <v/>
      </c>
      <c r="AA349" t="str">
        <f t="shared" si="42"/>
        <v>男子背泳ぎ 100m予選無差別</v>
      </c>
    </row>
    <row r="350" spans="14:27">
      <c r="N350">
        <f>Sheet9!D351</f>
        <v>182</v>
      </c>
      <c r="O350">
        <f>Sheet9!E351</f>
        <v>1</v>
      </c>
      <c r="P350" t="str">
        <f>IFERROR(VLOOKUP(O350,Sheet6!A:B,2,0),"")</f>
        <v>男子</v>
      </c>
      <c r="Q350" t="str">
        <f>Sheet9!A351</f>
        <v>背泳ぎ　　　　</v>
      </c>
      <c r="R350" t="str">
        <f t="shared" si="38"/>
        <v>背泳ぎ</v>
      </c>
      <c r="S350" t="str">
        <f>Sheet9!B351</f>
        <v xml:space="preserve"> 200m</v>
      </c>
      <c r="T350" t="s">
        <v>1704</v>
      </c>
      <c r="U350" t="s">
        <v>1705</v>
      </c>
      <c r="V350" t="str">
        <f t="shared" si="39"/>
        <v>男子背泳ぎ 200m予選無差別</v>
      </c>
      <c r="Y350">
        <f t="shared" si="40"/>
        <v>182</v>
      </c>
      <c r="Z350" t="str">
        <f t="shared" si="41"/>
        <v/>
      </c>
      <c r="AA350" t="str">
        <f t="shared" si="42"/>
        <v>男子背泳ぎ 200m予選無差別</v>
      </c>
    </row>
    <row r="351" spans="14:27">
      <c r="N351">
        <f>Sheet9!D352</f>
        <v>183</v>
      </c>
      <c r="O351">
        <f>Sheet9!E352</f>
        <v>1</v>
      </c>
      <c r="P351" t="str">
        <f>IFERROR(VLOOKUP(O351,Sheet6!A:B,2,0),"")</f>
        <v>男子</v>
      </c>
      <c r="Q351" t="str">
        <f>Sheet9!A352</f>
        <v>平泳ぎ　　　　</v>
      </c>
      <c r="R351" t="str">
        <f t="shared" si="38"/>
        <v>平泳ぎ</v>
      </c>
      <c r="S351" t="str">
        <f>Sheet9!B352</f>
        <v xml:space="preserve"> 100m</v>
      </c>
      <c r="T351" t="s">
        <v>1704</v>
      </c>
      <c r="U351" t="s">
        <v>1705</v>
      </c>
      <c r="V351" t="str">
        <f t="shared" si="39"/>
        <v>男子平泳ぎ 100m予選無差別</v>
      </c>
      <c r="Y351">
        <f t="shared" si="40"/>
        <v>183</v>
      </c>
      <c r="Z351" t="str">
        <f t="shared" si="41"/>
        <v/>
      </c>
      <c r="AA351" t="str">
        <f t="shared" si="42"/>
        <v>男子平泳ぎ 100m予選無差別</v>
      </c>
    </row>
    <row r="352" spans="14:27">
      <c r="N352">
        <f>Sheet9!D353</f>
        <v>183</v>
      </c>
      <c r="O352">
        <f>Sheet9!E353</f>
        <v>1</v>
      </c>
      <c r="P352" t="str">
        <f>IFERROR(VLOOKUP(O352,Sheet6!A:B,2,0),"")</f>
        <v>男子</v>
      </c>
      <c r="Q352" t="str">
        <f>Sheet9!A353</f>
        <v>平泳ぎ　　　　</v>
      </c>
      <c r="R352" t="str">
        <f t="shared" si="38"/>
        <v>平泳ぎ</v>
      </c>
      <c r="S352" t="str">
        <f>Sheet9!B353</f>
        <v xml:space="preserve"> 200m</v>
      </c>
      <c r="T352" t="s">
        <v>1704</v>
      </c>
      <c r="U352" t="s">
        <v>1705</v>
      </c>
      <c r="V352" t="str">
        <f t="shared" si="39"/>
        <v>男子平泳ぎ 200m予選無差別</v>
      </c>
      <c r="Y352">
        <f t="shared" si="40"/>
        <v>183</v>
      </c>
      <c r="Z352" t="str">
        <f t="shared" si="41"/>
        <v/>
      </c>
      <c r="AA352" t="str">
        <f t="shared" si="42"/>
        <v>男子平泳ぎ 200m予選無差別</v>
      </c>
    </row>
    <row r="353" spans="14:27">
      <c r="N353">
        <f>Sheet9!D354</f>
        <v>184</v>
      </c>
      <c r="O353">
        <f>Sheet9!E354</f>
        <v>1</v>
      </c>
      <c r="P353" t="str">
        <f>IFERROR(VLOOKUP(O353,Sheet6!A:B,2,0),"")</f>
        <v>男子</v>
      </c>
      <c r="Q353" t="str">
        <f>Sheet9!A354</f>
        <v>バタフライ　　</v>
      </c>
      <c r="R353" t="str">
        <f t="shared" si="38"/>
        <v>バタフライ</v>
      </c>
      <c r="S353" t="str">
        <f>Sheet9!B354</f>
        <v xml:space="preserve">  50m</v>
      </c>
      <c r="T353" t="s">
        <v>1704</v>
      </c>
      <c r="U353" t="s">
        <v>1705</v>
      </c>
      <c r="V353" t="str">
        <f t="shared" si="39"/>
        <v>男子バタフライ  50m予選無差別</v>
      </c>
      <c r="Y353">
        <f t="shared" si="40"/>
        <v>184</v>
      </c>
      <c r="Z353" t="str">
        <f t="shared" si="41"/>
        <v/>
      </c>
      <c r="AA353" t="str">
        <f t="shared" si="42"/>
        <v>男子バタフライ  50m予選無差別</v>
      </c>
    </row>
    <row r="354" spans="14:27">
      <c r="N354">
        <f>Sheet9!D355</f>
        <v>184</v>
      </c>
      <c r="O354">
        <f>Sheet9!E355</f>
        <v>1</v>
      </c>
      <c r="P354" t="str">
        <f>IFERROR(VLOOKUP(O354,Sheet6!A:B,2,0),"")</f>
        <v>男子</v>
      </c>
      <c r="Q354" t="str">
        <f>Sheet9!A355</f>
        <v>個人メドレー　</v>
      </c>
      <c r="R354" t="str">
        <f t="shared" si="38"/>
        <v>個人メドレー</v>
      </c>
      <c r="S354" t="str">
        <f>Sheet9!B355</f>
        <v xml:space="preserve"> 200m</v>
      </c>
      <c r="T354" t="s">
        <v>1704</v>
      </c>
      <c r="U354" t="s">
        <v>1705</v>
      </c>
      <c r="V354" t="str">
        <f t="shared" si="39"/>
        <v>男子個人メドレー 200m予選無差別</v>
      </c>
      <c r="Y354">
        <f t="shared" si="40"/>
        <v>184</v>
      </c>
      <c r="Z354" t="str">
        <f t="shared" si="41"/>
        <v/>
      </c>
      <c r="AA354" t="str">
        <f t="shared" si="42"/>
        <v>男子個人メドレー 200m予選無差別</v>
      </c>
    </row>
    <row r="355" spans="14:27">
      <c r="N355">
        <f>Sheet9!D356</f>
        <v>185</v>
      </c>
      <c r="O355">
        <f>Sheet9!E356</f>
        <v>1</v>
      </c>
      <c r="P355" t="str">
        <f>IFERROR(VLOOKUP(O355,Sheet6!A:B,2,0),"")</f>
        <v>男子</v>
      </c>
      <c r="Q355" t="str">
        <f>Sheet9!A356</f>
        <v>バタフライ　　</v>
      </c>
      <c r="R355" t="str">
        <f t="shared" si="38"/>
        <v>バタフライ</v>
      </c>
      <c r="S355" t="str">
        <f>Sheet9!B356</f>
        <v xml:space="preserve">  50m</v>
      </c>
      <c r="T355" t="s">
        <v>1704</v>
      </c>
      <c r="U355" t="s">
        <v>1705</v>
      </c>
      <c r="V355" t="str">
        <f t="shared" si="39"/>
        <v>男子バタフライ  50m予選無差別</v>
      </c>
      <c r="Y355">
        <f t="shared" si="40"/>
        <v>185</v>
      </c>
      <c r="Z355" t="str">
        <f t="shared" si="41"/>
        <v/>
      </c>
      <c r="AA355" t="str">
        <f t="shared" si="42"/>
        <v>男子バタフライ  50m予選無差別</v>
      </c>
    </row>
    <row r="356" spans="14:27">
      <c r="N356">
        <f>Sheet9!D357</f>
        <v>185</v>
      </c>
      <c r="O356">
        <f>Sheet9!E357</f>
        <v>1</v>
      </c>
      <c r="P356" t="str">
        <f>IFERROR(VLOOKUP(O356,Sheet6!A:B,2,0),"")</f>
        <v>男子</v>
      </c>
      <c r="Q356" t="str">
        <f>Sheet9!A357</f>
        <v>バタフライ　　</v>
      </c>
      <c r="R356" t="str">
        <f t="shared" si="38"/>
        <v>バタフライ</v>
      </c>
      <c r="S356" t="str">
        <f>Sheet9!B357</f>
        <v xml:space="preserve"> 100m</v>
      </c>
      <c r="T356" t="s">
        <v>1704</v>
      </c>
      <c r="U356" t="s">
        <v>1705</v>
      </c>
      <c r="V356" t="str">
        <f t="shared" si="39"/>
        <v>男子バタフライ 100m予選無差別</v>
      </c>
      <c r="Y356">
        <f t="shared" si="40"/>
        <v>185</v>
      </c>
      <c r="Z356" t="str">
        <f t="shared" si="41"/>
        <v/>
      </c>
      <c r="AA356" t="str">
        <f t="shared" si="42"/>
        <v>男子バタフライ 100m予選無差別</v>
      </c>
    </row>
    <row r="357" spans="14:27">
      <c r="N357">
        <f>Sheet9!D358</f>
        <v>186</v>
      </c>
      <c r="O357">
        <f>Sheet9!E358</f>
        <v>1</v>
      </c>
      <c r="P357" t="str">
        <f>IFERROR(VLOOKUP(O357,Sheet6!A:B,2,0),"")</f>
        <v>男子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 50m</v>
      </c>
      <c r="T357" t="s">
        <v>1704</v>
      </c>
      <c r="U357" t="s">
        <v>1705</v>
      </c>
      <c r="V357" t="str">
        <f t="shared" si="39"/>
        <v>男子自由形  50m予選無差別</v>
      </c>
      <c r="Y357">
        <f t="shared" si="40"/>
        <v>186</v>
      </c>
      <c r="Z357" t="str">
        <f t="shared" si="41"/>
        <v/>
      </c>
      <c r="AA357" t="str">
        <f t="shared" si="42"/>
        <v>男子自由形  50m予選無差別</v>
      </c>
    </row>
    <row r="358" spans="14:27">
      <c r="N358">
        <f>Sheet9!D359</f>
        <v>186</v>
      </c>
      <c r="O358">
        <f>Sheet9!E359</f>
        <v>1</v>
      </c>
      <c r="P358" t="str">
        <f>IFERROR(VLOOKUP(O358,Sheet6!A:B,2,0),"")</f>
        <v>男子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100m</v>
      </c>
      <c r="T358" t="s">
        <v>1704</v>
      </c>
      <c r="U358" t="s">
        <v>1705</v>
      </c>
      <c r="V358" t="str">
        <f t="shared" si="39"/>
        <v>男子自由形 100m予選無差別</v>
      </c>
      <c r="Y358">
        <f t="shared" si="40"/>
        <v>186</v>
      </c>
      <c r="Z358" t="str">
        <f t="shared" si="41"/>
        <v/>
      </c>
      <c r="AA358" t="str">
        <f t="shared" si="42"/>
        <v>男子自由形 100m予選無差別</v>
      </c>
    </row>
    <row r="359" spans="14:27">
      <c r="N359">
        <f>Sheet9!D360</f>
        <v>187</v>
      </c>
      <c r="O359">
        <f>Sheet9!E360</f>
        <v>1</v>
      </c>
      <c r="P359" t="str">
        <f>IFERROR(VLOOKUP(O359,Sheet6!A:B,2,0),"")</f>
        <v>男子</v>
      </c>
      <c r="Q359" t="str">
        <f>Sheet9!A360</f>
        <v>バタフライ　　</v>
      </c>
      <c r="R359" t="str">
        <f t="shared" si="38"/>
        <v>バタフライ</v>
      </c>
      <c r="S359" t="str">
        <f>Sheet9!B360</f>
        <v xml:space="preserve">  50m</v>
      </c>
      <c r="T359" t="s">
        <v>1704</v>
      </c>
      <c r="U359" t="s">
        <v>1705</v>
      </c>
      <c r="V359" t="str">
        <f t="shared" si="39"/>
        <v>男子バタフライ  50m予選無差別</v>
      </c>
      <c r="Y359">
        <f t="shared" si="40"/>
        <v>187</v>
      </c>
      <c r="Z359" t="str">
        <f t="shared" si="41"/>
        <v/>
      </c>
      <c r="AA359" t="str">
        <f t="shared" si="42"/>
        <v>男子バタフライ  50m予選無差別</v>
      </c>
    </row>
    <row r="360" spans="14:27">
      <c r="N360">
        <f>Sheet9!D361</f>
        <v>187</v>
      </c>
      <c r="O360">
        <f>Sheet9!E361</f>
        <v>1</v>
      </c>
      <c r="P360" t="str">
        <f>IFERROR(VLOOKUP(O360,Sheet6!A:B,2,0),"")</f>
        <v>男子</v>
      </c>
      <c r="Q360" t="str">
        <f>Sheet9!A361</f>
        <v>バタフライ　　</v>
      </c>
      <c r="R360" t="str">
        <f t="shared" si="38"/>
        <v>バタフライ</v>
      </c>
      <c r="S360" t="str">
        <f>Sheet9!B361</f>
        <v xml:space="preserve"> 100m</v>
      </c>
      <c r="T360" t="s">
        <v>1704</v>
      </c>
      <c r="U360" t="s">
        <v>1705</v>
      </c>
      <c r="V360" t="str">
        <f t="shared" si="39"/>
        <v>男子バタフライ 100m予選無差別</v>
      </c>
      <c r="Y360">
        <f t="shared" si="40"/>
        <v>187</v>
      </c>
      <c r="Z360" t="str">
        <f t="shared" si="41"/>
        <v/>
      </c>
      <c r="AA360" t="str">
        <f t="shared" si="42"/>
        <v>男子バタフライ 100m予選無差別</v>
      </c>
    </row>
    <row r="361" spans="14:27">
      <c r="N361">
        <f>Sheet9!D362</f>
        <v>188</v>
      </c>
      <c r="O361">
        <f>Sheet9!E362</f>
        <v>1</v>
      </c>
      <c r="P361" t="str">
        <f>IFERROR(VLOOKUP(O361,Sheet6!A:B,2,0),"")</f>
        <v>男子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1704</v>
      </c>
      <c r="U361" t="s">
        <v>1705</v>
      </c>
      <c r="V361" t="str">
        <f t="shared" si="39"/>
        <v>男子自由形  50m予選無差別</v>
      </c>
      <c r="Y361">
        <f t="shared" si="40"/>
        <v>188</v>
      </c>
      <c r="Z361" t="str">
        <f t="shared" si="41"/>
        <v/>
      </c>
      <c r="AA361" t="str">
        <f t="shared" si="42"/>
        <v>男子自由形  50m予選無差別</v>
      </c>
    </row>
    <row r="362" spans="14:27">
      <c r="N362">
        <f>Sheet9!D363</f>
        <v>188</v>
      </c>
      <c r="O362">
        <f>Sheet9!E363</f>
        <v>1</v>
      </c>
      <c r="P362" t="str">
        <f>IFERROR(VLOOKUP(O362,Sheet6!A:B,2,0),"")</f>
        <v>男子</v>
      </c>
      <c r="Q362" t="str">
        <f>Sheet9!A363</f>
        <v>自由形　　　　</v>
      </c>
      <c r="R362" t="str">
        <f t="shared" si="38"/>
        <v>自由形</v>
      </c>
      <c r="S362" t="str">
        <f>Sheet9!B363</f>
        <v xml:space="preserve"> 100m</v>
      </c>
      <c r="T362" t="s">
        <v>1704</v>
      </c>
      <c r="U362" t="s">
        <v>1705</v>
      </c>
      <c r="V362" t="str">
        <f t="shared" si="39"/>
        <v>男子自由形 100m予選無差別</v>
      </c>
      <c r="Y362">
        <f t="shared" si="40"/>
        <v>188</v>
      </c>
      <c r="Z362" t="str">
        <f t="shared" si="41"/>
        <v/>
      </c>
      <c r="AA362" t="str">
        <f t="shared" si="42"/>
        <v>男子自由形 100m予選無差別</v>
      </c>
    </row>
    <row r="363" spans="14:27">
      <c r="N363">
        <f>Sheet9!D364</f>
        <v>189</v>
      </c>
      <c r="O363">
        <f>Sheet9!E364</f>
        <v>1</v>
      </c>
      <c r="P363" t="str">
        <f>IFERROR(VLOOKUP(O363,Sheet6!A:B,2,0),"")</f>
        <v>男子</v>
      </c>
      <c r="Q363" t="str">
        <f>Sheet9!A364</f>
        <v>平泳ぎ　　　　</v>
      </c>
      <c r="R363" t="str">
        <f t="shared" si="38"/>
        <v>平泳ぎ</v>
      </c>
      <c r="S363" t="str">
        <f>Sheet9!B364</f>
        <v xml:space="preserve">  50m</v>
      </c>
      <c r="T363" t="s">
        <v>1704</v>
      </c>
      <c r="U363" t="s">
        <v>1705</v>
      </c>
      <c r="V363" t="str">
        <f t="shared" si="39"/>
        <v>男子平泳ぎ  50m予選無差別</v>
      </c>
      <c r="Y363">
        <f t="shared" si="40"/>
        <v>189</v>
      </c>
      <c r="Z363" t="str">
        <f t="shared" si="41"/>
        <v/>
      </c>
      <c r="AA363" t="str">
        <f t="shared" si="42"/>
        <v>男子平泳ぎ  50m予選無差別</v>
      </c>
    </row>
    <row r="364" spans="14:27">
      <c r="N364">
        <f>Sheet9!D365</f>
        <v>189</v>
      </c>
      <c r="O364">
        <f>Sheet9!E365</f>
        <v>1</v>
      </c>
      <c r="P364" t="str">
        <f>IFERROR(VLOOKUP(O364,Sheet6!A:B,2,0),"")</f>
        <v>男子</v>
      </c>
      <c r="Q364" t="str">
        <f>Sheet9!A365</f>
        <v>平泳ぎ　　　　</v>
      </c>
      <c r="R364" t="str">
        <f t="shared" si="38"/>
        <v>平泳ぎ</v>
      </c>
      <c r="S364" t="str">
        <f>Sheet9!B365</f>
        <v xml:space="preserve"> 100m</v>
      </c>
      <c r="T364" t="s">
        <v>1704</v>
      </c>
      <c r="U364" t="s">
        <v>1705</v>
      </c>
      <c r="V364" t="str">
        <f t="shared" si="39"/>
        <v>男子平泳ぎ 100m予選無差別</v>
      </c>
      <c r="Y364">
        <f t="shared" si="40"/>
        <v>189</v>
      </c>
      <c r="Z364" t="str">
        <f t="shared" si="41"/>
        <v/>
      </c>
      <c r="AA364" t="str">
        <f t="shared" si="42"/>
        <v>男子平泳ぎ 100m予選無差別</v>
      </c>
    </row>
    <row r="365" spans="14:27">
      <c r="N365">
        <f>Sheet9!D366</f>
        <v>190</v>
      </c>
      <c r="O365">
        <f>Sheet9!E366</f>
        <v>1</v>
      </c>
      <c r="P365" t="str">
        <f>IFERROR(VLOOKUP(O365,Sheet6!A:B,2,0),"")</f>
        <v>男子</v>
      </c>
      <c r="Q365" t="str">
        <f>Sheet9!A366</f>
        <v>バタフライ　　</v>
      </c>
      <c r="R365" t="str">
        <f t="shared" si="38"/>
        <v>バタフライ</v>
      </c>
      <c r="S365" t="str">
        <f>Sheet9!B366</f>
        <v xml:space="preserve">  50m</v>
      </c>
      <c r="T365" t="s">
        <v>1704</v>
      </c>
      <c r="U365" t="s">
        <v>1705</v>
      </c>
      <c r="V365" t="str">
        <f t="shared" si="39"/>
        <v>男子バタフライ  50m予選無差別</v>
      </c>
      <c r="Y365">
        <f t="shared" si="40"/>
        <v>190</v>
      </c>
      <c r="Z365" t="str">
        <f t="shared" si="41"/>
        <v/>
      </c>
      <c r="AA365" t="str">
        <f t="shared" si="42"/>
        <v>男子バタフライ  50m予選無差別</v>
      </c>
    </row>
    <row r="366" spans="14:27">
      <c r="N366">
        <f>Sheet9!D367</f>
        <v>190</v>
      </c>
      <c r="O366">
        <f>Sheet9!E367</f>
        <v>1</v>
      </c>
      <c r="P366" t="str">
        <f>IFERROR(VLOOKUP(O366,Sheet6!A:B,2,0),"")</f>
        <v>男子</v>
      </c>
      <c r="Q366" t="str">
        <f>Sheet9!A367</f>
        <v>バタフライ　　</v>
      </c>
      <c r="R366" t="str">
        <f t="shared" si="38"/>
        <v>バタフライ</v>
      </c>
      <c r="S366" t="str">
        <f>Sheet9!B367</f>
        <v xml:space="preserve"> 100m</v>
      </c>
      <c r="T366" t="s">
        <v>1704</v>
      </c>
      <c r="U366" t="s">
        <v>1705</v>
      </c>
      <c r="V366" t="str">
        <f t="shared" si="39"/>
        <v>男子バタフライ 100m予選無差別</v>
      </c>
      <c r="Y366">
        <f t="shared" si="40"/>
        <v>190</v>
      </c>
      <c r="Z366" t="str">
        <f t="shared" si="41"/>
        <v/>
      </c>
      <c r="AA366" t="str">
        <f t="shared" si="42"/>
        <v>男子バタフライ 100m予選無差別</v>
      </c>
    </row>
    <row r="367" spans="14:27">
      <c r="N367">
        <f>Sheet9!D368</f>
        <v>191</v>
      </c>
      <c r="O367">
        <f>Sheet9!E368</f>
        <v>1</v>
      </c>
      <c r="P367" t="str">
        <f>IFERROR(VLOOKUP(O367,Sheet6!A:B,2,0),"")</f>
        <v>男子</v>
      </c>
      <c r="Q367" t="str">
        <f>Sheet9!A368</f>
        <v>バタフライ　　</v>
      </c>
      <c r="R367" t="str">
        <f t="shared" si="38"/>
        <v>バタフライ</v>
      </c>
      <c r="S367" t="str">
        <f>Sheet9!B368</f>
        <v xml:space="preserve">  50m</v>
      </c>
      <c r="T367" t="s">
        <v>1704</v>
      </c>
      <c r="U367" t="s">
        <v>1705</v>
      </c>
      <c r="V367" t="str">
        <f t="shared" si="39"/>
        <v>男子バタフライ  50m予選無差別</v>
      </c>
      <c r="Y367">
        <f t="shared" si="40"/>
        <v>191</v>
      </c>
      <c r="Z367" t="str">
        <f t="shared" si="41"/>
        <v/>
      </c>
      <c r="AA367" t="str">
        <f t="shared" si="42"/>
        <v>男子バタフライ  50m予選無差別</v>
      </c>
    </row>
    <row r="368" spans="14:27">
      <c r="N368">
        <f>Sheet9!D369</f>
        <v>191</v>
      </c>
      <c r="O368">
        <f>Sheet9!E369</f>
        <v>1</v>
      </c>
      <c r="P368" t="str">
        <f>IFERROR(VLOOKUP(O368,Sheet6!A:B,2,0),"")</f>
        <v>男子</v>
      </c>
      <c r="Q368" t="str">
        <f>Sheet9!A369</f>
        <v>個人メドレー　</v>
      </c>
      <c r="R368" t="str">
        <f t="shared" si="38"/>
        <v>個人メドレー</v>
      </c>
      <c r="S368" t="str">
        <f>Sheet9!B369</f>
        <v xml:space="preserve"> 200m</v>
      </c>
      <c r="T368" t="s">
        <v>1704</v>
      </c>
      <c r="U368" t="s">
        <v>1705</v>
      </c>
      <c r="V368" t="str">
        <f t="shared" si="39"/>
        <v>男子個人メドレー 200m予選無差別</v>
      </c>
      <c r="Y368">
        <f t="shared" si="40"/>
        <v>191</v>
      </c>
      <c r="Z368" t="str">
        <f t="shared" si="41"/>
        <v/>
      </c>
      <c r="AA368" t="str">
        <f t="shared" si="42"/>
        <v>男子個人メドレー 200m予選無差別</v>
      </c>
    </row>
    <row r="369" spans="14:27">
      <c r="N369">
        <f>Sheet9!D370</f>
        <v>192</v>
      </c>
      <c r="O369">
        <f>Sheet9!E370</f>
        <v>1</v>
      </c>
      <c r="P369" t="str">
        <f>IFERROR(VLOOKUP(O369,Sheet6!A:B,2,0),"")</f>
        <v>男子</v>
      </c>
      <c r="Q369" t="str">
        <f>Sheet9!A370</f>
        <v>平泳ぎ　　　　</v>
      </c>
      <c r="R369" t="str">
        <f t="shared" si="38"/>
        <v>平泳ぎ</v>
      </c>
      <c r="S369" t="str">
        <f>Sheet9!B370</f>
        <v xml:space="preserve">  50m</v>
      </c>
      <c r="T369" t="s">
        <v>1704</v>
      </c>
      <c r="U369" t="s">
        <v>1705</v>
      </c>
      <c r="V369" t="str">
        <f t="shared" si="39"/>
        <v>男子平泳ぎ  50m予選無差別</v>
      </c>
      <c r="Y369">
        <f t="shared" si="40"/>
        <v>192</v>
      </c>
      <c r="Z369" t="str">
        <f t="shared" si="41"/>
        <v/>
      </c>
      <c r="AA369" t="str">
        <f t="shared" si="42"/>
        <v>男子平泳ぎ  50m予選無差別</v>
      </c>
    </row>
    <row r="370" spans="14:27">
      <c r="N370">
        <f>Sheet9!D371</f>
        <v>192</v>
      </c>
      <c r="O370">
        <f>Sheet9!E371</f>
        <v>1</v>
      </c>
      <c r="P370" t="str">
        <f>IFERROR(VLOOKUP(O370,Sheet6!A:B,2,0),"")</f>
        <v>男子</v>
      </c>
      <c r="Q370" t="str">
        <f>Sheet9!A371</f>
        <v>平泳ぎ　　　　</v>
      </c>
      <c r="R370" t="str">
        <f t="shared" si="38"/>
        <v>平泳ぎ</v>
      </c>
      <c r="S370" t="str">
        <f>Sheet9!B371</f>
        <v xml:space="preserve"> 100m</v>
      </c>
      <c r="T370" t="s">
        <v>1704</v>
      </c>
      <c r="U370" t="s">
        <v>1705</v>
      </c>
      <c r="V370" t="str">
        <f t="shared" si="39"/>
        <v>男子平泳ぎ 100m予選無差別</v>
      </c>
      <c r="Y370">
        <f t="shared" si="40"/>
        <v>192</v>
      </c>
      <c r="Z370" t="str">
        <f t="shared" si="41"/>
        <v/>
      </c>
      <c r="AA370" t="str">
        <f t="shared" si="42"/>
        <v>男子平泳ぎ 100m予選無差別</v>
      </c>
    </row>
    <row r="371" spans="14:27">
      <c r="N371">
        <f>Sheet9!D372</f>
        <v>193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100m</v>
      </c>
      <c r="T371" t="s">
        <v>1704</v>
      </c>
      <c r="U371" t="s">
        <v>1705</v>
      </c>
      <c r="V371" t="str">
        <f t="shared" si="39"/>
        <v>男子自由形 100m予選無差別</v>
      </c>
      <c r="Y371">
        <f t="shared" si="40"/>
        <v>193</v>
      </c>
      <c r="Z371" t="str">
        <f t="shared" si="41"/>
        <v/>
      </c>
      <c r="AA371" t="str">
        <f t="shared" si="42"/>
        <v>男子自由形 100m予選無差別</v>
      </c>
    </row>
    <row r="372" spans="14:27">
      <c r="N372">
        <f>Sheet9!D373</f>
        <v>193</v>
      </c>
      <c r="O372">
        <f>Sheet9!E373</f>
        <v>1</v>
      </c>
      <c r="P372" t="str">
        <f>IFERROR(VLOOKUP(O372,Sheet6!A:B,2,0),"")</f>
        <v>男子</v>
      </c>
      <c r="Q372" t="str">
        <f>Sheet9!A373</f>
        <v>個人メドレー　</v>
      </c>
      <c r="R372" t="str">
        <f t="shared" si="38"/>
        <v>個人メドレー</v>
      </c>
      <c r="S372" t="str">
        <f>Sheet9!B373</f>
        <v xml:space="preserve"> 200m</v>
      </c>
      <c r="T372" t="s">
        <v>1704</v>
      </c>
      <c r="U372" t="s">
        <v>1705</v>
      </c>
      <c r="V372" t="str">
        <f t="shared" si="39"/>
        <v>男子個人メドレー 200m予選無差別</v>
      </c>
      <c r="Y372">
        <f t="shared" si="40"/>
        <v>193</v>
      </c>
      <c r="Z372" t="str">
        <f t="shared" si="41"/>
        <v/>
      </c>
      <c r="AA372" t="str">
        <f t="shared" si="42"/>
        <v>男子個人メドレー 200m予選無差別</v>
      </c>
    </row>
    <row r="373" spans="14:27">
      <c r="N373">
        <f>Sheet9!D374</f>
        <v>194</v>
      </c>
      <c r="O373">
        <f>Sheet9!E374</f>
        <v>1</v>
      </c>
      <c r="P373" t="str">
        <f>IFERROR(VLOOKUP(O373,Sheet6!A:B,2,0),"")</f>
        <v>男子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 50m</v>
      </c>
      <c r="T373" t="s">
        <v>1704</v>
      </c>
      <c r="U373" t="s">
        <v>1705</v>
      </c>
      <c r="V373" t="str">
        <f t="shared" si="39"/>
        <v>男子自由形  50m予選無差別</v>
      </c>
      <c r="Y373">
        <f t="shared" si="40"/>
        <v>194</v>
      </c>
      <c r="Z373" t="str">
        <f t="shared" si="41"/>
        <v/>
      </c>
      <c r="AA373" t="str">
        <f t="shared" si="42"/>
        <v>男子自由形  50m予選無差別</v>
      </c>
    </row>
    <row r="374" spans="14:27">
      <c r="N374">
        <f>Sheet9!D375</f>
        <v>195</v>
      </c>
      <c r="O374">
        <f>Sheet9!E375</f>
        <v>1</v>
      </c>
      <c r="P374" t="str">
        <f>IFERROR(VLOOKUP(O374,Sheet6!A:B,2,0),"")</f>
        <v>男子</v>
      </c>
      <c r="Q374" t="str">
        <f>Sheet9!A375</f>
        <v>自由形　　　　</v>
      </c>
      <c r="R374" t="str">
        <f t="shared" si="38"/>
        <v>自由形</v>
      </c>
      <c r="S374" t="str">
        <f>Sheet9!B375</f>
        <v xml:space="preserve">  50m</v>
      </c>
      <c r="T374" t="s">
        <v>1704</v>
      </c>
      <c r="U374" t="s">
        <v>1705</v>
      </c>
      <c r="V374" t="str">
        <f t="shared" si="39"/>
        <v>男子自由形  50m予選無差別</v>
      </c>
      <c r="Y374">
        <f t="shared" si="40"/>
        <v>195</v>
      </c>
      <c r="Z374" t="str">
        <f t="shared" si="41"/>
        <v/>
      </c>
      <c r="AA374" t="str">
        <f t="shared" si="42"/>
        <v>男子自由形  50m予選無差別</v>
      </c>
    </row>
    <row r="375" spans="14:27">
      <c r="N375">
        <f>Sheet9!D376</f>
        <v>195</v>
      </c>
      <c r="O375">
        <f>Sheet9!E376</f>
        <v>1</v>
      </c>
      <c r="P375" t="str">
        <f>IFERROR(VLOOKUP(O375,Sheet6!A:B,2,0),"")</f>
        <v>男子</v>
      </c>
      <c r="Q375" t="str">
        <f>Sheet9!A376</f>
        <v>バタフライ　　</v>
      </c>
      <c r="R375" t="str">
        <f t="shared" si="38"/>
        <v>バタフライ</v>
      </c>
      <c r="S375" t="str">
        <f>Sheet9!B376</f>
        <v xml:space="preserve">  50m</v>
      </c>
      <c r="T375" t="s">
        <v>1704</v>
      </c>
      <c r="U375" t="s">
        <v>1705</v>
      </c>
      <c r="V375" t="str">
        <f t="shared" si="39"/>
        <v>男子バタフライ  50m予選無差別</v>
      </c>
      <c r="Y375">
        <f t="shared" si="40"/>
        <v>195</v>
      </c>
      <c r="Z375" t="str">
        <f t="shared" si="41"/>
        <v/>
      </c>
      <c r="AA375" t="str">
        <f t="shared" si="42"/>
        <v>男子バタフライ  50m予選無差別</v>
      </c>
    </row>
    <row r="376" spans="14:27">
      <c r="N376">
        <f>Sheet9!D377</f>
        <v>196</v>
      </c>
      <c r="O376">
        <f>Sheet9!E377</f>
        <v>2</v>
      </c>
      <c r="P376" t="str">
        <f>IFERROR(VLOOKUP(O376,Sheet6!A:B,2,0),"")</f>
        <v>女子</v>
      </c>
      <c r="Q376" t="str">
        <f>Sheet9!A377</f>
        <v>バタフライ　　</v>
      </c>
      <c r="R376" t="str">
        <f t="shared" si="38"/>
        <v>バタフライ</v>
      </c>
      <c r="S376" t="str">
        <f>Sheet9!B377</f>
        <v xml:space="preserve">  50m</v>
      </c>
      <c r="T376" t="s">
        <v>1704</v>
      </c>
      <c r="U376" t="s">
        <v>1705</v>
      </c>
      <c r="V376" t="str">
        <f t="shared" si="39"/>
        <v>女子バタフライ  50m予選無差別</v>
      </c>
      <c r="Y376">
        <f t="shared" si="40"/>
        <v>196</v>
      </c>
      <c r="Z376" t="str">
        <f t="shared" si="41"/>
        <v/>
      </c>
      <c r="AA376" t="str">
        <f t="shared" si="42"/>
        <v>女子バタフライ  50m予選無差別</v>
      </c>
    </row>
    <row r="377" spans="14:27">
      <c r="N377">
        <f>Sheet9!D378</f>
        <v>196</v>
      </c>
      <c r="O377">
        <f>Sheet9!E378</f>
        <v>2</v>
      </c>
      <c r="P377" t="str">
        <f>IFERROR(VLOOKUP(O377,Sheet6!A:B,2,0),"")</f>
        <v>女子</v>
      </c>
      <c r="Q377" t="str">
        <f>Sheet9!A378</f>
        <v>個人メドレー　</v>
      </c>
      <c r="R377" t="str">
        <f t="shared" si="38"/>
        <v>個人メドレー</v>
      </c>
      <c r="S377" t="str">
        <f>Sheet9!B378</f>
        <v xml:space="preserve"> 200m</v>
      </c>
      <c r="T377" t="s">
        <v>1704</v>
      </c>
      <c r="U377" t="s">
        <v>1705</v>
      </c>
      <c r="V377" t="str">
        <f t="shared" si="39"/>
        <v>女子個人メドレー 200m予選無差別</v>
      </c>
      <c r="Y377">
        <f t="shared" si="40"/>
        <v>196</v>
      </c>
      <c r="Z377" t="str">
        <f t="shared" si="41"/>
        <v/>
      </c>
      <c r="AA377" t="str">
        <f t="shared" si="42"/>
        <v>女子個人メドレー 200m予選無差別</v>
      </c>
    </row>
    <row r="378" spans="14:27">
      <c r="N378">
        <f>Sheet9!D379</f>
        <v>197</v>
      </c>
      <c r="O378">
        <f>Sheet9!E379</f>
        <v>2</v>
      </c>
      <c r="P378" t="str">
        <f>IFERROR(VLOOKUP(O378,Sheet6!A:B,2,0),"")</f>
        <v>女子</v>
      </c>
      <c r="Q378" t="str">
        <f>Sheet9!A379</f>
        <v>平泳ぎ　　　　</v>
      </c>
      <c r="R378" t="str">
        <f t="shared" si="38"/>
        <v>平泳ぎ</v>
      </c>
      <c r="S378" t="str">
        <f>Sheet9!B379</f>
        <v xml:space="preserve">  50m</v>
      </c>
      <c r="T378" t="s">
        <v>1704</v>
      </c>
      <c r="U378" t="s">
        <v>1705</v>
      </c>
      <c r="V378" t="str">
        <f t="shared" si="39"/>
        <v>女子平泳ぎ  50m予選無差別</v>
      </c>
      <c r="Y378">
        <f t="shared" si="40"/>
        <v>197</v>
      </c>
      <c r="Z378" t="str">
        <f t="shared" si="41"/>
        <v/>
      </c>
      <c r="AA378" t="str">
        <f t="shared" si="42"/>
        <v>女子平泳ぎ  50m予選無差別</v>
      </c>
    </row>
    <row r="379" spans="14:27">
      <c r="N379">
        <f>Sheet9!D380</f>
        <v>197</v>
      </c>
      <c r="O379">
        <f>Sheet9!E380</f>
        <v>2</v>
      </c>
      <c r="P379" t="str">
        <f>IFERROR(VLOOKUP(O379,Sheet6!A:B,2,0),"")</f>
        <v>女子</v>
      </c>
      <c r="Q379" t="str">
        <f>Sheet9!A380</f>
        <v>平泳ぎ　　　　</v>
      </c>
      <c r="R379" t="str">
        <f t="shared" ref="R379:R442" si="43">IFERROR(VLOOKUP(Q379,AG:AH,2,0),"")</f>
        <v>平泳ぎ</v>
      </c>
      <c r="S379" t="str">
        <f>Sheet9!B380</f>
        <v xml:space="preserve"> 100m</v>
      </c>
      <c r="T379" t="s">
        <v>1704</v>
      </c>
      <c r="U379" t="s">
        <v>1705</v>
      </c>
      <c r="V379" t="str">
        <f t="shared" ref="V379:V442" si="44">CONCATENATE(P379,R379,S379,T379,U379)</f>
        <v>女子平泳ぎ 100m予選無差別</v>
      </c>
      <c r="Y379">
        <f t="shared" ref="Y379:Y442" si="45">N379</f>
        <v>197</v>
      </c>
      <c r="Z379" t="str">
        <f t="shared" ref="Z379:Z442" si="46">IFERROR(VLOOKUP(V379,I:M,5,0),"")</f>
        <v/>
      </c>
      <c r="AA379" t="str">
        <f t="shared" ref="AA379:AA442" si="47">V379</f>
        <v>女子平泳ぎ 100m予選無差別</v>
      </c>
    </row>
    <row r="380" spans="14:27">
      <c r="N380">
        <f>Sheet9!D381</f>
        <v>198</v>
      </c>
      <c r="O380">
        <f>Sheet9!E381</f>
        <v>2</v>
      </c>
      <c r="P380" t="str">
        <f>IFERROR(VLOOKUP(O380,Sheet6!A:B,2,0),"")</f>
        <v>女子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100m</v>
      </c>
      <c r="T380" t="s">
        <v>1704</v>
      </c>
      <c r="U380" t="s">
        <v>1705</v>
      </c>
      <c r="V380" t="str">
        <f t="shared" si="44"/>
        <v>女子自由形 100m予選無差別</v>
      </c>
      <c r="Y380">
        <f t="shared" si="45"/>
        <v>198</v>
      </c>
      <c r="Z380" t="str">
        <f t="shared" si="46"/>
        <v/>
      </c>
      <c r="AA380" t="str">
        <f t="shared" si="47"/>
        <v>女子自由形 100m予選無差別</v>
      </c>
    </row>
    <row r="381" spans="14:27">
      <c r="N381">
        <f>Sheet9!D382</f>
        <v>198</v>
      </c>
      <c r="O381">
        <f>Sheet9!E382</f>
        <v>2</v>
      </c>
      <c r="P381" t="str">
        <f>IFERROR(VLOOKUP(O381,Sheet6!A:B,2,0),"")</f>
        <v>女子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200m</v>
      </c>
      <c r="T381" t="s">
        <v>1704</v>
      </c>
      <c r="U381" t="s">
        <v>1705</v>
      </c>
      <c r="V381" t="str">
        <f t="shared" si="44"/>
        <v>女子自由形 200m予選無差別</v>
      </c>
      <c r="Y381">
        <f t="shared" si="45"/>
        <v>198</v>
      </c>
      <c r="Z381" t="str">
        <f t="shared" si="46"/>
        <v/>
      </c>
      <c r="AA381" t="str">
        <f t="shared" si="47"/>
        <v>女子自由形 200m予選無差別</v>
      </c>
    </row>
    <row r="382" spans="14:27">
      <c r="N382">
        <f>Sheet9!D383</f>
        <v>199</v>
      </c>
      <c r="O382">
        <f>Sheet9!E383</f>
        <v>2</v>
      </c>
      <c r="P382" t="str">
        <f>IFERROR(VLOOKUP(O382,Sheet6!A:B,2,0),"")</f>
        <v>女子</v>
      </c>
      <c r="Q382" t="str">
        <f>Sheet9!A383</f>
        <v>平泳ぎ　　　　</v>
      </c>
      <c r="R382" t="str">
        <f t="shared" si="43"/>
        <v>平泳ぎ</v>
      </c>
      <c r="S382" t="str">
        <f>Sheet9!B383</f>
        <v xml:space="preserve"> 100m</v>
      </c>
      <c r="T382" t="s">
        <v>1704</v>
      </c>
      <c r="U382" t="s">
        <v>1705</v>
      </c>
      <c r="V382" t="str">
        <f t="shared" si="44"/>
        <v>女子平泳ぎ 100m予選無差別</v>
      </c>
      <c r="Y382">
        <f t="shared" si="45"/>
        <v>199</v>
      </c>
      <c r="Z382" t="str">
        <f t="shared" si="46"/>
        <v/>
      </c>
      <c r="AA382" t="str">
        <f t="shared" si="47"/>
        <v>女子平泳ぎ 100m予選無差別</v>
      </c>
    </row>
    <row r="383" spans="14:27">
      <c r="N383">
        <f>Sheet9!D384</f>
        <v>199</v>
      </c>
      <c r="O383">
        <f>Sheet9!E384</f>
        <v>2</v>
      </c>
      <c r="P383" t="str">
        <f>IFERROR(VLOOKUP(O383,Sheet6!A:B,2,0),"")</f>
        <v>女子</v>
      </c>
      <c r="Q383" t="str">
        <f>Sheet9!A384</f>
        <v>平泳ぎ　　　　</v>
      </c>
      <c r="R383" t="str">
        <f t="shared" si="43"/>
        <v>平泳ぎ</v>
      </c>
      <c r="S383" t="str">
        <f>Sheet9!B384</f>
        <v xml:space="preserve"> 200m</v>
      </c>
      <c r="T383" t="s">
        <v>1704</v>
      </c>
      <c r="U383" t="s">
        <v>1705</v>
      </c>
      <c r="V383" t="str">
        <f t="shared" si="44"/>
        <v>女子平泳ぎ 200m予選無差別</v>
      </c>
      <c r="Y383">
        <f t="shared" si="45"/>
        <v>199</v>
      </c>
      <c r="Z383" t="str">
        <f t="shared" si="46"/>
        <v/>
      </c>
      <c r="AA383" t="str">
        <f t="shared" si="47"/>
        <v>女子平泳ぎ 200m予選無差別</v>
      </c>
    </row>
    <row r="384" spans="14:27">
      <c r="N384">
        <f>Sheet9!D385</f>
        <v>200</v>
      </c>
      <c r="O384">
        <f>Sheet9!E385</f>
        <v>2</v>
      </c>
      <c r="P384" t="str">
        <f>IFERROR(VLOOKUP(O384,Sheet6!A:B,2,0),"")</f>
        <v>女子</v>
      </c>
      <c r="Q384" t="str">
        <f>Sheet9!A385</f>
        <v>平泳ぎ　　　　</v>
      </c>
      <c r="R384" t="str">
        <f t="shared" si="43"/>
        <v>平泳ぎ</v>
      </c>
      <c r="S384" t="str">
        <f>Sheet9!B385</f>
        <v xml:space="preserve">  50m</v>
      </c>
      <c r="T384" t="s">
        <v>1704</v>
      </c>
      <c r="U384" t="s">
        <v>1705</v>
      </c>
      <c r="V384" t="str">
        <f t="shared" si="44"/>
        <v>女子平泳ぎ  50m予選無差別</v>
      </c>
      <c r="Y384">
        <f t="shared" si="45"/>
        <v>200</v>
      </c>
      <c r="Z384" t="str">
        <f t="shared" si="46"/>
        <v/>
      </c>
      <c r="AA384" t="str">
        <f t="shared" si="47"/>
        <v>女子平泳ぎ  50m予選無差別</v>
      </c>
    </row>
    <row r="385" spans="14:27">
      <c r="N385">
        <f>Sheet9!D386</f>
        <v>200</v>
      </c>
      <c r="O385">
        <f>Sheet9!E386</f>
        <v>2</v>
      </c>
      <c r="P385" t="str">
        <f>IFERROR(VLOOKUP(O385,Sheet6!A:B,2,0),"")</f>
        <v>女子</v>
      </c>
      <c r="Q385" t="str">
        <f>Sheet9!A386</f>
        <v>平泳ぎ　　　　</v>
      </c>
      <c r="R385" t="str">
        <f t="shared" si="43"/>
        <v>平泳ぎ</v>
      </c>
      <c r="S385" t="str">
        <f>Sheet9!B386</f>
        <v xml:space="preserve"> 100m</v>
      </c>
      <c r="T385" t="s">
        <v>1704</v>
      </c>
      <c r="U385" t="s">
        <v>1705</v>
      </c>
      <c r="V385" t="str">
        <f t="shared" si="44"/>
        <v>女子平泳ぎ 100m予選無差別</v>
      </c>
      <c r="Y385">
        <f t="shared" si="45"/>
        <v>200</v>
      </c>
      <c r="Z385" t="str">
        <f t="shared" si="46"/>
        <v/>
      </c>
      <c r="AA385" t="str">
        <f t="shared" si="47"/>
        <v>女子平泳ぎ 100m予選無差別</v>
      </c>
    </row>
    <row r="386" spans="14:27">
      <c r="N386">
        <f>Sheet9!D387</f>
        <v>201</v>
      </c>
      <c r="O386">
        <f>Sheet9!E387</f>
        <v>2</v>
      </c>
      <c r="P386" t="str">
        <f>IFERROR(VLOOKUP(O386,Sheet6!A:B,2,0),"")</f>
        <v>女子</v>
      </c>
      <c r="Q386" t="str">
        <f>Sheet9!A387</f>
        <v>自由形　　　　</v>
      </c>
      <c r="R386" t="str">
        <f t="shared" si="43"/>
        <v>自由形</v>
      </c>
      <c r="S386" t="str">
        <f>Sheet9!B387</f>
        <v xml:space="preserve"> 100m</v>
      </c>
      <c r="T386" t="s">
        <v>1704</v>
      </c>
      <c r="U386" t="s">
        <v>1705</v>
      </c>
      <c r="V386" t="str">
        <f t="shared" si="44"/>
        <v>女子自由形 100m予選無差別</v>
      </c>
      <c r="Y386">
        <f t="shared" si="45"/>
        <v>201</v>
      </c>
      <c r="Z386" t="str">
        <f t="shared" si="46"/>
        <v/>
      </c>
      <c r="AA386" t="str">
        <f t="shared" si="47"/>
        <v>女子自由形 100m予選無差別</v>
      </c>
    </row>
    <row r="387" spans="14:27">
      <c r="N387">
        <f>Sheet9!D388</f>
        <v>201</v>
      </c>
      <c r="O387">
        <f>Sheet9!E388</f>
        <v>2</v>
      </c>
      <c r="P387" t="str">
        <f>IFERROR(VLOOKUP(O387,Sheet6!A:B,2,0),"")</f>
        <v>女子</v>
      </c>
      <c r="Q387" t="str">
        <f>Sheet9!A388</f>
        <v>自由形　　　　</v>
      </c>
      <c r="R387" t="str">
        <f t="shared" si="43"/>
        <v>自由形</v>
      </c>
      <c r="S387" t="str">
        <f>Sheet9!B388</f>
        <v xml:space="preserve"> 200m</v>
      </c>
      <c r="T387" t="s">
        <v>1704</v>
      </c>
      <c r="U387" t="s">
        <v>1705</v>
      </c>
      <c r="V387" t="str">
        <f t="shared" si="44"/>
        <v>女子自由形 200m予選無差別</v>
      </c>
      <c r="Y387">
        <f t="shared" si="45"/>
        <v>201</v>
      </c>
      <c r="Z387" t="str">
        <f t="shared" si="46"/>
        <v/>
      </c>
      <c r="AA387" t="str">
        <f t="shared" si="47"/>
        <v>女子自由形 200m予選無差別</v>
      </c>
    </row>
    <row r="388" spans="14:27">
      <c r="N388">
        <f>Sheet9!D389</f>
        <v>202</v>
      </c>
      <c r="O388">
        <f>Sheet9!E389</f>
        <v>2</v>
      </c>
      <c r="P388" t="str">
        <f>IFERROR(VLOOKUP(O388,Sheet6!A:B,2,0),"")</f>
        <v>女子</v>
      </c>
      <c r="Q388" t="str">
        <f>Sheet9!A389</f>
        <v>平泳ぎ　　　　</v>
      </c>
      <c r="R388" t="str">
        <f t="shared" si="43"/>
        <v>平泳ぎ</v>
      </c>
      <c r="S388" t="str">
        <f>Sheet9!B389</f>
        <v xml:space="preserve">  50m</v>
      </c>
      <c r="T388" t="s">
        <v>1704</v>
      </c>
      <c r="U388" t="s">
        <v>1705</v>
      </c>
      <c r="V388" t="str">
        <f t="shared" si="44"/>
        <v>女子平泳ぎ  50m予選無差別</v>
      </c>
      <c r="Y388">
        <f t="shared" si="45"/>
        <v>202</v>
      </c>
      <c r="Z388" t="str">
        <f t="shared" si="46"/>
        <v/>
      </c>
      <c r="AA388" t="str">
        <f t="shared" si="47"/>
        <v>女子平泳ぎ  50m予選無差別</v>
      </c>
    </row>
    <row r="389" spans="14:27">
      <c r="N389">
        <f>Sheet9!D390</f>
        <v>202</v>
      </c>
      <c r="O389">
        <f>Sheet9!E390</f>
        <v>2</v>
      </c>
      <c r="P389" t="str">
        <f>IFERROR(VLOOKUP(O389,Sheet6!A:B,2,0),"")</f>
        <v>女子</v>
      </c>
      <c r="Q389" t="str">
        <f>Sheet9!A390</f>
        <v>平泳ぎ　　　　</v>
      </c>
      <c r="R389" t="str">
        <f t="shared" si="43"/>
        <v>平泳ぎ</v>
      </c>
      <c r="S389" t="str">
        <f>Sheet9!B390</f>
        <v xml:space="preserve"> 100m</v>
      </c>
      <c r="T389" t="s">
        <v>1704</v>
      </c>
      <c r="U389" t="s">
        <v>1705</v>
      </c>
      <c r="V389" t="str">
        <f t="shared" si="44"/>
        <v>女子平泳ぎ 100m予選無差別</v>
      </c>
      <c r="Y389">
        <f t="shared" si="45"/>
        <v>202</v>
      </c>
      <c r="Z389" t="str">
        <f t="shared" si="46"/>
        <v/>
      </c>
      <c r="AA389" t="str">
        <f t="shared" si="47"/>
        <v>女子平泳ぎ 100m予選無差別</v>
      </c>
    </row>
    <row r="390" spans="14:27">
      <c r="N390">
        <f>Sheet9!D391</f>
        <v>203</v>
      </c>
      <c r="O390">
        <f>Sheet9!E391</f>
        <v>2</v>
      </c>
      <c r="P390" t="str">
        <f>IFERROR(VLOOKUP(O390,Sheet6!A:B,2,0),"")</f>
        <v>女子</v>
      </c>
      <c r="Q390" t="str">
        <f>Sheet9!A391</f>
        <v>背泳ぎ　　　　</v>
      </c>
      <c r="R390" t="str">
        <f t="shared" si="43"/>
        <v>背泳ぎ</v>
      </c>
      <c r="S390" t="str">
        <f>Sheet9!B391</f>
        <v xml:space="preserve">  50m</v>
      </c>
      <c r="T390" t="s">
        <v>1704</v>
      </c>
      <c r="U390" t="s">
        <v>1705</v>
      </c>
      <c r="V390" t="str">
        <f t="shared" si="44"/>
        <v>女子背泳ぎ  50m予選無差別</v>
      </c>
      <c r="Y390">
        <f t="shared" si="45"/>
        <v>203</v>
      </c>
      <c r="Z390" t="str">
        <f t="shared" si="46"/>
        <v/>
      </c>
      <c r="AA390" t="str">
        <f t="shared" si="47"/>
        <v>女子背泳ぎ  50m予選無差別</v>
      </c>
    </row>
    <row r="391" spans="14:27">
      <c r="N391">
        <f>Sheet9!D392</f>
        <v>203</v>
      </c>
      <c r="O391">
        <f>Sheet9!E392</f>
        <v>2</v>
      </c>
      <c r="P391" t="str">
        <f>IFERROR(VLOOKUP(O391,Sheet6!A:B,2,0),"")</f>
        <v>女子</v>
      </c>
      <c r="Q391" t="str">
        <f>Sheet9!A392</f>
        <v>背泳ぎ　　　　</v>
      </c>
      <c r="R391" t="str">
        <f t="shared" si="43"/>
        <v>背泳ぎ</v>
      </c>
      <c r="S391" t="str">
        <f>Sheet9!B392</f>
        <v xml:space="preserve"> 100m</v>
      </c>
      <c r="T391" t="s">
        <v>1704</v>
      </c>
      <c r="U391" t="s">
        <v>1705</v>
      </c>
      <c r="V391" t="str">
        <f t="shared" si="44"/>
        <v>女子背泳ぎ 100m予選無差別</v>
      </c>
      <c r="Y391">
        <f t="shared" si="45"/>
        <v>203</v>
      </c>
      <c r="Z391" t="str">
        <f t="shared" si="46"/>
        <v/>
      </c>
      <c r="AA391" t="str">
        <f t="shared" si="47"/>
        <v>女子背泳ぎ 100m予選無差別</v>
      </c>
    </row>
    <row r="392" spans="14:27">
      <c r="N392">
        <f>Sheet9!D393</f>
        <v>204</v>
      </c>
      <c r="O392">
        <f>Sheet9!E393</f>
        <v>2</v>
      </c>
      <c r="P392" t="str">
        <f>IFERROR(VLOOKUP(O392,Sheet6!A:B,2,0),"")</f>
        <v>女子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100m</v>
      </c>
      <c r="T392" t="s">
        <v>1704</v>
      </c>
      <c r="U392" t="s">
        <v>1705</v>
      </c>
      <c r="V392" t="str">
        <f t="shared" si="44"/>
        <v>女子自由形 100m予選無差別</v>
      </c>
      <c r="Y392">
        <f t="shared" si="45"/>
        <v>204</v>
      </c>
      <c r="Z392" t="str">
        <f t="shared" si="46"/>
        <v/>
      </c>
      <c r="AA392" t="str">
        <f t="shared" si="47"/>
        <v>女子自由形 100m予選無差別</v>
      </c>
    </row>
    <row r="393" spans="14:27">
      <c r="N393">
        <f>Sheet9!D394</f>
        <v>204</v>
      </c>
      <c r="O393">
        <f>Sheet9!E394</f>
        <v>2</v>
      </c>
      <c r="P393" t="str">
        <f>IFERROR(VLOOKUP(O393,Sheet6!A:B,2,0),"")</f>
        <v>女子</v>
      </c>
      <c r="Q393" t="str">
        <f>Sheet9!A394</f>
        <v>個人メドレー　</v>
      </c>
      <c r="R393" t="str">
        <f t="shared" si="43"/>
        <v>個人メドレー</v>
      </c>
      <c r="S393" t="str">
        <f>Sheet9!B394</f>
        <v xml:space="preserve"> 200m</v>
      </c>
      <c r="T393" t="s">
        <v>1704</v>
      </c>
      <c r="U393" t="s">
        <v>1705</v>
      </c>
      <c r="V393" t="str">
        <f t="shared" si="44"/>
        <v>女子個人メドレー 200m予選無差別</v>
      </c>
      <c r="Y393">
        <f t="shared" si="45"/>
        <v>204</v>
      </c>
      <c r="Z393" t="str">
        <f t="shared" si="46"/>
        <v/>
      </c>
      <c r="AA393" t="str">
        <f t="shared" si="47"/>
        <v>女子個人メドレー 200m予選無差別</v>
      </c>
    </row>
    <row r="394" spans="14:27">
      <c r="N394">
        <f>Sheet9!D395</f>
        <v>205</v>
      </c>
      <c r="O394">
        <f>Sheet9!E395</f>
        <v>2</v>
      </c>
      <c r="P394" t="str">
        <f>IFERROR(VLOOKUP(O394,Sheet6!A:B,2,0),"")</f>
        <v>女子</v>
      </c>
      <c r="Q394" t="str">
        <f>Sheet9!A395</f>
        <v>自由形　　　　</v>
      </c>
      <c r="R394" t="str">
        <f t="shared" si="43"/>
        <v>自由形</v>
      </c>
      <c r="S394" t="str">
        <f>Sheet9!B395</f>
        <v xml:space="preserve">  50m</v>
      </c>
      <c r="T394" t="s">
        <v>1704</v>
      </c>
      <c r="U394" t="s">
        <v>1705</v>
      </c>
      <c r="V394" t="str">
        <f t="shared" si="44"/>
        <v>女子自由形  50m予選無差別</v>
      </c>
      <c r="Y394">
        <f t="shared" si="45"/>
        <v>205</v>
      </c>
      <c r="Z394" t="str">
        <f t="shared" si="46"/>
        <v/>
      </c>
      <c r="AA394" t="str">
        <f t="shared" si="47"/>
        <v>女子自由形  50m予選無差別</v>
      </c>
    </row>
    <row r="395" spans="14:27">
      <c r="N395">
        <f>Sheet9!D396</f>
        <v>205</v>
      </c>
      <c r="O395">
        <f>Sheet9!E396</f>
        <v>2</v>
      </c>
      <c r="P395" t="str">
        <f>IFERROR(VLOOKUP(O395,Sheet6!A:B,2,0),"")</f>
        <v>女子</v>
      </c>
      <c r="Q395" t="str">
        <f>Sheet9!A396</f>
        <v>自由形　　　　</v>
      </c>
      <c r="R395" t="str">
        <f t="shared" si="43"/>
        <v>自由形</v>
      </c>
      <c r="S395" t="str">
        <f>Sheet9!B396</f>
        <v xml:space="preserve"> 100m</v>
      </c>
      <c r="T395" t="s">
        <v>1704</v>
      </c>
      <c r="U395" t="s">
        <v>1705</v>
      </c>
      <c r="V395" t="str">
        <f t="shared" si="44"/>
        <v>女子自由形 100m予選無差別</v>
      </c>
      <c r="Y395">
        <f t="shared" si="45"/>
        <v>205</v>
      </c>
      <c r="Z395" t="str">
        <f t="shared" si="46"/>
        <v/>
      </c>
      <c r="AA395" t="str">
        <f t="shared" si="47"/>
        <v>女子自由形 100m予選無差別</v>
      </c>
    </row>
    <row r="396" spans="14:27">
      <c r="N396">
        <f>Sheet9!D397</f>
        <v>206</v>
      </c>
      <c r="O396">
        <f>Sheet9!E397</f>
        <v>1</v>
      </c>
      <c r="P396" t="str">
        <f>IFERROR(VLOOKUP(O396,Sheet6!A:B,2,0),"")</f>
        <v>男子</v>
      </c>
      <c r="Q396" t="str">
        <f>Sheet9!A397</f>
        <v>背泳ぎ　　　　</v>
      </c>
      <c r="R396" t="str">
        <f t="shared" si="43"/>
        <v>背泳ぎ</v>
      </c>
      <c r="S396" t="str">
        <f>Sheet9!B397</f>
        <v xml:space="preserve">  50m</v>
      </c>
      <c r="T396" t="s">
        <v>1704</v>
      </c>
      <c r="U396" t="s">
        <v>1705</v>
      </c>
      <c r="V396" t="str">
        <f t="shared" si="44"/>
        <v>男子背泳ぎ  50m予選無差別</v>
      </c>
      <c r="Y396">
        <f t="shared" si="45"/>
        <v>206</v>
      </c>
      <c r="Z396" t="str">
        <f t="shared" si="46"/>
        <v/>
      </c>
      <c r="AA396" t="str">
        <f t="shared" si="47"/>
        <v>男子背泳ぎ  50m予選無差別</v>
      </c>
    </row>
    <row r="397" spans="14:27">
      <c r="N397">
        <f>Sheet9!D398</f>
        <v>206</v>
      </c>
      <c r="O397">
        <f>Sheet9!E398</f>
        <v>1</v>
      </c>
      <c r="P397" t="str">
        <f>IFERROR(VLOOKUP(O397,Sheet6!A:B,2,0),"")</f>
        <v>男子</v>
      </c>
      <c r="Q397" t="str">
        <f>Sheet9!A398</f>
        <v>背泳ぎ　　　　</v>
      </c>
      <c r="R397" t="str">
        <f t="shared" si="43"/>
        <v>背泳ぎ</v>
      </c>
      <c r="S397" t="str">
        <f>Sheet9!B398</f>
        <v xml:space="preserve"> 100m</v>
      </c>
      <c r="T397" t="s">
        <v>1704</v>
      </c>
      <c r="U397" t="s">
        <v>1705</v>
      </c>
      <c r="V397" t="str">
        <f t="shared" si="44"/>
        <v>男子背泳ぎ 100m予選無差別</v>
      </c>
      <c r="Y397">
        <f t="shared" si="45"/>
        <v>206</v>
      </c>
      <c r="Z397" t="str">
        <f t="shared" si="46"/>
        <v/>
      </c>
      <c r="AA397" t="str">
        <f t="shared" si="47"/>
        <v>男子背泳ぎ 100m予選無差別</v>
      </c>
    </row>
    <row r="398" spans="14:27">
      <c r="N398">
        <f>Sheet9!D399</f>
        <v>207</v>
      </c>
      <c r="O398">
        <f>Sheet9!E399</f>
        <v>1</v>
      </c>
      <c r="P398" t="str">
        <f>IFERROR(VLOOKUP(O398,Sheet6!A:B,2,0),"")</f>
        <v>男子</v>
      </c>
      <c r="Q398" t="str">
        <f>Sheet9!A399</f>
        <v>平泳ぎ　　　　</v>
      </c>
      <c r="R398" t="str">
        <f t="shared" si="43"/>
        <v>平泳ぎ</v>
      </c>
      <c r="S398" t="str">
        <f>Sheet9!B399</f>
        <v xml:space="preserve">  50m</v>
      </c>
      <c r="T398" t="s">
        <v>1704</v>
      </c>
      <c r="U398" t="s">
        <v>1705</v>
      </c>
      <c r="V398" t="str">
        <f t="shared" si="44"/>
        <v>男子平泳ぎ  50m予選無差別</v>
      </c>
      <c r="Y398">
        <f t="shared" si="45"/>
        <v>207</v>
      </c>
      <c r="Z398" t="str">
        <f t="shared" si="46"/>
        <v/>
      </c>
      <c r="AA398" t="str">
        <f t="shared" si="47"/>
        <v>男子平泳ぎ  50m予選無差別</v>
      </c>
    </row>
    <row r="399" spans="14:27">
      <c r="N399">
        <f>Sheet9!D400</f>
        <v>207</v>
      </c>
      <c r="O399">
        <f>Sheet9!E400</f>
        <v>1</v>
      </c>
      <c r="P399" t="str">
        <f>IFERROR(VLOOKUP(O399,Sheet6!A:B,2,0),"")</f>
        <v>男子</v>
      </c>
      <c r="Q399" t="str">
        <f>Sheet9!A400</f>
        <v>平泳ぎ　　　　</v>
      </c>
      <c r="R399" t="str">
        <f t="shared" si="43"/>
        <v>平泳ぎ</v>
      </c>
      <c r="S399" t="str">
        <f>Sheet9!B400</f>
        <v xml:space="preserve"> 100m</v>
      </c>
      <c r="T399" t="s">
        <v>1704</v>
      </c>
      <c r="U399" t="s">
        <v>1705</v>
      </c>
      <c r="V399" t="str">
        <f t="shared" si="44"/>
        <v>男子平泳ぎ 100m予選無差別</v>
      </c>
      <c r="Y399">
        <f t="shared" si="45"/>
        <v>207</v>
      </c>
      <c r="Z399" t="str">
        <f t="shared" si="46"/>
        <v/>
      </c>
      <c r="AA399" t="str">
        <f t="shared" si="47"/>
        <v>男子平泳ぎ 100m予選無差別</v>
      </c>
    </row>
    <row r="400" spans="14:27">
      <c r="N400">
        <f>Sheet9!D401</f>
        <v>208</v>
      </c>
      <c r="O400">
        <f>Sheet9!E401</f>
        <v>1</v>
      </c>
      <c r="P400" t="str">
        <f>IFERROR(VLOOKUP(O400,Sheet6!A:B,2,0),"")</f>
        <v>男子</v>
      </c>
      <c r="Q400" t="str">
        <f>Sheet9!A401</f>
        <v>平泳ぎ　　　　</v>
      </c>
      <c r="R400" t="str">
        <f t="shared" si="43"/>
        <v>平泳ぎ</v>
      </c>
      <c r="S400" t="str">
        <f>Sheet9!B401</f>
        <v xml:space="preserve"> 100m</v>
      </c>
      <c r="T400" t="s">
        <v>1704</v>
      </c>
      <c r="U400" t="s">
        <v>1705</v>
      </c>
      <c r="V400" t="str">
        <f t="shared" si="44"/>
        <v>男子平泳ぎ 100m予選無差別</v>
      </c>
      <c r="Y400">
        <f t="shared" si="45"/>
        <v>208</v>
      </c>
      <c r="Z400" t="str">
        <f t="shared" si="46"/>
        <v/>
      </c>
      <c r="AA400" t="str">
        <f t="shared" si="47"/>
        <v>男子平泳ぎ 100m予選無差別</v>
      </c>
    </row>
    <row r="401" spans="14:27">
      <c r="N401">
        <f>Sheet9!D402</f>
        <v>208</v>
      </c>
      <c r="O401">
        <f>Sheet9!E402</f>
        <v>1</v>
      </c>
      <c r="P401" t="str">
        <f>IFERROR(VLOOKUP(O401,Sheet6!A:B,2,0),"")</f>
        <v>男子</v>
      </c>
      <c r="Q401" t="str">
        <f>Sheet9!A402</f>
        <v>平泳ぎ　　　　</v>
      </c>
      <c r="R401" t="str">
        <f t="shared" si="43"/>
        <v>平泳ぎ</v>
      </c>
      <c r="S401" t="str">
        <f>Sheet9!B402</f>
        <v xml:space="preserve"> 200m</v>
      </c>
      <c r="T401" t="s">
        <v>1704</v>
      </c>
      <c r="U401" t="s">
        <v>1705</v>
      </c>
      <c r="V401" t="str">
        <f t="shared" si="44"/>
        <v>男子平泳ぎ 200m予選無差別</v>
      </c>
      <c r="Y401">
        <f t="shared" si="45"/>
        <v>208</v>
      </c>
      <c r="Z401" t="str">
        <f t="shared" si="46"/>
        <v/>
      </c>
      <c r="AA401" t="str">
        <f t="shared" si="47"/>
        <v>男子平泳ぎ 200m予選無差別</v>
      </c>
    </row>
    <row r="402" spans="14:27">
      <c r="N402">
        <f>Sheet9!D403</f>
        <v>209</v>
      </c>
      <c r="O402">
        <f>Sheet9!E403</f>
        <v>1</v>
      </c>
      <c r="P402" t="str">
        <f>IFERROR(VLOOKUP(O402,Sheet6!A:B,2,0),"")</f>
        <v>男子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100m</v>
      </c>
      <c r="T402" t="s">
        <v>1704</v>
      </c>
      <c r="U402" t="s">
        <v>1705</v>
      </c>
      <c r="V402" t="str">
        <f t="shared" si="44"/>
        <v>男子自由形 100m予選無差別</v>
      </c>
      <c r="Y402">
        <f t="shared" si="45"/>
        <v>209</v>
      </c>
      <c r="Z402" t="str">
        <f t="shared" si="46"/>
        <v/>
      </c>
      <c r="AA402" t="str">
        <f t="shared" si="47"/>
        <v>男子自由形 100m予選無差別</v>
      </c>
    </row>
    <row r="403" spans="14:27">
      <c r="N403">
        <f>Sheet9!D404</f>
        <v>209</v>
      </c>
      <c r="O403">
        <f>Sheet9!E404</f>
        <v>1</v>
      </c>
      <c r="P403" t="str">
        <f>IFERROR(VLOOKUP(O403,Sheet6!A:B,2,0),"")</f>
        <v>男子</v>
      </c>
      <c r="Q403" t="str">
        <f>Sheet9!A404</f>
        <v>自由形　　　　</v>
      </c>
      <c r="R403" t="str">
        <f t="shared" si="43"/>
        <v>自由形</v>
      </c>
      <c r="S403" t="str">
        <f>Sheet9!B404</f>
        <v xml:space="preserve"> 200m</v>
      </c>
      <c r="T403" t="s">
        <v>1704</v>
      </c>
      <c r="U403" t="s">
        <v>1705</v>
      </c>
      <c r="V403" t="str">
        <f t="shared" si="44"/>
        <v>男子自由形 200m予選無差別</v>
      </c>
      <c r="Y403">
        <f t="shared" si="45"/>
        <v>209</v>
      </c>
      <c r="Z403" t="str">
        <f t="shared" si="46"/>
        <v/>
      </c>
      <c r="AA403" t="str">
        <f t="shared" si="47"/>
        <v>男子自由形 200m予選無差別</v>
      </c>
    </row>
    <row r="404" spans="14:27">
      <c r="N404">
        <f>Sheet9!D405</f>
        <v>210</v>
      </c>
      <c r="O404">
        <f>Sheet9!E405</f>
        <v>1</v>
      </c>
      <c r="P404" t="str">
        <f>IFERROR(VLOOKUP(O404,Sheet6!A:B,2,0),"")</f>
        <v>男子</v>
      </c>
      <c r="Q404" t="str">
        <f>Sheet9!A405</f>
        <v>バタフライ　　</v>
      </c>
      <c r="R404" t="str">
        <f t="shared" si="43"/>
        <v>バタフライ</v>
      </c>
      <c r="S404" t="str">
        <f>Sheet9!B405</f>
        <v xml:space="preserve"> 100m</v>
      </c>
      <c r="T404" t="s">
        <v>1704</v>
      </c>
      <c r="U404" t="s">
        <v>1705</v>
      </c>
      <c r="V404" t="str">
        <f t="shared" si="44"/>
        <v>男子バタフライ 100m予選無差別</v>
      </c>
      <c r="Y404">
        <f t="shared" si="45"/>
        <v>210</v>
      </c>
      <c r="Z404" t="str">
        <f t="shared" si="46"/>
        <v/>
      </c>
      <c r="AA404" t="str">
        <f t="shared" si="47"/>
        <v>男子バタフライ 100m予選無差別</v>
      </c>
    </row>
    <row r="405" spans="14:27">
      <c r="N405">
        <f>Sheet9!D406</f>
        <v>210</v>
      </c>
      <c r="O405">
        <f>Sheet9!E406</f>
        <v>1</v>
      </c>
      <c r="P405" t="str">
        <f>IFERROR(VLOOKUP(O405,Sheet6!A:B,2,0),"")</f>
        <v>男子</v>
      </c>
      <c r="Q405" t="str">
        <f>Sheet9!A406</f>
        <v>バタフライ　　</v>
      </c>
      <c r="R405" t="str">
        <f t="shared" si="43"/>
        <v>バタフライ</v>
      </c>
      <c r="S405" t="str">
        <f>Sheet9!B406</f>
        <v xml:space="preserve"> 200m</v>
      </c>
      <c r="T405" t="s">
        <v>1704</v>
      </c>
      <c r="U405" t="s">
        <v>1705</v>
      </c>
      <c r="V405" t="str">
        <f t="shared" si="44"/>
        <v>男子バタフライ 200m予選無差別</v>
      </c>
      <c r="Y405">
        <f t="shared" si="45"/>
        <v>210</v>
      </c>
      <c r="Z405" t="str">
        <f t="shared" si="46"/>
        <v/>
      </c>
      <c r="AA405" t="str">
        <f t="shared" si="47"/>
        <v>男子バタフライ 200m予選無差別</v>
      </c>
    </row>
    <row r="406" spans="14:27">
      <c r="N406">
        <f>Sheet9!D407</f>
        <v>211</v>
      </c>
      <c r="O406">
        <f>Sheet9!E407</f>
        <v>1</v>
      </c>
      <c r="P406" t="str">
        <f>IFERROR(VLOOKUP(O406,Sheet6!A:B,2,0),"")</f>
        <v>男子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 50m</v>
      </c>
      <c r="T406" t="s">
        <v>1704</v>
      </c>
      <c r="U406" t="s">
        <v>1705</v>
      </c>
      <c r="V406" t="str">
        <f t="shared" si="44"/>
        <v>男子自由形  50m予選無差別</v>
      </c>
      <c r="Y406">
        <f t="shared" si="45"/>
        <v>211</v>
      </c>
      <c r="Z406" t="str">
        <f t="shared" si="46"/>
        <v/>
      </c>
      <c r="AA406" t="str">
        <f t="shared" si="47"/>
        <v>男子自由形  50m予選無差別</v>
      </c>
    </row>
    <row r="407" spans="14:27">
      <c r="N407">
        <f>Sheet9!D408</f>
        <v>211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400m</v>
      </c>
      <c r="T407" t="s">
        <v>1704</v>
      </c>
      <c r="U407" t="s">
        <v>1705</v>
      </c>
      <c r="V407" t="str">
        <f t="shared" si="44"/>
        <v>男子自由形 400m予選無差別</v>
      </c>
      <c r="Y407">
        <f t="shared" si="45"/>
        <v>211</v>
      </c>
      <c r="Z407" t="str">
        <f t="shared" si="46"/>
        <v/>
      </c>
      <c r="AA407" t="str">
        <f t="shared" si="47"/>
        <v>男子自由形 400m予選無差別</v>
      </c>
    </row>
    <row r="408" spans="14:27">
      <c r="N408">
        <f>Sheet9!D409</f>
        <v>212</v>
      </c>
      <c r="O408">
        <f>Sheet9!E409</f>
        <v>1</v>
      </c>
      <c r="P408" t="str">
        <f>IFERROR(VLOOKUP(O408,Sheet6!A:B,2,0),"")</f>
        <v>男子</v>
      </c>
      <c r="Q408" t="str">
        <f>Sheet9!A409</f>
        <v>平泳ぎ　　　　</v>
      </c>
      <c r="R408" t="str">
        <f t="shared" si="43"/>
        <v>平泳ぎ</v>
      </c>
      <c r="S408" t="str">
        <f>Sheet9!B409</f>
        <v xml:space="preserve">  50m</v>
      </c>
      <c r="T408" t="s">
        <v>1704</v>
      </c>
      <c r="U408" t="s">
        <v>1705</v>
      </c>
      <c r="V408" t="str">
        <f t="shared" si="44"/>
        <v>男子平泳ぎ  50m予選無差別</v>
      </c>
      <c r="Y408">
        <f t="shared" si="45"/>
        <v>212</v>
      </c>
      <c r="Z408" t="str">
        <f t="shared" si="46"/>
        <v/>
      </c>
      <c r="AA408" t="str">
        <f t="shared" si="47"/>
        <v>男子平泳ぎ  50m予選無差別</v>
      </c>
    </row>
    <row r="409" spans="14:27">
      <c r="N409">
        <f>Sheet9!D410</f>
        <v>212</v>
      </c>
      <c r="O409">
        <f>Sheet9!E410</f>
        <v>1</v>
      </c>
      <c r="P409" t="str">
        <f>IFERROR(VLOOKUP(O409,Sheet6!A:B,2,0),"")</f>
        <v>男子</v>
      </c>
      <c r="Q409" t="str">
        <f>Sheet9!A410</f>
        <v>平泳ぎ　　　　</v>
      </c>
      <c r="R409" t="str">
        <f t="shared" si="43"/>
        <v>平泳ぎ</v>
      </c>
      <c r="S409" t="str">
        <f>Sheet9!B410</f>
        <v xml:space="preserve"> 100m</v>
      </c>
      <c r="T409" t="s">
        <v>1704</v>
      </c>
      <c r="U409" t="s">
        <v>1705</v>
      </c>
      <c r="V409" t="str">
        <f t="shared" si="44"/>
        <v>男子平泳ぎ 100m予選無差別</v>
      </c>
      <c r="Y409">
        <f t="shared" si="45"/>
        <v>212</v>
      </c>
      <c r="Z409" t="str">
        <f t="shared" si="46"/>
        <v/>
      </c>
      <c r="AA409" t="str">
        <f t="shared" si="47"/>
        <v>男子平泳ぎ 100m予選無差別</v>
      </c>
    </row>
    <row r="410" spans="14:27">
      <c r="N410">
        <f>Sheet9!D411</f>
        <v>213</v>
      </c>
      <c r="O410">
        <f>Sheet9!E411</f>
        <v>1</v>
      </c>
      <c r="P410" t="str">
        <f>IFERROR(VLOOKUP(O410,Sheet6!A:B,2,0),"")</f>
        <v>男子</v>
      </c>
      <c r="Q410" t="str">
        <f>Sheet9!A411</f>
        <v>自由形　　　　</v>
      </c>
      <c r="R410" t="str">
        <f t="shared" si="43"/>
        <v>自由形</v>
      </c>
      <c r="S410" t="str">
        <f>Sheet9!B411</f>
        <v xml:space="preserve">  50m</v>
      </c>
      <c r="T410" t="s">
        <v>1704</v>
      </c>
      <c r="U410" t="s">
        <v>1705</v>
      </c>
      <c r="V410" t="str">
        <f t="shared" si="44"/>
        <v>男子自由形  50m予選無差別</v>
      </c>
      <c r="Y410">
        <f t="shared" si="45"/>
        <v>213</v>
      </c>
      <c r="Z410" t="str">
        <f t="shared" si="46"/>
        <v/>
      </c>
      <c r="AA410" t="str">
        <f t="shared" si="47"/>
        <v>男子自由形  50m予選無差別</v>
      </c>
    </row>
    <row r="411" spans="14:27">
      <c r="N411">
        <f>Sheet9!D412</f>
        <v>213</v>
      </c>
      <c r="O411">
        <f>Sheet9!E412</f>
        <v>1</v>
      </c>
      <c r="P411" t="str">
        <f>IFERROR(VLOOKUP(O411,Sheet6!A:B,2,0),"")</f>
        <v>男子</v>
      </c>
      <c r="Q411" t="str">
        <f>Sheet9!A412</f>
        <v>自由形　　　　</v>
      </c>
      <c r="R411" t="str">
        <f t="shared" si="43"/>
        <v>自由形</v>
      </c>
      <c r="S411" t="str">
        <f>Sheet9!B412</f>
        <v xml:space="preserve"> 100m</v>
      </c>
      <c r="T411" t="s">
        <v>1704</v>
      </c>
      <c r="U411" t="s">
        <v>1705</v>
      </c>
      <c r="V411" t="str">
        <f t="shared" si="44"/>
        <v>男子自由形 100m予選無差別</v>
      </c>
      <c r="Y411">
        <f t="shared" si="45"/>
        <v>213</v>
      </c>
      <c r="Z411" t="str">
        <f t="shared" si="46"/>
        <v/>
      </c>
      <c r="AA411" t="str">
        <f t="shared" si="47"/>
        <v>男子自由形 100m予選無差別</v>
      </c>
    </row>
    <row r="412" spans="14:27">
      <c r="N412">
        <f>Sheet9!D413</f>
        <v>214</v>
      </c>
      <c r="O412">
        <f>Sheet9!E413</f>
        <v>1</v>
      </c>
      <c r="P412" t="str">
        <f>IFERROR(VLOOKUP(O412,Sheet6!A:B,2,0),"")</f>
        <v>男子</v>
      </c>
      <c r="Q412" t="str">
        <f>Sheet9!A413</f>
        <v>背泳ぎ　　　　</v>
      </c>
      <c r="R412" t="str">
        <f t="shared" si="43"/>
        <v>背泳ぎ</v>
      </c>
      <c r="S412" t="str">
        <f>Sheet9!B413</f>
        <v xml:space="preserve"> 100m</v>
      </c>
      <c r="T412" t="s">
        <v>1704</v>
      </c>
      <c r="U412" t="s">
        <v>1705</v>
      </c>
      <c r="V412" t="str">
        <f t="shared" si="44"/>
        <v>男子背泳ぎ 100m予選無差別</v>
      </c>
      <c r="Y412">
        <f t="shared" si="45"/>
        <v>214</v>
      </c>
      <c r="Z412" t="str">
        <f t="shared" si="46"/>
        <v/>
      </c>
      <c r="AA412" t="str">
        <f t="shared" si="47"/>
        <v>男子背泳ぎ 100m予選無差別</v>
      </c>
    </row>
    <row r="413" spans="14:27">
      <c r="N413">
        <f>Sheet9!D414</f>
        <v>214</v>
      </c>
      <c r="O413">
        <f>Sheet9!E414</f>
        <v>1</v>
      </c>
      <c r="P413" t="str">
        <f>IFERROR(VLOOKUP(O413,Sheet6!A:B,2,0),"")</f>
        <v>男子</v>
      </c>
      <c r="Q413" t="str">
        <f>Sheet9!A414</f>
        <v>背泳ぎ　　　　</v>
      </c>
      <c r="R413" t="str">
        <f t="shared" si="43"/>
        <v>背泳ぎ</v>
      </c>
      <c r="S413" t="str">
        <f>Sheet9!B414</f>
        <v xml:space="preserve"> 200m</v>
      </c>
      <c r="T413" t="s">
        <v>1704</v>
      </c>
      <c r="U413" t="s">
        <v>1705</v>
      </c>
      <c r="V413" t="str">
        <f t="shared" si="44"/>
        <v>男子背泳ぎ 200m予選無差別</v>
      </c>
      <c r="Y413">
        <f t="shared" si="45"/>
        <v>214</v>
      </c>
      <c r="Z413" t="str">
        <f t="shared" si="46"/>
        <v/>
      </c>
      <c r="AA413" t="str">
        <f t="shared" si="47"/>
        <v>男子背泳ぎ 200m予選無差別</v>
      </c>
    </row>
    <row r="414" spans="14:27">
      <c r="N414">
        <f>Sheet9!D415</f>
        <v>215</v>
      </c>
      <c r="O414">
        <f>Sheet9!E415</f>
        <v>1</v>
      </c>
      <c r="P414" t="str">
        <f>IFERROR(VLOOKUP(O414,Sheet6!A:B,2,0),"")</f>
        <v>男子</v>
      </c>
      <c r="Q414" t="str">
        <f>Sheet9!A415</f>
        <v>背泳ぎ　　　　</v>
      </c>
      <c r="R414" t="str">
        <f t="shared" si="43"/>
        <v>背泳ぎ</v>
      </c>
      <c r="S414" t="str">
        <f>Sheet9!B415</f>
        <v xml:space="preserve">  50m</v>
      </c>
      <c r="T414" t="s">
        <v>1704</v>
      </c>
      <c r="U414" t="s">
        <v>1705</v>
      </c>
      <c r="V414" t="str">
        <f t="shared" si="44"/>
        <v>男子背泳ぎ  50m予選無差別</v>
      </c>
      <c r="Y414">
        <f t="shared" si="45"/>
        <v>215</v>
      </c>
      <c r="Z414" t="str">
        <f t="shared" si="46"/>
        <v/>
      </c>
      <c r="AA414" t="str">
        <f t="shared" si="47"/>
        <v>男子背泳ぎ  50m予選無差別</v>
      </c>
    </row>
    <row r="415" spans="14:27">
      <c r="N415">
        <f>Sheet9!D416</f>
        <v>215</v>
      </c>
      <c r="O415">
        <f>Sheet9!E416</f>
        <v>1</v>
      </c>
      <c r="P415" t="str">
        <f>IFERROR(VLOOKUP(O415,Sheet6!A:B,2,0),"")</f>
        <v>男子</v>
      </c>
      <c r="Q415" t="str">
        <f>Sheet9!A416</f>
        <v>個人メドレー　</v>
      </c>
      <c r="R415" t="str">
        <f t="shared" si="43"/>
        <v>個人メドレー</v>
      </c>
      <c r="S415" t="str">
        <f>Sheet9!B416</f>
        <v xml:space="preserve"> 200m</v>
      </c>
      <c r="T415" t="s">
        <v>1704</v>
      </c>
      <c r="U415" t="s">
        <v>1705</v>
      </c>
      <c r="V415" t="str">
        <f t="shared" si="44"/>
        <v>男子個人メドレー 200m予選無差別</v>
      </c>
      <c r="Y415">
        <f t="shared" si="45"/>
        <v>215</v>
      </c>
      <c r="Z415" t="str">
        <f t="shared" si="46"/>
        <v/>
      </c>
      <c r="AA415" t="str">
        <f t="shared" si="47"/>
        <v>男子個人メドレー 200m予選無差別</v>
      </c>
    </row>
    <row r="416" spans="14:27">
      <c r="N416">
        <f>Sheet9!D417</f>
        <v>216</v>
      </c>
      <c r="O416">
        <f>Sheet9!E417</f>
        <v>1</v>
      </c>
      <c r="P416" t="str">
        <f>IFERROR(VLOOKUP(O416,Sheet6!A:B,2,0),"")</f>
        <v>男子</v>
      </c>
      <c r="Q416" t="str">
        <f>Sheet9!A417</f>
        <v>背泳ぎ　　　　</v>
      </c>
      <c r="R416" t="str">
        <f t="shared" si="43"/>
        <v>背泳ぎ</v>
      </c>
      <c r="S416" t="str">
        <f>Sheet9!B417</f>
        <v xml:space="preserve"> 100m</v>
      </c>
      <c r="T416" t="s">
        <v>1704</v>
      </c>
      <c r="U416" t="s">
        <v>1705</v>
      </c>
      <c r="V416" t="str">
        <f t="shared" si="44"/>
        <v>男子背泳ぎ 100m予選無差別</v>
      </c>
      <c r="Y416">
        <f t="shared" si="45"/>
        <v>216</v>
      </c>
      <c r="Z416" t="str">
        <f t="shared" si="46"/>
        <v/>
      </c>
      <c r="AA416" t="str">
        <f t="shared" si="47"/>
        <v>男子背泳ぎ 100m予選無差別</v>
      </c>
    </row>
    <row r="417" spans="14:27">
      <c r="N417">
        <f>Sheet9!D418</f>
        <v>216</v>
      </c>
      <c r="O417">
        <f>Sheet9!E418</f>
        <v>1</v>
      </c>
      <c r="P417" t="str">
        <f>IFERROR(VLOOKUP(O417,Sheet6!A:B,2,0),"")</f>
        <v>男子</v>
      </c>
      <c r="Q417" t="str">
        <f>Sheet9!A418</f>
        <v>背泳ぎ　　　　</v>
      </c>
      <c r="R417" t="str">
        <f t="shared" si="43"/>
        <v>背泳ぎ</v>
      </c>
      <c r="S417" t="str">
        <f>Sheet9!B418</f>
        <v xml:space="preserve"> 200m</v>
      </c>
      <c r="T417" t="s">
        <v>1704</v>
      </c>
      <c r="U417" t="s">
        <v>1705</v>
      </c>
      <c r="V417" t="str">
        <f t="shared" si="44"/>
        <v>男子背泳ぎ 200m予選無差別</v>
      </c>
      <c r="Y417">
        <f t="shared" si="45"/>
        <v>216</v>
      </c>
      <c r="Z417" t="str">
        <f t="shared" si="46"/>
        <v/>
      </c>
      <c r="AA417" t="str">
        <f t="shared" si="47"/>
        <v>男子背泳ぎ 200m予選無差別</v>
      </c>
    </row>
    <row r="418" spans="14:27">
      <c r="N418">
        <f>Sheet9!D419</f>
        <v>217</v>
      </c>
      <c r="O418">
        <f>Sheet9!E419</f>
        <v>1</v>
      </c>
      <c r="P418" t="str">
        <f>IFERROR(VLOOKUP(O418,Sheet6!A:B,2,0),"")</f>
        <v>男子</v>
      </c>
      <c r="Q418" t="str">
        <f>Sheet9!A419</f>
        <v>個人メドレー　</v>
      </c>
      <c r="R418" t="str">
        <f t="shared" si="43"/>
        <v>個人メドレー</v>
      </c>
      <c r="S418" t="str">
        <f>Sheet9!B419</f>
        <v xml:space="preserve"> 200m</v>
      </c>
      <c r="T418" t="s">
        <v>1704</v>
      </c>
      <c r="U418" t="s">
        <v>1705</v>
      </c>
      <c r="V418" t="str">
        <f t="shared" si="44"/>
        <v>男子個人メドレー 200m予選無差別</v>
      </c>
      <c r="Y418">
        <f t="shared" si="45"/>
        <v>217</v>
      </c>
      <c r="Z418" t="str">
        <f t="shared" si="46"/>
        <v/>
      </c>
      <c r="AA418" t="str">
        <f t="shared" si="47"/>
        <v>男子個人メドレー 200m予選無差別</v>
      </c>
    </row>
    <row r="419" spans="14:27">
      <c r="N419">
        <f>Sheet9!D420</f>
        <v>217</v>
      </c>
      <c r="O419">
        <f>Sheet9!E420</f>
        <v>1</v>
      </c>
      <c r="P419" t="str">
        <f>IFERROR(VLOOKUP(O419,Sheet6!A:B,2,0),"")</f>
        <v>男子</v>
      </c>
      <c r="Q419" t="str">
        <f>Sheet9!A420</f>
        <v>個人メドレー　</v>
      </c>
      <c r="R419" t="str">
        <f t="shared" si="43"/>
        <v>個人メドレー</v>
      </c>
      <c r="S419" t="str">
        <f>Sheet9!B420</f>
        <v xml:space="preserve"> 400m</v>
      </c>
      <c r="T419" t="s">
        <v>1704</v>
      </c>
      <c r="U419" t="s">
        <v>1705</v>
      </c>
      <c r="V419" t="str">
        <f t="shared" si="44"/>
        <v>男子個人メドレー 400m予選無差別</v>
      </c>
      <c r="Y419">
        <f t="shared" si="45"/>
        <v>217</v>
      </c>
      <c r="Z419" t="str">
        <f t="shared" si="46"/>
        <v/>
      </c>
      <c r="AA419" t="str">
        <f t="shared" si="47"/>
        <v>男子個人メドレー 400m予選無差別</v>
      </c>
    </row>
    <row r="420" spans="14:27">
      <c r="N420">
        <f>Sheet9!D421</f>
        <v>218</v>
      </c>
      <c r="O420">
        <f>Sheet9!E421</f>
        <v>1</v>
      </c>
      <c r="P420" t="str">
        <f>IFERROR(VLOOKUP(O420,Sheet6!A:B,2,0),"")</f>
        <v>男子</v>
      </c>
      <c r="Q420" t="str">
        <f>Sheet9!A421</f>
        <v>平泳ぎ　　　　</v>
      </c>
      <c r="R420" t="str">
        <f t="shared" si="43"/>
        <v>平泳ぎ</v>
      </c>
      <c r="S420" t="str">
        <f>Sheet9!B421</f>
        <v xml:space="preserve">  50m</v>
      </c>
      <c r="T420" t="s">
        <v>1704</v>
      </c>
      <c r="U420" t="s">
        <v>1705</v>
      </c>
      <c r="V420" t="str">
        <f t="shared" si="44"/>
        <v>男子平泳ぎ  50m予選無差別</v>
      </c>
      <c r="Y420">
        <f t="shared" si="45"/>
        <v>218</v>
      </c>
      <c r="Z420" t="str">
        <f t="shared" si="46"/>
        <v/>
      </c>
      <c r="AA420" t="str">
        <f t="shared" si="47"/>
        <v>男子平泳ぎ  50m予選無差別</v>
      </c>
    </row>
    <row r="421" spans="14:27">
      <c r="N421">
        <f>Sheet9!D422</f>
        <v>218</v>
      </c>
      <c r="O421">
        <f>Sheet9!E422</f>
        <v>1</v>
      </c>
      <c r="P421" t="str">
        <f>IFERROR(VLOOKUP(O421,Sheet6!A:B,2,0),"")</f>
        <v>男子</v>
      </c>
      <c r="Q421" t="str">
        <f>Sheet9!A422</f>
        <v>平泳ぎ　　　　</v>
      </c>
      <c r="R421" t="str">
        <f t="shared" si="43"/>
        <v>平泳ぎ</v>
      </c>
      <c r="S421" t="str">
        <f>Sheet9!B422</f>
        <v xml:space="preserve"> 100m</v>
      </c>
      <c r="T421" t="s">
        <v>1704</v>
      </c>
      <c r="U421" t="s">
        <v>1705</v>
      </c>
      <c r="V421" t="str">
        <f t="shared" si="44"/>
        <v>男子平泳ぎ 100m予選無差別</v>
      </c>
      <c r="Y421">
        <f t="shared" si="45"/>
        <v>218</v>
      </c>
      <c r="Z421" t="str">
        <f t="shared" si="46"/>
        <v/>
      </c>
      <c r="AA421" t="str">
        <f t="shared" si="47"/>
        <v>男子平泳ぎ 100m予選無差別</v>
      </c>
    </row>
    <row r="422" spans="14:27">
      <c r="N422">
        <f>Sheet9!D423</f>
        <v>219</v>
      </c>
      <c r="O422">
        <f>Sheet9!E423</f>
        <v>1</v>
      </c>
      <c r="P422" t="str">
        <f>IFERROR(VLOOKUP(O422,Sheet6!A:B,2,0),"")</f>
        <v>男子</v>
      </c>
      <c r="Q422" t="str">
        <f>Sheet9!A423</f>
        <v>平泳ぎ　　　　</v>
      </c>
      <c r="R422" t="str">
        <f t="shared" si="43"/>
        <v>平泳ぎ</v>
      </c>
      <c r="S422" t="str">
        <f>Sheet9!B423</f>
        <v xml:space="preserve">  50m</v>
      </c>
      <c r="T422" t="s">
        <v>1704</v>
      </c>
      <c r="U422" t="s">
        <v>1705</v>
      </c>
      <c r="V422" t="str">
        <f t="shared" si="44"/>
        <v>男子平泳ぎ  50m予選無差別</v>
      </c>
      <c r="Y422">
        <f t="shared" si="45"/>
        <v>219</v>
      </c>
      <c r="Z422" t="str">
        <f t="shared" si="46"/>
        <v/>
      </c>
      <c r="AA422" t="str">
        <f t="shared" si="47"/>
        <v>男子平泳ぎ  50m予選無差別</v>
      </c>
    </row>
    <row r="423" spans="14:27">
      <c r="N423">
        <f>Sheet9!D424</f>
        <v>219</v>
      </c>
      <c r="O423">
        <f>Sheet9!E424</f>
        <v>1</v>
      </c>
      <c r="P423" t="str">
        <f>IFERROR(VLOOKUP(O423,Sheet6!A:B,2,0),"")</f>
        <v>男子</v>
      </c>
      <c r="Q423" t="str">
        <f>Sheet9!A424</f>
        <v>個人メドレー　</v>
      </c>
      <c r="R423" t="str">
        <f t="shared" si="43"/>
        <v>個人メドレー</v>
      </c>
      <c r="S423" t="str">
        <f>Sheet9!B424</f>
        <v xml:space="preserve"> 200m</v>
      </c>
      <c r="T423" t="s">
        <v>1704</v>
      </c>
      <c r="U423" t="s">
        <v>1705</v>
      </c>
      <c r="V423" t="str">
        <f t="shared" si="44"/>
        <v>男子個人メドレー 200m予選無差別</v>
      </c>
      <c r="Y423">
        <f t="shared" si="45"/>
        <v>219</v>
      </c>
      <c r="Z423" t="str">
        <f t="shared" si="46"/>
        <v/>
      </c>
      <c r="AA423" t="str">
        <f t="shared" si="47"/>
        <v>男子個人メドレー 200m予選無差別</v>
      </c>
    </row>
    <row r="424" spans="14:27">
      <c r="N424">
        <f>Sheet9!D425</f>
        <v>220</v>
      </c>
      <c r="O424">
        <f>Sheet9!E425</f>
        <v>1</v>
      </c>
      <c r="P424" t="str">
        <f>IFERROR(VLOOKUP(O424,Sheet6!A:B,2,0),"")</f>
        <v>男子</v>
      </c>
      <c r="Q424" t="str">
        <f>Sheet9!A425</f>
        <v>自由形　　　　</v>
      </c>
      <c r="R424" t="str">
        <f t="shared" si="43"/>
        <v>自由形</v>
      </c>
      <c r="S424" t="str">
        <f>Sheet9!B425</f>
        <v xml:space="preserve"> 100m</v>
      </c>
      <c r="T424" t="s">
        <v>1704</v>
      </c>
      <c r="U424" t="s">
        <v>1705</v>
      </c>
      <c r="V424" t="str">
        <f t="shared" si="44"/>
        <v>男子自由形 100m予選無差別</v>
      </c>
      <c r="Y424">
        <f t="shared" si="45"/>
        <v>220</v>
      </c>
      <c r="Z424" t="str">
        <f t="shared" si="46"/>
        <v/>
      </c>
      <c r="AA424" t="str">
        <f t="shared" si="47"/>
        <v>男子自由形 100m予選無差別</v>
      </c>
    </row>
    <row r="425" spans="14:27">
      <c r="N425">
        <f>Sheet9!D426</f>
        <v>220</v>
      </c>
      <c r="O425">
        <f>Sheet9!E426</f>
        <v>1</v>
      </c>
      <c r="P425" t="str">
        <f>IFERROR(VLOOKUP(O425,Sheet6!A:B,2,0),"")</f>
        <v>男子</v>
      </c>
      <c r="Q425" t="str">
        <f>Sheet9!A426</f>
        <v>自由形　　　　</v>
      </c>
      <c r="R425" t="str">
        <f t="shared" si="43"/>
        <v>自由形</v>
      </c>
      <c r="S425" t="str">
        <f>Sheet9!B426</f>
        <v xml:space="preserve"> 200m</v>
      </c>
      <c r="T425" t="s">
        <v>1704</v>
      </c>
      <c r="U425" t="s">
        <v>1705</v>
      </c>
      <c r="V425" t="str">
        <f t="shared" si="44"/>
        <v>男子自由形 200m予選無差別</v>
      </c>
      <c r="Y425">
        <f t="shared" si="45"/>
        <v>220</v>
      </c>
      <c r="Z425" t="str">
        <f t="shared" si="46"/>
        <v/>
      </c>
      <c r="AA425" t="str">
        <f t="shared" si="47"/>
        <v>男子自由形 200m予選無差別</v>
      </c>
    </row>
    <row r="426" spans="14:27">
      <c r="N426">
        <f>Sheet9!D427</f>
        <v>221</v>
      </c>
      <c r="O426">
        <f>Sheet9!E427</f>
        <v>1</v>
      </c>
      <c r="P426" t="str">
        <f>IFERROR(VLOOKUP(O426,Sheet6!A:B,2,0),"")</f>
        <v>男子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 50m</v>
      </c>
      <c r="T426" t="s">
        <v>1704</v>
      </c>
      <c r="U426" t="s">
        <v>1705</v>
      </c>
      <c r="V426" t="str">
        <f t="shared" si="44"/>
        <v>男子自由形  50m予選無差別</v>
      </c>
      <c r="Y426">
        <f t="shared" si="45"/>
        <v>221</v>
      </c>
      <c r="Z426" t="str">
        <f t="shared" si="46"/>
        <v/>
      </c>
      <c r="AA426" t="str">
        <f t="shared" si="47"/>
        <v>男子自由形  50m予選無差別</v>
      </c>
    </row>
    <row r="427" spans="14:27">
      <c r="N427">
        <f>Sheet9!D428</f>
        <v>221</v>
      </c>
      <c r="O427">
        <f>Sheet9!E428</f>
        <v>1</v>
      </c>
      <c r="P427" t="str">
        <f>IFERROR(VLOOKUP(O427,Sheet6!A:B,2,0),"")</f>
        <v>男子</v>
      </c>
      <c r="Q427" t="str">
        <f>Sheet9!A428</f>
        <v>背泳ぎ　　　　</v>
      </c>
      <c r="R427" t="str">
        <f t="shared" si="43"/>
        <v>背泳ぎ</v>
      </c>
      <c r="S427" t="str">
        <f>Sheet9!B428</f>
        <v xml:space="preserve">  50m</v>
      </c>
      <c r="T427" t="s">
        <v>1704</v>
      </c>
      <c r="U427" t="s">
        <v>1705</v>
      </c>
      <c r="V427" t="str">
        <f t="shared" si="44"/>
        <v>男子背泳ぎ  50m予選無差別</v>
      </c>
      <c r="Y427">
        <f t="shared" si="45"/>
        <v>221</v>
      </c>
      <c r="Z427" t="str">
        <f t="shared" si="46"/>
        <v/>
      </c>
      <c r="AA427" t="str">
        <f t="shared" si="47"/>
        <v>男子背泳ぎ  50m予選無差別</v>
      </c>
    </row>
    <row r="428" spans="14:27">
      <c r="N428">
        <f>Sheet9!D429</f>
        <v>222</v>
      </c>
      <c r="O428">
        <f>Sheet9!E429</f>
        <v>1</v>
      </c>
      <c r="P428" t="str">
        <f>IFERROR(VLOOKUP(O428,Sheet6!A:B,2,0),"")</f>
        <v>男子</v>
      </c>
      <c r="Q428" t="str">
        <f>Sheet9!A429</f>
        <v>背泳ぎ　　　　</v>
      </c>
      <c r="R428" t="str">
        <f t="shared" si="43"/>
        <v>背泳ぎ</v>
      </c>
      <c r="S428" t="str">
        <f>Sheet9!B429</f>
        <v xml:space="preserve">  50m</v>
      </c>
      <c r="T428" t="s">
        <v>1704</v>
      </c>
      <c r="U428" t="s">
        <v>1705</v>
      </c>
      <c r="V428" t="str">
        <f t="shared" si="44"/>
        <v>男子背泳ぎ  50m予選無差別</v>
      </c>
      <c r="Y428">
        <f t="shared" si="45"/>
        <v>222</v>
      </c>
      <c r="Z428" t="str">
        <f t="shared" si="46"/>
        <v/>
      </c>
      <c r="AA428" t="str">
        <f t="shared" si="47"/>
        <v>男子背泳ぎ  50m予選無差別</v>
      </c>
    </row>
    <row r="429" spans="14:27">
      <c r="N429">
        <f>Sheet9!D430</f>
        <v>222</v>
      </c>
      <c r="O429">
        <f>Sheet9!E430</f>
        <v>1</v>
      </c>
      <c r="P429" t="str">
        <f>IFERROR(VLOOKUP(O429,Sheet6!A:B,2,0),"")</f>
        <v>男子</v>
      </c>
      <c r="Q429" t="str">
        <f>Sheet9!A430</f>
        <v>個人メドレー　</v>
      </c>
      <c r="R429" t="str">
        <f t="shared" si="43"/>
        <v>個人メドレー</v>
      </c>
      <c r="S429" t="str">
        <f>Sheet9!B430</f>
        <v xml:space="preserve"> 200m</v>
      </c>
      <c r="T429" t="s">
        <v>1704</v>
      </c>
      <c r="U429" t="s">
        <v>1705</v>
      </c>
      <c r="V429" t="str">
        <f t="shared" si="44"/>
        <v>男子個人メドレー 200m予選無差別</v>
      </c>
      <c r="Y429">
        <f t="shared" si="45"/>
        <v>222</v>
      </c>
      <c r="Z429" t="str">
        <f t="shared" si="46"/>
        <v/>
      </c>
      <c r="AA429" t="str">
        <f t="shared" si="47"/>
        <v>男子個人メドレー 200m予選無差別</v>
      </c>
    </row>
    <row r="430" spans="14:27">
      <c r="N430">
        <f>Sheet9!D431</f>
        <v>223</v>
      </c>
      <c r="O430">
        <f>Sheet9!E431</f>
        <v>1</v>
      </c>
      <c r="P430" t="str">
        <f>IFERROR(VLOOKUP(O430,Sheet6!A:B,2,0),"")</f>
        <v>男子</v>
      </c>
      <c r="Q430" t="str">
        <f>Sheet9!A431</f>
        <v>自由形　　　　</v>
      </c>
      <c r="R430" t="str">
        <f t="shared" si="43"/>
        <v>自由形</v>
      </c>
      <c r="S430" t="str">
        <f>Sheet9!B431</f>
        <v xml:space="preserve">  50m</v>
      </c>
      <c r="T430" t="s">
        <v>1704</v>
      </c>
      <c r="U430" t="s">
        <v>1705</v>
      </c>
      <c r="V430" t="str">
        <f t="shared" si="44"/>
        <v>男子自由形  50m予選無差別</v>
      </c>
      <c r="Y430">
        <f t="shared" si="45"/>
        <v>223</v>
      </c>
      <c r="Z430" t="str">
        <f t="shared" si="46"/>
        <v/>
      </c>
      <c r="AA430" t="str">
        <f t="shared" si="47"/>
        <v>男子自由形  50m予選無差別</v>
      </c>
    </row>
    <row r="431" spans="14:27">
      <c r="N431">
        <f>Sheet9!D432</f>
        <v>223</v>
      </c>
      <c r="O431">
        <f>Sheet9!E432</f>
        <v>1</v>
      </c>
      <c r="P431" t="str">
        <f>IFERROR(VLOOKUP(O431,Sheet6!A:B,2,0),"")</f>
        <v>男子</v>
      </c>
      <c r="Q431" t="str">
        <f>Sheet9!A432</f>
        <v>自由形　　　　</v>
      </c>
      <c r="R431" t="str">
        <f t="shared" si="43"/>
        <v>自由形</v>
      </c>
      <c r="S431" t="str">
        <f>Sheet9!B432</f>
        <v xml:space="preserve"> 100m</v>
      </c>
      <c r="T431" t="s">
        <v>1704</v>
      </c>
      <c r="U431" t="s">
        <v>1705</v>
      </c>
      <c r="V431" t="str">
        <f t="shared" si="44"/>
        <v>男子自由形 100m予選無差別</v>
      </c>
      <c r="Y431">
        <f t="shared" si="45"/>
        <v>223</v>
      </c>
      <c r="Z431" t="str">
        <f t="shared" si="46"/>
        <v/>
      </c>
      <c r="AA431" t="str">
        <f t="shared" si="47"/>
        <v>男子自由形 100m予選無差別</v>
      </c>
    </row>
    <row r="432" spans="14:27">
      <c r="N432">
        <f>Sheet9!D433</f>
        <v>224</v>
      </c>
      <c r="O432">
        <f>Sheet9!E433</f>
        <v>2</v>
      </c>
      <c r="P432" t="str">
        <f>IFERROR(VLOOKUP(O432,Sheet6!A:B,2,0),"")</f>
        <v>女子</v>
      </c>
      <c r="Q432" t="str">
        <f>Sheet9!A433</f>
        <v>自由形　　　　</v>
      </c>
      <c r="R432" t="str">
        <f t="shared" si="43"/>
        <v>自由形</v>
      </c>
      <c r="S432" t="str">
        <f>Sheet9!B433</f>
        <v xml:space="preserve"> 400m</v>
      </c>
      <c r="T432" t="s">
        <v>1704</v>
      </c>
      <c r="U432" t="s">
        <v>1705</v>
      </c>
      <c r="V432" t="str">
        <f t="shared" si="44"/>
        <v>女子自由形 400m予選無差別</v>
      </c>
      <c r="Y432">
        <f t="shared" si="45"/>
        <v>224</v>
      </c>
      <c r="Z432" t="str">
        <f t="shared" si="46"/>
        <v/>
      </c>
      <c r="AA432" t="str">
        <f t="shared" si="47"/>
        <v>女子自由形 400m予選無差別</v>
      </c>
    </row>
    <row r="433" spans="14:27">
      <c r="N433">
        <f>Sheet9!D434</f>
        <v>224</v>
      </c>
      <c r="O433">
        <f>Sheet9!E434</f>
        <v>2</v>
      </c>
      <c r="P433" t="str">
        <f>IFERROR(VLOOKUP(O433,Sheet6!A:B,2,0),"")</f>
        <v>女子</v>
      </c>
      <c r="Q433" t="str">
        <f>Sheet9!A434</f>
        <v>自由形　　　　</v>
      </c>
      <c r="R433" t="str">
        <f t="shared" si="43"/>
        <v>自由形</v>
      </c>
      <c r="S433" t="str">
        <f>Sheet9!B434</f>
        <v xml:space="preserve"> 800m</v>
      </c>
      <c r="T433" t="s">
        <v>1704</v>
      </c>
      <c r="U433" t="s">
        <v>1705</v>
      </c>
      <c r="V433" t="str">
        <f t="shared" si="44"/>
        <v>女子自由形 800m予選無差別</v>
      </c>
      <c r="Y433">
        <f t="shared" si="45"/>
        <v>224</v>
      </c>
      <c r="Z433" t="str">
        <f t="shared" si="46"/>
        <v/>
      </c>
      <c r="AA433" t="str">
        <f t="shared" si="47"/>
        <v>女子自由形 800m予選無差別</v>
      </c>
    </row>
    <row r="434" spans="14:27">
      <c r="N434">
        <f>Sheet9!D435</f>
        <v>225</v>
      </c>
      <c r="O434">
        <f>Sheet9!E435</f>
        <v>2</v>
      </c>
      <c r="P434" t="str">
        <f>IFERROR(VLOOKUP(O434,Sheet6!A:B,2,0),"")</f>
        <v>女子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100m</v>
      </c>
      <c r="T434" t="s">
        <v>1704</v>
      </c>
      <c r="U434" t="s">
        <v>1705</v>
      </c>
      <c r="V434" t="str">
        <f t="shared" si="44"/>
        <v>女子自由形 100m予選無差別</v>
      </c>
      <c r="Y434">
        <f t="shared" si="45"/>
        <v>225</v>
      </c>
      <c r="Z434" t="str">
        <f t="shared" si="46"/>
        <v/>
      </c>
      <c r="AA434" t="str">
        <f t="shared" si="47"/>
        <v>女子自由形 100m予選無差別</v>
      </c>
    </row>
    <row r="435" spans="14:27">
      <c r="N435">
        <f>Sheet9!D436</f>
        <v>225</v>
      </c>
      <c r="O435">
        <f>Sheet9!E436</f>
        <v>2</v>
      </c>
      <c r="P435" t="str">
        <f>IFERROR(VLOOKUP(O435,Sheet6!A:B,2,0),"")</f>
        <v>女子</v>
      </c>
      <c r="Q435" t="str">
        <f>Sheet9!A436</f>
        <v>自由形　　　　</v>
      </c>
      <c r="R435" t="str">
        <f t="shared" si="43"/>
        <v>自由形</v>
      </c>
      <c r="S435" t="str">
        <f>Sheet9!B436</f>
        <v xml:space="preserve"> 200m</v>
      </c>
      <c r="T435" t="s">
        <v>1704</v>
      </c>
      <c r="U435" t="s">
        <v>1705</v>
      </c>
      <c r="V435" t="str">
        <f t="shared" si="44"/>
        <v>女子自由形 200m予選無差別</v>
      </c>
      <c r="Y435">
        <f t="shared" si="45"/>
        <v>225</v>
      </c>
      <c r="Z435" t="str">
        <f t="shared" si="46"/>
        <v/>
      </c>
      <c r="AA435" t="str">
        <f t="shared" si="47"/>
        <v>女子自由形 200m予選無差別</v>
      </c>
    </row>
    <row r="436" spans="14:27">
      <c r="N436">
        <f>Sheet9!D437</f>
        <v>226</v>
      </c>
      <c r="O436">
        <f>Sheet9!E437</f>
        <v>2</v>
      </c>
      <c r="P436" t="str">
        <f>IFERROR(VLOOKUP(O436,Sheet6!A:B,2,0),"")</f>
        <v>女子</v>
      </c>
      <c r="Q436" t="str">
        <f>Sheet9!A437</f>
        <v>自由形　　　　</v>
      </c>
      <c r="R436" t="str">
        <f t="shared" si="43"/>
        <v>自由形</v>
      </c>
      <c r="S436" t="str">
        <f>Sheet9!B437</f>
        <v xml:space="preserve"> 400m</v>
      </c>
      <c r="T436" t="s">
        <v>1704</v>
      </c>
      <c r="U436" t="s">
        <v>1705</v>
      </c>
      <c r="V436" t="str">
        <f t="shared" si="44"/>
        <v>女子自由形 400m予選無差別</v>
      </c>
      <c r="Y436">
        <f t="shared" si="45"/>
        <v>226</v>
      </c>
      <c r="Z436" t="str">
        <f t="shared" si="46"/>
        <v/>
      </c>
      <c r="AA436" t="str">
        <f t="shared" si="47"/>
        <v>女子自由形 400m予選無差別</v>
      </c>
    </row>
    <row r="437" spans="14:27">
      <c r="N437">
        <f>Sheet9!D438</f>
        <v>226</v>
      </c>
      <c r="O437">
        <f>Sheet9!E438</f>
        <v>2</v>
      </c>
      <c r="P437" t="str">
        <f>IFERROR(VLOOKUP(O437,Sheet6!A:B,2,0),"")</f>
        <v>女子</v>
      </c>
      <c r="Q437" t="str">
        <f>Sheet9!A438</f>
        <v>自由形　　　　</v>
      </c>
      <c r="R437" t="str">
        <f t="shared" si="43"/>
        <v>自由形</v>
      </c>
      <c r="S437" t="str">
        <f>Sheet9!B438</f>
        <v xml:space="preserve"> 800m</v>
      </c>
      <c r="T437" t="s">
        <v>1704</v>
      </c>
      <c r="U437" t="s">
        <v>1705</v>
      </c>
      <c r="V437" t="str">
        <f t="shared" si="44"/>
        <v>女子自由形 800m予選無差別</v>
      </c>
      <c r="Y437">
        <f t="shared" si="45"/>
        <v>226</v>
      </c>
      <c r="Z437" t="str">
        <f t="shared" si="46"/>
        <v/>
      </c>
      <c r="AA437" t="str">
        <f t="shared" si="47"/>
        <v>女子自由形 800m予選無差別</v>
      </c>
    </row>
    <row r="438" spans="14:27">
      <c r="N438">
        <f>Sheet9!D439</f>
        <v>227</v>
      </c>
      <c r="O438">
        <f>Sheet9!E439</f>
        <v>2</v>
      </c>
      <c r="P438" t="str">
        <f>IFERROR(VLOOKUP(O438,Sheet6!A:B,2,0),"")</f>
        <v>女子</v>
      </c>
      <c r="Q438" t="str">
        <f>Sheet9!A439</f>
        <v>背泳ぎ　　　　</v>
      </c>
      <c r="R438" t="str">
        <f t="shared" si="43"/>
        <v>背泳ぎ</v>
      </c>
      <c r="S438" t="str">
        <f>Sheet9!B439</f>
        <v xml:space="preserve"> 100m</v>
      </c>
      <c r="T438" t="s">
        <v>1704</v>
      </c>
      <c r="U438" t="s">
        <v>1705</v>
      </c>
      <c r="V438" t="str">
        <f t="shared" si="44"/>
        <v>女子背泳ぎ 100m予選無差別</v>
      </c>
      <c r="Y438">
        <f t="shared" si="45"/>
        <v>227</v>
      </c>
      <c r="Z438" t="str">
        <f t="shared" si="46"/>
        <v/>
      </c>
      <c r="AA438" t="str">
        <f t="shared" si="47"/>
        <v>女子背泳ぎ 100m予選無差別</v>
      </c>
    </row>
    <row r="439" spans="14:27">
      <c r="N439">
        <f>Sheet9!D440</f>
        <v>227</v>
      </c>
      <c r="O439">
        <f>Sheet9!E440</f>
        <v>2</v>
      </c>
      <c r="P439" t="str">
        <f>IFERROR(VLOOKUP(O439,Sheet6!A:B,2,0),"")</f>
        <v>女子</v>
      </c>
      <c r="Q439" t="str">
        <f>Sheet9!A440</f>
        <v>背泳ぎ　　　　</v>
      </c>
      <c r="R439" t="str">
        <f t="shared" si="43"/>
        <v>背泳ぎ</v>
      </c>
      <c r="S439" t="str">
        <f>Sheet9!B440</f>
        <v xml:space="preserve"> 200m</v>
      </c>
      <c r="T439" t="s">
        <v>1704</v>
      </c>
      <c r="U439" t="s">
        <v>1705</v>
      </c>
      <c r="V439" t="str">
        <f t="shared" si="44"/>
        <v>女子背泳ぎ 200m予選無差別</v>
      </c>
      <c r="Y439">
        <f t="shared" si="45"/>
        <v>227</v>
      </c>
      <c r="Z439" t="str">
        <f t="shared" si="46"/>
        <v/>
      </c>
      <c r="AA439" t="str">
        <f t="shared" si="47"/>
        <v>女子背泳ぎ 200m予選無差別</v>
      </c>
    </row>
    <row r="440" spans="14:27">
      <c r="N440">
        <f>Sheet9!D441</f>
        <v>228</v>
      </c>
      <c r="O440">
        <f>Sheet9!E441</f>
        <v>2</v>
      </c>
      <c r="P440" t="str">
        <f>IFERROR(VLOOKUP(O440,Sheet6!A:B,2,0),"")</f>
        <v>女子</v>
      </c>
      <c r="Q440" t="str">
        <f>Sheet9!A441</f>
        <v>背泳ぎ　　　　</v>
      </c>
      <c r="R440" t="str">
        <f t="shared" si="43"/>
        <v>背泳ぎ</v>
      </c>
      <c r="S440" t="str">
        <f>Sheet9!B441</f>
        <v xml:space="preserve"> 100m</v>
      </c>
      <c r="T440" t="s">
        <v>1704</v>
      </c>
      <c r="U440" t="s">
        <v>1705</v>
      </c>
      <c r="V440" t="str">
        <f t="shared" si="44"/>
        <v>女子背泳ぎ 100m予選無差別</v>
      </c>
      <c r="Y440">
        <f t="shared" si="45"/>
        <v>228</v>
      </c>
      <c r="Z440" t="str">
        <f t="shared" si="46"/>
        <v/>
      </c>
      <c r="AA440" t="str">
        <f t="shared" si="47"/>
        <v>女子背泳ぎ 100m予選無差別</v>
      </c>
    </row>
    <row r="441" spans="14:27">
      <c r="N441">
        <f>Sheet9!D442</f>
        <v>228</v>
      </c>
      <c r="O441">
        <f>Sheet9!E442</f>
        <v>2</v>
      </c>
      <c r="P441" t="str">
        <f>IFERROR(VLOOKUP(O441,Sheet6!A:B,2,0),"")</f>
        <v>女子</v>
      </c>
      <c r="Q441" t="str">
        <f>Sheet9!A442</f>
        <v>背泳ぎ　　　　</v>
      </c>
      <c r="R441" t="str">
        <f t="shared" si="43"/>
        <v>背泳ぎ</v>
      </c>
      <c r="S441" t="str">
        <f>Sheet9!B442</f>
        <v xml:space="preserve"> 200m</v>
      </c>
      <c r="T441" t="s">
        <v>1704</v>
      </c>
      <c r="U441" t="s">
        <v>1705</v>
      </c>
      <c r="V441" t="str">
        <f t="shared" si="44"/>
        <v>女子背泳ぎ 200m予選無差別</v>
      </c>
      <c r="Y441">
        <f t="shared" si="45"/>
        <v>228</v>
      </c>
      <c r="Z441" t="str">
        <f t="shared" si="46"/>
        <v/>
      </c>
      <c r="AA441" t="str">
        <f t="shared" si="47"/>
        <v>女子背泳ぎ 200m予選無差別</v>
      </c>
    </row>
    <row r="442" spans="14:27">
      <c r="N442">
        <f>Sheet9!D443</f>
        <v>229</v>
      </c>
      <c r="O442">
        <f>Sheet9!E443</f>
        <v>2</v>
      </c>
      <c r="P442" t="str">
        <f>IFERROR(VLOOKUP(O442,Sheet6!A:B,2,0),"")</f>
        <v>女子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 50m</v>
      </c>
      <c r="T442" t="s">
        <v>1704</v>
      </c>
      <c r="U442" t="s">
        <v>1705</v>
      </c>
      <c r="V442" t="str">
        <f t="shared" si="44"/>
        <v>女子背泳ぎ  50m予選無差別</v>
      </c>
      <c r="Y442">
        <f t="shared" si="45"/>
        <v>229</v>
      </c>
      <c r="Z442" t="str">
        <f t="shared" si="46"/>
        <v/>
      </c>
      <c r="AA442" t="str">
        <f t="shared" si="47"/>
        <v>女子背泳ぎ  50m予選無差別</v>
      </c>
    </row>
    <row r="443" spans="14:27">
      <c r="N443">
        <f>Sheet9!D444</f>
        <v>229</v>
      </c>
      <c r="O443">
        <f>Sheet9!E444</f>
        <v>2</v>
      </c>
      <c r="P443" t="str">
        <f>IFERROR(VLOOKUP(O443,Sheet6!A:B,2,0),"")</f>
        <v>女子</v>
      </c>
      <c r="Q443" t="str">
        <f>Sheet9!A444</f>
        <v>個人メドレー　</v>
      </c>
      <c r="R443" t="str">
        <f t="shared" ref="R443:R506" si="48">IFERROR(VLOOKUP(Q443,AG:AH,2,0),"")</f>
        <v>個人メドレー</v>
      </c>
      <c r="S443" t="str">
        <f>Sheet9!B444</f>
        <v xml:space="preserve"> 200m</v>
      </c>
      <c r="T443" t="s">
        <v>1704</v>
      </c>
      <c r="U443" t="s">
        <v>1705</v>
      </c>
      <c r="V443" t="str">
        <f t="shared" ref="V443:V506" si="49">CONCATENATE(P443,R443,S443,T443,U443)</f>
        <v>女子個人メドレー 200m予選無差別</v>
      </c>
      <c r="Y443">
        <f t="shared" ref="Y443:Y506" si="50">N443</f>
        <v>229</v>
      </c>
      <c r="Z443" t="str">
        <f t="shared" ref="Z443:Z506" si="51">IFERROR(VLOOKUP(V443,I:M,5,0),"")</f>
        <v/>
      </c>
      <c r="AA443" t="str">
        <f t="shared" ref="AA443:AA506" si="52">V443</f>
        <v>女子個人メドレー 200m予選無差別</v>
      </c>
    </row>
    <row r="444" spans="14:27">
      <c r="N444">
        <f>Sheet9!D445</f>
        <v>230</v>
      </c>
      <c r="O444">
        <f>Sheet9!E445</f>
        <v>2</v>
      </c>
      <c r="P444" t="str">
        <f>IFERROR(VLOOKUP(O444,Sheet6!A:B,2,0),"")</f>
        <v>女子</v>
      </c>
      <c r="Q444" t="str">
        <f>Sheet9!A445</f>
        <v>自由形　　　　</v>
      </c>
      <c r="R444" t="str">
        <f t="shared" si="48"/>
        <v>自由形</v>
      </c>
      <c r="S444" t="str">
        <f>Sheet9!B445</f>
        <v xml:space="preserve"> 400m</v>
      </c>
      <c r="T444" t="s">
        <v>1704</v>
      </c>
      <c r="U444" t="s">
        <v>1705</v>
      </c>
      <c r="V444" t="str">
        <f t="shared" si="49"/>
        <v>女子自由形 400m予選無差別</v>
      </c>
      <c r="Y444">
        <f t="shared" si="50"/>
        <v>230</v>
      </c>
      <c r="Z444" t="str">
        <f t="shared" si="51"/>
        <v/>
      </c>
      <c r="AA444" t="str">
        <f t="shared" si="52"/>
        <v>女子自由形 400m予選無差別</v>
      </c>
    </row>
    <row r="445" spans="14:27">
      <c r="N445">
        <f>Sheet9!D446</f>
        <v>230</v>
      </c>
      <c r="O445">
        <f>Sheet9!E446</f>
        <v>2</v>
      </c>
      <c r="P445" t="str">
        <f>IFERROR(VLOOKUP(O445,Sheet6!A:B,2,0),"")</f>
        <v>女子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800m</v>
      </c>
      <c r="T445" t="s">
        <v>1704</v>
      </c>
      <c r="U445" t="s">
        <v>1705</v>
      </c>
      <c r="V445" t="str">
        <f t="shared" si="49"/>
        <v>女子自由形 800m予選無差別</v>
      </c>
      <c r="Y445">
        <f t="shared" si="50"/>
        <v>230</v>
      </c>
      <c r="Z445" t="str">
        <f t="shared" si="51"/>
        <v/>
      </c>
      <c r="AA445" t="str">
        <f t="shared" si="52"/>
        <v>女子自由形 800m予選無差別</v>
      </c>
    </row>
    <row r="446" spans="14:27">
      <c r="N446">
        <f>Sheet9!D447</f>
        <v>231</v>
      </c>
      <c r="O446">
        <f>Sheet9!E447</f>
        <v>2</v>
      </c>
      <c r="P446" t="str">
        <f>IFERROR(VLOOKUP(O446,Sheet6!A:B,2,0),"")</f>
        <v>女子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200m</v>
      </c>
      <c r="T446" t="s">
        <v>1704</v>
      </c>
      <c r="U446" t="s">
        <v>1705</v>
      </c>
      <c r="V446" t="str">
        <f t="shared" si="49"/>
        <v>女子自由形 200m予選無差別</v>
      </c>
      <c r="Y446">
        <f t="shared" si="50"/>
        <v>231</v>
      </c>
      <c r="Z446" t="str">
        <f t="shared" si="51"/>
        <v/>
      </c>
      <c r="AA446" t="str">
        <f t="shared" si="52"/>
        <v>女子自由形 200m予選無差別</v>
      </c>
    </row>
    <row r="447" spans="14:27">
      <c r="N447">
        <f>Sheet9!D448</f>
        <v>231</v>
      </c>
      <c r="O447">
        <f>Sheet9!E448</f>
        <v>2</v>
      </c>
      <c r="P447" t="str">
        <f>IFERROR(VLOOKUP(O447,Sheet6!A:B,2,0),"")</f>
        <v>女子</v>
      </c>
      <c r="Q447" t="str">
        <f>Sheet9!A448</f>
        <v>バタフライ　　</v>
      </c>
      <c r="R447" t="str">
        <f t="shared" si="48"/>
        <v>バタフライ</v>
      </c>
      <c r="S447" t="str">
        <f>Sheet9!B448</f>
        <v xml:space="preserve">  50m</v>
      </c>
      <c r="T447" t="s">
        <v>1704</v>
      </c>
      <c r="U447" t="s">
        <v>1705</v>
      </c>
      <c r="V447" t="str">
        <f t="shared" si="49"/>
        <v>女子バタフライ  50m予選無差別</v>
      </c>
      <c r="Y447">
        <f t="shared" si="50"/>
        <v>231</v>
      </c>
      <c r="Z447" t="str">
        <f t="shared" si="51"/>
        <v/>
      </c>
      <c r="AA447" t="str">
        <f t="shared" si="52"/>
        <v>女子バタフライ  50m予選無差別</v>
      </c>
    </row>
    <row r="448" spans="14:27">
      <c r="N448">
        <f>Sheet9!D449</f>
        <v>232</v>
      </c>
      <c r="O448">
        <f>Sheet9!E449</f>
        <v>2</v>
      </c>
      <c r="P448" t="str">
        <f>IFERROR(VLOOKUP(O448,Sheet6!A:B,2,0),"")</f>
        <v>女子</v>
      </c>
      <c r="Q448" t="str">
        <f>Sheet9!A449</f>
        <v>自由形　　　　</v>
      </c>
      <c r="R448" t="str">
        <f t="shared" si="48"/>
        <v>自由形</v>
      </c>
      <c r="S448" t="str">
        <f>Sheet9!B449</f>
        <v xml:space="preserve">  50m</v>
      </c>
      <c r="T448" t="s">
        <v>1704</v>
      </c>
      <c r="U448" t="s">
        <v>1705</v>
      </c>
      <c r="V448" t="str">
        <f t="shared" si="49"/>
        <v>女子自由形  50m予選無差別</v>
      </c>
      <c r="Y448">
        <f t="shared" si="50"/>
        <v>232</v>
      </c>
      <c r="Z448" t="str">
        <f t="shared" si="51"/>
        <v/>
      </c>
      <c r="AA448" t="str">
        <f t="shared" si="52"/>
        <v>女子自由形  50m予選無差別</v>
      </c>
    </row>
    <row r="449" spans="14:27">
      <c r="N449">
        <f>Sheet9!D450</f>
        <v>232</v>
      </c>
      <c r="O449">
        <f>Sheet9!E450</f>
        <v>2</v>
      </c>
      <c r="P449" t="str">
        <f>IFERROR(VLOOKUP(O449,Sheet6!A:B,2,0),"")</f>
        <v>女子</v>
      </c>
      <c r="Q449" t="str">
        <f>Sheet9!A450</f>
        <v>自由形　　　　</v>
      </c>
      <c r="R449" t="str">
        <f t="shared" si="48"/>
        <v>自由形</v>
      </c>
      <c r="S449" t="str">
        <f>Sheet9!B450</f>
        <v xml:space="preserve"> 100m</v>
      </c>
      <c r="T449" t="s">
        <v>1704</v>
      </c>
      <c r="U449" t="s">
        <v>1705</v>
      </c>
      <c r="V449" t="str">
        <f t="shared" si="49"/>
        <v>女子自由形 100m予選無差別</v>
      </c>
      <c r="Y449">
        <f t="shared" si="50"/>
        <v>232</v>
      </c>
      <c r="Z449" t="str">
        <f t="shared" si="51"/>
        <v/>
      </c>
      <c r="AA449" t="str">
        <f t="shared" si="52"/>
        <v>女子自由形 100m予選無差別</v>
      </c>
    </row>
    <row r="450" spans="14:27">
      <c r="N450">
        <f>Sheet9!D451</f>
        <v>233</v>
      </c>
      <c r="O450">
        <f>Sheet9!E451</f>
        <v>2</v>
      </c>
      <c r="P450" t="str">
        <f>IFERROR(VLOOKUP(O450,Sheet6!A:B,2,0),"")</f>
        <v>女子</v>
      </c>
      <c r="Q450" t="str">
        <f>Sheet9!A451</f>
        <v>自由形　　　　</v>
      </c>
      <c r="R450" t="str">
        <f t="shared" si="48"/>
        <v>自由形</v>
      </c>
      <c r="S450" t="str">
        <f>Sheet9!B451</f>
        <v xml:space="preserve"> 100m</v>
      </c>
      <c r="T450" t="s">
        <v>1704</v>
      </c>
      <c r="U450" t="s">
        <v>1705</v>
      </c>
      <c r="V450" t="str">
        <f t="shared" si="49"/>
        <v>女子自由形 100m予選無差別</v>
      </c>
      <c r="Y450">
        <f t="shared" si="50"/>
        <v>233</v>
      </c>
      <c r="Z450" t="str">
        <f t="shared" si="51"/>
        <v/>
      </c>
      <c r="AA450" t="str">
        <f t="shared" si="52"/>
        <v>女子自由形 100m予選無差別</v>
      </c>
    </row>
    <row r="451" spans="14:27">
      <c r="N451">
        <f>Sheet9!D452</f>
        <v>233</v>
      </c>
      <c r="O451">
        <f>Sheet9!E452</f>
        <v>2</v>
      </c>
      <c r="P451" t="str">
        <f>IFERROR(VLOOKUP(O451,Sheet6!A:B,2,0),"")</f>
        <v>女子</v>
      </c>
      <c r="Q451" t="str">
        <f>Sheet9!A452</f>
        <v>自由形　　　　</v>
      </c>
      <c r="R451" t="str">
        <f t="shared" si="48"/>
        <v>自由形</v>
      </c>
      <c r="S451" t="str">
        <f>Sheet9!B452</f>
        <v xml:space="preserve"> 200m</v>
      </c>
      <c r="T451" t="s">
        <v>1704</v>
      </c>
      <c r="U451" t="s">
        <v>1705</v>
      </c>
      <c r="V451" t="str">
        <f t="shared" si="49"/>
        <v>女子自由形 200m予選無差別</v>
      </c>
      <c r="Y451">
        <f t="shared" si="50"/>
        <v>233</v>
      </c>
      <c r="Z451" t="str">
        <f t="shared" si="51"/>
        <v/>
      </c>
      <c r="AA451" t="str">
        <f t="shared" si="52"/>
        <v>女子自由形 200m予選無差別</v>
      </c>
    </row>
    <row r="452" spans="14:27">
      <c r="N452">
        <f>Sheet9!D453</f>
        <v>234</v>
      </c>
      <c r="O452">
        <f>Sheet9!E453</f>
        <v>2</v>
      </c>
      <c r="P452" t="str">
        <f>IFERROR(VLOOKUP(O452,Sheet6!A:B,2,0),"")</f>
        <v>女子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100m</v>
      </c>
      <c r="T452" t="s">
        <v>1704</v>
      </c>
      <c r="U452" t="s">
        <v>1705</v>
      </c>
      <c r="V452" t="str">
        <f t="shared" si="49"/>
        <v>女子自由形 100m予選無差別</v>
      </c>
      <c r="Y452">
        <f t="shared" si="50"/>
        <v>234</v>
      </c>
      <c r="Z452" t="str">
        <f t="shared" si="51"/>
        <v/>
      </c>
      <c r="AA452" t="str">
        <f t="shared" si="52"/>
        <v>女子自由形 100m予選無差別</v>
      </c>
    </row>
    <row r="453" spans="14:27">
      <c r="N453">
        <f>Sheet9!D454</f>
        <v>234</v>
      </c>
      <c r="O453">
        <f>Sheet9!E454</f>
        <v>2</v>
      </c>
      <c r="P453" t="str">
        <f>IFERROR(VLOOKUP(O453,Sheet6!A:B,2,0),"")</f>
        <v>女子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200m</v>
      </c>
      <c r="T453" t="s">
        <v>1704</v>
      </c>
      <c r="U453" t="s">
        <v>1705</v>
      </c>
      <c r="V453" t="str">
        <f t="shared" si="49"/>
        <v>女子自由形 200m予選無差別</v>
      </c>
      <c r="Y453">
        <f t="shared" si="50"/>
        <v>234</v>
      </c>
      <c r="Z453" t="str">
        <f t="shared" si="51"/>
        <v/>
      </c>
      <c r="AA453" t="str">
        <f t="shared" si="52"/>
        <v>女子自由形 200m予選無差別</v>
      </c>
    </row>
    <row r="454" spans="14:27">
      <c r="N454">
        <f>Sheet9!D455</f>
        <v>235</v>
      </c>
      <c r="O454">
        <f>Sheet9!E455</f>
        <v>2</v>
      </c>
      <c r="P454" t="str">
        <f>IFERROR(VLOOKUP(O454,Sheet6!A:B,2,0),"")</f>
        <v>女子</v>
      </c>
      <c r="Q454" t="str">
        <f>Sheet9!A455</f>
        <v>バタフライ　　</v>
      </c>
      <c r="R454" t="str">
        <f t="shared" si="48"/>
        <v>バタフライ</v>
      </c>
      <c r="S454" t="str">
        <f>Sheet9!B455</f>
        <v xml:space="preserve">  50m</v>
      </c>
      <c r="T454" t="s">
        <v>1704</v>
      </c>
      <c r="U454" t="s">
        <v>1705</v>
      </c>
      <c r="V454" t="str">
        <f t="shared" si="49"/>
        <v>女子バタフライ  50m予選無差別</v>
      </c>
      <c r="Y454">
        <f t="shared" si="50"/>
        <v>235</v>
      </c>
      <c r="Z454" t="str">
        <f t="shared" si="51"/>
        <v/>
      </c>
      <c r="AA454" t="str">
        <f t="shared" si="52"/>
        <v>女子バタフライ  50m予選無差別</v>
      </c>
    </row>
    <row r="455" spans="14:27">
      <c r="N455">
        <f>Sheet9!D456</f>
        <v>235</v>
      </c>
      <c r="O455">
        <f>Sheet9!E456</f>
        <v>2</v>
      </c>
      <c r="P455" t="str">
        <f>IFERROR(VLOOKUP(O455,Sheet6!A:B,2,0),"")</f>
        <v>女子</v>
      </c>
      <c r="Q455" t="str">
        <f>Sheet9!A456</f>
        <v>バタフライ　　</v>
      </c>
      <c r="R455" t="str">
        <f t="shared" si="48"/>
        <v>バタフライ</v>
      </c>
      <c r="S455" t="str">
        <f>Sheet9!B456</f>
        <v xml:space="preserve"> 100m</v>
      </c>
      <c r="T455" t="s">
        <v>1704</v>
      </c>
      <c r="U455" t="s">
        <v>1705</v>
      </c>
      <c r="V455" t="str">
        <f t="shared" si="49"/>
        <v>女子バタフライ 100m予選無差別</v>
      </c>
      <c r="Y455">
        <f t="shared" si="50"/>
        <v>235</v>
      </c>
      <c r="Z455" t="str">
        <f t="shared" si="51"/>
        <v/>
      </c>
      <c r="AA455" t="str">
        <f t="shared" si="52"/>
        <v>女子バタフライ 100m予選無差別</v>
      </c>
    </row>
    <row r="456" spans="14:27">
      <c r="N456">
        <f>Sheet9!D457</f>
        <v>236</v>
      </c>
      <c r="O456">
        <f>Sheet9!E457</f>
        <v>2</v>
      </c>
      <c r="P456" t="str">
        <f>IFERROR(VLOOKUP(O456,Sheet6!A:B,2,0),"")</f>
        <v>女子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 50m</v>
      </c>
      <c r="T456" t="s">
        <v>1704</v>
      </c>
      <c r="U456" t="s">
        <v>1705</v>
      </c>
      <c r="V456" t="str">
        <f t="shared" si="49"/>
        <v>女子自由形  50m予選無差別</v>
      </c>
      <c r="Y456">
        <f t="shared" si="50"/>
        <v>236</v>
      </c>
      <c r="Z456" t="str">
        <f t="shared" si="51"/>
        <v/>
      </c>
      <c r="AA456" t="str">
        <f t="shared" si="52"/>
        <v>女子自由形  50m予選無差別</v>
      </c>
    </row>
    <row r="457" spans="14:27">
      <c r="N457">
        <f>Sheet9!D458</f>
        <v>236</v>
      </c>
      <c r="O457">
        <f>Sheet9!E458</f>
        <v>2</v>
      </c>
      <c r="P457" t="str">
        <f>IFERROR(VLOOKUP(O457,Sheet6!A:B,2,0),"")</f>
        <v>女子</v>
      </c>
      <c r="Q457" t="str">
        <f>Sheet9!A458</f>
        <v>自由形　　　　</v>
      </c>
      <c r="R457" t="str">
        <f t="shared" si="48"/>
        <v>自由形</v>
      </c>
      <c r="S457" t="str">
        <f>Sheet9!B458</f>
        <v xml:space="preserve"> 100m</v>
      </c>
      <c r="T457" t="s">
        <v>1704</v>
      </c>
      <c r="U457" t="s">
        <v>1705</v>
      </c>
      <c r="V457" t="str">
        <f t="shared" si="49"/>
        <v>女子自由形 100m予選無差別</v>
      </c>
      <c r="Y457">
        <f t="shared" si="50"/>
        <v>236</v>
      </c>
      <c r="Z457" t="str">
        <f t="shared" si="51"/>
        <v/>
      </c>
      <c r="AA457" t="str">
        <f t="shared" si="52"/>
        <v>女子自由形 100m予選無差別</v>
      </c>
    </row>
    <row r="458" spans="14:27">
      <c r="N458">
        <f>Sheet9!D459</f>
        <v>237</v>
      </c>
      <c r="O458">
        <f>Sheet9!E459</f>
        <v>2</v>
      </c>
      <c r="P458" t="str">
        <f>IFERROR(VLOOKUP(O458,Sheet6!A:B,2,0),"")</f>
        <v>女子</v>
      </c>
      <c r="Q458" t="str">
        <f>Sheet9!A459</f>
        <v>自由形　　　　</v>
      </c>
      <c r="R458" t="str">
        <f t="shared" si="48"/>
        <v>自由形</v>
      </c>
      <c r="S458" t="str">
        <f>Sheet9!B459</f>
        <v xml:space="preserve"> 100m</v>
      </c>
      <c r="T458" t="s">
        <v>1704</v>
      </c>
      <c r="U458" t="s">
        <v>1705</v>
      </c>
      <c r="V458" t="str">
        <f t="shared" si="49"/>
        <v>女子自由形 100m予選無差別</v>
      </c>
      <c r="Y458">
        <f t="shared" si="50"/>
        <v>237</v>
      </c>
      <c r="Z458" t="str">
        <f t="shared" si="51"/>
        <v/>
      </c>
      <c r="AA458" t="str">
        <f t="shared" si="52"/>
        <v>女子自由形 100m予選無差別</v>
      </c>
    </row>
    <row r="459" spans="14:27">
      <c r="N459">
        <f>Sheet9!D460</f>
        <v>237</v>
      </c>
      <c r="O459">
        <f>Sheet9!E460</f>
        <v>2</v>
      </c>
      <c r="P459" t="str">
        <f>IFERROR(VLOOKUP(O459,Sheet6!A:B,2,0),"")</f>
        <v>女子</v>
      </c>
      <c r="Q459" t="str">
        <f>Sheet9!A460</f>
        <v>自由形　　　　</v>
      </c>
      <c r="R459" t="str">
        <f t="shared" si="48"/>
        <v>自由形</v>
      </c>
      <c r="S459" t="str">
        <f>Sheet9!B460</f>
        <v xml:space="preserve"> 200m</v>
      </c>
      <c r="T459" t="s">
        <v>1704</v>
      </c>
      <c r="U459" t="s">
        <v>1705</v>
      </c>
      <c r="V459" t="str">
        <f t="shared" si="49"/>
        <v>女子自由形 200m予選無差別</v>
      </c>
      <c r="Y459">
        <f t="shared" si="50"/>
        <v>237</v>
      </c>
      <c r="Z459" t="str">
        <f t="shared" si="51"/>
        <v/>
      </c>
      <c r="AA459" t="str">
        <f t="shared" si="52"/>
        <v>女子自由形 200m予選無差別</v>
      </c>
    </row>
    <row r="460" spans="14:27">
      <c r="N460">
        <f>Sheet9!D461</f>
        <v>238</v>
      </c>
      <c r="O460">
        <f>Sheet9!E461</f>
        <v>2</v>
      </c>
      <c r="P460" t="str">
        <f>IFERROR(VLOOKUP(O460,Sheet6!A:B,2,0),"")</f>
        <v>女子</v>
      </c>
      <c r="Q460" t="str">
        <f>Sheet9!A461</f>
        <v>自由形　　　　</v>
      </c>
      <c r="R460" t="str">
        <f t="shared" si="48"/>
        <v>自由形</v>
      </c>
      <c r="S460" t="str">
        <f>Sheet9!B461</f>
        <v xml:space="preserve"> 200m</v>
      </c>
      <c r="T460" t="s">
        <v>1704</v>
      </c>
      <c r="U460" t="s">
        <v>1705</v>
      </c>
      <c r="V460" t="str">
        <f t="shared" si="49"/>
        <v>女子自由形 200m予選無差別</v>
      </c>
      <c r="Y460">
        <f t="shared" si="50"/>
        <v>238</v>
      </c>
      <c r="Z460" t="str">
        <f t="shared" si="51"/>
        <v/>
      </c>
      <c r="AA460" t="str">
        <f t="shared" si="52"/>
        <v>女子自由形 200m予選無差別</v>
      </c>
    </row>
    <row r="461" spans="14:27">
      <c r="N461">
        <f>Sheet9!D462</f>
        <v>238</v>
      </c>
      <c r="O461">
        <f>Sheet9!E462</f>
        <v>2</v>
      </c>
      <c r="P461" t="str">
        <f>IFERROR(VLOOKUP(O461,Sheet6!A:B,2,0),"")</f>
        <v>女子</v>
      </c>
      <c r="Q461" t="str">
        <f>Sheet9!A462</f>
        <v>背泳ぎ　　　　</v>
      </c>
      <c r="R461" t="str">
        <f t="shared" si="48"/>
        <v>背泳ぎ</v>
      </c>
      <c r="S461" t="str">
        <f>Sheet9!B462</f>
        <v xml:space="preserve">  50m</v>
      </c>
      <c r="T461" t="s">
        <v>1704</v>
      </c>
      <c r="U461" t="s">
        <v>1705</v>
      </c>
      <c r="V461" t="str">
        <f t="shared" si="49"/>
        <v>女子背泳ぎ  50m予選無差別</v>
      </c>
      <c r="Y461">
        <f t="shared" si="50"/>
        <v>238</v>
      </c>
      <c r="Z461" t="str">
        <f t="shared" si="51"/>
        <v/>
      </c>
      <c r="AA461" t="str">
        <f t="shared" si="52"/>
        <v>女子背泳ぎ  50m予選無差別</v>
      </c>
    </row>
    <row r="462" spans="14:27">
      <c r="N462">
        <f>Sheet9!D463</f>
        <v>239</v>
      </c>
      <c r="O462">
        <f>Sheet9!E463</f>
        <v>2</v>
      </c>
      <c r="P462" t="str">
        <f>IFERROR(VLOOKUP(O462,Sheet6!A:B,2,0),"")</f>
        <v>女子</v>
      </c>
      <c r="Q462" t="str">
        <f>Sheet9!A463</f>
        <v>背泳ぎ　　　　</v>
      </c>
      <c r="R462" t="str">
        <f t="shared" si="48"/>
        <v>背泳ぎ</v>
      </c>
      <c r="S462" t="str">
        <f>Sheet9!B463</f>
        <v xml:space="preserve">  50m</v>
      </c>
      <c r="T462" t="s">
        <v>1704</v>
      </c>
      <c r="U462" t="s">
        <v>1705</v>
      </c>
      <c r="V462" t="str">
        <f t="shared" si="49"/>
        <v>女子背泳ぎ  50m予選無差別</v>
      </c>
      <c r="Y462">
        <f t="shared" si="50"/>
        <v>239</v>
      </c>
      <c r="Z462" t="str">
        <f t="shared" si="51"/>
        <v/>
      </c>
      <c r="AA462" t="str">
        <f t="shared" si="52"/>
        <v>女子背泳ぎ  50m予選無差別</v>
      </c>
    </row>
    <row r="463" spans="14:27">
      <c r="N463">
        <f>Sheet9!D464</f>
        <v>239</v>
      </c>
      <c r="O463">
        <f>Sheet9!E464</f>
        <v>2</v>
      </c>
      <c r="P463" t="str">
        <f>IFERROR(VLOOKUP(O463,Sheet6!A:B,2,0),"")</f>
        <v>女子</v>
      </c>
      <c r="Q463" t="str">
        <f>Sheet9!A464</f>
        <v>背泳ぎ　　　　</v>
      </c>
      <c r="R463" t="str">
        <f t="shared" si="48"/>
        <v>背泳ぎ</v>
      </c>
      <c r="S463" t="str">
        <f>Sheet9!B464</f>
        <v xml:space="preserve"> 100m</v>
      </c>
      <c r="T463" t="s">
        <v>1704</v>
      </c>
      <c r="U463" t="s">
        <v>1705</v>
      </c>
      <c r="V463" t="str">
        <f t="shared" si="49"/>
        <v>女子背泳ぎ 100m予選無差別</v>
      </c>
      <c r="Y463">
        <f t="shared" si="50"/>
        <v>239</v>
      </c>
      <c r="Z463" t="str">
        <f t="shared" si="51"/>
        <v/>
      </c>
      <c r="AA463" t="str">
        <f t="shared" si="52"/>
        <v>女子背泳ぎ 100m予選無差別</v>
      </c>
    </row>
    <row r="464" spans="14:27">
      <c r="N464">
        <f>Sheet9!D465</f>
        <v>240</v>
      </c>
      <c r="O464">
        <f>Sheet9!E465</f>
        <v>1</v>
      </c>
      <c r="P464" t="str">
        <f>IFERROR(VLOOKUP(O464,Sheet6!A:B,2,0),"")</f>
        <v>男子</v>
      </c>
      <c r="Q464" t="str">
        <f>Sheet9!A465</f>
        <v>平泳ぎ　　　　</v>
      </c>
      <c r="R464" t="str">
        <f t="shared" si="48"/>
        <v>平泳ぎ</v>
      </c>
      <c r="S464" t="str">
        <f>Sheet9!B465</f>
        <v xml:space="preserve"> 100m</v>
      </c>
      <c r="T464" t="s">
        <v>1704</v>
      </c>
      <c r="U464" t="s">
        <v>1705</v>
      </c>
      <c r="V464" t="str">
        <f t="shared" si="49"/>
        <v>男子平泳ぎ 100m予選無差別</v>
      </c>
      <c r="Y464">
        <f t="shared" si="50"/>
        <v>240</v>
      </c>
      <c r="Z464" t="str">
        <f t="shared" si="51"/>
        <v/>
      </c>
      <c r="AA464" t="str">
        <f t="shared" si="52"/>
        <v>男子平泳ぎ 100m予選無差別</v>
      </c>
    </row>
    <row r="465" spans="14:27">
      <c r="N465">
        <f>Sheet9!D466</f>
        <v>240</v>
      </c>
      <c r="O465">
        <f>Sheet9!E466</f>
        <v>1</v>
      </c>
      <c r="P465" t="str">
        <f>IFERROR(VLOOKUP(O465,Sheet6!A:B,2,0),"")</f>
        <v>男子</v>
      </c>
      <c r="Q465" t="str">
        <f>Sheet9!A466</f>
        <v>平泳ぎ　　　　</v>
      </c>
      <c r="R465" t="str">
        <f t="shared" si="48"/>
        <v>平泳ぎ</v>
      </c>
      <c r="S465" t="str">
        <f>Sheet9!B466</f>
        <v xml:space="preserve"> 200m</v>
      </c>
      <c r="T465" t="s">
        <v>1704</v>
      </c>
      <c r="U465" t="s">
        <v>1705</v>
      </c>
      <c r="V465" t="str">
        <f t="shared" si="49"/>
        <v>男子平泳ぎ 200m予選無差別</v>
      </c>
      <c r="Y465">
        <f t="shared" si="50"/>
        <v>240</v>
      </c>
      <c r="Z465" t="str">
        <f t="shared" si="51"/>
        <v/>
      </c>
      <c r="AA465" t="str">
        <f t="shared" si="52"/>
        <v>男子平泳ぎ 200m予選無差別</v>
      </c>
    </row>
    <row r="466" spans="14:27">
      <c r="N466">
        <f>Sheet9!D467</f>
        <v>241</v>
      </c>
      <c r="O466">
        <f>Sheet9!E467</f>
        <v>1</v>
      </c>
      <c r="P466" t="str">
        <f>IFERROR(VLOOKUP(O466,Sheet6!A:B,2,0),"")</f>
        <v>男子</v>
      </c>
      <c r="Q466" t="str">
        <f>Sheet9!A467</f>
        <v>自由形　　　　</v>
      </c>
      <c r="R466" t="str">
        <f t="shared" si="48"/>
        <v>自由形</v>
      </c>
      <c r="S466" t="str">
        <f>Sheet9!B467</f>
        <v xml:space="preserve"> 100m</v>
      </c>
      <c r="T466" t="s">
        <v>1704</v>
      </c>
      <c r="U466" t="s">
        <v>1705</v>
      </c>
      <c r="V466" t="str">
        <f t="shared" si="49"/>
        <v>男子自由形 100m予選無差別</v>
      </c>
      <c r="Y466">
        <f t="shared" si="50"/>
        <v>241</v>
      </c>
      <c r="Z466" t="str">
        <f t="shared" si="51"/>
        <v/>
      </c>
      <c r="AA466" t="str">
        <f t="shared" si="52"/>
        <v>男子自由形 100m予選無差別</v>
      </c>
    </row>
    <row r="467" spans="14:27">
      <c r="N467">
        <f>Sheet9!D468</f>
        <v>241</v>
      </c>
      <c r="O467">
        <f>Sheet9!E468</f>
        <v>1</v>
      </c>
      <c r="P467" t="str">
        <f>IFERROR(VLOOKUP(O467,Sheet6!A:B,2,0),"")</f>
        <v>男子</v>
      </c>
      <c r="Q467" t="str">
        <f>Sheet9!A468</f>
        <v>バタフライ　　</v>
      </c>
      <c r="R467" t="str">
        <f t="shared" si="48"/>
        <v>バタフライ</v>
      </c>
      <c r="S467" t="str">
        <f>Sheet9!B468</f>
        <v xml:space="preserve">  50m</v>
      </c>
      <c r="T467" t="s">
        <v>1704</v>
      </c>
      <c r="U467" t="s">
        <v>1705</v>
      </c>
      <c r="V467" t="str">
        <f t="shared" si="49"/>
        <v>男子バタフライ  50m予選無差別</v>
      </c>
      <c r="Y467">
        <f t="shared" si="50"/>
        <v>241</v>
      </c>
      <c r="Z467" t="str">
        <f t="shared" si="51"/>
        <v/>
      </c>
      <c r="AA467" t="str">
        <f t="shared" si="52"/>
        <v>男子バタフライ  50m予選無差別</v>
      </c>
    </row>
    <row r="468" spans="14:27">
      <c r="N468">
        <f>Sheet9!D469</f>
        <v>242</v>
      </c>
      <c r="O468">
        <f>Sheet9!E469</f>
        <v>1</v>
      </c>
      <c r="P468" t="str">
        <f>IFERROR(VLOOKUP(O468,Sheet6!A:B,2,0),"")</f>
        <v>男子</v>
      </c>
      <c r="Q468" t="str">
        <f>Sheet9!A469</f>
        <v>自由形　　　　</v>
      </c>
      <c r="R468" t="str">
        <f t="shared" si="48"/>
        <v>自由形</v>
      </c>
      <c r="S468" t="str">
        <f>Sheet9!B469</f>
        <v xml:space="preserve">  50m</v>
      </c>
      <c r="T468" t="s">
        <v>1704</v>
      </c>
      <c r="U468" t="s">
        <v>1705</v>
      </c>
      <c r="V468" t="str">
        <f t="shared" si="49"/>
        <v>男子自由形  50m予選無差別</v>
      </c>
      <c r="Y468">
        <f t="shared" si="50"/>
        <v>242</v>
      </c>
      <c r="Z468" t="str">
        <f t="shared" si="51"/>
        <v/>
      </c>
      <c r="AA468" t="str">
        <f t="shared" si="52"/>
        <v>男子自由形  50m予選無差別</v>
      </c>
    </row>
    <row r="469" spans="14:27">
      <c r="N469">
        <f>Sheet9!D470</f>
        <v>242</v>
      </c>
      <c r="O469">
        <f>Sheet9!E470</f>
        <v>1</v>
      </c>
      <c r="P469" t="str">
        <f>IFERROR(VLOOKUP(O469,Sheet6!A:B,2,0),"")</f>
        <v>男子</v>
      </c>
      <c r="Q469" t="str">
        <f>Sheet9!A470</f>
        <v>自由形　　　　</v>
      </c>
      <c r="R469" t="str">
        <f t="shared" si="48"/>
        <v>自由形</v>
      </c>
      <c r="S469" t="str">
        <f>Sheet9!B470</f>
        <v xml:space="preserve"> 100m</v>
      </c>
      <c r="T469" t="s">
        <v>1704</v>
      </c>
      <c r="U469" t="s">
        <v>1705</v>
      </c>
      <c r="V469" t="str">
        <f t="shared" si="49"/>
        <v>男子自由形 100m予選無差別</v>
      </c>
      <c r="Y469">
        <f t="shared" si="50"/>
        <v>242</v>
      </c>
      <c r="Z469" t="str">
        <f t="shared" si="51"/>
        <v/>
      </c>
      <c r="AA469" t="str">
        <f t="shared" si="52"/>
        <v>男子自由形 100m予選無差別</v>
      </c>
    </row>
    <row r="470" spans="14:27">
      <c r="N470">
        <f>Sheet9!D471</f>
        <v>243</v>
      </c>
      <c r="O470">
        <f>Sheet9!E471</f>
        <v>1</v>
      </c>
      <c r="P470" t="str">
        <f>IFERROR(VLOOKUP(O470,Sheet6!A:B,2,0),"")</f>
        <v>男子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 50m</v>
      </c>
      <c r="T470" t="s">
        <v>1704</v>
      </c>
      <c r="U470" t="s">
        <v>1705</v>
      </c>
      <c r="V470" t="str">
        <f t="shared" si="49"/>
        <v>男子自由形  50m予選無差別</v>
      </c>
      <c r="Y470">
        <f t="shared" si="50"/>
        <v>243</v>
      </c>
      <c r="Z470" t="str">
        <f t="shared" si="51"/>
        <v/>
      </c>
      <c r="AA470" t="str">
        <f t="shared" si="52"/>
        <v>男子自由形  50m予選無差別</v>
      </c>
    </row>
    <row r="471" spans="14:27">
      <c r="N471">
        <f>Sheet9!D472</f>
        <v>243</v>
      </c>
      <c r="O471">
        <f>Sheet9!E472</f>
        <v>1</v>
      </c>
      <c r="P471" t="str">
        <f>IFERROR(VLOOKUP(O471,Sheet6!A:B,2,0),"")</f>
        <v>男子</v>
      </c>
      <c r="Q471" t="str">
        <f>Sheet9!A472</f>
        <v>平泳ぎ　　　　</v>
      </c>
      <c r="R471" t="str">
        <f t="shared" si="48"/>
        <v>平泳ぎ</v>
      </c>
      <c r="S471" t="str">
        <f>Sheet9!B472</f>
        <v xml:space="preserve">  50m</v>
      </c>
      <c r="T471" t="s">
        <v>1704</v>
      </c>
      <c r="U471" t="s">
        <v>1705</v>
      </c>
      <c r="V471" t="str">
        <f t="shared" si="49"/>
        <v>男子平泳ぎ  50m予選無差別</v>
      </c>
      <c r="Y471">
        <f t="shared" si="50"/>
        <v>243</v>
      </c>
      <c r="Z471" t="str">
        <f t="shared" si="51"/>
        <v/>
      </c>
      <c r="AA471" t="str">
        <f t="shared" si="52"/>
        <v>男子平泳ぎ  50m予選無差別</v>
      </c>
    </row>
    <row r="472" spans="14:27">
      <c r="N472">
        <f>Sheet9!D473</f>
        <v>244</v>
      </c>
      <c r="O472">
        <f>Sheet9!E473</f>
        <v>1</v>
      </c>
      <c r="P472" t="str">
        <f>IFERROR(VLOOKUP(O472,Sheet6!A:B,2,0),"")</f>
        <v>男子</v>
      </c>
      <c r="Q472" t="str">
        <f>Sheet9!A473</f>
        <v>平泳ぎ　　　　</v>
      </c>
      <c r="R472" t="str">
        <f t="shared" si="48"/>
        <v>平泳ぎ</v>
      </c>
      <c r="S472" t="str">
        <f>Sheet9!B473</f>
        <v xml:space="preserve">  50m</v>
      </c>
      <c r="T472" t="s">
        <v>1704</v>
      </c>
      <c r="U472" t="s">
        <v>1705</v>
      </c>
      <c r="V472" t="str">
        <f t="shared" si="49"/>
        <v>男子平泳ぎ  50m予選無差別</v>
      </c>
      <c r="Y472">
        <f t="shared" si="50"/>
        <v>244</v>
      </c>
      <c r="Z472" t="str">
        <f t="shared" si="51"/>
        <v/>
      </c>
      <c r="AA472" t="str">
        <f t="shared" si="52"/>
        <v>男子平泳ぎ  50m予選無差別</v>
      </c>
    </row>
    <row r="473" spans="14:27">
      <c r="N473">
        <f>Sheet9!D474</f>
        <v>245</v>
      </c>
      <c r="O473">
        <f>Sheet9!E474</f>
        <v>1</v>
      </c>
      <c r="P473" t="str">
        <f>IFERROR(VLOOKUP(O473,Sheet6!A:B,2,0),"")</f>
        <v>男子</v>
      </c>
      <c r="Q473" t="str">
        <f>Sheet9!A474</f>
        <v>自由形　　　　</v>
      </c>
      <c r="R473" t="str">
        <f t="shared" si="48"/>
        <v>自由形</v>
      </c>
      <c r="S473" t="str">
        <f>Sheet9!B474</f>
        <v xml:space="preserve"> 200m</v>
      </c>
      <c r="T473" t="s">
        <v>1704</v>
      </c>
      <c r="U473" t="s">
        <v>1705</v>
      </c>
      <c r="V473" t="str">
        <f t="shared" si="49"/>
        <v>男子自由形 200m予選無差別</v>
      </c>
      <c r="Y473">
        <f t="shared" si="50"/>
        <v>245</v>
      </c>
      <c r="Z473" t="str">
        <f t="shared" si="51"/>
        <v/>
      </c>
      <c r="AA473" t="str">
        <f t="shared" si="52"/>
        <v>男子自由形 200m予選無差別</v>
      </c>
    </row>
    <row r="474" spans="14:27">
      <c r="N474">
        <f>Sheet9!D475</f>
        <v>245</v>
      </c>
      <c r="O474">
        <f>Sheet9!E475</f>
        <v>1</v>
      </c>
      <c r="P474" t="str">
        <f>IFERROR(VLOOKUP(O474,Sheet6!A:B,2,0),"")</f>
        <v>男子</v>
      </c>
      <c r="Q474" t="str">
        <f>Sheet9!A475</f>
        <v>バタフライ　　</v>
      </c>
      <c r="R474" t="str">
        <f t="shared" si="48"/>
        <v>バタフライ</v>
      </c>
      <c r="S474" t="str">
        <f>Sheet9!B475</f>
        <v xml:space="preserve">  50m</v>
      </c>
      <c r="T474" t="s">
        <v>1704</v>
      </c>
      <c r="U474" t="s">
        <v>1705</v>
      </c>
      <c r="V474" t="str">
        <f t="shared" si="49"/>
        <v>男子バタフライ  50m予選無差別</v>
      </c>
      <c r="Y474">
        <f t="shared" si="50"/>
        <v>245</v>
      </c>
      <c r="Z474" t="str">
        <f t="shared" si="51"/>
        <v/>
      </c>
      <c r="AA474" t="str">
        <f t="shared" si="52"/>
        <v>男子バタフライ  50m予選無差別</v>
      </c>
    </row>
    <row r="475" spans="14:27">
      <c r="N475">
        <f>Sheet9!D476</f>
        <v>246</v>
      </c>
      <c r="O475">
        <f>Sheet9!E476</f>
        <v>1</v>
      </c>
      <c r="P475" t="str">
        <f>IFERROR(VLOOKUP(O475,Sheet6!A:B,2,0),"")</f>
        <v>男子</v>
      </c>
      <c r="Q475" t="str">
        <f>Sheet9!A476</f>
        <v>背泳ぎ　　　　</v>
      </c>
      <c r="R475" t="str">
        <f t="shared" si="48"/>
        <v>背泳ぎ</v>
      </c>
      <c r="S475" t="str">
        <f>Sheet9!B476</f>
        <v xml:space="preserve">  50m</v>
      </c>
      <c r="T475" t="s">
        <v>1704</v>
      </c>
      <c r="U475" t="s">
        <v>1705</v>
      </c>
      <c r="V475" t="str">
        <f t="shared" si="49"/>
        <v>男子背泳ぎ  50m予選無差別</v>
      </c>
      <c r="Y475">
        <f t="shared" si="50"/>
        <v>246</v>
      </c>
      <c r="Z475" t="str">
        <f t="shared" si="51"/>
        <v/>
      </c>
      <c r="AA475" t="str">
        <f t="shared" si="52"/>
        <v>男子背泳ぎ  50m予選無差別</v>
      </c>
    </row>
    <row r="476" spans="14:27">
      <c r="N476">
        <f>Sheet9!D477</f>
        <v>246</v>
      </c>
      <c r="O476">
        <f>Sheet9!E477</f>
        <v>1</v>
      </c>
      <c r="P476" t="str">
        <f>IFERROR(VLOOKUP(O476,Sheet6!A:B,2,0),"")</f>
        <v>男子</v>
      </c>
      <c r="Q476" t="str">
        <f>Sheet9!A477</f>
        <v>背泳ぎ　　　　</v>
      </c>
      <c r="R476" t="str">
        <f t="shared" si="48"/>
        <v>背泳ぎ</v>
      </c>
      <c r="S476" t="str">
        <f>Sheet9!B477</f>
        <v xml:space="preserve"> 100m</v>
      </c>
      <c r="T476" t="s">
        <v>1704</v>
      </c>
      <c r="U476" t="s">
        <v>1705</v>
      </c>
      <c r="V476" t="str">
        <f t="shared" si="49"/>
        <v>男子背泳ぎ 100m予選無差別</v>
      </c>
      <c r="Y476">
        <f t="shared" si="50"/>
        <v>246</v>
      </c>
      <c r="Z476" t="str">
        <f t="shared" si="51"/>
        <v/>
      </c>
      <c r="AA476" t="str">
        <f t="shared" si="52"/>
        <v>男子背泳ぎ 100m予選無差別</v>
      </c>
    </row>
    <row r="477" spans="14:27">
      <c r="N477">
        <f>Sheet9!D478</f>
        <v>247</v>
      </c>
      <c r="O477">
        <f>Sheet9!E478</f>
        <v>1</v>
      </c>
      <c r="P477" t="str">
        <f>IFERROR(VLOOKUP(O477,Sheet6!A:B,2,0),"")</f>
        <v>男子</v>
      </c>
      <c r="Q477" t="str">
        <f>Sheet9!A478</f>
        <v>自由形　　　　</v>
      </c>
      <c r="R477" t="str">
        <f t="shared" si="48"/>
        <v>自由形</v>
      </c>
      <c r="S477" t="str">
        <f>Sheet9!B478</f>
        <v xml:space="preserve"> 100m</v>
      </c>
      <c r="T477" t="s">
        <v>1704</v>
      </c>
      <c r="U477" t="s">
        <v>1705</v>
      </c>
      <c r="V477" t="str">
        <f t="shared" si="49"/>
        <v>男子自由形 100m予選無差別</v>
      </c>
      <c r="Y477">
        <f t="shared" si="50"/>
        <v>247</v>
      </c>
      <c r="Z477" t="str">
        <f t="shared" si="51"/>
        <v/>
      </c>
      <c r="AA477" t="str">
        <f t="shared" si="52"/>
        <v>男子自由形 100m予選無差別</v>
      </c>
    </row>
    <row r="478" spans="14:27">
      <c r="N478">
        <f>Sheet9!D479</f>
        <v>247</v>
      </c>
      <c r="O478">
        <f>Sheet9!E479</f>
        <v>1</v>
      </c>
      <c r="P478" t="str">
        <f>IFERROR(VLOOKUP(O478,Sheet6!A:B,2,0),"")</f>
        <v>男子</v>
      </c>
      <c r="Q478" t="str">
        <f>Sheet9!A479</f>
        <v>個人メドレー　</v>
      </c>
      <c r="R478" t="str">
        <f t="shared" si="48"/>
        <v>個人メドレー</v>
      </c>
      <c r="S478" t="str">
        <f>Sheet9!B479</f>
        <v xml:space="preserve"> 200m</v>
      </c>
      <c r="T478" t="s">
        <v>1704</v>
      </c>
      <c r="U478" t="s">
        <v>1705</v>
      </c>
      <c r="V478" t="str">
        <f t="shared" si="49"/>
        <v>男子個人メドレー 200m予選無差別</v>
      </c>
      <c r="Y478">
        <f t="shared" si="50"/>
        <v>247</v>
      </c>
      <c r="Z478" t="str">
        <f t="shared" si="51"/>
        <v/>
      </c>
      <c r="AA478" t="str">
        <f t="shared" si="52"/>
        <v>男子個人メドレー 200m予選無差別</v>
      </c>
    </row>
    <row r="479" spans="14:27">
      <c r="N479">
        <f>Sheet9!D480</f>
        <v>248</v>
      </c>
      <c r="O479">
        <f>Sheet9!E480</f>
        <v>1</v>
      </c>
      <c r="P479" t="str">
        <f>IFERROR(VLOOKUP(O479,Sheet6!A:B,2,0),"")</f>
        <v>男子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 50m</v>
      </c>
      <c r="T479" t="s">
        <v>1704</v>
      </c>
      <c r="U479" t="s">
        <v>1705</v>
      </c>
      <c r="V479" t="str">
        <f t="shared" si="49"/>
        <v>男子自由形  50m予選無差別</v>
      </c>
      <c r="Y479">
        <f t="shared" si="50"/>
        <v>248</v>
      </c>
      <c r="Z479" t="str">
        <f t="shared" si="51"/>
        <v/>
      </c>
      <c r="AA479" t="str">
        <f t="shared" si="52"/>
        <v>男子自由形  50m予選無差別</v>
      </c>
    </row>
    <row r="480" spans="14:27">
      <c r="N480">
        <f>Sheet9!D481</f>
        <v>248</v>
      </c>
      <c r="O480">
        <f>Sheet9!E481</f>
        <v>1</v>
      </c>
      <c r="P480" t="str">
        <f>IFERROR(VLOOKUP(O480,Sheet6!A:B,2,0),"")</f>
        <v>男子</v>
      </c>
      <c r="Q480" t="str">
        <f>Sheet9!A481</f>
        <v>バタフライ　　</v>
      </c>
      <c r="R480" t="str">
        <f t="shared" si="48"/>
        <v>バタフライ</v>
      </c>
      <c r="S480" t="str">
        <f>Sheet9!B481</f>
        <v xml:space="preserve">  50m</v>
      </c>
      <c r="T480" t="s">
        <v>1704</v>
      </c>
      <c r="U480" t="s">
        <v>1705</v>
      </c>
      <c r="V480" t="str">
        <f t="shared" si="49"/>
        <v>男子バタフライ  50m予選無差別</v>
      </c>
      <c r="Y480">
        <f t="shared" si="50"/>
        <v>248</v>
      </c>
      <c r="Z480" t="str">
        <f t="shared" si="51"/>
        <v/>
      </c>
      <c r="AA480" t="str">
        <f t="shared" si="52"/>
        <v>男子バタフライ  50m予選無差別</v>
      </c>
    </row>
    <row r="481" spans="14:27">
      <c r="N481">
        <f>Sheet9!D482</f>
        <v>249</v>
      </c>
      <c r="O481">
        <f>Sheet9!E482</f>
        <v>1</v>
      </c>
      <c r="P481" t="str">
        <f>IFERROR(VLOOKUP(O481,Sheet6!A:B,2,0),"")</f>
        <v>男子</v>
      </c>
      <c r="Q481" t="str">
        <f>Sheet9!A482</f>
        <v>自由形　　　　</v>
      </c>
      <c r="R481" t="str">
        <f t="shared" si="48"/>
        <v>自由形</v>
      </c>
      <c r="S481" t="str">
        <f>Sheet9!B482</f>
        <v xml:space="preserve">  50m</v>
      </c>
      <c r="T481" t="s">
        <v>1704</v>
      </c>
      <c r="U481" t="s">
        <v>1705</v>
      </c>
      <c r="V481" t="str">
        <f t="shared" si="49"/>
        <v>男子自由形  50m予選無差別</v>
      </c>
      <c r="Y481">
        <f t="shared" si="50"/>
        <v>249</v>
      </c>
      <c r="Z481" t="str">
        <f t="shared" si="51"/>
        <v/>
      </c>
      <c r="AA481" t="str">
        <f t="shared" si="52"/>
        <v>男子自由形  50m予選無差別</v>
      </c>
    </row>
    <row r="482" spans="14:27">
      <c r="N482">
        <f>Sheet9!D483</f>
        <v>249</v>
      </c>
      <c r="O482">
        <f>Sheet9!E483</f>
        <v>1</v>
      </c>
      <c r="P482" t="str">
        <f>IFERROR(VLOOKUP(O482,Sheet6!A:B,2,0),"")</f>
        <v>男子</v>
      </c>
      <c r="Q482" t="str">
        <f>Sheet9!A483</f>
        <v>平泳ぎ　　　　</v>
      </c>
      <c r="R482" t="str">
        <f t="shared" si="48"/>
        <v>平泳ぎ</v>
      </c>
      <c r="S482" t="str">
        <f>Sheet9!B483</f>
        <v xml:space="preserve">  50m</v>
      </c>
      <c r="T482" t="s">
        <v>1704</v>
      </c>
      <c r="U482" t="s">
        <v>1705</v>
      </c>
      <c r="V482" t="str">
        <f t="shared" si="49"/>
        <v>男子平泳ぎ  50m予選無差別</v>
      </c>
      <c r="Y482">
        <f t="shared" si="50"/>
        <v>249</v>
      </c>
      <c r="Z482" t="str">
        <f t="shared" si="51"/>
        <v/>
      </c>
      <c r="AA482" t="str">
        <f t="shared" si="52"/>
        <v>男子平泳ぎ  50m予選無差別</v>
      </c>
    </row>
    <row r="483" spans="14:27">
      <c r="N483">
        <f>Sheet9!D484</f>
        <v>250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 50m</v>
      </c>
      <c r="T483" t="s">
        <v>1704</v>
      </c>
      <c r="U483" t="s">
        <v>1705</v>
      </c>
      <c r="V483" t="str">
        <f t="shared" si="49"/>
        <v>女子自由形  50m予選無差別</v>
      </c>
      <c r="Y483">
        <f t="shared" si="50"/>
        <v>250</v>
      </c>
      <c r="Z483" t="str">
        <f t="shared" si="51"/>
        <v/>
      </c>
      <c r="AA483" t="str">
        <f t="shared" si="52"/>
        <v>女子自由形  50m予選無差別</v>
      </c>
    </row>
    <row r="484" spans="14:27">
      <c r="N484">
        <f>Sheet9!D485</f>
        <v>250</v>
      </c>
      <c r="O484">
        <f>Sheet9!E485</f>
        <v>2</v>
      </c>
      <c r="P484" t="str">
        <f>IFERROR(VLOOKUP(O484,Sheet6!A:B,2,0),"")</f>
        <v>女子</v>
      </c>
      <c r="Q484" t="str">
        <f>Sheet9!A485</f>
        <v>自由形　　　　</v>
      </c>
      <c r="R484" t="str">
        <f t="shared" si="48"/>
        <v>自由形</v>
      </c>
      <c r="S484" t="str">
        <f>Sheet9!B485</f>
        <v xml:space="preserve"> 100m</v>
      </c>
      <c r="T484" t="s">
        <v>1704</v>
      </c>
      <c r="U484" t="s">
        <v>1705</v>
      </c>
      <c r="V484" t="str">
        <f t="shared" si="49"/>
        <v>女子自由形 100m予選無差別</v>
      </c>
      <c r="Y484">
        <f t="shared" si="50"/>
        <v>250</v>
      </c>
      <c r="Z484" t="str">
        <f t="shared" si="51"/>
        <v/>
      </c>
      <c r="AA484" t="str">
        <f t="shared" si="52"/>
        <v>女子自由形 100m予選無差別</v>
      </c>
    </row>
    <row r="485" spans="14:27">
      <c r="N485">
        <f>Sheet9!D486</f>
        <v>251</v>
      </c>
      <c r="O485">
        <f>Sheet9!E486</f>
        <v>2</v>
      </c>
      <c r="P485" t="str">
        <f>IFERROR(VLOOKUP(O485,Sheet6!A:B,2,0),"")</f>
        <v>女子</v>
      </c>
      <c r="Q485" t="str">
        <f>Sheet9!A486</f>
        <v>平泳ぎ　　　　</v>
      </c>
      <c r="R485" t="str">
        <f t="shared" si="48"/>
        <v>平泳ぎ</v>
      </c>
      <c r="S485" t="str">
        <f>Sheet9!B486</f>
        <v xml:space="preserve"> 100m</v>
      </c>
      <c r="T485" t="s">
        <v>1704</v>
      </c>
      <c r="U485" t="s">
        <v>1705</v>
      </c>
      <c r="V485" t="str">
        <f t="shared" si="49"/>
        <v>女子平泳ぎ 100m予選無差別</v>
      </c>
      <c r="Y485">
        <f t="shared" si="50"/>
        <v>251</v>
      </c>
      <c r="Z485" t="str">
        <f t="shared" si="51"/>
        <v/>
      </c>
      <c r="AA485" t="str">
        <f t="shared" si="52"/>
        <v>女子平泳ぎ 100m予選無差別</v>
      </c>
    </row>
    <row r="486" spans="14:27">
      <c r="N486">
        <f>Sheet9!D487</f>
        <v>251</v>
      </c>
      <c r="O486">
        <f>Sheet9!E487</f>
        <v>2</v>
      </c>
      <c r="P486" t="str">
        <f>IFERROR(VLOOKUP(O486,Sheet6!A:B,2,0),"")</f>
        <v>女子</v>
      </c>
      <c r="Q486" t="str">
        <f>Sheet9!A487</f>
        <v>平泳ぎ　　　　</v>
      </c>
      <c r="R486" t="str">
        <f t="shared" si="48"/>
        <v>平泳ぎ</v>
      </c>
      <c r="S486" t="str">
        <f>Sheet9!B487</f>
        <v xml:space="preserve"> 200m</v>
      </c>
      <c r="T486" t="s">
        <v>1704</v>
      </c>
      <c r="U486" t="s">
        <v>1705</v>
      </c>
      <c r="V486" t="str">
        <f t="shared" si="49"/>
        <v>女子平泳ぎ 200m予選無差別</v>
      </c>
      <c r="Y486">
        <f t="shared" si="50"/>
        <v>251</v>
      </c>
      <c r="Z486" t="str">
        <f t="shared" si="51"/>
        <v/>
      </c>
      <c r="AA486" t="str">
        <f t="shared" si="52"/>
        <v>女子平泳ぎ 200m予選無差別</v>
      </c>
    </row>
    <row r="487" spans="14:27">
      <c r="N487">
        <f>Sheet9!D488</f>
        <v>252</v>
      </c>
      <c r="O487">
        <f>Sheet9!E488</f>
        <v>2</v>
      </c>
      <c r="P487" t="str">
        <f>IFERROR(VLOOKUP(O487,Sheet6!A:B,2,0),"")</f>
        <v>女子</v>
      </c>
      <c r="Q487" t="str">
        <f>Sheet9!A488</f>
        <v>平泳ぎ　　　　</v>
      </c>
      <c r="R487" t="str">
        <f t="shared" si="48"/>
        <v>平泳ぎ</v>
      </c>
      <c r="S487" t="str">
        <f>Sheet9!B488</f>
        <v xml:space="preserve">  50m</v>
      </c>
      <c r="T487" t="s">
        <v>1704</v>
      </c>
      <c r="U487" t="s">
        <v>1705</v>
      </c>
      <c r="V487" t="str">
        <f t="shared" si="49"/>
        <v>女子平泳ぎ  50m予選無差別</v>
      </c>
      <c r="Y487">
        <f t="shared" si="50"/>
        <v>252</v>
      </c>
      <c r="Z487" t="str">
        <f t="shared" si="51"/>
        <v/>
      </c>
      <c r="AA487" t="str">
        <f t="shared" si="52"/>
        <v>女子平泳ぎ  50m予選無差別</v>
      </c>
    </row>
    <row r="488" spans="14:27">
      <c r="N488">
        <f>Sheet9!D489</f>
        <v>252</v>
      </c>
      <c r="O488">
        <f>Sheet9!E489</f>
        <v>2</v>
      </c>
      <c r="P488" t="str">
        <f>IFERROR(VLOOKUP(O488,Sheet6!A:B,2,0),"")</f>
        <v>女子</v>
      </c>
      <c r="Q488" t="str">
        <f>Sheet9!A489</f>
        <v>平泳ぎ　　　　</v>
      </c>
      <c r="R488" t="str">
        <f t="shared" si="48"/>
        <v>平泳ぎ</v>
      </c>
      <c r="S488" t="str">
        <f>Sheet9!B489</f>
        <v xml:space="preserve"> 100m</v>
      </c>
      <c r="T488" t="s">
        <v>1704</v>
      </c>
      <c r="U488" t="s">
        <v>1705</v>
      </c>
      <c r="V488" t="str">
        <f t="shared" si="49"/>
        <v>女子平泳ぎ 100m予選無差別</v>
      </c>
      <c r="Y488">
        <f t="shared" si="50"/>
        <v>252</v>
      </c>
      <c r="Z488" t="str">
        <f t="shared" si="51"/>
        <v/>
      </c>
      <c r="AA488" t="str">
        <f t="shared" si="52"/>
        <v>女子平泳ぎ 100m予選無差別</v>
      </c>
    </row>
    <row r="489" spans="14:27">
      <c r="N489">
        <f>Sheet9!D490</f>
        <v>253</v>
      </c>
      <c r="O489">
        <f>Sheet9!E490</f>
        <v>2</v>
      </c>
      <c r="P489" t="str">
        <f>IFERROR(VLOOKUP(O489,Sheet6!A:B,2,0),"")</f>
        <v>女子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 50m</v>
      </c>
      <c r="T489" t="s">
        <v>1704</v>
      </c>
      <c r="U489" t="s">
        <v>1705</v>
      </c>
      <c r="V489" t="str">
        <f t="shared" si="49"/>
        <v>女子自由形  50m予選無差別</v>
      </c>
      <c r="Y489">
        <f t="shared" si="50"/>
        <v>253</v>
      </c>
      <c r="Z489" t="str">
        <f t="shared" si="51"/>
        <v/>
      </c>
      <c r="AA489" t="str">
        <f t="shared" si="52"/>
        <v>女子自由形  50m予選無差別</v>
      </c>
    </row>
    <row r="490" spans="14:27">
      <c r="N490">
        <f>Sheet9!D491</f>
        <v>254</v>
      </c>
      <c r="O490">
        <f>Sheet9!E491</f>
        <v>2</v>
      </c>
      <c r="P490" t="str">
        <f>IFERROR(VLOOKUP(O490,Sheet6!A:B,2,0),"")</f>
        <v>女子</v>
      </c>
      <c r="Q490" t="str">
        <f>Sheet9!A491</f>
        <v>自由形　　　　</v>
      </c>
      <c r="R490" t="str">
        <f t="shared" si="48"/>
        <v>自由形</v>
      </c>
      <c r="S490" t="str">
        <f>Sheet9!B491</f>
        <v xml:space="preserve">  50m</v>
      </c>
      <c r="T490" t="s">
        <v>1704</v>
      </c>
      <c r="U490" t="s">
        <v>1705</v>
      </c>
      <c r="V490" t="str">
        <f t="shared" si="49"/>
        <v>女子自由形  50m予選無差別</v>
      </c>
      <c r="Y490">
        <f t="shared" si="50"/>
        <v>254</v>
      </c>
      <c r="Z490" t="str">
        <f t="shared" si="51"/>
        <v/>
      </c>
      <c r="AA490" t="str">
        <f t="shared" si="52"/>
        <v>女子自由形  50m予選無差別</v>
      </c>
    </row>
    <row r="491" spans="14:27">
      <c r="N491">
        <f>Sheet9!D492</f>
        <v>254</v>
      </c>
      <c r="O491">
        <f>Sheet9!E492</f>
        <v>2</v>
      </c>
      <c r="P491" t="str">
        <f>IFERROR(VLOOKUP(O491,Sheet6!A:B,2,0),"")</f>
        <v>女子</v>
      </c>
      <c r="Q491" t="str">
        <f>Sheet9!A492</f>
        <v>自由形　　　　</v>
      </c>
      <c r="R491" t="str">
        <f t="shared" si="48"/>
        <v>自由形</v>
      </c>
      <c r="S491" t="str">
        <f>Sheet9!B492</f>
        <v xml:space="preserve"> 100m</v>
      </c>
      <c r="T491" t="s">
        <v>1704</v>
      </c>
      <c r="U491" t="s">
        <v>1705</v>
      </c>
      <c r="V491" t="str">
        <f t="shared" si="49"/>
        <v>女子自由形 100m予選無差別</v>
      </c>
      <c r="Y491">
        <f t="shared" si="50"/>
        <v>254</v>
      </c>
      <c r="Z491" t="str">
        <f t="shared" si="51"/>
        <v/>
      </c>
      <c r="AA491" t="str">
        <f t="shared" si="52"/>
        <v>女子自由形 100m予選無差別</v>
      </c>
    </row>
    <row r="492" spans="14:27">
      <c r="N492">
        <f>Sheet9!D493</f>
        <v>255</v>
      </c>
      <c r="O492">
        <f>Sheet9!E493</f>
        <v>2</v>
      </c>
      <c r="P492" t="str">
        <f>IFERROR(VLOOKUP(O492,Sheet6!A:B,2,0),"")</f>
        <v>女子</v>
      </c>
      <c r="Q492" t="str">
        <f>Sheet9!A493</f>
        <v>平泳ぎ　　　　</v>
      </c>
      <c r="R492" t="str">
        <f t="shared" si="48"/>
        <v>平泳ぎ</v>
      </c>
      <c r="S492" t="str">
        <f>Sheet9!B493</f>
        <v xml:space="preserve">  50m</v>
      </c>
      <c r="T492" t="s">
        <v>1704</v>
      </c>
      <c r="U492" t="s">
        <v>1705</v>
      </c>
      <c r="V492" t="str">
        <f t="shared" si="49"/>
        <v>女子平泳ぎ  50m予選無差別</v>
      </c>
      <c r="Y492">
        <f t="shared" si="50"/>
        <v>255</v>
      </c>
      <c r="Z492" t="str">
        <f t="shared" si="51"/>
        <v/>
      </c>
      <c r="AA492" t="str">
        <f t="shared" si="52"/>
        <v>女子平泳ぎ  50m予選無差別</v>
      </c>
    </row>
    <row r="493" spans="14:27">
      <c r="N493">
        <f>Sheet9!D494</f>
        <v>255</v>
      </c>
      <c r="O493">
        <f>Sheet9!E494</f>
        <v>2</v>
      </c>
      <c r="P493" t="str">
        <f>IFERROR(VLOOKUP(O493,Sheet6!A:B,2,0),"")</f>
        <v>女子</v>
      </c>
      <c r="Q493" t="str">
        <f>Sheet9!A494</f>
        <v>平泳ぎ　　　　</v>
      </c>
      <c r="R493" t="str">
        <f t="shared" si="48"/>
        <v>平泳ぎ</v>
      </c>
      <c r="S493" t="str">
        <f>Sheet9!B494</f>
        <v xml:space="preserve"> 100m</v>
      </c>
      <c r="T493" t="s">
        <v>1704</v>
      </c>
      <c r="U493" t="s">
        <v>1705</v>
      </c>
      <c r="V493" t="str">
        <f t="shared" si="49"/>
        <v>女子平泳ぎ 100m予選無差別</v>
      </c>
      <c r="Y493">
        <f t="shared" si="50"/>
        <v>255</v>
      </c>
      <c r="Z493" t="str">
        <f t="shared" si="51"/>
        <v/>
      </c>
      <c r="AA493" t="str">
        <f t="shared" si="52"/>
        <v>女子平泳ぎ 100m予選無差別</v>
      </c>
    </row>
    <row r="494" spans="14:27">
      <c r="N494">
        <f>Sheet9!D495</f>
        <v>256</v>
      </c>
      <c r="O494">
        <f>Sheet9!E495</f>
        <v>2</v>
      </c>
      <c r="P494" t="str">
        <f>IFERROR(VLOOKUP(O494,Sheet6!A:B,2,0),"")</f>
        <v>女子</v>
      </c>
      <c r="Q494" t="str">
        <f>Sheet9!A495</f>
        <v>背泳ぎ　　　　</v>
      </c>
      <c r="R494" t="str">
        <f t="shared" si="48"/>
        <v>背泳ぎ</v>
      </c>
      <c r="S494" t="str">
        <f>Sheet9!B495</f>
        <v xml:space="preserve">  50m</v>
      </c>
      <c r="T494" t="s">
        <v>1704</v>
      </c>
      <c r="U494" t="s">
        <v>1705</v>
      </c>
      <c r="V494" t="str">
        <f t="shared" si="49"/>
        <v>女子背泳ぎ  50m予選無差別</v>
      </c>
      <c r="Y494">
        <f t="shared" si="50"/>
        <v>256</v>
      </c>
      <c r="Z494" t="str">
        <f t="shared" si="51"/>
        <v/>
      </c>
      <c r="AA494" t="str">
        <f t="shared" si="52"/>
        <v>女子背泳ぎ  50m予選無差別</v>
      </c>
    </row>
    <row r="495" spans="14:27">
      <c r="N495">
        <f>Sheet9!D496</f>
        <v>256</v>
      </c>
      <c r="O495">
        <f>Sheet9!E496</f>
        <v>2</v>
      </c>
      <c r="P495" t="str">
        <f>IFERROR(VLOOKUP(O495,Sheet6!A:B,2,0),"")</f>
        <v>女子</v>
      </c>
      <c r="Q495" t="str">
        <f>Sheet9!A496</f>
        <v>背泳ぎ　　　　</v>
      </c>
      <c r="R495" t="str">
        <f t="shared" si="48"/>
        <v>背泳ぎ</v>
      </c>
      <c r="S495" t="str">
        <f>Sheet9!B496</f>
        <v xml:space="preserve"> 100m</v>
      </c>
      <c r="T495" t="s">
        <v>1704</v>
      </c>
      <c r="U495" t="s">
        <v>1705</v>
      </c>
      <c r="V495" t="str">
        <f t="shared" si="49"/>
        <v>女子背泳ぎ 100m予選無差別</v>
      </c>
      <c r="Y495">
        <f t="shared" si="50"/>
        <v>256</v>
      </c>
      <c r="Z495" t="str">
        <f t="shared" si="51"/>
        <v/>
      </c>
      <c r="AA495" t="str">
        <f t="shared" si="52"/>
        <v>女子背泳ぎ 100m予選無差別</v>
      </c>
    </row>
    <row r="496" spans="14:27">
      <c r="N496">
        <f>Sheet9!D497</f>
        <v>257</v>
      </c>
      <c r="O496">
        <f>Sheet9!E497</f>
        <v>1</v>
      </c>
      <c r="P496" t="str">
        <f>IFERROR(VLOOKUP(O496,Sheet6!A:B,2,0),"")</f>
        <v>男子</v>
      </c>
      <c r="Q496" t="str">
        <f>Sheet9!A497</f>
        <v>自由形　　　　</v>
      </c>
      <c r="R496" t="str">
        <f t="shared" si="48"/>
        <v>自由形</v>
      </c>
      <c r="S496" t="str">
        <f>Sheet9!B497</f>
        <v>1500m</v>
      </c>
      <c r="T496" t="s">
        <v>1704</v>
      </c>
      <c r="U496" t="s">
        <v>1705</v>
      </c>
      <c r="V496" t="str">
        <f t="shared" si="49"/>
        <v>男子自由形1500m予選無差別</v>
      </c>
      <c r="Y496">
        <f t="shared" si="50"/>
        <v>257</v>
      </c>
      <c r="Z496" t="str">
        <f t="shared" si="51"/>
        <v/>
      </c>
      <c r="AA496" t="str">
        <f t="shared" si="52"/>
        <v>男子自由形1500m予選無差別</v>
      </c>
    </row>
    <row r="497" spans="14:27">
      <c r="N497">
        <f>Sheet9!D498</f>
        <v>257</v>
      </c>
      <c r="O497">
        <f>Sheet9!E498</f>
        <v>1</v>
      </c>
      <c r="P497" t="str">
        <f>IFERROR(VLOOKUP(O497,Sheet6!A:B,2,0),"")</f>
        <v>男子</v>
      </c>
      <c r="Q497" t="str">
        <f>Sheet9!A498</f>
        <v>バタフライ　　</v>
      </c>
      <c r="R497" t="str">
        <f t="shared" si="48"/>
        <v>バタフライ</v>
      </c>
      <c r="S497" t="str">
        <f>Sheet9!B498</f>
        <v xml:space="preserve">  50m</v>
      </c>
      <c r="T497" t="s">
        <v>1704</v>
      </c>
      <c r="U497" t="s">
        <v>1705</v>
      </c>
      <c r="V497" t="str">
        <f t="shared" si="49"/>
        <v>男子バタフライ  50m予選無差別</v>
      </c>
      <c r="Y497">
        <f t="shared" si="50"/>
        <v>257</v>
      </c>
      <c r="Z497" t="str">
        <f t="shared" si="51"/>
        <v/>
      </c>
      <c r="AA497" t="str">
        <f t="shared" si="52"/>
        <v>男子バタフライ  50m予選無差別</v>
      </c>
    </row>
    <row r="498" spans="14:27">
      <c r="N498">
        <f>Sheet9!D499</f>
        <v>258</v>
      </c>
      <c r="O498">
        <f>Sheet9!E499</f>
        <v>1</v>
      </c>
      <c r="P498" t="str">
        <f>IFERROR(VLOOKUP(O498,Sheet6!A:B,2,0),"")</f>
        <v>男子</v>
      </c>
      <c r="Q498" t="str">
        <f>Sheet9!A499</f>
        <v>自由形　　　　</v>
      </c>
      <c r="R498" t="str">
        <f t="shared" si="48"/>
        <v>自由形</v>
      </c>
      <c r="S498" t="str">
        <f>Sheet9!B499</f>
        <v xml:space="preserve"> 100m</v>
      </c>
      <c r="T498" t="s">
        <v>1704</v>
      </c>
      <c r="U498" t="s">
        <v>1705</v>
      </c>
      <c r="V498" t="str">
        <f t="shared" si="49"/>
        <v>男子自由形 100m予選無差別</v>
      </c>
      <c r="Y498">
        <f t="shared" si="50"/>
        <v>258</v>
      </c>
      <c r="Z498" t="str">
        <f t="shared" si="51"/>
        <v/>
      </c>
      <c r="AA498" t="str">
        <f t="shared" si="52"/>
        <v>男子自由形 100m予選無差別</v>
      </c>
    </row>
    <row r="499" spans="14:27">
      <c r="N499">
        <f>Sheet9!D500</f>
        <v>258</v>
      </c>
      <c r="O499">
        <f>Sheet9!E500</f>
        <v>1</v>
      </c>
      <c r="P499" t="str">
        <f>IFERROR(VLOOKUP(O499,Sheet6!A:B,2,0),"")</f>
        <v>男子</v>
      </c>
      <c r="Q499" t="str">
        <f>Sheet9!A500</f>
        <v>自由形　　　　</v>
      </c>
      <c r="R499" t="str">
        <f t="shared" si="48"/>
        <v>自由形</v>
      </c>
      <c r="S499" t="str">
        <f>Sheet9!B500</f>
        <v xml:space="preserve"> 200m</v>
      </c>
      <c r="T499" t="s">
        <v>1704</v>
      </c>
      <c r="U499" t="s">
        <v>1705</v>
      </c>
      <c r="V499" t="str">
        <f t="shared" si="49"/>
        <v>男子自由形 200m予選無差別</v>
      </c>
      <c r="Y499">
        <f t="shared" si="50"/>
        <v>258</v>
      </c>
      <c r="Z499" t="str">
        <f t="shared" si="51"/>
        <v/>
      </c>
      <c r="AA499" t="str">
        <f t="shared" si="52"/>
        <v>男子自由形 200m予選無差別</v>
      </c>
    </row>
    <row r="500" spans="14:27">
      <c r="N500">
        <f>Sheet9!D501</f>
        <v>259</v>
      </c>
      <c r="O500">
        <f>Sheet9!E501</f>
        <v>1</v>
      </c>
      <c r="P500" t="str">
        <f>IFERROR(VLOOKUP(O500,Sheet6!A:B,2,0),"")</f>
        <v>男子</v>
      </c>
      <c r="Q500" t="str">
        <f>Sheet9!A501</f>
        <v>平泳ぎ　　　　</v>
      </c>
      <c r="R500" t="str">
        <f t="shared" si="48"/>
        <v>平泳ぎ</v>
      </c>
      <c r="S500" t="str">
        <f>Sheet9!B501</f>
        <v xml:space="preserve"> 100m</v>
      </c>
      <c r="T500" t="s">
        <v>1704</v>
      </c>
      <c r="U500" t="s">
        <v>1705</v>
      </c>
      <c r="V500" t="str">
        <f t="shared" si="49"/>
        <v>男子平泳ぎ 100m予選無差別</v>
      </c>
      <c r="Y500">
        <f t="shared" si="50"/>
        <v>259</v>
      </c>
      <c r="Z500" t="str">
        <f t="shared" si="51"/>
        <v/>
      </c>
      <c r="AA500" t="str">
        <f t="shared" si="52"/>
        <v>男子平泳ぎ 100m予選無差別</v>
      </c>
    </row>
    <row r="501" spans="14:27">
      <c r="N501">
        <f>Sheet9!D502</f>
        <v>259</v>
      </c>
      <c r="O501">
        <f>Sheet9!E502</f>
        <v>1</v>
      </c>
      <c r="P501" t="str">
        <f>IFERROR(VLOOKUP(O501,Sheet6!A:B,2,0),"")</f>
        <v>男子</v>
      </c>
      <c r="Q501" t="str">
        <f>Sheet9!A502</f>
        <v>平泳ぎ　　　　</v>
      </c>
      <c r="R501" t="str">
        <f t="shared" si="48"/>
        <v>平泳ぎ</v>
      </c>
      <c r="S501" t="str">
        <f>Sheet9!B502</f>
        <v xml:space="preserve"> 200m</v>
      </c>
      <c r="T501" t="s">
        <v>1704</v>
      </c>
      <c r="U501" t="s">
        <v>1705</v>
      </c>
      <c r="V501" t="str">
        <f t="shared" si="49"/>
        <v>男子平泳ぎ 200m予選無差別</v>
      </c>
      <c r="Y501">
        <f t="shared" si="50"/>
        <v>259</v>
      </c>
      <c r="Z501" t="str">
        <f t="shared" si="51"/>
        <v/>
      </c>
      <c r="AA501" t="str">
        <f t="shared" si="52"/>
        <v>男子平泳ぎ 200m予選無差別</v>
      </c>
    </row>
    <row r="502" spans="14:27">
      <c r="N502">
        <f>Sheet9!D503</f>
        <v>260</v>
      </c>
      <c r="O502">
        <f>Sheet9!E503</f>
        <v>1</v>
      </c>
      <c r="P502" t="str">
        <f>IFERROR(VLOOKUP(O502,Sheet6!A:B,2,0),"")</f>
        <v>男子</v>
      </c>
      <c r="Q502" t="str">
        <f>Sheet9!A503</f>
        <v>自由形　　　　</v>
      </c>
      <c r="R502" t="str">
        <f t="shared" si="48"/>
        <v>自由形</v>
      </c>
      <c r="S502" t="str">
        <f>Sheet9!B503</f>
        <v xml:space="preserve">  50m</v>
      </c>
      <c r="T502" t="s">
        <v>1704</v>
      </c>
      <c r="U502" t="s">
        <v>1705</v>
      </c>
      <c r="V502" t="str">
        <f t="shared" si="49"/>
        <v>男子自由形  50m予選無差別</v>
      </c>
      <c r="Y502">
        <f t="shared" si="50"/>
        <v>260</v>
      </c>
      <c r="Z502" t="str">
        <f t="shared" si="51"/>
        <v/>
      </c>
      <c r="AA502" t="str">
        <f t="shared" si="52"/>
        <v>男子自由形  50m予選無差別</v>
      </c>
    </row>
    <row r="503" spans="14:27">
      <c r="N503">
        <f>Sheet9!D504</f>
        <v>260</v>
      </c>
      <c r="O503">
        <f>Sheet9!E504</f>
        <v>1</v>
      </c>
      <c r="P503" t="str">
        <f>IFERROR(VLOOKUP(O503,Sheet6!A:B,2,0),"")</f>
        <v>男子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100m</v>
      </c>
      <c r="T503" t="s">
        <v>1704</v>
      </c>
      <c r="U503" t="s">
        <v>1705</v>
      </c>
      <c r="V503" t="str">
        <f t="shared" si="49"/>
        <v>男子自由形 100m予選無差別</v>
      </c>
      <c r="Y503">
        <f t="shared" si="50"/>
        <v>260</v>
      </c>
      <c r="Z503" t="str">
        <f t="shared" si="51"/>
        <v/>
      </c>
      <c r="AA503" t="str">
        <f t="shared" si="52"/>
        <v>男子自由形 100m予選無差別</v>
      </c>
    </row>
    <row r="504" spans="14:27">
      <c r="N504">
        <f>Sheet9!D505</f>
        <v>261</v>
      </c>
      <c r="O504">
        <f>Sheet9!E505</f>
        <v>1</v>
      </c>
      <c r="P504" t="str">
        <f>IFERROR(VLOOKUP(O504,Sheet6!A:B,2,0),"")</f>
        <v>男子</v>
      </c>
      <c r="Q504" t="str">
        <f>Sheet9!A505</f>
        <v>自由形　　　　</v>
      </c>
      <c r="R504" t="str">
        <f t="shared" si="48"/>
        <v>自由形</v>
      </c>
      <c r="S504" t="str">
        <f>Sheet9!B505</f>
        <v xml:space="preserve"> 200m</v>
      </c>
      <c r="T504" t="s">
        <v>1704</v>
      </c>
      <c r="U504" t="s">
        <v>1705</v>
      </c>
      <c r="V504" t="str">
        <f t="shared" si="49"/>
        <v>男子自由形 200m予選無差別</v>
      </c>
      <c r="Y504">
        <f t="shared" si="50"/>
        <v>261</v>
      </c>
      <c r="Z504" t="str">
        <f t="shared" si="51"/>
        <v/>
      </c>
      <c r="AA504" t="str">
        <f t="shared" si="52"/>
        <v>男子自由形 200m予選無差別</v>
      </c>
    </row>
    <row r="505" spans="14:27">
      <c r="N505">
        <f>Sheet9!D506</f>
        <v>261</v>
      </c>
      <c r="O505">
        <f>Sheet9!E506</f>
        <v>1</v>
      </c>
      <c r="P505" t="str">
        <f>IFERROR(VLOOKUP(O505,Sheet6!A:B,2,0),"")</f>
        <v>男子</v>
      </c>
      <c r="Q505" t="str">
        <f>Sheet9!A506</f>
        <v>自由形　　　　</v>
      </c>
      <c r="R505" t="str">
        <f t="shared" si="48"/>
        <v>自由形</v>
      </c>
      <c r="S505" t="str">
        <f>Sheet9!B506</f>
        <v xml:space="preserve"> 400m</v>
      </c>
      <c r="T505" t="s">
        <v>1704</v>
      </c>
      <c r="U505" t="s">
        <v>1705</v>
      </c>
      <c r="V505" t="str">
        <f t="shared" si="49"/>
        <v>男子自由形 400m予選無差別</v>
      </c>
      <c r="Y505">
        <f t="shared" si="50"/>
        <v>261</v>
      </c>
      <c r="Z505" t="str">
        <f t="shared" si="51"/>
        <v/>
      </c>
      <c r="AA505" t="str">
        <f t="shared" si="52"/>
        <v>男子自由形 400m予選無差別</v>
      </c>
    </row>
    <row r="506" spans="14:27">
      <c r="N506">
        <f>Sheet9!D507</f>
        <v>262</v>
      </c>
      <c r="O506">
        <f>Sheet9!E507</f>
        <v>1</v>
      </c>
      <c r="P506" t="str">
        <f>IFERROR(VLOOKUP(O506,Sheet6!A:B,2,0),"")</f>
        <v>男子</v>
      </c>
      <c r="Q506" t="str">
        <f>Sheet9!A507</f>
        <v>自由形　　　　</v>
      </c>
      <c r="R506" t="str">
        <f t="shared" si="48"/>
        <v>自由形</v>
      </c>
      <c r="S506" t="str">
        <f>Sheet9!B507</f>
        <v xml:space="preserve"> 100m</v>
      </c>
      <c r="T506" t="s">
        <v>1704</v>
      </c>
      <c r="U506" t="s">
        <v>1705</v>
      </c>
      <c r="V506" t="str">
        <f t="shared" si="49"/>
        <v>男子自由形 100m予選無差別</v>
      </c>
      <c r="Y506">
        <f t="shared" si="50"/>
        <v>262</v>
      </c>
      <c r="Z506" t="str">
        <f t="shared" si="51"/>
        <v/>
      </c>
      <c r="AA506" t="str">
        <f t="shared" si="52"/>
        <v>男子自由形 100m予選無差別</v>
      </c>
    </row>
    <row r="507" spans="14:27">
      <c r="N507">
        <f>Sheet9!D508</f>
        <v>262</v>
      </c>
      <c r="O507">
        <f>Sheet9!E508</f>
        <v>1</v>
      </c>
      <c r="P507" t="str">
        <f>IFERROR(VLOOKUP(O507,Sheet6!A:B,2,0),"")</f>
        <v>男子</v>
      </c>
      <c r="Q507" t="str">
        <f>Sheet9!A508</f>
        <v>自由形　　　　</v>
      </c>
      <c r="R507" t="str">
        <f t="shared" ref="R507:R570" si="53">IFERROR(VLOOKUP(Q507,AG:AH,2,0),"")</f>
        <v>自由形</v>
      </c>
      <c r="S507" t="str">
        <f>Sheet9!B508</f>
        <v xml:space="preserve"> 200m</v>
      </c>
      <c r="T507" t="s">
        <v>1704</v>
      </c>
      <c r="U507" t="s">
        <v>1705</v>
      </c>
      <c r="V507" t="str">
        <f t="shared" ref="V507:V570" si="54">CONCATENATE(P507,R507,S507,T507,U507)</f>
        <v>男子自由形 200m予選無差別</v>
      </c>
      <c r="Y507">
        <f t="shared" ref="Y507:Y570" si="55">N507</f>
        <v>262</v>
      </c>
      <c r="Z507" t="str">
        <f t="shared" ref="Z507:Z570" si="56">IFERROR(VLOOKUP(V507,I:M,5,0),"")</f>
        <v/>
      </c>
      <c r="AA507" t="str">
        <f t="shared" ref="AA507:AA570" si="57">V507</f>
        <v>男子自由形 200m予選無差別</v>
      </c>
    </row>
    <row r="508" spans="14:27">
      <c r="N508">
        <f>Sheet9!D509</f>
        <v>263</v>
      </c>
      <c r="O508">
        <f>Sheet9!E509</f>
        <v>1</v>
      </c>
      <c r="P508" t="str">
        <f>IFERROR(VLOOKUP(O508,Sheet6!A:B,2,0),"")</f>
        <v>男子</v>
      </c>
      <c r="Q508" t="str">
        <f>Sheet9!A509</f>
        <v>自由形　　　　</v>
      </c>
      <c r="R508" t="str">
        <f t="shared" si="53"/>
        <v>自由形</v>
      </c>
      <c r="S508" t="str">
        <f>Sheet9!B509</f>
        <v xml:space="preserve"> 400m</v>
      </c>
      <c r="T508" t="s">
        <v>1704</v>
      </c>
      <c r="U508" t="s">
        <v>1705</v>
      </c>
      <c r="V508" t="str">
        <f t="shared" si="54"/>
        <v>男子自由形 400m予選無差別</v>
      </c>
      <c r="Y508">
        <f t="shared" si="55"/>
        <v>263</v>
      </c>
      <c r="Z508" t="str">
        <f t="shared" si="56"/>
        <v/>
      </c>
      <c r="AA508" t="str">
        <f t="shared" si="57"/>
        <v>男子自由形 400m予選無差別</v>
      </c>
    </row>
    <row r="509" spans="14:27">
      <c r="N509">
        <f>Sheet9!D510</f>
        <v>263</v>
      </c>
      <c r="O509">
        <f>Sheet9!E510</f>
        <v>1</v>
      </c>
      <c r="P509" t="str">
        <f>IFERROR(VLOOKUP(O509,Sheet6!A:B,2,0),"")</f>
        <v>男子</v>
      </c>
      <c r="Q509" t="str">
        <f>Sheet9!A510</f>
        <v>自由形　　　　</v>
      </c>
      <c r="R509" t="str">
        <f t="shared" si="53"/>
        <v>自由形</v>
      </c>
      <c r="S509" t="str">
        <f>Sheet9!B510</f>
        <v>1500m</v>
      </c>
      <c r="T509" t="s">
        <v>1704</v>
      </c>
      <c r="U509" t="s">
        <v>1705</v>
      </c>
      <c r="V509" t="str">
        <f t="shared" si="54"/>
        <v>男子自由形1500m予選無差別</v>
      </c>
      <c r="Y509">
        <f t="shared" si="55"/>
        <v>263</v>
      </c>
      <c r="Z509" t="str">
        <f t="shared" si="56"/>
        <v/>
      </c>
      <c r="AA509" t="str">
        <f t="shared" si="57"/>
        <v>男子自由形1500m予選無差別</v>
      </c>
    </row>
    <row r="510" spans="14:27">
      <c r="N510">
        <f>Sheet9!D511</f>
        <v>264</v>
      </c>
      <c r="O510">
        <f>Sheet9!E511</f>
        <v>1</v>
      </c>
      <c r="P510" t="str">
        <f>IFERROR(VLOOKUP(O510,Sheet6!A:B,2,0),"")</f>
        <v>男子</v>
      </c>
      <c r="Q510" t="str">
        <f>Sheet9!A511</f>
        <v>個人メドレー　</v>
      </c>
      <c r="R510" t="str">
        <f t="shared" si="53"/>
        <v>個人メドレー</v>
      </c>
      <c r="S510" t="str">
        <f>Sheet9!B511</f>
        <v xml:space="preserve"> 200m</v>
      </c>
      <c r="T510" t="s">
        <v>1704</v>
      </c>
      <c r="U510" t="s">
        <v>1705</v>
      </c>
      <c r="V510" t="str">
        <f t="shared" si="54"/>
        <v>男子個人メドレー 200m予選無差別</v>
      </c>
      <c r="Y510">
        <f t="shared" si="55"/>
        <v>264</v>
      </c>
      <c r="Z510" t="str">
        <f t="shared" si="56"/>
        <v/>
      </c>
      <c r="AA510" t="str">
        <f t="shared" si="57"/>
        <v>男子個人メドレー 200m予選無差別</v>
      </c>
    </row>
    <row r="511" spans="14:27">
      <c r="N511">
        <f>Sheet9!D512</f>
        <v>264</v>
      </c>
      <c r="O511">
        <f>Sheet9!E512</f>
        <v>1</v>
      </c>
      <c r="P511" t="str">
        <f>IFERROR(VLOOKUP(O511,Sheet6!A:B,2,0),"")</f>
        <v>男子</v>
      </c>
      <c r="Q511" t="str">
        <f>Sheet9!A512</f>
        <v>個人メドレー　</v>
      </c>
      <c r="R511" t="str">
        <f t="shared" si="53"/>
        <v>個人メドレー</v>
      </c>
      <c r="S511" t="str">
        <f>Sheet9!B512</f>
        <v xml:space="preserve"> 400m</v>
      </c>
      <c r="T511" t="s">
        <v>1704</v>
      </c>
      <c r="U511" t="s">
        <v>1705</v>
      </c>
      <c r="V511" t="str">
        <f t="shared" si="54"/>
        <v>男子個人メドレー 400m予選無差別</v>
      </c>
      <c r="Y511">
        <f t="shared" si="55"/>
        <v>264</v>
      </c>
      <c r="Z511" t="str">
        <f t="shared" si="56"/>
        <v/>
      </c>
      <c r="AA511" t="str">
        <f t="shared" si="57"/>
        <v>男子個人メドレー 400m予選無差別</v>
      </c>
    </row>
    <row r="512" spans="14:27">
      <c r="N512">
        <f>Sheet9!D513</f>
        <v>265</v>
      </c>
      <c r="O512">
        <f>Sheet9!E513</f>
        <v>1</v>
      </c>
      <c r="P512" t="str">
        <f>IFERROR(VLOOKUP(O512,Sheet6!A:B,2,0),"")</f>
        <v>男子</v>
      </c>
      <c r="Q512" t="str">
        <f>Sheet9!A513</f>
        <v>自由形　　　　</v>
      </c>
      <c r="R512" t="str">
        <f t="shared" si="53"/>
        <v>自由形</v>
      </c>
      <c r="S512" t="str">
        <f>Sheet9!B513</f>
        <v xml:space="preserve">  50m</v>
      </c>
      <c r="T512" t="s">
        <v>1704</v>
      </c>
      <c r="U512" t="s">
        <v>1705</v>
      </c>
      <c r="V512" t="str">
        <f t="shared" si="54"/>
        <v>男子自由形  50m予選無差別</v>
      </c>
      <c r="Y512">
        <f t="shared" si="55"/>
        <v>265</v>
      </c>
      <c r="Z512" t="str">
        <f t="shared" si="56"/>
        <v/>
      </c>
      <c r="AA512" t="str">
        <f t="shared" si="57"/>
        <v>男子自由形  50m予選無差別</v>
      </c>
    </row>
    <row r="513" spans="14:27">
      <c r="N513">
        <f>Sheet9!D514</f>
        <v>265</v>
      </c>
      <c r="O513">
        <f>Sheet9!E514</f>
        <v>1</v>
      </c>
      <c r="P513" t="str">
        <f>IFERROR(VLOOKUP(O513,Sheet6!A:B,2,0),"")</f>
        <v>男子</v>
      </c>
      <c r="Q513" t="str">
        <f>Sheet9!A514</f>
        <v>自由形　　　　</v>
      </c>
      <c r="R513" t="str">
        <f t="shared" si="53"/>
        <v>自由形</v>
      </c>
      <c r="S513" t="str">
        <f>Sheet9!B514</f>
        <v xml:space="preserve"> 100m</v>
      </c>
      <c r="T513" t="s">
        <v>1704</v>
      </c>
      <c r="U513" t="s">
        <v>1705</v>
      </c>
      <c r="V513" t="str">
        <f t="shared" si="54"/>
        <v>男子自由形 100m予選無差別</v>
      </c>
      <c r="Y513">
        <f t="shared" si="55"/>
        <v>265</v>
      </c>
      <c r="Z513" t="str">
        <f t="shared" si="56"/>
        <v/>
      </c>
      <c r="AA513" t="str">
        <f t="shared" si="57"/>
        <v>男子自由形 100m予選無差別</v>
      </c>
    </row>
    <row r="514" spans="14:27">
      <c r="N514">
        <f>Sheet9!D515</f>
        <v>266</v>
      </c>
      <c r="O514">
        <f>Sheet9!E515</f>
        <v>1</v>
      </c>
      <c r="P514" t="str">
        <f>IFERROR(VLOOKUP(O514,Sheet6!A:B,2,0),"")</f>
        <v>男子</v>
      </c>
      <c r="Q514" t="str">
        <f>Sheet9!A515</f>
        <v>自由形　　　　</v>
      </c>
      <c r="R514" t="str">
        <f t="shared" si="53"/>
        <v>自由形</v>
      </c>
      <c r="S514" t="str">
        <f>Sheet9!B515</f>
        <v xml:space="preserve"> 100m</v>
      </c>
      <c r="T514" t="s">
        <v>1704</v>
      </c>
      <c r="U514" t="s">
        <v>1705</v>
      </c>
      <c r="V514" t="str">
        <f t="shared" si="54"/>
        <v>男子自由形 100m予選無差別</v>
      </c>
      <c r="Y514">
        <f t="shared" si="55"/>
        <v>266</v>
      </c>
      <c r="Z514" t="str">
        <f t="shared" si="56"/>
        <v/>
      </c>
      <c r="AA514" t="str">
        <f t="shared" si="57"/>
        <v>男子自由形 100m予選無差別</v>
      </c>
    </row>
    <row r="515" spans="14:27">
      <c r="N515">
        <f>Sheet9!D516</f>
        <v>266</v>
      </c>
      <c r="O515">
        <f>Sheet9!E516</f>
        <v>1</v>
      </c>
      <c r="P515" t="str">
        <f>IFERROR(VLOOKUP(O515,Sheet6!A:B,2,0),"")</f>
        <v>男子</v>
      </c>
      <c r="Q515" t="str">
        <f>Sheet9!A516</f>
        <v>自由形　　　　</v>
      </c>
      <c r="R515" t="str">
        <f t="shared" si="53"/>
        <v>自由形</v>
      </c>
      <c r="S515" t="str">
        <f>Sheet9!B516</f>
        <v xml:space="preserve"> 200m</v>
      </c>
      <c r="T515" t="s">
        <v>1704</v>
      </c>
      <c r="U515" t="s">
        <v>1705</v>
      </c>
      <c r="V515" t="str">
        <f t="shared" si="54"/>
        <v>男子自由形 200m予選無差別</v>
      </c>
      <c r="Y515">
        <f t="shared" si="55"/>
        <v>266</v>
      </c>
      <c r="Z515" t="str">
        <f t="shared" si="56"/>
        <v/>
      </c>
      <c r="AA515" t="str">
        <f t="shared" si="57"/>
        <v>男子自由形 200m予選無差別</v>
      </c>
    </row>
    <row r="516" spans="14:27">
      <c r="N516">
        <f>Sheet9!D517</f>
        <v>267</v>
      </c>
      <c r="O516">
        <f>Sheet9!E517</f>
        <v>1</v>
      </c>
      <c r="P516" t="str">
        <f>IFERROR(VLOOKUP(O516,Sheet6!A:B,2,0),"")</f>
        <v>男子</v>
      </c>
      <c r="Q516" t="str">
        <f>Sheet9!A517</f>
        <v>自由形　　　　</v>
      </c>
      <c r="R516" t="str">
        <f t="shared" si="53"/>
        <v>自由形</v>
      </c>
      <c r="S516" t="str">
        <f>Sheet9!B517</f>
        <v xml:space="preserve"> 100m</v>
      </c>
      <c r="T516" t="s">
        <v>1704</v>
      </c>
      <c r="U516" t="s">
        <v>1705</v>
      </c>
      <c r="V516" t="str">
        <f t="shared" si="54"/>
        <v>男子自由形 100m予選無差別</v>
      </c>
      <c r="Y516">
        <f t="shared" si="55"/>
        <v>267</v>
      </c>
      <c r="Z516" t="str">
        <f t="shared" si="56"/>
        <v/>
      </c>
      <c r="AA516" t="str">
        <f t="shared" si="57"/>
        <v>男子自由形 100m予選無差別</v>
      </c>
    </row>
    <row r="517" spans="14:27">
      <c r="N517">
        <f>Sheet9!D518</f>
        <v>267</v>
      </c>
      <c r="O517">
        <f>Sheet9!E518</f>
        <v>1</v>
      </c>
      <c r="P517" t="str">
        <f>IFERROR(VLOOKUP(O517,Sheet6!A:B,2,0),"")</f>
        <v>男子</v>
      </c>
      <c r="Q517" t="str">
        <f>Sheet9!A518</f>
        <v>個人メドレー　</v>
      </c>
      <c r="R517" t="str">
        <f t="shared" si="53"/>
        <v>個人メドレー</v>
      </c>
      <c r="S517" t="str">
        <f>Sheet9!B518</f>
        <v xml:space="preserve"> 200m</v>
      </c>
      <c r="T517" t="s">
        <v>1704</v>
      </c>
      <c r="U517" t="s">
        <v>1705</v>
      </c>
      <c r="V517" t="str">
        <f t="shared" si="54"/>
        <v>男子個人メドレー 200m予選無差別</v>
      </c>
      <c r="Y517">
        <f t="shared" si="55"/>
        <v>267</v>
      </c>
      <c r="Z517" t="str">
        <f t="shared" si="56"/>
        <v/>
      </c>
      <c r="AA517" t="str">
        <f t="shared" si="57"/>
        <v>男子個人メドレー 200m予選無差別</v>
      </c>
    </row>
    <row r="518" spans="14:27">
      <c r="N518">
        <f>Sheet9!D519</f>
        <v>270</v>
      </c>
      <c r="O518">
        <f>Sheet9!E519</f>
        <v>1</v>
      </c>
      <c r="P518" t="str">
        <f>IFERROR(VLOOKUP(O518,Sheet6!A:B,2,0),"")</f>
        <v>男子</v>
      </c>
      <c r="Q518" t="str">
        <f>Sheet9!A519</f>
        <v>自由形　　　　</v>
      </c>
      <c r="R518" t="str">
        <f t="shared" si="53"/>
        <v>自由形</v>
      </c>
      <c r="S518" t="str">
        <f>Sheet9!B519</f>
        <v xml:space="preserve">  50m</v>
      </c>
      <c r="T518" t="s">
        <v>1704</v>
      </c>
      <c r="U518" t="s">
        <v>1705</v>
      </c>
      <c r="V518" t="str">
        <f t="shared" si="54"/>
        <v>男子自由形  50m予選無差別</v>
      </c>
      <c r="Y518">
        <f t="shared" si="55"/>
        <v>270</v>
      </c>
      <c r="Z518" t="str">
        <f t="shared" si="56"/>
        <v/>
      </c>
      <c r="AA518" t="str">
        <f t="shared" si="57"/>
        <v>男子自由形  50m予選無差別</v>
      </c>
    </row>
    <row r="519" spans="14:27">
      <c r="N519">
        <f>Sheet9!D520</f>
        <v>270</v>
      </c>
      <c r="O519">
        <f>Sheet9!E520</f>
        <v>1</v>
      </c>
      <c r="P519" t="str">
        <f>IFERROR(VLOOKUP(O519,Sheet6!A:B,2,0),"")</f>
        <v>男子</v>
      </c>
      <c r="Q519" t="str">
        <f>Sheet9!A520</f>
        <v>バタフライ　　</v>
      </c>
      <c r="R519" t="str">
        <f t="shared" si="53"/>
        <v>バタフライ</v>
      </c>
      <c r="S519" t="str">
        <f>Sheet9!B520</f>
        <v xml:space="preserve">  50m</v>
      </c>
      <c r="T519" t="s">
        <v>1704</v>
      </c>
      <c r="U519" t="s">
        <v>1705</v>
      </c>
      <c r="V519" t="str">
        <f t="shared" si="54"/>
        <v>男子バタフライ  50m予選無差別</v>
      </c>
      <c r="Y519">
        <f t="shared" si="55"/>
        <v>270</v>
      </c>
      <c r="Z519" t="str">
        <f t="shared" si="56"/>
        <v/>
      </c>
      <c r="AA519" t="str">
        <f t="shared" si="57"/>
        <v>男子バタフライ  50m予選無差別</v>
      </c>
    </row>
    <row r="520" spans="14:27">
      <c r="N520">
        <f>Sheet9!D521</f>
        <v>271</v>
      </c>
      <c r="O520">
        <f>Sheet9!E521</f>
        <v>1</v>
      </c>
      <c r="P520" t="str">
        <f>IFERROR(VLOOKUP(O520,Sheet6!A:B,2,0),"")</f>
        <v>男子</v>
      </c>
      <c r="Q520" t="str">
        <f>Sheet9!A521</f>
        <v>バタフライ　　</v>
      </c>
      <c r="R520" t="str">
        <f t="shared" si="53"/>
        <v>バタフライ</v>
      </c>
      <c r="S520" t="str">
        <f>Sheet9!B521</f>
        <v xml:space="preserve">  50m</v>
      </c>
      <c r="T520" t="s">
        <v>1704</v>
      </c>
      <c r="U520" t="s">
        <v>1705</v>
      </c>
      <c r="V520" t="str">
        <f t="shared" si="54"/>
        <v>男子バタフライ  50m予選無差別</v>
      </c>
      <c r="Y520">
        <f t="shared" si="55"/>
        <v>271</v>
      </c>
      <c r="Z520" t="str">
        <f t="shared" si="56"/>
        <v/>
      </c>
      <c r="AA520" t="str">
        <f t="shared" si="57"/>
        <v>男子バタフライ  50m予選無差別</v>
      </c>
    </row>
    <row r="521" spans="14:27">
      <c r="N521">
        <f>Sheet9!D522</f>
        <v>271</v>
      </c>
      <c r="O521">
        <f>Sheet9!E522</f>
        <v>1</v>
      </c>
      <c r="P521" t="str">
        <f>IFERROR(VLOOKUP(O521,Sheet6!A:B,2,0),"")</f>
        <v>男子</v>
      </c>
      <c r="Q521" t="str">
        <f>Sheet9!A522</f>
        <v>バタフライ　　</v>
      </c>
      <c r="R521" t="str">
        <f t="shared" si="53"/>
        <v>バタフライ</v>
      </c>
      <c r="S521" t="str">
        <f>Sheet9!B522</f>
        <v xml:space="preserve"> 100m</v>
      </c>
      <c r="T521" t="s">
        <v>1704</v>
      </c>
      <c r="U521" t="s">
        <v>1705</v>
      </c>
      <c r="V521" t="str">
        <f t="shared" si="54"/>
        <v>男子バタフライ 100m予選無差別</v>
      </c>
      <c r="Y521">
        <f t="shared" si="55"/>
        <v>271</v>
      </c>
      <c r="Z521" t="str">
        <f t="shared" si="56"/>
        <v/>
      </c>
      <c r="AA521" t="str">
        <f t="shared" si="57"/>
        <v>男子バタフライ 100m予選無差別</v>
      </c>
    </row>
    <row r="522" spans="14:27">
      <c r="N522">
        <f>Sheet9!D523</f>
        <v>272</v>
      </c>
      <c r="O522">
        <f>Sheet9!E523</f>
        <v>2</v>
      </c>
      <c r="P522" t="str">
        <f>IFERROR(VLOOKUP(O522,Sheet6!A:B,2,0),"")</f>
        <v>女子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200m</v>
      </c>
      <c r="T522" t="s">
        <v>1704</v>
      </c>
      <c r="U522" t="s">
        <v>1705</v>
      </c>
      <c r="V522" t="str">
        <f t="shared" si="54"/>
        <v>女子自由形 200m予選無差別</v>
      </c>
      <c r="Y522">
        <f t="shared" si="55"/>
        <v>272</v>
      </c>
      <c r="Z522" t="str">
        <f t="shared" si="56"/>
        <v/>
      </c>
      <c r="AA522" t="str">
        <f t="shared" si="57"/>
        <v>女子自由形 200m予選無差別</v>
      </c>
    </row>
    <row r="523" spans="14:27">
      <c r="N523">
        <f>Sheet9!D524</f>
        <v>272</v>
      </c>
      <c r="O523">
        <f>Sheet9!E524</f>
        <v>2</v>
      </c>
      <c r="P523" t="str">
        <f>IFERROR(VLOOKUP(O523,Sheet6!A:B,2,0),"")</f>
        <v>女子</v>
      </c>
      <c r="Q523" t="str">
        <f>Sheet9!A524</f>
        <v>自由形　　　　</v>
      </c>
      <c r="R523" t="str">
        <f t="shared" si="53"/>
        <v>自由形</v>
      </c>
      <c r="S523" t="str">
        <f>Sheet9!B524</f>
        <v xml:space="preserve"> 400m</v>
      </c>
      <c r="T523" t="s">
        <v>1704</v>
      </c>
      <c r="U523" t="s">
        <v>1705</v>
      </c>
      <c r="V523" t="str">
        <f t="shared" si="54"/>
        <v>女子自由形 400m予選無差別</v>
      </c>
      <c r="Y523">
        <f t="shared" si="55"/>
        <v>272</v>
      </c>
      <c r="Z523" t="str">
        <f t="shared" si="56"/>
        <v/>
      </c>
      <c r="AA523" t="str">
        <f t="shared" si="57"/>
        <v>女子自由形 400m予選無差別</v>
      </c>
    </row>
    <row r="524" spans="14:27">
      <c r="N524">
        <f>Sheet9!D525</f>
        <v>273</v>
      </c>
      <c r="O524">
        <f>Sheet9!E525</f>
        <v>2</v>
      </c>
      <c r="P524" t="str">
        <f>IFERROR(VLOOKUP(O524,Sheet6!A:B,2,0),"")</f>
        <v>女子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100m</v>
      </c>
      <c r="T524" t="s">
        <v>1704</v>
      </c>
      <c r="U524" t="s">
        <v>1705</v>
      </c>
      <c r="V524" t="str">
        <f t="shared" si="54"/>
        <v>女子自由形 100m予選無差別</v>
      </c>
      <c r="Y524">
        <f t="shared" si="55"/>
        <v>273</v>
      </c>
      <c r="Z524" t="str">
        <f t="shared" si="56"/>
        <v/>
      </c>
      <c r="AA524" t="str">
        <f t="shared" si="57"/>
        <v>女子自由形 100m予選無差別</v>
      </c>
    </row>
    <row r="525" spans="14:27">
      <c r="N525">
        <f>Sheet9!D526</f>
        <v>273</v>
      </c>
      <c r="O525">
        <f>Sheet9!E526</f>
        <v>2</v>
      </c>
      <c r="P525" t="str">
        <f>IFERROR(VLOOKUP(O525,Sheet6!A:B,2,0),"")</f>
        <v>女子</v>
      </c>
      <c r="Q525" t="str">
        <f>Sheet9!A526</f>
        <v>自由形　　　　</v>
      </c>
      <c r="R525" t="str">
        <f t="shared" si="53"/>
        <v>自由形</v>
      </c>
      <c r="S525" t="str">
        <f>Sheet9!B526</f>
        <v xml:space="preserve"> 200m</v>
      </c>
      <c r="T525" t="s">
        <v>1704</v>
      </c>
      <c r="U525" t="s">
        <v>1705</v>
      </c>
      <c r="V525" t="str">
        <f t="shared" si="54"/>
        <v>女子自由形 200m予選無差別</v>
      </c>
      <c r="Y525">
        <f t="shared" si="55"/>
        <v>273</v>
      </c>
      <c r="Z525" t="str">
        <f t="shared" si="56"/>
        <v/>
      </c>
      <c r="AA525" t="str">
        <f t="shared" si="57"/>
        <v>女子自由形 200m予選無差別</v>
      </c>
    </row>
    <row r="526" spans="14:27">
      <c r="N526">
        <f>Sheet9!D527</f>
        <v>274</v>
      </c>
      <c r="O526">
        <f>Sheet9!E527</f>
        <v>2</v>
      </c>
      <c r="P526" t="str">
        <f>IFERROR(VLOOKUP(O526,Sheet6!A:B,2,0),"")</f>
        <v>女子</v>
      </c>
      <c r="Q526" t="str">
        <f>Sheet9!A527</f>
        <v>背泳ぎ　　　　</v>
      </c>
      <c r="R526" t="str">
        <f t="shared" si="53"/>
        <v>背泳ぎ</v>
      </c>
      <c r="S526" t="str">
        <f>Sheet9!B527</f>
        <v xml:space="preserve"> 100m</v>
      </c>
      <c r="T526" t="s">
        <v>1704</v>
      </c>
      <c r="U526" t="s">
        <v>1705</v>
      </c>
      <c r="V526" t="str">
        <f t="shared" si="54"/>
        <v>女子背泳ぎ 100m予選無差別</v>
      </c>
      <c r="Y526">
        <f t="shared" si="55"/>
        <v>274</v>
      </c>
      <c r="Z526" t="str">
        <f t="shared" si="56"/>
        <v/>
      </c>
      <c r="AA526" t="str">
        <f t="shared" si="57"/>
        <v>女子背泳ぎ 100m予選無差別</v>
      </c>
    </row>
    <row r="527" spans="14:27">
      <c r="N527">
        <f>Sheet9!D528</f>
        <v>274</v>
      </c>
      <c r="O527">
        <f>Sheet9!E528</f>
        <v>2</v>
      </c>
      <c r="P527" t="str">
        <f>IFERROR(VLOOKUP(O527,Sheet6!A:B,2,0),"")</f>
        <v>女子</v>
      </c>
      <c r="Q527" t="str">
        <f>Sheet9!A528</f>
        <v>背泳ぎ　　　　</v>
      </c>
      <c r="R527" t="str">
        <f t="shared" si="53"/>
        <v>背泳ぎ</v>
      </c>
      <c r="S527" t="str">
        <f>Sheet9!B528</f>
        <v xml:space="preserve"> 200m</v>
      </c>
      <c r="T527" t="s">
        <v>1704</v>
      </c>
      <c r="U527" t="s">
        <v>1705</v>
      </c>
      <c r="V527" t="str">
        <f t="shared" si="54"/>
        <v>女子背泳ぎ 200m予選無差別</v>
      </c>
      <c r="Y527">
        <f t="shared" si="55"/>
        <v>274</v>
      </c>
      <c r="Z527" t="str">
        <f t="shared" si="56"/>
        <v/>
      </c>
      <c r="AA527" t="str">
        <f t="shared" si="57"/>
        <v>女子背泳ぎ 200m予選無差別</v>
      </c>
    </row>
    <row r="528" spans="14:27">
      <c r="N528">
        <f>Sheet9!D529</f>
        <v>275</v>
      </c>
      <c r="O528">
        <f>Sheet9!E529</f>
        <v>2</v>
      </c>
      <c r="P528" t="str">
        <f>IFERROR(VLOOKUP(O528,Sheet6!A:B,2,0),"")</f>
        <v>女子</v>
      </c>
      <c r="Q528" t="str">
        <f>Sheet9!A529</f>
        <v>個人メドレー　</v>
      </c>
      <c r="R528" t="str">
        <f t="shared" si="53"/>
        <v>個人メドレー</v>
      </c>
      <c r="S528" t="str">
        <f>Sheet9!B529</f>
        <v xml:space="preserve"> 200m</v>
      </c>
      <c r="T528" t="s">
        <v>1704</v>
      </c>
      <c r="U528" t="s">
        <v>1705</v>
      </c>
      <c r="V528" t="str">
        <f t="shared" si="54"/>
        <v>女子個人メドレー 200m予選無差別</v>
      </c>
      <c r="Y528">
        <f t="shared" si="55"/>
        <v>275</v>
      </c>
      <c r="Z528" t="str">
        <f t="shared" si="56"/>
        <v/>
      </c>
      <c r="AA528" t="str">
        <f t="shared" si="57"/>
        <v>女子個人メドレー 200m予選無差別</v>
      </c>
    </row>
    <row r="529" spans="14:27">
      <c r="N529">
        <f>Sheet9!D530</f>
        <v>275</v>
      </c>
      <c r="O529">
        <f>Sheet9!E530</f>
        <v>2</v>
      </c>
      <c r="P529" t="str">
        <f>IFERROR(VLOOKUP(O529,Sheet6!A:B,2,0),"")</f>
        <v>女子</v>
      </c>
      <c r="Q529" t="str">
        <f>Sheet9!A530</f>
        <v>個人メドレー　</v>
      </c>
      <c r="R529" t="str">
        <f t="shared" si="53"/>
        <v>個人メドレー</v>
      </c>
      <c r="S529" t="str">
        <f>Sheet9!B530</f>
        <v xml:space="preserve"> 400m</v>
      </c>
      <c r="T529" t="s">
        <v>1704</v>
      </c>
      <c r="U529" t="s">
        <v>1705</v>
      </c>
      <c r="V529" t="str">
        <f t="shared" si="54"/>
        <v>女子個人メドレー 400m予選無差別</v>
      </c>
      <c r="Y529">
        <f t="shared" si="55"/>
        <v>275</v>
      </c>
      <c r="Z529" t="str">
        <f t="shared" si="56"/>
        <v/>
      </c>
      <c r="AA529" t="str">
        <f t="shared" si="57"/>
        <v>女子個人メドレー 400m予選無差別</v>
      </c>
    </row>
    <row r="530" spans="14:27">
      <c r="N530">
        <f>Sheet9!D531</f>
        <v>276</v>
      </c>
      <c r="O530">
        <f>Sheet9!E531</f>
        <v>2</v>
      </c>
      <c r="P530" t="str">
        <f>IFERROR(VLOOKUP(O530,Sheet6!A:B,2,0),"")</f>
        <v>女子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400m</v>
      </c>
      <c r="T530" t="s">
        <v>1704</v>
      </c>
      <c r="U530" t="s">
        <v>1705</v>
      </c>
      <c r="V530" t="str">
        <f t="shared" si="54"/>
        <v>女子自由形 400m予選無差別</v>
      </c>
      <c r="Y530">
        <f t="shared" si="55"/>
        <v>276</v>
      </c>
      <c r="Z530" t="str">
        <f t="shared" si="56"/>
        <v/>
      </c>
      <c r="AA530" t="str">
        <f t="shared" si="57"/>
        <v>女子自由形 400m予選無差別</v>
      </c>
    </row>
    <row r="531" spans="14:27">
      <c r="N531">
        <f>Sheet9!D532</f>
        <v>276</v>
      </c>
      <c r="O531">
        <f>Sheet9!E532</f>
        <v>2</v>
      </c>
      <c r="P531" t="str">
        <f>IFERROR(VLOOKUP(O531,Sheet6!A:B,2,0),"")</f>
        <v>女子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800m</v>
      </c>
      <c r="T531" t="s">
        <v>1704</v>
      </c>
      <c r="U531" t="s">
        <v>1705</v>
      </c>
      <c r="V531" t="str">
        <f t="shared" si="54"/>
        <v>女子自由形 800m予選無差別</v>
      </c>
      <c r="Y531">
        <f t="shared" si="55"/>
        <v>276</v>
      </c>
      <c r="Z531" t="str">
        <f t="shared" si="56"/>
        <v/>
      </c>
      <c r="AA531" t="str">
        <f t="shared" si="57"/>
        <v>女子自由形 800m予選無差別</v>
      </c>
    </row>
    <row r="532" spans="14:27">
      <c r="N532">
        <f>Sheet9!D533</f>
        <v>277</v>
      </c>
      <c r="O532">
        <f>Sheet9!E533</f>
        <v>2</v>
      </c>
      <c r="P532" t="str">
        <f>IFERROR(VLOOKUP(O532,Sheet6!A:B,2,0),"")</f>
        <v>女子</v>
      </c>
      <c r="Q532" t="str">
        <f>Sheet9!A533</f>
        <v>自由形　　　　</v>
      </c>
      <c r="R532" t="str">
        <f t="shared" si="53"/>
        <v>自由形</v>
      </c>
      <c r="S532" t="str">
        <f>Sheet9!B533</f>
        <v xml:space="preserve"> 100m</v>
      </c>
      <c r="T532" t="s">
        <v>1704</v>
      </c>
      <c r="U532" t="s">
        <v>1705</v>
      </c>
      <c r="V532" t="str">
        <f t="shared" si="54"/>
        <v>女子自由形 100m予選無差別</v>
      </c>
      <c r="Y532">
        <f t="shared" si="55"/>
        <v>277</v>
      </c>
      <c r="Z532" t="str">
        <f t="shared" si="56"/>
        <v/>
      </c>
      <c r="AA532" t="str">
        <f t="shared" si="57"/>
        <v>女子自由形 100m予選無差別</v>
      </c>
    </row>
    <row r="533" spans="14:27">
      <c r="N533">
        <f>Sheet9!D534</f>
        <v>277</v>
      </c>
      <c r="O533">
        <f>Sheet9!E534</f>
        <v>2</v>
      </c>
      <c r="P533" t="str">
        <f>IFERROR(VLOOKUP(O533,Sheet6!A:B,2,0),"")</f>
        <v>女子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200m</v>
      </c>
      <c r="T533" t="s">
        <v>1704</v>
      </c>
      <c r="U533" t="s">
        <v>1705</v>
      </c>
      <c r="V533" t="str">
        <f t="shared" si="54"/>
        <v>女子自由形 200m予選無差別</v>
      </c>
      <c r="Y533">
        <f t="shared" si="55"/>
        <v>277</v>
      </c>
      <c r="Z533" t="str">
        <f t="shared" si="56"/>
        <v/>
      </c>
      <c r="AA533" t="str">
        <f t="shared" si="57"/>
        <v>女子自由形 200m予選無差別</v>
      </c>
    </row>
    <row r="534" spans="14:27">
      <c r="N534">
        <f>Sheet9!D535</f>
        <v>278</v>
      </c>
      <c r="O534">
        <f>Sheet9!E535</f>
        <v>2</v>
      </c>
      <c r="P534" t="str">
        <f>IFERROR(VLOOKUP(O534,Sheet6!A:B,2,0),"")</f>
        <v>女子</v>
      </c>
      <c r="Q534" t="str">
        <f>Sheet9!A535</f>
        <v>個人メドレー　</v>
      </c>
      <c r="R534" t="str">
        <f t="shared" si="53"/>
        <v>個人メドレー</v>
      </c>
      <c r="S534" t="str">
        <f>Sheet9!B535</f>
        <v xml:space="preserve"> 200m</v>
      </c>
      <c r="T534" t="s">
        <v>1704</v>
      </c>
      <c r="U534" t="s">
        <v>1705</v>
      </c>
      <c r="V534" t="str">
        <f t="shared" si="54"/>
        <v>女子個人メドレー 200m予選無差別</v>
      </c>
      <c r="Y534">
        <f t="shared" si="55"/>
        <v>278</v>
      </c>
      <c r="Z534" t="str">
        <f t="shared" si="56"/>
        <v/>
      </c>
      <c r="AA534" t="str">
        <f t="shared" si="57"/>
        <v>女子個人メドレー 200m予選無差別</v>
      </c>
    </row>
    <row r="535" spans="14:27">
      <c r="N535">
        <f>Sheet9!D536</f>
        <v>278</v>
      </c>
      <c r="O535">
        <f>Sheet9!E536</f>
        <v>2</v>
      </c>
      <c r="P535" t="str">
        <f>IFERROR(VLOOKUP(O535,Sheet6!A:B,2,0),"")</f>
        <v>女子</v>
      </c>
      <c r="Q535" t="str">
        <f>Sheet9!A536</f>
        <v>個人メドレー　</v>
      </c>
      <c r="R535" t="str">
        <f t="shared" si="53"/>
        <v>個人メドレー</v>
      </c>
      <c r="S535" t="str">
        <f>Sheet9!B536</f>
        <v xml:space="preserve"> 400m</v>
      </c>
      <c r="T535" t="s">
        <v>1704</v>
      </c>
      <c r="U535" t="s">
        <v>1705</v>
      </c>
      <c r="V535" t="str">
        <f t="shared" si="54"/>
        <v>女子個人メドレー 400m予選無差別</v>
      </c>
      <c r="Y535">
        <f t="shared" si="55"/>
        <v>278</v>
      </c>
      <c r="Z535" t="str">
        <f t="shared" si="56"/>
        <v/>
      </c>
      <c r="AA535" t="str">
        <f t="shared" si="57"/>
        <v>女子個人メドレー 400m予選無差別</v>
      </c>
    </row>
    <row r="536" spans="14:27">
      <c r="N536">
        <f>Sheet9!D537</f>
        <v>279</v>
      </c>
      <c r="O536">
        <f>Sheet9!E537</f>
        <v>2</v>
      </c>
      <c r="P536" t="str">
        <f>IFERROR(VLOOKUP(O536,Sheet6!A:B,2,0),"")</f>
        <v>女子</v>
      </c>
      <c r="Q536" t="str">
        <f>Sheet9!A537</f>
        <v>バタフライ　　</v>
      </c>
      <c r="R536" t="str">
        <f t="shared" si="53"/>
        <v>バタフライ</v>
      </c>
      <c r="S536" t="str">
        <f>Sheet9!B537</f>
        <v xml:space="preserve"> 100m</v>
      </c>
      <c r="T536" t="s">
        <v>1704</v>
      </c>
      <c r="U536" t="s">
        <v>1705</v>
      </c>
      <c r="V536" t="str">
        <f t="shared" si="54"/>
        <v>女子バタフライ 100m予選無差別</v>
      </c>
      <c r="Y536">
        <f t="shared" si="55"/>
        <v>279</v>
      </c>
      <c r="Z536" t="str">
        <f t="shared" si="56"/>
        <v/>
      </c>
      <c r="AA536" t="str">
        <f t="shared" si="57"/>
        <v>女子バタフライ 100m予選無差別</v>
      </c>
    </row>
    <row r="537" spans="14:27">
      <c r="N537">
        <f>Sheet9!D538</f>
        <v>279</v>
      </c>
      <c r="O537">
        <f>Sheet9!E538</f>
        <v>2</v>
      </c>
      <c r="P537" t="str">
        <f>IFERROR(VLOOKUP(O537,Sheet6!A:B,2,0),"")</f>
        <v>女子</v>
      </c>
      <c r="Q537" t="str">
        <f>Sheet9!A538</f>
        <v>バタフライ　　</v>
      </c>
      <c r="R537" t="str">
        <f t="shared" si="53"/>
        <v>バタフライ</v>
      </c>
      <c r="S537" t="str">
        <f>Sheet9!B538</f>
        <v xml:space="preserve"> 200m</v>
      </c>
      <c r="T537" t="s">
        <v>1704</v>
      </c>
      <c r="U537" t="s">
        <v>1705</v>
      </c>
      <c r="V537" t="str">
        <f t="shared" si="54"/>
        <v>女子バタフライ 200m予選無差別</v>
      </c>
      <c r="Y537">
        <f t="shared" si="55"/>
        <v>279</v>
      </c>
      <c r="Z537" t="str">
        <f t="shared" si="56"/>
        <v/>
      </c>
      <c r="AA537" t="str">
        <f t="shared" si="57"/>
        <v>女子バタフライ 200m予選無差別</v>
      </c>
    </row>
    <row r="538" spans="14:27">
      <c r="N538">
        <f>Sheet9!D539</f>
        <v>280</v>
      </c>
      <c r="O538">
        <f>Sheet9!E539</f>
        <v>2</v>
      </c>
      <c r="P538" t="str">
        <f>IFERROR(VLOOKUP(O538,Sheet6!A:B,2,0),"")</f>
        <v>女子</v>
      </c>
      <c r="Q538" t="str">
        <f>Sheet9!A539</f>
        <v>背泳ぎ　　　　</v>
      </c>
      <c r="R538" t="str">
        <f t="shared" si="53"/>
        <v>背泳ぎ</v>
      </c>
      <c r="S538" t="str">
        <f>Sheet9!B539</f>
        <v xml:space="preserve">  50m</v>
      </c>
      <c r="T538" t="s">
        <v>1704</v>
      </c>
      <c r="U538" t="s">
        <v>1705</v>
      </c>
      <c r="V538" t="str">
        <f t="shared" si="54"/>
        <v>女子背泳ぎ  50m予選無差別</v>
      </c>
      <c r="Y538">
        <f t="shared" si="55"/>
        <v>280</v>
      </c>
      <c r="Z538" t="str">
        <f t="shared" si="56"/>
        <v/>
      </c>
      <c r="AA538" t="str">
        <f t="shared" si="57"/>
        <v>女子背泳ぎ  50m予選無差別</v>
      </c>
    </row>
    <row r="539" spans="14:27">
      <c r="N539">
        <f>Sheet9!D540</f>
        <v>280</v>
      </c>
      <c r="O539">
        <f>Sheet9!E540</f>
        <v>2</v>
      </c>
      <c r="P539" t="str">
        <f>IFERROR(VLOOKUP(O539,Sheet6!A:B,2,0),"")</f>
        <v>女子</v>
      </c>
      <c r="Q539" t="str">
        <f>Sheet9!A540</f>
        <v>背泳ぎ　　　　</v>
      </c>
      <c r="R539" t="str">
        <f t="shared" si="53"/>
        <v>背泳ぎ</v>
      </c>
      <c r="S539" t="str">
        <f>Sheet9!B540</f>
        <v xml:space="preserve"> 100m</v>
      </c>
      <c r="T539" t="s">
        <v>1704</v>
      </c>
      <c r="U539" t="s">
        <v>1705</v>
      </c>
      <c r="V539" t="str">
        <f t="shared" si="54"/>
        <v>女子背泳ぎ 100m予選無差別</v>
      </c>
      <c r="Y539">
        <f t="shared" si="55"/>
        <v>280</v>
      </c>
      <c r="Z539" t="str">
        <f t="shared" si="56"/>
        <v/>
      </c>
      <c r="AA539" t="str">
        <f t="shared" si="57"/>
        <v>女子背泳ぎ 100m予選無差別</v>
      </c>
    </row>
    <row r="540" spans="14:27">
      <c r="N540">
        <f>Sheet9!D541</f>
        <v>281</v>
      </c>
      <c r="O540">
        <f>Sheet9!E541</f>
        <v>2</v>
      </c>
      <c r="P540" t="str">
        <f>IFERROR(VLOOKUP(O540,Sheet6!A:B,2,0),"")</f>
        <v>女子</v>
      </c>
      <c r="Q540" t="str">
        <f>Sheet9!A541</f>
        <v>自由形　　　　</v>
      </c>
      <c r="R540" t="str">
        <f t="shared" si="53"/>
        <v>自由形</v>
      </c>
      <c r="S540" t="str">
        <f>Sheet9!B541</f>
        <v xml:space="preserve"> 100m</v>
      </c>
      <c r="T540" t="s">
        <v>1704</v>
      </c>
      <c r="U540" t="s">
        <v>1705</v>
      </c>
      <c r="V540" t="str">
        <f t="shared" si="54"/>
        <v>女子自由形 100m予選無差別</v>
      </c>
      <c r="Y540">
        <f t="shared" si="55"/>
        <v>281</v>
      </c>
      <c r="Z540" t="str">
        <f t="shared" si="56"/>
        <v/>
      </c>
      <c r="AA540" t="str">
        <f t="shared" si="57"/>
        <v>女子自由形 100m予選無差別</v>
      </c>
    </row>
    <row r="541" spans="14:27">
      <c r="N541">
        <f>Sheet9!D542</f>
        <v>281</v>
      </c>
      <c r="O541">
        <f>Sheet9!E542</f>
        <v>2</v>
      </c>
      <c r="P541" t="str">
        <f>IFERROR(VLOOKUP(O541,Sheet6!A:B,2,0),"")</f>
        <v>女子</v>
      </c>
      <c r="Q541" t="str">
        <f>Sheet9!A542</f>
        <v>個人メドレー　</v>
      </c>
      <c r="R541" t="str">
        <f t="shared" si="53"/>
        <v>個人メドレー</v>
      </c>
      <c r="S541" t="str">
        <f>Sheet9!B542</f>
        <v xml:space="preserve"> 200m</v>
      </c>
      <c r="T541" t="s">
        <v>1704</v>
      </c>
      <c r="U541" t="s">
        <v>1705</v>
      </c>
      <c r="V541" t="str">
        <f t="shared" si="54"/>
        <v>女子個人メドレー 200m予選無差別</v>
      </c>
      <c r="Y541">
        <f t="shared" si="55"/>
        <v>281</v>
      </c>
      <c r="Z541" t="str">
        <f t="shared" si="56"/>
        <v/>
      </c>
      <c r="AA541" t="str">
        <f t="shared" si="57"/>
        <v>女子個人メドレー 200m予選無差別</v>
      </c>
    </row>
    <row r="542" spans="14:27">
      <c r="N542">
        <f>Sheet9!D543</f>
        <v>268</v>
      </c>
      <c r="O542">
        <f>Sheet9!E543</f>
        <v>1</v>
      </c>
      <c r="P542" t="str">
        <f>IFERROR(VLOOKUP(O542,Sheet6!A:B,2,0),"")</f>
        <v>男子</v>
      </c>
      <c r="Q542" t="str">
        <f>Sheet9!A543</f>
        <v>自由形</v>
      </c>
      <c r="R542" t="str">
        <f t="shared" si="53"/>
        <v/>
      </c>
      <c r="S542" t="str">
        <f>Sheet9!B543</f>
        <v xml:space="preserve">  50m</v>
      </c>
      <c r="T542" t="s">
        <v>1704</v>
      </c>
      <c r="U542" t="s">
        <v>1705</v>
      </c>
      <c r="V542" t="str">
        <f t="shared" si="54"/>
        <v>男子  50m予選無差別</v>
      </c>
      <c r="Y542">
        <f t="shared" si="55"/>
        <v>268</v>
      </c>
      <c r="Z542" t="str">
        <f t="shared" si="56"/>
        <v/>
      </c>
      <c r="AA542" t="str">
        <f t="shared" si="57"/>
        <v>男子  50m予選無差別</v>
      </c>
    </row>
    <row r="543" spans="14:27">
      <c r="N543">
        <f>Sheet9!D544</f>
        <v>268</v>
      </c>
      <c r="O543">
        <f>Sheet9!E544</f>
        <v>1</v>
      </c>
      <c r="P543" t="str">
        <f>IFERROR(VLOOKUP(O543,Sheet6!A:B,2,0),"")</f>
        <v>男子</v>
      </c>
      <c r="Q543" t="str">
        <f>Sheet9!A544</f>
        <v>自由形</v>
      </c>
      <c r="R543" t="str">
        <f t="shared" si="53"/>
        <v/>
      </c>
      <c r="S543" t="str">
        <f>Sheet9!B544</f>
        <v xml:space="preserve"> 100m</v>
      </c>
      <c r="T543" t="s">
        <v>1704</v>
      </c>
      <c r="U543" t="s">
        <v>1705</v>
      </c>
      <c r="V543" t="str">
        <f t="shared" si="54"/>
        <v>男子 100m予選無差別</v>
      </c>
      <c r="Y543">
        <f t="shared" si="55"/>
        <v>268</v>
      </c>
      <c r="Z543" t="str">
        <f t="shared" si="56"/>
        <v/>
      </c>
      <c r="AA543" t="str">
        <f t="shared" si="57"/>
        <v>男子 100m予選無差別</v>
      </c>
    </row>
    <row r="544" spans="14:27">
      <c r="N544">
        <f>Sheet9!D545</f>
        <v>269</v>
      </c>
      <c r="O544">
        <f>Sheet9!E545</f>
        <v>1</v>
      </c>
      <c r="P544" t="str">
        <f>IFERROR(VLOOKUP(O544,Sheet6!A:B,2,0),"")</f>
        <v>男子</v>
      </c>
      <c r="Q544" t="str">
        <f>Sheet9!A545</f>
        <v>平泳ぎ</v>
      </c>
      <c r="R544" t="str">
        <f t="shared" si="53"/>
        <v/>
      </c>
      <c r="S544" t="str">
        <f>Sheet9!B545</f>
        <v xml:space="preserve">  50m</v>
      </c>
      <c r="T544" t="s">
        <v>1704</v>
      </c>
      <c r="U544" t="s">
        <v>1705</v>
      </c>
      <c r="V544" t="str">
        <f t="shared" si="54"/>
        <v>男子  50m予選無差別</v>
      </c>
      <c r="Y544">
        <f t="shared" si="55"/>
        <v>269</v>
      </c>
      <c r="Z544" t="str">
        <f t="shared" si="56"/>
        <v/>
      </c>
      <c r="AA544" t="str">
        <f t="shared" si="57"/>
        <v>男子  50m予選無差別</v>
      </c>
    </row>
    <row r="545" spans="14:27">
      <c r="N545">
        <f>Sheet9!D546</f>
        <v>269</v>
      </c>
      <c r="O545">
        <f>Sheet9!E546</f>
        <v>1</v>
      </c>
      <c r="P545" t="str">
        <f>IFERROR(VLOOKUP(O545,Sheet6!A:B,2,0),"")</f>
        <v>男子</v>
      </c>
      <c r="Q545" t="str">
        <f>Sheet9!A546</f>
        <v>平泳ぎ</v>
      </c>
      <c r="R545" t="str">
        <f t="shared" si="53"/>
        <v/>
      </c>
      <c r="S545" t="str">
        <f>Sheet9!B546</f>
        <v xml:space="preserve"> 100m</v>
      </c>
      <c r="T545" t="s">
        <v>1704</v>
      </c>
      <c r="U545" t="s">
        <v>1705</v>
      </c>
      <c r="V545" t="str">
        <f t="shared" si="54"/>
        <v>男子 100m予選無差別</v>
      </c>
      <c r="Y545">
        <f t="shared" si="55"/>
        <v>269</v>
      </c>
      <c r="Z545" t="str">
        <f t="shared" si="56"/>
        <v/>
      </c>
      <c r="AA545" t="str">
        <f t="shared" si="57"/>
        <v>男子 100m予選無差別</v>
      </c>
    </row>
    <row r="546" spans="14:27">
      <c r="N546">
        <f>Sheet9!D547</f>
        <v>282</v>
      </c>
      <c r="O546">
        <f>Sheet9!E547</f>
        <v>2</v>
      </c>
      <c r="P546" t="str">
        <f>IFERROR(VLOOKUP(O546,Sheet6!A:B,2,0),"")</f>
        <v>女子</v>
      </c>
      <c r="Q546" t="str">
        <f>Sheet9!A547</f>
        <v>バタフライ</v>
      </c>
      <c r="R546" t="str">
        <f t="shared" si="53"/>
        <v/>
      </c>
      <c r="S546" t="str">
        <f>Sheet9!B547</f>
        <v xml:space="preserve">  50m</v>
      </c>
      <c r="T546" t="s">
        <v>1704</v>
      </c>
      <c r="U546" t="s">
        <v>1705</v>
      </c>
      <c r="V546" t="str">
        <f t="shared" si="54"/>
        <v>女子  50m予選無差別</v>
      </c>
      <c r="Y546">
        <f t="shared" si="55"/>
        <v>282</v>
      </c>
      <c r="Z546" t="str">
        <f t="shared" si="56"/>
        <v/>
      </c>
      <c r="AA546" t="str">
        <f t="shared" si="57"/>
        <v>女子  50m予選無差別</v>
      </c>
    </row>
    <row r="547" spans="14:27">
      <c r="N547">
        <f>Sheet9!D548</f>
        <v>282</v>
      </c>
      <c r="O547">
        <f>Sheet9!E548</f>
        <v>2</v>
      </c>
      <c r="P547" t="str">
        <f>IFERROR(VLOOKUP(O547,Sheet6!A:B,2,0),"")</f>
        <v>女子</v>
      </c>
      <c r="Q547" t="str">
        <f>Sheet9!A548</f>
        <v>バタフライ</v>
      </c>
      <c r="R547" t="str">
        <f t="shared" si="53"/>
        <v/>
      </c>
      <c r="S547" t="str">
        <f>Sheet9!B548</f>
        <v xml:space="preserve"> 100m</v>
      </c>
      <c r="T547" t="s">
        <v>1704</v>
      </c>
      <c r="U547" t="s">
        <v>1705</v>
      </c>
      <c r="V547" t="str">
        <f t="shared" si="54"/>
        <v>女子 100m予選無差別</v>
      </c>
      <c r="Y547">
        <f t="shared" si="55"/>
        <v>282</v>
      </c>
      <c r="Z547" t="str">
        <f t="shared" si="56"/>
        <v/>
      </c>
      <c r="AA547" t="str">
        <f t="shared" si="57"/>
        <v>女子 100m予選無差別</v>
      </c>
    </row>
    <row r="548" spans="14:27">
      <c r="N548">
        <f>Sheet9!D549</f>
        <v>283</v>
      </c>
      <c r="O548">
        <f>Sheet9!E549</f>
        <v>2</v>
      </c>
      <c r="P548" t="str">
        <f>IFERROR(VLOOKUP(O548,Sheet6!A:B,2,0),"")</f>
        <v>女子</v>
      </c>
      <c r="Q548" t="str">
        <f>Sheet9!A549</f>
        <v>背泳ぎ　　　　</v>
      </c>
      <c r="R548" t="str">
        <f t="shared" si="53"/>
        <v>背泳ぎ</v>
      </c>
      <c r="S548" t="str">
        <f>Sheet9!B549</f>
        <v xml:space="preserve">  50m</v>
      </c>
      <c r="T548" t="s">
        <v>1704</v>
      </c>
      <c r="U548" t="s">
        <v>1705</v>
      </c>
      <c r="V548" t="str">
        <f t="shared" si="54"/>
        <v>女子背泳ぎ  50m予選無差別</v>
      </c>
      <c r="Y548">
        <f t="shared" si="55"/>
        <v>283</v>
      </c>
      <c r="Z548" t="str">
        <f t="shared" si="56"/>
        <v/>
      </c>
      <c r="AA548" t="str">
        <f t="shared" si="57"/>
        <v>女子背泳ぎ  50m予選無差別</v>
      </c>
    </row>
    <row r="549" spans="14:27">
      <c r="N549">
        <f>Sheet9!D550</f>
        <v>283</v>
      </c>
      <c r="O549">
        <f>Sheet9!E550</f>
        <v>2</v>
      </c>
      <c r="P549" t="str">
        <f>IFERROR(VLOOKUP(O549,Sheet6!A:B,2,0),"")</f>
        <v>女子</v>
      </c>
      <c r="Q549" t="str">
        <f>Sheet9!A550</f>
        <v>背泳ぎ　　　　</v>
      </c>
      <c r="R549" t="str">
        <f t="shared" si="53"/>
        <v>背泳ぎ</v>
      </c>
      <c r="S549" t="str">
        <f>Sheet9!B550</f>
        <v xml:space="preserve"> 100m</v>
      </c>
      <c r="T549" t="s">
        <v>1704</v>
      </c>
      <c r="U549" t="s">
        <v>1705</v>
      </c>
      <c r="V549" t="str">
        <f t="shared" si="54"/>
        <v>女子背泳ぎ 100m予選無差別</v>
      </c>
      <c r="Y549">
        <f t="shared" si="55"/>
        <v>283</v>
      </c>
      <c r="Z549" t="str">
        <f t="shared" si="56"/>
        <v/>
      </c>
      <c r="AA549" t="str">
        <f t="shared" si="57"/>
        <v>女子背泳ぎ 100m予選無差別</v>
      </c>
    </row>
    <row r="550" spans="14:27">
      <c r="N550">
        <f>Sheet9!D551</f>
        <v>284</v>
      </c>
      <c r="O550">
        <f>Sheet9!E551</f>
        <v>1</v>
      </c>
      <c r="P550" t="str">
        <f>IFERROR(VLOOKUP(O550,Sheet6!A:B,2,0),"")</f>
        <v>男子</v>
      </c>
      <c r="Q550" t="str">
        <f>Sheet9!A551</f>
        <v>自由形　　　　</v>
      </c>
      <c r="R550" t="str">
        <f t="shared" si="53"/>
        <v>自由形</v>
      </c>
      <c r="S550" t="str">
        <f>Sheet9!B551</f>
        <v xml:space="preserve">  50m</v>
      </c>
      <c r="T550" t="s">
        <v>1704</v>
      </c>
      <c r="U550" t="s">
        <v>1705</v>
      </c>
      <c r="V550" t="str">
        <f t="shared" si="54"/>
        <v>男子自由形  50m予選無差別</v>
      </c>
      <c r="Y550">
        <f t="shared" si="55"/>
        <v>284</v>
      </c>
      <c r="Z550" t="str">
        <f t="shared" si="56"/>
        <v/>
      </c>
      <c r="AA550" t="str">
        <f t="shared" si="57"/>
        <v>男子自由形  50m予選無差別</v>
      </c>
    </row>
    <row r="551" spans="14:27">
      <c r="N551">
        <f>Sheet9!D552</f>
        <v>284</v>
      </c>
      <c r="O551">
        <f>Sheet9!E552</f>
        <v>1</v>
      </c>
      <c r="P551" t="str">
        <f>IFERROR(VLOOKUP(O551,Sheet6!A:B,2,0),"")</f>
        <v>男子</v>
      </c>
      <c r="Q551" t="str">
        <f>Sheet9!A552</f>
        <v>自由形　　　　</v>
      </c>
      <c r="R551" t="str">
        <f t="shared" si="53"/>
        <v>自由形</v>
      </c>
      <c r="S551" t="str">
        <f>Sheet9!B552</f>
        <v xml:space="preserve"> 100m</v>
      </c>
      <c r="T551" t="s">
        <v>1704</v>
      </c>
      <c r="U551" t="s">
        <v>1705</v>
      </c>
      <c r="V551" t="str">
        <f t="shared" si="54"/>
        <v>男子自由形 100m予選無差別</v>
      </c>
      <c r="Y551">
        <f t="shared" si="55"/>
        <v>284</v>
      </c>
      <c r="Z551" t="str">
        <f t="shared" si="56"/>
        <v/>
      </c>
      <c r="AA551" t="str">
        <f t="shared" si="57"/>
        <v>男子自由形 100m予選無差別</v>
      </c>
    </row>
    <row r="552" spans="14:27">
      <c r="N552">
        <f>Sheet9!D553</f>
        <v>286</v>
      </c>
      <c r="O552">
        <f>Sheet9!E553</f>
        <v>2</v>
      </c>
      <c r="P552" t="str">
        <f>IFERROR(VLOOKUP(O552,Sheet6!A:B,2,0),"")</f>
        <v>女子</v>
      </c>
      <c r="Q552" t="str">
        <f>Sheet9!A553</f>
        <v>自由形　　　　</v>
      </c>
      <c r="R552" t="str">
        <f t="shared" si="53"/>
        <v>自由形</v>
      </c>
      <c r="S552" t="str">
        <f>Sheet9!B553</f>
        <v xml:space="preserve"> 100m</v>
      </c>
      <c r="T552" t="s">
        <v>1704</v>
      </c>
      <c r="U552" t="s">
        <v>1705</v>
      </c>
      <c r="V552" t="str">
        <f t="shared" si="54"/>
        <v>女子自由形 100m予選無差別</v>
      </c>
      <c r="Y552">
        <f t="shared" si="55"/>
        <v>286</v>
      </c>
      <c r="Z552" t="str">
        <f t="shared" si="56"/>
        <v/>
      </c>
      <c r="AA552" t="str">
        <f t="shared" si="57"/>
        <v>女子自由形 100m予選無差別</v>
      </c>
    </row>
    <row r="553" spans="14:27">
      <c r="N553">
        <f>Sheet9!D554</f>
        <v>286</v>
      </c>
      <c r="O553">
        <f>Sheet9!E554</f>
        <v>2</v>
      </c>
      <c r="P553" t="str">
        <f>IFERROR(VLOOKUP(O553,Sheet6!A:B,2,0),"")</f>
        <v>女子</v>
      </c>
      <c r="Q553" t="str">
        <f>Sheet9!A554</f>
        <v>個人メドレー　</v>
      </c>
      <c r="R553" t="str">
        <f t="shared" si="53"/>
        <v>個人メドレー</v>
      </c>
      <c r="S553" t="str">
        <f>Sheet9!B554</f>
        <v xml:space="preserve"> 200m</v>
      </c>
      <c r="T553" t="s">
        <v>1704</v>
      </c>
      <c r="U553" t="s">
        <v>1705</v>
      </c>
      <c r="V553" t="str">
        <f t="shared" si="54"/>
        <v>女子個人メドレー 200m予選無差別</v>
      </c>
      <c r="Y553">
        <f t="shared" si="55"/>
        <v>286</v>
      </c>
      <c r="Z553" t="str">
        <f t="shared" si="56"/>
        <v/>
      </c>
      <c r="AA553" t="str">
        <f t="shared" si="57"/>
        <v>女子個人メドレー 200m予選無差別</v>
      </c>
    </row>
    <row r="554" spans="14:27">
      <c r="N554">
        <f>Sheet9!D555</f>
        <v>287</v>
      </c>
      <c r="O554">
        <f>Sheet9!E555</f>
        <v>2</v>
      </c>
      <c r="P554" t="str">
        <f>IFERROR(VLOOKUP(O554,Sheet6!A:B,2,0),"")</f>
        <v>女子</v>
      </c>
      <c r="Q554" t="str">
        <f>Sheet9!A555</f>
        <v>背泳ぎ　　　　</v>
      </c>
      <c r="R554" t="str">
        <f t="shared" si="53"/>
        <v>背泳ぎ</v>
      </c>
      <c r="S554" t="str">
        <f>Sheet9!B555</f>
        <v xml:space="preserve">  50m</v>
      </c>
      <c r="T554" t="s">
        <v>1704</v>
      </c>
      <c r="U554" t="s">
        <v>1705</v>
      </c>
      <c r="V554" t="str">
        <f t="shared" si="54"/>
        <v>女子背泳ぎ  50m予選無差別</v>
      </c>
      <c r="Y554">
        <f t="shared" si="55"/>
        <v>287</v>
      </c>
      <c r="Z554" t="str">
        <f t="shared" si="56"/>
        <v/>
      </c>
      <c r="AA554" t="str">
        <f t="shared" si="57"/>
        <v>女子背泳ぎ  50m予選無差別</v>
      </c>
    </row>
    <row r="555" spans="14:27">
      <c r="N555">
        <f>Sheet9!D556</f>
        <v>287</v>
      </c>
      <c r="O555">
        <f>Sheet9!E556</f>
        <v>2</v>
      </c>
      <c r="P555" t="str">
        <f>IFERROR(VLOOKUP(O555,Sheet6!A:B,2,0),"")</f>
        <v>女子</v>
      </c>
      <c r="Q555" t="str">
        <f>Sheet9!A556</f>
        <v>個人メドレー　</v>
      </c>
      <c r="R555" t="str">
        <f t="shared" si="53"/>
        <v>個人メドレー</v>
      </c>
      <c r="S555" t="str">
        <f>Sheet9!B556</f>
        <v xml:space="preserve"> 200m</v>
      </c>
      <c r="T555" t="s">
        <v>1704</v>
      </c>
      <c r="U555" t="s">
        <v>1705</v>
      </c>
      <c r="V555" t="str">
        <f t="shared" si="54"/>
        <v>女子個人メドレー 200m予選無差別</v>
      </c>
      <c r="Y555">
        <f t="shared" si="55"/>
        <v>287</v>
      </c>
      <c r="Z555" t="str">
        <f t="shared" si="56"/>
        <v/>
      </c>
      <c r="AA555" t="str">
        <f t="shared" si="57"/>
        <v>女子個人メドレー 200m予選無差別</v>
      </c>
    </row>
    <row r="556" spans="14:27">
      <c r="N556">
        <f>Sheet9!D557</f>
        <v>288</v>
      </c>
      <c r="O556">
        <f>Sheet9!E557</f>
        <v>1</v>
      </c>
      <c r="P556" t="str">
        <f>IFERROR(VLOOKUP(O556,Sheet6!A:B,2,0),"")</f>
        <v>男子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 50m</v>
      </c>
      <c r="T556" t="s">
        <v>1704</v>
      </c>
      <c r="U556" t="s">
        <v>1705</v>
      </c>
      <c r="V556" t="str">
        <f t="shared" si="54"/>
        <v>男子自由形  50m予選無差別</v>
      </c>
      <c r="Y556">
        <f t="shared" si="55"/>
        <v>288</v>
      </c>
      <c r="Z556" t="str">
        <f t="shared" si="56"/>
        <v/>
      </c>
      <c r="AA556" t="str">
        <f t="shared" si="57"/>
        <v>男子自由形  50m予選無差別</v>
      </c>
    </row>
    <row r="557" spans="14:27">
      <c r="N557">
        <f>Sheet9!D558</f>
        <v>288</v>
      </c>
      <c r="O557">
        <f>Sheet9!E558</f>
        <v>1</v>
      </c>
      <c r="P557" t="str">
        <f>IFERROR(VLOOKUP(O557,Sheet6!A:B,2,0),"")</f>
        <v>男子</v>
      </c>
      <c r="Q557" t="str">
        <f>Sheet9!A558</f>
        <v>自由形　　　　</v>
      </c>
      <c r="R557" t="str">
        <f t="shared" si="53"/>
        <v>自由形</v>
      </c>
      <c r="S557" t="str">
        <f>Sheet9!B558</f>
        <v xml:space="preserve"> 100m</v>
      </c>
      <c r="T557" t="s">
        <v>1704</v>
      </c>
      <c r="U557" t="s">
        <v>1705</v>
      </c>
      <c r="V557" t="str">
        <f t="shared" si="54"/>
        <v>男子自由形 100m予選無差別</v>
      </c>
      <c r="Y557">
        <f t="shared" si="55"/>
        <v>288</v>
      </c>
      <c r="Z557" t="str">
        <f t="shared" si="56"/>
        <v/>
      </c>
      <c r="AA557" t="str">
        <f t="shared" si="57"/>
        <v>男子自由形 100m予選無差別</v>
      </c>
    </row>
    <row r="558" spans="14:27">
      <c r="N558">
        <f>Sheet9!D559</f>
        <v>289</v>
      </c>
      <c r="O558">
        <f>Sheet9!E559</f>
        <v>1</v>
      </c>
      <c r="P558" t="str">
        <f>IFERROR(VLOOKUP(O558,Sheet6!A:B,2,0),"")</f>
        <v>男子</v>
      </c>
      <c r="Q558" t="str">
        <f>Sheet9!A559</f>
        <v>背泳ぎ　　　　</v>
      </c>
      <c r="R558" t="str">
        <f t="shared" si="53"/>
        <v>背泳ぎ</v>
      </c>
      <c r="S558" t="str">
        <f>Sheet9!B559</f>
        <v xml:space="preserve"> 100m</v>
      </c>
      <c r="T558" t="s">
        <v>1704</v>
      </c>
      <c r="U558" t="s">
        <v>1705</v>
      </c>
      <c r="V558" t="str">
        <f t="shared" si="54"/>
        <v>男子背泳ぎ 100m予選無差別</v>
      </c>
      <c r="Y558">
        <f t="shared" si="55"/>
        <v>289</v>
      </c>
      <c r="Z558" t="str">
        <f t="shared" si="56"/>
        <v/>
      </c>
      <c r="AA558" t="str">
        <f t="shared" si="57"/>
        <v>男子背泳ぎ 100m予選無差別</v>
      </c>
    </row>
    <row r="559" spans="14:27">
      <c r="N559">
        <f>Sheet9!D560</f>
        <v>289</v>
      </c>
      <c r="O559">
        <f>Sheet9!E560</f>
        <v>1</v>
      </c>
      <c r="P559" t="str">
        <f>IFERROR(VLOOKUP(O559,Sheet6!A:B,2,0),"")</f>
        <v>男子</v>
      </c>
      <c r="Q559" t="str">
        <f>Sheet9!A560</f>
        <v>背泳ぎ　　　　</v>
      </c>
      <c r="R559" t="str">
        <f t="shared" si="53"/>
        <v>背泳ぎ</v>
      </c>
      <c r="S559" t="str">
        <f>Sheet9!B560</f>
        <v xml:space="preserve"> 200m</v>
      </c>
      <c r="T559" t="s">
        <v>1704</v>
      </c>
      <c r="U559" t="s">
        <v>1705</v>
      </c>
      <c r="V559" t="str">
        <f t="shared" si="54"/>
        <v>男子背泳ぎ 200m予選無差別</v>
      </c>
      <c r="Y559">
        <f t="shared" si="55"/>
        <v>289</v>
      </c>
      <c r="Z559" t="str">
        <f t="shared" si="56"/>
        <v/>
      </c>
      <c r="AA559" t="str">
        <f t="shared" si="57"/>
        <v>男子背泳ぎ 200m予選無差別</v>
      </c>
    </row>
    <row r="560" spans="14:27">
      <c r="N560">
        <f>Sheet9!D561</f>
        <v>290</v>
      </c>
      <c r="O560">
        <f>Sheet9!E561</f>
        <v>1</v>
      </c>
      <c r="P560" t="str">
        <f>IFERROR(VLOOKUP(O560,Sheet6!A:B,2,0),"")</f>
        <v>男子</v>
      </c>
      <c r="Q560" t="str">
        <f>Sheet9!A561</f>
        <v>バタフライ　　</v>
      </c>
      <c r="R560" t="str">
        <f t="shared" si="53"/>
        <v>バタフライ</v>
      </c>
      <c r="S560" t="str">
        <f>Sheet9!B561</f>
        <v xml:space="preserve">  50m</v>
      </c>
      <c r="T560" t="s">
        <v>1704</v>
      </c>
      <c r="U560" t="s">
        <v>1705</v>
      </c>
      <c r="V560" t="str">
        <f t="shared" si="54"/>
        <v>男子バタフライ  50m予選無差別</v>
      </c>
      <c r="Y560">
        <f t="shared" si="55"/>
        <v>290</v>
      </c>
      <c r="Z560" t="str">
        <f t="shared" si="56"/>
        <v/>
      </c>
      <c r="AA560" t="str">
        <f t="shared" si="57"/>
        <v>男子バタフライ  50m予選無差別</v>
      </c>
    </row>
    <row r="561" spans="14:27">
      <c r="N561">
        <f>Sheet9!D562</f>
        <v>290</v>
      </c>
      <c r="O561">
        <f>Sheet9!E562</f>
        <v>1</v>
      </c>
      <c r="P561" t="str">
        <f>IFERROR(VLOOKUP(O561,Sheet6!A:B,2,0),"")</f>
        <v>男子</v>
      </c>
      <c r="Q561" t="str">
        <f>Sheet9!A562</f>
        <v>バタフライ　　</v>
      </c>
      <c r="R561" t="str">
        <f t="shared" si="53"/>
        <v>バタフライ</v>
      </c>
      <c r="S561" t="str">
        <f>Sheet9!B562</f>
        <v xml:space="preserve"> 100m</v>
      </c>
      <c r="T561" t="s">
        <v>1704</v>
      </c>
      <c r="U561" t="s">
        <v>1705</v>
      </c>
      <c r="V561" t="str">
        <f t="shared" si="54"/>
        <v>男子バタフライ 100m予選無差別</v>
      </c>
      <c r="Y561">
        <f t="shared" si="55"/>
        <v>290</v>
      </c>
      <c r="Z561" t="str">
        <f t="shared" si="56"/>
        <v/>
      </c>
      <c r="AA561" t="str">
        <f t="shared" si="57"/>
        <v>男子バタフライ 100m予選無差別</v>
      </c>
    </row>
    <row r="562" spans="14:27">
      <c r="N562">
        <f>Sheet9!D563</f>
        <v>291</v>
      </c>
      <c r="O562">
        <f>Sheet9!E563</f>
        <v>1</v>
      </c>
      <c r="P562" t="str">
        <f>IFERROR(VLOOKUP(O562,Sheet6!A:B,2,0),"")</f>
        <v>男子</v>
      </c>
      <c r="Q562" t="str">
        <f>Sheet9!A563</f>
        <v>自由形　　　　</v>
      </c>
      <c r="R562" t="str">
        <f t="shared" si="53"/>
        <v>自由形</v>
      </c>
      <c r="S562" t="str">
        <f>Sheet9!B563</f>
        <v xml:space="preserve">  50m</v>
      </c>
      <c r="T562" t="s">
        <v>1704</v>
      </c>
      <c r="U562" t="s">
        <v>1705</v>
      </c>
      <c r="V562" t="str">
        <f t="shared" si="54"/>
        <v>男子自由形  50m予選無差別</v>
      </c>
      <c r="Y562">
        <f t="shared" si="55"/>
        <v>291</v>
      </c>
      <c r="Z562" t="str">
        <f t="shared" si="56"/>
        <v/>
      </c>
      <c r="AA562" t="str">
        <f t="shared" si="57"/>
        <v>男子自由形  50m予選無差別</v>
      </c>
    </row>
    <row r="563" spans="14:27">
      <c r="N563">
        <f>Sheet9!D564</f>
        <v>291</v>
      </c>
      <c r="O563">
        <f>Sheet9!E564</f>
        <v>1</v>
      </c>
      <c r="P563" t="str">
        <f>IFERROR(VLOOKUP(O563,Sheet6!A:B,2,0),"")</f>
        <v>男子</v>
      </c>
      <c r="Q563" t="str">
        <f>Sheet9!A564</f>
        <v>自由形　　　　</v>
      </c>
      <c r="R563" t="str">
        <f t="shared" si="53"/>
        <v>自由形</v>
      </c>
      <c r="S563" t="str">
        <f>Sheet9!B564</f>
        <v xml:space="preserve"> 100m</v>
      </c>
      <c r="T563" t="s">
        <v>1704</v>
      </c>
      <c r="U563" t="s">
        <v>1705</v>
      </c>
      <c r="V563" t="str">
        <f t="shared" si="54"/>
        <v>男子自由形 100m予選無差別</v>
      </c>
      <c r="Y563">
        <f t="shared" si="55"/>
        <v>291</v>
      </c>
      <c r="Z563" t="str">
        <f t="shared" si="56"/>
        <v/>
      </c>
      <c r="AA563" t="str">
        <f t="shared" si="57"/>
        <v>男子自由形 100m予選無差別</v>
      </c>
    </row>
    <row r="564" spans="14:27">
      <c r="N564">
        <f>Sheet9!D565</f>
        <v>292</v>
      </c>
      <c r="O564">
        <f>Sheet9!E565</f>
        <v>1</v>
      </c>
      <c r="P564" t="str">
        <f>IFERROR(VLOOKUP(O564,Sheet6!A:B,2,0),"")</f>
        <v>男子</v>
      </c>
      <c r="Q564" t="str">
        <f>Sheet9!A565</f>
        <v>自由形　　　　</v>
      </c>
      <c r="R564" t="str">
        <f t="shared" si="53"/>
        <v>自由形</v>
      </c>
      <c r="S564" t="str">
        <f>Sheet9!B565</f>
        <v xml:space="preserve">  50m</v>
      </c>
      <c r="T564" t="s">
        <v>1704</v>
      </c>
      <c r="U564" t="s">
        <v>1705</v>
      </c>
      <c r="V564" t="str">
        <f t="shared" si="54"/>
        <v>男子自由形  50m予選無差別</v>
      </c>
      <c r="Y564">
        <f t="shared" si="55"/>
        <v>292</v>
      </c>
      <c r="Z564" t="str">
        <f t="shared" si="56"/>
        <v/>
      </c>
      <c r="AA564" t="str">
        <f t="shared" si="57"/>
        <v>男子自由形  50m予選無差別</v>
      </c>
    </row>
    <row r="565" spans="14:27">
      <c r="N565">
        <f>Sheet9!D566</f>
        <v>292</v>
      </c>
      <c r="O565">
        <f>Sheet9!E566</f>
        <v>1</v>
      </c>
      <c r="P565" t="str">
        <f>IFERROR(VLOOKUP(O565,Sheet6!A:B,2,0),"")</f>
        <v>男子</v>
      </c>
      <c r="Q565" t="str">
        <f>Sheet9!A566</f>
        <v>自由形　　　　</v>
      </c>
      <c r="R565" t="str">
        <f t="shared" si="53"/>
        <v>自由形</v>
      </c>
      <c r="S565" t="str">
        <f>Sheet9!B566</f>
        <v xml:space="preserve"> 100m</v>
      </c>
      <c r="T565" t="s">
        <v>1704</v>
      </c>
      <c r="U565" t="s">
        <v>1705</v>
      </c>
      <c r="V565" t="str">
        <f t="shared" si="54"/>
        <v>男子自由形 100m予選無差別</v>
      </c>
      <c r="Y565">
        <f t="shared" si="55"/>
        <v>292</v>
      </c>
      <c r="Z565" t="str">
        <f t="shared" si="56"/>
        <v/>
      </c>
      <c r="AA565" t="str">
        <f t="shared" si="57"/>
        <v>男子自由形 100m予選無差別</v>
      </c>
    </row>
    <row r="566" spans="14:27">
      <c r="N566">
        <f>Sheet9!D567</f>
        <v>293</v>
      </c>
      <c r="O566">
        <f>Sheet9!E567</f>
        <v>1</v>
      </c>
      <c r="P566" t="str">
        <f>IFERROR(VLOOKUP(O566,Sheet6!A:B,2,0),"")</f>
        <v>男子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200m</v>
      </c>
      <c r="T566" t="s">
        <v>1704</v>
      </c>
      <c r="U566" t="s">
        <v>1705</v>
      </c>
      <c r="V566" t="str">
        <f t="shared" si="54"/>
        <v>男子自由形 200m予選無差別</v>
      </c>
      <c r="Y566">
        <f t="shared" si="55"/>
        <v>293</v>
      </c>
      <c r="Z566" t="str">
        <f t="shared" si="56"/>
        <v/>
      </c>
      <c r="AA566" t="str">
        <f t="shared" si="57"/>
        <v>男子自由形 200m予選無差別</v>
      </c>
    </row>
    <row r="567" spans="14:27">
      <c r="N567">
        <f>Sheet9!D568</f>
        <v>293</v>
      </c>
      <c r="O567">
        <f>Sheet9!E568</f>
        <v>1</v>
      </c>
      <c r="P567" t="str">
        <f>IFERROR(VLOOKUP(O567,Sheet6!A:B,2,0),"")</f>
        <v>男子</v>
      </c>
      <c r="Q567" t="str">
        <f>Sheet9!A568</f>
        <v>自由形　　　　</v>
      </c>
      <c r="R567" t="str">
        <f t="shared" si="53"/>
        <v>自由形</v>
      </c>
      <c r="S567" t="str">
        <f>Sheet9!B568</f>
        <v xml:space="preserve"> 400m</v>
      </c>
      <c r="T567" t="s">
        <v>1704</v>
      </c>
      <c r="U567" t="s">
        <v>1705</v>
      </c>
      <c r="V567" t="str">
        <f t="shared" si="54"/>
        <v>男子自由形 400m予選無差別</v>
      </c>
      <c r="Y567">
        <f t="shared" si="55"/>
        <v>293</v>
      </c>
      <c r="Z567" t="str">
        <f t="shared" si="56"/>
        <v/>
      </c>
      <c r="AA567" t="str">
        <f t="shared" si="57"/>
        <v>男子自由形 400m予選無差別</v>
      </c>
    </row>
    <row r="568" spans="14:27">
      <c r="N568">
        <f>Sheet9!D569</f>
        <v>294</v>
      </c>
      <c r="O568">
        <f>Sheet9!E569</f>
        <v>1</v>
      </c>
      <c r="P568" t="str">
        <f>IFERROR(VLOOKUP(O568,Sheet6!A:B,2,0),"")</f>
        <v>男子</v>
      </c>
      <c r="Q568" t="str">
        <f>Sheet9!A569</f>
        <v>自由形　　　　</v>
      </c>
      <c r="R568" t="str">
        <f t="shared" si="53"/>
        <v>自由形</v>
      </c>
      <c r="S568" t="str">
        <f>Sheet9!B569</f>
        <v xml:space="preserve">  50m</v>
      </c>
      <c r="T568" t="s">
        <v>1704</v>
      </c>
      <c r="U568" t="s">
        <v>1705</v>
      </c>
      <c r="V568" t="str">
        <f t="shared" si="54"/>
        <v>男子自由形  50m予選無差別</v>
      </c>
      <c r="Y568">
        <f t="shared" si="55"/>
        <v>294</v>
      </c>
      <c r="Z568" t="str">
        <f t="shared" si="56"/>
        <v/>
      </c>
      <c r="AA568" t="str">
        <f t="shared" si="57"/>
        <v>男子自由形  50m予選無差別</v>
      </c>
    </row>
    <row r="569" spans="14:27">
      <c r="N569">
        <f>Sheet9!D570</f>
        <v>294</v>
      </c>
      <c r="O569">
        <f>Sheet9!E570</f>
        <v>1</v>
      </c>
      <c r="P569" t="str">
        <f>IFERROR(VLOOKUP(O569,Sheet6!A:B,2,0),"")</f>
        <v>男子</v>
      </c>
      <c r="Q569" t="str">
        <f>Sheet9!A570</f>
        <v>背泳ぎ　　　　</v>
      </c>
      <c r="R569" t="str">
        <f t="shared" si="53"/>
        <v>背泳ぎ</v>
      </c>
      <c r="S569" t="str">
        <f>Sheet9!B570</f>
        <v xml:space="preserve">  50m</v>
      </c>
      <c r="T569" t="s">
        <v>1704</v>
      </c>
      <c r="U569" t="s">
        <v>1705</v>
      </c>
      <c r="V569" t="str">
        <f t="shared" si="54"/>
        <v>男子背泳ぎ  50m予選無差別</v>
      </c>
      <c r="Y569">
        <f t="shared" si="55"/>
        <v>294</v>
      </c>
      <c r="Z569" t="str">
        <f t="shared" si="56"/>
        <v/>
      </c>
      <c r="AA569" t="str">
        <f t="shared" si="57"/>
        <v>男子背泳ぎ  50m予選無差別</v>
      </c>
    </row>
    <row r="570" spans="14:27">
      <c r="N570">
        <f>Sheet9!D571</f>
        <v>295</v>
      </c>
      <c r="O570">
        <f>Sheet9!E571</f>
        <v>1</v>
      </c>
      <c r="P570" t="str">
        <f>IFERROR(VLOOKUP(O570,Sheet6!A:B,2,0),"")</f>
        <v>男子</v>
      </c>
      <c r="Q570" t="str">
        <f>Sheet9!A571</f>
        <v>自由形　　　　</v>
      </c>
      <c r="R570" t="str">
        <f t="shared" si="53"/>
        <v>自由形</v>
      </c>
      <c r="S570" t="str">
        <f>Sheet9!B571</f>
        <v xml:space="preserve">  50m</v>
      </c>
      <c r="T570" t="s">
        <v>1704</v>
      </c>
      <c r="U570" t="s">
        <v>1705</v>
      </c>
      <c r="V570" t="str">
        <f t="shared" si="54"/>
        <v>男子自由形  50m予選無差別</v>
      </c>
      <c r="Y570">
        <f t="shared" si="55"/>
        <v>295</v>
      </c>
      <c r="Z570" t="str">
        <f t="shared" si="56"/>
        <v/>
      </c>
      <c r="AA570" t="str">
        <f t="shared" si="57"/>
        <v>男子自由形  50m予選無差別</v>
      </c>
    </row>
    <row r="571" spans="14:27">
      <c r="N571">
        <f>Sheet9!D572</f>
        <v>295</v>
      </c>
      <c r="O571">
        <f>Sheet9!E572</f>
        <v>1</v>
      </c>
      <c r="P571" t="str">
        <f>IFERROR(VLOOKUP(O571,Sheet6!A:B,2,0),"")</f>
        <v>男子</v>
      </c>
      <c r="Q571" t="str">
        <f>Sheet9!A572</f>
        <v>バタフライ　　</v>
      </c>
      <c r="R571" t="str">
        <f t="shared" ref="R571:R634" si="58">IFERROR(VLOOKUP(Q571,AG:AH,2,0),"")</f>
        <v>バタフライ</v>
      </c>
      <c r="S571" t="str">
        <f>Sheet9!B572</f>
        <v xml:space="preserve">  50m</v>
      </c>
      <c r="T571" t="s">
        <v>1704</v>
      </c>
      <c r="U571" t="s">
        <v>1705</v>
      </c>
      <c r="V571" t="str">
        <f t="shared" ref="V571:V634" si="59">CONCATENATE(P571,R571,S571,T571,U571)</f>
        <v>男子バタフライ  50m予選無差別</v>
      </c>
      <c r="Y571">
        <f t="shared" ref="Y571:Y634" si="60">N571</f>
        <v>295</v>
      </c>
      <c r="Z571" t="str">
        <f t="shared" ref="Z571:Z634" si="61">IFERROR(VLOOKUP(V571,I:M,5,0),"")</f>
        <v/>
      </c>
      <c r="AA571" t="str">
        <f t="shared" ref="AA571:AA634" si="62">V571</f>
        <v>男子バタフライ  50m予選無差別</v>
      </c>
    </row>
    <row r="572" spans="14:27">
      <c r="N572">
        <f>Sheet9!D573</f>
        <v>296</v>
      </c>
      <c r="O572">
        <f>Sheet9!E573</f>
        <v>1</v>
      </c>
      <c r="P572" t="str">
        <f>IFERROR(VLOOKUP(O572,Sheet6!A:B,2,0),"")</f>
        <v>男子</v>
      </c>
      <c r="Q572" t="str">
        <f>Sheet9!A573</f>
        <v>自由形　　　　</v>
      </c>
      <c r="R572" t="str">
        <f t="shared" si="58"/>
        <v>自由形</v>
      </c>
      <c r="S572" t="str">
        <f>Sheet9!B573</f>
        <v xml:space="preserve">  50m</v>
      </c>
      <c r="T572" t="s">
        <v>1704</v>
      </c>
      <c r="U572" t="s">
        <v>1705</v>
      </c>
      <c r="V572" t="str">
        <f t="shared" si="59"/>
        <v>男子自由形  50m予選無差別</v>
      </c>
      <c r="Y572">
        <f t="shared" si="60"/>
        <v>296</v>
      </c>
      <c r="Z572" t="str">
        <f t="shared" si="61"/>
        <v/>
      </c>
      <c r="AA572" t="str">
        <f t="shared" si="62"/>
        <v>男子自由形  50m予選無差別</v>
      </c>
    </row>
    <row r="573" spans="14:27">
      <c r="N573">
        <f>Sheet9!D574</f>
        <v>296</v>
      </c>
      <c r="O573">
        <f>Sheet9!E574</f>
        <v>1</v>
      </c>
      <c r="P573" t="str">
        <f>IFERROR(VLOOKUP(O573,Sheet6!A:B,2,0),"")</f>
        <v>男子</v>
      </c>
      <c r="Q573" t="str">
        <f>Sheet9!A574</f>
        <v>自由形　　　　</v>
      </c>
      <c r="R573" t="str">
        <f t="shared" si="58"/>
        <v>自由形</v>
      </c>
      <c r="S573" t="str">
        <f>Sheet9!B574</f>
        <v xml:space="preserve"> 100m</v>
      </c>
      <c r="T573" t="s">
        <v>1704</v>
      </c>
      <c r="U573" t="s">
        <v>1705</v>
      </c>
      <c r="V573" t="str">
        <f t="shared" si="59"/>
        <v>男子自由形 100m予選無差別</v>
      </c>
      <c r="Y573">
        <f t="shared" si="60"/>
        <v>296</v>
      </c>
      <c r="Z573" t="str">
        <f t="shared" si="61"/>
        <v/>
      </c>
      <c r="AA573" t="str">
        <f t="shared" si="62"/>
        <v>男子自由形 100m予選無差別</v>
      </c>
    </row>
    <row r="574" spans="14:27">
      <c r="N574">
        <f>Sheet9!D575</f>
        <v>297</v>
      </c>
      <c r="O574">
        <f>Sheet9!E575</f>
        <v>1</v>
      </c>
      <c r="P574" t="str">
        <f>IFERROR(VLOOKUP(O574,Sheet6!A:B,2,0),"")</f>
        <v>男子</v>
      </c>
      <c r="Q574" t="str">
        <f>Sheet9!A575</f>
        <v>自由形　　　　</v>
      </c>
      <c r="R574" t="str">
        <f t="shared" si="58"/>
        <v>自由形</v>
      </c>
      <c r="S574" t="str">
        <f>Sheet9!B575</f>
        <v xml:space="preserve">  50m</v>
      </c>
      <c r="T574" t="s">
        <v>1704</v>
      </c>
      <c r="U574" t="s">
        <v>1705</v>
      </c>
      <c r="V574" t="str">
        <f t="shared" si="59"/>
        <v>男子自由形  50m予選無差別</v>
      </c>
      <c r="Y574">
        <f t="shared" si="60"/>
        <v>297</v>
      </c>
      <c r="Z574" t="str">
        <f t="shared" si="61"/>
        <v/>
      </c>
      <c r="AA574" t="str">
        <f t="shared" si="62"/>
        <v>男子自由形  50m予選無差別</v>
      </c>
    </row>
    <row r="575" spans="14:27">
      <c r="N575">
        <f>Sheet9!D576</f>
        <v>297</v>
      </c>
      <c r="O575">
        <f>Sheet9!E576</f>
        <v>1</v>
      </c>
      <c r="P575" t="str">
        <f>IFERROR(VLOOKUP(O575,Sheet6!A:B,2,0),"")</f>
        <v>男子</v>
      </c>
      <c r="Q575" t="str">
        <f>Sheet9!A576</f>
        <v>自由形　　　　</v>
      </c>
      <c r="R575" t="str">
        <f t="shared" si="58"/>
        <v>自由形</v>
      </c>
      <c r="S575" t="str">
        <f>Sheet9!B576</f>
        <v xml:space="preserve"> 100m</v>
      </c>
      <c r="T575" t="s">
        <v>1704</v>
      </c>
      <c r="U575" t="s">
        <v>1705</v>
      </c>
      <c r="V575" t="str">
        <f t="shared" si="59"/>
        <v>男子自由形 100m予選無差別</v>
      </c>
      <c r="Y575">
        <f t="shared" si="60"/>
        <v>297</v>
      </c>
      <c r="Z575" t="str">
        <f t="shared" si="61"/>
        <v/>
      </c>
      <c r="AA575" t="str">
        <f t="shared" si="62"/>
        <v>男子自由形 100m予選無差別</v>
      </c>
    </row>
    <row r="576" spans="14:27">
      <c r="N576">
        <f>Sheet9!D577</f>
        <v>298</v>
      </c>
      <c r="O576">
        <f>Sheet9!E577</f>
        <v>2</v>
      </c>
      <c r="P576" t="str">
        <f>IFERROR(VLOOKUP(O576,Sheet6!A:B,2,0),"")</f>
        <v>女子</v>
      </c>
      <c r="Q576" t="str">
        <f>Sheet9!A577</f>
        <v>自由形　　　　</v>
      </c>
      <c r="R576" t="str">
        <f t="shared" si="58"/>
        <v>自由形</v>
      </c>
      <c r="S576" t="str">
        <f>Sheet9!B577</f>
        <v xml:space="preserve"> 100m</v>
      </c>
      <c r="T576" t="s">
        <v>1704</v>
      </c>
      <c r="U576" t="s">
        <v>1705</v>
      </c>
      <c r="V576" t="str">
        <f t="shared" si="59"/>
        <v>女子自由形 100m予選無差別</v>
      </c>
      <c r="Y576">
        <f t="shared" si="60"/>
        <v>298</v>
      </c>
      <c r="Z576" t="str">
        <f t="shared" si="61"/>
        <v/>
      </c>
      <c r="AA576" t="str">
        <f t="shared" si="62"/>
        <v>女子自由形 100m予選無差別</v>
      </c>
    </row>
    <row r="577" spans="14:27">
      <c r="N577">
        <f>Sheet9!D578</f>
        <v>299</v>
      </c>
      <c r="O577">
        <f>Sheet9!E578</f>
        <v>2</v>
      </c>
      <c r="P577" t="str">
        <f>IFERROR(VLOOKUP(O577,Sheet6!A:B,2,0),"")</f>
        <v>女子</v>
      </c>
      <c r="Q577" t="str">
        <f>Sheet9!A578</f>
        <v>自由形　　　　</v>
      </c>
      <c r="R577" t="str">
        <f t="shared" si="58"/>
        <v>自由形</v>
      </c>
      <c r="S577" t="str">
        <f>Sheet9!B578</f>
        <v xml:space="preserve">  50m</v>
      </c>
      <c r="T577" t="s">
        <v>1704</v>
      </c>
      <c r="U577" t="s">
        <v>1705</v>
      </c>
      <c r="V577" t="str">
        <f t="shared" si="59"/>
        <v>女子自由形  50m予選無差別</v>
      </c>
      <c r="Y577">
        <f t="shared" si="60"/>
        <v>299</v>
      </c>
      <c r="Z577" t="str">
        <f t="shared" si="61"/>
        <v/>
      </c>
      <c r="AA577" t="str">
        <f t="shared" si="62"/>
        <v>女子自由形  50m予選無差別</v>
      </c>
    </row>
    <row r="578" spans="14:27">
      <c r="N578">
        <f>Sheet9!D579</f>
        <v>299</v>
      </c>
      <c r="O578">
        <f>Sheet9!E579</f>
        <v>2</v>
      </c>
      <c r="P578" t="str">
        <f>IFERROR(VLOOKUP(O578,Sheet6!A:B,2,0),"")</f>
        <v>女子</v>
      </c>
      <c r="Q578" t="str">
        <f>Sheet9!A579</f>
        <v>自由形　　　　</v>
      </c>
      <c r="R578" t="str">
        <f t="shared" si="58"/>
        <v>自由形</v>
      </c>
      <c r="S578" t="str">
        <f>Sheet9!B579</f>
        <v xml:space="preserve"> 100m</v>
      </c>
      <c r="T578" t="s">
        <v>1704</v>
      </c>
      <c r="U578" t="s">
        <v>1705</v>
      </c>
      <c r="V578" t="str">
        <f t="shared" si="59"/>
        <v>女子自由形 100m予選無差別</v>
      </c>
      <c r="Y578">
        <f t="shared" si="60"/>
        <v>299</v>
      </c>
      <c r="Z578" t="str">
        <f t="shared" si="61"/>
        <v/>
      </c>
      <c r="AA578" t="str">
        <f t="shared" si="62"/>
        <v>女子自由形 100m予選無差別</v>
      </c>
    </row>
    <row r="579" spans="14:27">
      <c r="N579">
        <f>Sheet9!D580</f>
        <v>300</v>
      </c>
      <c r="O579">
        <f>Sheet9!E580</f>
        <v>2</v>
      </c>
      <c r="P579" t="str">
        <f>IFERROR(VLOOKUP(O579,Sheet6!A:B,2,0),"")</f>
        <v>女子</v>
      </c>
      <c r="Q579" t="str">
        <f>Sheet9!A580</f>
        <v>背泳ぎ　　　　</v>
      </c>
      <c r="R579" t="str">
        <f t="shared" si="58"/>
        <v>背泳ぎ</v>
      </c>
      <c r="S579" t="str">
        <f>Sheet9!B580</f>
        <v xml:space="preserve">  50m</v>
      </c>
      <c r="T579" t="s">
        <v>1704</v>
      </c>
      <c r="U579" t="s">
        <v>1705</v>
      </c>
      <c r="V579" t="str">
        <f t="shared" si="59"/>
        <v>女子背泳ぎ  50m予選無差別</v>
      </c>
      <c r="Y579">
        <f t="shared" si="60"/>
        <v>300</v>
      </c>
      <c r="Z579" t="str">
        <f t="shared" si="61"/>
        <v/>
      </c>
      <c r="AA579" t="str">
        <f t="shared" si="62"/>
        <v>女子背泳ぎ  50m予選無差別</v>
      </c>
    </row>
    <row r="580" spans="14:27">
      <c r="N580">
        <f>Sheet9!D581</f>
        <v>300</v>
      </c>
      <c r="O580">
        <f>Sheet9!E581</f>
        <v>2</v>
      </c>
      <c r="P580" t="str">
        <f>IFERROR(VLOOKUP(O580,Sheet6!A:B,2,0),"")</f>
        <v>女子</v>
      </c>
      <c r="Q580" t="str">
        <f>Sheet9!A581</f>
        <v>個人メドレー　</v>
      </c>
      <c r="R580" t="str">
        <f t="shared" si="58"/>
        <v>個人メドレー</v>
      </c>
      <c r="S580" t="str">
        <f>Sheet9!B581</f>
        <v xml:space="preserve"> 200m</v>
      </c>
      <c r="T580" t="s">
        <v>1704</v>
      </c>
      <c r="U580" t="s">
        <v>1705</v>
      </c>
      <c r="V580" t="str">
        <f t="shared" si="59"/>
        <v>女子個人メドレー 200m予選無差別</v>
      </c>
      <c r="Y580">
        <f t="shared" si="60"/>
        <v>300</v>
      </c>
      <c r="Z580" t="str">
        <f t="shared" si="61"/>
        <v/>
      </c>
      <c r="AA580" t="str">
        <f t="shared" si="62"/>
        <v>女子個人メドレー 200m予選無差別</v>
      </c>
    </row>
    <row r="581" spans="14:27">
      <c r="N581">
        <f>Sheet9!D582</f>
        <v>301</v>
      </c>
      <c r="O581">
        <f>Sheet9!E582</f>
        <v>2</v>
      </c>
      <c r="P581" t="str">
        <f>IFERROR(VLOOKUP(O581,Sheet6!A:B,2,0),"")</f>
        <v>女子</v>
      </c>
      <c r="Q581" t="str">
        <f>Sheet9!A582</f>
        <v>自由形　　　　</v>
      </c>
      <c r="R581" t="str">
        <f t="shared" si="58"/>
        <v>自由形</v>
      </c>
      <c r="S581" t="str">
        <f>Sheet9!B582</f>
        <v xml:space="preserve"> 100m</v>
      </c>
      <c r="T581" t="s">
        <v>1704</v>
      </c>
      <c r="U581" t="s">
        <v>1705</v>
      </c>
      <c r="V581" t="str">
        <f t="shared" si="59"/>
        <v>女子自由形 100m予選無差別</v>
      </c>
      <c r="Y581">
        <f t="shared" si="60"/>
        <v>301</v>
      </c>
      <c r="Z581" t="str">
        <f t="shared" si="61"/>
        <v/>
      </c>
      <c r="AA581" t="str">
        <f t="shared" si="62"/>
        <v>女子自由形 100m予選無差別</v>
      </c>
    </row>
    <row r="582" spans="14:27">
      <c r="N582">
        <f>Sheet9!D583</f>
        <v>301</v>
      </c>
      <c r="O582">
        <f>Sheet9!E583</f>
        <v>2</v>
      </c>
      <c r="P582" t="str">
        <f>IFERROR(VLOOKUP(O582,Sheet6!A:B,2,0),"")</f>
        <v>女子</v>
      </c>
      <c r="Q582" t="str">
        <f>Sheet9!A583</f>
        <v>バタフライ　　</v>
      </c>
      <c r="R582" t="str">
        <f t="shared" si="58"/>
        <v>バタフライ</v>
      </c>
      <c r="S582" t="str">
        <f>Sheet9!B583</f>
        <v xml:space="preserve"> 100m</v>
      </c>
      <c r="T582" t="s">
        <v>1704</v>
      </c>
      <c r="U582" t="s">
        <v>1705</v>
      </c>
      <c r="V582" t="str">
        <f t="shared" si="59"/>
        <v>女子バタフライ 100m予選無差別</v>
      </c>
      <c r="Y582">
        <f t="shared" si="60"/>
        <v>301</v>
      </c>
      <c r="Z582" t="str">
        <f t="shared" si="61"/>
        <v/>
      </c>
      <c r="AA582" t="str">
        <f t="shared" si="62"/>
        <v>女子バタフライ 100m予選無差別</v>
      </c>
    </row>
    <row r="583" spans="14:27">
      <c r="N583">
        <f>Sheet9!D584</f>
        <v>302</v>
      </c>
      <c r="O583">
        <f>Sheet9!E584</f>
        <v>2</v>
      </c>
      <c r="P583" t="str">
        <f>IFERROR(VLOOKUP(O583,Sheet6!A:B,2,0),"")</f>
        <v>女子</v>
      </c>
      <c r="Q583" t="str">
        <f>Sheet9!A584</f>
        <v>背泳ぎ　　　　</v>
      </c>
      <c r="R583" t="str">
        <f t="shared" si="58"/>
        <v>背泳ぎ</v>
      </c>
      <c r="S583" t="str">
        <f>Sheet9!B584</f>
        <v xml:space="preserve">  50m</v>
      </c>
      <c r="T583" t="s">
        <v>1704</v>
      </c>
      <c r="U583" t="s">
        <v>1705</v>
      </c>
      <c r="V583" t="str">
        <f t="shared" si="59"/>
        <v>女子背泳ぎ  50m予選無差別</v>
      </c>
      <c r="Y583">
        <f t="shared" si="60"/>
        <v>302</v>
      </c>
      <c r="Z583" t="str">
        <f t="shared" si="61"/>
        <v/>
      </c>
      <c r="AA583" t="str">
        <f t="shared" si="62"/>
        <v>女子背泳ぎ  50m予選無差別</v>
      </c>
    </row>
    <row r="584" spans="14:27">
      <c r="N584">
        <f>Sheet9!D585</f>
        <v>302</v>
      </c>
      <c r="O584">
        <f>Sheet9!E585</f>
        <v>2</v>
      </c>
      <c r="P584" t="str">
        <f>IFERROR(VLOOKUP(O584,Sheet6!A:B,2,0),"")</f>
        <v>女子</v>
      </c>
      <c r="Q584" t="str">
        <f>Sheet9!A585</f>
        <v>背泳ぎ　　　　</v>
      </c>
      <c r="R584" t="str">
        <f t="shared" si="58"/>
        <v>背泳ぎ</v>
      </c>
      <c r="S584" t="str">
        <f>Sheet9!B585</f>
        <v xml:space="preserve"> 100m</v>
      </c>
      <c r="T584" t="s">
        <v>1704</v>
      </c>
      <c r="U584" t="s">
        <v>1705</v>
      </c>
      <c r="V584" t="str">
        <f t="shared" si="59"/>
        <v>女子背泳ぎ 100m予選無差別</v>
      </c>
      <c r="Y584">
        <f t="shared" si="60"/>
        <v>302</v>
      </c>
      <c r="Z584" t="str">
        <f t="shared" si="61"/>
        <v/>
      </c>
      <c r="AA584" t="str">
        <f t="shared" si="62"/>
        <v>女子背泳ぎ 100m予選無差別</v>
      </c>
    </row>
    <row r="585" spans="14:27">
      <c r="N585">
        <f>Sheet9!D586</f>
        <v>303</v>
      </c>
      <c r="O585">
        <f>Sheet9!E586</f>
        <v>2</v>
      </c>
      <c r="P585" t="str">
        <f>IFERROR(VLOOKUP(O585,Sheet6!A:B,2,0),"")</f>
        <v>女子</v>
      </c>
      <c r="Q585" t="str">
        <f>Sheet9!A586</f>
        <v>自由形　　　　</v>
      </c>
      <c r="R585" t="str">
        <f t="shared" si="58"/>
        <v>自由形</v>
      </c>
      <c r="S585" t="str">
        <f>Sheet9!B586</f>
        <v xml:space="preserve">  50m</v>
      </c>
      <c r="T585" t="s">
        <v>1704</v>
      </c>
      <c r="U585" t="s">
        <v>1705</v>
      </c>
      <c r="V585" t="str">
        <f t="shared" si="59"/>
        <v>女子自由形  50m予選無差別</v>
      </c>
      <c r="Y585">
        <f t="shared" si="60"/>
        <v>303</v>
      </c>
      <c r="Z585" t="str">
        <f t="shared" si="61"/>
        <v/>
      </c>
      <c r="AA585" t="str">
        <f t="shared" si="62"/>
        <v>女子自由形  50m予選無差別</v>
      </c>
    </row>
    <row r="586" spans="14:27">
      <c r="N586">
        <f>Sheet9!D587</f>
        <v>303</v>
      </c>
      <c r="O586">
        <f>Sheet9!E587</f>
        <v>2</v>
      </c>
      <c r="P586" t="str">
        <f>IFERROR(VLOOKUP(O586,Sheet6!A:B,2,0),"")</f>
        <v>女子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100m</v>
      </c>
      <c r="T586" t="s">
        <v>1704</v>
      </c>
      <c r="U586" t="s">
        <v>1705</v>
      </c>
      <c r="V586" t="str">
        <f t="shared" si="59"/>
        <v>女子自由形 100m予選無差別</v>
      </c>
      <c r="Y586">
        <f t="shared" si="60"/>
        <v>303</v>
      </c>
      <c r="Z586" t="str">
        <f t="shared" si="61"/>
        <v/>
      </c>
      <c r="AA586" t="str">
        <f t="shared" si="62"/>
        <v>女子自由形 100m予選無差別</v>
      </c>
    </row>
    <row r="587" spans="14:27">
      <c r="N587">
        <f>Sheet9!D588</f>
        <v>304</v>
      </c>
      <c r="O587">
        <f>Sheet9!E588</f>
        <v>2</v>
      </c>
      <c r="P587" t="str">
        <f>IFERROR(VLOOKUP(O587,Sheet6!A:B,2,0),"")</f>
        <v>女子</v>
      </c>
      <c r="Q587" t="str">
        <f>Sheet9!A588</f>
        <v>背泳ぎ　　　　</v>
      </c>
      <c r="R587" t="str">
        <f t="shared" si="58"/>
        <v>背泳ぎ</v>
      </c>
      <c r="S587" t="str">
        <f>Sheet9!B588</f>
        <v xml:space="preserve"> 100m</v>
      </c>
      <c r="T587" t="s">
        <v>1704</v>
      </c>
      <c r="U587" t="s">
        <v>1705</v>
      </c>
      <c r="V587" t="str">
        <f t="shared" si="59"/>
        <v>女子背泳ぎ 100m予選無差別</v>
      </c>
      <c r="Y587">
        <f t="shared" si="60"/>
        <v>304</v>
      </c>
      <c r="Z587" t="str">
        <f t="shared" si="61"/>
        <v/>
      </c>
      <c r="AA587" t="str">
        <f t="shared" si="62"/>
        <v>女子背泳ぎ 100m予選無差別</v>
      </c>
    </row>
    <row r="588" spans="14:27">
      <c r="N588">
        <f>Sheet9!D589</f>
        <v>304</v>
      </c>
      <c r="O588">
        <f>Sheet9!E589</f>
        <v>2</v>
      </c>
      <c r="P588" t="str">
        <f>IFERROR(VLOOKUP(O588,Sheet6!A:B,2,0),"")</f>
        <v>女子</v>
      </c>
      <c r="Q588" t="str">
        <f>Sheet9!A589</f>
        <v>背泳ぎ　　　　</v>
      </c>
      <c r="R588" t="str">
        <f t="shared" si="58"/>
        <v>背泳ぎ</v>
      </c>
      <c r="S588" t="str">
        <f>Sheet9!B589</f>
        <v xml:space="preserve"> 200m</v>
      </c>
      <c r="T588" t="s">
        <v>1704</v>
      </c>
      <c r="U588" t="s">
        <v>1705</v>
      </c>
      <c r="V588" t="str">
        <f t="shared" si="59"/>
        <v>女子背泳ぎ 200m予選無差別</v>
      </c>
      <c r="Y588">
        <f t="shared" si="60"/>
        <v>304</v>
      </c>
      <c r="Z588" t="str">
        <f t="shared" si="61"/>
        <v/>
      </c>
      <c r="AA588" t="str">
        <f t="shared" si="62"/>
        <v>女子背泳ぎ 200m予選無差別</v>
      </c>
    </row>
    <row r="589" spans="14:27">
      <c r="N589">
        <f>Sheet9!D590</f>
        <v>305</v>
      </c>
      <c r="O589">
        <f>Sheet9!E590</f>
        <v>2</v>
      </c>
      <c r="P589" t="str">
        <f>IFERROR(VLOOKUP(O589,Sheet6!A:B,2,0),"")</f>
        <v>女子</v>
      </c>
      <c r="Q589" t="str">
        <f>Sheet9!A590</f>
        <v>自由形　　　　</v>
      </c>
      <c r="R589" t="str">
        <f t="shared" si="58"/>
        <v>自由形</v>
      </c>
      <c r="S589" t="str">
        <f>Sheet9!B590</f>
        <v xml:space="preserve">  50m</v>
      </c>
      <c r="T589" t="s">
        <v>1704</v>
      </c>
      <c r="U589" t="s">
        <v>1705</v>
      </c>
      <c r="V589" t="str">
        <f t="shared" si="59"/>
        <v>女子自由形  50m予選無差別</v>
      </c>
      <c r="Y589">
        <f t="shared" si="60"/>
        <v>305</v>
      </c>
      <c r="Z589" t="str">
        <f t="shared" si="61"/>
        <v/>
      </c>
      <c r="AA589" t="str">
        <f t="shared" si="62"/>
        <v>女子自由形  50m予選無差別</v>
      </c>
    </row>
    <row r="590" spans="14:27">
      <c r="N590">
        <f>Sheet9!D591</f>
        <v>305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100m</v>
      </c>
      <c r="T590" t="s">
        <v>1704</v>
      </c>
      <c r="U590" t="s">
        <v>1705</v>
      </c>
      <c r="V590" t="str">
        <f t="shared" si="59"/>
        <v>女子自由形 100m予選無差別</v>
      </c>
      <c r="Y590">
        <f t="shared" si="60"/>
        <v>305</v>
      </c>
      <c r="Z590" t="str">
        <f t="shared" si="61"/>
        <v/>
      </c>
      <c r="AA590" t="str">
        <f t="shared" si="62"/>
        <v>女子自由形 100m予選無差別</v>
      </c>
    </row>
    <row r="591" spans="14:27">
      <c r="N591">
        <f>Sheet9!D592</f>
        <v>306</v>
      </c>
      <c r="O591">
        <f>Sheet9!E592</f>
        <v>2</v>
      </c>
      <c r="P591" t="str">
        <f>IFERROR(VLOOKUP(O591,Sheet6!A:B,2,0),"")</f>
        <v>女子</v>
      </c>
      <c r="Q591" t="str">
        <f>Sheet9!A592</f>
        <v>自由形　　　　</v>
      </c>
      <c r="R591" t="str">
        <f t="shared" si="58"/>
        <v>自由形</v>
      </c>
      <c r="S591" t="str">
        <f>Sheet9!B592</f>
        <v xml:space="preserve">  50m</v>
      </c>
      <c r="T591" t="s">
        <v>1704</v>
      </c>
      <c r="U591" t="s">
        <v>1705</v>
      </c>
      <c r="V591" t="str">
        <f t="shared" si="59"/>
        <v>女子自由形  50m予選無差別</v>
      </c>
      <c r="Y591">
        <f t="shared" si="60"/>
        <v>306</v>
      </c>
      <c r="Z591" t="str">
        <f t="shared" si="61"/>
        <v/>
      </c>
      <c r="AA591" t="str">
        <f t="shared" si="62"/>
        <v>女子自由形  50m予選無差別</v>
      </c>
    </row>
    <row r="592" spans="14:27">
      <c r="N592">
        <f>Sheet9!D593</f>
        <v>306</v>
      </c>
      <c r="O592">
        <f>Sheet9!E593</f>
        <v>2</v>
      </c>
      <c r="P592" t="str">
        <f>IFERROR(VLOOKUP(O592,Sheet6!A:B,2,0),"")</f>
        <v>女子</v>
      </c>
      <c r="Q592" t="str">
        <f>Sheet9!A593</f>
        <v>背泳ぎ　　　　</v>
      </c>
      <c r="R592" t="str">
        <f t="shared" si="58"/>
        <v>背泳ぎ</v>
      </c>
      <c r="S592" t="str">
        <f>Sheet9!B593</f>
        <v xml:space="preserve">  50m</v>
      </c>
      <c r="T592" t="s">
        <v>1704</v>
      </c>
      <c r="U592" t="s">
        <v>1705</v>
      </c>
      <c r="V592" t="str">
        <f t="shared" si="59"/>
        <v>女子背泳ぎ  50m予選無差別</v>
      </c>
      <c r="Y592">
        <f t="shared" si="60"/>
        <v>306</v>
      </c>
      <c r="Z592" t="str">
        <f t="shared" si="61"/>
        <v/>
      </c>
      <c r="AA592" t="str">
        <f t="shared" si="62"/>
        <v>女子背泳ぎ  50m予選無差別</v>
      </c>
    </row>
    <row r="593" spans="14:27">
      <c r="N593">
        <f>Sheet9!D594</f>
        <v>307</v>
      </c>
      <c r="O593">
        <f>Sheet9!E594</f>
        <v>2</v>
      </c>
      <c r="P593" t="str">
        <f>IFERROR(VLOOKUP(O593,Sheet6!A:B,2,0),"")</f>
        <v>女子</v>
      </c>
      <c r="Q593" t="str">
        <f>Sheet9!A594</f>
        <v>自由形　　　　</v>
      </c>
      <c r="R593" t="str">
        <f t="shared" si="58"/>
        <v>自由形</v>
      </c>
      <c r="S593" t="str">
        <f>Sheet9!B594</f>
        <v xml:space="preserve">  50m</v>
      </c>
      <c r="T593" t="s">
        <v>1704</v>
      </c>
      <c r="U593" t="s">
        <v>1705</v>
      </c>
      <c r="V593" t="str">
        <f t="shared" si="59"/>
        <v>女子自由形  50m予選無差別</v>
      </c>
      <c r="Y593">
        <f t="shared" si="60"/>
        <v>307</v>
      </c>
      <c r="Z593" t="str">
        <f t="shared" si="61"/>
        <v/>
      </c>
      <c r="AA593" t="str">
        <f t="shared" si="62"/>
        <v>女子自由形  50m予選無差別</v>
      </c>
    </row>
    <row r="594" spans="14:27">
      <c r="N594">
        <f>Sheet9!D595</f>
        <v>307</v>
      </c>
      <c r="O594">
        <f>Sheet9!E595</f>
        <v>2</v>
      </c>
      <c r="P594" t="str">
        <f>IFERROR(VLOOKUP(O594,Sheet6!A:B,2,0),"")</f>
        <v>女子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100m</v>
      </c>
      <c r="T594" t="s">
        <v>1704</v>
      </c>
      <c r="U594" t="s">
        <v>1705</v>
      </c>
      <c r="V594" t="str">
        <f t="shared" si="59"/>
        <v>女子自由形 100m予選無差別</v>
      </c>
      <c r="Y594">
        <f t="shared" si="60"/>
        <v>307</v>
      </c>
      <c r="Z594" t="str">
        <f t="shared" si="61"/>
        <v/>
      </c>
      <c r="AA594" t="str">
        <f t="shared" si="62"/>
        <v>女子自由形 100m予選無差別</v>
      </c>
    </row>
    <row r="595" spans="14:27">
      <c r="N595">
        <f>Sheet9!D596</f>
        <v>308</v>
      </c>
      <c r="O595">
        <f>Sheet9!E596</f>
        <v>1</v>
      </c>
      <c r="P595" t="str">
        <f>IFERROR(VLOOKUP(O595,Sheet6!A:B,2,0),"")</f>
        <v>男子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400m</v>
      </c>
      <c r="T595" t="s">
        <v>1704</v>
      </c>
      <c r="U595" t="s">
        <v>1705</v>
      </c>
      <c r="V595" t="str">
        <f t="shared" si="59"/>
        <v>男子自由形 400m予選無差別</v>
      </c>
      <c r="Y595">
        <f t="shared" si="60"/>
        <v>308</v>
      </c>
      <c r="Z595" t="str">
        <f t="shared" si="61"/>
        <v/>
      </c>
      <c r="AA595" t="str">
        <f t="shared" si="62"/>
        <v>男子自由形 400m予選無差別</v>
      </c>
    </row>
    <row r="596" spans="14:27">
      <c r="N596">
        <f>Sheet9!D597</f>
        <v>309</v>
      </c>
      <c r="O596">
        <f>Sheet9!E597</f>
        <v>1</v>
      </c>
      <c r="P596" t="str">
        <f>IFERROR(VLOOKUP(O596,Sheet6!A:B,2,0),"")</f>
        <v>男子</v>
      </c>
      <c r="Q596" t="str">
        <f>Sheet9!A597</f>
        <v>バタフライ　　</v>
      </c>
      <c r="R596" t="str">
        <f t="shared" si="58"/>
        <v>バタフライ</v>
      </c>
      <c r="S596" t="str">
        <f>Sheet9!B597</f>
        <v xml:space="preserve"> 100m</v>
      </c>
      <c r="T596" t="s">
        <v>1704</v>
      </c>
      <c r="U596" t="s">
        <v>1705</v>
      </c>
      <c r="V596" t="str">
        <f t="shared" si="59"/>
        <v>男子バタフライ 100m予選無差別</v>
      </c>
      <c r="Y596">
        <f t="shared" si="60"/>
        <v>309</v>
      </c>
      <c r="Z596" t="str">
        <f t="shared" si="61"/>
        <v/>
      </c>
      <c r="AA596" t="str">
        <f t="shared" si="62"/>
        <v>男子バタフライ 100m予選無差別</v>
      </c>
    </row>
    <row r="597" spans="14:27">
      <c r="N597">
        <f>Sheet9!D598</f>
        <v>309</v>
      </c>
      <c r="O597">
        <f>Sheet9!E598</f>
        <v>1</v>
      </c>
      <c r="P597" t="str">
        <f>IFERROR(VLOOKUP(O597,Sheet6!A:B,2,0),"")</f>
        <v>男子</v>
      </c>
      <c r="Q597" t="str">
        <f>Sheet9!A598</f>
        <v>バタフライ　　</v>
      </c>
      <c r="R597" t="str">
        <f t="shared" si="58"/>
        <v>バタフライ</v>
      </c>
      <c r="S597" t="str">
        <f>Sheet9!B598</f>
        <v xml:space="preserve"> 200m</v>
      </c>
      <c r="T597" t="s">
        <v>1704</v>
      </c>
      <c r="U597" t="s">
        <v>1705</v>
      </c>
      <c r="V597" t="str">
        <f t="shared" si="59"/>
        <v>男子バタフライ 200m予選無差別</v>
      </c>
      <c r="Y597">
        <f t="shared" si="60"/>
        <v>309</v>
      </c>
      <c r="Z597" t="str">
        <f t="shared" si="61"/>
        <v/>
      </c>
      <c r="AA597" t="str">
        <f t="shared" si="62"/>
        <v>男子バタフライ 200m予選無差別</v>
      </c>
    </row>
    <row r="598" spans="14:27">
      <c r="N598">
        <f>Sheet9!D599</f>
        <v>310</v>
      </c>
      <c r="O598">
        <f>Sheet9!E599</f>
        <v>1</v>
      </c>
      <c r="P598" t="str">
        <f>IFERROR(VLOOKUP(O598,Sheet6!A:B,2,0),"")</f>
        <v>男子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400m</v>
      </c>
      <c r="T598" t="s">
        <v>1704</v>
      </c>
      <c r="U598" t="s">
        <v>1705</v>
      </c>
      <c r="V598" t="str">
        <f t="shared" si="59"/>
        <v>男子自由形 400m予選無差別</v>
      </c>
      <c r="Y598">
        <f t="shared" si="60"/>
        <v>310</v>
      </c>
      <c r="Z598" t="str">
        <f t="shared" si="61"/>
        <v/>
      </c>
      <c r="AA598" t="str">
        <f t="shared" si="62"/>
        <v>男子自由形 400m予選無差別</v>
      </c>
    </row>
    <row r="599" spans="14:27">
      <c r="N599">
        <f>Sheet9!D600</f>
        <v>310</v>
      </c>
      <c r="O599">
        <f>Sheet9!E600</f>
        <v>1</v>
      </c>
      <c r="P599" t="str">
        <f>IFERROR(VLOOKUP(O599,Sheet6!A:B,2,0),"")</f>
        <v>男子</v>
      </c>
      <c r="Q599" t="str">
        <f>Sheet9!A600</f>
        <v>自由形　　　　</v>
      </c>
      <c r="R599" t="str">
        <f t="shared" si="58"/>
        <v>自由形</v>
      </c>
      <c r="S599" t="str">
        <f>Sheet9!B600</f>
        <v>1500m</v>
      </c>
      <c r="T599" t="s">
        <v>1704</v>
      </c>
      <c r="U599" t="s">
        <v>1705</v>
      </c>
      <c r="V599" t="str">
        <f t="shared" si="59"/>
        <v>男子自由形1500m予選無差別</v>
      </c>
      <c r="Y599">
        <f t="shared" si="60"/>
        <v>310</v>
      </c>
      <c r="Z599" t="str">
        <f t="shared" si="61"/>
        <v/>
      </c>
      <c r="AA599" t="str">
        <f t="shared" si="62"/>
        <v>男子自由形1500m予選無差別</v>
      </c>
    </row>
    <row r="600" spans="14:27">
      <c r="N600">
        <f>Sheet9!D601</f>
        <v>311</v>
      </c>
      <c r="O600">
        <f>Sheet9!E601</f>
        <v>1</v>
      </c>
      <c r="P600" t="str">
        <f>IFERROR(VLOOKUP(O600,Sheet6!A:B,2,0),"")</f>
        <v>男子</v>
      </c>
      <c r="Q600" t="str">
        <f>Sheet9!A601</f>
        <v>平泳ぎ　　　　</v>
      </c>
      <c r="R600" t="str">
        <f t="shared" si="58"/>
        <v>平泳ぎ</v>
      </c>
      <c r="S600" t="str">
        <f>Sheet9!B601</f>
        <v xml:space="preserve">  50m</v>
      </c>
      <c r="T600" t="s">
        <v>1704</v>
      </c>
      <c r="U600" t="s">
        <v>1705</v>
      </c>
      <c r="V600" t="str">
        <f t="shared" si="59"/>
        <v>男子平泳ぎ  50m予選無差別</v>
      </c>
      <c r="Y600">
        <f t="shared" si="60"/>
        <v>311</v>
      </c>
      <c r="Z600" t="str">
        <f t="shared" si="61"/>
        <v/>
      </c>
      <c r="AA600" t="str">
        <f t="shared" si="62"/>
        <v>男子平泳ぎ  50m予選無差別</v>
      </c>
    </row>
    <row r="601" spans="14:27">
      <c r="N601">
        <f>Sheet9!D602</f>
        <v>311</v>
      </c>
      <c r="O601">
        <f>Sheet9!E602</f>
        <v>1</v>
      </c>
      <c r="P601" t="str">
        <f>IFERROR(VLOOKUP(O601,Sheet6!A:B,2,0),"")</f>
        <v>男子</v>
      </c>
      <c r="Q601" t="str">
        <f>Sheet9!A602</f>
        <v>平泳ぎ　　　　</v>
      </c>
      <c r="R601" t="str">
        <f t="shared" si="58"/>
        <v>平泳ぎ</v>
      </c>
      <c r="S601" t="str">
        <f>Sheet9!B602</f>
        <v xml:space="preserve"> 100m</v>
      </c>
      <c r="T601" t="s">
        <v>1704</v>
      </c>
      <c r="U601" t="s">
        <v>1705</v>
      </c>
      <c r="V601" t="str">
        <f t="shared" si="59"/>
        <v>男子平泳ぎ 100m予選無差別</v>
      </c>
      <c r="Y601">
        <f t="shared" si="60"/>
        <v>311</v>
      </c>
      <c r="Z601" t="str">
        <f t="shared" si="61"/>
        <v/>
      </c>
      <c r="AA601" t="str">
        <f t="shared" si="62"/>
        <v>男子平泳ぎ 100m予選無差別</v>
      </c>
    </row>
    <row r="602" spans="14:27">
      <c r="N602">
        <f>Sheet9!D603</f>
        <v>312</v>
      </c>
      <c r="O602">
        <f>Sheet9!E603</f>
        <v>1</v>
      </c>
      <c r="P602" t="str">
        <f>IFERROR(VLOOKUP(O602,Sheet6!A:B,2,0),"")</f>
        <v>男子</v>
      </c>
      <c r="Q602" t="str">
        <f>Sheet9!A603</f>
        <v>自由形　　　　</v>
      </c>
      <c r="R602" t="str">
        <f t="shared" si="58"/>
        <v>自由形</v>
      </c>
      <c r="S602" t="str">
        <f>Sheet9!B603</f>
        <v xml:space="preserve"> 200m</v>
      </c>
      <c r="T602" t="s">
        <v>1704</v>
      </c>
      <c r="U602" t="s">
        <v>1705</v>
      </c>
      <c r="V602" t="str">
        <f t="shared" si="59"/>
        <v>男子自由形 200m予選無差別</v>
      </c>
      <c r="Y602">
        <f t="shared" si="60"/>
        <v>312</v>
      </c>
      <c r="Z602" t="str">
        <f t="shared" si="61"/>
        <v/>
      </c>
      <c r="AA602" t="str">
        <f t="shared" si="62"/>
        <v>男子自由形 200m予選無差別</v>
      </c>
    </row>
    <row r="603" spans="14:27">
      <c r="N603">
        <f>Sheet9!D604</f>
        <v>312</v>
      </c>
      <c r="O603">
        <f>Sheet9!E604</f>
        <v>1</v>
      </c>
      <c r="P603" t="str">
        <f>IFERROR(VLOOKUP(O603,Sheet6!A:B,2,0),"")</f>
        <v>男子</v>
      </c>
      <c r="Q603" t="str">
        <f>Sheet9!A604</f>
        <v>個人メドレー　</v>
      </c>
      <c r="R603" t="str">
        <f t="shared" si="58"/>
        <v>個人メドレー</v>
      </c>
      <c r="S603" t="str">
        <f>Sheet9!B604</f>
        <v xml:space="preserve"> 400m</v>
      </c>
      <c r="T603" t="s">
        <v>1704</v>
      </c>
      <c r="U603" t="s">
        <v>1705</v>
      </c>
      <c r="V603" t="str">
        <f t="shared" si="59"/>
        <v>男子個人メドレー 400m予選無差別</v>
      </c>
      <c r="Y603">
        <f t="shared" si="60"/>
        <v>312</v>
      </c>
      <c r="Z603" t="str">
        <f t="shared" si="61"/>
        <v/>
      </c>
      <c r="AA603" t="str">
        <f t="shared" si="62"/>
        <v>男子個人メドレー 400m予選無差別</v>
      </c>
    </row>
    <row r="604" spans="14:27">
      <c r="N604">
        <f>Sheet9!D605</f>
        <v>313</v>
      </c>
      <c r="O604">
        <f>Sheet9!E605</f>
        <v>1</v>
      </c>
      <c r="P604" t="str">
        <f>IFERROR(VLOOKUP(O604,Sheet6!A:B,2,0),"")</f>
        <v>男子</v>
      </c>
      <c r="Q604" t="str">
        <f>Sheet9!A605</f>
        <v>バタフライ　　</v>
      </c>
      <c r="R604" t="str">
        <f t="shared" si="58"/>
        <v>バタフライ</v>
      </c>
      <c r="S604" t="str">
        <f>Sheet9!B605</f>
        <v xml:space="preserve"> 100m</v>
      </c>
      <c r="T604" t="s">
        <v>1704</v>
      </c>
      <c r="U604" t="s">
        <v>1705</v>
      </c>
      <c r="V604" t="str">
        <f t="shared" si="59"/>
        <v>男子バタフライ 100m予選無差別</v>
      </c>
      <c r="Y604">
        <f t="shared" si="60"/>
        <v>313</v>
      </c>
      <c r="Z604" t="str">
        <f t="shared" si="61"/>
        <v/>
      </c>
      <c r="AA604" t="str">
        <f t="shared" si="62"/>
        <v>男子バタフライ 100m予選無差別</v>
      </c>
    </row>
    <row r="605" spans="14:27">
      <c r="N605">
        <f>Sheet9!D606</f>
        <v>313</v>
      </c>
      <c r="O605">
        <f>Sheet9!E606</f>
        <v>1</v>
      </c>
      <c r="P605" t="str">
        <f>IFERROR(VLOOKUP(O605,Sheet6!A:B,2,0),"")</f>
        <v>男子</v>
      </c>
      <c r="Q605" t="str">
        <f>Sheet9!A606</f>
        <v>バタフライ　　</v>
      </c>
      <c r="R605" t="str">
        <f t="shared" si="58"/>
        <v>バタフライ</v>
      </c>
      <c r="S605" t="str">
        <f>Sheet9!B606</f>
        <v xml:space="preserve"> 200m</v>
      </c>
      <c r="T605" t="s">
        <v>1704</v>
      </c>
      <c r="U605" t="s">
        <v>1705</v>
      </c>
      <c r="V605" t="str">
        <f t="shared" si="59"/>
        <v>男子バタフライ 200m予選無差別</v>
      </c>
      <c r="Y605">
        <f t="shared" si="60"/>
        <v>313</v>
      </c>
      <c r="Z605" t="str">
        <f t="shared" si="61"/>
        <v/>
      </c>
      <c r="AA605" t="str">
        <f t="shared" si="62"/>
        <v>男子バタフライ 200m予選無差別</v>
      </c>
    </row>
    <row r="606" spans="14:27">
      <c r="N606">
        <f>Sheet9!D607</f>
        <v>314</v>
      </c>
      <c r="O606">
        <f>Sheet9!E607</f>
        <v>1</v>
      </c>
      <c r="P606" t="str">
        <f>IFERROR(VLOOKUP(O606,Sheet6!A:B,2,0),"")</f>
        <v>男子</v>
      </c>
      <c r="Q606" t="str">
        <f>Sheet9!A607</f>
        <v>バタフライ　　</v>
      </c>
      <c r="R606" t="str">
        <f t="shared" si="58"/>
        <v>バタフライ</v>
      </c>
      <c r="S606" t="str">
        <f>Sheet9!B607</f>
        <v xml:space="preserve"> 100m</v>
      </c>
      <c r="T606" t="s">
        <v>1704</v>
      </c>
      <c r="U606" t="s">
        <v>1705</v>
      </c>
      <c r="V606" t="str">
        <f t="shared" si="59"/>
        <v>男子バタフライ 100m予選無差別</v>
      </c>
      <c r="Y606">
        <f t="shared" si="60"/>
        <v>314</v>
      </c>
      <c r="Z606" t="str">
        <f t="shared" si="61"/>
        <v/>
      </c>
      <c r="AA606" t="str">
        <f t="shared" si="62"/>
        <v>男子バタフライ 100m予選無差別</v>
      </c>
    </row>
    <row r="607" spans="14:27">
      <c r="N607">
        <f>Sheet9!D608</f>
        <v>314</v>
      </c>
      <c r="O607">
        <f>Sheet9!E608</f>
        <v>1</v>
      </c>
      <c r="P607" t="str">
        <f>IFERROR(VLOOKUP(O607,Sheet6!A:B,2,0),"")</f>
        <v>男子</v>
      </c>
      <c r="Q607" t="str">
        <f>Sheet9!A608</f>
        <v>バタフライ　　</v>
      </c>
      <c r="R607" t="str">
        <f t="shared" si="58"/>
        <v>バタフライ</v>
      </c>
      <c r="S607" t="str">
        <f>Sheet9!B608</f>
        <v xml:space="preserve"> 200m</v>
      </c>
      <c r="T607" t="s">
        <v>1704</v>
      </c>
      <c r="U607" t="s">
        <v>1705</v>
      </c>
      <c r="V607" t="str">
        <f t="shared" si="59"/>
        <v>男子バタフライ 200m予選無差別</v>
      </c>
      <c r="Y607">
        <f t="shared" si="60"/>
        <v>314</v>
      </c>
      <c r="Z607" t="str">
        <f t="shared" si="61"/>
        <v/>
      </c>
      <c r="AA607" t="str">
        <f t="shared" si="62"/>
        <v>男子バタフライ 200m予選無差別</v>
      </c>
    </row>
    <row r="608" spans="14:27">
      <c r="N608">
        <f>Sheet9!D609</f>
        <v>315</v>
      </c>
      <c r="O608">
        <f>Sheet9!E609</f>
        <v>1</v>
      </c>
      <c r="P608" t="str">
        <f>IFERROR(VLOOKUP(O608,Sheet6!A:B,2,0),"")</f>
        <v>男子</v>
      </c>
      <c r="Q608" t="str">
        <f>Sheet9!A609</f>
        <v>背泳ぎ　　　　</v>
      </c>
      <c r="R608" t="str">
        <f t="shared" si="58"/>
        <v>背泳ぎ</v>
      </c>
      <c r="S608" t="str">
        <f>Sheet9!B609</f>
        <v xml:space="preserve"> 100m</v>
      </c>
      <c r="T608" t="s">
        <v>1704</v>
      </c>
      <c r="U608" t="s">
        <v>1705</v>
      </c>
      <c r="V608" t="str">
        <f t="shared" si="59"/>
        <v>男子背泳ぎ 100m予選無差別</v>
      </c>
      <c r="Y608">
        <f t="shared" si="60"/>
        <v>315</v>
      </c>
      <c r="Z608" t="str">
        <f t="shared" si="61"/>
        <v/>
      </c>
      <c r="AA608" t="str">
        <f t="shared" si="62"/>
        <v>男子背泳ぎ 100m予選無差別</v>
      </c>
    </row>
    <row r="609" spans="14:27">
      <c r="N609">
        <f>Sheet9!D610</f>
        <v>315</v>
      </c>
      <c r="O609">
        <f>Sheet9!E610</f>
        <v>1</v>
      </c>
      <c r="P609" t="str">
        <f>IFERROR(VLOOKUP(O609,Sheet6!A:B,2,0),"")</f>
        <v>男子</v>
      </c>
      <c r="Q609" t="str">
        <f>Sheet9!A610</f>
        <v>背泳ぎ　　　　</v>
      </c>
      <c r="R609" t="str">
        <f t="shared" si="58"/>
        <v>背泳ぎ</v>
      </c>
      <c r="S609" t="str">
        <f>Sheet9!B610</f>
        <v xml:space="preserve"> 200m</v>
      </c>
      <c r="T609" t="s">
        <v>1704</v>
      </c>
      <c r="U609" t="s">
        <v>1705</v>
      </c>
      <c r="V609" t="str">
        <f t="shared" si="59"/>
        <v>男子背泳ぎ 200m予選無差別</v>
      </c>
      <c r="Y609">
        <f t="shared" si="60"/>
        <v>315</v>
      </c>
      <c r="Z609" t="str">
        <f t="shared" si="61"/>
        <v/>
      </c>
      <c r="AA609" t="str">
        <f t="shared" si="62"/>
        <v>男子背泳ぎ 200m予選無差別</v>
      </c>
    </row>
    <row r="610" spans="14:27">
      <c r="N610">
        <f>Sheet9!D611</f>
        <v>316</v>
      </c>
      <c r="O610">
        <f>Sheet9!E611</f>
        <v>1</v>
      </c>
      <c r="P610" t="str">
        <f>IFERROR(VLOOKUP(O610,Sheet6!A:B,2,0),"")</f>
        <v>男子</v>
      </c>
      <c r="Q610" t="str">
        <f>Sheet9!A611</f>
        <v>平泳ぎ　　　　</v>
      </c>
      <c r="R610" t="str">
        <f t="shared" si="58"/>
        <v>平泳ぎ</v>
      </c>
      <c r="S610" t="str">
        <f>Sheet9!B611</f>
        <v xml:space="preserve"> 100m</v>
      </c>
      <c r="T610" t="s">
        <v>1704</v>
      </c>
      <c r="U610" t="s">
        <v>1705</v>
      </c>
      <c r="V610" t="str">
        <f t="shared" si="59"/>
        <v>男子平泳ぎ 100m予選無差別</v>
      </c>
      <c r="Y610">
        <f t="shared" si="60"/>
        <v>316</v>
      </c>
      <c r="Z610" t="str">
        <f t="shared" si="61"/>
        <v/>
      </c>
      <c r="AA610" t="str">
        <f t="shared" si="62"/>
        <v>男子平泳ぎ 100m予選無差別</v>
      </c>
    </row>
    <row r="611" spans="14:27">
      <c r="N611">
        <f>Sheet9!D612</f>
        <v>316</v>
      </c>
      <c r="O611">
        <f>Sheet9!E612</f>
        <v>1</v>
      </c>
      <c r="P611" t="str">
        <f>IFERROR(VLOOKUP(O611,Sheet6!A:B,2,0),"")</f>
        <v>男子</v>
      </c>
      <c r="Q611" t="str">
        <f>Sheet9!A612</f>
        <v>平泳ぎ　　　　</v>
      </c>
      <c r="R611" t="str">
        <f t="shared" si="58"/>
        <v>平泳ぎ</v>
      </c>
      <c r="S611" t="str">
        <f>Sheet9!B612</f>
        <v xml:space="preserve"> 200m</v>
      </c>
      <c r="T611" t="s">
        <v>1704</v>
      </c>
      <c r="U611" t="s">
        <v>1705</v>
      </c>
      <c r="V611" t="str">
        <f t="shared" si="59"/>
        <v>男子平泳ぎ 200m予選無差別</v>
      </c>
      <c r="Y611">
        <f t="shared" si="60"/>
        <v>316</v>
      </c>
      <c r="Z611" t="str">
        <f t="shared" si="61"/>
        <v/>
      </c>
      <c r="AA611" t="str">
        <f t="shared" si="62"/>
        <v>男子平泳ぎ 200m予選無差別</v>
      </c>
    </row>
    <row r="612" spans="14:27">
      <c r="N612">
        <f>Sheet9!D613</f>
        <v>317</v>
      </c>
      <c r="O612">
        <f>Sheet9!E613</f>
        <v>1</v>
      </c>
      <c r="P612" t="str">
        <f>IFERROR(VLOOKUP(O612,Sheet6!A:B,2,0),"")</f>
        <v>男子</v>
      </c>
      <c r="Q612" t="str">
        <f>Sheet9!A613</f>
        <v>自由形　　　　</v>
      </c>
      <c r="R612" t="str">
        <f t="shared" si="58"/>
        <v>自由形</v>
      </c>
      <c r="S612" t="str">
        <f>Sheet9!B613</f>
        <v xml:space="preserve">  50m</v>
      </c>
      <c r="T612" t="s">
        <v>1704</v>
      </c>
      <c r="U612" t="s">
        <v>1705</v>
      </c>
      <c r="V612" t="str">
        <f t="shared" si="59"/>
        <v>男子自由形  50m予選無差別</v>
      </c>
      <c r="Y612">
        <f t="shared" si="60"/>
        <v>317</v>
      </c>
      <c r="Z612" t="str">
        <f t="shared" si="61"/>
        <v/>
      </c>
      <c r="AA612" t="str">
        <f t="shared" si="62"/>
        <v>男子自由形  50m予選無差別</v>
      </c>
    </row>
    <row r="613" spans="14:27">
      <c r="N613">
        <f>Sheet9!D614</f>
        <v>317</v>
      </c>
      <c r="O613">
        <f>Sheet9!E614</f>
        <v>1</v>
      </c>
      <c r="P613" t="str">
        <f>IFERROR(VLOOKUP(O613,Sheet6!A:B,2,0),"")</f>
        <v>男子</v>
      </c>
      <c r="Q613" t="str">
        <f>Sheet9!A614</f>
        <v>自由形　　　　</v>
      </c>
      <c r="R613" t="str">
        <f t="shared" si="58"/>
        <v>自由形</v>
      </c>
      <c r="S613" t="str">
        <f>Sheet9!B614</f>
        <v xml:space="preserve"> 100m</v>
      </c>
      <c r="T613" t="s">
        <v>1704</v>
      </c>
      <c r="U613" t="s">
        <v>1705</v>
      </c>
      <c r="V613" t="str">
        <f t="shared" si="59"/>
        <v>男子自由形 100m予選無差別</v>
      </c>
      <c r="Y613">
        <f t="shared" si="60"/>
        <v>317</v>
      </c>
      <c r="Z613" t="str">
        <f t="shared" si="61"/>
        <v/>
      </c>
      <c r="AA613" t="str">
        <f t="shared" si="62"/>
        <v>男子自由形 100m予選無差別</v>
      </c>
    </row>
    <row r="614" spans="14:27">
      <c r="N614">
        <f>Sheet9!D615</f>
        <v>318</v>
      </c>
      <c r="O614">
        <f>Sheet9!E615</f>
        <v>1</v>
      </c>
      <c r="P614" t="str">
        <f>IFERROR(VLOOKUP(O614,Sheet6!A:B,2,0),"")</f>
        <v>男子</v>
      </c>
      <c r="Q614" t="str">
        <f>Sheet9!A615</f>
        <v>平泳ぎ　　　　</v>
      </c>
      <c r="R614" t="str">
        <f t="shared" si="58"/>
        <v>平泳ぎ</v>
      </c>
      <c r="S614" t="str">
        <f>Sheet9!B615</f>
        <v xml:space="preserve"> 100m</v>
      </c>
      <c r="T614" t="s">
        <v>1704</v>
      </c>
      <c r="U614" t="s">
        <v>1705</v>
      </c>
      <c r="V614" t="str">
        <f t="shared" si="59"/>
        <v>男子平泳ぎ 100m予選無差別</v>
      </c>
      <c r="Y614">
        <f t="shared" si="60"/>
        <v>318</v>
      </c>
      <c r="Z614" t="str">
        <f t="shared" si="61"/>
        <v/>
      </c>
      <c r="AA614" t="str">
        <f t="shared" si="62"/>
        <v>男子平泳ぎ 100m予選無差別</v>
      </c>
    </row>
    <row r="615" spans="14:27">
      <c r="N615">
        <f>Sheet9!D616</f>
        <v>318</v>
      </c>
      <c r="O615">
        <f>Sheet9!E616</f>
        <v>1</v>
      </c>
      <c r="P615" t="str">
        <f>IFERROR(VLOOKUP(O615,Sheet6!A:B,2,0),"")</f>
        <v>男子</v>
      </c>
      <c r="Q615" t="str">
        <f>Sheet9!A616</f>
        <v>個人メドレー　</v>
      </c>
      <c r="R615" t="str">
        <f t="shared" si="58"/>
        <v>個人メドレー</v>
      </c>
      <c r="S615" t="str">
        <f>Sheet9!B616</f>
        <v xml:space="preserve"> 200m</v>
      </c>
      <c r="T615" t="s">
        <v>1704</v>
      </c>
      <c r="U615" t="s">
        <v>1705</v>
      </c>
      <c r="V615" t="str">
        <f t="shared" si="59"/>
        <v>男子個人メドレー 200m予選無差別</v>
      </c>
      <c r="Y615">
        <f t="shared" si="60"/>
        <v>318</v>
      </c>
      <c r="Z615" t="str">
        <f t="shared" si="61"/>
        <v/>
      </c>
      <c r="AA615" t="str">
        <f t="shared" si="62"/>
        <v>男子個人メドレー 200m予選無差別</v>
      </c>
    </row>
    <row r="616" spans="14:27">
      <c r="N616">
        <f>Sheet9!D617</f>
        <v>319</v>
      </c>
      <c r="O616">
        <f>Sheet9!E617</f>
        <v>1</v>
      </c>
      <c r="P616" t="str">
        <f>IFERROR(VLOOKUP(O616,Sheet6!A:B,2,0),"")</f>
        <v>男子</v>
      </c>
      <c r="Q616" t="str">
        <f>Sheet9!A617</f>
        <v>背泳ぎ　　　　</v>
      </c>
      <c r="R616" t="str">
        <f t="shared" si="58"/>
        <v>背泳ぎ</v>
      </c>
      <c r="S616" t="str">
        <f>Sheet9!B617</f>
        <v xml:space="preserve">  50m</v>
      </c>
      <c r="T616" t="s">
        <v>1704</v>
      </c>
      <c r="U616" t="s">
        <v>1705</v>
      </c>
      <c r="V616" t="str">
        <f t="shared" si="59"/>
        <v>男子背泳ぎ  50m予選無差別</v>
      </c>
      <c r="Y616">
        <f t="shared" si="60"/>
        <v>319</v>
      </c>
      <c r="Z616" t="str">
        <f t="shared" si="61"/>
        <v/>
      </c>
      <c r="AA616" t="str">
        <f t="shared" si="62"/>
        <v>男子背泳ぎ  50m予選無差別</v>
      </c>
    </row>
    <row r="617" spans="14:27">
      <c r="N617">
        <f>Sheet9!D618</f>
        <v>319</v>
      </c>
      <c r="O617">
        <f>Sheet9!E618</f>
        <v>1</v>
      </c>
      <c r="P617" t="str">
        <f>IFERROR(VLOOKUP(O617,Sheet6!A:B,2,0),"")</f>
        <v>男子</v>
      </c>
      <c r="Q617" t="str">
        <f>Sheet9!A618</f>
        <v>背泳ぎ　　　　</v>
      </c>
      <c r="R617" t="str">
        <f t="shared" si="58"/>
        <v>背泳ぎ</v>
      </c>
      <c r="S617" t="str">
        <f>Sheet9!B618</f>
        <v xml:space="preserve"> 100m</v>
      </c>
      <c r="T617" t="s">
        <v>1704</v>
      </c>
      <c r="U617" t="s">
        <v>1705</v>
      </c>
      <c r="V617" t="str">
        <f t="shared" si="59"/>
        <v>男子背泳ぎ 100m予選無差別</v>
      </c>
      <c r="Y617">
        <f t="shared" si="60"/>
        <v>319</v>
      </c>
      <c r="Z617" t="str">
        <f t="shared" si="61"/>
        <v/>
      </c>
      <c r="AA617" t="str">
        <f t="shared" si="62"/>
        <v>男子背泳ぎ 100m予選無差別</v>
      </c>
    </row>
    <row r="618" spans="14:27">
      <c r="N618">
        <f>Sheet9!D619</f>
        <v>320</v>
      </c>
      <c r="O618">
        <f>Sheet9!E619</f>
        <v>2</v>
      </c>
      <c r="P618" t="str">
        <f>IFERROR(VLOOKUP(O618,Sheet6!A:B,2,0),"")</f>
        <v>女子</v>
      </c>
      <c r="Q618" t="str">
        <f>Sheet9!A619</f>
        <v>背泳ぎ　　　　</v>
      </c>
      <c r="R618" t="str">
        <f t="shared" si="58"/>
        <v>背泳ぎ</v>
      </c>
      <c r="S618" t="str">
        <f>Sheet9!B619</f>
        <v xml:space="preserve">  50m</v>
      </c>
      <c r="T618" t="s">
        <v>1704</v>
      </c>
      <c r="U618" t="s">
        <v>1705</v>
      </c>
      <c r="V618" t="str">
        <f t="shared" si="59"/>
        <v>女子背泳ぎ  50m予選無差別</v>
      </c>
      <c r="Y618">
        <f t="shared" si="60"/>
        <v>320</v>
      </c>
      <c r="Z618" t="str">
        <f t="shared" si="61"/>
        <v/>
      </c>
      <c r="AA618" t="str">
        <f t="shared" si="62"/>
        <v>女子背泳ぎ  50m予選無差別</v>
      </c>
    </row>
    <row r="619" spans="14:27">
      <c r="N619">
        <f>Sheet9!D620</f>
        <v>320</v>
      </c>
      <c r="O619">
        <f>Sheet9!E620</f>
        <v>2</v>
      </c>
      <c r="P619" t="str">
        <f>IFERROR(VLOOKUP(O619,Sheet6!A:B,2,0),"")</f>
        <v>女子</v>
      </c>
      <c r="Q619" t="str">
        <f>Sheet9!A620</f>
        <v>背泳ぎ　　　　</v>
      </c>
      <c r="R619" t="str">
        <f t="shared" si="58"/>
        <v>背泳ぎ</v>
      </c>
      <c r="S619" t="str">
        <f>Sheet9!B620</f>
        <v xml:space="preserve"> 100m</v>
      </c>
      <c r="T619" t="s">
        <v>1704</v>
      </c>
      <c r="U619" t="s">
        <v>1705</v>
      </c>
      <c r="V619" t="str">
        <f t="shared" si="59"/>
        <v>女子背泳ぎ 100m予選無差別</v>
      </c>
      <c r="Y619">
        <f t="shared" si="60"/>
        <v>320</v>
      </c>
      <c r="Z619" t="str">
        <f t="shared" si="61"/>
        <v/>
      </c>
      <c r="AA619" t="str">
        <f t="shared" si="62"/>
        <v>女子背泳ぎ 100m予選無差別</v>
      </c>
    </row>
    <row r="620" spans="14:27">
      <c r="N620">
        <f>Sheet9!D621</f>
        <v>321</v>
      </c>
      <c r="O620">
        <f>Sheet9!E621</f>
        <v>2</v>
      </c>
      <c r="P620" t="str">
        <f>IFERROR(VLOOKUP(O620,Sheet6!A:B,2,0),"")</f>
        <v>女子</v>
      </c>
      <c r="Q620" t="str">
        <f>Sheet9!A621</f>
        <v>自由形　　　　</v>
      </c>
      <c r="R620" t="str">
        <f t="shared" si="58"/>
        <v>自由形</v>
      </c>
      <c r="S620" t="str">
        <f>Sheet9!B621</f>
        <v xml:space="preserve"> 200m</v>
      </c>
      <c r="T620" t="s">
        <v>1704</v>
      </c>
      <c r="U620" t="s">
        <v>1705</v>
      </c>
      <c r="V620" t="str">
        <f t="shared" si="59"/>
        <v>女子自由形 200m予選無差別</v>
      </c>
      <c r="Y620">
        <f t="shared" si="60"/>
        <v>321</v>
      </c>
      <c r="Z620" t="str">
        <f t="shared" si="61"/>
        <v/>
      </c>
      <c r="AA620" t="str">
        <f t="shared" si="62"/>
        <v>女子自由形 200m予選無差別</v>
      </c>
    </row>
    <row r="621" spans="14:27">
      <c r="N621">
        <f>Sheet9!D622</f>
        <v>321</v>
      </c>
      <c r="O621">
        <f>Sheet9!E622</f>
        <v>2</v>
      </c>
      <c r="P621" t="str">
        <f>IFERROR(VLOOKUP(O621,Sheet6!A:B,2,0),"")</f>
        <v>女子</v>
      </c>
      <c r="Q621" t="str">
        <f>Sheet9!A622</f>
        <v>自由形　　　　</v>
      </c>
      <c r="R621" t="str">
        <f t="shared" si="58"/>
        <v>自由形</v>
      </c>
      <c r="S621" t="str">
        <f>Sheet9!B622</f>
        <v xml:space="preserve"> 400m</v>
      </c>
      <c r="T621" t="s">
        <v>1704</v>
      </c>
      <c r="U621" t="s">
        <v>1705</v>
      </c>
      <c r="V621" t="str">
        <f t="shared" si="59"/>
        <v>女子自由形 400m予選無差別</v>
      </c>
      <c r="Y621">
        <f t="shared" si="60"/>
        <v>321</v>
      </c>
      <c r="Z621" t="str">
        <f t="shared" si="61"/>
        <v/>
      </c>
      <c r="AA621" t="str">
        <f t="shared" si="62"/>
        <v>女子自由形 400m予選無差別</v>
      </c>
    </row>
    <row r="622" spans="14:27">
      <c r="N622">
        <f>Sheet9!D623</f>
        <v>322</v>
      </c>
      <c r="O622">
        <f>Sheet9!E623</f>
        <v>2</v>
      </c>
      <c r="P622" t="str">
        <f>IFERROR(VLOOKUP(O622,Sheet6!A:B,2,0),"")</f>
        <v>女子</v>
      </c>
      <c r="Q622" t="str">
        <f>Sheet9!A623</f>
        <v>自由形　　　　</v>
      </c>
      <c r="R622" t="str">
        <f t="shared" si="58"/>
        <v>自由形</v>
      </c>
      <c r="S622" t="str">
        <f>Sheet9!B623</f>
        <v xml:space="preserve"> 400m</v>
      </c>
      <c r="T622" t="s">
        <v>1704</v>
      </c>
      <c r="U622" t="s">
        <v>1705</v>
      </c>
      <c r="V622" t="str">
        <f t="shared" si="59"/>
        <v>女子自由形 400m予選無差別</v>
      </c>
      <c r="Y622">
        <f t="shared" si="60"/>
        <v>322</v>
      </c>
      <c r="Z622" t="str">
        <f t="shared" si="61"/>
        <v/>
      </c>
      <c r="AA622" t="str">
        <f t="shared" si="62"/>
        <v>女子自由形 400m予選無差別</v>
      </c>
    </row>
    <row r="623" spans="14:27">
      <c r="N623">
        <f>Sheet9!D624</f>
        <v>322</v>
      </c>
      <c r="O623">
        <f>Sheet9!E624</f>
        <v>2</v>
      </c>
      <c r="P623" t="str">
        <f>IFERROR(VLOOKUP(O623,Sheet6!A:B,2,0),"")</f>
        <v>女子</v>
      </c>
      <c r="Q623" t="str">
        <f>Sheet9!A624</f>
        <v>個人メドレー　</v>
      </c>
      <c r="R623" t="str">
        <f t="shared" si="58"/>
        <v>個人メドレー</v>
      </c>
      <c r="S623" t="str">
        <f>Sheet9!B624</f>
        <v xml:space="preserve"> 200m</v>
      </c>
      <c r="T623" t="s">
        <v>1704</v>
      </c>
      <c r="U623" t="s">
        <v>1705</v>
      </c>
      <c r="V623" t="str">
        <f t="shared" si="59"/>
        <v>女子個人メドレー 200m予選無差別</v>
      </c>
      <c r="Y623">
        <f t="shared" si="60"/>
        <v>322</v>
      </c>
      <c r="Z623" t="str">
        <f t="shared" si="61"/>
        <v/>
      </c>
      <c r="AA623" t="str">
        <f t="shared" si="62"/>
        <v>女子個人メドレー 200m予選無差別</v>
      </c>
    </row>
    <row r="624" spans="14:27">
      <c r="N624">
        <f>Sheet9!D625</f>
        <v>285</v>
      </c>
      <c r="O624">
        <f>Sheet9!E625</f>
        <v>2</v>
      </c>
      <c r="P624" t="str">
        <f>IFERROR(VLOOKUP(O624,Sheet6!A:B,2,0),"")</f>
        <v>女子</v>
      </c>
      <c r="Q624" t="str">
        <f>Sheet9!A625</f>
        <v>背泳ぎ</v>
      </c>
      <c r="R624" t="str">
        <f t="shared" si="58"/>
        <v/>
      </c>
      <c r="S624" t="str">
        <f>Sheet9!B625</f>
        <v xml:space="preserve">  50m</v>
      </c>
      <c r="T624" t="s">
        <v>1704</v>
      </c>
      <c r="U624" t="s">
        <v>1705</v>
      </c>
      <c r="V624" t="str">
        <f t="shared" si="59"/>
        <v>女子  50m予選無差別</v>
      </c>
      <c r="Y624">
        <f t="shared" si="60"/>
        <v>285</v>
      </c>
      <c r="Z624" t="str">
        <f t="shared" si="61"/>
        <v/>
      </c>
      <c r="AA624" t="str">
        <f t="shared" si="62"/>
        <v>女子  50m予選無差別</v>
      </c>
    </row>
    <row r="625" spans="14:27">
      <c r="N625">
        <f>Sheet9!D626</f>
        <v>285</v>
      </c>
      <c r="O625">
        <f>Sheet9!E626</f>
        <v>2</v>
      </c>
      <c r="P625" t="str">
        <f>IFERROR(VLOOKUP(O625,Sheet6!A:B,2,0),"")</f>
        <v>女子</v>
      </c>
      <c r="Q625" t="str">
        <f>Sheet9!A626</f>
        <v>背泳ぎ</v>
      </c>
      <c r="R625" t="str">
        <f t="shared" si="58"/>
        <v/>
      </c>
      <c r="S625" t="str">
        <f>Sheet9!B626</f>
        <v xml:space="preserve"> 100m</v>
      </c>
      <c r="T625" t="s">
        <v>1704</v>
      </c>
      <c r="U625" t="s">
        <v>1705</v>
      </c>
      <c r="V625" t="str">
        <f t="shared" si="59"/>
        <v>女子 100m予選無差別</v>
      </c>
      <c r="Y625">
        <f t="shared" si="60"/>
        <v>285</v>
      </c>
      <c r="Z625" t="str">
        <f t="shared" si="61"/>
        <v/>
      </c>
      <c r="AA625" t="str">
        <f t="shared" si="62"/>
        <v>女子 100m予選無差別</v>
      </c>
    </row>
    <row r="626" spans="14:27">
      <c r="N626">
        <f>Sheet9!D627</f>
        <v>323</v>
      </c>
      <c r="O626">
        <f>Sheet9!E627</f>
        <v>2</v>
      </c>
      <c r="P626" t="str">
        <f>IFERROR(VLOOKUP(O626,Sheet6!A:B,2,0),"")</f>
        <v>女子</v>
      </c>
      <c r="Q626" t="str">
        <f>Sheet9!A627</f>
        <v>バタフライ　　</v>
      </c>
      <c r="R626" t="str">
        <f t="shared" si="58"/>
        <v>バタフライ</v>
      </c>
      <c r="S626" t="str">
        <f>Sheet9!B627</f>
        <v xml:space="preserve">  50m</v>
      </c>
      <c r="T626" t="s">
        <v>1704</v>
      </c>
      <c r="U626" t="s">
        <v>1705</v>
      </c>
      <c r="V626" t="str">
        <f t="shared" si="59"/>
        <v>女子バタフライ  50m予選無差別</v>
      </c>
      <c r="Y626">
        <f t="shared" si="60"/>
        <v>323</v>
      </c>
      <c r="Z626" t="str">
        <f t="shared" si="61"/>
        <v/>
      </c>
      <c r="AA626" t="str">
        <f t="shared" si="62"/>
        <v>女子バタフライ  50m予選無差別</v>
      </c>
    </row>
    <row r="627" spans="14:27">
      <c r="N627">
        <f>Sheet9!D628</f>
        <v>323</v>
      </c>
      <c r="O627">
        <f>Sheet9!E628</f>
        <v>2</v>
      </c>
      <c r="P627" t="str">
        <f>IFERROR(VLOOKUP(O627,Sheet6!A:B,2,0),"")</f>
        <v>女子</v>
      </c>
      <c r="Q627" t="str">
        <f>Sheet9!A628</f>
        <v>バタフライ　　</v>
      </c>
      <c r="R627" t="str">
        <f t="shared" si="58"/>
        <v>バタフライ</v>
      </c>
      <c r="S627" t="str">
        <f>Sheet9!B628</f>
        <v xml:space="preserve"> 100m</v>
      </c>
      <c r="T627" t="s">
        <v>1704</v>
      </c>
      <c r="U627" t="s">
        <v>1705</v>
      </c>
      <c r="V627" t="str">
        <f t="shared" si="59"/>
        <v>女子バタフライ 100m予選無差別</v>
      </c>
      <c r="Y627">
        <f t="shared" si="60"/>
        <v>323</v>
      </c>
      <c r="Z627" t="str">
        <f t="shared" si="61"/>
        <v/>
      </c>
      <c r="AA627" t="str">
        <f t="shared" si="62"/>
        <v>女子バタフライ 100m予選無差別</v>
      </c>
    </row>
    <row r="628" spans="14:27">
      <c r="N628">
        <f>Sheet9!D629</f>
        <v>324</v>
      </c>
      <c r="O628">
        <f>Sheet9!E629</f>
        <v>2</v>
      </c>
      <c r="P628" t="str">
        <f>IFERROR(VLOOKUP(O628,Sheet6!A:B,2,0),"")</f>
        <v>女子</v>
      </c>
      <c r="Q628" t="str">
        <f>Sheet9!A629</f>
        <v>自由形　　　　</v>
      </c>
      <c r="R628" t="str">
        <f t="shared" si="58"/>
        <v>自由形</v>
      </c>
      <c r="S628" t="str">
        <f>Sheet9!B629</f>
        <v xml:space="preserve"> 200m</v>
      </c>
      <c r="T628" t="s">
        <v>1704</v>
      </c>
      <c r="U628" t="s">
        <v>1705</v>
      </c>
      <c r="V628" t="str">
        <f t="shared" si="59"/>
        <v>女子自由形 200m予選無差別</v>
      </c>
      <c r="Y628">
        <f t="shared" si="60"/>
        <v>324</v>
      </c>
      <c r="Z628" t="str">
        <f t="shared" si="61"/>
        <v/>
      </c>
      <c r="AA628" t="str">
        <f t="shared" si="62"/>
        <v>女子自由形 200m予選無差別</v>
      </c>
    </row>
    <row r="629" spans="14:27">
      <c r="N629">
        <f>Sheet9!D630</f>
        <v>324</v>
      </c>
      <c r="O629">
        <f>Sheet9!E630</f>
        <v>2</v>
      </c>
      <c r="P629" t="str">
        <f>IFERROR(VLOOKUP(O629,Sheet6!A:B,2,0),"")</f>
        <v>女子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400m</v>
      </c>
      <c r="T629" t="s">
        <v>1704</v>
      </c>
      <c r="U629" t="s">
        <v>1705</v>
      </c>
      <c r="V629" t="str">
        <f t="shared" si="59"/>
        <v>女子自由形 400m予選無差別</v>
      </c>
      <c r="Y629">
        <f t="shared" si="60"/>
        <v>324</v>
      </c>
      <c r="Z629" t="str">
        <f t="shared" si="61"/>
        <v/>
      </c>
      <c r="AA629" t="str">
        <f t="shared" si="62"/>
        <v>女子自由形 400m予選無差別</v>
      </c>
    </row>
    <row r="630" spans="14:27">
      <c r="N630">
        <f>Sheet9!D631</f>
        <v>325</v>
      </c>
      <c r="O630">
        <f>Sheet9!E631</f>
        <v>2</v>
      </c>
      <c r="P630" t="str">
        <f>IFERROR(VLOOKUP(O630,Sheet6!A:B,2,0),"")</f>
        <v>女子</v>
      </c>
      <c r="Q630" t="str">
        <f>Sheet9!A631</f>
        <v>自由形　　　　</v>
      </c>
      <c r="R630" t="str">
        <f t="shared" si="58"/>
        <v>自由形</v>
      </c>
      <c r="S630" t="str">
        <f>Sheet9!B631</f>
        <v xml:space="preserve">  50m</v>
      </c>
      <c r="T630" t="s">
        <v>1704</v>
      </c>
      <c r="U630" t="s">
        <v>1705</v>
      </c>
      <c r="V630" t="str">
        <f t="shared" si="59"/>
        <v>女子自由形  50m予選無差別</v>
      </c>
      <c r="Y630">
        <f t="shared" si="60"/>
        <v>325</v>
      </c>
      <c r="Z630" t="str">
        <f t="shared" si="61"/>
        <v/>
      </c>
      <c r="AA630" t="str">
        <f t="shared" si="62"/>
        <v>女子自由形  50m予選無差別</v>
      </c>
    </row>
    <row r="631" spans="14:27">
      <c r="N631">
        <f>Sheet9!D632</f>
        <v>325</v>
      </c>
      <c r="O631">
        <f>Sheet9!E632</f>
        <v>2</v>
      </c>
      <c r="P631" t="str">
        <f>IFERROR(VLOOKUP(O631,Sheet6!A:B,2,0),"")</f>
        <v>女子</v>
      </c>
      <c r="Q631" t="str">
        <f>Sheet9!A632</f>
        <v>自由形　　　　</v>
      </c>
      <c r="R631" t="str">
        <f t="shared" si="58"/>
        <v>自由形</v>
      </c>
      <c r="S631" t="str">
        <f>Sheet9!B632</f>
        <v xml:space="preserve"> 100m</v>
      </c>
      <c r="T631" t="s">
        <v>1704</v>
      </c>
      <c r="U631" t="s">
        <v>1705</v>
      </c>
      <c r="V631" t="str">
        <f t="shared" si="59"/>
        <v>女子自由形 100m予選無差別</v>
      </c>
      <c r="Y631">
        <f t="shared" si="60"/>
        <v>325</v>
      </c>
      <c r="Z631" t="str">
        <f t="shared" si="61"/>
        <v/>
      </c>
      <c r="AA631" t="str">
        <f t="shared" si="62"/>
        <v>女子自由形 100m予選無差別</v>
      </c>
    </row>
    <row r="632" spans="14:27">
      <c r="N632">
        <f>Sheet9!D633</f>
        <v>326</v>
      </c>
      <c r="O632">
        <f>Sheet9!E633</f>
        <v>2</v>
      </c>
      <c r="P632" t="str">
        <f>IFERROR(VLOOKUP(O632,Sheet6!A:B,2,0),"")</f>
        <v>女子</v>
      </c>
      <c r="Q632" t="str">
        <f>Sheet9!A633</f>
        <v>自由形　　　　</v>
      </c>
      <c r="R632" t="str">
        <f t="shared" si="58"/>
        <v>自由形</v>
      </c>
      <c r="S632" t="str">
        <f>Sheet9!B633</f>
        <v xml:space="preserve"> 200m</v>
      </c>
      <c r="T632" t="s">
        <v>1704</v>
      </c>
      <c r="U632" t="s">
        <v>1705</v>
      </c>
      <c r="V632" t="str">
        <f t="shared" si="59"/>
        <v>女子自由形 200m予選無差別</v>
      </c>
      <c r="Y632">
        <f t="shared" si="60"/>
        <v>326</v>
      </c>
      <c r="Z632" t="str">
        <f t="shared" si="61"/>
        <v/>
      </c>
      <c r="AA632" t="str">
        <f t="shared" si="62"/>
        <v>女子自由形 200m予選無差別</v>
      </c>
    </row>
    <row r="633" spans="14:27">
      <c r="N633">
        <f>Sheet9!D634</f>
        <v>326</v>
      </c>
      <c r="O633">
        <f>Sheet9!E634</f>
        <v>2</v>
      </c>
      <c r="P633" t="str">
        <f>IFERROR(VLOOKUP(O633,Sheet6!A:B,2,0),"")</f>
        <v>女子</v>
      </c>
      <c r="Q633" t="str">
        <f>Sheet9!A634</f>
        <v>自由形　　　　</v>
      </c>
      <c r="R633" t="str">
        <f t="shared" si="58"/>
        <v>自由形</v>
      </c>
      <c r="S633" t="str">
        <f>Sheet9!B634</f>
        <v xml:space="preserve"> 400m</v>
      </c>
      <c r="T633" t="s">
        <v>1704</v>
      </c>
      <c r="U633" t="s">
        <v>1705</v>
      </c>
      <c r="V633" t="str">
        <f t="shared" si="59"/>
        <v>女子自由形 400m予選無差別</v>
      </c>
      <c r="Y633">
        <f t="shared" si="60"/>
        <v>326</v>
      </c>
      <c r="Z633" t="str">
        <f t="shared" si="61"/>
        <v/>
      </c>
      <c r="AA633" t="str">
        <f t="shared" si="62"/>
        <v>女子自由形 400m予選無差別</v>
      </c>
    </row>
    <row r="634" spans="14:27">
      <c r="N634">
        <f>Sheet9!D635</f>
        <v>327</v>
      </c>
      <c r="O634">
        <f>Sheet9!E635</f>
        <v>2</v>
      </c>
      <c r="P634" t="str">
        <f>IFERROR(VLOOKUP(O634,Sheet6!A:B,2,0),"")</f>
        <v>女子</v>
      </c>
      <c r="Q634" t="str">
        <f>Sheet9!A635</f>
        <v>平泳ぎ　　　　</v>
      </c>
      <c r="R634" t="str">
        <f t="shared" si="58"/>
        <v>平泳ぎ</v>
      </c>
      <c r="S634" t="str">
        <f>Sheet9!B635</f>
        <v xml:space="preserve"> 200m</v>
      </c>
      <c r="T634" t="s">
        <v>1704</v>
      </c>
      <c r="U634" t="s">
        <v>1705</v>
      </c>
      <c r="V634" t="str">
        <f t="shared" si="59"/>
        <v>女子平泳ぎ 200m予選無差別</v>
      </c>
      <c r="Y634">
        <f t="shared" si="60"/>
        <v>327</v>
      </c>
      <c r="Z634" t="str">
        <f t="shared" si="61"/>
        <v/>
      </c>
      <c r="AA634" t="str">
        <f t="shared" si="62"/>
        <v>女子平泳ぎ 200m予選無差別</v>
      </c>
    </row>
    <row r="635" spans="14:27">
      <c r="N635">
        <f>Sheet9!D636</f>
        <v>327</v>
      </c>
      <c r="O635">
        <f>Sheet9!E636</f>
        <v>2</v>
      </c>
      <c r="P635" t="str">
        <f>IFERROR(VLOOKUP(O635,Sheet6!A:B,2,0),"")</f>
        <v>女子</v>
      </c>
      <c r="Q635" t="str">
        <f>Sheet9!A636</f>
        <v>個人メドレー　</v>
      </c>
      <c r="R635" t="str">
        <f t="shared" ref="R635:R698" si="63">IFERROR(VLOOKUP(Q635,AG:AH,2,0),"")</f>
        <v>個人メドレー</v>
      </c>
      <c r="S635" t="str">
        <f>Sheet9!B636</f>
        <v xml:space="preserve"> 200m</v>
      </c>
      <c r="T635" t="s">
        <v>1704</v>
      </c>
      <c r="U635" t="s">
        <v>1705</v>
      </c>
      <c r="V635" t="str">
        <f t="shared" ref="V635:V698" si="64">CONCATENATE(P635,R635,S635,T635,U635)</f>
        <v>女子個人メドレー 200m予選無差別</v>
      </c>
      <c r="Y635">
        <f t="shared" ref="Y635:Y698" si="65">N635</f>
        <v>327</v>
      </c>
      <c r="Z635" t="str">
        <f t="shared" ref="Z635:Z698" si="66">IFERROR(VLOOKUP(V635,I:M,5,0),"")</f>
        <v/>
      </c>
      <c r="AA635" t="str">
        <f t="shared" ref="AA635:AA698" si="67">V635</f>
        <v>女子個人メドレー 200m予選無差別</v>
      </c>
    </row>
    <row r="636" spans="14:27">
      <c r="N636">
        <f>Sheet9!D637</f>
        <v>328</v>
      </c>
      <c r="O636">
        <f>Sheet9!E637</f>
        <v>2</v>
      </c>
      <c r="P636" t="str">
        <f>IFERROR(VLOOKUP(O636,Sheet6!A:B,2,0),"")</f>
        <v>女子</v>
      </c>
      <c r="Q636" t="str">
        <f>Sheet9!A637</f>
        <v>バタフライ　　</v>
      </c>
      <c r="R636" t="str">
        <f t="shared" si="63"/>
        <v>バタフライ</v>
      </c>
      <c r="S636" t="str">
        <f>Sheet9!B637</f>
        <v xml:space="preserve">  50m</v>
      </c>
      <c r="T636" t="s">
        <v>1704</v>
      </c>
      <c r="U636" t="s">
        <v>1705</v>
      </c>
      <c r="V636" t="str">
        <f t="shared" si="64"/>
        <v>女子バタフライ  50m予選無差別</v>
      </c>
      <c r="Y636">
        <f t="shared" si="65"/>
        <v>328</v>
      </c>
      <c r="Z636" t="str">
        <f t="shared" si="66"/>
        <v/>
      </c>
      <c r="AA636" t="str">
        <f t="shared" si="67"/>
        <v>女子バタフライ  50m予選無差別</v>
      </c>
    </row>
    <row r="637" spans="14:27">
      <c r="N637">
        <f>Sheet9!D638</f>
        <v>328</v>
      </c>
      <c r="O637">
        <f>Sheet9!E638</f>
        <v>2</v>
      </c>
      <c r="P637" t="str">
        <f>IFERROR(VLOOKUP(O637,Sheet6!A:B,2,0),"")</f>
        <v>女子</v>
      </c>
      <c r="Q637" t="str">
        <f>Sheet9!A638</f>
        <v>バタフライ　　</v>
      </c>
      <c r="R637" t="str">
        <f t="shared" si="63"/>
        <v>バタフライ</v>
      </c>
      <c r="S637" t="str">
        <f>Sheet9!B638</f>
        <v xml:space="preserve"> 100m</v>
      </c>
      <c r="T637" t="s">
        <v>1704</v>
      </c>
      <c r="U637" t="s">
        <v>1705</v>
      </c>
      <c r="V637" t="str">
        <f t="shared" si="64"/>
        <v>女子バタフライ 100m予選無差別</v>
      </c>
      <c r="Y637">
        <f t="shared" si="65"/>
        <v>328</v>
      </c>
      <c r="Z637" t="str">
        <f t="shared" si="66"/>
        <v/>
      </c>
      <c r="AA637" t="str">
        <f t="shared" si="67"/>
        <v>女子バタフライ 100m予選無差別</v>
      </c>
    </row>
    <row r="638" spans="14:27">
      <c r="N638">
        <f>Sheet9!D639</f>
        <v>329</v>
      </c>
      <c r="O638">
        <f>Sheet9!E639</f>
        <v>2</v>
      </c>
      <c r="P638" t="str">
        <f>IFERROR(VLOOKUP(O638,Sheet6!A:B,2,0),"")</f>
        <v>女子</v>
      </c>
      <c r="Q638" t="str">
        <f>Sheet9!A639</f>
        <v>背泳ぎ　　　　</v>
      </c>
      <c r="R638" t="str">
        <f t="shared" si="63"/>
        <v>背泳ぎ</v>
      </c>
      <c r="S638" t="str">
        <f>Sheet9!B639</f>
        <v xml:space="preserve">  50m</v>
      </c>
      <c r="T638" t="s">
        <v>1704</v>
      </c>
      <c r="U638" t="s">
        <v>1705</v>
      </c>
      <c r="V638" t="str">
        <f t="shared" si="64"/>
        <v>女子背泳ぎ  50m予選無差別</v>
      </c>
      <c r="Y638">
        <f t="shared" si="65"/>
        <v>329</v>
      </c>
      <c r="Z638" t="str">
        <f t="shared" si="66"/>
        <v/>
      </c>
      <c r="AA638" t="str">
        <f t="shared" si="67"/>
        <v>女子背泳ぎ  50m予選無差別</v>
      </c>
    </row>
    <row r="639" spans="14:27">
      <c r="N639">
        <f>Sheet9!D640</f>
        <v>329</v>
      </c>
      <c r="O639">
        <f>Sheet9!E640</f>
        <v>2</v>
      </c>
      <c r="P639" t="str">
        <f>IFERROR(VLOOKUP(O639,Sheet6!A:B,2,0),"")</f>
        <v>女子</v>
      </c>
      <c r="Q639" t="str">
        <f>Sheet9!A640</f>
        <v>背泳ぎ　　　　</v>
      </c>
      <c r="R639" t="str">
        <f t="shared" si="63"/>
        <v>背泳ぎ</v>
      </c>
      <c r="S639" t="str">
        <f>Sheet9!B640</f>
        <v xml:space="preserve"> 100m</v>
      </c>
      <c r="T639" t="s">
        <v>1704</v>
      </c>
      <c r="U639" t="s">
        <v>1705</v>
      </c>
      <c r="V639" t="str">
        <f t="shared" si="64"/>
        <v>女子背泳ぎ 100m予選無差別</v>
      </c>
      <c r="Y639">
        <f t="shared" si="65"/>
        <v>329</v>
      </c>
      <c r="Z639" t="str">
        <f t="shared" si="66"/>
        <v/>
      </c>
      <c r="AA639" t="str">
        <f t="shared" si="67"/>
        <v>女子背泳ぎ 100m予選無差別</v>
      </c>
    </row>
    <row r="640" spans="14:27">
      <c r="N640">
        <f>Sheet9!D641</f>
        <v>330</v>
      </c>
      <c r="O640">
        <f>Sheet9!E641</f>
        <v>2</v>
      </c>
      <c r="P640" t="str">
        <f>IFERROR(VLOOKUP(O640,Sheet6!A:B,2,0),"")</f>
        <v>女子</v>
      </c>
      <c r="Q640" t="str">
        <f>Sheet9!A641</f>
        <v>自由形　　　　</v>
      </c>
      <c r="R640" t="str">
        <f t="shared" si="63"/>
        <v>自由形</v>
      </c>
      <c r="S640" t="str">
        <f>Sheet9!B641</f>
        <v xml:space="preserve">  50m</v>
      </c>
      <c r="T640" t="s">
        <v>1704</v>
      </c>
      <c r="U640" t="s">
        <v>1705</v>
      </c>
      <c r="V640" t="str">
        <f t="shared" si="64"/>
        <v>女子自由形  50m予選無差別</v>
      </c>
      <c r="Y640">
        <f t="shared" si="65"/>
        <v>330</v>
      </c>
      <c r="Z640" t="str">
        <f t="shared" si="66"/>
        <v/>
      </c>
      <c r="AA640" t="str">
        <f t="shared" si="67"/>
        <v>女子自由形  50m予選無差別</v>
      </c>
    </row>
    <row r="641" spans="14:27">
      <c r="N641">
        <f>Sheet9!D642</f>
        <v>330</v>
      </c>
      <c r="O641">
        <f>Sheet9!E642</f>
        <v>2</v>
      </c>
      <c r="P641" t="str">
        <f>IFERROR(VLOOKUP(O641,Sheet6!A:B,2,0),"")</f>
        <v>女子</v>
      </c>
      <c r="Q641" t="str">
        <f>Sheet9!A642</f>
        <v>自由形　　　　</v>
      </c>
      <c r="R641" t="str">
        <f t="shared" si="63"/>
        <v>自由形</v>
      </c>
      <c r="S641" t="str">
        <f>Sheet9!B642</f>
        <v xml:space="preserve"> 100m</v>
      </c>
      <c r="T641" t="s">
        <v>1704</v>
      </c>
      <c r="U641" t="s">
        <v>1705</v>
      </c>
      <c r="V641" t="str">
        <f t="shared" si="64"/>
        <v>女子自由形 100m予選無差別</v>
      </c>
      <c r="Y641">
        <f t="shared" si="65"/>
        <v>330</v>
      </c>
      <c r="Z641" t="str">
        <f t="shared" si="66"/>
        <v/>
      </c>
      <c r="AA641" t="str">
        <f t="shared" si="67"/>
        <v>女子自由形 100m予選無差別</v>
      </c>
    </row>
    <row r="642" spans="14:27">
      <c r="N642">
        <f>Sheet9!D643</f>
        <v>331</v>
      </c>
      <c r="O642">
        <f>Sheet9!E643</f>
        <v>2</v>
      </c>
      <c r="P642" t="str">
        <f>IFERROR(VLOOKUP(O642,Sheet6!A:B,2,0),"")</f>
        <v>女子</v>
      </c>
      <c r="Q642" t="str">
        <f>Sheet9!A643</f>
        <v>自由形　　　　</v>
      </c>
      <c r="R642" t="str">
        <f t="shared" si="63"/>
        <v>自由形</v>
      </c>
      <c r="S642" t="str">
        <f>Sheet9!B643</f>
        <v xml:space="preserve"> 400m</v>
      </c>
      <c r="T642" t="s">
        <v>1704</v>
      </c>
      <c r="U642" t="s">
        <v>1705</v>
      </c>
      <c r="V642" t="str">
        <f t="shared" si="64"/>
        <v>女子自由形 400m予選無差別</v>
      </c>
      <c r="Y642">
        <f t="shared" si="65"/>
        <v>331</v>
      </c>
      <c r="Z642" t="str">
        <f t="shared" si="66"/>
        <v/>
      </c>
      <c r="AA642" t="str">
        <f t="shared" si="67"/>
        <v>女子自由形 400m予選無差別</v>
      </c>
    </row>
    <row r="643" spans="14:27">
      <c r="N643">
        <f>Sheet9!D644</f>
        <v>331</v>
      </c>
      <c r="O643">
        <f>Sheet9!E644</f>
        <v>2</v>
      </c>
      <c r="P643" t="str">
        <f>IFERROR(VLOOKUP(O643,Sheet6!A:B,2,0),"")</f>
        <v>女子</v>
      </c>
      <c r="Q643" t="str">
        <f>Sheet9!A644</f>
        <v>自由形　　　　</v>
      </c>
      <c r="R643" t="str">
        <f t="shared" si="63"/>
        <v>自由形</v>
      </c>
      <c r="S643" t="str">
        <f>Sheet9!B644</f>
        <v xml:space="preserve"> 800m</v>
      </c>
      <c r="T643" t="s">
        <v>1704</v>
      </c>
      <c r="U643" t="s">
        <v>1705</v>
      </c>
      <c r="V643" t="str">
        <f t="shared" si="64"/>
        <v>女子自由形 800m予選無差別</v>
      </c>
      <c r="Y643">
        <f t="shared" si="65"/>
        <v>331</v>
      </c>
      <c r="Z643" t="str">
        <f t="shared" si="66"/>
        <v/>
      </c>
      <c r="AA643" t="str">
        <f t="shared" si="67"/>
        <v>女子自由形 800m予選無差別</v>
      </c>
    </row>
    <row r="644" spans="14:27">
      <c r="N644">
        <f>Sheet9!D645</f>
        <v>332</v>
      </c>
      <c r="O644">
        <f>Sheet9!E645</f>
        <v>2</v>
      </c>
      <c r="P644" t="str">
        <f>IFERROR(VLOOKUP(O644,Sheet6!A:B,2,0),"")</f>
        <v>女子</v>
      </c>
      <c r="Q644" t="str">
        <f>Sheet9!A645</f>
        <v>背泳ぎ　　　　</v>
      </c>
      <c r="R644" t="str">
        <f t="shared" si="63"/>
        <v>背泳ぎ</v>
      </c>
      <c r="S644" t="str">
        <f>Sheet9!B645</f>
        <v xml:space="preserve">  50m</v>
      </c>
      <c r="T644" t="s">
        <v>1704</v>
      </c>
      <c r="U644" t="s">
        <v>1705</v>
      </c>
      <c r="V644" t="str">
        <f t="shared" si="64"/>
        <v>女子背泳ぎ  50m予選無差別</v>
      </c>
      <c r="Y644">
        <f t="shared" si="65"/>
        <v>332</v>
      </c>
      <c r="Z644" t="str">
        <f t="shared" si="66"/>
        <v/>
      </c>
      <c r="AA644" t="str">
        <f t="shared" si="67"/>
        <v>女子背泳ぎ  50m予選無差別</v>
      </c>
    </row>
    <row r="645" spans="14:27">
      <c r="N645">
        <f>Sheet9!D646</f>
        <v>332</v>
      </c>
      <c r="O645">
        <f>Sheet9!E646</f>
        <v>2</v>
      </c>
      <c r="P645" t="str">
        <f>IFERROR(VLOOKUP(O645,Sheet6!A:B,2,0),"")</f>
        <v>女子</v>
      </c>
      <c r="Q645" t="str">
        <f>Sheet9!A646</f>
        <v>背泳ぎ　　　　</v>
      </c>
      <c r="R645" t="str">
        <f t="shared" si="63"/>
        <v>背泳ぎ</v>
      </c>
      <c r="S645" t="str">
        <f>Sheet9!B646</f>
        <v xml:space="preserve"> 100m</v>
      </c>
      <c r="T645" t="s">
        <v>1704</v>
      </c>
      <c r="U645" t="s">
        <v>1705</v>
      </c>
      <c r="V645" t="str">
        <f t="shared" si="64"/>
        <v>女子背泳ぎ 100m予選無差別</v>
      </c>
      <c r="Y645">
        <f t="shared" si="65"/>
        <v>332</v>
      </c>
      <c r="Z645" t="str">
        <f t="shared" si="66"/>
        <v/>
      </c>
      <c r="AA645" t="str">
        <f t="shared" si="67"/>
        <v>女子背泳ぎ 100m予選無差別</v>
      </c>
    </row>
    <row r="646" spans="14:27">
      <c r="N646">
        <f>Sheet9!D647</f>
        <v>333</v>
      </c>
      <c r="O646">
        <f>Sheet9!E647</f>
        <v>2</v>
      </c>
      <c r="P646" t="str">
        <f>IFERROR(VLOOKUP(O646,Sheet6!A:B,2,0),"")</f>
        <v>女子</v>
      </c>
      <c r="Q646" t="str">
        <f>Sheet9!A647</f>
        <v>平泳ぎ　　　　</v>
      </c>
      <c r="R646" t="str">
        <f t="shared" si="63"/>
        <v>平泳ぎ</v>
      </c>
      <c r="S646" t="str">
        <f>Sheet9!B647</f>
        <v xml:space="preserve"> 100m</v>
      </c>
      <c r="T646" t="s">
        <v>1704</v>
      </c>
      <c r="U646" t="s">
        <v>1705</v>
      </c>
      <c r="V646" t="str">
        <f t="shared" si="64"/>
        <v>女子平泳ぎ 100m予選無差別</v>
      </c>
      <c r="Y646">
        <f t="shared" si="65"/>
        <v>333</v>
      </c>
      <c r="Z646" t="str">
        <f t="shared" si="66"/>
        <v/>
      </c>
      <c r="AA646" t="str">
        <f t="shared" si="67"/>
        <v>女子平泳ぎ 100m予選無差別</v>
      </c>
    </row>
    <row r="647" spans="14:27">
      <c r="N647">
        <f>Sheet9!D648</f>
        <v>333</v>
      </c>
      <c r="O647">
        <f>Sheet9!E648</f>
        <v>2</v>
      </c>
      <c r="P647" t="str">
        <f>IFERROR(VLOOKUP(O647,Sheet6!A:B,2,0),"")</f>
        <v>女子</v>
      </c>
      <c r="Q647" t="str">
        <f>Sheet9!A648</f>
        <v>平泳ぎ　　　　</v>
      </c>
      <c r="R647" t="str">
        <f t="shared" si="63"/>
        <v>平泳ぎ</v>
      </c>
      <c r="S647" t="str">
        <f>Sheet9!B648</f>
        <v xml:space="preserve"> 200m</v>
      </c>
      <c r="T647" t="s">
        <v>1704</v>
      </c>
      <c r="U647" t="s">
        <v>1705</v>
      </c>
      <c r="V647" t="str">
        <f t="shared" si="64"/>
        <v>女子平泳ぎ 200m予選無差別</v>
      </c>
      <c r="Y647">
        <f t="shared" si="65"/>
        <v>333</v>
      </c>
      <c r="Z647" t="str">
        <f t="shared" si="66"/>
        <v/>
      </c>
      <c r="AA647" t="str">
        <f t="shared" si="67"/>
        <v>女子平泳ぎ 200m予選無差別</v>
      </c>
    </row>
    <row r="648" spans="14:27">
      <c r="N648">
        <f>Sheet9!D649</f>
        <v>334</v>
      </c>
      <c r="O648">
        <f>Sheet9!E649</f>
        <v>2</v>
      </c>
      <c r="P648" t="str">
        <f>IFERROR(VLOOKUP(O648,Sheet6!A:B,2,0),"")</f>
        <v>女子</v>
      </c>
      <c r="Q648" t="str">
        <f>Sheet9!A649</f>
        <v>背泳ぎ　　　　</v>
      </c>
      <c r="R648" t="str">
        <f t="shared" si="63"/>
        <v>背泳ぎ</v>
      </c>
      <c r="S648" t="str">
        <f>Sheet9!B649</f>
        <v xml:space="preserve">  50m</v>
      </c>
      <c r="T648" t="s">
        <v>1704</v>
      </c>
      <c r="U648" t="s">
        <v>1705</v>
      </c>
      <c r="V648" t="str">
        <f t="shared" si="64"/>
        <v>女子背泳ぎ  50m予選無差別</v>
      </c>
      <c r="Y648">
        <f t="shared" si="65"/>
        <v>334</v>
      </c>
      <c r="Z648" t="str">
        <f t="shared" si="66"/>
        <v/>
      </c>
      <c r="AA648" t="str">
        <f t="shared" si="67"/>
        <v>女子背泳ぎ  50m予選無差別</v>
      </c>
    </row>
    <row r="649" spans="14:27">
      <c r="N649">
        <f>Sheet9!D650</f>
        <v>334</v>
      </c>
      <c r="O649">
        <f>Sheet9!E650</f>
        <v>2</v>
      </c>
      <c r="P649" t="str">
        <f>IFERROR(VLOOKUP(O649,Sheet6!A:B,2,0),"")</f>
        <v>女子</v>
      </c>
      <c r="Q649" t="str">
        <f>Sheet9!A650</f>
        <v>背泳ぎ　　　　</v>
      </c>
      <c r="R649" t="str">
        <f t="shared" si="63"/>
        <v>背泳ぎ</v>
      </c>
      <c r="S649" t="str">
        <f>Sheet9!B650</f>
        <v xml:space="preserve"> 100m</v>
      </c>
      <c r="T649" t="s">
        <v>1704</v>
      </c>
      <c r="U649" t="s">
        <v>1705</v>
      </c>
      <c r="V649" t="str">
        <f t="shared" si="64"/>
        <v>女子背泳ぎ 100m予選無差別</v>
      </c>
      <c r="Y649">
        <f t="shared" si="65"/>
        <v>334</v>
      </c>
      <c r="Z649" t="str">
        <f t="shared" si="66"/>
        <v/>
      </c>
      <c r="AA649" t="str">
        <f t="shared" si="67"/>
        <v>女子背泳ぎ 100m予選無差別</v>
      </c>
    </row>
    <row r="650" spans="14:27">
      <c r="N650">
        <f>Sheet9!D651</f>
        <v>335</v>
      </c>
      <c r="O650">
        <f>Sheet9!E651</f>
        <v>2</v>
      </c>
      <c r="P650" t="str">
        <f>IFERROR(VLOOKUP(O650,Sheet6!A:B,2,0),"")</f>
        <v>女子</v>
      </c>
      <c r="Q650" t="str">
        <f>Sheet9!A651</f>
        <v>自由形　　　　</v>
      </c>
      <c r="R650" t="str">
        <f t="shared" si="63"/>
        <v>自由形</v>
      </c>
      <c r="S650" t="str">
        <f>Sheet9!B651</f>
        <v xml:space="preserve"> 400m</v>
      </c>
      <c r="T650" t="s">
        <v>1704</v>
      </c>
      <c r="U650" t="s">
        <v>1705</v>
      </c>
      <c r="V650" t="str">
        <f t="shared" si="64"/>
        <v>女子自由形 400m予選無差別</v>
      </c>
      <c r="Y650">
        <f t="shared" si="65"/>
        <v>335</v>
      </c>
      <c r="Z650" t="str">
        <f t="shared" si="66"/>
        <v/>
      </c>
      <c r="AA650" t="str">
        <f t="shared" si="67"/>
        <v>女子自由形 400m予選無差別</v>
      </c>
    </row>
    <row r="651" spans="14:27">
      <c r="N651">
        <f>Sheet9!D652</f>
        <v>335</v>
      </c>
      <c r="O651">
        <f>Sheet9!E652</f>
        <v>2</v>
      </c>
      <c r="P651" t="str">
        <f>IFERROR(VLOOKUP(O651,Sheet6!A:B,2,0),"")</f>
        <v>女子</v>
      </c>
      <c r="Q651" t="str">
        <f>Sheet9!A652</f>
        <v>自由形　　　　</v>
      </c>
      <c r="R651" t="str">
        <f t="shared" si="63"/>
        <v>自由形</v>
      </c>
      <c r="S651" t="str">
        <f>Sheet9!B652</f>
        <v xml:space="preserve"> 800m</v>
      </c>
      <c r="T651" t="s">
        <v>1704</v>
      </c>
      <c r="U651" t="s">
        <v>1705</v>
      </c>
      <c r="V651" t="str">
        <f t="shared" si="64"/>
        <v>女子自由形 800m予選無差別</v>
      </c>
      <c r="Y651">
        <f t="shared" si="65"/>
        <v>335</v>
      </c>
      <c r="Z651" t="str">
        <f t="shared" si="66"/>
        <v/>
      </c>
      <c r="AA651" t="str">
        <f t="shared" si="67"/>
        <v>女子自由形 800m予選無差別</v>
      </c>
    </row>
    <row r="652" spans="14:27">
      <c r="N652">
        <f>Sheet9!D653</f>
        <v>336</v>
      </c>
      <c r="O652">
        <f>Sheet9!E653</f>
        <v>2</v>
      </c>
      <c r="P652" t="str">
        <f>IFERROR(VLOOKUP(O652,Sheet6!A:B,2,0),"")</f>
        <v>女子</v>
      </c>
      <c r="Q652" t="str">
        <f>Sheet9!A653</f>
        <v>バタフライ　　</v>
      </c>
      <c r="R652" t="str">
        <f t="shared" si="63"/>
        <v>バタフライ</v>
      </c>
      <c r="S652" t="str">
        <f>Sheet9!B653</f>
        <v xml:space="preserve">  50m</v>
      </c>
      <c r="T652" t="s">
        <v>1704</v>
      </c>
      <c r="U652" t="s">
        <v>1705</v>
      </c>
      <c r="V652" t="str">
        <f t="shared" si="64"/>
        <v>女子バタフライ  50m予選無差別</v>
      </c>
      <c r="Y652">
        <f t="shared" si="65"/>
        <v>336</v>
      </c>
      <c r="Z652" t="str">
        <f t="shared" si="66"/>
        <v/>
      </c>
      <c r="AA652" t="str">
        <f t="shared" si="67"/>
        <v>女子バタフライ  50m予選無差別</v>
      </c>
    </row>
    <row r="653" spans="14:27">
      <c r="N653">
        <f>Sheet9!D654</f>
        <v>336</v>
      </c>
      <c r="O653">
        <f>Sheet9!E654</f>
        <v>2</v>
      </c>
      <c r="P653" t="str">
        <f>IFERROR(VLOOKUP(O653,Sheet6!A:B,2,0),"")</f>
        <v>女子</v>
      </c>
      <c r="Q653" t="str">
        <f>Sheet9!A654</f>
        <v>バタフライ　　</v>
      </c>
      <c r="R653" t="str">
        <f t="shared" si="63"/>
        <v>バタフライ</v>
      </c>
      <c r="S653" t="str">
        <f>Sheet9!B654</f>
        <v xml:space="preserve"> 100m</v>
      </c>
      <c r="T653" t="s">
        <v>1704</v>
      </c>
      <c r="U653" t="s">
        <v>1705</v>
      </c>
      <c r="V653" t="str">
        <f t="shared" si="64"/>
        <v>女子バタフライ 100m予選無差別</v>
      </c>
      <c r="Y653">
        <f t="shared" si="65"/>
        <v>336</v>
      </c>
      <c r="Z653" t="str">
        <f t="shared" si="66"/>
        <v/>
      </c>
      <c r="AA653" t="str">
        <f t="shared" si="67"/>
        <v>女子バタフライ 100m予選無差別</v>
      </c>
    </row>
    <row r="654" spans="14:27">
      <c r="N654">
        <f>Sheet9!D655</f>
        <v>337</v>
      </c>
      <c r="O654">
        <f>Sheet9!E655</f>
        <v>1</v>
      </c>
      <c r="P654" t="str">
        <f>IFERROR(VLOOKUP(O654,Sheet6!A:B,2,0),"")</f>
        <v>男子</v>
      </c>
      <c r="Q654" t="str">
        <f>Sheet9!A655</f>
        <v>バタフライ　　</v>
      </c>
      <c r="R654" t="str">
        <f t="shared" si="63"/>
        <v>バタフライ</v>
      </c>
      <c r="S654" t="str">
        <f>Sheet9!B655</f>
        <v xml:space="preserve">  50m</v>
      </c>
      <c r="T654" t="s">
        <v>1704</v>
      </c>
      <c r="U654" t="s">
        <v>1705</v>
      </c>
      <c r="V654" t="str">
        <f t="shared" si="64"/>
        <v>男子バタフライ  50m予選無差別</v>
      </c>
      <c r="Y654">
        <f t="shared" si="65"/>
        <v>337</v>
      </c>
      <c r="Z654" t="str">
        <f t="shared" si="66"/>
        <v/>
      </c>
      <c r="AA654" t="str">
        <f t="shared" si="67"/>
        <v>男子バタフライ  50m予選無差別</v>
      </c>
    </row>
    <row r="655" spans="14:27">
      <c r="N655">
        <f>Sheet9!D656</f>
        <v>337</v>
      </c>
      <c r="O655">
        <f>Sheet9!E656</f>
        <v>1</v>
      </c>
      <c r="P655" t="str">
        <f>IFERROR(VLOOKUP(O655,Sheet6!A:B,2,0),"")</f>
        <v>男子</v>
      </c>
      <c r="Q655" t="str">
        <f>Sheet9!A656</f>
        <v>バタフライ　　</v>
      </c>
      <c r="R655" t="str">
        <f t="shared" si="63"/>
        <v>バタフライ</v>
      </c>
      <c r="S655" t="str">
        <f>Sheet9!B656</f>
        <v xml:space="preserve"> 100m</v>
      </c>
      <c r="T655" t="s">
        <v>1704</v>
      </c>
      <c r="U655" t="s">
        <v>1705</v>
      </c>
      <c r="V655" t="str">
        <f t="shared" si="64"/>
        <v>男子バタフライ 100m予選無差別</v>
      </c>
      <c r="Y655">
        <f t="shared" si="65"/>
        <v>337</v>
      </c>
      <c r="Z655" t="str">
        <f t="shared" si="66"/>
        <v/>
      </c>
      <c r="AA655" t="str">
        <f t="shared" si="67"/>
        <v>男子バタフライ 100m予選無差別</v>
      </c>
    </row>
    <row r="656" spans="14:27">
      <c r="N656">
        <f>Sheet9!D657</f>
        <v>338</v>
      </c>
      <c r="O656">
        <f>Sheet9!E657</f>
        <v>1</v>
      </c>
      <c r="P656" t="str">
        <f>IFERROR(VLOOKUP(O656,Sheet6!A:B,2,0),"")</f>
        <v>男子</v>
      </c>
      <c r="Q656" t="str">
        <f>Sheet9!A657</f>
        <v>平泳ぎ　　　　</v>
      </c>
      <c r="R656" t="str">
        <f t="shared" si="63"/>
        <v>平泳ぎ</v>
      </c>
      <c r="S656" t="str">
        <f>Sheet9!B657</f>
        <v xml:space="preserve">  50m</v>
      </c>
      <c r="T656" t="s">
        <v>1704</v>
      </c>
      <c r="U656" t="s">
        <v>1705</v>
      </c>
      <c r="V656" t="str">
        <f t="shared" si="64"/>
        <v>男子平泳ぎ  50m予選無差別</v>
      </c>
      <c r="Y656">
        <f t="shared" si="65"/>
        <v>338</v>
      </c>
      <c r="Z656" t="str">
        <f t="shared" si="66"/>
        <v/>
      </c>
      <c r="AA656" t="str">
        <f t="shared" si="67"/>
        <v>男子平泳ぎ  50m予選無差別</v>
      </c>
    </row>
    <row r="657" spans="14:27">
      <c r="N657">
        <f>Sheet9!D658</f>
        <v>338</v>
      </c>
      <c r="O657">
        <f>Sheet9!E658</f>
        <v>1</v>
      </c>
      <c r="P657" t="str">
        <f>IFERROR(VLOOKUP(O657,Sheet6!A:B,2,0),"")</f>
        <v>男子</v>
      </c>
      <c r="Q657" t="str">
        <f>Sheet9!A658</f>
        <v>平泳ぎ　　　　</v>
      </c>
      <c r="R657" t="str">
        <f t="shared" si="63"/>
        <v>平泳ぎ</v>
      </c>
      <c r="S657" t="str">
        <f>Sheet9!B658</f>
        <v xml:space="preserve"> 100m</v>
      </c>
      <c r="T657" t="s">
        <v>1704</v>
      </c>
      <c r="U657" t="s">
        <v>1705</v>
      </c>
      <c r="V657" t="str">
        <f t="shared" si="64"/>
        <v>男子平泳ぎ 100m予選無差別</v>
      </c>
      <c r="Y657">
        <f t="shared" si="65"/>
        <v>338</v>
      </c>
      <c r="Z657" t="str">
        <f t="shared" si="66"/>
        <v/>
      </c>
      <c r="AA657" t="str">
        <f t="shared" si="67"/>
        <v>男子平泳ぎ 100m予選無差別</v>
      </c>
    </row>
    <row r="658" spans="14:27">
      <c r="N658">
        <f>Sheet9!D659</f>
        <v>339</v>
      </c>
      <c r="O658">
        <f>Sheet9!E659</f>
        <v>1</v>
      </c>
      <c r="P658" t="str">
        <f>IFERROR(VLOOKUP(O658,Sheet6!A:B,2,0),"")</f>
        <v>男子</v>
      </c>
      <c r="Q658" t="str">
        <f>Sheet9!A659</f>
        <v>自由形　　　　</v>
      </c>
      <c r="R658" t="str">
        <f t="shared" si="63"/>
        <v>自由形</v>
      </c>
      <c r="S658" t="str">
        <f>Sheet9!B659</f>
        <v xml:space="preserve">  50m</v>
      </c>
      <c r="T658" t="s">
        <v>1704</v>
      </c>
      <c r="U658" t="s">
        <v>1705</v>
      </c>
      <c r="V658" t="str">
        <f t="shared" si="64"/>
        <v>男子自由形  50m予選無差別</v>
      </c>
      <c r="Y658">
        <f t="shared" si="65"/>
        <v>339</v>
      </c>
      <c r="Z658" t="str">
        <f t="shared" si="66"/>
        <v/>
      </c>
      <c r="AA658" t="str">
        <f t="shared" si="67"/>
        <v>男子自由形  50m予選無差別</v>
      </c>
    </row>
    <row r="659" spans="14:27">
      <c r="N659">
        <f>Sheet9!D660</f>
        <v>339</v>
      </c>
      <c r="O659">
        <f>Sheet9!E660</f>
        <v>1</v>
      </c>
      <c r="P659" t="str">
        <f>IFERROR(VLOOKUP(O659,Sheet6!A:B,2,0),"")</f>
        <v>男子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100m</v>
      </c>
      <c r="T659" t="s">
        <v>1704</v>
      </c>
      <c r="U659" t="s">
        <v>1705</v>
      </c>
      <c r="V659" t="str">
        <f t="shared" si="64"/>
        <v>男子自由形 100m予選無差別</v>
      </c>
      <c r="Y659">
        <f t="shared" si="65"/>
        <v>339</v>
      </c>
      <c r="Z659" t="str">
        <f t="shared" si="66"/>
        <v/>
      </c>
      <c r="AA659" t="str">
        <f t="shared" si="67"/>
        <v>男子自由形 100m予選無差別</v>
      </c>
    </row>
    <row r="660" spans="14:27">
      <c r="N660">
        <f>Sheet9!D661</f>
        <v>340</v>
      </c>
      <c r="O660">
        <f>Sheet9!E661</f>
        <v>1</v>
      </c>
      <c r="P660" t="str">
        <f>IFERROR(VLOOKUP(O660,Sheet6!A:B,2,0),"")</f>
        <v>男子</v>
      </c>
      <c r="Q660" t="str">
        <f>Sheet9!A661</f>
        <v>自由形　　　　</v>
      </c>
      <c r="R660" t="str">
        <f t="shared" si="63"/>
        <v>自由形</v>
      </c>
      <c r="S660" t="str">
        <f>Sheet9!B661</f>
        <v xml:space="preserve">  50m</v>
      </c>
      <c r="T660" t="s">
        <v>1704</v>
      </c>
      <c r="U660" t="s">
        <v>1705</v>
      </c>
      <c r="V660" t="str">
        <f t="shared" si="64"/>
        <v>男子自由形  50m予選無差別</v>
      </c>
      <c r="Y660">
        <f t="shared" si="65"/>
        <v>340</v>
      </c>
      <c r="Z660" t="str">
        <f t="shared" si="66"/>
        <v/>
      </c>
      <c r="AA660" t="str">
        <f t="shared" si="67"/>
        <v>男子自由形  50m予選無差別</v>
      </c>
    </row>
    <row r="661" spans="14:27">
      <c r="N661">
        <f>Sheet9!D662</f>
        <v>340</v>
      </c>
      <c r="O661">
        <f>Sheet9!E662</f>
        <v>1</v>
      </c>
      <c r="P661" t="str">
        <f>IFERROR(VLOOKUP(O661,Sheet6!A:B,2,0),"")</f>
        <v>男子</v>
      </c>
      <c r="Q661" t="str">
        <f>Sheet9!A662</f>
        <v>自由形　　　　</v>
      </c>
      <c r="R661" t="str">
        <f t="shared" si="63"/>
        <v>自由形</v>
      </c>
      <c r="S661" t="str">
        <f>Sheet9!B662</f>
        <v xml:space="preserve"> 100m</v>
      </c>
      <c r="T661" t="s">
        <v>1704</v>
      </c>
      <c r="U661" t="s">
        <v>1705</v>
      </c>
      <c r="V661" t="str">
        <f t="shared" si="64"/>
        <v>男子自由形 100m予選無差別</v>
      </c>
      <c r="Y661">
        <f t="shared" si="65"/>
        <v>340</v>
      </c>
      <c r="Z661" t="str">
        <f t="shared" si="66"/>
        <v/>
      </c>
      <c r="AA661" t="str">
        <f t="shared" si="67"/>
        <v>男子自由形 100m予選無差別</v>
      </c>
    </row>
    <row r="662" spans="14:27">
      <c r="N662">
        <f>Sheet9!D663</f>
        <v>341</v>
      </c>
      <c r="O662">
        <f>Sheet9!E663</f>
        <v>1</v>
      </c>
      <c r="P662" t="str">
        <f>IFERROR(VLOOKUP(O662,Sheet6!A:B,2,0),"")</f>
        <v>男子</v>
      </c>
      <c r="Q662" t="str">
        <f>Sheet9!A663</f>
        <v>自由形　　　　</v>
      </c>
      <c r="R662" t="str">
        <f t="shared" si="63"/>
        <v>自由形</v>
      </c>
      <c r="S662" t="str">
        <f>Sheet9!B663</f>
        <v xml:space="preserve">  50m</v>
      </c>
      <c r="T662" t="s">
        <v>1704</v>
      </c>
      <c r="U662" t="s">
        <v>1705</v>
      </c>
      <c r="V662" t="str">
        <f t="shared" si="64"/>
        <v>男子自由形  50m予選無差別</v>
      </c>
      <c r="Y662">
        <f t="shared" si="65"/>
        <v>341</v>
      </c>
      <c r="Z662" t="str">
        <f t="shared" si="66"/>
        <v/>
      </c>
      <c r="AA662" t="str">
        <f t="shared" si="67"/>
        <v>男子自由形  50m予選無差別</v>
      </c>
    </row>
    <row r="663" spans="14:27">
      <c r="N663">
        <f>Sheet9!D664</f>
        <v>341</v>
      </c>
      <c r="O663">
        <f>Sheet9!E664</f>
        <v>1</v>
      </c>
      <c r="P663" t="str">
        <f>IFERROR(VLOOKUP(O663,Sheet6!A:B,2,0),"")</f>
        <v>男子</v>
      </c>
      <c r="Q663" t="str">
        <f>Sheet9!A664</f>
        <v>自由形　　　　</v>
      </c>
      <c r="R663" t="str">
        <f t="shared" si="63"/>
        <v>自由形</v>
      </c>
      <c r="S663" t="str">
        <f>Sheet9!B664</f>
        <v xml:space="preserve"> 100m</v>
      </c>
      <c r="T663" t="s">
        <v>1704</v>
      </c>
      <c r="U663" t="s">
        <v>1705</v>
      </c>
      <c r="V663" t="str">
        <f t="shared" si="64"/>
        <v>男子自由形 100m予選無差別</v>
      </c>
      <c r="Y663">
        <f t="shared" si="65"/>
        <v>341</v>
      </c>
      <c r="Z663" t="str">
        <f t="shared" si="66"/>
        <v/>
      </c>
      <c r="AA663" t="str">
        <f t="shared" si="67"/>
        <v>男子自由形 100m予選無差別</v>
      </c>
    </row>
    <row r="664" spans="14:27">
      <c r="N664">
        <f>Sheet9!D665</f>
        <v>342</v>
      </c>
      <c r="O664">
        <f>Sheet9!E665</f>
        <v>1</v>
      </c>
      <c r="P664" t="str">
        <f>IFERROR(VLOOKUP(O664,Sheet6!A:B,2,0),"")</f>
        <v>男子</v>
      </c>
      <c r="Q664" t="str">
        <f>Sheet9!A665</f>
        <v>平泳ぎ　　　　</v>
      </c>
      <c r="R664" t="str">
        <f t="shared" si="63"/>
        <v>平泳ぎ</v>
      </c>
      <c r="S664" t="str">
        <f>Sheet9!B665</f>
        <v xml:space="preserve">  50m</v>
      </c>
      <c r="T664" t="s">
        <v>1704</v>
      </c>
      <c r="U664" t="s">
        <v>1705</v>
      </c>
      <c r="V664" t="str">
        <f t="shared" si="64"/>
        <v>男子平泳ぎ  50m予選無差別</v>
      </c>
      <c r="Y664">
        <f t="shared" si="65"/>
        <v>342</v>
      </c>
      <c r="Z664" t="str">
        <f t="shared" si="66"/>
        <v/>
      </c>
      <c r="AA664" t="str">
        <f t="shared" si="67"/>
        <v>男子平泳ぎ  50m予選無差別</v>
      </c>
    </row>
    <row r="665" spans="14:27">
      <c r="N665">
        <f>Sheet9!D666</f>
        <v>342</v>
      </c>
      <c r="O665">
        <f>Sheet9!E666</f>
        <v>1</v>
      </c>
      <c r="P665" t="str">
        <f>IFERROR(VLOOKUP(O665,Sheet6!A:B,2,0),"")</f>
        <v>男子</v>
      </c>
      <c r="Q665" t="str">
        <f>Sheet9!A666</f>
        <v>個人メドレー　</v>
      </c>
      <c r="R665" t="str">
        <f t="shared" si="63"/>
        <v>個人メドレー</v>
      </c>
      <c r="S665" t="str">
        <f>Sheet9!B666</f>
        <v xml:space="preserve"> 200m</v>
      </c>
      <c r="T665" t="s">
        <v>1704</v>
      </c>
      <c r="U665" t="s">
        <v>1705</v>
      </c>
      <c r="V665" t="str">
        <f t="shared" si="64"/>
        <v>男子個人メドレー 200m予選無差別</v>
      </c>
      <c r="Y665">
        <f t="shared" si="65"/>
        <v>342</v>
      </c>
      <c r="Z665" t="str">
        <f t="shared" si="66"/>
        <v/>
      </c>
      <c r="AA665" t="str">
        <f t="shared" si="67"/>
        <v>男子個人メドレー 200m予選無差別</v>
      </c>
    </row>
    <row r="666" spans="14:27">
      <c r="N666">
        <f>Sheet9!D667</f>
        <v>343</v>
      </c>
      <c r="O666">
        <f>Sheet9!E667</f>
        <v>1</v>
      </c>
      <c r="P666" t="str">
        <f>IFERROR(VLOOKUP(O666,Sheet6!A:B,2,0),"")</f>
        <v>男子</v>
      </c>
      <c r="Q666" t="str">
        <f>Sheet9!A667</f>
        <v>平泳ぎ　　　　</v>
      </c>
      <c r="R666" t="str">
        <f t="shared" si="63"/>
        <v>平泳ぎ</v>
      </c>
      <c r="S666" t="str">
        <f>Sheet9!B667</f>
        <v xml:space="preserve">  50m</v>
      </c>
      <c r="T666" t="s">
        <v>1704</v>
      </c>
      <c r="U666" t="s">
        <v>1705</v>
      </c>
      <c r="V666" t="str">
        <f t="shared" si="64"/>
        <v>男子平泳ぎ  50m予選無差別</v>
      </c>
      <c r="Y666">
        <f t="shared" si="65"/>
        <v>343</v>
      </c>
      <c r="Z666" t="str">
        <f t="shared" si="66"/>
        <v/>
      </c>
      <c r="AA666" t="str">
        <f t="shared" si="67"/>
        <v>男子平泳ぎ  50m予選無差別</v>
      </c>
    </row>
    <row r="667" spans="14:27">
      <c r="N667">
        <f>Sheet9!D668</f>
        <v>343</v>
      </c>
      <c r="O667">
        <f>Sheet9!E668</f>
        <v>1</v>
      </c>
      <c r="P667" t="str">
        <f>IFERROR(VLOOKUP(O667,Sheet6!A:B,2,0),"")</f>
        <v>男子</v>
      </c>
      <c r="Q667" t="str">
        <f>Sheet9!A668</f>
        <v>平泳ぎ　　　　</v>
      </c>
      <c r="R667" t="str">
        <f t="shared" si="63"/>
        <v>平泳ぎ</v>
      </c>
      <c r="S667" t="str">
        <f>Sheet9!B668</f>
        <v xml:space="preserve"> 100m</v>
      </c>
      <c r="T667" t="s">
        <v>1704</v>
      </c>
      <c r="U667" t="s">
        <v>1705</v>
      </c>
      <c r="V667" t="str">
        <f t="shared" si="64"/>
        <v>男子平泳ぎ 100m予選無差別</v>
      </c>
      <c r="Y667">
        <f t="shared" si="65"/>
        <v>343</v>
      </c>
      <c r="Z667" t="str">
        <f t="shared" si="66"/>
        <v/>
      </c>
      <c r="AA667" t="str">
        <f t="shared" si="67"/>
        <v>男子平泳ぎ 100m予選無差別</v>
      </c>
    </row>
    <row r="668" spans="14:27">
      <c r="N668">
        <f>Sheet9!D669</f>
        <v>344</v>
      </c>
      <c r="O668">
        <f>Sheet9!E669</f>
        <v>1</v>
      </c>
      <c r="P668" t="str">
        <f>IFERROR(VLOOKUP(O668,Sheet6!A:B,2,0),"")</f>
        <v>男子</v>
      </c>
      <c r="Q668" t="str">
        <f>Sheet9!A669</f>
        <v>バタフライ　　</v>
      </c>
      <c r="R668" t="str">
        <f t="shared" si="63"/>
        <v>バタフライ</v>
      </c>
      <c r="S668" t="str">
        <f>Sheet9!B669</f>
        <v xml:space="preserve">  50m</v>
      </c>
      <c r="T668" t="s">
        <v>1704</v>
      </c>
      <c r="U668" t="s">
        <v>1705</v>
      </c>
      <c r="V668" t="str">
        <f t="shared" si="64"/>
        <v>男子バタフライ  50m予選無差別</v>
      </c>
      <c r="Y668">
        <f t="shared" si="65"/>
        <v>344</v>
      </c>
      <c r="Z668" t="str">
        <f t="shared" si="66"/>
        <v/>
      </c>
      <c r="AA668" t="str">
        <f t="shared" si="67"/>
        <v>男子バタフライ  50m予選無差別</v>
      </c>
    </row>
    <row r="669" spans="14:27">
      <c r="N669">
        <f>Sheet9!D670</f>
        <v>344</v>
      </c>
      <c r="O669">
        <f>Sheet9!E670</f>
        <v>1</v>
      </c>
      <c r="P669" t="str">
        <f>IFERROR(VLOOKUP(O669,Sheet6!A:B,2,0),"")</f>
        <v>男子</v>
      </c>
      <c r="Q669" t="str">
        <f>Sheet9!A670</f>
        <v>バタフライ　　</v>
      </c>
      <c r="R669" t="str">
        <f t="shared" si="63"/>
        <v>バタフライ</v>
      </c>
      <c r="S669" t="str">
        <f>Sheet9!B670</f>
        <v xml:space="preserve"> 100m</v>
      </c>
      <c r="T669" t="s">
        <v>1704</v>
      </c>
      <c r="U669" t="s">
        <v>1705</v>
      </c>
      <c r="V669" t="str">
        <f t="shared" si="64"/>
        <v>男子バタフライ 100m予選無差別</v>
      </c>
      <c r="Y669">
        <f t="shared" si="65"/>
        <v>344</v>
      </c>
      <c r="Z669" t="str">
        <f t="shared" si="66"/>
        <v/>
      </c>
      <c r="AA669" t="str">
        <f t="shared" si="67"/>
        <v>男子バタフライ 100m予選無差別</v>
      </c>
    </row>
    <row r="670" spans="14:27">
      <c r="N670">
        <f>Sheet9!D671</f>
        <v>345</v>
      </c>
      <c r="O670">
        <f>Sheet9!E671</f>
        <v>1</v>
      </c>
      <c r="P670" t="str">
        <f>IFERROR(VLOOKUP(O670,Sheet6!A:B,2,0),"")</f>
        <v>男子</v>
      </c>
      <c r="Q670" t="str">
        <f>Sheet9!A671</f>
        <v>自由形　　　　</v>
      </c>
      <c r="R670" t="str">
        <f t="shared" si="63"/>
        <v>自由形</v>
      </c>
      <c r="S670" t="str">
        <f>Sheet9!B671</f>
        <v xml:space="preserve">  50m</v>
      </c>
      <c r="T670" t="s">
        <v>1704</v>
      </c>
      <c r="U670" t="s">
        <v>1705</v>
      </c>
      <c r="V670" t="str">
        <f t="shared" si="64"/>
        <v>男子自由形  50m予選無差別</v>
      </c>
      <c r="Y670">
        <f t="shared" si="65"/>
        <v>345</v>
      </c>
      <c r="Z670" t="str">
        <f t="shared" si="66"/>
        <v/>
      </c>
      <c r="AA670" t="str">
        <f t="shared" si="67"/>
        <v>男子自由形  50m予選無差別</v>
      </c>
    </row>
    <row r="671" spans="14:27">
      <c r="N671">
        <f>Sheet9!D672</f>
        <v>345</v>
      </c>
      <c r="O671">
        <f>Sheet9!E672</f>
        <v>1</v>
      </c>
      <c r="P671" t="str">
        <f>IFERROR(VLOOKUP(O671,Sheet6!A:B,2,0),"")</f>
        <v>男子</v>
      </c>
      <c r="Q671" t="str">
        <f>Sheet9!A672</f>
        <v>自由形　　　　</v>
      </c>
      <c r="R671" t="str">
        <f t="shared" si="63"/>
        <v>自由形</v>
      </c>
      <c r="S671" t="str">
        <f>Sheet9!B672</f>
        <v xml:space="preserve"> 100m</v>
      </c>
      <c r="T671" t="s">
        <v>1704</v>
      </c>
      <c r="U671" t="s">
        <v>1705</v>
      </c>
      <c r="V671" t="str">
        <f t="shared" si="64"/>
        <v>男子自由形 100m予選無差別</v>
      </c>
      <c r="Y671">
        <f t="shared" si="65"/>
        <v>345</v>
      </c>
      <c r="Z671" t="str">
        <f t="shared" si="66"/>
        <v/>
      </c>
      <c r="AA671" t="str">
        <f t="shared" si="67"/>
        <v>男子自由形 100m予選無差別</v>
      </c>
    </row>
    <row r="672" spans="14:27">
      <c r="N672">
        <f>Sheet9!D673</f>
        <v>346</v>
      </c>
      <c r="O672">
        <f>Sheet9!E673</f>
        <v>1</v>
      </c>
      <c r="P672" t="str">
        <f>IFERROR(VLOOKUP(O672,Sheet6!A:B,2,0),"")</f>
        <v>男子</v>
      </c>
      <c r="Q672" t="str">
        <f>Sheet9!A673</f>
        <v>自由形　　　　</v>
      </c>
      <c r="R672" t="str">
        <f t="shared" si="63"/>
        <v>自由形</v>
      </c>
      <c r="S672" t="str">
        <f>Sheet9!B673</f>
        <v xml:space="preserve"> 200m</v>
      </c>
      <c r="T672" t="s">
        <v>1704</v>
      </c>
      <c r="U672" t="s">
        <v>1705</v>
      </c>
      <c r="V672" t="str">
        <f t="shared" si="64"/>
        <v>男子自由形 200m予選無差別</v>
      </c>
      <c r="Y672">
        <f t="shared" si="65"/>
        <v>346</v>
      </c>
      <c r="Z672" t="str">
        <f t="shared" si="66"/>
        <v/>
      </c>
      <c r="AA672" t="str">
        <f t="shared" si="67"/>
        <v>男子自由形 200m予選無差別</v>
      </c>
    </row>
    <row r="673" spans="14:27">
      <c r="N673">
        <f>Sheet9!D674</f>
        <v>346</v>
      </c>
      <c r="O673">
        <f>Sheet9!E674</f>
        <v>1</v>
      </c>
      <c r="P673" t="str">
        <f>IFERROR(VLOOKUP(O673,Sheet6!A:B,2,0),"")</f>
        <v>男子</v>
      </c>
      <c r="Q673" t="str">
        <f>Sheet9!A674</f>
        <v>自由形　　　　</v>
      </c>
      <c r="R673" t="str">
        <f t="shared" si="63"/>
        <v>自由形</v>
      </c>
      <c r="S673" t="str">
        <f>Sheet9!B674</f>
        <v xml:space="preserve"> 400m</v>
      </c>
      <c r="T673" t="s">
        <v>1704</v>
      </c>
      <c r="U673" t="s">
        <v>1705</v>
      </c>
      <c r="V673" t="str">
        <f t="shared" si="64"/>
        <v>男子自由形 400m予選無差別</v>
      </c>
      <c r="Y673">
        <f t="shared" si="65"/>
        <v>346</v>
      </c>
      <c r="Z673" t="str">
        <f t="shared" si="66"/>
        <v/>
      </c>
      <c r="AA673" t="str">
        <f t="shared" si="67"/>
        <v>男子自由形 400m予選無差別</v>
      </c>
    </row>
    <row r="674" spans="14:27">
      <c r="N674">
        <f>Sheet9!D675</f>
        <v>347</v>
      </c>
      <c r="O674">
        <f>Sheet9!E675</f>
        <v>1</v>
      </c>
      <c r="P674" t="str">
        <f>IFERROR(VLOOKUP(O674,Sheet6!A:B,2,0),"")</f>
        <v>男子</v>
      </c>
      <c r="Q674" t="str">
        <f>Sheet9!A675</f>
        <v>背泳ぎ　　　　</v>
      </c>
      <c r="R674" t="str">
        <f t="shared" si="63"/>
        <v>背泳ぎ</v>
      </c>
      <c r="S674" t="str">
        <f>Sheet9!B675</f>
        <v xml:space="preserve"> 100m</v>
      </c>
      <c r="T674" t="s">
        <v>1704</v>
      </c>
      <c r="U674" t="s">
        <v>1705</v>
      </c>
      <c r="V674" t="str">
        <f t="shared" si="64"/>
        <v>男子背泳ぎ 100m予選無差別</v>
      </c>
      <c r="Y674">
        <f t="shared" si="65"/>
        <v>347</v>
      </c>
      <c r="Z674" t="str">
        <f t="shared" si="66"/>
        <v/>
      </c>
      <c r="AA674" t="str">
        <f t="shared" si="67"/>
        <v>男子背泳ぎ 100m予選無差別</v>
      </c>
    </row>
    <row r="675" spans="14:27">
      <c r="N675">
        <f>Sheet9!D676</f>
        <v>347</v>
      </c>
      <c r="O675">
        <f>Sheet9!E676</f>
        <v>1</v>
      </c>
      <c r="P675" t="str">
        <f>IFERROR(VLOOKUP(O675,Sheet6!A:B,2,0),"")</f>
        <v>男子</v>
      </c>
      <c r="Q675" t="str">
        <f>Sheet9!A676</f>
        <v>背泳ぎ　　　　</v>
      </c>
      <c r="R675" t="str">
        <f t="shared" si="63"/>
        <v>背泳ぎ</v>
      </c>
      <c r="S675" t="str">
        <f>Sheet9!B676</f>
        <v xml:space="preserve"> 200m</v>
      </c>
      <c r="T675" t="s">
        <v>1704</v>
      </c>
      <c r="U675" t="s">
        <v>1705</v>
      </c>
      <c r="V675" t="str">
        <f t="shared" si="64"/>
        <v>男子背泳ぎ 200m予選無差別</v>
      </c>
      <c r="Y675">
        <f t="shared" si="65"/>
        <v>347</v>
      </c>
      <c r="Z675" t="str">
        <f t="shared" si="66"/>
        <v/>
      </c>
      <c r="AA675" t="str">
        <f t="shared" si="67"/>
        <v>男子背泳ぎ 200m予選無差別</v>
      </c>
    </row>
    <row r="676" spans="14:27">
      <c r="N676">
        <f>Sheet9!D677</f>
        <v>348</v>
      </c>
      <c r="O676">
        <f>Sheet9!E677</f>
        <v>1</v>
      </c>
      <c r="P676" t="str">
        <f>IFERROR(VLOOKUP(O676,Sheet6!A:B,2,0),"")</f>
        <v>男子</v>
      </c>
      <c r="Q676" t="str">
        <f>Sheet9!A677</f>
        <v>自由形　　　　</v>
      </c>
      <c r="R676" t="str">
        <f t="shared" si="63"/>
        <v>自由形</v>
      </c>
      <c r="S676" t="str">
        <f>Sheet9!B677</f>
        <v xml:space="preserve"> 100m</v>
      </c>
      <c r="T676" t="s">
        <v>1704</v>
      </c>
      <c r="U676" t="s">
        <v>1705</v>
      </c>
      <c r="V676" t="str">
        <f t="shared" si="64"/>
        <v>男子自由形 100m予選無差別</v>
      </c>
      <c r="Y676">
        <f t="shared" si="65"/>
        <v>348</v>
      </c>
      <c r="Z676" t="str">
        <f t="shared" si="66"/>
        <v/>
      </c>
      <c r="AA676" t="str">
        <f t="shared" si="67"/>
        <v>男子自由形 100m予選無差別</v>
      </c>
    </row>
    <row r="677" spans="14:27">
      <c r="N677">
        <f>Sheet9!D678</f>
        <v>348</v>
      </c>
      <c r="O677">
        <f>Sheet9!E678</f>
        <v>1</v>
      </c>
      <c r="P677" t="str">
        <f>IFERROR(VLOOKUP(O677,Sheet6!A:B,2,0),"")</f>
        <v>男子</v>
      </c>
      <c r="Q677" t="str">
        <f>Sheet9!A678</f>
        <v>自由形　　　　</v>
      </c>
      <c r="R677" t="str">
        <f t="shared" si="63"/>
        <v>自由形</v>
      </c>
      <c r="S677" t="str">
        <f>Sheet9!B678</f>
        <v xml:space="preserve"> 200m</v>
      </c>
      <c r="T677" t="s">
        <v>1704</v>
      </c>
      <c r="U677" t="s">
        <v>1705</v>
      </c>
      <c r="V677" t="str">
        <f t="shared" si="64"/>
        <v>男子自由形 200m予選無差別</v>
      </c>
      <c r="Y677">
        <f t="shared" si="65"/>
        <v>348</v>
      </c>
      <c r="Z677" t="str">
        <f t="shared" si="66"/>
        <v/>
      </c>
      <c r="AA677" t="str">
        <f t="shared" si="67"/>
        <v>男子自由形 200m予選無差別</v>
      </c>
    </row>
    <row r="678" spans="14:27">
      <c r="N678">
        <f>Sheet9!D679</f>
        <v>349</v>
      </c>
      <c r="O678">
        <f>Sheet9!E679</f>
        <v>1</v>
      </c>
      <c r="P678" t="str">
        <f>IFERROR(VLOOKUP(O678,Sheet6!A:B,2,0),"")</f>
        <v>男子</v>
      </c>
      <c r="Q678" t="str">
        <f>Sheet9!A679</f>
        <v>自由形　　　　</v>
      </c>
      <c r="R678" t="str">
        <f t="shared" si="63"/>
        <v>自由形</v>
      </c>
      <c r="S678" t="str">
        <f>Sheet9!B679</f>
        <v xml:space="preserve"> 100m</v>
      </c>
      <c r="T678" t="s">
        <v>1704</v>
      </c>
      <c r="U678" t="s">
        <v>1705</v>
      </c>
      <c r="V678" t="str">
        <f t="shared" si="64"/>
        <v>男子自由形 100m予選無差別</v>
      </c>
      <c r="Y678">
        <f t="shared" si="65"/>
        <v>349</v>
      </c>
      <c r="Z678" t="str">
        <f t="shared" si="66"/>
        <v/>
      </c>
      <c r="AA678" t="str">
        <f t="shared" si="67"/>
        <v>男子自由形 100m予選無差別</v>
      </c>
    </row>
    <row r="679" spans="14:27">
      <c r="N679">
        <f>Sheet9!D680</f>
        <v>349</v>
      </c>
      <c r="O679">
        <f>Sheet9!E680</f>
        <v>1</v>
      </c>
      <c r="P679" t="str">
        <f>IFERROR(VLOOKUP(O679,Sheet6!A:B,2,0),"")</f>
        <v>男子</v>
      </c>
      <c r="Q679" t="str">
        <f>Sheet9!A680</f>
        <v>自由形　　　　</v>
      </c>
      <c r="R679" t="str">
        <f t="shared" si="63"/>
        <v>自由形</v>
      </c>
      <c r="S679" t="str">
        <f>Sheet9!B680</f>
        <v xml:space="preserve"> 200m</v>
      </c>
      <c r="T679" t="s">
        <v>1704</v>
      </c>
      <c r="U679" t="s">
        <v>1705</v>
      </c>
      <c r="V679" t="str">
        <f t="shared" si="64"/>
        <v>男子自由形 200m予選無差別</v>
      </c>
      <c r="Y679">
        <f t="shared" si="65"/>
        <v>349</v>
      </c>
      <c r="Z679" t="str">
        <f t="shared" si="66"/>
        <v/>
      </c>
      <c r="AA679" t="str">
        <f t="shared" si="67"/>
        <v>男子自由形 200m予選無差別</v>
      </c>
    </row>
    <row r="680" spans="14:27">
      <c r="N680">
        <f>Sheet9!D681</f>
        <v>350</v>
      </c>
      <c r="O680">
        <f>Sheet9!E681</f>
        <v>1</v>
      </c>
      <c r="P680" t="str">
        <f>IFERROR(VLOOKUP(O680,Sheet6!A:B,2,0),"")</f>
        <v>男子</v>
      </c>
      <c r="Q680" t="str">
        <f>Sheet9!A681</f>
        <v>個人メドレー　</v>
      </c>
      <c r="R680" t="str">
        <f t="shared" si="63"/>
        <v>個人メドレー</v>
      </c>
      <c r="S680" t="str">
        <f>Sheet9!B681</f>
        <v xml:space="preserve"> 200m</v>
      </c>
      <c r="T680" t="s">
        <v>1704</v>
      </c>
      <c r="U680" t="s">
        <v>1705</v>
      </c>
      <c r="V680" t="str">
        <f t="shared" si="64"/>
        <v>男子個人メドレー 200m予選無差別</v>
      </c>
      <c r="Y680">
        <f t="shared" si="65"/>
        <v>350</v>
      </c>
      <c r="Z680" t="str">
        <f t="shared" si="66"/>
        <v/>
      </c>
      <c r="AA680" t="str">
        <f t="shared" si="67"/>
        <v>男子個人メドレー 200m予選無差別</v>
      </c>
    </row>
    <row r="681" spans="14:27">
      <c r="N681">
        <f>Sheet9!D682</f>
        <v>350</v>
      </c>
      <c r="O681">
        <f>Sheet9!E682</f>
        <v>1</v>
      </c>
      <c r="P681" t="str">
        <f>IFERROR(VLOOKUP(O681,Sheet6!A:B,2,0),"")</f>
        <v>男子</v>
      </c>
      <c r="Q681" t="str">
        <f>Sheet9!A682</f>
        <v>個人メドレー　</v>
      </c>
      <c r="R681" t="str">
        <f t="shared" si="63"/>
        <v>個人メドレー</v>
      </c>
      <c r="S681" t="str">
        <f>Sheet9!B682</f>
        <v xml:space="preserve"> 400m</v>
      </c>
      <c r="T681" t="s">
        <v>1704</v>
      </c>
      <c r="U681" t="s">
        <v>1705</v>
      </c>
      <c r="V681" t="str">
        <f t="shared" si="64"/>
        <v>男子個人メドレー 400m予選無差別</v>
      </c>
      <c r="Y681">
        <f t="shared" si="65"/>
        <v>350</v>
      </c>
      <c r="Z681" t="str">
        <f t="shared" si="66"/>
        <v/>
      </c>
      <c r="AA681" t="str">
        <f t="shared" si="67"/>
        <v>男子個人メドレー 400m予選無差別</v>
      </c>
    </row>
    <row r="682" spans="14:27">
      <c r="N682">
        <f>Sheet9!D683</f>
        <v>351</v>
      </c>
      <c r="O682">
        <f>Sheet9!E683</f>
        <v>1</v>
      </c>
      <c r="P682" t="str">
        <f>IFERROR(VLOOKUP(O682,Sheet6!A:B,2,0),"")</f>
        <v>男子</v>
      </c>
      <c r="Q682" t="str">
        <f>Sheet9!A683</f>
        <v>背泳ぎ　　　　</v>
      </c>
      <c r="R682" t="str">
        <f t="shared" si="63"/>
        <v>背泳ぎ</v>
      </c>
      <c r="S682" t="str">
        <f>Sheet9!B683</f>
        <v xml:space="preserve">  50m</v>
      </c>
      <c r="T682" t="s">
        <v>1704</v>
      </c>
      <c r="U682" t="s">
        <v>1705</v>
      </c>
      <c r="V682" t="str">
        <f t="shared" si="64"/>
        <v>男子背泳ぎ  50m予選無差別</v>
      </c>
      <c r="Y682">
        <f t="shared" si="65"/>
        <v>351</v>
      </c>
      <c r="Z682" t="str">
        <f t="shared" si="66"/>
        <v/>
      </c>
      <c r="AA682" t="str">
        <f t="shared" si="67"/>
        <v>男子背泳ぎ  50m予選無差別</v>
      </c>
    </row>
    <row r="683" spans="14:27">
      <c r="N683">
        <f>Sheet9!D684</f>
        <v>351</v>
      </c>
      <c r="O683">
        <f>Sheet9!E684</f>
        <v>1</v>
      </c>
      <c r="P683" t="str">
        <f>IFERROR(VLOOKUP(O683,Sheet6!A:B,2,0),"")</f>
        <v>男子</v>
      </c>
      <c r="Q683" t="str">
        <f>Sheet9!A684</f>
        <v>背泳ぎ　　　　</v>
      </c>
      <c r="R683" t="str">
        <f t="shared" si="63"/>
        <v>背泳ぎ</v>
      </c>
      <c r="S683" t="str">
        <f>Sheet9!B684</f>
        <v xml:space="preserve"> 100m</v>
      </c>
      <c r="T683" t="s">
        <v>1704</v>
      </c>
      <c r="U683" t="s">
        <v>1705</v>
      </c>
      <c r="V683" t="str">
        <f t="shared" si="64"/>
        <v>男子背泳ぎ 100m予選無差別</v>
      </c>
      <c r="Y683">
        <f t="shared" si="65"/>
        <v>351</v>
      </c>
      <c r="Z683" t="str">
        <f t="shared" si="66"/>
        <v/>
      </c>
      <c r="AA683" t="str">
        <f t="shared" si="67"/>
        <v>男子背泳ぎ 100m予選無差別</v>
      </c>
    </row>
    <row r="684" spans="14:27">
      <c r="N684">
        <f>Sheet9!D685</f>
        <v>352</v>
      </c>
      <c r="O684">
        <f>Sheet9!E685</f>
        <v>1</v>
      </c>
      <c r="P684" t="str">
        <f>IFERROR(VLOOKUP(O684,Sheet6!A:B,2,0),"")</f>
        <v>男子</v>
      </c>
      <c r="Q684" t="str">
        <f>Sheet9!A685</f>
        <v>平泳ぎ　　　　</v>
      </c>
      <c r="R684" t="str">
        <f t="shared" si="63"/>
        <v>平泳ぎ</v>
      </c>
      <c r="S684" t="str">
        <f>Sheet9!B685</f>
        <v xml:space="preserve"> 100m</v>
      </c>
      <c r="T684" t="s">
        <v>1704</v>
      </c>
      <c r="U684" t="s">
        <v>1705</v>
      </c>
      <c r="V684" t="str">
        <f t="shared" si="64"/>
        <v>男子平泳ぎ 100m予選無差別</v>
      </c>
      <c r="Y684">
        <f t="shared" si="65"/>
        <v>352</v>
      </c>
      <c r="Z684" t="str">
        <f t="shared" si="66"/>
        <v/>
      </c>
      <c r="AA684" t="str">
        <f t="shared" si="67"/>
        <v>男子平泳ぎ 100m予選無差別</v>
      </c>
    </row>
    <row r="685" spans="14:27">
      <c r="N685">
        <f>Sheet9!D686</f>
        <v>352</v>
      </c>
      <c r="O685">
        <f>Sheet9!E686</f>
        <v>1</v>
      </c>
      <c r="P685" t="str">
        <f>IFERROR(VLOOKUP(O685,Sheet6!A:B,2,0),"")</f>
        <v>男子</v>
      </c>
      <c r="Q685" t="str">
        <f>Sheet9!A686</f>
        <v>平泳ぎ　　　　</v>
      </c>
      <c r="R685" t="str">
        <f t="shared" si="63"/>
        <v>平泳ぎ</v>
      </c>
      <c r="S685" t="str">
        <f>Sheet9!B686</f>
        <v xml:space="preserve"> 200m</v>
      </c>
      <c r="T685" t="s">
        <v>1704</v>
      </c>
      <c r="U685" t="s">
        <v>1705</v>
      </c>
      <c r="V685" t="str">
        <f t="shared" si="64"/>
        <v>男子平泳ぎ 200m予選無差別</v>
      </c>
      <c r="Y685">
        <f t="shared" si="65"/>
        <v>352</v>
      </c>
      <c r="Z685" t="str">
        <f t="shared" si="66"/>
        <v/>
      </c>
      <c r="AA685" t="str">
        <f t="shared" si="67"/>
        <v>男子平泳ぎ 200m予選無差別</v>
      </c>
    </row>
    <row r="686" spans="14:27">
      <c r="N686">
        <f>Sheet9!D687</f>
        <v>353</v>
      </c>
      <c r="O686">
        <f>Sheet9!E687</f>
        <v>1</v>
      </c>
      <c r="P686" t="str">
        <f>IFERROR(VLOOKUP(O686,Sheet6!A:B,2,0),"")</f>
        <v>男子</v>
      </c>
      <c r="Q686" t="str">
        <f>Sheet9!A687</f>
        <v>自由形　　　　</v>
      </c>
      <c r="R686" t="str">
        <f t="shared" si="63"/>
        <v>自由形</v>
      </c>
      <c r="S686" t="str">
        <f>Sheet9!B687</f>
        <v xml:space="preserve"> 200m</v>
      </c>
      <c r="T686" t="s">
        <v>1704</v>
      </c>
      <c r="U686" t="s">
        <v>1705</v>
      </c>
      <c r="V686" t="str">
        <f t="shared" si="64"/>
        <v>男子自由形 200m予選無差別</v>
      </c>
      <c r="Y686">
        <f t="shared" si="65"/>
        <v>353</v>
      </c>
      <c r="Z686" t="str">
        <f t="shared" si="66"/>
        <v/>
      </c>
      <c r="AA686" t="str">
        <f t="shared" si="67"/>
        <v>男子自由形 200m予選無差別</v>
      </c>
    </row>
    <row r="687" spans="14:27">
      <c r="N687">
        <f>Sheet9!D688</f>
        <v>353</v>
      </c>
      <c r="O687">
        <f>Sheet9!E688</f>
        <v>1</v>
      </c>
      <c r="P687" t="str">
        <f>IFERROR(VLOOKUP(O687,Sheet6!A:B,2,0),"")</f>
        <v>男子</v>
      </c>
      <c r="Q687" t="str">
        <f>Sheet9!A688</f>
        <v>自由形　　　　</v>
      </c>
      <c r="R687" t="str">
        <f t="shared" si="63"/>
        <v>自由形</v>
      </c>
      <c r="S687" t="str">
        <f>Sheet9!B688</f>
        <v xml:space="preserve"> 400m</v>
      </c>
      <c r="T687" t="s">
        <v>1704</v>
      </c>
      <c r="U687" t="s">
        <v>1705</v>
      </c>
      <c r="V687" t="str">
        <f t="shared" si="64"/>
        <v>男子自由形 400m予選無差別</v>
      </c>
      <c r="Y687">
        <f t="shared" si="65"/>
        <v>353</v>
      </c>
      <c r="Z687" t="str">
        <f t="shared" si="66"/>
        <v/>
      </c>
      <c r="AA687" t="str">
        <f t="shared" si="67"/>
        <v>男子自由形 400m予選無差別</v>
      </c>
    </row>
    <row r="688" spans="14:27">
      <c r="N688">
        <f>Sheet9!D689</f>
        <v>354</v>
      </c>
      <c r="O688">
        <f>Sheet9!E689</f>
        <v>1</v>
      </c>
      <c r="P688" t="str">
        <f>IFERROR(VLOOKUP(O688,Sheet6!A:B,2,0),"")</f>
        <v>男子</v>
      </c>
      <c r="Q688" t="str">
        <f>Sheet9!A689</f>
        <v>背泳ぎ　　　　</v>
      </c>
      <c r="R688" t="str">
        <f t="shared" si="63"/>
        <v>背泳ぎ</v>
      </c>
      <c r="S688" t="str">
        <f>Sheet9!B689</f>
        <v xml:space="preserve">  50m</v>
      </c>
      <c r="T688" t="s">
        <v>1704</v>
      </c>
      <c r="U688" t="s">
        <v>1705</v>
      </c>
      <c r="V688" t="str">
        <f t="shared" si="64"/>
        <v>男子背泳ぎ  50m予選無差別</v>
      </c>
      <c r="Y688">
        <f t="shared" si="65"/>
        <v>354</v>
      </c>
      <c r="Z688" t="str">
        <f t="shared" si="66"/>
        <v/>
      </c>
      <c r="AA688" t="str">
        <f t="shared" si="67"/>
        <v>男子背泳ぎ  50m予選無差別</v>
      </c>
    </row>
    <row r="689" spans="14:27">
      <c r="N689">
        <f>Sheet9!D690</f>
        <v>354</v>
      </c>
      <c r="O689">
        <f>Sheet9!E690</f>
        <v>1</v>
      </c>
      <c r="P689" t="str">
        <f>IFERROR(VLOOKUP(O689,Sheet6!A:B,2,0),"")</f>
        <v>男子</v>
      </c>
      <c r="Q689" t="str">
        <f>Sheet9!A690</f>
        <v>背泳ぎ　　　　</v>
      </c>
      <c r="R689" t="str">
        <f t="shared" si="63"/>
        <v>背泳ぎ</v>
      </c>
      <c r="S689" t="str">
        <f>Sheet9!B690</f>
        <v xml:space="preserve"> 100m</v>
      </c>
      <c r="T689" t="s">
        <v>1704</v>
      </c>
      <c r="U689" t="s">
        <v>1705</v>
      </c>
      <c r="V689" t="str">
        <f t="shared" si="64"/>
        <v>男子背泳ぎ 100m予選無差別</v>
      </c>
      <c r="Y689">
        <f t="shared" si="65"/>
        <v>354</v>
      </c>
      <c r="Z689" t="str">
        <f t="shared" si="66"/>
        <v/>
      </c>
      <c r="AA689" t="str">
        <f t="shared" si="67"/>
        <v>男子背泳ぎ 100m予選無差別</v>
      </c>
    </row>
    <row r="690" spans="14:27">
      <c r="N690">
        <f>Sheet9!D691</f>
        <v>355</v>
      </c>
      <c r="O690">
        <f>Sheet9!E691</f>
        <v>1</v>
      </c>
      <c r="P690" t="str">
        <f>IFERROR(VLOOKUP(O690,Sheet6!A:B,2,0),"")</f>
        <v>男子</v>
      </c>
      <c r="Q690" t="str">
        <f>Sheet9!A691</f>
        <v>自由形　　　　</v>
      </c>
      <c r="R690" t="str">
        <f t="shared" si="63"/>
        <v>自由形</v>
      </c>
      <c r="S690" t="str">
        <f>Sheet9!B691</f>
        <v xml:space="preserve"> 100m</v>
      </c>
      <c r="T690" t="s">
        <v>1704</v>
      </c>
      <c r="U690" t="s">
        <v>1705</v>
      </c>
      <c r="V690" t="str">
        <f t="shared" si="64"/>
        <v>男子自由形 100m予選無差別</v>
      </c>
      <c r="Y690">
        <f t="shared" si="65"/>
        <v>355</v>
      </c>
      <c r="Z690" t="str">
        <f t="shared" si="66"/>
        <v/>
      </c>
      <c r="AA690" t="str">
        <f t="shared" si="67"/>
        <v>男子自由形 100m予選無差別</v>
      </c>
    </row>
    <row r="691" spans="14:27">
      <c r="N691">
        <f>Sheet9!D692</f>
        <v>355</v>
      </c>
      <c r="O691">
        <f>Sheet9!E692</f>
        <v>1</v>
      </c>
      <c r="P691" t="str">
        <f>IFERROR(VLOOKUP(O691,Sheet6!A:B,2,0),"")</f>
        <v>男子</v>
      </c>
      <c r="Q691" t="str">
        <f>Sheet9!A692</f>
        <v>自由形　　　　</v>
      </c>
      <c r="R691" t="str">
        <f t="shared" si="63"/>
        <v>自由形</v>
      </c>
      <c r="S691" t="str">
        <f>Sheet9!B692</f>
        <v xml:space="preserve"> 200m</v>
      </c>
      <c r="T691" t="s">
        <v>1704</v>
      </c>
      <c r="U691" t="s">
        <v>1705</v>
      </c>
      <c r="V691" t="str">
        <f t="shared" si="64"/>
        <v>男子自由形 200m予選無差別</v>
      </c>
      <c r="Y691">
        <f t="shared" si="65"/>
        <v>355</v>
      </c>
      <c r="Z691" t="str">
        <f t="shared" si="66"/>
        <v/>
      </c>
      <c r="AA691" t="str">
        <f t="shared" si="67"/>
        <v>男子自由形 200m予選無差別</v>
      </c>
    </row>
    <row r="692" spans="14:27">
      <c r="N692">
        <f>Sheet9!D693</f>
        <v>356</v>
      </c>
      <c r="O692">
        <f>Sheet9!E693</f>
        <v>1</v>
      </c>
      <c r="P692" t="str">
        <f>IFERROR(VLOOKUP(O692,Sheet6!A:B,2,0),"")</f>
        <v>男子</v>
      </c>
      <c r="Q692" t="str">
        <f>Sheet9!A693</f>
        <v>バタフライ　　</v>
      </c>
      <c r="R692" t="str">
        <f t="shared" si="63"/>
        <v>バタフライ</v>
      </c>
      <c r="S692" t="str">
        <f>Sheet9!B693</f>
        <v xml:space="preserve">  50m</v>
      </c>
      <c r="T692" t="s">
        <v>1704</v>
      </c>
      <c r="U692" t="s">
        <v>1705</v>
      </c>
      <c r="V692" t="str">
        <f t="shared" si="64"/>
        <v>男子バタフライ  50m予選無差別</v>
      </c>
      <c r="Y692">
        <f t="shared" si="65"/>
        <v>356</v>
      </c>
      <c r="Z692" t="str">
        <f t="shared" si="66"/>
        <v/>
      </c>
      <c r="AA692" t="str">
        <f t="shared" si="67"/>
        <v>男子バタフライ  50m予選無差別</v>
      </c>
    </row>
    <row r="693" spans="14:27">
      <c r="N693">
        <f>Sheet9!D694</f>
        <v>356</v>
      </c>
      <c r="O693">
        <f>Sheet9!E694</f>
        <v>1</v>
      </c>
      <c r="P693" t="str">
        <f>IFERROR(VLOOKUP(O693,Sheet6!A:B,2,0),"")</f>
        <v>男子</v>
      </c>
      <c r="Q693" t="str">
        <f>Sheet9!A694</f>
        <v>バタフライ　　</v>
      </c>
      <c r="R693" t="str">
        <f t="shared" si="63"/>
        <v>バタフライ</v>
      </c>
      <c r="S693" t="str">
        <f>Sheet9!B694</f>
        <v xml:space="preserve"> 100m</v>
      </c>
      <c r="T693" t="s">
        <v>1704</v>
      </c>
      <c r="U693" t="s">
        <v>1705</v>
      </c>
      <c r="V693" t="str">
        <f t="shared" si="64"/>
        <v>男子バタフライ 100m予選無差別</v>
      </c>
      <c r="Y693">
        <f t="shared" si="65"/>
        <v>356</v>
      </c>
      <c r="Z693" t="str">
        <f t="shared" si="66"/>
        <v/>
      </c>
      <c r="AA693" t="str">
        <f t="shared" si="67"/>
        <v>男子バタフライ 100m予選無差別</v>
      </c>
    </row>
    <row r="694" spans="14:27">
      <c r="N694">
        <f>Sheet9!D695</f>
        <v>357</v>
      </c>
      <c r="O694">
        <f>Sheet9!E695</f>
        <v>1</v>
      </c>
      <c r="P694" t="str">
        <f>IFERROR(VLOOKUP(O694,Sheet6!A:B,2,0),"")</f>
        <v>男子</v>
      </c>
      <c r="Q694" t="str">
        <f>Sheet9!A695</f>
        <v>自由形　　　　</v>
      </c>
      <c r="R694" t="str">
        <f t="shared" si="63"/>
        <v>自由形</v>
      </c>
      <c r="S694" t="str">
        <f>Sheet9!B695</f>
        <v xml:space="preserve"> 100m</v>
      </c>
      <c r="T694" t="s">
        <v>1704</v>
      </c>
      <c r="U694" t="s">
        <v>1705</v>
      </c>
      <c r="V694" t="str">
        <f t="shared" si="64"/>
        <v>男子自由形 100m予選無差別</v>
      </c>
      <c r="Y694">
        <f t="shared" si="65"/>
        <v>357</v>
      </c>
      <c r="Z694" t="str">
        <f t="shared" si="66"/>
        <v/>
      </c>
      <c r="AA694" t="str">
        <f t="shared" si="67"/>
        <v>男子自由形 100m予選無差別</v>
      </c>
    </row>
    <row r="695" spans="14:27">
      <c r="N695">
        <f>Sheet9!D696</f>
        <v>357</v>
      </c>
      <c r="O695">
        <f>Sheet9!E696</f>
        <v>1</v>
      </c>
      <c r="P695" t="str">
        <f>IFERROR(VLOOKUP(O695,Sheet6!A:B,2,0),"")</f>
        <v>男子</v>
      </c>
      <c r="Q695" t="str">
        <f>Sheet9!A696</f>
        <v>個人メドレー　</v>
      </c>
      <c r="R695" t="str">
        <f t="shared" si="63"/>
        <v>個人メドレー</v>
      </c>
      <c r="S695" t="str">
        <f>Sheet9!B696</f>
        <v xml:space="preserve"> 200m</v>
      </c>
      <c r="T695" t="s">
        <v>1704</v>
      </c>
      <c r="U695" t="s">
        <v>1705</v>
      </c>
      <c r="V695" t="str">
        <f t="shared" si="64"/>
        <v>男子個人メドレー 200m予選無差別</v>
      </c>
      <c r="Y695">
        <f t="shared" si="65"/>
        <v>357</v>
      </c>
      <c r="Z695" t="str">
        <f t="shared" si="66"/>
        <v/>
      </c>
      <c r="AA695" t="str">
        <f t="shared" si="67"/>
        <v>男子個人メドレー 200m予選無差別</v>
      </c>
    </row>
    <row r="696" spans="14:27">
      <c r="N696">
        <f>Sheet9!D697</f>
        <v>358</v>
      </c>
      <c r="O696">
        <f>Sheet9!E697</f>
        <v>1</v>
      </c>
      <c r="P696" t="str">
        <f>IFERROR(VLOOKUP(O696,Sheet6!A:B,2,0),"")</f>
        <v>男子</v>
      </c>
      <c r="Q696" t="str">
        <f>Sheet9!A697</f>
        <v>自由形　　　　</v>
      </c>
      <c r="R696" t="str">
        <f t="shared" si="63"/>
        <v>自由形</v>
      </c>
      <c r="S696" t="str">
        <f>Sheet9!B697</f>
        <v xml:space="preserve">  50m</v>
      </c>
      <c r="T696" t="s">
        <v>1704</v>
      </c>
      <c r="U696" t="s">
        <v>1705</v>
      </c>
      <c r="V696" t="str">
        <f t="shared" si="64"/>
        <v>男子自由形  50m予選無差別</v>
      </c>
      <c r="Y696">
        <f t="shared" si="65"/>
        <v>358</v>
      </c>
      <c r="Z696" t="str">
        <f t="shared" si="66"/>
        <v/>
      </c>
      <c r="AA696" t="str">
        <f t="shared" si="67"/>
        <v>男子自由形  50m予選無差別</v>
      </c>
    </row>
    <row r="697" spans="14:27">
      <c r="N697">
        <f>Sheet9!D698</f>
        <v>358</v>
      </c>
      <c r="O697">
        <f>Sheet9!E698</f>
        <v>1</v>
      </c>
      <c r="P697" t="str">
        <f>IFERROR(VLOOKUP(O697,Sheet6!A:B,2,0),"")</f>
        <v>男子</v>
      </c>
      <c r="Q697" t="str">
        <f>Sheet9!A698</f>
        <v>自由形　　　　</v>
      </c>
      <c r="R697" t="str">
        <f t="shared" si="63"/>
        <v>自由形</v>
      </c>
      <c r="S697" t="str">
        <f>Sheet9!B698</f>
        <v xml:space="preserve"> 100m</v>
      </c>
      <c r="T697" t="s">
        <v>1704</v>
      </c>
      <c r="U697" t="s">
        <v>1705</v>
      </c>
      <c r="V697" t="str">
        <f t="shared" si="64"/>
        <v>男子自由形 100m予選無差別</v>
      </c>
      <c r="Y697">
        <f t="shared" si="65"/>
        <v>358</v>
      </c>
      <c r="Z697" t="str">
        <f t="shared" si="66"/>
        <v/>
      </c>
      <c r="AA697" t="str">
        <f t="shared" si="67"/>
        <v>男子自由形 100m予選無差別</v>
      </c>
    </row>
    <row r="698" spans="14:27">
      <c r="N698">
        <f>Sheet9!D699</f>
        <v>359</v>
      </c>
      <c r="O698">
        <f>Sheet9!E699</f>
        <v>1</v>
      </c>
      <c r="P698" t="str">
        <f>IFERROR(VLOOKUP(O698,Sheet6!A:B,2,0),"")</f>
        <v>男子</v>
      </c>
      <c r="Q698" t="str">
        <f>Sheet9!A699</f>
        <v>自由形　　　　</v>
      </c>
      <c r="R698" t="str">
        <f t="shared" si="63"/>
        <v>自由形</v>
      </c>
      <c r="S698" t="str">
        <f>Sheet9!B699</f>
        <v xml:space="preserve">  50m</v>
      </c>
      <c r="T698" t="s">
        <v>1704</v>
      </c>
      <c r="U698" t="s">
        <v>1705</v>
      </c>
      <c r="V698" t="str">
        <f t="shared" si="64"/>
        <v>男子自由形  50m予選無差別</v>
      </c>
      <c r="Y698">
        <f t="shared" si="65"/>
        <v>359</v>
      </c>
      <c r="Z698" t="str">
        <f t="shared" si="66"/>
        <v/>
      </c>
      <c r="AA698" t="str">
        <f t="shared" si="67"/>
        <v>男子自由形  50m予選無差別</v>
      </c>
    </row>
    <row r="699" spans="14:27">
      <c r="N699">
        <f>Sheet9!D700</f>
        <v>359</v>
      </c>
      <c r="O699">
        <f>Sheet9!E700</f>
        <v>1</v>
      </c>
      <c r="P699" t="str">
        <f>IFERROR(VLOOKUP(O699,Sheet6!A:B,2,0),"")</f>
        <v>男子</v>
      </c>
      <c r="Q699" t="str">
        <f>Sheet9!A700</f>
        <v>自由形　　　　</v>
      </c>
      <c r="R699" t="str">
        <f t="shared" ref="R699:R762" si="68">IFERROR(VLOOKUP(Q699,AG:AH,2,0),"")</f>
        <v>自由形</v>
      </c>
      <c r="S699" t="str">
        <f>Sheet9!B700</f>
        <v xml:space="preserve"> 100m</v>
      </c>
      <c r="T699" t="s">
        <v>1704</v>
      </c>
      <c r="U699" t="s">
        <v>1705</v>
      </c>
      <c r="V699" t="str">
        <f t="shared" ref="V699:V762" si="69">CONCATENATE(P699,R699,S699,T699,U699)</f>
        <v>男子自由形 100m予選無差別</v>
      </c>
      <c r="Y699">
        <f t="shared" ref="Y699:Y762" si="70">N699</f>
        <v>359</v>
      </c>
      <c r="Z699" t="str">
        <f t="shared" ref="Z699:Z762" si="71">IFERROR(VLOOKUP(V699,I:M,5,0),"")</f>
        <v/>
      </c>
      <c r="AA699" t="str">
        <f t="shared" ref="AA699:AA762" si="72">V699</f>
        <v>男子自由形 100m予選無差別</v>
      </c>
    </row>
    <row r="700" spans="14:27">
      <c r="N700">
        <f>Sheet9!D701</f>
        <v>360</v>
      </c>
      <c r="O700">
        <f>Sheet9!E701</f>
        <v>1</v>
      </c>
      <c r="P700" t="str">
        <f>IFERROR(VLOOKUP(O700,Sheet6!A:B,2,0),"")</f>
        <v>男子</v>
      </c>
      <c r="Q700" t="str">
        <f>Sheet9!A701</f>
        <v>平泳ぎ　　　　</v>
      </c>
      <c r="R700" t="str">
        <f t="shared" si="68"/>
        <v>平泳ぎ</v>
      </c>
      <c r="S700" t="str">
        <f>Sheet9!B701</f>
        <v xml:space="preserve">  50m</v>
      </c>
      <c r="T700" t="s">
        <v>1704</v>
      </c>
      <c r="U700" t="s">
        <v>1705</v>
      </c>
      <c r="V700" t="str">
        <f t="shared" si="69"/>
        <v>男子平泳ぎ  50m予選無差別</v>
      </c>
      <c r="Y700">
        <f t="shared" si="70"/>
        <v>360</v>
      </c>
      <c r="Z700" t="str">
        <f t="shared" si="71"/>
        <v/>
      </c>
      <c r="AA700" t="str">
        <f t="shared" si="72"/>
        <v>男子平泳ぎ  50m予選無差別</v>
      </c>
    </row>
    <row r="701" spans="14:27">
      <c r="N701">
        <f>Sheet9!D702</f>
        <v>360</v>
      </c>
      <c r="O701">
        <f>Sheet9!E702</f>
        <v>1</v>
      </c>
      <c r="P701" t="str">
        <f>IFERROR(VLOOKUP(O701,Sheet6!A:B,2,0),"")</f>
        <v>男子</v>
      </c>
      <c r="Q701" t="str">
        <f>Sheet9!A702</f>
        <v>平泳ぎ　　　　</v>
      </c>
      <c r="R701" t="str">
        <f t="shared" si="68"/>
        <v>平泳ぎ</v>
      </c>
      <c r="S701" t="str">
        <f>Sheet9!B702</f>
        <v xml:space="preserve"> 100m</v>
      </c>
      <c r="T701" t="s">
        <v>1704</v>
      </c>
      <c r="U701" t="s">
        <v>1705</v>
      </c>
      <c r="V701" t="str">
        <f t="shared" si="69"/>
        <v>男子平泳ぎ 100m予選無差別</v>
      </c>
      <c r="Y701">
        <f t="shared" si="70"/>
        <v>360</v>
      </c>
      <c r="Z701" t="str">
        <f t="shared" si="71"/>
        <v/>
      </c>
      <c r="AA701" t="str">
        <f t="shared" si="72"/>
        <v>男子平泳ぎ 100m予選無差別</v>
      </c>
    </row>
    <row r="702" spans="14:27">
      <c r="N702">
        <f>Sheet9!D703</f>
        <v>361</v>
      </c>
      <c r="O702">
        <f>Sheet9!E703</f>
        <v>1</v>
      </c>
      <c r="P702" t="str">
        <f>IFERROR(VLOOKUP(O702,Sheet6!A:B,2,0),"")</f>
        <v>男子</v>
      </c>
      <c r="Q702" t="str">
        <f>Sheet9!A703</f>
        <v>バタフライ　　</v>
      </c>
      <c r="R702" t="str">
        <f t="shared" si="68"/>
        <v>バタフライ</v>
      </c>
      <c r="S702" t="str">
        <f>Sheet9!B703</f>
        <v xml:space="preserve">  50m</v>
      </c>
      <c r="T702" t="s">
        <v>1704</v>
      </c>
      <c r="U702" t="s">
        <v>1705</v>
      </c>
      <c r="V702" t="str">
        <f t="shared" si="69"/>
        <v>男子バタフライ  50m予選無差別</v>
      </c>
      <c r="Y702">
        <f t="shared" si="70"/>
        <v>361</v>
      </c>
      <c r="Z702" t="str">
        <f t="shared" si="71"/>
        <v/>
      </c>
      <c r="AA702" t="str">
        <f t="shared" si="72"/>
        <v>男子バタフライ  50m予選無差別</v>
      </c>
    </row>
    <row r="703" spans="14:27">
      <c r="N703">
        <f>Sheet9!D704</f>
        <v>361</v>
      </c>
      <c r="O703">
        <f>Sheet9!E704</f>
        <v>1</v>
      </c>
      <c r="P703" t="str">
        <f>IFERROR(VLOOKUP(O703,Sheet6!A:B,2,0),"")</f>
        <v>男子</v>
      </c>
      <c r="Q703" t="str">
        <f>Sheet9!A704</f>
        <v>バタフライ　　</v>
      </c>
      <c r="R703" t="str">
        <f t="shared" si="68"/>
        <v>バタフライ</v>
      </c>
      <c r="S703" t="str">
        <f>Sheet9!B704</f>
        <v xml:space="preserve"> 100m</v>
      </c>
      <c r="T703" t="s">
        <v>1704</v>
      </c>
      <c r="U703" t="s">
        <v>1705</v>
      </c>
      <c r="V703" t="str">
        <f t="shared" si="69"/>
        <v>男子バタフライ 100m予選無差別</v>
      </c>
      <c r="Y703">
        <f t="shared" si="70"/>
        <v>361</v>
      </c>
      <c r="Z703" t="str">
        <f t="shared" si="71"/>
        <v/>
      </c>
      <c r="AA703" t="str">
        <f t="shared" si="72"/>
        <v>男子バタフライ 100m予選無差別</v>
      </c>
    </row>
    <row r="704" spans="14:27">
      <c r="N704">
        <f>Sheet9!D705</f>
        <v>362</v>
      </c>
      <c r="O704">
        <f>Sheet9!E705</f>
        <v>1</v>
      </c>
      <c r="P704" t="str">
        <f>IFERROR(VLOOKUP(O704,Sheet6!A:B,2,0),"")</f>
        <v>男子</v>
      </c>
      <c r="Q704" t="str">
        <f>Sheet9!A705</f>
        <v>背泳ぎ　　　　</v>
      </c>
      <c r="R704" t="str">
        <f t="shared" si="68"/>
        <v>背泳ぎ</v>
      </c>
      <c r="S704" t="str">
        <f>Sheet9!B705</f>
        <v xml:space="preserve">  50m</v>
      </c>
      <c r="T704" t="s">
        <v>1704</v>
      </c>
      <c r="U704" t="s">
        <v>1705</v>
      </c>
      <c r="V704" t="str">
        <f t="shared" si="69"/>
        <v>男子背泳ぎ  50m予選無差別</v>
      </c>
      <c r="Y704">
        <f t="shared" si="70"/>
        <v>362</v>
      </c>
      <c r="Z704" t="str">
        <f t="shared" si="71"/>
        <v/>
      </c>
      <c r="AA704" t="str">
        <f t="shared" si="72"/>
        <v>男子背泳ぎ  50m予選無差別</v>
      </c>
    </row>
    <row r="705" spans="14:27">
      <c r="N705">
        <f>Sheet9!D706</f>
        <v>362</v>
      </c>
      <c r="O705">
        <f>Sheet9!E706</f>
        <v>1</v>
      </c>
      <c r="P705" t="str">
        <f>IFERROR(VLOOKUP(O705,Sheet6!A:B,2,0),"")</f>
        <v>男子</v>
      </c>
      <c r="Q705" t="str">
        <f>Sheet9!A706</f>
        <v>背泳ぎ　　　　</v>
      </c>
      <c r="R705" t="str">
        <f t="shared" si="68"/>
        <v>背泳ぎ</v>
      </c>
      <c r="S705" t="str">
        <f>Sheet9!B706</f>
        <v xml:space="preserve"> 100m</v>
      </c>
      <c r="T705" t="s">
        <v>1704</v>
      </c>
      <c r="U705" t="s">
        <v>1705</v>
      </c>
      <c r="V705" t="str">
        <f t="shared" si="69"/>
        <v>男子背泳ぎ 100m予選無差別</v>
      </c>
      <c r="Y705">
        <f t="shared" si="70"/>
        <v>362</v>
      </c>
      <c r="Z705" t="str">
        <f t="shared" si="71"/>
        <v/>
      </c>
      <c r="AA705" t="str">
        <f t="shared" si="72"/>
        <v>男子背泳ぎ 100m予選無差別</v>
      </c>
    </row>
    <row r="706" spans="14:27">
      <c r="N706">
        <f>Sheet9!D707</f>
        <v>363</v>
      </c>
      <c r="O706">
        <f>Sheet9!E707</f>
        <v>1</v>
      </c>
      <c r="P706" t="str">
        <f>IFERROR(VLOOKUP(O706,Sheet6!A:B,2,0),"")</f>
        <v>男子</v>
      </c>
      <c r="Q706" t="str">
        <f>Sheet9!A707</f>
        <v>背泳ぎ　　　　</v>
      </c>
      <c r="R706" t="str">
        <f t="shared" si="68"/>
        <v>背泳ぎ</v>
      </c>
      <c r="S706" t="str">
        <f>Sheet9!B707</f>
        <v xml:space="preserve">  50m</v>
      </c>
      <c r="T706" t="s">
        <v>1704</v>
      </c>
      <c r="U706" t="s">
        <v>1705</v>
      </c>
      <c r="V706" t="str">
        <f t="shared" si="69"/>
        <v>男子背泳ぎ  50m予選無差別</v>
      </c>
      <c r="Y706">
        <f t="shared" si="70"/>
        <v>363</v>
      </c>
      <c r="Z706" t="str">
        <f t="shared" si="71"/>
        <v/>
      </c>
      <c r="AA706" t="str">
        <f t="shared" si="72"/>
        <v>男子背泳ぎ  50m予選無差別</v>
      </c>
    </row>
    <row r="707" spans="14:27">
      <c r="N707">
        <f>Sheet9!D708</f>
        <v>363</v>
      </c>
      <c r="O707">
        <f>Sheet9!E708</f>
        <v>1</v>
      </c>
      <c r="P707" t="str">
        <f>IFERROR(VLOOKUP(O707,Sheet6!A:B,2,0),"")</f>
        <v>男子</v>
      </c>
      <c r="Q707" t="str">
        <f>Sheet9!A708</f>
        <v>背泳ぎ　　　　</v>
      </c>
      <c r="R707" t="str">
        <f t="shared" si="68"/>
        <v>背泳ぎ</v>
      </c>
      <c r="S707" t="str">
        <f>Sheet9!B708</f>
        <v xml:space="preserve"> 100m</v>
      </c>
      <c r="T707" t="s">
        <v>1704</v>
      </c>
      <c r="U707" t="s">
        <v>1705</v>
      </c>
      <c r="V707" t="str">
        <f t="shared" si="69"/>
        <v>男子背泳ぎ 100m予選無差別</v>
      </c>
      <c r="Y707">
        <f t="shared" si="70"/>
        <v>363</v>
      </c>
      <c r="Z707" t="str">
        <f t="shared" si="71"/>
        <v/>
      </c>
      <c r="AA707" t="str">
        <f t="shared" si="72"/>
        <v>男子背泳ぎ 100m予選無差別</v>
      </c>
    </row>
    <row r="708" spans="14:27">
      <c r="N708">
        <f>Sheet9!D709</f>
        <v>364</v>
      </c>
      <c r="O708">
        <f>Sheet9!E709</f>
        <v>1</v>
      </c>
      <c r="P708" t="str">
        <f>IFERROR(VLOOKUP(O708,Sheet6!A:B,2,0),"")</f>
        <v>男子</v>
      </c>
      <c r="Q708" t="str">
        <f>Sheet9!A709</f>
        <v>平泳ぎ　　　　</v>
      </c>
      <c r="R708" t="str">
        <f t="shared" si="68"/>
        <v>平泳ぎ</v>
      </c>
      <c r="S708" t="str">
        <f>Sheet9!B709</f>
        <v xml:space="preserve">  50m</v>
      </c>
      <c r="T708" t="s">
        <v>1704</v>
      </c>
      <c r="U708" t="s">
        <v>1705</v>
      </c>
      <c r="V708" t="str">
        <f t="shared" si="69"/>
        <v>男子平泳ぎ  50m予選無差別</v>
      </c>
      <c r="Y708">
        <f t="shared" si="70"/>
        <v>364</v>
      </c>
      <c r="Z708" t="str">
        <f t="shared" si="71"/>
        <v/>
      </c>
      <c r="AA708" t="str">
        <f t="shared" si="72"/>
        <v>男子平泳ぎ  50m予選無差別</v>
      </c>
    </row>
    <row r="709" spans="14:27">
      <c r="N709">
        <f>Sheet9!D710</f>
        <v>364</v>
      </c>
      <c r="O709">
        <f>Sheet9!E710</f>
        <v>1</v>
      </c>
      <c r="P709" t="str">
        <f>IFERROR(VLOOKUP(O709,Sheet6!A:B,2,0),"")</f>
        <v>男子</v>
      </c>
      <c r="Q709" t="str">
        <f>Sheet9!A710</f>
        <v>平泳ぎ　　　　</v>
      </c>
      <c r="R709" t="str">
        <f t="shared" si="68"/>
        <v>平泳ぎ</v>
      </c>
      <c r="S709" t="str">
        <f>Sheet9!B710</f>
        <v xml:space="preserve"> 100m</v>
      </c>
      <c r="T709" t="s">
        <v>1704</v>
      </c>
      <c r="U709" t="s">
        <v>1705</v>
      </c>
      <c r="V709" t="str">
        <f t="shared" si="69"/>
        <v>男子平泳ぎ 100m予選無差別</v>
      </c>
      <c r="Y709">
        <f t="shared" si="70"/>
        <v>364</v>
      </c>
      <c r="Z709" t="str">
        <f t="shared" si="71"/>
        <v/>
      </c>
      <c r="AA709" t="str">
        <f t="shared" si="72"/>
        <v>男子平泳ぎ 100m予選無差別</v>
      </c>
    </row>
    <row r="710" spans="14:27">
      <c r="N710">
        <f>Sheet9!D711</f>
        <v>365</v>
      </c>
      <c r="O710">
        <f>Sheet9!E711</f>
        <v>1</v>
      </c>
      <c r="P710" t="str">
        <f>IFERROR(VLOOKUP(O710,Sheet6!A:B,2,0),"")</f>
        <v>男子</v>
      </c>
      <c r="Q710" t="str">
        <f>Sheet9!A711</f>
        <v>バタフライ　　</v>
      </c>
      <c r="R710" t="str">
        <f t="shared" si="68"/>
        <v>バタフライ</v>
      </c>
      <c r="S710" t="str">
        <f>Sheet9!B711</f>
        <v xml:space="preserve">  50m</v>
      </c>
      <c r="T710" t="s">
        <v>1704</v>
      </c>
      <c r="U710" t="s">
        <v>1705</v>
      </c>
      <c r="V710" t="str">
        <f t="shared" si="69"/>
        <v>男子バタフライ  50m予選無差別</v>
      </c>
      <c r="Y710">
        <f t="shared" si="70"/>
        <v>365</v>
      </c>
      <c r="Z710" t="str">
        <f t="shared" si="71"/>
        <v/>
      </c>
      <c r="AA710" t="str">
        <f t="shared" si="72"/>
        <v>男子バタフライ  50m予選無差別</v>
      </c>
    </row>
    <row r="711" spans="14:27">
      <c r="N711">
        <f>Sheet9!D712</f>
        <v>365</v>
      </c>
      <c r="O711">
        <f>Sheet9!E712</f>
        <v>1</v>
      </c>
      <c r="P711" t="str">
        <f>IFERROR(VLOOKUP(O711,Sheet6!A:B,2,0),"")</f>
        <v>男子</v>
      </c>
      <c r="Q711" t="str">
        <f>Sheet9!A712</f>
        <v>バタフライ　　</v>
      </c>
      <c r="R711" t="str">
        <f t="shared" si="68"/>
        <v>バタフライ</v>
      </c>
      <c r="S711" t="str">
        <f>Sheet9!B712</f>
        <v xml:space="preserve"> 100m</v>
      </c>
      <c r="T711" t="s">
        <v>1704</v>
      </c>
      <c r="U711" t="s">
        <v>1705</v>
      </c>
      <c r="V711" t="str">
        <f t="shared" si="69"/>
        <v>男子バタフライ 100m予選無差別</v>
      </c>
      <c r="Y711">
        <f t="shared" si="70"/>
        <v>365</v>
      </c>
      <c r="Z711" t="str">
        <f t="shared" si="71"/>
        <v/>
      </c>
      <c r="AA711" t="str">
        <f t="shared" si="72"/>
        <v>男子バタフライ 100m予選無差別</v>
      </c>
    </row>
    <row r="712" spans="14:27">
      <c r="N712">
        <f>Sheet9!D713</f>
        <v>366</v>
      </c>
      <c r="O712">
        <f>Sheet9!E713</f>
        <v>2</v>
      </c>
      <c r="P712" t="str">
        <f>IFERROR(VLOOKUP(O712,Sheet6!A:B,2,0),"")</f>
        <v>女子</v>
      </c>
      <c r="Q712" t="str">
        <f>Sheet9!A713</f>
        <v>自由形　　　　</v>
      </c>
      <c r="R712" t="str">
        <f t="shared" si="68"/>
        <v>自由形</v>
      </c>
      <c r="S712" t="str">
        <f>Sheet9!B713</f>
        <v xml:space="preserve"> 400m</v>
      </c>
      <c r="T712" t="s">
        <v>1704</v>
      </c>
      <c r="U712" t="s">
        <v>1705</v>
      </c>
      <c r="V712" t="str">
        <f t="shared" si="69"/>
        <v>女子自由形 400m予選無差別</v>
      </c>
      <c r="Y712">
        <f t="shared" si="70"/>
        <v>366</v>
      </c>
      <c r="Z712" t="str">
        <f t="shared" si="71"/>
        <v/>
      </c>
      <c r="AA712" t="str">
        <f t="shared" si="72"/>
        <v>女子自由形 400m予選無差別</v>
      </c>
    </row>
    <row r="713" spans="14:27">
      <c r="N713">
        <f>Sheet9!D714</f>
        <v>366</v>
      </c>
      <c r="O713">
        <f>Sheet9!E714</f>
        <v>2</v>
      </c>
      <c r="P713" t="str">
        <f>IFERROR(VLOOKUP(O713,Sheet6!A:B,2,0),"")</f>
        <v>女子</v>
      </c>
      <c r="Q713" t="str">
        <f>Sheet9!A714</f>
        <v>自由形　　　　</v>
      </c>
      <c r="R713" t="str">
        <f t="shared" si="68"/>
        <v>自由形</v>
      </c>
      <c r="S713" t="str">
        <f>Sheet9!B714</f>
        <v xml:space="preserve"> 800m</v>
      </c>
      <c r="T713" t="s">
        <v>1704</v>
      </c>
      <c r="U713" t="s">
        <v>1705</v>
      </c>
      <c r="V713" t="str">
        <f t="shared" si="69"/>
        <v>女子自由形 800m予選無差別</v>
      </c>
      <c r="Y713">
        <f t="shared" si="70"/>
        <v>366</v>
      </c>
      <c r="Z713" t="str">
        <f t="shared" si="71"/>
        <v/>
      </c>
      <c r="AA713" t="str">
        <f t="shared" si="72"/>
        <v>女子自由形 800m予選無差別</v>
      </c>
    </row>
    <row r="714" spans="14:27">
      <c r="N714">
        <f>Sheet9!D715</f>
        <v>367</v>
      </c>
      <c r="O714">
        <f>Sheet9!E715</f>
        <v>2</v>
      </c>
      <c r="P714" t="str">
        <f>IFERROR(VLOOKUP(O714,Sheet6!A:B,2,0),"")</f>
        <v>女子</v>
      </c>
      <c r="Q714" t="str">
        <f>Sheet9!A715</f>
        <v>自由形　　　　</v>
      </c>
      <c r="R714" t="str">
        <f t="shared" si="68"/>
        <v>自由形</v>
      </c>
      <c r="S714" t="str">
        <f>Sheet9!B715</f>
        <v xml:space="preserve">  50m</v>
      </c>
      <c r="T714" t="s">
        <v>1704</v>
      </c>
      <c r="U714" t="s">
        <v>1705</v>
      </c>
      <c r="V714" t="str">
        <f t="shared" si="69"/>
        <v>女子自由形  50m予選無差別</v>
      </c>
      <c r="Y714">
        <f t="shared" si="70"/>
        <v>367</v>
      </c>
      <c r="Z714" t="str">
        <f t="shared" si="71"/>
        <v/>
      </c>
      <c r="AA714" t="str">
        <f t="shared" si="72"/>
        <v>女子自由形  50m予選無差別</v>
      </c>
    </row>
    <row r="715" spans="14:27">
      <c r="N715">
        <f>Sheet9!D716</f>
        <v>367</v>
      </c>
      <c r="O715">
        <f>Sheet9!E716</f>
        <v>2</v>
      </c>
      <c r="P715" t="str">
        <f>IFERROR(VLOOKUP(O715,Sheet6!A:B,2,0),"")</f>
        <v>女子</v>
      </c>
      <c r="Q715" t="str">
        <f>Sheet9!A716</f>
        <v>自由形　　　　</v>
      </c>
      <c r="R715" t="str">
        <f t="shared" si="68"/>
        <v>自由形</v>
      </c>
      <c r="S715" t="str">
        <f>Sheet9!B716</f>
        <v xml:space="preserve"> 100m</v>
      </c>
      <c r="T715" t="s">
        <v>1704</v>
      </c>
      <c r="U715" t="s">
        <v>1705</v>
      </c>
      <c r="V715" t="str">
        <f t="shared" si="69"/>
        <v>女子自由形 100m予選無差別</v>
      </c>
      <c r="Y715">
        <f t="shared" si="70"/>
        <v>367</v>
      </c>
      <c r="Z715" t="str">
        <f t="shared" si="71"/>
        <v/>
      </c>
      <c r="AA715" t="str">
        <f t="shared" si="72"/>
        <v>女子自由形 100m予選無差別</v>
      </c>
    </row>
    <row r="716" spans="14:27">
      <c r="N716">
        <f>Sheet9!D717</f>
        <v>368</v>
      </c>
      <c r="O716">
        <f>Sheet9!E717</f>
        <v>2</v>
      </c>
      <c r="P716" t="str">
        <f>IFERROR(VLOOKUP(O716,Sheet6!A:B,2,0),"")</f>
        <v>女子</v>
      </c>
      <c r="Q716" t="str">
        <f>Sheet9!A717</f>
        <v>自由形　　　　</v>
      </c>
      <c r="R716" t="str">
        <f t="shared" si="68"/>
        <v>自由形</v>
      </c>
      <c r="S716" t="str">
        <f>Sheet9!B717</f>
        <v xml:space="preserve">  50m</v>
      </c>
      <c r="T716" t="s">
        <v>1704</v>
      </c>
      <c r="U716" t="s">
        <v>1705</v>
      </c>
      <c r="V716" t="str">
        <f t="shared" si="69"/>
        <v>女子自由形  50m予選無差別</v>
      </c>
      <c r="Y716">
        <f t="shared" si="70"/>
        <v>368</v>
      </c>
      <c r="Z716" t="str">
        <f t="shared" si="71"/>
        <v/>
      </c>
      <c r="AA716" t="str">
        <f t="shared" si="72"/>
        <v>女子自由形  50m予選無差別</v>
      </c>
    </row>
    <row r="717" spans="14:27">
      <c r="N717">
        <f>Sheet9!D718</f>
        <v>368</v>
      </c>
      <c r="O717">
        <f>Sheet9!E718</f>
        <v>2</v>
      </c>
      <c r="P717" t="str">
        <f>IFERROR(VLOOKUP(O717,Sheet6!A:B,2,0),"")</f>
        <v>女子</v>
      </c>
      <c r="Q717" t="str">
        <f>Sheet9!A718</f>
        <v>自由形　　　　</v>
      </c>
      <c r="R717" t="str">
        <f t="shared" si="68"/>
        <v>自由形</v>
      </c>
      <c r="S717" t="str">
        <f>Sheet9!B718</f>
        <v xml:space="preserve"> 100m</v>
      </c>
      <c r="T717" t="s">
        <v>1704</v>
      </c>
      <c r="U717" t="s">
        <v>1705</v>
      </c>
      <c r="V717" t="str">
        <f t="shared" si="69"/>
        <v>女子自由形 100m予選無差別</v>
      </c>
      <c r="Y717">
        <f t="shared" si="70"/>
        <v>368</v>
      </c>
      <c r="Z717" t="str">
        <f t="shared" si="71"/>
        <v/>
      </c>
      <c r="AA717" t="str">
        <f t="shared" si="72"/>
        <v>女子自由形 100m予選無差別</v>
      </c>
    </row>
    <row r="718" spans="14:27">
      <c r="N718">
        <f>Sheet9!D719</f>
        <v>369</v>
      </c>
      <c r="O718">
        <f>Sheet9!E719</f>
        <v>2</v>
      </c>
      <c r="P718" t="str">
        <f>IFERROR(VLOOKUP(O718,Sheet6!A:B,2,0),"")</f>
        <v>女子</v>
      </c>
      <c r="Q718" t="str">
        <f>Sheet9!A719</f>
        <v>平泳ぎ　　　　</v>
      </c>
      <c r="R718" t="str">
        <f t="shared" si="68"/>
        <v>平泳ぎ</v>
      </c>
      <c r="S718" t="str">
        <f>Sheet9!B719</f>
        <v xml:space="preserve">  50m</v>
      </c>
      <c r="T718" t="s">
        <v>1704</v>
      </c>
      <c r="U718" t="s">
        <v>1705</v>
      </c>
      <c r="V718" t="str">
        <f t="shared" si="69"/>
        <v>女子平泳ぎ  50m予選無差別</v>
      </c>
      <c r="Y718">
        <f t="shared" si="70"/>
        <v>369</v>
      </c>
      <c r="Z718" t="str">
        <f t="shared" si="71"/>
        <v/>
      </c>
      <c r="AA718" t="str">
        <f t="shared" si="72"/>
        <v>女子平泳ぎ  50m予選無差別</v>
      </c>
    </row>
    <row r="719" spans="14:27">
      <c r="N719">
        <f>Sheet9!D720</f>
        <v>369</v>
      </c>
      <c r="O719">
        <f>Sheet9!E720</f>
        <v>2</v>
      </c>
      <c r="P719" t="str">
        <f>IFERROR(VLOOKUP(O719,Sheet6!A:B,2,0),"")</f>
        <v>女子</v>
      </c>
      <c r="Q719" t="str">
        <f>Sheet9!A720</f>
        <v>平泳ぎ　　　　</v>
      </c>
      <c r="R719" t="str">
        <f t="shared" si="68"/>
        <v>平泳ぎ</v>
      </c>
      <c r="S719" t="str">
        <f>Sheet9!B720</f>
        <v xml:space="preserve"> 100m</v>
      </c>
      <c r="T719" t="s">
        <v>1704</v>
      </c>
      <c r="U719" t="s">
        <v>1705</v>
      </c>
      <c r="V719" t="str">
        <f t="shared" si="69"/>
        <v>女子平泳ぎ 100m予選無差別</v>
      </c>
      <c r="Y719">
        <f t="shared" si="70"/>
        <v>369</v>
      </c>
      <c r="Z719" t="str">
        <f t="shared" si="71"/>
        <v/>
      </c>
      <c r="AA719" t="str">
        <f t="shared" si="72"/>
        <v>女子平泳ぎ 100m予選無差別</v>
      </c>
    </row>
    <row r="720" spans="14:27">
      <c r="N720">
        <f>Sheet9!D721</f>
        <v>370</v>
      </c>
      <c r="O720">
        <f>Sheet9!E721</f>
        <v>2</v>
      </c>
      <c r="P720" t="str">
        <f>IFERROR(VLOOKUP(O720,Sheet6!A:B,2,0),"")</f>
        <v>女子</v>
      </c>
      <c r="Q720" t="str">
        <f>Sheet9!A721</f>
        <v>平泳ぎ　　　　</v>
      </c>
      <c r="R720" t="str">
        <f t="shared" si="68"/>
        <v>平泳ぎ</v>
      </c>
      <c r="S720" t="str">
        <f>Sheet9!B721</f>
        <v xml:space="preserve">  50m</v>
      </c>
      <c r="T720" t="s">
        <v>1704</v>
      </c>
      <c r="U720" t="s">
        <v>1705</v>
      </c>
      <c r="V720" t="str">
        <f t="shared" si="69"/>
        <v>女子平泳ぎ  50m予選無差別</v>
      </c>
      <c r="Y720">
        <f t="shared" si="70"/>
        <v>370</v>
      </c>
      <c r="Z720" t="str">
        <f t="shared" si="71"/>
        <v/>
      </c>
      <c r="AA720" t="str">
        <f t="shared" si="72"/>
        <v>女子平泳ぎ  50m予選無差別</v>
      </c>
    </row>
    <row r="721" spans="14:27">
      <c r="N721">
        <f>Sheet9!D722</f>
        <v>370</v>
      </c>
      <c r="O721">
        <f>Sheet9!E722</f>
        <v>2</v>
      </c>
      <c r="P721" t="str">
        <f>IFERROR(VLOOKUP(O721,Sheet6!A:B,2,0),"")</f>
        <v>女子</v>
      </c>
      <c r="Q721" t="str">
        <f>Sheet9!A722</f>
        <v>平泳ぎ　　　　</v>
      </c>
      <c r="R721" t="str">
        <f t="shared" si="68"/>
        <v>平泳ぎ</v>
      </c>
      <c r="S721" t="str">
        <f>Sheet9!B722</f>
        <v xml:space="preserve"> 100m</v>
      </c>
      <c r="T721" t="s">
        <v>1704</v>
      </c>
      <c r="U721" t="s">
        <v>1705</v>
      </c>
      <c r="V721" t="str">
        <f t="shared" si="69"/>
        <v>女子平泳ぎ 100m予選無差別</v>
      </c>
      <c r="Y721">
        <f t="shared" si="70"/>
        <v>370</v>
      </c>
      <c r="Z721" t="str">
        <f t="shared" si="71"/>
        <v/>
      </c>
      <c r="AA721" t="str">
        <f t="shared" si="72"/>
        <v>女子平泳ぎ 100m予選無差別</v>
      </c>
    </row>
    <row r="722" spans="14:27">
      <c r="N722">
        <f>Sheet9!D723</f>
        <v>371</v>
      </c>
      <c r="O722">
        <f>Sheet9!E723</f>
        <v>2</v>
      </c>
      <c r="P722" t="str">
        <f>IFERROR(VLOOKUP(O722,Sheet6!A:B,2,0),"")</f>
        <v>女子</v>
      </c>
      <c r="Q722" t="str">
        <f>Sheet9!A723</f>
        <v>バタフライ　　</v>
      </c>
      <c r="R722" t="str">
        <f t="shared" si="68"/>
        <v>バタフライ</v>
      </c>
      <c r="S722" t="str">
        <f>Sheet9!B723</f>
        <v xml:space="preserve">  50m</v>
      </c>
      <c r="T722" t="s">
        <v>1704</v>
      </c>
      <c r="U722" t="s">
        <v>1705</v>
      </c>
      <c r="V722" t="str">
        <f t="shared" si="69"/>
        <v>女子バタフライ  50m予選無差別</v>
      </c>
      <c r="Y722">
        <f t="shared" si="70"/>
        <v>371</v>
      </c>
      <c r="Z722" t="str">
        <f t="shared" si="71"/>
        <v/>
      </c>
      <c r="AA722" t="str">
        <f t="shared" si="72"/>
        <v>女子バタフライ  50m予選無差別</v>
      </c>
    </row>
    <row r="723" spans="14:27">
      <c r="N723">
        <f>Sheet9!D724</f>
        <v>371</v>
      </c>
      <c r="O723">
        <f>Sheet9!E724</f>
        <v>2</v>
      </c>
      <c r="P723" t="str">
        <f>IFERROR(VLOOKUP(O723,Sheet6!A:B,2,0),"")</f>
        <v>女子</v>
      </c>
      <c r="Q723" t="str">
        <f>Sheet9!A724</f>
        <v>バタフライ　　</v>
      </c>
      <c r="R723" t="str">
        <f t="shared" si="68"/>
        <v>バタフライ</v>
      </c>
      <c r="S723" t="str">
        <f>Sheet9!B724</f>
        <v xml:space="preserve"> 100m</v>
      </c>
      <c r="T723" t="s">
        <v>1704</v>
      </c>
      <c r="U723" t="s">
        <v>1705</v>
      </c>
      <c r="V723" t="str">
        <f t="shared" si="69"/>
        <v>女子バタフライ 100m予選無差別</v>
      </c>
      <c r="Y723">
        <f t="shared" si="70"/>
        <v>371</v>
      </c>
      <c r="Z723" t="str">
        <f t="shared" si="71"/>
        <v/>
      </c>
      <c r="AA723" t="str">
        <f t="shared" si="72"/>
        <v>女子バタフライ 100m予選無差別</v>
      </c>
    </row>
    <row r="724" spans="14:27">
      <c r="N724">
        <f>Sheet9!D725</f>
        <v>372</v>
      </c>
      <c r="O724">
        <f>Sheet9!E725</f>
        <v>2</v>
      </c>
      <c r="P724" t="str">
        <f>IFERROR(VLOOKUP(O724,Sheet6!A:B,2,0),"")</f>
        <v>女子</v>
      </c>
      <c r="Q724" t="str">
        <f>Sheet9!A725</f>
        <v>自由形　　　　</v>
      </c>
      <c r="R724" t="str">
        <f t="shared" si="68"/>
        <v>自由形</v>
      </c>
      <c r="S724" t="str">
        <f>Sheet9!B725</f>
        <v xml:space="preserve">  50m</v>
      </c>
      <c r="T724" t="s">
        <v>1704</v>
      </c>
      <c r="U724" t="s">
        <v>1705</v>
      </c>
      <c r="V724" t="str">
        <f t="shared" si="69"/>
        <v>女子自由形  50m予選無差別</v>
      </c>
      <c r="Y724">
        <f t="shared" si="70"/>
        <v>372</v>
      </c>
      <c r="Z724" t="str">
        <f t="shared" si="71"/>
        <v/>
      </c>
      <c r="AA724" t="str">
        <f t="shared" si="72"/>
        <v>女子自由形  50m予選無差別</v>
      </c>
    </row>
    <row r="725" spans="14:27">
      <c r="N725">
        <f>Sheet9!D726</f>
        <v>372</v>
      </c>
      <c r="O725">
        <f>Sheet9!E726</f>
        <v>2</v>
      </c>
      <c r="P725" t="str">
        <f>IFERROR(VLOOKUP(O725,Sheet6!A:B,2,0),"")</f>
        <v>女子</v>
      </c>
      <c r="Q725" t="str">
        <f>Sheet9!A726</f>
        <v>自由形　　　　</v>
      </c>
      <c r="R725" t="str">
        <f t="shared" si="68"/>
        <v>自由形</v>
      </c>
      <c r="S725" t="str">
        <f>Sheet9!B726</f>
        <v xml:space="preserve"> 100m</v>
      </c>
      <c r="T725" t="s">
        <v>1704</v>
      </c>
      <c r="U725" t="s">
        <v>1705</v>
      </c>
      <c r="V725" t="str">
        <f t="shared" si="69"/>
        <v>女子自由形 100m予選無差別</v>
      </c>
      <c r="Y725">
        <f t="shared" si="70"/>
        <v>372</v>
      </c>
      <c r="Z725" t="str">
        <f t="shared" si="71"/>
        <v/>
      </c>
      <c r="AA725" t="str">
        <f t="shared" si="72"/>
        <v>女子自由形 100m予選無差別</v>
      </c>
    </row>
    <row r="726" spans="14:27">
      <c r="N726">
        <f>Sheet9!D727</f>
        <v>373</v>
      </c>
      <c r="O726">
        <f>Sheet9!E727</f>
        <v>2</v>
      </c>
      <c r="P726" t="str">
        <f>IFERROR(VLOOKUP(O726,Sheet6!A:B,2,0),"")</f>
        <v>女子</v>
      </c>
      <c r="Q726" t="str">
        <f>Sheet9!A727</f>
        <v>平泳ぎ　　　　</v>
      </c>
      <c r="R726" t="str">
        <f t="shared" si="68"/>
        <v>平泳ぎ</v>
      </c>
      <c r="S726" t="str">
        <f>Sheet9!B727</f>
        <v xml:space="preserve">  50m</v>
      </c>
      <c r="T726" t="s">
        <v>1704</v>
      </c>
      <c r="U726" t="s">
        <v>1705</v>
      </c>
      <c r="V726" t="str">
        <f t="shared" si="69"/>
        <v>女子平泳ぎ  50m予選無差別</v>
      </c>
      <c r="Y726">
        <f t="shared" si="70"/>
        <v>373</v>
      </c>
      <c r="Z726" t="str">
        <f t="shared" si="71"/>
        <v/>
      </c>
      <c r="AA726" t="str">
        <f t="shared" si="72"/>
        <v>女子平泳ぎ  50m予選無差別</v>
      </c>
    </row>
    <row r="727" spans="14:27">
      <c r="N727">
        <f>Sheet9!D728</f>
        <v>373</v>
      </c>
      <c r="O727">
        <f>Sheet9!E728</f>
        <v>2</v>
      </c>
      <c r="P727" t="str">
        <f>IFERROR(VLOOKUP(O727,Sheet6!A:B,2,0),"")</f>
        <v>女子</v>
      </c>
      <c r="Q727" t="str">
        <f>Sheet9!A728</f>
        <v>平泳ぎ　　　　</v>
      </c>
      <c r="R727" t="str">
        <f t="shared" si="68"/>
        <v>平泳ぎ</v>
      </c>
      <c r="S727" t="str">
        <f>Sheet9!B728</f>
        <v xml:space="preserve"> 100m</v>
      </c>
      <c r="T727" t="s">
        <v>1704</v>
      </c>
      <c r="U727" t="s">
        <v>1705</v>
      </c>
      <c r="V727" t="str">
        <f t="shared" si="69"/>
        <v>女子平泳ぎ 100m予選無差別</v>
      </c>
      <c r="Y727">
        <f t="shared" si="70"/>
        <v>373</v>
      </c>
      <c r="Z727" t="str">
        <f t="shared" si="71"/>
        <v/>
      </c>
      <c r="AA727" t="str">
        <f t="shared" si="72"/>
        <v>女子平泳ぎ 100m予選無差別</v>
      </c>
    </row>
    <row r="728" spans="14:27">
      <c r="N728">
        <f>Sheet9!D729</f>
        <v>374</v>
      </c>
      <c r="O728">
        <f>Sheet9!E729</f>
        <v>2</v>
      </c>
      <c r="P728" t="str">
        <f>IFERROR(VLOOKUP(O728,Sheet6!A:B,2,0),"")</f>
        <v>女子</v>
      </c>
      <c r="Q728" t="str">
        <f>Sheet9!A729</f>
        <v>自由形　　　　</v>
      </c>
      <c r="R728" t="str">
        <f t="shared" si="68"/>
        <v>自由形</v>
      </c>
      <c r="S728" t="str">
        <f>Sheet9!B729</f>
        <v xml:space="preserve">  50m</v>
      </c>
      <c r="T728" t="s">
        <v>1704</v>
      </c>
      <c r="U728" t="s">
        <v>1705</v>
      </c>
      <c r="V728" t="str">
        <f t="shared" si="69"/>
        <v>女子自由形  50m予選無差別</v>
      </c>
      <c r="Y728">
        <f t="shared" si="70"/>
        <v>374</v>
      </c>
      <c r="Z728" t="str">
        <f t="shared" si="71"/>
        <v/>
      </c>
      <c r="AA728" t="str">
        <f t="shared" si="72"/>
        <v>女子自由形  50m予選無差別</v>
      </c>
    </row>
    <row r="729" spans="14:27">
      <c r="N729">
        <f>Sheet9!D730</f>
        <v>374</v>
      </c>
      <c r="O729">
        <f>Sheet9!E730</f>
        <v>2</v>
      </c>
      <c r="P729" t="str">
        <f>IFERROR(VLOOKUP(O729,Sheet6!A:B,2,0),"")</f>
        <v>女子</v>
      </c>
      <c r="Q729" t="str">
        <f>Sheet9!A730</f>
        <v>自由形　　　　</v>
      </c>
      <c r="R729" t="str">
        <f t="shared" si="68"/>
        <v>自由形</v>
      </c>
      <c r="S729" t="str">
        <f>Sheet9!B730</f>
        <v xml:space="preserve"> 100m</v>
      </c>
      <c r="T729" t="s">
        <v>1704</v>
      </c>
      <c r="U729" t="s">
        <v>1705</v>
      </c>
      <c r="V729" t="str">
        <f t="shared" si="69"/>
        <v>女子自由形 100m予選無差別</v>
      </c>
      <c r="Y729">
        <f t="shared" si="70"/>
        <v>374</v>
      </c>
      <c r="Z729" t="str">
        <f t="shared" si="71"/>
        <v/>
      </c>
      <c r="AA729" t="str">
        <f t="shared" si="72"/>
        <v>女子自由形 100m予選無差別</v>
      </c>
    </row>
    <row r="730" spans="14:27">
      <c r="N730">
        <f>Sheet9!D731</f>
        <v>375</v>
      </c>
      <c r="O730">
        <f>Sheet9!E731</f>
        <v>2</v>
      </c>
      <c r="P730" t="str">
        <f>IFERROR(VLOOKUP(O730,Sheet6!A:B,2,0),"")</f>
        <v>女子</v>
      </c>
      <c r="Q730" t="str">
        <f>Sheet9!A731</f>
        <v>バタフライ　　</v>
      </c>
      <c r="R730" t="str">
        <f t="shared" si="68"/>
        <v>バタフライ</v>
      </c>
      <c r="S730" t="str">
        <f>Sheet9!B731</f>
        <v xml:space="preserve">  50m</v>
      </c>
      <c r="T730" t="s">
        <v>1704</v>
      </c>
      <c r="U730" t="s">
        <v>1705</v>
      </c>
      <c r="V730" t="str">
        <f t="shared" si="69"/>
        <v>女子バタフライ  50m予選無差別</v>
      </c>
      <c r="Y730">
        <f t="shared" si="70"/>
        <v>375</v>
      </c>
      <c r="Z730" t="str">
        <f t="shared" si="71"/>
        <v/>
      </c>
      <c r="AA730" t="str">
        <f t="shared" si="72"/>
        <v>女子バタフライ  50m予選無差別</v>
      </c>
    </row>
    <row r="731" spans="14:27">
      <c r="N731">
        <f>Sheet9!D732</f>
        <v>375</v>
      </c>
      <c r="O731">
        <f>Sheet9!E732</f>
        <v>2</v>
      </c>
      <c r="P731" t="str">
        <f>IFERROR(VLOOKUP(O731,Sheet6!A:B,2,0),"")</f>
        <v>女子</v>
      </c>
      <c r="Q731" t="str">
        <f>Sheet9!A732</f>
        <v>バタフライ　　</v>
      </c>
      <c r="R731" t="str">
        <f t="shared" si="68"/>
        <v>バタフライ</v>
      </c>
      <c r="S731" t="str">
        <f>Sheet9!B732</f>
        <v xml:space="preserve"> 100m</v>
      </c>
      <c r="T731" t="s">
        <v>1704</v>
      </c>
      <c r="U731" t="s">
        <v>1705</v>
      </c>
      <c r="V731" t="str">
        <f t="shared" si="69"/>
        <v>女子バタフライ 100m予選無差別</v>
      </c>
      <c r="Y731">
        <f t="shared" si="70"/>
        <v>375</v>
      </c>
      <c r="Z731" t="str">
        <f t="shared" si="71"/>
        <v/>
      </c>
      <c r="AA731" t="str">
        <f t="shared" si="72"/>
        <v>女子バタフライ 100m予選無差別</v>
      </c>
    </row>
    <row r="732" spans="14:27">
      <c r="N732">
        <f>Sheet9!D733</f>
        <v>376</v>
      </c>
      <c r="O732">
        <f>Sheet9!E733</f>
        <v>2</v>
      </c>
      <c r="P732" t="str">
        <f>IFERROR(VLOOKUP(O732,Sheet6!A:B,2,0),"")</f>
        <v>女子</v>
      </c>
      <c r="Q732" t="str">
        <f>Sheet9!A733</f>
        <v>自由形　　　　</v>
      </c>
      <c r="R732" t="str">
        <f t="shared" si="68"/>
        <v>自由形</v>
      </c>
      <c r="S732" t="str">
        <f>Sheet9!B733</f>
        <v xml:space="preserve">  50m</v>
      </c>
      <c r="T732" t="s">
        <v>1704</v>
      </c>
      <c r="U732" t="s">
        <v>1705</v>
      </c>
      <c r="V732" t="str">
        <f t="shared" si="69"/>
        <v>女子自由形  50m予選無差別</v>
      </c>
      <c r="Y732">
        <f t="shared" si="70"/>
        <v>376</v>
      </c>
      <c r="Z732" t="str">
        <f t="shared" si="71"/>
        <v/>
      </c>
      <c r="AA732" t="str">
        <f t="shared" si="72"/>
        <v>女子自由形  50m予選無差別</v>
      </c>
    </row>
    <row r="733" spans="14:27">
      <c r="N733">
        <f>Sheet9!D734</f>
        <v>376</v>
      </c>
      <c r="O733">
        <f>Sheet9!E734</f>
        <v>2</v>
      </c>
      <c r="P733" t="str">
        <f>IFERROR(VLOOKUP(O733,Sheet6!A:B,2,0),"")</f>
        <v>女子</v>
      </c>
      <c r="Q733" t="str">
        <f>Sheet9!A734</f>
        <v>自由形　　　　</v>
      </c>
      <c r="R733" t="str">
        <f t="shared" si="68"/>
        <v>自由形</v>
      </c>
      <c r="S733" t="str">
        <f>Sheet9!B734</f>
        <v xml:space="preserve"> 100m</v>
      </c>
      <c r="T733" t="s">
        <v>1704</v>
      </c>
      <c r="U733" t="s">
        <v>1705</v>
      </c>
      <c r="V733" t="str">
        <f t="shared" si="69"/>
        <v>女子自由形 100m予選無差別</v>
      </c>
      <c r="Y733">
        <f t="shared" si="70"/>
        <v>376</v>
      </c>
      <c r="Z733" t="str">
        <f t="shared" si="71"/>
        <v/>
      </c>
      <c r="AA733" t="str">
        <f t="shared" si="72"/>
        <v>女子自由形 100m予選無差別</v>
      </c>
    </row>
    <row r="734" spans="14:27">
      <c r="N734">
        <f>Sheet9!D735</f>
        <v>377</v>
      </c>
      <c r="O734">
        <f>Sheet9!E735</f>
        <v>1</v>
      </c>
      <c r="P734" t="str">
        <f>IFERROR(VLOOKUP(O734,Sheet6!A:B,2,0),"")</f>
        <v>男子</v>
      </c>
      <c r="Q734" t="str">
        <f>Sheet9!A735</f>
        <v>自由形　　　　</v>
      </c>
      <c r="R734" t="str">
        <f t="shared" si="68"/>
        <v>自由形</v>
      </c>
      <c r="S734" t="str">
        <f>Sheet9!B735</f>
        <v xml:space="preserve"> 100m</v>
      </c>
      <c r="T734" t="s">
        <v>1704</v>
      </c>
      <c r="U734" t="s">
        <v>1705</v>
      </c>
      <c r="V734" t="str">
        <f t="shared" si="69"/>
        <v>男子自由形 100m予選無差別</v>
      </c>
      <c r="Y734">
        <f t="shared" si="70"/>
        <v>377</v>
      </c>
      <c r="Z734" t="str">
        <f t="shared" si="71"/>
        <v/>
      </c>
      <c r="AA734" t="str">
        <f t="shared" si="72"/>
        <v>男子自由形 100m予選無差別</v>
      </c>
    </row>
    <row r="735" spans="14:27">
      <c r="N735">
        <f>Sheet9!D736</f>
        <v>377</v>
      </c>
      <c r="O735">
        <f>Sheet9!E736</f>
        <v>1</v>
      </c>
      <c r="P735" t="str">
        <f>IFERROR(VLOOKUP(O735,Sheet6!A:B,2,0),"")</f>
        <v>男子</v>
      </c>
      <c r="Q735" t="str">
        <f>Sheet9!A736</f>
        <v>自由形　　　　</v>
      </c>
      <c r="R735" t="str">
        <f t="shared" si="68"/>
        <v>自由形</v>
      </c>
      <c r="S735" t="str">
        <f>Sheet9!B736</f>
        <v xml:space="preserve"> 200m</v>
      </c>
      <c r="T735" t="s">
        <v>1704</v>
      </c>
      <c r="U735" t="s">
        <v>1705</v>
      </c>
      <c r="V735" t="str">
        <f t="shared" si="69"/>
        <v>男子自由形 200m予選無差別</v>
      </c>
      <c r="Y735">
        <f t="shared" si="70"/>
        <v>377</v>
      </c>
      <c r="Z735" t="str">
        <f t="shared" si="71"/>
        <v/>
      </c>
      <c r="AA735" t="str">
        <f t="shared" si="72"/>
        <v>男子自由形 200m予選無差別</v>
      </c>
    </row>
    <row r="736" spans="14:27">
      <c r="N736">
        <f>Sheet9!D737</f>
        <v>378</v>
      </c>
      <c r="O736">
        <f>Sheet9!E737</f>
        <v>1</v>
      </c>
      <c r="P736" t="str">
        <f>IFERROR(VLOOKUP(O736,Sheet6!A:B,2,0),"")</f>
        <v>男子</v>
      </c>
      <c r="Q736" t="str">
        <f>Sheet9!A737</f>
        <v>自由形　　　　</v>
      </c>
      <c r="R736" t="str">
        <f t="shared" si="68"/>
        <v>自由形</v>
      </c>
      <c r="S736" t="str">
        <f>Sheet9!B737</f>
        <v xml:space="preserve"> 200m</v>
      </c>
      <c r="T736" t="s">
        <v>1704</v>
      </c>
      <c r="U736" t="s">
        <v>1705</v>
      </c>
      <c r="V736" t="str">
        <f t="shared" si="69"/>
        <v>男子自由形 200m予選無差別</v>
      </c>
      <c r="Y736">
        <f t="shared" si="70"/>
        <v>378</v>
      </c>
      <c r="Z736" t="str">
        <f t="shared" si="71"/>
        <v/>
      </c>
      <c r="AA736" t="str">
        <f t="shared" si="72"/>
        <v>男子自由形 200m予選無差別</v>
      </c>
    </row>
    <row r="737" spans="14:27">
      <c r="N737">
        <f>Sheet9!D738</f>
        <v>378</v>
      </c>
      <c r="O737">
        <f>Sheet9!E738</f>
        <v>1</v>
      </c>
      <c r="P737" t="str">
        <f>IFERROR(VLOOKUP(O737,Sheet6!A:B,2,0),"")</f>
        <v>男子</v>
      </c>
      <c r="Q737" t="str">
        <f>Sheet9!A738</f>
        <v>自由形　　　　</v>
      </c>
      <c r="R737" t="str">
        <f t="shared" si="68"/>
        <v>自由形</v>
      </c>
      <c r="S737" t="str">
        <f>Sheet9!B738</f>
        <v xml:space="preserve"> 400m</v>
      </c>
      <c r="T737" t="s">
        <v>1704</v>
      </c>
      <c r="U737" t="s">
        <v>1705</v>
      </c>
      <c r="V737" t="str">
        <f t="shared" si="69"/>
        <v>男子自由形 400m予選無差別</v>
      </c>
      <c r="Y737">
        <f t="shared" si="70"/>
        <v>378</v>
      </c>
      <c r="Z737" t="str">
        <f t="shared" si="71"/>
        <v/>
      </c>
      <c r="AA737" t="str">
        <f t="shared" si="72"/>
        <v>男子自由形 400m予選無差別</v>
      </c>
    </row>
    <row r="738" spans="14:27">
      <c r="N738">
        <f>Sheet9!D739</f>
        <v>379</v>
      </c>
      <c r="O738">
        <f>Sheet9!E739</f>
        <v>1</v>
      </c>
      <c r="P738" t="str">
        <f>IFERROR(VLOOKUP(O738,Sheet6!A:B,2,0),"")</f>
        <v>男子</v>
      </c>
      <c r="Q738" t="str">
        <f>Sheet9!A739</f>
        <v>バタフライ　　</v>
      </c>
      <c r="R738" t="str">
        <f t="shared" si="68"/>
        <v>バタフライ</v>
      </c>
      <c r="S738" t="str">
        <f>Sheet9!B739</f>
        <v xml:space="preserve"> 100m</v>
      </c>
      <c r="T738" t="s">
        <v>1704</v>
      </c>
      <c r="U738" t="s">
        <v>1705</v>
      </c>
      <c r="V738" t="str">
        <f t="shared" si="69"/>
        <v>男子バタフライ 100m予選無差別</v>
      </c>
      <c r="Y738">
        <f t="shared" si="70"/>
        <v>379</v>
      </c>
      <c r="Z738" t="str">
        <f t="shared" si="71"/>
        <v/>
      </c>
      <c r="AA738" t="str">
        <f t="shared" si="72"/>
        <v>男子バタフライ 100m予選無差別</v>
      </c>
    </row>
    <row r="739" spans="14:27">
      <c r="N739">
        <f>Sheet9!D740</f>
        <v>379</v>
      </c>
      <c r="O739">
        <f>Sheet9!E740</f>
        <v>1</v>
      </c>
      <c r="P739" t="str">
        <f>IFERROR(VLOOKUP(O739,Sheet6!A:B,2,0),"")</f>
        <v>男子</v>
      </c>
      <c r="Q739" t="str">
        <f>Sheet9!A740</f>
        <v>バタフライ　　</v>
      </c>
      <c r="R739" t="str">
        <f t="shared" si="68"/>
        <v>バタフライ</v>
      </c>
      <c r="S739" t="str">
        <f>Sheet9!B740</f>
        <v xml:space="preserve"> 200m</v>
      </c>
      <c r="T739" t="s">
        <v>1704</v>
      </c>
      <c r="U739" t="s">
        <v>1705</v>
      </c>
      <c r="V739" t="str">
        <f t="shared" si="69"/>
        <v>男子バタフライ 200m予選無差別</v>
      </c>
      <c r="Y739">
        <f t="shared" si="70"/>
        <v>379</v>
      </c>
      <c r="Z739" t="str">
        <f t="shared" si="71"/>
        <v/>
      </c>
      <c r="AA739" t="str">
        <f t="shared" si="72"/>
        <v>男子バタフライ 200m予選無差別</v>
      </c>
    </row>
    <row r="740" spans="14:27">
      <c r="N740">
        <f>Sheet9!D741</f>
        <v>380</v>
      </c>
      <c r="O740">
        <f>Sheet9!E741</f>
        <v>1</v>
      </c>
      <c r="P740" t="str">
        <f>IFERROR(VLOOKUP(O740,Sheet6!A:B,2,0),"")</f>
        <v>男子</v>
      </c>
      <c r="Q740" t="str">
        <f>Sheet9!A741</f>
        <v>平泳ぎ　　　　</v>
      </c>
      <c r="R740" t="str">
        <f t="shared" si="68"/>
        <v>平泳ぎ</v>
      </c>
      <c r="S740" t="str">
        <f>Sheet9!B741</f>
        <v xml:space="preserve">  50m</v>
      </c>
      <c r="T740" t="s">
        <v>1704</v>
      </c>
      <c r="U740" t="s">
        <v>1705</v>
      </c>
      <c r="V740" t="str">
        <f t="shared" si="69"/>
        <v>男子平泳ぎ  50m予選無差別</v>
      </c>
      <c r="Y740">
        <f t="shared" si="70"/>
        <v>380</v>
      </c>
      <c r="Z740" t="str">
        <f t="shared" si="71"/>
        <v/>
      </c>
      <c r="AA740" t="str">
        <f t="shared" si="72"/>
        <v>男子平泳ぎ  50m予選無差別</v>
      </c>
    </row>
    <row r="741" spans="14:27">
      <c r="N741">
        <f>Sheet9!D742</f>
        <v>380</v>
      </c>
      <c r="O741">
        <f>Sheet9!E742</f>
        <v>1</v>
      </c>
      <c r="P741" t="str">
        <f>IFERROR(VLOOKUP(O741,Sheet6!A:B,2,0),"")</f>
        <v>男子</v>
      </c>
      <c r="Q741" t="str">
        <f>Sheet9!A742</f>
        <v>平泳ぎ　　　　</v>
      </c>
      <c r="R741" t="str">
        <f t="shared" si="68"/>
        <v>平泳ぎ</v>
      </c>
      <c r="S741" t="str">
        <f>Sheet9!B742</f>
        <v xml:space="preserve"> 100m</v>
      </c>
      <c r="T741" t="s">
        <v>1704</v>
      </c>
      <c r="U741" t="s">
        <v>1705</v>
      </c>
      <c r="V741" t="str">
        <f t="shared" si="69"/>
        <v>男子平泳ぎ 100m予選無差別</v>
      </c>
      <c r="Y741">
        <f t="shared" si="70"/>
        <v>380</v>
      </c>
      <c r="Z741" t="str">
        <f t="shared" si="71"/>
        <v/>
      </c>
      <c r="AA741" t="str">
        <f t="shared" si="72"/>
        <v>男子平泳ぎ 100m予選無差別</v>
      </c>
    </row>
    <row r="742" spans="14:27">
      <c r="N742">
        <f>Sheet9!D743</f>
        <v>381</v>
      </c>
      <c r="O742">
        <f>Sheet9!E743</f>
        <v>1</v>
      </c>
      <c r="P742" t="str">
        <f>IFERROR(VLOOKUP(O742,Sheet6!A:B,2,0),"")</f>
        <v>男子</v>
      </c>
      <c r="Q742" t="str">
        <f>Sheet9!A743</f>
        <v>自由形　　　　</v>
      </c>
      <c r="R742" t="str">
        <f t="shared" si="68"/>
        <v>自由形</v>
      </c>
      <c r="S742" t="str">
        <f>Sheet9!B743</f>
        <v xml:space="preserve"> 100m</v>
      </c>
      <c r="T742" t="s">
        <v>1704</v>
      </c>
      <c r="U742" t="s">
        <v>1705</v>
      </c>
      <c r="V742" t="str">
        <f t="shared" si="69"/>
        <v>男子自由形 100m予選無差別</v>
      </c>
      <c r="Y742">
        <f t="shared" si="70"/>
        <v>381</v>
      </c>
      <c r="Z742" t="str">
        <f t="shared" si="71"/>
        <v/>
      </c>
      <c r="AA742" t="str">
        <f t="shared" si="72"/>
        <v>男子自由形 100m予選無差別</v>
      </c>
    </row>
    <row r="743" spans="14:27">
      <c r="N743">
        <f>Sheet9!D744</f>
        <v>381</v>
      </c>
      <c r="O743">
        <f>Sheet9!E744</f>
        <v>1</v>
      </c>
      <c r="P743" t="str">
        <f>IFERROR(VLOOKUP(O743,Sheet6!A:B,2,0),"")</f>
        <v>男子</v>
      </c>
      <c r="Q743" t="str">
        <f>Sheet9!A744</f>
        <v>自由形　　　　</v>
      </c>
      <c r="R743" t="str">
        <f t="shared" si="68"/>
        <v>自由形</v>
      </c>
      <c r="S743" t="str">
        <f>Sheet9!B744</f>
        <v xml:space="preserve"> 200m</v>
      </c>
      <c r="T743" t="s">
        <v>1704</v>
      </c>
      <c r="U743" t="s">
        <v>1705</v>
      </c>
      <c r="V743" t="str">
        <f t="shared" si="69"/>
        <v>男子自由形 200m予選無差別</v>
      </c>
      <c r="Y743">
        <f t="shared" si="70"/>
        <v>381</v>
      </c>
      <c r="Z743" t="str">
        <f t="shared" si="71"/>
        <v/>
      </c>
      <c r="AA743" t="str">
        <f t="shared" si="72"/>
        <v>男子自由形 200m予選無差別</v>
      </c>
    </row>
    <row r="744" spans="14:27">
      <c r="N744">
        <f>Sheet9!D745</f>
        <v>382</v>
      </c>
      <c r="O744">
        <f>Sheet9!E745</f>
        <v>1</v>
      </c>
      <c r="P744" t="str">
        <f>IFERROR(VLOOKUP(O744,Sheet6!A:B,2,0),"")</f>
        <v>男子</v>
      </c>
      <c r="Q744" t="str">
        <f>Sheet9!A745</f>
        <v>自由形　　　　</v>
      </c>
      <c r="R744" t="str">
        <f t="shared" si="68"/>
        <v>自由形</v>
      </c>
      <c r="S744" t="str">
        <f>Sheet9!B745</f>
        <v xml:space="preserve"> 100m</v>
      </c>
      <c r="T744" t="s">
        <v>1704</v>
      </c>
      <c r="U744" t="s">
        <v>1705</v>
      </c>
      <c r="V744" t="str">
        <f t="shared" si="69"/>
        <v>男子自由形 100m予選無差別</v>
      </c>
      <c r="Y744">
        <f t="shared" si="70"/>
        <v>382</v>
      </c>
      <c r="Z744" t="str">
        <f t="shared" si="71"/>
        <v/>
      </c>
      <c r="AA744" t="str">
        <f t="shared" si="72"/>
        <v>男子自由形 100m予選無差別</v>
      </c>
    </row>
    <row r="745" spans="14:27">
      <c r="N745">
        <f>Sheet9!D746</f>
        <v>382</v>
      </c>
      <c r="O745">
        <f>Sheet9!E746</f>
        <v>1</v>
      </c>
      <c r="P745" t="str">
        <f>IFERROR(VLOOKUP(O745,Sheet6!A:B,2,0),"")</f>
        <v>男子</v>
      </c>
      <c r="Q745" t="str">
        <f>Sheet9!A746</f>
        <v>自由形　　　　</v>
      </c>
      <c r="R745" t="str">
        <f t="shared" si="68"/>
        <v>自由形</v>
      </c>
      <c r="S745" t="str">
        <f>Sheet9!B746</f>
        <v xml:space="preserve"> 200m</v>
      </c>
      <c r="T745" t="s">
        <v>1704</v>
      </c>
      <c r="U745" t="s">
        <v>1705</v>
      </c>
      <c r="V745" t="str">
        <f t="shared" si="69"/>
        <v>男子自由形 200m予選無差別</v>
      </c>
      <c r="Y745">
        <f t="shared" si="70"/>
        <v>382</v>
      </c>
      <c r="Z745" t="str">
        <f t="shared" si="71"/>
        <v/>
      </c>
      <c r="AA745" t="str">
        <f t="shared" si="72"/>
        <v>男子自由形 200m予選無差別</v>
      </c>
    </row>
    <row r="746" spans="14:27">
      <c r="N746">
        <f>Sheet9!D747</f>
        <v>383</v>
      </c>
      <c r="O746">
        <f>Sheet9!E747</f>
        <v>1</v>
      </c>
      <c r="P746" t="str">
        <f>IFERROR(VLOOKUP(O746,Sheet6!A:B,2,0),"")</f>
        <v>男子</v>
      </c>
      <c r="Q746" t="str">
        <f>Sheet9!A747</f>
        <v>平泳ぎ　　　　</v>
      </c>
      <c r="R746" t="str">
        <f t="shared" si="68"/>
        <v>平泳ぎ</v>
      </c>
      <c r="S746" t="str">
        <f>Sheet9!B747</f>
        <v xml:space="preserve">  50m</v>
      </c>
      <c r="T746" t="s">
        <v>1704</v>
      </c>
      <c r="U746" t="s">
        <v>1705</v>
      </c>
      <c r="V746" t="str">
        <f t="shared" si="69"/>
        <v>男子平泳ぎ  50m予選無差別</v>
      </c>
      <c r="Y746">
        <f t="shared" si="70"/>
        <v>383</v>
      </c>
      <c r="Z746" t="str">
        <f t="shared" si="71"/>
        <v/>
      </c>
      <c r="AA746" t="str">
        <f t="shared" si="72"/>
        <v>男子平泳ぎ  50m予選無差別</v>
      </c>
    </row>
    <row r="747" spans="14:27">
      <c r="N747">
        <f>Sheet9!D748</f>
        <v>383</v>
      </c>
      <c r="O747">
        <f>Sheet9!E748</f>
        <v>1</v>
      </c>
      <c r="P747" t="str">
        <f>IFERROR(VLOOKUP(O747,Sheet6!A:B,2,0),"")</f>
        <v>男子</v>
      </c>
      <c r="Q747" t="str">
        <f>Sheet9!A748</f>
        <v>平泳ぎ　　　　</v>
      </c>
      <c r="R747" t="str">
        <f t="shared" si="68"/>
        <v>平泳ぎ</v>
      </c>
      <c r="S747" t="str">
        <f>Sheet9!B748</f>
        <v xml:space="preserve"> 100m</v>
      </c>
      <c r="T747" t="s">
        <v>1704</v>
      </c>
      <c r="U747" t="s">
        <v>1705</v>
      </c>
      <c r="V747" t="str">
        <f t="shared" si="69"/>
        <v>男子平泳ぎ 100m予選無差別</v>
      </c>
      <c r="Y747">
        <f t="shared" si="70"/>
        <v>383</v>
      </c>
      <c r="Z747" t="str">
        <f t="shared" si="71"/>
        <v/>
      </c>
      <c r="AA747" t="str">
        <f t="shared" si="72"/>
        <v>男子平泳ぎ 100m予選無差別</v>
      </c>
    </row>
    <row r="748" spans="14:27">
      <c r="N748">
        <f>Sheet9!D749</f>
        <v>384</v>
      </c>
      <c r="O748">
        <f>Sheet9!E749</f>
        <v>1</v>
      </c>
      <c r="P748" t="str">
        <f>IFERROR(VLOOKUP(O748,Sheet6!A:B,2,0),"")</f>
        <v>男子</v>
      </c>
      <c r="Q748" t="str">
        <f>Sheet9!A749</f>
        <v>自由形　　　　</v>
      </c>
      <c r="R748" t="str">
        <f t="shared" si="68"/>
        <v>自由形</v>
      </c>
      <c r="S748" t="str">
        <f>Sheet9!B749</f>
        <v xml:space="preserve">  50m</v>
      </c>
      <c r="T748" t="s">
        <v>1704</v>
      </c>
      <c r="U748" t="s">
        <v>1705</v>
      </c>
      <c r="V748" t="str">
        <f t="shared" si="69"/>
        <v>男子自由形  50m予選無差別</v>
      </c>
      <c r="Y748">
        <f t="shared" si="70"/>
        <v>384</v>
      </c>
      <c r="Z748" t="str">
        <f t="shared" si="71"/>
        <v/>
      </c>
      <c r="AA748" t="str">
        <f t="shared" si="72"/>
        <v>男子自由形  50m予選無差別</v>
      </c>
    </row>
    <row r="749" spans="14:27">
      <c r="N749">
        <f>Sheet9!D750</f>
        <v>384</v>
      </c>
      <c r="O749">
        <f>Sheet9!E750</f>
        <v>1</v>
      </c>
      <c r="P749" t="str">
        <f>IFERROR(VLOOKUP(O749,Sheet6!A:B,2,0),"")</f>
        <v>男子</v>
      </c>
      <c r="Q749" t="str">
        <f>Sheet9!A750</f>
        <v>自由形　　　　</v>
      </c>
      <c r="R749" t="str">
        <f t="shared" si="68"/>
        <v>自由形</v>
      </c>
      <c r="S749" t="str">
        <f>Sheet9!B750</f>
        <v xml:space="preserve"> 100m</v>
      </c>
      <c r="T749" t="s">
        <v>1704</v>
      </c>
      <c r="U749" t="s">
        <v>1705</v>
      </c>
      <c r="V749" t="str">
        <f t="shared" si="69"/>
        <v>男子自由形 100m予選無差別</v>
      </c>
      <c r="Y749">
        <f t="shared" si="70"/>
        <v>384</v>
      </c>
      <c r="Z749" t="str">
        <f t="shared" si="71"/>
        <v/>
      </c>
      <c r="AA749" t="str">
        <f t="shared" si="72"/>
        <v>男子自由形 100m予選無差別</v>
      </c>
    </row>
    <row r="750" spans="14:27">
      <c r="N750">
        <f>Sheet9!D751</f>
        <v>385</v>
      </c>
      <c r="O750">
        <f>Sheet9!E751</f>
        <v>1</v>
      </c>
      <c r="P750" t="str">
        <f>IFERROR(VLOOKUP(O750,Sheet6!A:B,2,0),"")</f>
        <v>男子</v>
      </c>
      <c r="Q750" t="str">
        <f>Sheet9!A751</f>
        <v>平泳ぎ　　　　</v>
      </c>
      <c r="R750" t="str">
        <f t="shared" si="68"/>
        <v>平泳ぎ</v>
      </c>
      <c r="S750" t="str">
        <f>Sheet9!B751</f>
        <v xml:space="preserve">  50m</v>
      </c>
      <c r="T750" t="s">
        <v>1704</v>
      </c>
      <c r="U750" t="s">
        <v>1705</v>
      </c>
      <c r="V750" t="str">
        <f t="shared" si="69"/>
        <v>男子平泳ぎ  50m予選無差別</v>
      </c>
      <c r="Y750">
        <f t="shared" si="70"/>
        <v>385</v>
      </c>
      <c r="Z750" t="str">
        <f t="shared" si="71"/>
        <v/>
      </c>
      <c r="AA750" t="str">
        <f t="shared" si="72"/>
        <v>男子平泳ぎ  50m予選無差別</v>
      </c>
    </row>
    <row r="751" spans="14:27">
      <c r="N751">
        <f>Sheet9!D752</f>
        <v>385</v>
      </c>
      <c r="O751">
        <f>Sheet9!E752</f>
        <v>1</v>
      </c>
      <c r="P751" t="str">
        <f>IFERROR(VLOOKUP(O751,Sheet6!A:B,2,0),"")</f>
        <v>男子</v>
      </c>
      <c r="Q751" t="str">
        <f>Sheet9!A752</f>
        <v>平泳ぎ　　　　</v>
      </c>
      <c r="R751" t="str">
        <f t="shared" si="68"/>
        <v>平泳ぎ</v>
      </c>
      <c r="S751" t="str">
        <f>Sheet9!B752</f>
        <v xml:space="preserve"> 100m</v>
      </c>
      <c r="T751" t="s">
        <v>1704</v>
      </c>
      <c r="U751" t="s">
        <v>1705</v>
      </c>
      <c r="V751" t="str">
        <f t="shared" si="69"/>
        <v>男子平泳ぎ 100m予選無差別</v>
      </c>
      <c r="Y751">
        <f t="shared" si="70"/>
        <v>385</v>
      </c>
      <c r="Z751" t="str">
        <f t="shared" si="71"/>
        <v/>
      </c>
      <c r="AA751" t="str">
        <f t="shared" si="72"/>
        <v>男子平泳ぎ 100m予選無差別</v>
      </c>
    </row>
    <row r="752" spans="14:27">
      <c r="N752">
        <f>Sheet9!D753</f>
        <v>386</v>
      </c>
      <c r="O752">
        <f>Sheet9!E753</f>
        <v>2</v>
      </c>
      <c r="P752" t="str">
        <f>IFERROR(VLOOKUP(O752,Sheet6!A:B,2,0),"")</f>
        <v>女子</v>
      </c>
      <c r="Q752" t="str">
        <f>Sheet9!A753</f>
        <v>平泳ぎ　　　　</v>
      </c>
      <c r="R752" t="str">
        <f t="shared" si="68"/>
        <v>平泳ぎ</v>
      </c>
      <c r="S752" t="str">
        <f>Sheet9!B753</f>
        <v xml:space="preserve">  50m</v>
      </c>
      <c r="T752" t="s">
        <v>1704</v>
      </c>
      <c r="U752" t="s">
        <v>1705</v>
      </c>
      <c r="V752" t="str">
        <f t="shared" si="69"/>
        <v>女子平泳ぎ  50m予選無差別</v>
      </c>
      <c r="Y752">
        <f t="shared" si="70"/>
        <v>386</v>
      </c>
      <c r="Z752" t="str">
        <f t="shared" si="71"/>
        <v/>
      </c>
      <c r="AA752" t="str">
        <f t="shared" si="72"/>
        <v>女子平泳ぎ  50m予選無差別</v>
      </c>
    </row>
    <row r="753" spans="14:27">
      <c r="N753">
        <f>Sheet9!D754</f>
        <v>386</v>
      </c>
      <c r="O753">
        <f>Sheet9!E754</f>
        <v>2</v>
      </c>
      <c r="P753" t="str">
        <f>IFERROR(VLOOKUP(O753,Sheet6!A:B,2,0),"")</f>
        <v>女子</v>
      </c>
      <c r="Q753" t="str">
        <f>Sheet9!A754</f>
        <v>平泳ぎ　　　　</v>
      </c>
      <c r="R753" t="str">
        <f t="shared" si="68"/>
        <v>平泳ぎ</v>
      </c>
      <c r="S753" t="str">
        <f>Sheet9!B754</f>
        <v xml:space="preserve"> 100m</v>
      </c>
      <c r="T753" t="s">
        <v>1704</v>
      </c>
      <c r="U753" t="s">
        <v>1705</v>
      </c>
      <c r="V753" t="str">
        <f t="shared" si="69"/>
        <v>女子平泳ぎ 100m予選無差別</v>
      </c>
      <c r="Y753">
        <f t="shared" si="70"/>
        <v>386</v>
      </c>
      <c r="Z753" t="str">
        <f t="shared" si="71"/>
        <v/>
      </c>
      <c r="AA753" t="str">
        <f t="shared" si="72"/>
        <v>女子平泳ぎ 100m予選無差別</v>
      </c>
    </row>
    <row r="754" spans="14:27">
      <c r="N754">
        <f>Sheet9!D755</f>
        <v>387</v>
      </c>
      <c r="O754">
        <f>Sheet9!E755</f>
        <v>2</v>
      </c>
      <c r="P754" t="str">
        <f>IFERROR(VLOOKUP(O754,Sheet6!A:B,2,0),"")</f>
        <v>女子</v>
      </c>
      <c r="Q754" t="str">
        <f>Sheet9!A755</f>
        <v>バタフライ　　</v>
      </c>
      <c r="R754" t="str">
        <f t="shared" si="68"/>
        <v>バタフライ</v>
      </c>
      <c r="S754" t="str">
        <f>Sheet9!B755</f>
        <v xml:space="preserve"> 100m</v>
      </c>
      <c r="T754" t="s">
        <v>1704</v>
      </c>
      <c r="U754" t="s">
        <v>1705</v>
      </c>
      <c r="V754" t="str">
        <f t="shared" si="69"/>
        <v>女子バタフライ 100m予選無差別</v>
      </c>
      <c r="Y754">
        <f t="shared" si="70"/>
        <v>387</v>
      </c>
      <c r="Z754" t="str">
        <f t="shared" si="71"/>
        <v/>
      </c>
      <c r="AA754" t="str">
        <f t="shared" si="72"/>
        <v>女子バタフライ 100m予選無差別</v>
      </c>
    </row>
    <row r="755" spans="14:27">
      <c r="N755">
        <f>Sheet9!D756</f>
        <v>387</v>
      </c>
      <c r="O755">
        <f>Sheet9!E756</f>
        <v>2</v>
      </c>
      <c r="P755" t="str">
        <f>IFERROR(VLOOKUP(O755,Sheet6!A:B,2,0),"")</f>
        <v>女子</v>
      </c>
      <c r="Q755" t="str">
        <f>Sheet9!A756</f>
        <v>バタフライ　　</v>
      </c>
      <c r="R755" t="str">
        <f t="shared" si="68"/>
        <v>バタフライ</v>
      </c>
      <c r="S755" t="str">
        <f>Sheet9!B756</f>
        <v xml:space="preserve"> 200m</v>
      </c>
      <c r="T755" t="s">
        <v>1704</v>
      </c>
      <c r="U755" t="s">
        <v>1705</v>
      </c>
      <c r="V755" t="str">
        <f t="shared" si="69"/>
        <v>女子バタフライ 200m予選無差別</v>
      </c>
      <c r="Y755">
        <f t="shared" si="70"/>
        <v>387</v>
      </c>
      <c r="Z755" t="str">
        <f t="shared" si="71"/>
        <v/>
      </c>
      <c r="AA755" t="str">
        <f t="shared" si="72"/>
        <v>女子バタフライ 200m予選無差別</v>
      </c>
    </row>
    <row r="756" spans="14:27">
      <c r="N756">
        <f>Sheet9!D757</f>
        <v>388</v>
      </c>
      <c r="O756">
        <f>Sheet9!E757</f>
        <v>2</v>
      </c>
      <c r="P756" t="str">
        <f>IFERROR(VLOOKUP(O756,Sheet6!A:B,2,0),"")</f>
        <v>女子</v>
      </c>
      <c r="Q756" t="str">
        <f>Sheet9!A757</f>
        <v>自由形　　　　</v>
      </c>
      <c r="R756" t="str">
        <f t="shared" si="68"/>
        <v>自由形</v>
      </c>
      <c r="S756" t="str">
        <f>Sheet9!B757</f>
        <v xml:space="preserve"> 100m</v>
      </c>
      <c r="T756" t="s">
        <v>1704</v>
      </c>
      <c r="U756" t="s">
        <v>1705</v>
      </c>
      <c r="V756" t="str">
        <f t="shared" si="69"/>
        <v>女子自由形 100m予選無差別</v>
      </c>
      <c r="Y756">
        <f t="shared" si="70"/>
        <v>388</v>
      </c>
      <c r="Z756" t="str">
        <f t="shared" si="71"/>
        <v/>
      </c>
      <c r="AA756" t="str">
        <f t="shared" si="72"/>
        <v>女子自由形 100m予選無差別</v>
      </c>
    </row>
    <row r="757" spans="14:27">
      <c r="N757">
        <f>Sheet9!D758</f>
        <v>388</v>
      </c>
      <c r="O757">
        <f>Sheet9!E758</f>
        <v>2</v>
      </c>
      <c r="P757" t="str">
        <f>IFERROR(VLOOKUP(O757,Sheet6!A:B,2,0),"")</f>
        <v>女子</v>
      </c>
      <c r="Q757" t="str">
        <f>Sheet9!A758</f>
        <v>自由形　　　　</v>
      </c>
      <c r="R757" t="str">
        <f t="shared" si="68"/>
        <v>自由形</v>
      </c>
      <c r="S757" t="str">
        <f>Sheet9!B758</f>
        <v xml:space="preserve"> 200m</v>
      </c>
      <c r="T757" t="s">
        <v>1704</v>
      </c>
      <c r="U757" t="s">
        <v>1705</v>
      </c>
      <c r="V757" t="str">
        <f t="shared" si="69"/>
        <v>女子自由形 200m予選無差別</v>
      </c>
      <c r="Y757">
        <f t="shared" si="70"/>
        <v>388</v>
      </c>
      <c r="Z757" t="str">
        <f t="shared" si="71"/>
        <v/>
      </c>
      <c r="AA757" t="str">
        <f t="shared" si="72"/>
        <v>女子自由形 200m予選無差別</v>
      </c>
    </row>
    <row r="758" spans="14:27">
      <c r="N758">
        <f>Sheet9!D759</f>
        <v>389</v>
      </c>
      <c r="O758">
        <f>Sheet9!E759</f>
        <v>2</v>
      </c>
      <c r="P758" t="str">
        <f>IFERROR(VLOOKUP(O758,Sheet6!A:B,2,0),"")</f>
        <v>女子</v>
      </c>
      <c r="Q758" t="str">
        <f>Sheet9!A759</f>
        <v>自由形　　　　</v>
      </c>
      <c r="R758" t="str">
        <f t="shared" si="68"/>
        <v>自由形</v>
      </c>
      <c r="S758" t="str">
        <f>Sheet9!B759</f>
        <v xml:space="preserve">  50m</v>
      </c>
      <c r="T758" t="s">
        <v>1704</v>
      </c>
      <c r="U758" t="s">
        <v>1705</v>
      </c>
      <c r="V758" t="str">
        <f t="shared" si="69"/>
        <v>女子自由形  50m予選無差別</v>
      </c>
      <c r="Y758">
        <f t="shared" si="70"/>
        <v>389</v>
      </c>
      <c r="Z758" t="str">
        <f t="shared" si="71"/>
        <v/>
      </c>
      <c r="AA758" t="str">
        <f t="shared" si="72"/>
        <v>女子自由形  50m予選無差別</v>
      </c>
    </row>
    <row r="759" spans="14:27">
      <c r="N759">
        <f>Sheet9!D760</f>
        <v>389</v>
      </c>
      <c r="O759">
        <f>Sheet9!E760</f>
        <v>2</v>
      </c>
      <c r="P759" t="str">
        <f>IFERROR(VLOOKUP(O759,Sheet6!A:B,2,0),"")</f>
        <v>女子</v>
      </c>
      <c r="Q759" t="str">
        <f>Sheet9!A760</f>
        <v>自由形　　　　</v>
      </c>
      <c r="R759" t="str">
        <f t="shared" si="68"/>
        <v>自由形</v>
      </c>
      <c r="S759" t="str">
        <f>Sheet9!B760</f>
        <v xml:space="preserve"> 100m</v>
      </c>
      <c r="T759" t="s">
        <v>1704</v>
      </c>
      <c r="U759" t="s">
        <v>1705</v>
      </c>
      <c r="V759" t="str">
        <f t="shared" si="69"/>
        <v>女子自由形 100m予選無差別</v>
      </c>
      <c r="Y759">
        <f t="shared" si="70"/>
        <v>389</v>
      </c>
      <c r="Z759" t="str">
        <f t="shared" si="71"/>
        <v/>
      </c>
      <c r="AA759" t="str">
        <f t="shared" si="72"/>
        <v>女子自由形 100m予選無差別</v>
      </c>
    </row>
    <row r="760" spans="14:27">
      <c r="N760">
        <f>Sheet9!D761</f>
        <v>390</v>
      </c>
      <c r="O760">
        <f>Sheet9!E761</f>
        <v>1</v>
      </c>
      <c r="P760" t="str">
        <f>IFERROR(VLOOKUP(O760,Sheet6!A:B,2,0),"")</f>
        <v>男子</v>
      </c>
      <c r="Q760" t="str">
        <f>Sheet9!A761</f>
        <v>自由形　　　　</v>
      </c>
      <c r="R760" t="str">
        <f t="shared" si="68"/>
        <v>自由形</v>
      </c>
      <c r="S760" t="str">
        <f>Sheet9!B761</f>
        <v xml:space="preserve">  50m</v>
      </c>
      <c r="T760" t="s">
        <v>1704</v>
      </c>
      <c r="U760" t="s">
        <v>1705</v>
      </c>
      <c r="V760" t="str">
        <f t="shared" si="69"/>
        <v>男子自由形  50m予選無差別</v>
      </c>
      <c r="Y760">
        <f t="shared" si="70"/>
        <v>390</v>
      </c>
      <c r="Z760" t="str">
        <f t="shared" si="71"/>
        <v/>
      </c>
      <c r="AA760" t="str">
        <f t="shared" si="72"/>
        <v>男子自由形  50m予選無差別</v>
      </c>
    </row>
    <row r="761" spans="14:27">
      <c r="N761">
        <f>Sheet9!D762</f>
        <v>390</v>
      </c>
      <c r="O761">
        <f>Sheet9!E762</f>
        <v>1</v>
      </c>
      <c r="P761" t="str">
        <f>IFERROR(VLOOKUP(O761,Sheet6!A:B,2,0),"")</f>
        <v>男子</v>
      </c>
      <c r="Q761" t="str">
        <f>Sheet9!A762</f>
        <v>自由形　　　　</v>
      </c>
      <c r="R761" t="str">
        <f t="shared" si="68"/>
        <v>自由形</v>
      </c>
      <c r="S761" t="str">
        <f>Sheet9!B762</f>
        <v xml:space="preserve"> 100m</v>
      </c>
      <c r="T761" t="s">
        <v>1704</v>
      </c>
      <c r="U761" t="s">
        <v>1705</v>
      </c>
      <c r="V761" t="str">
        <f t="shared" si="69"/>
        <v>男子自由形 100m予選無差別</v>
      </c>
      <c r="Y761">
        <f t="shared" si="70"/>
        <v>390</v>
      </c>
      <c r="Z761" t="str">
        <f t="shared" si="71"/>
        <v/>
      </c>
      <c r="AA761" t="str">
        <f t="shared" si="72"/>
        <v>男子自由形 100m予選無差別</v>
      </c>
    </row>
    <row r="762" spans="14:27">
      <c r="N762">
        <f>Sheet9!D763</f>
        <v>391</v>
      </c>
      <c r="O762">
        <f>Sheet9!E763</f>
        <v>1</v>
      </c>
      <c r="P762" t="str">
        <f>IFERROR(VLOOKUP(O762,Sheet6!A:B,2,0),"")</f>
        <v>男子</v>
      </c>
      <c r="Q762" t="str">
        <f>Sheet9!A763</f>
        <v>平泳ぎ　　　　</v>
      </c>
      <c r="R762" t="str">
        <f t="shared" si="68"/>
        <v>平泳ぎ</v>
      </c>
      <c r="S762" t="str">
        <f>Sheet9!B763</f>
        <v xml:space="preserve"> 100m</v>
      </c>
      <c r="T762" t="s">
        <v>1704</v>
      </c>
      <c r="U762" t="s">
        <v>1705</v>
      </c>
      <c r="V762" t="str">
        <f t="shared" si="69"/>
        <v>男子平泳ぎ 100m予選無差別</v>
      </c>
      <c r="Y762">
        <f t="shared" si="70"/>
        <v>391</v>
      </c>
      <c r="Z762" t="str">
        <f t="shared" si="71"/>
        <v/>
      </c>
      <c r="AA762" t="str">
        <f t="shared" si="72"/>
        <v>男子平泳ぎ 100m予選無差別</v>
      </c>
    </row>
    <row r="763" spans="14:27">
      <c r="N763">
        <f>Sheet9!D764</f>
        <v>391</v>
      </c>
      <c r="O763">
        <f>Sheet9!E764</f>
        <v>1</v>
      </c>
      <c r="P763" t="str">
        <f>IFERROR(VLOOKUP(O763,Sheet6!A:B,2,0),"")</f>
        <v>男子</v>
      </c>
      <c r="Q763" t="str">
        <f>Sheet9!A764</f>
        <v>平泳ぎ　　　　</v>
      </c>
      <c r="R763" t="str">
        <f t="shared" ref="R763:R826" si="73">IFERROR(VLOOKUP(Q763,AG:AH,2,0),"")</f>
        <v>平泳ぎ</v>
      </c>
      <c r="S763" t="str">
        <f>Sheet9!B764</f>
        <v xml:space="preserve"> 200m</v>
      </c>
      <c r="T763" t="s">
        <v>1704</v>
      </c>
      <c r="U763" t="s">
        <v>1705</v>
      </c>
      <c r="V763" t="str">
        <f t="shared" ref="V763:V826" si="74">CONCATENATE(P763,R763,S763,T763,U763)</f>
        <v>男子平泳ぎ 200m予選無差別</v>
      </c>
      <c r="Y763">
        <f t="shared" ref="Y763:Y826" si="75">N763</f>
        <v>391</v>
      </c>
      <c r="Z763" t="str">
        <f t="shared" ref="Z763:Z826" si="76">IFERROR(VLOOKUP(V763,I:M,5,0),"")</f>
        <v/>
      </c>
      <c r="AA763" t="str">
        <f t="shared" ref="AA763:AA826" si="77">V763</f>
        <v>男子平泳ぎ 200m予選無差別</v>
      </c>
    </row>
    <row r="764" spans="14:27">
      <c r="N764">
        <f>Sheet9!D765</f>
        <v>392</v>
      </c>
      <c r="O764">
        <f>Sheet9!E765</f>
        <v>1</v>
      </c>
      <c r="P764" t="str">
        <f>IFERROR(VLOOKUP(O764,Sheet6!A:B,2,0),"")</f>
        <v>男子</v>
      </c>
      <c r="Q764" t="str">
        <f>Sheet9!A765</f>
        <v>自由形　　　　</v>
      </c>
      <c r="R764" t="str">
        <f t="shared" si="73"/>
        <v>自由形</v>
      </c>
      <c r="S764" t="str">
        <f>Sheet9!B765</f>
        <v xml:space="preserve"> 200m</v>
      </c>
      <c r="T764" t="s">
        <v>1704</v>
      </c>
      <c r="U764" t="s">
        <v>1705</v>
      </c>
      <c r="V764" t="str">
        <f t="shared" si="74"/>
        <v>男子自由形 200m予選無差別</v>
      </c>
      <c r="Y764">
        <f t="shared" si="75"/>
        <v>392</v>
      </c>
      <c r="Z764" t="str">
        <f t="shared" si="76"/>
        <v/>
      </c>
      <c r="AA764" t="str">
        <f t="shared" si="77"/>
        <v>男子自由形 200m予選無差別</v>
      </c>
    </row>
    <row r="765" spans="14:27">
      <c r="N765">
        <f>Sheet9!D766</f>
        <v>392</v>
      </c>
      <c r="O765">
        <f>Sheet9!E766</f>
        <v>1</v>
      </c>
      <c r="P765" t="str">
        <f>IFERROR(VLOOKUP(O765,Sheet6!A:B,2,0),"")</f>
        <v>男子</v>
      </c>
      <c r="Q765" t="str">
        <f>Sheet9!A766</f>
        <v>自由形　　　　</v>
      </c>
      <c r="R765" t="str">
        <f t="shared" si="73"/>
        <v>自由形</v>
      </c>
      <c r="S765" t="str">
        <f>Sheet9!B766</f>
        <v xml:space="preserve"> 400m</v>
      </c>
      <c r="T765" t="s">
        <v>1704</v>
      </c>
      <c r="U765" t="s">
        <v>1705</v>
      </c>
      <c r="V765" t="str">
        <f t="shared" si="74"/>
        <v>男子自由形 400m予選無差別</v>
      </c>
      <c r="Y765">
        <f t="shared" si="75"/>
        <v>392</v>
      </c>
      <c r="Z765" t="str">
        <f t="shared" si="76"/>
        <v/>
      </c>
      <c r="AA765" t="str">
        <f t="shared" si="77"/>
        <v>男子自由形 400m予選無差別</v>
      </c>
    </row>
    <row r="766" spans="14:27">
      <c r="N766">
        <f>Sheet9!D767</f>
        <v>393</v>
      </c>
      <c r="O766">
        <f>Sheet9!E767</f>
        <v>1</v>
      </c>
      <c r="P766" t="str">
        <f>IFERROR(VLOOKUP(O766,Sheet6!A:B,2,0),"")</f>
        <v>男子</v>
      </c>
      <c r="Q766" t="str">
        <f>Sheet9!A767</f>
        <v>自由形　　　　</v>
      </c>
      <c r="R766" t="str">
        <f t="shared" si="73"/>
        <v>自由形</v>
      </c>
      <c r="S766" t="str">
        <f>Sheet9!B767</f>
        <v xml:space="preserve"> 100m</v>
      </c>
      <c r="T766" t="s">
        <v>1704</v>
      </c>
      <c r="U766" t="s">
        <v>1705</v>
      </c>
      <c r="V766" t="str">
        <f t="shared" si="74"/>
        <v>男子自由形 100m予選無差別</v>
      </c>
      <c r="Y766">
        <f t="shared" si="75"/>
        <v>393</v>
      </c>
      <c r="Z766" t="str">
        <f t="shared" si="76"/>
        <v/>
      </c>
      <c r="AA766" t="str">
        <f t="shared" si="77"/>
        <v>男子自由形 100m予選無差別</v>
      </c>
    </row>
    <row r="767" spans="14:27">
      <c r="N767">
        <f>Sheet9!D768</f>
        <v>393</v>
      </c>
      <c r="O767">
        <f>Sheet9!E768</f>
        <v>1</v>
      </c>
      <c r="P767" t="str">
        <f>IFERROR(VLOOKUP(O767,Sheet6!A:B,2,0),"")</f>
        <v>男子</v>
      </c>
      <c r="Q767" t="str">
        <f>Sheet9!A768</f>
        <v>自由形　　　　</v>
      </c>
      <c r="R767" t="str">
        <f t="shared" si="73"/>
        <v>自由形</v>
      </c>
      <c r="S767" t="str">
        <f>Sheet9!B768</f>
        <v xml:space="preserve"> 200m</v>
      </c>
      <c r="T767" t="s">
        <v>1704</v>
      </c>
      <c r="U767" t="s">
        <v>1705</v>
      </c>
      <c r="V767" t="str">
        <f t="shared" si="74"/>
        <v>男子自由形 200m予選無差別</v>
      </c>
      <c r="Y767">
        <f t="shared" si="75"/>
        <v>393</v>
      </c>
      <c r="Z767" t="str">
        <f t="shared" si="76"/>
        <v/>
      </c>
      <c r="AA767" t="str">
        <f t="shared" si="77"/>
        <v>男子自由形 200m予選無差別</v>
      </c>
    </row>
    <row r="768" spans="14:27">
      <c r="N768">
        <f>Sheet9!D769</f>
        <v>394</v>
      </c>
      <c r="O768">
        <f>Sheet9!E769</f>
        <v>1</v>
      </c>
      <c r="P768" t="str">
        <f>IFERROR(VLOOKUP(O768,Sheet6!A:B,2,0),"")</f>
        <v>男子</v>
      </c>
      <c r="Q768" t="str">
        <f>Sheet9!A769</f>
        <v>平泳ぎ　　　　</v>
      </c>
      <c r="R768" t="str">
        <f t="shared" si="73"/>
        <v>平泳ぎ</v>
      </c>
      <c r="S768" t="str">
        <f>Sheet9!B769</f>
        <v xml:space="preserve"> 100m</v>
      </c>
      <c r="T768" t="s">
        <v>1704</v>
      </c>
      <c r="U768" t="s">
        <v>1705</v>
      </c>
      <c r="V768" t="str">
        <f t="shared" si="74"/>
        <v>男子平泳ぎ 100m予選無差別</v>
      </c>
      <c r="Y768">
        <f t="shared" si="75"/>
        <v>394</v>
      </c>
      <c r="Z768" t="str">
        <f t="shared" si="76"/>
        <v/>
      </c>
      <c r="AA768" t="str">
        <f t="shared" si="77"/>
        <v>男子平泳ぎ 100m予選無差別</v>
      </c>
    </row>
    <row r="769" spans="14:27">
      <c r="N769">
        <f>Sheet9!D770</f>
        <v>394</v>
      </c>
      <c r="O769">
        <f>Sheet9!E770</f>
        <v>1</v>
      </c>
      <c r="P769" t="str">
        <f>IFERROR(VLOOKUP(O769,Sheet6!A:B,2,0),"")</f>
        <v>男子</v>
      </c>
      <c r="Q769" t="str">
        <f>Sheet9!A770</f>
        <v>平泳ぎ　　　　</v>
      </c>
      <c r="R769" t="str">
        <f t="shared" si="73"/>
        <v>平泳ぎ</v>
      </c>
      <c r="S769" t="str">
        <f>Sheet9!B770</f>
        <v xml:space="preserve"> 200m</v>
      </c>
      <c r="T769" t="s">
        <v>1704</v>
      </c>
      <c r="U769" t="s">
        <v>1705</v>
      </c>
      <c r="V769" t="str">
        <f t="shared" si="74"/>
        <v>男子平泳ぎ 200m予選無差別</v>
      </c>
      <c r="Y769">
        <f t="shared" si="75"/>
        <v>394</v>
      </c>
      <c r="Z769" t="str">
        <f t="shared" si="76"/>
        <v/>
      </c>
      <c r="AA769" t="str">
        <f t="shared" si="77"/>
        <v>男子平泳ぎ 200m予選無差別</v>
      </c>
    </row>
    <row r="770" spans="14:27">
      <c r="N770">
        <f>Sheet9!D771</f>
        <v>395</v>
      </c>
      <c r="O770">
        <f>Sheet9!E771</f>
        <v>1</v>
      </c>
      <c r="P770" t="str">
        <f>IFERROR(VLOOKUP(O770,Sheet6!A:B,2,0),"")</f>
        <v>男子</v>
      </c>
      <c r="Q770" t="str">
        <f>Sheet9!A771</f>
        <v>自由形　　　　</v>
      </c>
      <c r="R770" t="str">
        <f t="shared" si="73"/>
        <v>自由形</v>
      </c>
      <c r="S770" t="str">
        <f>Sheet9!B771</f>
        <v xml:space="preserve">  50m</v>
      </c>
      <c r="T770" t="s">
        <v>1704</v>
      </c>
      <c r="U770" t="s">
        <v>1705</v>
      </c>
      <c r="V770" t="str">
        <f t="shared" si="74"/>
        <v>男子自由形  50m予選無差別</v>
      </c>
      <c r="Y770">
        <f t="shared" si="75"/>
        <v>395</v>
      </c>
      <c r="Z770" t="str">
        <f t="shared" si="76"/>
        <v/>
      </c>
      <c r="AA770" t="str">
        <f t="shared" si="77"/>
        <v>男子自由形  50m予選無差別</v>
      </c>
    </row>
    <row r="771" spans="14:27">
      <c r="N771">
        <f>Sheet9!D772</f>
        <v>395</v>
      </c>
      <c r="O771">
        <f>Sheet9!E772</f>
        <v>1</v>
      </c>
      <c r="P771" t="str">
        <f>IFERROR(VLOOKUP(O771,Sheet6!A:B,2,0),"")</f>
        <v>男子</v>
      </c>
      <c r="Q771" t="str">
        <f>Sheet9!A772</f>
        <v>平泳ぎ　　　　</v>
      </c>
      <c r="R771" t="str">
        <f t="shared" si="73"/>
        <v>平泳ぎ</v>
      </c>
      <c r="S771" t="str">
        <f>Sheet9!B772</f>
        <v xml:space="preserve">  50m</v>
      </c>
      <c r="T771" t="s">
        <v>1704</v>
      </c>
      <c r="U771" t="s">
        <v>1705</v>
      </c>
      <c r="V771" t="str">
        <f t="shared" si="74"/>
        <v>男子平泳ぎ  50m予選無差別</v>
      </c>
      <c r="Y771">
        <f t="shared" si="75"/>
        <v>395</v>
      </c>
      <c r="Z771" t="str">
        <f t="shared" si="76"/>
        <v/>
      </c>
      <c r="AA771" t="str">
        <f t="shared" si="77"/>
        <v>男子平泳ぎ  50m予選無差別</v>
      </c>
    </row>
    <row r="772" spans="14:27">
      <c r="N772">
        <f>Sheet9!D773</f>
        <v>396</v>
      </c>
      <c r="O772">
        <f>Sheet9!E773</f>
        <v>1</v>
      </c>
      <c r="P772" t="str">
        <f>IFERROR(VLOOKUP(O772,Sheet6!A:B,2,0),"")</f>
        <v>男子</v>
      </c>
      <c r="Q772" t="str">
        <f>Sheet9!A773</f>
        <v>自由形　　　　</v>
      </c>
      <c r="R772" t="str">
        <f t="shared" si="73"/>
        <v>自由形</v>
      </c>
      <c r="S772" t="str">
        <f>Sheet9!B773</f>
        <v xml:space="preserve"> 200m</v>
      </c>
      <c r="T772" t="s">
        <v>1704</v>
      </c>
      <c r="U772" t="s">
        <v>1705</v>
      </c>
      <c r="V772" t="str">
        <f t="shared" si="74"/>
        <v>男子自由形 200m予選無差別</v>
      </c>
      <c r="Y772">
        <f t="shared" si="75"/>
        <v>396</v>
      </c>
      <c r="Z772" t="str">
        <f t="shared" si="76"/>
        <v/>
      </c>
      <c r="AA772" t="str">
        <f t="shared" si="77"/>
        <v>男子自由形 200m予選無差別</v>
      </c>
    </row>
    <row r="773" spans="14:27">
      <c r="N773">
        <f>Sheet9!D774</f>
        <v>396</v>
      </c>
      <c r="O773">
        <f>Sheet9!E774</f>
        <v>1</v>
      </c>
      <c r="P773" t="str">
        <f>IFERROR(VLOOKUP(O773,Sheet6!A:B,2,0),"")</f>
        <v>男子</v>
      </c>
      <c r="Q773" t="str">
        <f>Sheet9!A774</f>
        <v>自由形　　　　</v>
      </c>
      <c r="R773" t="str">
        <f t="shared" si="73"/>
        <v>自由形</v>
      </c>
      <c r="S773" t="str">
        <f>Sheet9!B774</f>
        <v xml:space="preserve"> 400m</v>
      </c>
      <c r="T773" t="s">
        <v>1704</v>
      </c>
      <c r="U773" t="s">
        <v>1705</v>
      </c>
      <c r="V773" t="str">
        <f t="shared" si="74"/>
        <v>男子自由形 400m予選無差別</v>
      </c>
      <c r="Y773">
        <f t="shared" si="75"/>
        <v>396</v>
      </c>
      <c r="Z773" t="str">
        <f t="shared" si="76"/>
        <v/>
      </c>
      <c r="AA773" t="str">
        <f t="shared" si="77"/>
        <v>男子自由形 400m予選無差別</v>
      </c>
    </row>
    <row r="774" spans="14:27">
      <c r="N774">
        <f>Sheet9!D775</f>
        <v>397</v>
      </c>
      <c r="O774">
        <f>Sheet9!E775</f>
        <v>1</v>
      </c>
      <c r="P774" t="str">
        <f>IFERROR(VLOOKUP(O774,Sheet6!A:B,2,0),"")</f>
        <v>男子</v>
      </c>
      <c r="Q774" t="str">
        <f>Sheet9!A775</f>
        <v>背泳ぎ　　　　</v>
      </c>
      <c r="R774" t="str">
        <f t="shared" si="73"/>
        <v>背泳ぎ</v>
      </c>
      <c r="S774" t="str">
        <f>Sheet9!B775</f>
        <v xml:space="preserve"> 100m</v>
      </c>
      <c r="T774" t="s">
        <v>1704</v>
      </c>
      <c r="U774" t="s">
        <v>1705</v>
      </c>
      <c r="V774" t="str">
        <f t="shared" si="74"/>
        <v>男子背泳ぎ 100m予選無差別</v>
      </c>
      <c r="Y774">
        <f t="shared" si="75"/>
        <v>397</v>
      </c>
      <c r="Z774" t="str">
        <f t="shared" si="76"/>
        <v/>
      </c>
      <c r="AA774" t="str">
        <f t="shared" si="77"/>
        <v>男子背泳ぎ 100m予選無差別</v>
      </c>
    </row>
    <row r="775" spans="14:27">
      <c r="N775">
        <f>Sheet9!D776</f>
        <v>397</v>
      </c>
      <c r="O775">
        <f>Sheet9!E776</f>
        <v>1</v>
      </c>
      <c r="P775" t="str">
        <f>IFERROR(VLOOKUP(O775,Sheet6!A:B,2,0),"")</f>
        <v>男子</v>
      </c>
      <c r="Q775" t="str">
        <f>Sheet9!A776</f>
        <v>背泳ぎ　　　　</v>
      </c>
      <c r="R775" t="str">
        <f t="shared" si="73"/>
        <v>背泳ぎ</v>
      </c>
      <c r="S775" t="str">
        <f>Sheet9!B776</f>
        <v xml:space="preserve"> 200m</v>
      </c>
      <c r="T775" t="s">
        <v>1704</v>
      </c>
      <c r="U775" t="s">
        <v>1705</v>
      </c>
      <c r="V775" t="str">
        <f t="shared" si="74"/>
        <v>男子背泳ぎ 200m予選無差別</v>
      </c>
      <c r="Y775">
        <f t="shared" si="75"/>
        <v>397</v>
      </c>
      <c r="Z775" t="str">
        <f t="shared" si="76"/>
        <v/>
      </c>
      <c r="AA775" t="str">
        <f t="shared" si="77"/>
        <v>男子背泳ぎ 200m予選無差別</v>
      </c>
    </row>
    <row r="776" spans="14:27">
      <c r="N776">
        <f>Sheet9!D777</f>
        <v>398</v>
      </c>
      <c r="O776">
        <f>Sheet9!E777</f>
        <v>1</v>
      </c>
      <c r="P776" t="str">
        <f>IFERROR(VLOOKUP(O776,Sheet6!A:B,2,0),"")</f>
        <v>男子</v>
      </c>
      <c r="Q776" t="str">
        <f>Sheet9!A777</f>
        <v>背泳ぎ　　　　</v>
      </c>
      <c r="R776" t="str">
        <f t="shared" si="73"/>
        <v>背泳ぎ</v>
      </c>
      <c r="S776" t="str">
        <f>Sheet9!B777</f>
        <v xml:space="preserve">  50m</v>
      </c>
      <c r="T776" t="s">
        <v>1704</v>
      </c>
      <c r="U776" t="s">
        <v>1705</v>
      </c>
      <c r="V776" t="str">
        <f t="shared" si="74"/>
        <v>男子背泳ぎ  50m予選無差別</v>
      </c>
      <c r="Y776">
        <f t="shared" si="75"/>
        <v>398</v>
      </c>
      <c r="Z776" t="str">
        <f t="shared" si="76"/>
        <v/>
      </c>
      <c r="AA776" t="str">
        <f t="shared" si="77"/>
        <v>男子背泳ぎ  50m予選無差別</v>
      </c>
    </row>
    <row r="777" spans="14:27">
      <c r="N777">
        <f>Sheet9!D778</f>
        <v>398</v>
      </c>
      <c r="O777">
        <f>Sheet9!E778</f>
        <v>1</v>
      </c>
      <c r="P777" t="str">
        <f>IFERROR(VLOOKUP(O777,Sheet6!A:B,2,0),"")</f>
        <v>男子</v>
      </c>
      <c r="Q777" t="str">
        <f>Sheet9!A778</f>
        <v>背泳ぎ　　　　</v>
      </c>
      <c r="R777" t="str">
        <f t="shared" si="73"/>
        <v>背泳ぎ</v>
      </c>
      <c r="S777" t="str">
        <f>Sheet9!B778</f>
        <v xml:space="preserve"> 100m</v>
      </c>
      <c r="T777" t="s">
        <v>1704</v>
      </c>
      <c r="U777" t="s">
        <v>1705</v>
      </c>
      <c r="V777" t="str">
        <f t="shared" si="74"/>
        <v>男子背泳ぎ 100m予選無差別</v>
      </c>
      <c r="Y777">
        <f t="shared" si="75"/>
        <v>398</v>
      </c>
      <c r="Z777" t="str">
        <f t="shared" si="76"/>
        <v/>
      </c>
      <c r="AA777" t="str">
        <f t="shared" si="77"/>
        <v>男子背泳ぎ 100m予選無差別</v>
      </c>
    </row>
    <row r="778" spans="14:27">
      <c r="N778">
        <f>Sheet9!D779</f>
        <v>399</v>
      </c>
      <c r="O778">
        <f>Sheet9!E779</f>
        <v>1</v>
      </c>
      <c r="P778" t="str">
        <f>IFERROR(VLOOKUP(O778,Sheet6!A:B,2,0),"")</f>
        <v>男子</v>
      </c>
      <c r="Q778" t="str">
        <f>Sheet9!A779</f>
        <v>自由形　　　　</v>
      </c>
      <c r="R778" t="str">
        <f t="shared" si="73"/>
        <v>自由形</v>
      </c>
      <c r="S778" t="str">
        <f>Sheet9!B779</f>
        <v xml:space="preserve">  50m</v>
      </c>
      <c r="T778" t="s">
        <v>1704</v>
      </c>
      <c r="U778" t="s">
        <v>1705</v>
      </c>
      <c r="V778" t="str">
        <f t="shared" si="74"/>
        <v>男子自由形  50m予選無差別</v>
      </c>
      <c r="Y778">
        <f t="shared" si="75"/>
        <v>399</v>
      </c>
      <c r="Z778" t="str">
        <f t="shared" si="76"/>
        <v/>
      </c>
      <c r="AA778" t="str">
        <f t="shared" si="77"/>
        <v>男子自由形  50m予選無差別</v>
      </c>
    </row>
    <row r="779" spans="14:27">
      <c r="N779">
        <f>Sheet9!D780</f>
        <v>399</v>
      </c>
      <c r="O779">
        <f>Sheet9!E780</f>
        <v>1</v>
      </c>
      <c r="P779" t="str">
        <f>IFERROR(VLOOKUP(O779,Sheet6!A:B,2,0),"")</f>
        <v>男子</v>
      </c>
      <c r="Q779" t="str">
        <f>Sheet9!A780</f>
        <v>バタフライ　　</v>
      </c>
      <c r="R779" t="str">
        <f t="shared" si="73"/>
        <v>バタフライ</v>
      </c>
      <c r="S779" t="str">
        <f>Sheet9!B780</f>
        <v xml:space="preserve">  50m</v>
      </c>
      <c r="T779" t="s">
        <v>1704</v>
      </c>
      <c r="U779" t="s">
        <v>1705</v>
      </c>
      <c r="V779" t="str">
        <f t="shared" si="74"/>
        <v>男子バタフライ  50m予選無差別</v>
      </c>
      <c r="Y779">
        <f t="shared" si="75"/>
        <v>399</v>
      </c>
      <c r="Z779" t="str">
        <f t="shared" si="76"/>
        <v/>
      </c>
      <c r="AA779" t="str">
        <f t="shared" si="77"/>
        <v>男子バタフライ  50m予選無差別</v>
      </c>
    </row>
    <row r="780" spans="14:27">
      <c r="N780">
        <f>Sheet9!D781</f>
        <v>400</v>
      </c>
      <c r="O780">
        <f>Sheet9!E781</f>
        <v>1</v>
      </c>
      <c r="P780" t="str">
        <f>IFERROR(VLOOKUP(O780,Sheet6!A:B,2,0),"")</f>
        <v>男子</v>
      </c>
      <c r="Q780" t="str">
        <f>Sheet9!A781</f>
        <v>バタフライ　　</v>
      </c>
      <c r="R780" t="str">
        <f t="shared" si="73"/>
        <v>バタフライ</v>
      </c>
      <c r="S780" t="str">
        <f>Sheet9!B781</f>
        <v xml:space="preserve">  50m</v>
      </c>
      <c r="T780" t="s">
        <v>1704</v>
      </c>
      <c r="U780" t="s">
        <v>1705</v>
      </c>
      <c r="V780" t="str">
        <f t="shared" si="74"/>
        <v>男子バタフライ  50m予選無差別</v>
      </c>
      <c r="Y780">
        <f t="shared" si="75"/>
        <v>400</v>
      </c>
      <c r="Z780" t="str">
        <f t="shared" si="76"/>
        <v/>
      </c>
      <c r="AA780" t="str">
        <f t="shared" si="77"/>
        <v>男子バタフライ  50m予選無差別</v>
      </c>
    </row>
    <row r="781" spans="14:27">
      <c r="N781">
        <f>Sheet9!D782</f>
        <v>400</v>
      </c>
      <c r="O781">
        <f>Sheet9!E782</f>
        <v>1</v>
      </c>
      <c r="P781" t="str">
        <f>IFERROR(VLOOKUP(O781,Sheet6!A:B,2,0),"")</f>
        <v>男子</v>
      </c>
      <c r="Q781" t="str">
        <f>Sheet9!A782</f>
        <v>個人メドレー　</v>
      </c>
      <c r="R781" t="str">
        <f t="shared" si="73"/>
        <v>個人メドレー</v>
      </c>
      <c r="S781" t="str">
        <f>Sheet9!B782</f>
        <v xml:space="preserve"> 200m</v>
      </c>
      <c r="T781" t="s">
        <v>1704</v>
      </c>
      <c r="U781" t="s">
        <v>1705</v>
      </c>
      <c r="V781" t="str">
        <f t="shared" si="74"/>
        <v>男子個人メドレー 200m予選無差別</v>
      </c>
      <c r="Y781">
        <f t="shared" si="75"/>
        <v>400</v>
      </c>
      <c r="Z781" t="str">
        <f t="shared" si="76"/>
        <v/>
      </c>
      <c r="AA781" t="str">
        <f t="shared" si="77"/>
        <v>男子個人メドレー 200m予選無差別</v>
      </c>
    </row>
    <row r="782" spans="14:27">
      <c r="N782">
        <f>Sheet9!D783</f>
        <v>401</v>
      </c>
      <c r="O782">
        <f>Sheet9!E783</f>
        <v>1</v>
      </c>
      <c r="P782" t="str">
        <f>IFERROR(VLOOKUP(O782,Sheet6!A:B,2,0),"")</f>
        <v>男子</v>
      </c>
      <c r="Q782" t="str">
        <f>Sheet9!A783</f>
        <v>背泳ぎ　　　　</v>
      </c>
      <c r="R782" t="str">
        <f t="shared" si="73"/>
        <v>背泳ぎ</v>
      </c>
      <c r="S782" t="str">
        <f>Sheet9!B783</f>
        <v xml:space="preserve">  50m</v>
      </c>
      <c r="T782" t="s">
        <v>1704</v>
      </c>
      <c r="U782" t="s">
        <v>1705</v>
      </c>
      <c r="V782" t="str">
        <f t="shared" si="74"/>
        <v>男子背泳ぎ  50m予選無差別</v>
      </c>
      <c r="Y782">
        <f t="shared" si="75"/>
        <v>401</v>
      </c>
      <c r="Z782" t="str">
        <f t="shared" si="76"/>
        <v/>
      </c>
      <c r="AA782" t="str">
        <f t="shared" si="77"/>
        <v>男子背泳ぎ  50m予選無差別</v>
      </c>
    </row>
    <row r="783" spans="14:27">
      <c r="N783">
        <f>Sheet9!D784</f>
        <v>401</v>
      </c>
      <c r="O783">
        <f>Sheet9!E784</f>
        <v>1</v>
      </c>
      <c r="P783" t="str">
        <f>IFERROR(VLOOKUP(O783,Sheet6!A:B,2,0),"")</f>
        <v>男子</v>
      </c>
      <c r="Q783" t="str">
        <f>Sheet9!A784</f>
        <v>背泳ぎ　　　　</v>
      </c>
      <c r="R783" t="str">
        <f t="shared" si="73"/>
        <v>背泳ぎ</v>
      </c>
      <c r="S783" t="str">
        <f>Sheet9!B784</f>
        <v xml:space="preserve"> 100m</v>
      </c>
      <c r="T783" t="s">
        <v>1704</v>
      </c>
      <c r="U783" t="s">
        <v>1705</v>
      </c>
      <c r="V783" t="str">
        <f t="shared" si="74"/>
        <v>男子背泳ぎ 100m予選無差別</v>
      </c>
      <c r="Y783">
        <f t="shared" si="75"/>
        <v>401</v>
      </c>
      <c r="Z783" t="str">
        <f t="shared" si="76"/>
        <v/>
      </c>
      <c r="AA783" t="str">
        <f t="shared" si="77"/>
        <v>男子背泳ぎ 100m予選無差別</v>
      </c>
    </row>
    <row r="784" spans="14:27">
      <c r="N784">
        <f>Sheet9!D785</f>
        <v>402</v>
      </c>
      <c r="O784">
        <f>Sheet9!E785</f>
        <v>1</v>
      </c>
      <c r="P784" t="str">
        <f>IFERROR(VLOOKUP(O784,Sheet6!A:B,2,0),"")</f>
        <v>男子</v>
      </c>
      <c r="Q784" t="str">
        <f>Sheet9!A785</f>
        <v>自由形　　　　</v>
      </c>
      <c r="R784" t="str">
        <f t="shared" si="73"/>
        <v>自由形</v>
      </c>
      <c r="S784" t="str">
        <f>Sheet9!B785</f>
        <v xml:space="preserve">  50m</v>
      </c>
      <c r="T784" t="s">
        <v>1704</v>
      </c>
      <c r="U784" t="s">
        <v>1705</v>
      </c>
      <c r="V784" t="str">
        <f t="shared" si="74"/>
        <v>男子自由形  50m予選無差別</v>
      </c>
      <c r="Y784">
        <f t="shared" si="75"/>
        <v>402</v>
      </c>
      <c r="Z784" t="str">
        <f t="shared" si="76"/>
        <v/>
      </c>
      <c r="AA784" t="str">
        <f t="shared" si="77"/>
        <v>男子自由形  50m予選無差別</v>
      </c>
    </row>
    <row r="785" spans="14:27">
      <c r="N785">
        <f>Sheet9!D786</f>
        <v>402</v>
      </c>
      <c r="O785">
        <f>Sheet9!E786</f>
        <v>1</v>
      </c>
      <c r="P785" t="str">
        <f>IFERROR(VLOOKUP(O785,Sheet6!A:B,2,0),"")</f>
        <v>男子</v>
      </c>
      <c r="Q785" t="str">
        <f>Sheet9!A786</f>
        <v>平泳ぎ　　　　</v>
      </c>
      <c r="R785" t="str">
        <f t="shared" si="73"/>
        <v>平泳ぎ</v>
      </c>
      <c r="S785" t="str">
        <f>Sheet9!B786</f>
        <v xml:space="preserve">  50m</v>
      </c>
      <c r="T785" t="s">
        <v>1704</v>
      </c>
      <c r="U785" t="s">
        <v>1705</v>
      </c>
      <c r="V785" t="str">
        <f t="shared" si="74"/>
        <v>男子平泳ぎ  50m予選無差別</v>
      </c>
      <c r="Y785">
        <f t="shared" si="75"/>
        <v>402</v>
      </c>
      <c r="Z785" t="str">
        <f t="shared" si="76"/>
        <v/>
      </c>
      <c r="AA785" t="str">
        <f t="shared" si="77"/>
        <v>男子平泳ぎ  50m予選無差別</v>
      </c>
    </row>
    <row r="786" spans="14:27">
      <c r="N786">
        <f>Sheet9!D787</f>
        <v>403</v>
      </c>
      <c r="O786">
        <f>Sheet9!E787</f>
        <v>1</v>
      </c>
      <c r="P786" t="str">
        <f>IFERROR(VLOOKUP(O786,Sheet6!A:B,2,0),"")</f>
        <v>男子</v>
      </c>
      <c r="Q786" t="str">
        <f>Sheet9!A787</f>
        <v>自由形　　　　</v>
      </c>
      <c r="R786" t="str">
        <f t="shared" si="73"/>
        <v>自由形</v>
      </c>
      <c r="S786" t="str">
        <f>Sheet9!B787</f>
        <v xml:space="preserve">  50m</v>
      </c>
      <c r="T786" t="s">
        <v>1704</v>
      </c>
      <c r="U786" t="s">
        <v>1705</v>
      </c>
      <c r="V786" t="str">
        <f t="shared" si="74"/>
        <v>男子自由形  50m予選無差別</v>
      </c>
      <c r="Y786">
        <f t="shared" si="75"/>
        <v>403</v>
      </c>
      <c r="Z786" t="str">
        <f t="shared" si="76"/>
        <v/>
      </c>
      <c r="AA786" t="str">
        <f t="shared" si="77"/>
        <v>男子自由形  50m予選無差別</v>
      </c>
    </row>
    <row r="787" spans="14:27">
      <c r="N787">
        <f>Sheet9!D788</f>
        <v>403</v>
      </c>
      <c r="O787">
        <f>Sheet9!E788</f>
        <v>1</v>
      </c>
      <c r="P787" t="str">
        <f>IFERROR(VLOOKUP(O787,Sheet6!A:B,2,0),"")</f>
        <v>男子</v>
      </c>
      <c r="Q787" t="str">
        <f>Sheet9!A788</f>
        <v>バタフライ　　</v>
      </c>
      <c r="R787" t="str">
        <f t="shared" si="73"/>
        <v>バタフライ</v>
      </c>
      <c r="S787" t="str">
        <f>Sheet9!B788</f>
        <v xml:space="preserve">  50m</v>
      </c>
      <c r="T787" t="s">
        <v>1704</v>
      </c>
      <c r="U787" t="s">
        <v>1705</v>
      </c>
      <c r="V787" t="str">
        <f t="shared" si="74"/>
        <v>男子バタフライ  50m予選無差別</v>
      </c>
      <c r="Y787">
        <f t="shared" si="75"/>
        <v>403</v>
      </c>
      <c r="Z787" t="str">
        <f t="shared" si="76"/>
        <v/>
      </c>
      <c r="AA787" t="str">
        <f t="shared" si="77"/>
        <v>男子バタフライ  50m予選無差別</v>
      </c>
    </row>
    <row r="788" spans="14:27">
      <c r="N788">
        <f>Sheet9!D789</f>
        <v>404</v>
      </c>
      <c r="O788">
        <f>Sheet9!E789</f>
        <v>1</v>
      </c>
      <c r="P788" t="str">
        <f>IFERROR(VLOOKUP(O788,Sheet6!A:B,2,0),"")</f>
        <v>男子</v>
      </c>
      <c r="Q788" t="str">
        <f>Sheet9!A789</f>
        <v>平泳ぎ　　　　</v>
      </c>
      <c r="R788" t="str">
        <f t="shared" si="73"/>
        <v>平泳ぎ</v>
      </c>
      <c r="S788" t="str">
        <f>Sheet9!B789</f>
        <v xml:space="preserve">  50m</v>
      </c>
      <c r="T788" t="s">
        <v>1704</v>
      </c>
      <c r="U788" t="s">
        <v>1705</v>
      </c>
      <c r="V788" t="str">
        <f t="shared" si="74"/>
        <v>男子平泳ぎ  50m予選無差別</v>
      </c>
      <c r="Y788">
        <f t="shared" si="75"/>
        <v>404</v>
      </c>
      <c r="Z788" t="str">
        <f t="shared" si="76"/>
        <v/>
      </c>
      <c r="AA788" t="str">
        <f t="shared" si="77"/>
        <v>男子平泳ぎ  50m予選無差別</v>
      </c>
    </row>
    <row r="789" spans="14:27">
      <c r="N789">
        <f>Sheet9!D790</f>
        <v>404</v>
      </c>
      <c r="O789">
        <f>Sheet9!E790</f>
        <v>1</v>
      </c>
      <c r="P789" t="str">
        <f>IFERROR(VLOOKUP(O789,Sheet6!A:B,2,0),"")</f>
        <v>男子</v>
      </c>
      <c r="Q789" t="str">
        <f>Sheet9!A790</f>
        <v>平泳ぎ　　　　</v>
      </c>
      <c r="R789" t="str">
        <f t="shared" si="73"/>
        <v>平泳ぎ</v>
      </c>
      <c r="S789" t="str">
        <f>Sheet9!B790</f>
        <v xml:space="preserve"> 100m</v>
      </c>
      <c r="T789" t="s">
        <v>1704</v>
      </c>
      <c r="U789" t="s">
        <v>1705</v>
      </c>
      <c r="V789" t="str">
        <f t="shared" si="74"/>
        <v>男子平泳ぎ 100m予選無差別</v>
      </c>
      <c r="Y789">
        <f t="shared" si="75"/>
        <v>404</v>
      </c>
      <c r="Z789" t="str">
        <f t="shared" si="76"/>
        <v/>
      </c>
      <c r="AA789" t="str">
        <f t="shared" si="77"/>
        <v>男子平泳ぎ 100m予選無差別</v>
      </c>
    </row>
    <row r="790" spans="14:27">
      <c r="N790">
        <f>Sheet9!D791</f>
        <v>405</v>
      </c>
      <c r="O790">
        <f>Sheet9!E791</f>
        <v>1</v>
      </c>
      <c r="P790" t="str">
        <f>IFERROR(VLOOKUP(O790,Sheet6!A:B,2,0),"")</f>
        <v>男子</v>
      </c>
      <c r="Q790" t="str">
        <f>Sheet9!A791</f>
        <v>自由形　　　　</v>
      </c>
      <c r="R790" t="str">
        <f t="shared" si="73"/>
        <v>自由形</v>
      </c>
      <c r="S790" t="str">
        <f>Sheet9!B791</f>
        <v xml:space="preserve"> 100m</v>
      </c>
      <c r="T790" t="s">
        <v>1704</v>
      </c>
      <c r="U790" t="s">
        <v>1705</v>
      </c>
      <c r="V790" t="str">
        <f t="shared" si="74"/>
        <v>男子自由形 100m予選無差別</v>
      </c>
      <c r="Y790">
        <f t="shared" si="75"/>
        <v>405</v>
      </c>
      <c r="Z790" t="str">
        <f t="shared" si="76"/>
        <v/>
      </c>
      <c r="AA790" t="str">
        <f t="shared" si="77"/>
        <v>男子自由形 100m予選無差別</v>
      </c>
    </row>
    <row r="791" spans="14:27">
      <c r="N791">
        <f>Sheet9!D792</f>
        <v>405</v>
      </c>
      <c r="O791">
        <f>Sheet9!E792</f>
        <v>1</v>
      </c>
      <c r="P791" t="str">
        <f>IFERROR(VLOOKUP(O791,Sheet6!A:B,2,0),"")</f>
        <v>男子</v>
      </c>
      <c r="Q791" t="str">
        <f>Sheet9!A792</f>
        <v>バタフライ　　</v>
      </c>
      <c r="R791" t="str">
        <f t="shared" si="73"/>
        <v>バタフライ</v>
      </c>
      <c r="S791" t="str">
        <f>Sheet9!B792</f>
        <v xml:space="preserve"> 100m</v>
      </c>
      <c r="T791" t="s">
        <v>1704</v>
      </c>
      <c r="U791" t="s">
        <v>1705</v>
      </c>
      <c r="V791" t="str">
        <f t="shared" si="74"/>
        <v>男子バタフライ 100m予選無差別</v>
      </c>
      <c r="Y791">
        <f t="shared" si="75"/>
        <v>405</v>
      </c>
      <c r="Z791" t="str">
        <f t="shared" si="76"/>
        <v/>
      </c>
      <c r="AA791" t="str">
        <f t="shared" si="77"/>
        <v>男子バタフライ 100m予選無差別</v>
      </c>
    </row>
    <row r="792" spans="14:27">
      <c r="N792">
        <f>Sheet9!D793</f>
        <v>406</v>
      </c>
      <c r="O792">
        <f>Sheet9!E793</f>
        <v>2</v>
      </c>
      <c r="P792" t="str">
        <f>IFERROR(VLOOKUP(O792,Sheet6!A:B,2,0),"")</f>
        <v>女子</v>
      </c>
      <c r="Q792" t="str">
        <f>Sheet9!A793</f>
        <v>自由形　　　　</v>
      </c>
      <c r="R792" t="str">
        <f t="shared" si="73"/>
        <v>自由形</v>
      </c>
      <c r="S792" t="str">
        <f>Sheet9!B793</f>
        <v xml:space="preserve">  50m</v>
      </c>
      <c r="T792" t="s">
        <v>1704</v>
      </c>
      <c r="U792" t="s">
        <v>1705</v>
      </c>
      <c r="V792" t="str">
        <f t="shared" si="74"/>
        <v>女子自由形  50m予選無差別</v>
      </c>
      <c r="Y792">
        <f t="shared" si="75"/>
        <v>406</v>
      </c>
      <c r="Z792" t="str">
        <f t="shared" si="76"/>
        <v/>
      </c>
      <c r="AA792" t="str">
        <f t="shared" si="77"/>
        <v>女子自由形  50m予選無差別</v>
      </c>
    </row>
    <row r="793" spans="14:27">
      <c r="N793">
        <f>Sheet9!D794</f>
        <v>406</v>
      </c>
      <c r="O793">
        <f>Sheet9!E794</f>
        <v>2</v>
      </c>
      <c r="P793" t="str">
        <f>IFERROR(VLOOKUP(O793,Sheet6!A:B,2,0),"")</f>
        <v>女子</v>
      </c>
      <c r="Q793" t="str">
        <f>Sheet9!A794</f>
        <v>自由形　　　　</v>
      </c>
      <c r="R793" t="str">
        <f t="shared" si="73"/>
        <v>自由形</v>
      </c>
      <c r="S793" t="str">
        <f>Sheet9!B794</f>
        <v xml:space="preserve"> 100m</v>
      </c>
      <c r="T793" t="s">
        <v>1704</v>
      </c>
      <c r="U793" t="s">
        <v>1705</v>
      </c>
      <c r="V793" t="str">
        <f t="shared" si="74"/>
        <v>女子自由形 100m予選無差別</v>
      </c>
      <c r="Y793">
        <f t="shared" si="75"/>
        <v>406</v>
      </c>
      <c r="Z793" t="str">
        <f t="shared" si="76"/>
        <v/>
      </c>
      <c r="AA793" t="str">
        <f t="shared" si="77"/>
        <v>女子自由形 100m予選無差別</v>
      </c>
    </row>
    <row r="794" spans="14:27">
      <c r="N794">
        <f>Sheet9!D795</f>
        <v>407</v>
      </c>
      <c r="O794">
        <f>Sheet9!E795</f>
        <v>2</v>
      </c>
      <c r="P794" t="str">
        <f>IFERROR(VLOOKUP(O794,Sheet6!A:B,2,0),"")</f>
        <v>女子</v>
      </c>
      <c r="Q794" t="str">
        <f>Sheet9!A795</f>
        <v>個人メドレー　</v>
      </c>
      <c r="R794" t="str">
        <f t="shared" si="73"/>
        <v>個人メドレー</v>
      </c>
      <c r="S794" t="str">
        <f>Sheet9!B795</f>
        <v xml:space="preserve"> 200m</v>
      </c>
      <c r="T794" t="s">
        <v>1704</v>
      </c>
      <c r="U794" t="s">
        <v>1705</v>
      </c>
      <c r="V794" t="str">
        <f t="shared" si="74"/>
        <v>女子個人メドレー 200m予選無差別</v>
      </c>
      <c r="Y794">
        <f t="shared" si="75"/>
        <v>407</v>
      </c>
      <c r="Z794" t="str">
        <f t="shared" si="76"/>
        <v/>
      </c>
      <c r="AA794" t="str">
        <f t="shared" si="77"/>
        <v>女子個人メドレー 200m予選無差別</v>
      </c>
    </row>
    <row r="795" spans="14:27">
      <c r="N795">
        <f>Sheet9!D796</f>
        <v>407</v>
      </c>
      <c r="O795">
        <f>Sheet9!E796</f>
        <v>2</v>
      </c>
      <c r="P795" t="str">
        <f>IFERROR(VLOOKUP(O795,Sheet6!A:B,2,0),"")</f>
        <v>女子</v>
      </c>
      <c r="Q795" t="str">
        <f>Sheet9!A796</f>
        <v>個人メドレー　</v>
      </c>
      <c r="R795" t="str">
        <f t="shared" si="73"/>
        <v>個人メドレー</v>
      </c>
      <c r="S795" t="str">
        <f>Sheet9!B796</f>
        <v xml:space="preserve"> 400m</v>
      </c>
      <c r="T795" t="s">
        <v>1704</v>
      </c>
      <c r="U795" t="s">
        <v>1705</v>
      </c>
      <c r="V795" t="str">
        <f t="shared" si="74"/>
        <v>女子個人メドレー 400m予選無差別</v>
      </c>
      <c r="Y795">
        <f t="shared" si="75"/>
        <v>407</v>
      </c>
      <c r="Z795" t="str">
        <f t="shared" si="76"/>
        <v/>
      </c>
      <c r="AA795" t="str">
        <f t="shared" si="77"/>
        <v>女子個人メドレー 400m予選無差別</v>
      </c>
    </row>
    <row r="796" spans="14:27">
      <c r="N796">
        <f>Sheet9!D797</f>
        <v>408</v>
      </c>
      <c r="O796">
        <f>Sheet9!E797</f>
        <v>2</v>
      </c>
      <c r="P796" t="str">
        <f>IFERROR(VLOOKUP(O796,Sheet6!A:B,2,0),"")</f>
        <v>女子</v>
      </c>
      <c r="Q796" t="str">
        <f>Sheet9!A797</f>
        <v>自由形　　　　</v>
      </c>
      <c r="R796" t="str">
        <f t="shared" si="73"/>
        <v>自由形</v>
      </c>
      <c r="S796" t="str">
        <f>Sheet9!B797</f>
        <v xml:space="preserve">  50m</v>
      </c>
      <c r="T796" t="s">
        <v>1704</v>
      </c>
      <c r="U796" t="s">
        <v>1705</v>
      </c>
      <c r="V796" t="str">
        <f t="shared" si="74"/>
        <v>女子自由形  50m予選無差別</v>
      </c>
      <c r="Y796">
        <f t="shared" si="75"/>
        <v>408</v>
      </c>
      <c r="Z796" t="str">
        <f t="shared" si="76"/>
        <v/>
      </c>
      <c r="AA796" t="str">
        <f t="shared" si="77"/>
        <v>女子自由形  50m予選無差別</v>
      </c>
    </row>
    <row r="797" spans="14:27">
      <c r="N797">
        <f>Sheet9!D798</f>
        <v>408</v>
      </c>
      <c r="O797">
        <f>Sheet9!E798</f>
        <v>2</v>
      </c>
      <c r="P797" t="str">
        <f>IFERROR(VLOOKUP(O797,Sheet6!A:B,2,0),"")</f>
        <v>女子</v>
      </c>
      <c r="Q797" t="str">
        <f>Sheet9!A798</f>
        <v>バタフライ　　</v>
      </c>
      <c r="R797" t="str">
        <f t="shared" si="73"/>
        <v>バタフライ</v>
      </c>
      <c r="S797" t="str">
        <f>Sheet9!B798</f>
        <v xml:space="preserve">  50m</v>
      </c>
      <c r="T797" t="s">
        <v>1704</v>
      </c>
      <c r="U797" t="s">
        <v>1705</v>
      </c>
      <c r="V797" t="str">
        <f t="shared" si="74"/>
        <v>女子バタフライ  50m予選無差別</v>
      </c>
      <c r="Y797">
        <f t="shared" si="75"/>
        <v>408</v>
      </c>
      <c r="Z797" t="str">
        <f t="shared" si="76"/>
        <v/>
      </c>
      <c r="AA797" t="str">
        <f t="shared" si="77"/>
        <v>女子バタフライ  50m予選無差別</v>
      </c>
    </row>
    <row r="798" spans="14:27">
      <c r="N798">
        <f>Sheet9!D799</f>
        <v>409</v>
      </c>
      <c r="O798">
        <f>Sheet9!E799</f>
        <v>2</v>
      </c>
      <c r="P798" t="str">
        <f>IFERROR(VLOOKUP(O798,Sheet6!A:B,2,0),"")</f>
        <v>女子</v>
      </c>
      <c r="Q798" t="str">
        <f>Sheet9!A799</f>
        <v>平泳ぎ　　　　</v>
      </c>
      <c r="R798" t="str">
        <f t="shared" si="73"/>
        <v>平泳ぎ</v>
      </c>
      <c r="S798" t="str">
        <f>Sheet9!B799</f>
        <v xml:space="preserve">  50m</v>
      </c>
      <c r="T798" t="s">
        <v>1704</v>
      </c>
      <c r="U798" t="s">
        <v>1705</v>
      </c>
      <c r="V798" t="str">
        <f t="shared" si="74"/>
        <v>女子平泳ぎ  50m予選無差別</v>
      </c>
      <c r="Y798">
        <f t="shared" si="75"/>
        <v>409</v>
      </c>
      <c r="Z798" t="str">
        <f t="shared" si="76"/>
        <v/>
      </c>
      <c r="AA798" t="str">
        <f t="shared" si="77"/>
        <v>女子平泳ぎ  50m予選無差別</v>
      </c>
    </row>
    <row r="799" spans="14:27">
      <c r="N799">
        <f>Sheet9!D800</f>
        <v>409</v>
      </c>
      <c r="O799">
        <f>Sheet9!E800</f>
        <v>2</v>
      </c>
      <c r="P799" t="str">
        <f>IFERROR(VLOOKUP(O799,Sheet6!A:B,2,0),"")</f>
        <v>女子</v>
      </c>
      <c r="Q799" t="str">
        <f>Sheet9!A800</f>
        <v>平泳ぎ　　　　</v>
      </c>
      <c r="R799" t="str">
        <f t="shared" si="73"/>
        <v>平泳ぎ</v>
      </c>
      <c r="S799" t="str">
        <f>Sheet9!B800</f>
        <v xml:space="preserve"> 100m</v>
      </c>
      <c r="T799" t="s">
        <v>1704</v>
      </c>
      <c r="U799" t="s">
        <v>1705</v>
      </c>
      <c r="V799" t="str">
        <f t="shared" si="74"/>
        <v>女子平泳ぎ 100m予選無差別</v>
      </c>
      <c r="Y799">
        <f t="shared" si="75"/>
        <v>409</v>
      </c>
      <c r="Z799" t="str">
        <f t="shared" si="76"/>
        <v/>
      </c>
      <c r="AA799" t="str">
        <f t="shared" si="77"/>
        <v>女子平泳ぎ 100m予選無差別</v>
      </c>
    </row>
    <row r="800" spans="14:27">
      <c r="N800">
        <f>Sheet9!D801</f>
        <v>410</v>
      </c>
      <c r="O800">
        <f>Sheet9!E801</f>
        <v>2</v>
      </c>
      <c r="P800" t="str">
        <f>IFERROR(VLOOKUP(O800,Sheet6!A:B,2,0),"")</f>
        <v>女子</v>
      </c>
      <c r="Q800" t="str">
        <f>Sheet9!A801</f>
        <v>平泳ぎ　　　　</v>
      </c>
      <c r="R800" t="str">
        <f t="shared" si="73"/>
        <v>平泳ぎ</v>
      </c>
      <c r="S800" t="str">
        <f>Sheet9!B801</f>
        <v xml:space="preserve">  50m</v>
      </c>
      <c r="T800" t="s">
        <v>1704</v>
      </c>
      <c r="U800" t="s">
        <v>1705</v>
      </c>
      <c r="V800" t="str">
        <f t="shared" si="74"/>
        <v>女子平泳ぎ  50m予選無差別</v>
      </c>
      <c r="Y800">
        <f t="shared" si="75"/>
        <v>410</v>
      </c>
      <c r="Z800" t="str">
        <f t="shared" si="76"/>
        <v/>
      </c>
      <c r="AA800" t="str">
        <f t="shared" si="77"/>
        <v>女子平泳ぎ  50m予選無差別</v>
      </c>
    </row>
    <row r="801" spans="14:27">
      <c r="N801">
        <f>Sheet9!D802</f>
        <v>410</v>
      </c>
      <c r="O801">
        <f>Sheet9!E802</f>
        <v>2</v>
      </c>
      <c r="P801" t="str">
        <f>IFERROR(VLOOKUP(O801,Sheet6!A:B,2,0),"")</f>
        <v>女子</v>
      </c>
      <c r="Q801" t="str">
        <f>Sheet9!A802</f>
        <v>平泳ぎ　　　　</v>
      </c>
      <c r="R801" t="str">
        <f t="shared" si="73"/>
        <v>平泳ぎ</v>
      </c>
      <c r="S801" t="str">
        <f>Sheet9!B802</f>
        <v xml:space="preserve"> 100m</v>
      </c>
      <c r="T801" t="s">
        <v>1704</v>
      </c>
      <c r="U801" t="s">
        <v>1705</v>
      </c>
      <c r="V801" t="str">
        <f t="shared" si="74"/>
        <v>女子平泳ぎ 100m予選無差別</v>
      </c>
      <c r="Y801">
        <f t="shared" si="75"/>
        <v>410</v>
      </c>
      <c r="Z801" t="str">
        <f t="shared" si="76"/>
        <v/>
      </c>
      <c r="AA801" t="str">
        <f t="shared" si="77"/>
        <v>女子平泳ぎ 100m予選無差別</v>
      </c>
    </row>
    <row r="802" spans="14:27">
      <c r="N802">
        <f>Sheet9!D803</f>
        <v>411</v>
      </c>
      <c r="O802">
        <f>Sheet9!E803</f>
        <v>2</v>
      </c>
      <c r="P802" t="str">
        <f>IFERROR(VLOOKUP(O802,Sheet6!A:B,2,0),"")</f>
        <v>女子</v>
      </c>
      <c r="Q802" t="str">
        <f>Sheet9!A803</f>
        <v>自由形　　　　</v>
      </c>
      <c r="R802" t="str">
        <f t="shared" si="73"/>
        <v>自由形</v>
      </c>
      <c r="S802" t="str">
        <f>Sheet9!B803</f>
        <v xml:space="preserve">  50m</v>
      </c>
      <c r="T802" t="s">
        <v>1704</v>
      </c>
      <c r="U802" t="s">
        <v>1705</v>
      </c>
      <c r="V802" t="str">
        <f t="shared" si="74"/>
        <v>女子自由形  50m予選無差別</v>
      </c>
      <c r="Y802">
        <f t="shared" si="75"/>
        <v>411</v>
      </c>
      <c r="Z802" t="str">
        <f t="shared" si="76"/>
        <v/>
      </c>
      <c r="AA802" t="str">
        <f t="shared" si="77"/>
        <v>女子自由形  50m予選無差別</v>
      </c>
    </row>
    <row r="803" spans="14:27">
      <c r="N803">
        <f>Sheet9!D804</f>
        <v>411</v>
      </c>
      <c r="O803">
        <f>Sheet9!E804</f>
        <v>2</v>
      </c>
      <c r="P803" t="str">
        <f>IFERROR(VLOOKUP(O803,Sheet6!A:B,2,0),"")</f>
        <v>女子</v>
      </c>
      <c r="Q803" t="str">
        <f>Sheet9!A804</f>
        <v>自由形　　　　</v>
      </c>
      <c r="R803" t="str">
        <f t="shared" si="73"/>
        <v>自由形</v>
      </c>
      <c r="S803" t="str">
        <f>Sheet9!B804</f>
        <v xml:space="preserve"> 100m</v>
      </c>
      <c r="T803" t="s">
        <v>1704</v>
      </c>
      <c r="U803" t="s">
        <v>1705</v>
      </c>
      <c r="V803" t="str">
        <f t="shared" si="74"/>
        <v>女子自由形 100m予選無差別</v>
      </c>
      <c r="Y803">
        <f t="shared" si="75"/>
        <v>411</v>
      </c>
      <c r="Z803" t="str">
        <f t="shared" si="76"/>
        <v/>
      </c>
      <c r="AA803" t="str">
        <f t="shared" si="77"/>
        <v>女子自由形 100m予選無差別</v>
      </c>
    </row>
    <row r="804" spans="14:27">
      <c r="N804">
        <f>Sheet9!D805</f>
        <v>412</v>
      </c>
      <c r="O804">
        <f>Sheet9!E805</f>
        <v>1</v>
      </c>
      <c r="P804" t="str">
        <f>IFERROR(VLOOKUP(O804,Sheet6!A:B,2,0),"")</f>
        <v>男子</v>
      </c>
      <c r="Q804" t="str">
        <f>Sheet9!A805</f>
        <v>自由形　　　　</v>
      </c>
      <c r="R804" t="str">
        <f t="shared" si="73"/>
        <v>自由形</v>
      </c>
      <c r="S804" t="str">
        <f>Sheet9!B805</f>
        <v xml:space="preserve"> 100m</v>
      </c>
      <c r="T804" t="s">
        <v>1704</v>
      </c>
      <c r="U804" t="s">
        <v>1705</v>
      </c>
      <c r="V804" t="str">
        <f t="shared" si="74"/>
        <v>男子自由形 100m予選無差別</v>
      </c>
      <c r="Y804">
        <f t="shared" si="75"/>
        <v>412</v>
      </c>
      <c r="Z804" t="str">
        <f t="shared" si="76"/>
        <v/>
      </c>
      <c r="AA804" t="str">
        <f t="shared" si="77"/>
        <v>男子自由形 100m予選無差別</v>
      </c>
    </row>
    <row r="805" spans="14:27">
      <c r="N805">
        <f>Sheet9!D806</f>
        <v>412</v>
      </c>
      <c r="O805">
        <f>Sheet9!E806</f>
        <v>1</v>
      </c>
      <c r="P805" t="str">
        <f>IFERROR(VLOOKUP(O805,Sheet6!A:B,2,0),"")</f>
        <v>男子</v>
      </c>
      <c r="Q805" t="str">
        <f>Sheet9!A806</f>
        <v>自由形　　　　</v>
      </c>
      <c r="R805" t="str">
        <f t="shared" si="73"/>
        <v>自由形</v>
      </c>
      <c r="S805" t="str">
        <f>Sheet9!B806</f>
        <v xml:space="preserve"> 200m</v>
      </c>
      <c r="T805" t="s">
        <v>1704</v>
      </c>
      <c r="U805" t="s">
        <v>1705</v>
      </c>
      <c r="V805" t="str">
        <f t="shared" si="74"/>
        <v>男子自由形 200m予選無差別</v>
      </c>
      <c r="Y805">
        <f t="shared" si="75"/>
        <v>412</v>
      </c>
      <c r="Z805" t="str">
        <f t="shared" si="76"/>
        <v/>
      </c>
      <c r="AA805" t="str">
        <f t="shared" si="77"/>
        <v>男子自由形 200m予選無差別</v>
      </c>
    </row>
    <row r="806" spans="14:27">
      <c r="N806">
        <f>Sheet9!D807</f>
        <v>413</v>
      </c>
      <c r="O806">
        <f>Sheet9!E807</f>
        <v>1</v>
      </c>
      <c r="P806" t="str">
        <f>IFERROR(VLOOKUP(O806,Sheet6!A:B,2,0),"")</f>
        <v>男子</v>
      </c>
      <c r="Q806" t="str">
        <f>Sheet9!A807</f>
        <v>自由形　　　　</v>
      </c>
      <c r="R806" t="str">
        <f t="shared" si="73"/>
        <v>自由形</v>
      </c>
      <c r="S806" t="str">
        <f>Sheet9!B807</f>
        <v xml:space="preserve"> 100m</v>
      </c>
      <c r="T806" t="s">
        <v>1704</v>
      </c>
      <c r="U806" t="s">
        <v>1705</v>
      </c>
      <c r="V806" t="str">
        <f t="shared" si="74"/>
        <v>男子自由形 100m予選無差別</v>
      </c>
      <c r="Y806">
        <f t="shared" si="75"/>
        <v>413</v>
      </c>
      <c r="Z806" t="str">
        <f t="shared" si="76"/>
        <v/>
      </c>
      <c r="AA806" t="str">
        <f t="shared" si="77"/>
        <v>男子自由形 100m予選無差別</v>
      </c>
    </row>
    <row r="807" spans="14:27">
      <c r="N807">
        <f>Sheet9!D808</f>
        <v>413</v>
      </c>
      <c r="O807">
        <f>Sheet9!E808</f>
        <v>1</v>
      </c>
      <c r="P807" t="str">
        <f>IFERROR(VLOOKUP(O807,Sheet6!A:B,2,0),"")</f>
        <v>男子</v>
      </c>
      <c r="Q807" t="str">
        <f>Sheet9!A808</f>
        <v>自由形　　　　</v>
      </c>
      <c r="R807" t="str">
        <f t="shared" si="73"/>
        <v>自由形</v>
      </c>
      <c r="S807" t="str">
        <f>Sheet9!B808</f>
        <v xml:space="preserve"> 200m</v>
      </c>
      <c r="T807" t="s">
        <v>1704</v>
      </c>
      <c r="U807" t="s">
        <v>1705</v>
      </c>
      <c r="V807" t="str">
        <f t="shared" si="74"/>
        <v>男子自由形 200m予選無差別</v>
      </c>
      <c r="Y807">
        <f t="shared" si="75"/>
        <v>413</v>
      </c>
      <c r="Z807" t="str">
        <f t="shared" si="76"/>
        <v/>
      </c>
      <c r="AA807" t="str">
        <f t="shared" si="77"/>
        <v>男子自由形 200m予選無差別</v>
      </c>
    </row>
    <row r="808" spans="14:27">
      <c r="N808">
        <f>Sheet9!D809</f>
        <v>414</v>
      </c>
      <c r="O808">
        <f>Sheet9!E809</f>
        <v>1</v>
      </c>
      <c r="P808" t="str">
        <f>IFERROR(VLOOKUP(O808,Sheet6!A:B,2,0),"")</f>
        <v>男子</v>
      </c>
      <c r="Q808" t="str">
        <f>Sheet9!A809</f>
        <v>バタフライ　　</v>
      </c>
      <c r="R808" t="str">
        <f t="shared" si="73"/>
        <v>バタフライ</v>
      </c>
      <c r="S808" t="str">
        <f>Sheet9!B809</f>
        <v xml:space="preserve">  50m</v>
      </c>
      <c r="T808" t="s">
        <v>1704</v>
      </c>
      <c r="U808" t="s">
        <v>1705</v>
      </c>
      <c r="V808" t="str">
        <f t="shared" si="74"/>
        <v>男子バタフライ  50m予選無差別</v>
      </c>
      <c r="Y808">
        <f t="shared" si="75"/>
        <v>414</v>
      </c>
      <c r="Z808" t="str">
        <f t="shared" si="76"/>
        <v/>
      </c>
      <c r="AA808" t="str">
        <f t="shared" si="77"/>
        <v>男子バタフライ  50m予選無差別</v>
      </c>
    </row>
    <row r="809" spans="14:27">
      <c r="N809">
        <f>Sheet9!D810</f>
        <v>414</v>
      </c>
      <c r="O809">
        <f>Sheet9!E810</f>
        <v>1</v>
      </c>
      <c r="P809" t="str">
        <f>IFERROR(VLOOKUP(O809,Sheet6!A:B,2,0),"")</f>
        <v>男子</v>
      </c>
      <c r="Q809" t="str">
        <f>Sheet9!A810</f>
        <v>個人メドレー　</v>
      </c>
      <c r="R809" t="str">
        <f t="shared" si="73"/>
        <v>個人メドレー</v>
      </c>
      <c r="S809" t="str">
        <f>Sheet9!B810</f>
        <v xml:space="preserve"> 200m</v>
      </c>
      <c r="T809" t="s">
        <v>1704</v>
      </c>
      <c r="U809" t="s">
        <v>1705</v>
      </c>
      <c r="V809" t="str">
        <f t="shared" si="74"/>
        <v>男子個人メドレー 200m予選無差別</v>
      </c>
      <c r="Y809">
        <f t="shared" si="75"/>
        <v>414</v>
      </c>
      <c r="Z809" t="str">
        <f t="shared" si="76"/>
        <v/>
      </c>
      <c r="AA809" t="str">
        <f t="shared" si="77"/>
        <v>男子個人メドレー 200m予選無差別</v>
      </c>
    </row>
    <row r="810" spans="14:27">
      <c r="N810">
        <f>Sheet9!D811</f>
        <v>415</v>
      </c>
      <c r="O810">
        <f>Sheet9!E811</f>
        <v>1</v>
      </c>
      <c r="P810" t="str">
        <f>IFERROR(VLOOKUP(O810,Sheet6!A:B,2,0),"")</f>
        <v>男子</v>
      </c>
      <c r="Q810" t="str">
        <f>Sheet9!A811</f>
        <v>自由形　　　　</v>
      </c>
      <c r="R810" t="str">
        <f t="shared" si="73"/>
        <v>自由形</v>
      </c>
      <c r="S810" t="str">
        <f>Sheet9!B811</f>
        <v xml:space="preserve"> 100m</v>
      </c>
      <c r="T810" t="s">
        <v>1704</v>
      </c>
      <c r="U810" t="s">
        <v>1705</v>
      </c>
      <c r="V810" t="str">
        <f t="shared" si="74"/>
        <v>男子自由形 100m予選無差別</v>
      </c>
      <c r="Y810">
        <f t="shared" si="75"/>
        <v>415</v>
      </c>
      <c r="Z810" t="str">
        <f t="shared" si="76"/>
        <v/>
      </c>
      <c r="AA810" t="str">
        <f t="shared" si="77"/>
        <v>男子自由形 100m予選無差別</v>
      </c>
    </row>
    <row r="811" spans="14:27">
      <c r="N811">
        <f>Sheet9!D812</f>
        <v>415</v>
      </c>
      <c r="O811">
        <f>Sheet9!E812</f>
        <v>1</v>
      </c>
      <c r="P811" t="str">
        <f>IFERROR(VLOOKUP(O811,Sheet6!A:B,2,0),"")</f>
        <v>男子</v>
      </c>
      <c r="Q811" t="str">
        <f>Sheet9!A812</f>
        <v>自由形　　　　</v>
      </c>
      <c r="R811" t="str">
        <f t="shared" si="73"/>
        <v>自由形</v>
      </c>
      <c r="S811" t="str">
        <f>Sheet9!B812</f>
        <v xml:space="preserve"> 200m</v>
      </c>
      <c r="T811" t="s">
        <v>1704</v>
      </c>
      <c r="U811" t="s">
        <v>1705</v>
      </c>
      <c r="V811" t="str">
        <f t="shared" si="74"/>
        <v>男子自由形 200m予選無差別</v>
      </c>
      <c r="Y811">
        <f t="shared" si="75"/>
        <v>415</v>
      </c>
      <c r="Z811" t="str">
        <f t="shared" si="76"/>
        <v/>
      </c>
      <c r="AA811" t="str">
        <f t="shared" si="77"/>
        <v>男子自由形 200m予選無差別</v>
      </c>
    </row>
    <row r="812" spans="14:27">
      <c r="N812">
        <f>Sheet9!D813</f>
        <v>416</v>
      </c>
      <c r="O812">
        <f>Sheet9!E813</f>
        <v>1</v>
      </c>
      <c r="P812" t="str">
        <f>IFERROR(VLOOKUP(O812,Sheet6!A:B,2,0),"")</f>
        <v>男子</v>
      </c>
      <c r="Q812" t="str">
        <f>Sheet9!A813</f>
        <v>自由形　　　　</v>
      </c>
      <c r="R812" t="str">
        <f t="shared" si="73"/>
        <v>自由形</v>
      </c>
      <c r="S812" t="str">
        <f>Sheet9!B813</f>
        <v xml:space="preserve">  50m</v>
      </c>
      <c r="T812" t="s">
        <v>1704</v>
      </c>
      <c r="U812" t="s">
        <v>1705</v>
      </c>
      <c r="V812" t="str">
        <f t="shared" si="74"/>
        <v>男子自由形  50m予選無差別</v>
      </c>
      <c r="Y812">
        <f t="shared" si="75"/>
        <v>416</v>
      </c>
      <c r="Z812" t="str">
        <f t="shared" si="76"/>
        <v/>
      </c>
      <c r="AA812" t="str">
        <f t="shared" si="77"/>
        <v>男子自由形  50m予選無差別</v>
      </c>
    </row>
    <row r="813" spans="14:27">
      <c r="N813">
        <f>Sheet9!D814</f>
        <v>416</v>
      </c>
      <c r="O813">
        <f>Sheet9!E814</f>
        <v>1</v>
      </c>
      <c r="P813" t="str">
        <f>IFERROR(VLOOKUP(O813,Sheet6!A:B,2,0),"")</f>
        <v>男子</v>
      </c>
      <c r="Q813" t="str">
        <f>Sheet9!A814</f>
        <v>自由形　　　　</v>
      </c>
      <c r="R813" t="str">
        <f t="shared" si="73"/>
        <v>自由形</v>
      </c>
      <c r="S813" t="str">
        <f>Sheet9!B814</f>
        <v xml:space="preserve"> 100m</v>
      </c>
      <c r="T813" t="s">
        <v>1704</v>
      </c>
      <c r="U813" t="s">
        <v>1705</v>
      </c>
      <c r="V813" t="str">
        <f t="shared" si="74"/>
        <v>男子自由形 100m予選無差別</v>
      </c>
      <c r="Y813">
        <f t="shared" si="75"/>
        <v>416</v>
      </c>
      <c r="Z813" t="str">
        <f t="shared" si="76"/>
        <v/>
      </c>
      <c r="AA813" t="str">
        <f t="shared" si="77"/>
        <v>男子自由形 100m予選無差別</v>
      </c>
    </row>
    <row r="814" spans="14:27">
      <c r="N814">
        <f>Sheet9!D815</f>
        <v>417</v>
      </c>
      <c r="O814">
        <f>Sheet9!E815</f>
        <v>1</v>
      </c>
      <c r="P814" t="str">
        <f>IFERROR(VLOOKUP(O814,Sheet6!A:B,2,0),"")</f>
        <v>男子</v>
      </c>
      <c r="Q814" t="str">
        <f>Sheet9!A815</f>
        <v>平泳ぎ　　　　</v>
      </c>
      <c r="R814" t="str">
        <f t="shared" si="73"/>
        <v>平泳ぎ</v>
      </c>
      <c r="S814" t="str">
        <f>Sheet9!B815</f>
        <v xml:space="preserve"> 100m</v>
      </c>
      <c r="T814" t="s">
        <v>1704</v>
      </c>
      <c r="U814" t="s">
        <v>1705</v>
      </c>
      <c r="V814" t="str">
        <f t="shared" si="74"/>
        <v>男子平泳ぎ 100m予選無差別</v>
      </c>
      <c r="Y814">
        <f t="shared" si="75"/>
        <v>417</v>
      </c>
      <c r="Z814" t="str">
        <f t="shared" si="76"/>
        <v/>
      </c>
      <c r="AA814" t="str">
        <f t="shared" si="77"/>
        <v>男子平泳ぎ 100m予選無差別</v>
      </c>
    </row>
    <row r="815" spans="14:27">
      <c r="N815">
        <f>Sheet9!D816</f>
        <v>418</v>
      </c>
      <c r="O815">
        <f>Sheet9!E816</f>
        <v>1</v>
      </c>
      <c r="P815" t="str">
        <f>IFERROR(VLOOKUP(O815,Sheet6!A:B,2,0),"")</f>
        <v>男子</v>
      </c>
      <c r="Q815" t="str">
        <f>Sheet9!A816</f>
        <v>自由形　　　　</v>
      </c>
      <c r="R815" t="str">
        <f t="shared" si="73"/>
        <v>自由形</v>
      </c>
      <c r="S815" t="str">
        <f>Sheet9!B816</f>
        <v xml:space="preserve"> 100m</v>
      </c>
      <c r="T815" t="s">
        <v>1704</v>
      </c>
      <c r="U815" t="s">
        <v>1705</v>
      </c>
      <c r="V815" t="str">
        <f t="shared" si="74"/>
        <v>男子自由形 100m予選無差別</v>
      </c>
      <c r="Y815">
        <f t="shared" si="75"/>
        <v>418</v>
      </c>
      <c r="Z815" t="str">
        <f t="shared" si="76"/>
        <v/>
      </c>
      <c r="AA815" t="str">
        <f t="shared" si="77"/>
        <v>男子自由形 100m予選無差別</v>
      </c>
    </row>
    <row r="816" spans="14:27">
      <c r="N816">
        <f>Sheet9!D817</f>
        <v>419</v>
      </c>
      <c r="O816">
        <f>Sheet9!E817</f>
        <v>2</v>
      </c>
      <c r="P816" t="str">
        <f>IFERROR(VLOOKUP(O816,Sheet6!A:B,2,0),"")</f>
        <v>女子</v>
      </c>
      <c r="Q816" t="str">
        <f>Sheet9!A817</f>
        <v>平泳ぎ　　　　</v>
      </c>
      <c r="R816" t="str">
        <f t="shared" si="73"/>
        <v>平泳ぎ</v>
      </c>
      <c r="S816" t="str">
        <f>Sheet9!B817</f>
        <v xml:space="preserve">  50m</v>
      </c>
      <c r="T816" t="s">
        <v>1704</v>
      </c>
      <c r="U816" t="s">
        <v>1705</v>
      </c>
      <c r="V816" t="str">
        <f t="shared" si="74"/>
        <v>女子平泳ぎ  50m予選無差別</v>
      </c>
      <c r="Y816">
        <f t="shared" si="75"/>
        <v>419</v>
      </c>
      <c r="Z816" t="str">
        <f t="shared" si="76"/>
        <v/>
      </c>
      <c r="AA816" t="str">
        <f t="shared" si="77"/>
        <v>女子平泳ぎ  50m予選無差別</v>
      </c>
    </row>
    <row r="817" spans="14:27">
      <c r="N817">
        <f>Sheet9!D818</f>
        <v>419</v>
      </c>
      <c r="O817">
        <f>Sheet9!E818</f>
        <v>2</v>
      </c>
      <c r="P817" t="str">
        <f>IFERROR(VLOOKUP(O817,Sheet6!A:B,2,0),"")</f>
        <v>女子</v>
      </c>
      <c r="Q817" t="str">
        <f>Sheet9!A818</f>
        <v>平泳ぎ　　　　</v>
      </c>
      <c r="R817" t="str">
        <f t="shared" si="73"/>
        <v>平泳ぎ</v>
      </c>
      <c r="S817" t="str">
        <f>Sheet9!B818</f>
        <v xml:space="preserve"> 100m</v>
      </c>
      <c r="T817" t="s">
        <v>1704</v>
      </c>
      <c r="U817" t="s">
        <v>1705</v>
      </c>
      <c r="V817" t="str">
        <f t="shared" si="74"/>
        <v>女子平泳ぎ 100m予選無差別</v>
      </c>
      <c r="Y817">
        <f t="shared" si="75"/>
        <v>419</v>
      </c>
      <c r="Z817" t="str">
        <f t="shared" si="76"/>
        <v/>
      </c>
      <c r="AA817" t="str">
        <f t="shared" si="77"/>
        <v>女子平泳ぎ 100m予選無差別</v>
      </c>
    </row>
    <row r="818" spans="14:27">
      <c r="N818">
        <f>Sheet9!D819</f>
        <v>420</v>
      </c>
      <c r="O818">
        <f>Sheet9!E819</f>
        <v>2</v>
      </c>
      <c r="P818" t="str">
        <f>IFERROR(VLOOKUP(O818,Sheet6!A:B,2,0),"")</f>
        <v>女子</v>
      </c>
      <c r="Q818" t="str">
        <f>Sheet9!A819</f>
        <v>自由形　　　　</v>
      </c>
      <c r="R818" t="str">
        <f t="shared" si="73"/>
        <v>自由形</v>
      </c>
      <c r="S818" t="str">
        <f>Sheet9!B819</f>
        <v xml:space="preserve">  50m</v>
      </c>
      <c r="T818" t="s">
        <v>1704</v>
      </c>
      <c r="U818" t="s">
        <v>1705</v>
      </c>
      <c r="V818" t="str">
        <f t="shared" si="74"/>
        <v>女子自由形  50m予選無差別</v>
      </c>
      <c r="Y818">
        <f t="shared" si="75"/>
        <v>420</v>
      </c>
      <c r="Z818" t="str">
        <f t="shared" si="76"/>
        <v/>
      </c>
      <c r="AA818" t="str">
        <f t="shared" si="77"/>
        <v>女子自由形  50m予選無差別</v>
      </c>
    </row>
    <row r="819" spans="14:27">
      <c r="N819">
        <f>Sheet9!D820</f>
        <v>420</v>
      </c>
      <c r="O819">
        <f>Sheet9!E820</f>
        <v>2</v>
      </c>
      <c r="P819" t="str">
        <f>IFERROR(VLOOKUP(O819,Sheet6!A:B,2,0),"")</f>
        <v>女子</v>
      </c>
      <c r="Q819" t="str">
        <f>Sheet9!A820</f>
        <v>自由形　　　　</v>
      </c>
      <c r="R819" t="str">
        <f t="shared" si="73"/>
        <v>自由形</v>
      </c>
      <c r="S819" t="str">
        <f>Sheet9!B820</f>
        <v xml:space="preserve"> 100m</v>
      </c>
      <c r="T819" t="s">
        <v>1704</v>
      </c>
      <c r="U819" t="s">
        <v>1705</v>
      </c>
      <c r="V819" t="str">
        <f t="shared" si="74"/>
        <v>女子自由形 100m予選無差別</v>
      </c>
      <c r="Y819">
        <f t="shared" si="75"/>
        <v>420</v>
      </c>
      <c r="Z819" t="str">
        <f t="shared" si="76"/>
        <v/>
      </c>
      <c r="AA819" t="str">
        <f t="shared" si="77"/>
        <v>女子自由形 100m予選無差別</v>
      </c>
    </row>
    <row r="820" spans="14:27">
      <c r="N820">
        <f>Sheet9!D821</f>
        <v>421</v>
      </c>
      <c r="O820">
        <f>Sheet9!E821</f>
        <v>2</v>
      </c>
      <c r="P820" t="str">
        <f>IFERROR(VLOOKUP(O820,Sheet6!A:B,2,0),"")</f>
        <v>女子</v>
      </c>
      <c r="Q820" t="str">
        <f>Sheet9!A821</f>
        <v>平泳ぎ　　　　</v>
      </c>
      <c r="R820" t="str">
        <f t="shared" si="73"/>
        <v>平泳ぎ</v>
      </c>
      <c r="S820" t="str">
        <f>Sheet9!B821</f>
        <v xml:space="preserve">  50m</v>
      </c>
      <c r="T820" t="s">
        <v>1704</v>
      </c>
      <c r="U820" t="s">
        <v>1705</v>
      </c>
      <c r="V820" t="str">
        <f t="shared" si="74"/>
        <v>女子平泳ぎ  50m予選無差別</v>
      </c>
      <c r="Y820">
        <f t="shared" si="75"/>
        <v>421</v>
      </c>
      <c r="Z820" t="str">
        <f t="shared" si="76"/>
        <v/>
      </c>
      <c r="AA820" t="str">
        <f t="shared" si="77"/>
        <v>女子平泳ぎ  50m予選無差別</v>
      </c>
    </row>
    <row r="821" spans="14:27">
      <c r="N821">
        <f>Sheet9!D822</f>
        <v>421</v>
      </c>
      <c r="O821">
        <f>Sheet9!E822</f>
        <v>2</v>
      </c>
      <c r="P821" t="str">
        <f>IFERROR(VLOOKUP(O821,Sheet6!A:B,2,0),"")</f>
        <v>女子</v>
      </c>
      <c r="Q821" t="str">
        <f>Sheet9!A822</f>
        <v>平泳ぎ　　　　</v>
      </c>
      <c r="R821" t="str">
        <f t="shared" si="73"/>
        <v>平泳ぎ</v>
      </c>
      <c r="S821" t="str">
        <f>Sheet9!B822</f>
        <v xml:space="preserve"> 100m</v>
      </c>
      <c r="T821" t="s">
        <v>1704</v>
      </c>
      <c r="U821" t="s">
        <v>1705</v>
      </c>
      <c r="V821" t="str">
        <f t="shared" si="74"/>
        <v>女子平泳ぎ 100m予選無差別</v>
      </c>
      <c r="Y821">
        <f t="shared" si="75"/>
        <v>421</v>
      </c>
      <c r="Z821" t="str">
        <f t="shared" si="76"/>
        <v/>
      </c>
      <c r="AA821" t="str">
        <f t="shared" si="77"/>
        <v>女子平泳ぎ 100m予選無差別</v>
      </c>
    </row>
    <row r="822" spans="14:27">
      <c r="N822">
        <f>Sheet9!D823</f>
        <v>422</v>
      </c>
      <c r="O822">
        <f>Sheet9!E823</f>
        <v>2</v>
      </c>
      <c r="P822" t="str">
        <f>IFERROR(VLOOKUP(O822,Sheet6!A:B,2,0),"")</f>
        <v>女子</v>
      </c>
      <c r="Q822" t="str">
        <f>Sheet9!A823</f>
        <v>個人メドレー　</v>
      </c>
      <c r="R822" t="str">
        <f t="shared" si="73"/>
        <v>個人メドレー</v>
      </c>
      <c r="S822" t="str">
        <f>Sheet9!B823</f>
        <v xml:space="preserve"> 200m</v>
      </c>
      <c r="T822" t="s">
        <v>1704</v>
      </c>
      <c r="U822" t="s">
        <v>1705</v>
      </c>
      <c r="V822" t="str">
        <f t="shared" si="74"/>
        <v>女子個人メドレー 200m予選無差別</v>
      </c>
      <c r="Y822">
        <f t="shared" si="75"/>
        <v>422</v>
      </c>
      <c r="Z822" t="str">
        <f t="shared" si="76"/>
        <v/>
      </c>
      <c r="AA822" t="str">
        <f t="shared" si="77"/>
        <v>女子個人メドレー 200m予選無差別</v>
      </c>
    </row>
    <row r="823" spans="14:27">
      <c r="N823">
        <f>Sheet9!D824</f>
        <v>423</v>
      </c>
      <c r="O823">
        <f>Sheet9!E824</f>
        <v>2</v>
      </c>
      <c r="P823" t="str">
        <f>IFERROR(VLOOKUP(O823,Sheet6!A:B,2,0),"")</f>
        <v>女子</v>
      </c>
      <c r="Q823" t="str">
        <f>Sheet9!A824</f>
        <v>自由形　　　　</v>
      </c>
      <c r="R823" t="str">
        <f t="shared" si="73"/>
        <v>自由形</v>
      </c>
      <c r="S823" t="str">
        <f>Sheet9!B824</f>
        <v xml:space="preserve"> 100m</v>
      </c>
      <c r="T823" t="s">
        <v>1704</v>
      </c>
      <c r="U823" t="s">
        <v>1705</v>
      </c>
      <c r="V823" t="str">
        <f t="shared" si="74"/>
        <v>女子自由形 100m予選無差別</v>
      </c>
      <c r="Y823">
        <f t="shared" si="75"/>
        <v>423</v>
      </c>
      <c r="Z823" t="str">
        <f t="shared" si="76"/>
        <v/>
      </c>
      <c r="AA823" t="str">
        <f t="shared" si="77"/>
        <v>女子自由形 100m予選無差別</v>
      </c>
    </row>
    <row r="824" spans="14:27">
      <c r="N824">
        <f>Sheet9!D825</f>
        <v>423</v>
      </c>
      <c r="O824">
        <f>Sheet9!E825</f>
        <v>2</v>
      </c>
      <c r="P824" t="str">
        <f>IFERROR(VLOOKUP(O824,Sheet6!A:B,2,0),"")</f>
        <v>女子</v>
      </c>
      <c r="Q824" t="str">
        <f>Sheet9!A825</f>
        <v>個人メドレー　</v>
      </c>
      <c r="R824" t="str">
        <f t="shared" si="73"/>
        <v>個人メドレー</v>
      </c>
      <c r="S824" t="str">
        <f>Sheet9!B825</f>
        <v xml:space="preserve"> 200m</v>
      </c>
      <c r="T824" t="s">
        <v>1704</v>
      </c>
      <c r="U824" t="s">
        <v>1705</v>
      </c>
      <c r="V824" t="str">
        <f t="shared" si="74"/>
        <v>女子個人メドレー 200m予選無差別</v>
      </c>
      <c r="Y824">
        <f t="shared" si="75"/>
        <v>423</v>
      </c>
      <c r="Z824" t="str">
        <f t="shared" si="76"/>
        <v/>
      </c>
      <c r="AA824" t="str">
        <f t="shared" si="77"/>
        <v>女子個人メドレー 200m予選無差別</v>
      </c>
    </row>
    <row r="825" spans="14:27">
      <c r="N825">
        <f>Sheet9!D826</f>
        <v>424</v>
      </c>
      <c r="O825">
        <f>Sheet9!E826</f>
        <v>1</v>
      </c>
      <c r="P825" t="str">
        <f>IFERROR(VLOOKUP(O825,Sheet6!A:B,2,0),"")</f>
        <v>男子</v>
      </c>
      <c r="Q825" t="str">
        <f>Sheet9!A826</f>
        <v>背泳ぎ　　　　</v>
      </c>
      <c r="R825" t="str">
        <f t="shared" si="73"/>
        <v>背泳ぎ</v>
      </c>
      <c r="S825" t="str">
        <f>Sheet9!B826</f>
        <v xml:space="preserve"> 200m</v>
      </c>
      <c r="T825" t="s">
        <v>1704</v>
      </c>
      <c r="U825" t="s">
        <v>1705</v>
      </c>
      <c r="V825" t="str">
        <f t="shared" si="74"/>
        <v>男子背泳ぎ 200m予選無差別</v>
      </c>
      <c r="Y825">
        <f t="shared" si="75"/>
        <v>424</v>
      </c>
      <c r="Z825" t="str">
        <f t="shared" si="76"/>
        <v/>
      </c>
      <c r="AA825" t="str">
        <f t="shared" si="77"/>
        <v>男子背泳ぎ 200m予選無差別</v>
      </c>
    </row>
    <row r="826" spans="14:27">
      <c r="N826">
        <f>Sheet9!D827</f>
        <v>424</v>
      </c>
      <c r="O826">
        <f>Sheet9!E827</f>
        <v>1</v>
      </c>
      <c r="P826" t="str">
        <f>IFERROR(VLOOKUP(O826,Sheet6!A:B,2,0),"")</f>
        <v>男子</v>
      </c>
      <c r="Q826" t="str">
        <f>Sheet9!A827</f>
        <v>個人メドレー　</v>
      </c>
      <c r="R826" t="str">
        <f t="shared" si="73"/>
        <v>個人メドレー</v>
      </c>
      <c r="S826" t="str">
        <f>Sheet9!B827</f>
        <v xml:space="preserve"> 200m</v>
      </c>
      <c r="T826" t="s">
        <v>1704</v>
      </c>
      <c r="U826" t="s">
        <v>1705</v>
      </c>
      <c r="V826" t="str">
        <f t="shared" si="74"/>
        <v>男子個人メドレー 200m予選無差別</v>
      </c>
      <c r="Y826">
        <f t="shared" si="75"/>
        <v>424</v>
      </c>
      <c r="Z826" t="str">
        <f t="shared" si="76"/>
        <v/>
      </c>
      <c r="AA826" t="str">
        <f t="shared" si="77"/>
        <v>男子個人メドレー 200m予選無差別</v>
      </c>
    </row>
    <row r="827" spans="14:27">
      <c r="N827">
        <f>Sheet9!D828</f>
        <v>425</v>
      </c>
      <c r="O827">
        <f>Sheet9!E828</f>
        <v>1</v>
      </c>
      <c r="P827" t="str">
        <f>IFERROR(VLOOKUP(O827,Sheet6!A:B,2,0),"")</f>
        <v>男子</v>
      </c>
      <c r="Q827" t="str">
        <f>Sheet9!A828</f>
        <v>自由形　　　　</v>
      </c>
      <c r="R827" t="str">
        <f t="shared" ref="R827:R890" si="78">IFERROR(VLOOKUP(Q827,AG:AH,2,0),"")</f>
        <v>自由形</v>
      </c>
      <c r="S827" t="str">
        <f>Sheet9!B828</f>
        <v xml:space="preserve">  50m</v>
      </c>
      <c r="T827" t="s">
        <v>1704</v>
      </c>
      <c r="U827" t="s">
        <v>1705</v>
      </c>
      <c r="V827" t="str">
        <f t="shared" ref="V827:V890" si="79">CONCATENATE(P827,R827,S827,T827,U827)</f>
        <v>男子自由形  50m予選無差別</v>
      </c>
      <c r="Y827">
        <f t="shared" ref="Y827:Y890" si="80">N827</f>
        <v>425</v>
      </c>
      <c r="Z827" t="str">
        <f t="shared" ref="Z827:Z890" si="81">IFERROR(VLOOKUP(V827,I:M,5,0),"")</f>
        <v/>
      </c>
      <c r="AA827" t="str">
        <f t="shared" ref="AA827:AA890" si="82">V827</f>
        <v>男子自由形  50m予選無差別</v>
      </c>
    </row>
    <row r="828" spans="14:27">
      <c r="N828">
        <f>Sheet9!D829</f>
        <v>425</v>
      </c>
      <c r="O828">
        <f>Sheet9!E829</f>
        <v>1</v>
      </c>
      <c r="P828" t="str">
        <f>IFERROR(VLOOKUP(O828,Sheet6!A:B,2,0),"")</f>
        <v>男子</v>
      </c>
      <c r="Q828" t="str">
        <f>Sheet9!A829</f>
        <v>自由形　　　　</v>
      </c>
      <c r="R828" t="str">
        <f t="shared" si="78"/>
        <v>自由形</v>
      </c>
      <c r="S828" t="str">
        <f>Sheet9!B829</f>
        <v xml:space="preserve"> 100m</v>
      </c>
      <c r="T828" t="s">
        <v>1704</v>
      </c>
      <c r="U828" t="s">
        <v>1705</v>
      </c>
      <c r="V828" t="str">
        <f t="shared" si="79"/>
        <v>男子自由形 100m予選無差別</v>
      </c>
      <c r="Y828">
        <f t="shared" si="80"/>
        <v>425</v>
      </c>
      <c r="Z828" t="str">
        <f t="shared" si="81"/>
        <v/>
      </c>
      <c r="AA828" t="str">
        <f t="shared" si="82"/>
        <v>男子自由形 100m予選無差別</v>
      </c>
    </row>
    <row r="829" spans="14:27">
      <c r="N829">
        <f>Sheet9!D830</f>
        <v>426</v>
      </c>
      <c r="O829">
        <f>Sheet9!E830</f>
        <v>1</v>
      </c>
      <c r="P829" t="str">
        <f>IFERROR(VLOOKUP(O829,Sheet6!A:B,2,0),"")</f>
        <v>男子</v>
      </c>
      <c r="Q829" t="str">
        <f>Sheet9!A830</f>
        <v>自由形　　　　</v>
      </c>
      <c r="R829" t="str">
        <f t="shared" si="78"/>
        <v>自由形</v>
      </c>
      <c r="S829" t="str">
        <f>Sheet9!B830</f>
        <v xml:space="preserve">  50m</v>
      </c>
      <c r="T829" t="s">
        <v>1704</v>
      </c>
      <c r="U829" t="s">
        <v>1705</v>
      </c>
      <c r="V829" t="str">
        <f t="shared" si="79"/>
        <v>男子自由形  50m予選無差別</v>
      </c>
      <c r="Y829">
        <f t="shared" si="80"/>
        <v>426</v>
      </c>
      <c r="Z829" t="str">
        <f t="shared" si="81"/>
        <v/>
      </c>
      <c r="AA829" t="str">
        <f t="shared" si="82"/>
        <v>男子自由形  50m予選無差別</v>
      </c>
    </row>
    <row r="830" spans="14:27">
      <c r="N830">
        <f>Sheet9!D831</f>
        <v>426</v>
      </c>
      <c r="O830">
        <f>Sheet9!E831</f>
        <v>1</v>
      </c>
      <c r="P830" t="str">
        <f>IFERROR(VLOOKUP(O830,Sheet6!A:B,2,0),"")</f>
        <v>男子</v>
      </c>
      <c r="Q830" t="str">
        <f>Sheet9!A831</f>
        <v>バタフライ　　</v>
      </c>
      <c r="R830" t="str">
        <f t="shared" si="78"/>
        <v>バタフライ</v>
      </c>
      <c r="S830" t="str">
        <f>Sheet9!B831</f>
        <v xml:space="preserve">  50m</v>
      </c>
      <c r="T830" t="s">
        <v>1704</v>
      </c>
      <c r="U830" t="s">
        <v>1705</v>
      </c>
      <c r="V830" t="str">
        <f t="shared" si="79"/>
        <v>男子バタフライ  50m予選無差別</v>
      </c>
      <c r="Y830">
        <f t="shared" si="80"/>
        <v>426</v>
      </c>
      <c r="Z830" t="str">
        <f t="shared" si="81"/>
        <v/>
      </c>
      <c r="AA830" t="str">
        <f t="shared" si="82"/>
        <v>男子バタフライ  50m予選無差別</v>
      </c>
    </row>
    <row r="831" spans="14:27">
      <c r="N831">
        <f>Sheet9!D832</f>
        <v>427</v>
      </c>
      <c r="O831">
        <f>Sheet9!E832</f>
        <v>1</v>
      </c>
      <c r="P831" t="str">
        <f>IFERROR(VLOOKUP(O831,Sheet6!A:B,2,0),"")</f>
        <v>男子</v>
      </c>
      <c r="Q831" t="str">
        <f>Sheet9!A832</f>
        <v>バタフライ　　</v>
      </c>
      <c r="R831" t="str">
        <f t="shared" si="78"/>
        <v>バタフライ</v>
      </c>
      <c r="S831" t="str">
        <f>Sheet9!B832</f>
        <v xml:space="preserve">  50m</v>
      </c>
      <c r="T831" t="s">
        <v>1704</v>
      </c>
      <c r="U831" t="s">
        <v>1705</v>
      </c>
      <c r="V831" t="str">
        <f t="shared" si="79"/>
        <v>男子バタフライ  50m予選無差別</v>
      </c>
      <c r="Y831">
        <f t="shared" si="80"/>
        <v>427</v>
      </c>
      <c r="Z831" t="str">
        <f t="shared" si="81"/>
        <v/>
      </c>
      <c r="AA831" t="str">
        <f t="shared" si="82"/>
        <v>男子バタフライ  50m予選無差別</v>
      </c>
    </row>
    <row r="832" spans="14:27">
      <c r="N832">
        <f>Sheet9!D833</f>
        <v>427</v>
      </c>
      <c r="O832">
        <f>Sheet9!E833</f>
        <v>1</v>
      </c>
      <c r="P832" t="str">
        <f>IFERROR(VLOOKUP(O832,Sheet6!A:B,2,0),"")</f>
        <v>男子</v>
      </c>
      <c r="Q832" t="str">
        <f>Sheet9!A833</f>
        <v>バタフライ　　</v>
      </c>
      <c r="R832" t="str">
        <f t="shared" si="78"/>
        <v>バタフライ</v>
      </c>
      <c r="S832" t="str">
        <f>Sheet9!B833</f>
        <v xml:space="preserve"> 100m</v>
      </c>
      <c r="T832" t="s">
        <v>1704</v>
      </c>
      <c r="U832" t="s">
        <v>1705</v>
      </c>
      <c r="V832" t="str">
        <f t="shared" si="79"/>
        <v>男子バタフライ 100m予選無差別</v>
      </c>
      <c r="Y832">
        <f t="shared" si="80"/>
        <v>427</v>
      </c>
      <c r="Z832" t="str">
        <f t="shared" si="81"/>
        <v/>
      </c>
      <c r="AA832" t="str">
        <f t="shared" si="82"/>
        <v>男子バタフライ 100m予選無差別</v>
      </c>
    </row>
    <row r="833" spans="14:27">
      <c r="N833">
        <f>Sheet9!D834</f>
        <v>428</v>
      </c>
      <c r="O833">
        <f>Sheet9!E834</f>
        <v>2</v>
      </c>
      <c r="P833" t="str">
        <f>IFERROR(VLOOKUP(O833,Sheet6!A:B,2,0),"")</f>
        <v>女子</v>
      </c>
      <c r="Q833" t="str">
        <f>Sheet9!A834</f>
        <v>平泳ぎ　　　　</v>
      </c>
      <c r="R833" t="str">
        <f t="shared" si="78"/>
        <v>平泳ぎ</v>
      </c>
      <c r="S833" t="str">
        <f>Sheet9!B834</f>
        <v xml:space="preserve"> 100m</v>
      </c>
      <c r="T833" t="s">
        <v>1704</v>
      </c>
      <c r="U833" t="s">
        <v>1705</v>
      </c>
      <c r="V833" t="str">
        <f t="shared" si="79"/>
        <v>女子平泳ぎ 100m予選無差別</v>
      </c>
      <c r="Y833">
        <f t="shared" si="80"/>
        <v>428</v>
      </c>
      <c r="Z833" t="str">
        <f t="shared" si="81"/>
        <v/>
      </c>
      <c r="AA833" t="str">
        <f t="shared" si="82"/>
        <v>女子平泳ぎ 100m予選無差別</v>
      </c>
    </row>
    <row r="834" spans="14:27">
      <c r="N834">
        <f>Sheet9!D835</f>
        <v>428</v>
      </c>
      <c r="O834">
        <f>Sheet9!E835</f>
        <v>2</v>
      </c>
      <c r="P834" t="str">
        <f>IFERROR(VLOOKUP(O834,Sheet6!A:B,2,0),"")</f>
        <v>女子</v>
      </c>
      <c r="Q834" t="str">
        <f>Sheet9!A835</f>
        <v>個人メドレー　</v>
      </c>
      <c r="R834" t="str">
        <f t="shared" si="78"/>
        <v>個人メドレー</v>
      </c>
      <c r="S834" t="str">
        <f>Sheet9!B835</f>
        <v xml:space="preserve"> 200m</v>
      </c>
      <c r="T834" t="s">
        <v>1704</v>
      </c>
      <c r="U834" t="s">
        <v>1705</v>
      </c>
      <c r="V834" t="str">
        <f t="shared" si="79"/>
        <v>女子個人メドレー 200m予選無差別</v>
      </c>
      <c r="Y834">
        <f t="shared" si="80"/>
        <v>428</v>
      </c>
      <c r="Z834" t="str">
        <f t="shared" si="81"/>
        <v/>
      </c>
      <c r="AA834" t="str">
        <f t="shared" si="82"/>
        <v>女子個人メドレー 200m予選無差別</v>
      </c>
    </row>
    <row r="835" spans="14:27">
      <c r="N835">
        <f>Sheet9!D836</f>
        <v>429</v>
      </c>
      <c r="O835">
        <f>Sheet9!E836</f>
        <v>2</v>
      </c>
      <c r="P835" t="str">
        <f>IFERROR(VLOOKUP(O835,Sheet6!A:B,2,0),"")</f>
        <v>女子</v>
      </c>
      <c r="Q835" t="str">
        <f>Sheet9!A836</f>
        <v>自由形　　　　</v>
      </c>
      <c r="R835" t="str">
        <f t="shared" si="78"/>
        <v>自由形</v>
      </c>
      <c r="S835" t="str">
        <f>Sheet9!B836</f>
        <v xml:space="preserve">  50m</v>
      </c>
      <c r="T835" t="s">
        <v>1704</v>
      </c>
      <c r="U835" t="s">
        <v>1705</v>
      </c>
      <c r="V835" t="str">
        <f t="shared" si="79"/>
        <v>女子自由形  50m予選無差別</v>
      </c>
      <c r="Y835">
        <f t="shared" si="80"/>
        <v>429</v>
      </c>
      <c r="Z835" t="str">
        <f t="shared" si="81"/>
        <v/>
      </c>
      <c r="AA835" t="str">
        <f t="shared" si="82"/>
        <v>女子自由形  50m予選無差別</v>
      </c>
    </row>
    <row r="836" spans="14:27">
      <c r="N836">
        <f>Sheet9!D837</f>
        <v>429</v>
      </c>
      <c r="O836">
        <f>Sheet9!E837</f>
        <v>2</v>
      </c>
      <c r="P836" t="str">
        <f>IFERROR(VLOOKUP(O836,Sheet6!A:B,2,0),"")</f>
        <v>女子</v>
      </c>
      <c r="Q836" t="str">
        <f>Sheet9!A837</f>
        <v>自由形　　　　</v>
      </c>
      <c r="R836" t="str">
        <f t="shared" si="78"/>
        <v>自由形</v>
      </c>
      <c r="S836" t="str">
        <f>Sheet9!B837</f>
        <v xml:space="preserve"> 100m</v>
      </c>
      <c r="T836" t="s">
        <v>1704</v>
      </c>
      <c r="U836" t="s">
        <v>1705</v>
      </c>
      <c r="V836" t="str">
        <f t="shared" si="79"/>
        <v>女子自由形 100m予選無差別</v>
      </c>
      <c r="Y836">
        <f t="shared" si="80"/>
        <v>429</v>
      </c>
      <c r="Z836" t="str">
        <f t="shared" si="81"/>
        <v/>
      </c>
      <c r="AA836" t="str">
        <f t="shared" si="82"/>
        <v>女子自由形 100m予選無差別</v>
      </c>
    </row>
    <row r="837" spans="14:27">
      <c r="N837">
        <f>Sheet9!D838</f>
        <v>430</v>
      </c>
      <c r="O837">
        <f>Sheet9!E838</f>
        <v>2</v>
      </c>
      <c r="P837" t="str">
        <f>IFERROR(VLOOKUP(O837,Sheet6!A:B,2,0),"")</f>
        <v>女子</v>
      </c>
      <c r="Q837" t="str">
        <f>Sheet9!A838</f>
        <v>平泳ぎ　　　　</v>
      </c>
      <c r="R837" t="str">
        <f t="shared" si="78"/>
        <v>平泳ぎ</v>
      </c>
      <c r="S837" t="str">
        <f>Sheet9!B838</f>
        <v xml:space="preserve"> 100m</v>
      </c>
      <c r="T837" t="s">
        <v>1704</v>
      </c>
      <c r="U837" t="s">
        <v>1705</v>
      </c>
      <c r="V837" t="str">
        <f t="shared" si="79"/>
        <v>女子平泳ぎ 100m予選無差別</v>
      </c>
      <c r="Y837">
        <f t="shared" si="80"/>
        <v>430</v>
      </c>
      <c r="Z837" t="str">
        <f t="shared" si="81"/>
        <v/>
      </c>
      <c r="AA837" t="str">
        <f t="shared" si="82"/>
        <v>女子平泳ぎ 100m予選無差別</v>
      </c>
    </row>
    <row r="838" spans="14:27">
      <c r="N838">
        <f>Sheet9!D839</f>
        <v>431</v>
      </c>
      <c r="O838">
        <f>Sheet9!E839</f>
        <v>1</v>
      </c>
      <c r="P838" t="str">
        <f>IFERROR(VLOOKUP(O838,Sheet6!A:B,2,0),"")</f>
        <v>男子</v>
      </c>
      <c r="Q838" t="str">
        <f>Sheet9!A839</f>
        <v>自由形　　　　</v>
      </c>
      <c r="R838" t="str">
        <f t="shared" si="78"/>
        <v>自由形</v>
      </c>
      <c r="S838" t="str">
        <f>Sheet9!B839</f>
        <v xml:space="preserve"> 200m</v>
      </c>
      <c r="T838" t="s">
        <v>1704</v>
      </c>
      <c r="U838" t="s">
        <v>1705</v>
      </c>
      <c r="V838" t="str">
        <f t="shared" si="79"/>
        <v>男子自由形 200m予選無差別</v>
      </c>
      <c r="Y838">
        <f t="shared" si="80"/>
        <v>431</v>
      </c>
      <c r="Z838" t="str">
        <f t="shared" si="81"/>
        <v/>
      </c>
      <c r="AA838" t="str">
        <f t="shared" si="82"/>
        <v>男子自由形 200m予選無差別</v>
      </c>
    </row>
    <row r="839" spans="14:27">
      <c r="N839">
        <f>Sheet9!D840</f>
        <v>431</v>
      </c>
      <c r="O839">
        <f>Sheet9!E840</f>
        <v>1</v>
      </c>
      <c r="P839" t="str">
        <f>IFERROR(VLOOKUP(O839,Sheet6!A:B,2,0),"")</f>
        <v>男子</v>
      </c>
      <c r="Q839" t="str">
        <f>Sheet9!A840</f>
        <v>自由形　　　　</v>
      </c>
      <c r="R839" t="str">
        <f t="shared" si="78"/>
        <v>自由形</v>
      </c>
      <c r="S839" t="str">
        <f>Sheet9!B840</f>
        <v xml:space="preserve"> 400m</v>
      </c>
      <c r="T839" t="s">
        <v>1704</v>
      </c>
      <c r="U839" t="s">
        <v>1705</v>
      </c>
      <c r="V839" t="str">
        <f t="shared" si="79"/>
        <v>男子自由形 400m予選無差別</v>
      </c>
      <c r="Y839">
        <f t="shared" si="80"/>
        <v>431</v>
      </c>
      <c r="Z839" t="str">
        <f t="shared" si="81"/>
        <v/>
      </c>
      <c r="AA839" t="str">
        <f t="shared" si="82"/>
        <v>男子自由形 400m予選無差別</v>
      </c>
    </row>
    <row r="840" spans="14:27">
      <c r="N840">
        <f>Sheet9!D841</f>
        <v>432</v>
      </c>
      <c r="O840">
        <f>Sheet9!E841</f>
        <v>1</v>
      </c>
      <c r="P840" t="str">
        <f>IFERROR(VLOOKUP(O840,Sheet6!A:B,2,0),"")</f>
        <v>男子</v>
      </c>
      <c r="Q840" t="str">
        <f>Sheet9!A841</f>
        <v>バタフライ　　</v>
      </c>
      <c r="R840" t="str">
        <f t="shared" si="78"/>
        <v>バタフライ</v>
      </c>
      <c r="S840" t="str">
        <f>Sheet9!B841</f>
        <v xml:space="preserve">  50m</v>
      </c>
      <c r="T840" t="s">
        <v>1704</v>
      </c>
      <c r="U840" t="s">
        <v>1705</v>
      </c>
      <c r="V840" t="str">
        <f t="shared" si="79"/>
        <v>男子バタフライ  50m予選無差別</v>
      </c>
      <c r="Y840">
        <f t="shared" si="80"/>
        <v>432</v>
      </c>
      <c r="Z840" t="str">
        <f t="shared" si="81"/>
        <v/>
      </c>
      <c r="AA840" t="str">
        <f t="shared" si="82"/>
        <v>男子バタフライ  50m予選無差別</v>
      </c>
    </row>
    <row r="841" spans="14:27">
      <c r="N841">
        <f>Sheet9!D842</f>
        <v>432</v>
      </c>
      <c r="O841">
        <f>Sheet9!E842</f>
        <v>1</v>
      </c>
      <c r="P841" t="str">
        <f>IFERROR(VLOOKUP(O841,Sheet6!A:B,2,0),"")</f>
        <v>男子</v>
      </c>
      <c r="Q841" t="str">
        <f>Sheet9!A842</f>
        <v>バタフライ　　</v>
      </c>
      <c r="R841" t="str">
        <f t="shared" si="78"/>
        <v>バタフライ</v>
      </c>
      <c r="S841" t="str">
        <f>Sheet9!B842</f>
        <v xml:space="preserve"> 100m</v>
      </c>
      <c r="T841" t="s">
        <v>1704</v>
      </c>
      <c r="U841" t="s">
        <v>1705</v>
      </c>
      <c r="V841" t="str">
        <f t="shared" si="79"/>
        <v>男子バタフライ 100m予選無差別</v>
      </c>
      <c r="Y841">
        <f t="shared" si="80"/>
        <v>432</v>
      </c>
      <c r="Z841" t="str">
        <f t="shared" si="81"/>
        <v/>
      </c>
      <c r="AA841" t="str">
        <f t="shared" si="82"/>
        <v>男子バタフライ 100m予選無差別</v>
      </c>
    </row>
    <row r="842" spans="14:27">
      <c r="N842">
        <f>Sheet9!D843</f>
        <v>433</v>
      </c>
      <c r="O842">
        <f>Sheet9!E843</f>
        <v>2</v>
      </c>
      <c r="P842" t="str">
        <f>IFERROR(VLOOKUP(O842,Sheet6!A:B,2,0),"")</f>
        <v>女子</v>
      </c>
      <c r="Q842" t="str">
        <f>Sheet9!A843</f>
        <v>自由形　　　　</v>
      </c>
      <c r="R842" t="str">
        <f t="shared" si="78"/>
        <v>自由形</v>
      </c>
      <c r="S842" t="str">
        <f>Sheet9!B843</f>
        <v xml:space="preserve"> 200m</v>
      </c>
      <c r="T842" t="s">
        <v>1704</v>
      </c>
      <c r="U842" t="s">
        <v>1705</v>
      </c>
      <c r="V842" t="str">
        <f t="shared" si="79"/>
        <v>女子自由形 200m予選無差別</v>
      </c>
      <c r="Y842">
        <f t="shared" si="80"/>
        <v>433</v>
      </c>
      <c r="Z842" t="str">
        <f t="shared" si="81"/>
        <v/>
      </c>
      <c r="AA842" t="str">
        <f t="shared" si="82"/>
        <v>女子自由形 200m予選無差別</v>
      </c>
    </row>
    <row r="843" spans="14:27">
      <c r="N843">
        <f>Sheet9!D844</f>
        <v>434</v>
      </c>
      <c r="O843">
        <f>Sheet9!E844</f>
        <v>1</v>
      </c>
      <c r="P843" t="str">
        <f>IFERROR(VLOOKUP(O843,Sheet6!A:B,2,0),"")</f>
        <v>男子</v>
      </c>
      <c r="Q843" t="str">
        <f>Sheet9!A844</f>
        <v>平泳ぎ　　　　</v>
      </c>
      <c r="R843" t="str">
        <f t="shared" si="78"/>
        <v>平泳ぎ</v>
      </c>
      <c r="S843" t="str">
        <f>Sheet9!B844</f>
        <v xml:space="preserve"> 100m</v>
      </c>
      <c r="T843" t="s">
        <v>1704</v>
      </c>
      <c r="U843" t="s">
        <v>1705</v>
      </c>
      <c r="V843" t="str">
        <f t="shared" si="79"/>
        <v>男子平泳ぎ 100m予選無差別</v>
      </c>
      <c r="Y843">
        <f t="shared" si="80"/>
        <v>434</v>
      </c>
      <c r="Z843" t="str">
        <f t="shared" si="81"/>
        <v/>
      </c>
      <c r="AA843" t="str">
        <f t="shared" si="82"/>
        <v>男子平泳ぎ 100m予選無差別</v>
      </c>
    </row>
    <row r="844" spans="14:27">
      <c r="N844">
        <f>Sheet9!D845</f>
        <v>434</v>
      </c>
      <c r="O844">
        <f>Sheet9!E845</f>
        <v>1</v>
      </c>
      <c r="P844" t="str">
        <f>IFERROR(VLOOKUP(O844,Sheet6!A:B,2,0),"")</f>
        <v>男子</v>
      </c>
      <c r="Q844" t="str">
        <f>Sheet9!A845</f>
        <v>平泳ぎ　　　　</v>
      </c>
      <c r="R844" t="str">
        <f t="shared" si="78"/>
        <v>平泳ぎ</v>
      </c>
      <c r="S844" t="str">
        <f>Sheet9!B845</f>
        <v xml:space="preserve"> 200m</v>
      </c>
      <c r="T844" t="s">
        <v>1704</v>
      </c>
      <c r="U844" t="s">
        <v>1705</v>
      </c>
      <c r="V844" t="str">
        <f t="shared" si="79"/>
        <v>男子平泳ぎ 200m予選無差別</v>
      </c>
      <c r="Y844">
        <f t="shared" si="80"/>
        <v>434</v>
      </c>
      <c r="Z844" t="str">
        <f t="shared" si="81"/>
        <v/>
      </c>
      <c r="AA844" t="str">
        <f t="shared" si="82"/>
        <v>男子平泳ぎ 200m予選無差別</v>
      </c>
    </row>
    <row r="845" spans="14:27">
      <c r="N845">
        <f>Sheet9!D846</f>
        <v>435</v>
      </c>
      <c r="O845">
        <f>Sheet9!E846</f>
        <v>1</v>
      </c>
      <c r="P845" t="str">
        <f>IFERROR(VLOOKUP(O845,Sheet6!A:B,2,0),"")</f>
        <v>男子</v>
      </c>
      <c r="Q845" t="str">
        <f>Sheet9!A846</f>
        <v>背泳ぎ　　　　</v>
      </c>
      <c r="R845" t="str">
        <f t="shared" si="78"/>
        <v>背泳ぎ</v>
      </c>
      <c r="S845" t="str">
        <f>Sheet9!B846</f>
        <v xml:space="preserve">  50m</v>
      </c>
      <c r="T845" t="s">
        <v>1704</v>
      </c>
      <c r="U845" t="s">
        <v>1705</v>
      </c>
      <c r="V845" t="str">
        <f t="shared" si="79"/>
        <v>男子背泳ぎ  50m予選無差別</v>
      </c>
      <c r="Y845">
        <f t="shared" si="80"/>
        <v>435</v>
      </c>
      <c r="Z845" t="str">
        <f t="shared" si="81"/>
        <v/>
      </c>
      <c r="AA845" t="str">
        <f t="shared" si="82"/>
        <v>男子背泳ぎ  50m予選無差別</v>
      </c>
    </row>
    <row r="846" spans="14:27">
      <c r="N846">
        <f>Sheet9!D847</f>
        <v>435</v>
      </c>
      <c r="O846">
        <f>Sheet9!E847</f>
        <v>1</v>
      </c>
      <c r="P846" t="str">
        <f>IFERROR(VLOOKUP(O846,Sheet6!A:B,2,0),"")</f>
        <v>男子</v>
      </c>
      <c r="Q846" t="str">
        <f>Sheet9!A847</f>
        <v>背泳ぎ　　　　</v>
      </c>
      <c r="R846" t="str">
        <f t="shared" si="78"/>
        <v>背泳ぎ</v>
      </c>
      <c r="S846" t="str">
        <f>Sheet9!B847</f>
        <v xml:space="preserve"> 100m</v>
      </c>
      <c r="T846" t="s">
        <v>1704</v>
      </c>
      <c r="U846" t="s">
        <v>1705</v>
      </c>
      <c r="V846" t="str">
        <f t="shared" si="79"/>
        <v>男子背泳ぎ 100m予選無差別</v>
      </c>
      <c r="Y846">
        <f t="shared" si="80"/>
        <v>435</v>
      </c>
      <c r="Z846" t="str">
        <f t="shared" si="81"/>
        <v/>
      </c>
      <c r="AA846" t="str">
        <f t="shared" si="82"/>
        <v>男子背泳ぎ 100m予選無差別</v>
      </c>
    </row>
    <row r="847" spans="14:27">
      <c r="N847">
        <f>Sheet9!D848</f>
        <v>436</v>
      </c>
      <c r="O847">
        <f>Sheet9!E848</f>
        <v>1</v>
      </c>
      <c r="P847" t="str">
        <f>IFERROR(VLOOKUP(O847,Sheet6!A:B,2,0),"")</f>
        <v>男子</v>
      </c>
      <c r="Q847" t="str">
        <f>Sheet9!A848</f>
        <v>平泳ぎ　　　　</v>
      </c>
      <c r="R847" t="str">
        <f t="shared" si="78"/>
        <v>平泳ぎ</v>
      </c>
      <c r="S847" t="str">
        <f>Sheet9!B848</f>
        <v xml:space="preserve">  50m</v>
      </c>
      <c r="T847" t="s">
        <v>1704</v>
      </c>
      <c r="U847" t="s">
        <v>1705</v>
      </c>
      <c r="V847" t="str">
        <f t="shared" si="79"/>
        <v>男子平泳ぎ  50m予選無差別</v>
      </c>
      <c r="Y847">
        <f t="shared" si="80"/>
        <v>436</v>
      </c>
      <c r="Z847" t="str">
        <f t="shared" si="81"/>
        <v/>
      </c>
      <c r="AA847" t="str">
        <f t="shared" si="82"/>
        <v>男子平泳ぎ  50m予選無差別</v>
      </c>
    </row>
    <row r="848" spans="14:27">
      <c r="N848">
        <f>Sheet9!D849</f>
        <v>437</v>
      </c>
      <c r="O848">
        <f>Sheet9!E849</f>
        <v>1</v>
      </c>
      <c r="P848" t="str">
        <f>IFERROR(VLOOKUP(O848,Sheet6!A:B,2,0),"")</f>
        <v>男子</v>
      </c>
      <c r="Q848" t="str">
        <f>Sheet9!A849</f>
        <v>背泳ぎ　　　　</v>
      </c>
      <c r="R848" t="str">
        <f t="shared" si="78"/>
        <v>背泳ぎ</v>
      </c>
      <c r="S848" t="str">
        <f>Sheet9!B849</f>
        <v xml:space="preserve">  50m</v>
      </c>
      <c r="T848" t="s">
        <v>1704</v>
      </c>
      <c r="U848" t="s">
        <v>1705</v>
      </c>
      <c r="V848" t="str">
        <f t="shared" si="79"/>
        <v>男子背泳ぎ  50m予選無差別</v>
      </c>
      <c r="Y848">
        <f t="shared" si="80"/>
        <v>437</v>
      </c>
      <c r="Z848" t="str">
        <f t="shared" si="81"/>
        <v/>
      </c>
      <c r="AA848" t="str">
        <f t="shared" si="82"/>
        <v>男子背泳ぎ  50m予選無差別</v>
      </c>
    </row>
    <row r="849" spans="14:27">
      <c r="N849">
        <f>Sheet9!D850</f>
        <v>438</v>
      </c>
      <c r="O849">
        <f>Sheet9!E850</f>
        <v>1</v>
      </c>
      <c r="P849" t="str">
        <f>IFERROR(VLOOKUP(O849,Sheet6!A:B,2,0),"")</f>
        <v>男子</v>
      </c>
      <c r="Q849" t="str">
        <f>Sheet9!A850</f>
        <v>背泳ぎ　　　　</v>
      </c>
      <c r="R849" t="str">
        <f t="shared" si="78"/>
        <v>背泳ぎ</v>
      </c>
      <c r="S849" t="str">
        <f>Sheet9!B850</f>
        <v xml:space="preserve"> 100m</v>
      </c>
      <c r="T849" t="s">
        <v>1704</v>
      </c>
      <c r="U849" t="s">
        <v>1705</v>
      </c>
      <c r="V849" t="str">
        <f t="shared" si="79"/>
        <v>男子背泳ぎ 100m予選無差別</v>
      </c>
      <c r="Y849">
        <f t="shared" si="80"/>
        <v>438</v>
      </c>
      <c r="Z849" t="str">
        <f t="shared" si="81"/>
        <v/>
      </c>
      <c r="AA849" t="str">
        <f t="shared" si="82"/>
        <v>男子背泳ぎ 100m予選無差別</v>
      </c>
    </row>
    <row r="850" spans="14:27">
      <c r="N850">
        <f>Sheet9!D851</f>
        <v>439</v>
      </c>
      <c r="O850">
        <f>Sheet9!E851</f>
        <v>2</v>
      </c>
      <c r="P850" t="str">
        <f>IFERROR(VLOOKUP(O850,Sheet6!A:B,2,0),"")</f>
        <v>女子</v>
      </c>
      <c r="Q850" t="str">
        <f>Sheet9!A851</f>
        <v>自由形　　　　</v>
      </c>
      <c r="R850" t="str">
        <f t="shared" si="78"/>
        <v>自由形</v>
      </c>
      <c r="S850" t="str">
        <f>Sheet9!B851</f>
        <v xml:space="preserve">  50m</v>
      </c>
      <c r="T850" t="s">
        <v>1704</v>
      </c>
      <c r="U850" t="s">
        <v>1705</v>
      </c>
      <c r="V850" t="str">
        <f t="shared" si="79"/>
        <v>女子自由形  50m予選無差別</v>
      </c>
      <c r="Y850">
        <f t="shared" si="80"/>
        <v>439</v>
      </c>
      <c r="Z850" t="str">
        <f t="shared" si="81"/>
        <v/>
      </c>
      <c r="AA850" t="str">
        <f t="shared" si="82"/>
        <v>女子自由形  50m予選無差別</v>
      </c>
    </row>
    <row r="851" spans="14:27">
      <c r="N851">
        <f>Sheet9!D852</f>
        <v>439</v>
      </c>
      <c r="O851">
        <f>Sheet9!E852</f>
        <v>2</v>
      </c>
      <c r="P851" t="str">
        <f>IFERROR(VLOOKUP(O851,Sheet6!A:B,2,0),"")</f>
        <v>女子</v>
      </c>
      <c r="Q851" t="str">
        <f>Sheet9!A852</f>
        <v>自由形　　　　</v>
      </c>
      <c r="R851" t="str">
        <f t="shared" si="78"/>
        <v>自由形</v>
      </c>
      <c r="S851" t="str">
        <f>Sheet9!B852</f>
        <v xml:space="preserve"> 100m</v>
      </c>
      <c r="T851" t="s">
        <v>1704</v>
      </c>
      <c r="U851" t="s">
        <v>1705</v>
      </c>
      <c r="V851" t="str">
        <f t="shared" si="79"/>
        <v>女子自由形 100m予選無差別</v>
      </c>
      <c r="Y851">
        <f t="shared" si="80"/>
        <v>439</v>
      </c>
      <c r="Z851" t="str">
        <f t="shared" si="81"/>
        <v/>
      </c>
      <c r="AA851" t="str">
        <f t="shared" si="82"/>
        <v>女子自由形 100m予選無差別</v>
      </c>
    </row>
    <row r="852" spans="14:27">
      <c r="N852">
        <f>Sheet9!D853</f>
        <v>440</v>
      </c>
      <c r="O852">
        <f>Sheet9!E853</f>
        <v>2</v>
      </c>
      <c r="P852" t="str">
        <f>IFERROR(VLOOKUP(O852,Sheet6!A:B,2,0),"")</f>
        <v>女子</v>
      </c>
      <c r="Q852" t="str">
        <f>Sheet9!A853</f>
        <v>背泳ぎ　　　　</v>
      </c>
      <c r="R852" t="str">
        <f t="shared" si="78"/>
        <v>背泳ぎ</v>
      </c>
      <c r="S852" t="str">
        <f>Sheet9!B853</f>
        <v xml:space="preserve">  50m</v>
      </c>
      <c r="T852" t="s">
        <v>1704</v>
      </c>
      <c r="U852" t="s">
        <v>1705</v>
      </c>
      <c r="V852" t="str">
        <f t="shared" si="79"/>
        <v>女子背泳ぎ  50m予選無差別</v>
      </c>
      <c r="Y852">
        <f t="shared" si="80"/>
        <v>440</v>
      </c>
      <c r="Z852" t="str">
        <f t="shared" si="81"/>
        <v/>
      </c>
      <c r="AA852" t="str">
        <f t="shared" si="82"/>
        <v>女子背泳ぎ  50m予選無差別</v>
      </c>
    </row>
    <row r="853" spans="14:27">
      <c r="N853">
        <f>Sheet9!D854</f>
        <v>440</v>
      </c>
      <c r="O853">
        <f>Sheet9!E854</f>
        <v>2</v>
      </c>
      <c r="P853" t="str">
        <f>IFERROR(VLOOKUP(O853,Sheet6!A:B,2,0),"")</f>
        <v>女子</v>
      </c>
      <c r="Q853" t="str">
        <f>Sheet9!A854</f>
        <v>背泳ぎ　　　　</v>
      </c>
      <c r="R853" t="str">
        <f t="shared" si="78"/>
        <v>背泳ぎ</v>
      </c>
      <c r="S853" t="str">
        <f>Sheet9!B854</f>
        <v xml:space="preserve"> 100m</v>
      </c>
      <c r="T853" t="s">
        <v>1704</v>
      </c>
      <c r="U853" t="s">
        <v>1705</v>
      </c>
      <c r="V853" t="str">
        <f t="shared" si="79"/>
        <v>女子背泳ぎ 100m予選無差別</v>
      </c>
      <c r="Y853">
        <f t="shared" si="80"/>
        <v>440</v>
      </c>
      <c r="Z853" t="str">
        <f t="shared" si="81"/>
        <v/>
      </c>
      <c r="AA853" t="str">
        <f t="shared" si="82"/>
        <v>女子背泳ぎ 100m予選無差別</v>
      </c>
    </row>
    <row r="854" spans="14:27">
      <c r="N854">
        <f>Sheet9!D855</f>
        <v>441</v>
      </c>
      <c r="O854">
        <f>Sheet9!E855</f>
        <v>2</v>
      </c>
      <c r="P854" t="str">
        <f>IFERROR(VLOOKUP(O854,Sheet6!A:B,2,0),"")</f>
        <v>女子</v>
      </c>
      <c r="Q854" t="str">
        <f>Sheet9!A855</f>
        <v>背泳ぎ　　　　</v>
      </c>
      <c r="R854" t="str">
        <f t="shared" si="78"/>
        <v>背泳ぎ</v>
      </c>
      <c r="S854" t="str">
        <f>Sheet9!B855</f>
        <v xml:space="preserve">  50m</v>
      </c>
      <c r="T854" t="s">
        <v>1704</v>
      </c>
      <c r="U854" t="s">
        <v>1705</v>
      </c>
      <c r="V854" t="str">
        <f t="shared" si="79"/>
        <v>女子背泳ぎ  50m予選無差別</v>
      </c>
      <c r="Y854">
        <f t="shared" si="80"/>
        <v>441</v>
      </c>
      <c r="Z854" t="str">
        <f t="shared" si="81"/>
        <v/>
      </c>
      <c r="AA854" t="str">
        <f t="shared" si="82"/>
        <v>女子背泳ぎ  50m予選無差別</v>
      </c>
    </row>
    <row r="855" spans="14:27">
      <c r="N855">
        <f>Sheet9!D856</f>
        <v>442</v>
      </c>
      <c r="O855">
        <f>Sheet9!E856</f>
        <v>2</v>
      </c>
      <c r="P855" t="str">
        <f>IFERROR(VLOOKUP(O855,Sheet6!A:B,2,0),"")</f>
        <v>女子</v>
      </c>
      <c r="Q855" t="str">
        <f>Sheet9!A856</f>
        <v>自由形　　　　</v>
      </c>
      <c r="R855" t="str">
        <f t="shared" si="78"/>
        <v>自由形</v>
      </c>
      <c r="S855" t="str">
        <f>Sheet9!B856</f>
        <v xml:space="preserve"> 200m</v>
      </c>
      <c r="T855" t="s">
        <v>1704</v>
      </c>
      <c r="U855" t="s">
        <v>1705</v>
      </c>
      <c r="V855" t="str">
        <f t="shared" si="79"/>
        <v>女子自由形 200m予選無差別</v>
      </c>
      <c r="Y855">
        <f t="shared" si="80"/>
        <v>442</v>
      </c>
      <c r="Z855" t="str">
        <f t="shared" si="81"/>
        <v/>
      </c>
      <c r="AA855" t="str">
        <f t="shared" si="82"/>
        <v>女子自由形 200m予選無差別</v>
      </c>
    </row>
    <row r="856" spans="14:27">
      <c r="N856">
        <f>Sheet9!D857</f>
        <v>442</v>
      </c>
      <c r="O856">
        <f>Sheet9!E857</f>
        <v>2</v>
      </c>
      <c r="P856" t="str">
        <f>IFERROR(VLOOKUP(O856,Sheet6!A:B,2,0),"")</f>
        <v>女子</v>
      </c>
      <c r="Q856" t="str">
        <f>Sheet9!A857</f>
        <v>自由形　　　　</v>
      </c>
      <c r="R856" t="str">
        <f t="shared" si="78"/>
        <v>自由形</v>
      </c>
      <c r="S856" t="str">
        <f>Sheet9!B857</f>
        <v xml:space="preserve"> 400m</v>
      </c>
      <c r="T856" t="s">
        <v>1704</v>
      </c>
      <c r="U856" t="s">
        <v>1705</v>
      </c>
      <c r="V856" t="str">
        <f t="shared" si="79"/>
        <v>女子自由形 400m予選無差別</v>
      </c>
      <c r="Y856">
        <f t="shared" si="80"/>
        <v>442</v>
      </c>
      <c r="Z856" t="str">
        <f t="shared" si="81"/>
        <v/>
      </c>
      <c r="AA856" t="str">
        <f t="shared" si="82"/>
        <v>女子自由形 400m予選無差別</v>
      </c>
    </row>
    <row r="857" spans="14:27">
      <c r="N857">
        <f>Sheet9!D858</f>
        <v>443</v>
      </c>
      <c r="O857">
        <f>Sheet9!E858</f>
        <v>2</v>
      </c>
      <c r="P857" t="str">
        <f>IFERROR(VLOOKUP(O857,Sheet6!A:B,2,0),"")</f>
        <v>女子</v>
      </c>
      <c r="Q857" t="str">
        <f>Sheet9!A858</f>
        <v>背泳ぎ　　　　</v>
      </c>
      <c r="R857" t="str">
        <f t="shared" si="78"/>
        <v>背泳ぎ</v>
      </c>
      <c r="S857" t="str">
        <f>Sheet9!B858</f>
        <v xml:space="preserve"> 100m</v>
      </c>
      <c r="T857" t="s">
        <v>1704</v>
      </c>
      <c r="U857" t="s">
        <v>1705</v>
      </c>
      <c r="V857" t="str">
        <f t="shared" si="79"/>
        <v>女子背泳ぎ 100m予選無差別</v>
      </c>
      <c r="Y857">
        <f t="shared" si="80"/>
        <v>443</v>
      </c>
      <c r="Z857" t="str">
        <f t="shared" si="81"/>
        <v/>
      </c>
      <c r="AA857" t="str">
        <f t="shared" si="82"/>
        <v>女子背泳ぎ 100m予選無差別</v>
      </c>
    </row>
    <row r="858" spans="14:27">
      <c r="N858">
        <f>Sheet9!D859</f>
        <v>443</v>
      </c>
      <c r="O858">
        <f>Sheet9!E859</f>
        <v>2</v>
      </c>
      <c r="P858" t="str">
        <f>IFERROR(VLOOKUP(O858,Sheet6!A:B,2,0),"")</f>
        <v>女子</v>
      </c>
      <c r="Q858" t="str">
        <f>Sheet9!A859</f>
        <v>背泳ぎ　　　　</v>
      </c>
      <c r="R858" t="str">
        <f t="shared" si="78"/>
        <v>背泳ぎ</v>
      </c>
      <c r="S858" t="str">
        <f>Sheet9!B859</f>
        <v xml:space="preserve"> 200m</v>
      </c>
      <c r="T858" t="s">
        <v>1704</v>
      </c>
      <c r="U858" t="s">
        <v>1705</v>
      </c>
      <c r="V858" t="str">
        <f t="shared" si="79"/>
        <v>女子背泳ぎ 200m予選無差別</v>
      </c>
      <c r="Y858">
        <f t="shared" si="80"/>
        <v>443</v>
      </c>
      <c r="Z858" t="str">
        <f t="shared" si="81"/>
        <v/>
      </c>
      <c r="AA858" t="str">
        <f t="shared" si="82"/>
        <v>女子背泳ぎ 200m予選無差別</v>
      </c>
    </row>
    <row r="859" spans="14:27">
      <c r="N859">
        <f>Sheet9!D860</f>
        <v>444</v>
      </c>
      <c r="O859">
        <f>Sheet9!E860</f>
        <v>2</v>
      </c>
      <c r="P859" t="str">
        <f>IFERROR(VLOOKUP(O859,Sheet6!A:B,2,0),"")</f>
        <v>女子</v>
      </c>
      <c r="Q859" t="str">
        <f>Sheet9!A860</f>
        <v>背泳ぎ　　　　</v>
      </c>
      <c r="R859" t="str">
        <f t="shared" si="78"/>
        <v>背泳ぎ</v>
      </c>
      <c r="S859" t="str">
        <f>Sheet9!B860</f>
        <v xml:space="preserve"> 100m</v>
      </c>
      <c r="T859" t="s">
        <v>1704</v>
      </c>
      <c r="U859" t="s">
        <v>1705</v>
      </c>
      <c r="V859" t="str">
        <f t="shared" si="79"/>
        <v>女子背泳ぎ 100m予選無差別</v>
      </c>
      <c r="Y859">
        <f t="shared" si="80"/>
        <v>444</v>
      </c>
      <c r="Z859" t="str">
        <f t="shared" si="81"/>
        <v/>
      </c>
      <c r="AA859" t="str">
        <f t="shared" si="82"/>
        <v>女子背泳ぎ 100m予選無差別</v>
      </c>
    </row>
    <row r="860" spans="14:27">
      <c r="N860">
        <f>Sheet9!D861</f>
        <v>444</v>
      </c>
      <c r="O860">
        <f>Sheet9!E861</f>
        <v>2</v>
      </c>
      <c r="P860" t="str">
        <f>IFERROR(VLOOKUP(O860,Sheet6!A:B,2,0),"")</f>
        <v>女子</v>
      </c>
      <c r="Q860" t="str">
        <f>Sheet9!A861</f>
        <v>背泳ぎ　　　　</v>
      </c>
      <c r="R860" t="str">
        <f t="shared" si="78"/>
        <v>背泳ぎ</v>
      </c>
      <c r="S860" t="str">
        <f>Sheet9!B861</f>
        <v xml:space="preserve"> 200m</v>
      </c>
      <c r="T860" t="s">
        <v>1704</v>
      </c>
      <c r="U860" t="s">
        <v>1705</v>
      </c>
      <c r="V860" t="str">
        <f t="shared" si="79"/>
        <v>女子背泳ぎ 200m予選無差別</v>
      </c>
      <c r="Y860">
        <f t="shared" si="80"/>
        <v>444</v>
      </c>
      <c r="Z860" t="str">
        <f t="shared" si="81"/>
        <v/>
      </c>
      <c r="AA860" t="str">
        <f t="shared" si="82"/>
        <v>女子背泳ぎ 200m予選無差別</v>
      </c>
    </row>
    <row r="861" spans="14:27">
      <c r="N861">
        <f>Sheet9!D862</f>
        <v>445</v>
      </c>
      <c r="O861">
        <f>Sheet9!E862</f>
        <v>2</v>
      </c>
      <c r="P861" t="str">
        <f>IFERROR(VLOOKUP(O861,Sheet6!A:B,2,0),"")</f>
        <v>女子</v>
      </c>
      <c r="Q861" t="str">
        <f>Sheet9!A862</f>
        <v>背泳ぎ　　　　</v>
      </c>
      <c r="R861" t="str">
        <f t="shared" si="78"/>
        <v>背泳ぎ</v>
      </c>
      <c r="S861" t="str">
        <f>Sheet9!B862</f>
        <v xml:space="preserve"> 200m</v>
      </c>
      <c r="T861" t="s">
        <v>1704</v>
      </c>
      <c r="U861" t="s">
        <v>1705</v>
      </c>
      <c r="V861" t="str">
        <f t="shared" si="79"/>
        <v>女子背泳ぎ 200m予選無差別</v>
      </c>
      <c r="Y861">
        <f t="shared" si="80"/>
        <v>445</v>
      </c>
      <c r="Z861" t="str">
        <f t="shared" si="81"/>
        <v/>
      </c>
      <c r="AA861" t="str">
        <f t="shared" si="82"/>
        <v>女子背泳ぎ 200m予選無差別</v>
      </c>
    </row>
    <row r="862" spans="14:27">
      <c r="N862">
        <f>Sheet9!D863</f>
        <v>446</v>
      </c>
      <c r="O862">
        <f>Sheet9!E863</f>
        <v>2</v>
      </c>
      <c r="P862" t="str">
        <f>IFERROR(VLOOKUP(O862,Sheet6!A:B,2,0),"")</f>
        <v>女子</v>
      </c>
      <c r="Q862" t="str">
        <f>Sheet9!A863</f>
        <v>平泳ぎ　　　　</v>
      </c>
      <c r="R862" t="str">
        <f t="shared" si="78"/>
        <v>平泳ぎ</v>
      </c>
      <c r="S862" t="str">
        <f>Sheet9!B863</f>
        <v xml:space="preserve"> 200m</v>
      </c>
      <c r="T862" t="s">
        <v>1704</v>
      </c>
      <c r="U862" t="s">
        <v>1705</v>
      </c>
      <c r="V862" t="str">
        <f t="shared" si="79"/>
        <v>女子平泳ぎ 200m予選無差別</v>
      </c>
      <c r="Y862">
        <f t="shared" si="80"/>
        <v>446</v>
      </c>
      <c r="Z862" t="str">
        <f t="shared" si="81"/>
        <v/>
      </c>
      <c r="AA862" t="str">
        <f t="shared" si="82"/>
        <v>女子平泳ぎ 200m予選無差別</v>
      </c>
    </row>
    <row r="863" spans="14:27">
      <c r="N863">
        <f>Sheet9!D864</f>
        <v>446</v>
      </c>
      <c r="O863">
        <f>Sheet9!E864</f>
        <v>2</v>
      </c>
      <c r="P863" t="str">
        <f>IFERROR(VLOOKUP(O863,Sheet6!A:B,2,0),"")</f>
        <v>女子</v>
      </c>
      <c r="Q863" t="str">
        <f>Sheet9!A864</f>
        <v>バタフライ　　</v>
      </c>
      <c r="R863" t="str">
        <f t="shared" si="78"/>
        <v>バタフライ</v>
      </c>
      <c r="S863" t="str">
        <f>Sheet9!B864</f>
        <v xml:space="preserve"> 100m</v>
      </c>
      <c r="T863" t="s">
        <v>1704</v>
      </c>
      <c r="U863" t="s">
        <v>1705</v>
      </c>
      <c r="V863" t="str">
        <f t="shared" si="79"/>
        <v>女子バタフライ 100m予選無差別</v>
      </c>
      <c r="Y863">
        <f t="shared" si="80"/>
        <v>446</v>
      </c>
      <c r="Z863" t="str">
        <f t="shared" si="81"/>
        <v/>
      </c>
      <c r="AA863" t="str">
        <f t="shared" si="82"/>
        <v>女子バタフライ 100m予選無差別</v>
      </c>
    </row>
    <row r="864" spans="14:27">
      <c r="N864">
        <f>Sheet9!D865</f>
        <v>447</v>
      </c>
      <c r="O864">
        <f>Sheet9!E865</f>
        <v>2</v>
      </c>
      <c r="P864" t="str">
        <f>IFERROR(VLOOKUP(O864,Sheet6!A:B,2,0),"")</f>
        <v>女子</v>
      </c>
      <c r="Q864" t="str">
        <f>Sheet9!A865</f>
        <v>個人メドレー　</v>
      </c>
      <c r="R864" t="str">
        <f t="shared" si="78"/>
        <v>個人メドレー</v>
      </c>
      <c r="S864" t="str">
        <f>Sheet9!B865</f>
        <v xml:space="preserve"> 200m</v>
      </c>
      <c r="T864" t="s">
        <v>1704</v>
      </c>
      <c r="U864" t="s">
        <v>1705</v>
      </c>
      <c r="V864" t="str">
        <f t="shared" si="79"/>
        <v>女子個人メドレー 200m予選無差別</v>
      </c>
      <c r="Y864">
        <f t="shared" si="80"/>
        <v>447</v>
      </c>
      <c r="Z864" t="str">
        <f t="shared" si="81"/>
        <v/>
      </c>
      <c r="AA864" t="str">
        <f t="shared" si="82"/>
        <v>女子個人メドレー 200m予選無差別</v>
      </c>
    </row>
    <row r="865" spans="14:27">
      <c r="N865">
        <f>Sheet9!D866</f>
        <v>447</v>
      </c>
      <c r="O865">
        <f>Sheet9!E866</f>
        <v>2</v>
      </c>
      <c r="P865" t="str">
        <f>IFERROR(VLOOKUP(O865,Sheet6!A:B,2,0),"")</f>
        <v>女子</v>
      </c>
      <c r="Q865" t="str">
        <f>Sheet9!A866</f>
        <v>個人メドレー　</v>
      </c>
      <c r="R865" t="str">
        <f t="shared" si="78"/>
        <v>個人メドレー</v>
      </c>
      <c r="S865" t="str">
        <f>Sheet9!B866</f>
        <v xml:space="preserve"> 400m</v>
      </c>
      <c r="T865" t="s">
        <v>1704</v>
      </c>
      <c r="U865" t="s">
        <v>1705</v>
      </c>
      <c r="V865" t="str">
        <f t="shared" si="79"/>
        <v>女子個人メドレー 400m予選無差別</v>
      </c>
      <c r="Y865">
        <f t="shared" si="80"/>
        <v>447</v>
      </c>
      <c r="Z865" t="str">
        <f t="shared" si="81"/>
        <v/>
      </c>
      <c r="AA865" t="str">
        <f t="shared" si="82"/>
        <v>女子個人メドレー 400m予選無差別</v>
      </c>
    </row>
    <row r="866" spans="14:27">
      <c r="N866">
        <f>Sheet9!D867</f>
        <v>448</v>
      </c>
      <c r="O866">
        <f>Sheet9!E867</f>
        <v>2</v>
      </c>
      <c r="P866" t="str">
        <f>IFERROR(VLOOKUP(O866,Sheet6!A:B,2,0),"")</f>
        <v>女子</v>
      </c>
      <c r="Q866" t="str">
        <f>Sheet9!A867</f>
        <v>背泳ぎ　　　　</v>
      </c>
      <c r="R866" t="str">
        <f t="shared" si="78"/>
        <v>背泳ぎ</v>
      </c>
      <c r="S866" t="str">
        <f>Sheet9!B867</f>
        <v xml:space="preserve">  50m</v>
      </c>
      <c r="T866" t="s">
        <v>1704</v>
      </c>
      <c r="U866" t="s">
        <v>1705</v>
      </c>
      <c r="V866" t="str">
        <f t="shared" si="79"/>
        <v>女子背泳ぎ  50m予選無差別</v>
      </c>
      <c r="Y866">
        <f t="shared" si="80"/>
        <v>448</v>
      </c>
      <c r="Z866" t="str">
        <f t="shared" si="81"/>
        <v/>
      </c>
      <c r="AA866" t="str">
        <f t="shared" si="82"/>
        <v>女子背泳ぎ  50m予選無差別</v>
      </c>
    </row>
    <row r="867" spans="14:27">
      <c r="N867">
        <f>Sheet9!D868</f>
        <v>448</v>
      </c>
      <c r="O867">
        <f>Sheet9!E868</f>
        <v>2</v>
      </c>
      <c r="P867" t="str">
        <f>IFERROR(VLOOKUP(O867,Sheet6!A:B,2,0),"")</f>
        <v>女子</v>
      </c>
      <c r="Q867" t="str">
        <f>Sheet9!A868</f>
        <v>背泳ぎ　　　　</v>
      </c>
      <c r="R867" t="str">
        <f t="shared" si="78"/>
        <v>背泳ぎ</v>
      </c>
      <c r="S867" t="str">
        <f>Sheet9!B868</f>
        <v xml:space="preserve"> 100m</v>
      </c>
      <c r="T867" t="s">
        <v>1704</v>
      </c>
      <c r="U867" t="s">
        <v>1705</v>
      </c>
      <c r="V867" t="str">
        <f t="shared" si="79"/>
        <v>女子背泳ぎ 100m予選無差別</v>
      </c>
      <c r="Y867">
        <f t="shared" si="80"/>
        <v>448</v>
      </c>
      <c r="Z867" t="str">
        <f t="shared" si="81"/>
        <v/>
      </c>
      <c r="AA867" t="str">
        <f t="shared" si="82"/>
        <v>女子背泳ぎ 100m予選無差別</v>
      </c>
    </row>
    <row r="868" spans="14:27">
      <c r="N868">
        <f>Sheet9!D869</f>
        <v>449</v>
      </c>
      <c r="O868">
        <f>Sheet9!E869</f>
        <v>2</v>
      </c>
      <c r="P868" t="str">
        <f>IFERROR(VLOOKUP(O868,Sheet6!A:B,2,0),"")</f>
        <v>女子</v>
      </c>
      <c r="Q868" t="str">
        <f>Sheet9!A869</f>
        <v>自由形　　　　</v>
      </c>
      <c r="R868" t="str">
        <f t="shared" si="78"/>
        <v>自由形</v>
      </c>
      <c r="S868" t="str">
        <f>Sheet9!B869</f>
        <v xml:space="preserve"> 400m</v>
      </c>
      <c r="T868" t="s">
        <v>1704</v>
      </c>
      <c r="U868" t="s">
        <v>1705</v>
      </c>
      <c r="V868" t="str">
        <f t="shared" si="79"/>
        <v>女子自由形 400m予選無差別</v>
      </c>
      <c r="Y868">
        <f t="shared" si="80"/>
        <v>449</v>
      </c>
      <c r="Z868" t="str">
        <f t="shared" si="81"/>
        <v/>
      </c>
      <c r="AA868" t="str">
        <f t="shared" si="82"/>
        <v>女子自由形 400m予選無差別</v>
      </c>
    </row>
    <row r="869" spans="14:27">
      <c r="N869">
        <f>Sheet9!D870</f>
        <v>450</v>
      </c>
      <c r="O869">
        <f>Sheet9!E870</f>
        <v>2</v>
      </c>
      <c r="P869" t="str">
        <f>IFERROR(VLOOKUP(O869,Sheet6!A:B,2,0),"")</f>
        <v>女子</v>
      </c>
      <c r="Q869" t="str">
        <f>Sheet9!A870</f>
        <v>平泳ぎ　　　　</v>
      </c>
      <c r="R869" t="str">
        <f t="shared" si="78"/>
        <v>平泳ぎ</v>
      </c>
      <c r="S869" t="str">
        <f>Sheet9!B870</f>
        <v xml:space="preserve"> 100m</v>
      </c>
      <c r="T869" t="s">
        <v>1704</v>
      </c>
      <c r="U869" t="s">
        <v>1705</v>
      </c>
      <c r="V869" t="str">
        <f t="shared" si="79"/>
        <v>女子平泳ぎ 100m予選無差別</v>
      </c>
      <c r="Y869">
        <f t="shared" si="80"/>
        <v>450</v>
      </c>
      <c r="Z869" t="str">
        <f t="shared" si="81"/>
        <v/>
      </c>
      <c r="AA869" t="str">
        <f t="shared" si="82"/>
        <v>女子平泳ぎ 100m予選無差別</v>
      </c>
    </row>
    <row r="870" spans="14:27">
      <c r="N870">
        <f>Sheet9!D871</f>
        <v>450</v>
      </c>
      <c r="O870">
        <f>Sheet9!E871</f>
        <v>2</v>
      </c>
      <c r="P870" t="str">
        <f>IFERROR(VLOOKUP(O870,Sheet6!A:B,2,0),"")</f>
        <v>女子</v>
      </c>
      <c r="Q870" t="str">
        <f>Sheet9!A871</f>
        <v>平泳ぎ　　　　</v>
      </c>
      <c r="R870" t="str">
        <f t="shared" si="78"/>
        <v>平泳ぎ</v>
      </c>
      <c r="S870" t="str">
        <f>Sheet9!B871</f>
        <v xml:space="preserve"> 200m</v>
      </c>
      <c r="T870" t="s">
        <v>1704</v>
      </c>
      <c r="U870" t="s">
        <v>1705</v>
      </c>
      <c r="V870" t="str">
        <f t="shared" si="79"/>
        <v>女子平泳ぎ 200m予選無差別</v>
      </c>
      <c r="Y870">
        <f t="shared" si="80"/>
        <v>450</v>
      </c>
      <c r="Z870" t="str">
        <f t="shared" si="81"/>
        <v/>
      </c>
      <c r="AA870" t="str">
        <f t="shared" si="82"/>
        <v>女子平泳ぎ 200m予選無差別</v>
      </c>
    </row>
    <row r="871" spans="14:27">
      <c r="N871">
        <f>Sheet9!D872</f>
        <v>451</v>
      </c>
      <c r="O871">
        <f>Sheet9!E872</f>
        <v>2</v>
      </c>
      <c r="P871" t="str">
        <f>IFERROR(VLOOKUP(O871,Sheet6!A:B,2,0),"")</f>
        <v>女子</v>
      </c>
      <c r="Q871" t="str">
        <f>Sheet9!A872</f>
        <v>バタフライ　　</v>
      </c>
      <c r="R871" t="str">
        <f t="shared" si="78"/>
        <v>バタフライ</v>
      </c>
      <c r="S871" t="str">
        <f>Sheet9!B872</f>
        <v xml:space="preserve">  50m</v>
      </c>
      <c r="T871" t="s">
        <v>1704</v>
      </c>
      <c r="U871" t="s">
        <v>1705</v>
      </c>
      <c r="V871" t="str">
        <f t="shared" si="79"/>
        <v>女子バタフライ  50m予選無差別</v>
      </c>
      <c r="Y871">
        <f t="shared" si="80"/>
        <v>451</v>
      </c>
      <c r="Z871" t="str">
        <f t="shared" si="81"/>
        <v/>
      </c>
      <c r="AA871" t="str">
        <f t="shared" si="82"/>
        <v>女子バタフライ  50m予選無差別</v>
      </c>
    </row>
    <row r="872" spans="14:27">
      <c r="N872">
        <f>Sheet9!D873</f>
        <v>451</v>
      </c>
      <c r="O872">
        <f>Sheet9!E873</f>
        <v>2</v>
      </c>
      <c r="P872" t="str">
        <f>IFERROR(VLOOKUP(O872,Sheet6!A:B,2,0),"")</f>
        <v>女子</v>
      </c>
      <c r="Q872" t="str">
        <f>Sheet9!A873</f>
        <v>バタフライ　　</v>
      </c>
      <c r="R872" t="str">
        <f t="shared" si="78"/>
        <v>バタフライ</v>
      </c>
      <c r="S872" t="str">
        <f>Sheet9!B873</f>
        <v xml:space="preserve"> 100m</v>
      </c>
      <c r="T872" t="s">
        <v>1704</v>
      </c>
      <c r="U872" t="s">
        <v>1705</v>
      </c>
      <c r="V872" t="str">
        <f t="shared" si="79"/>
        <v>女子バタフライ 100m予選無差別</v>
      </c>
      <c r="Y872">
        <f t="shared" si="80"/>
        <v>451</v>
      </c>
      <c r="Z872" t="str">
        <f t="shared" si="81"/>
        <v/>
      </c>
      <c r="AA872" t="str">
        <f t="shared" si="82"/>
        <v>女子バタフライ 100m予選無差別</v>
      </c>
    </row>
    <row r="873" spans="14:27">
      <c r="N873">
        <f>Sheet9!D874</f>
        <v>452</v>
      </c>
      <c r="O873">
        <f>Sheet9!E874</f>
        <v>2</v>
      </c>
      <c r="P873" t="str">
        <f>IFERROR(VLOOKUP(O873,Sheet6!A:B,2,0),"")</f>
        <v>女子</v>
      </c>
      <c r="Q873" t="str">
        <f>Sheet9!A874</f>
        <v>背泳ぎ　　　　</v>
      </c>
      <c r="R873" t="str">
        <f t="shared" si="78"/>
        <v>背泳ぎ</v>
      </c>
      <c r="S873" t="str">
        <f>Sheet9!B874</f>
        <v xml:space="preserve">  50m</v>
      </c>
      <c r="T873" t="s">
        <v>1704</v>
      </c>
      <c r="U873" t="s">
        <v>1705</v>
      </c>
      <c r="V873" t="str">
        <f t="shared" si="79"/>
        <v>女子背泳ぎ  50m予選無差別</v>
      </c>
      <c r="Y873">
        <f t="shared" si="80"/>
        <v>452</v>
      </c>
      <c r="Z873" t="str">
        <f t="shared" si="81"/>
        <v/>
      </c>
      <c r="AA873" t="str">
        <f t="shared" si="82"/>
        <v>女子背泳ぎ  50m予選無差別</v>
      </c>
    </row>
    <row r="874" spans="14:27">
      <c r="N874">
        <f>Sheet9!D875</f>
        <v>452</v>
      </c>
      <c r="O874">
        <f>Sheet9!E875</f>
        <v>2</v>
      </c>
      <c r="P874" t="str">
        <f>IFERROR(VLOOKUP(O874,Sheet6!A:B,2,0),"")</f>
        <v>女子</v>
      </c>
      <c r="Q874" t="str">
        <f>Sheet9!A875</f>
        <v>背泳ぎ　　　　</v>
      </c>
      <c r="R874" t="str">
        <f t="shared" si="78"/>
        <v>背泳ぎ</v>
      </c>
      <c r="S874" t="str">
        <f>Sheet9!B875</f>
        <v xml:space="preserve"> 100m</v>
      </c>
      <c r="T874" t="s">
        <v>1704</v>
      </c>
      <c r="U874" t="s">
        <v>1705</v>
      </c>
      <c r="V874" t="str">
        <f t="shared" si="79"/>
        <v>女子背泳ぎ 100m予選無差別</v>
      </c>
      <c r="Y874">
        <f t="shared" si="80"/>
        <v>452</v>
      </c>
      <c r="Z874" t="str">
        <f t="shared" si="81"/>
        <v/>
      </c>
      <c r="AA874" t="str">
        <f t="shared" si="82"/>
        <v>女子背泳ぎ 100m予選無差別</v>
      </c>
    </row>
    <row r="875" spans="14:27">
      <c r="N875">
        <f>Sheet9!D876</f>
        <v>453</v>
      </c>
      <c r="O875">
        <f>Sheet9!E876</f>
        <v>2</v>
      </c>
      <c r="P875" t="str">
        <f>IFERROR(VLOOKUP(O875,Sheet6!A:B,2,0),"")</f>
        <v>女子</v>
      </c>
      <c r="Q875" t="str">
        <f>Sheet9!A876</f>
        <v>背泳ぎ　　　　</v>
      </c>
      <c r="R875" t="str">
        <f t="shared" si="78"/>
        <v>背泳ぎ</v>
      </c>
      <c r="S875" t="str">
        <f>Sheet9!B876</f>
        <v xml:space="preserve">  50m</v>
      </c>
      <c r="T875" t="s">
        <v>1704</v>
      </c>
      <c r="U875" t="s">
        <v>1705</v>
      </c>
      <c r="V875" t="str">
        <f t="shared" si="79"/>
        <v>女子背泳ぎ  50m予選無差別</v>
      </c>
      <c r="Y875">
        <f t="shared" si="80"/>
        <v>453</v>
      </c>
      <c r="Z875" t="str">
        <f t="shared" si="81"/>
        <v/>
      </c>
      <c r="AA875" t="str">
        <f t="shared" si="82"/>
        <v>女子背泳ぎ  50m予選無差別</v>
      </c>
    </row>
    <row r="876" spans="14:27">
      <c r="N876">
        <f>Sheet9!D877</f>
        <v>453</v>
      </c>
      <c r="O876">
        <f>Sheet9!E877</f>
        <v>2</v>
      </c>
      <c r="P876" t="str">
        <f>IFERROR(VLOOKUP(O876,Sheet6!A:B,2,0),"")</f>
        <v>女子</v>
      </c>
      <c r="Q876" t="str">
        <f>Sheet9!A877</f>
        <v>背泳ぎ　　　　</v>
      </c>
      <c r="R876" t="str">
        <f t="shared" si="78"/>
        <v>背泳ぎ</v>
      </c>
      <c r="S876" t="str">
        <f>Sheet9!B877</f>
        <v xml:space="preserve"> 100m</v>
      </c>
      <c r="T876" t="s">
        <v>1704</v>
      </c>
      <c r="U876" t="s">
        <v>1705</v>
      </c>
      <c r="V876" t="str">
        <f t="shared" si="79"/>
        <v>女子背泳ぎ 100m予選無差別</v>
      </c>
      <c r="Y876">
        <f t="shared" si="80"/>
        <v>453</v>
      </c>
      <c r="Z876" t="str">
        <f t="shared" si="81"/>
        <v/>
      </c>
      <c r="AA876" t="str">
        <f t="shared" si="82"/>
        <v>女子背泳ぎ 100m予選無差別</v>
      </c>
    </row>
    <row r="877" spans="14:27">
      <c r="N877">
        <f>Sheet9!D878</f>
        <v>454</v>
      </c>
      <c r="O877">
        <f>Sheet9!E878</f>
        <v>2</v>
      </c>
      <c r="P877" t="str">
        <f>IFERROR(VLOOKUP(O877,Sheet6!A:B,2,0),"")</f>
        <v>女子</v>
      </c>
      <c r="Q877" t="str">
        <f>Sheet9!A878</f>
        <v>自由形　　　　</v>
      </c>
      <c r="R877" t="str">
        <f t="shared" si="78"/>
        <v>自由形</v>
      </c>
      <c r="S877" t="str">
        <f>Sheet9!B878</f>
        <v xml:space="preserve">  50m</v>
      </c>
      <c r="T877" t="s">
        <v>1704</v>
      </c>
      <c r="U877" t="s">
        <v>1705</v>
      </c>
      <c r="V877" t="str">
        <f t="shared" si="79"/>
        <v>女子自由形  50m予選無差別</v>
      </c>
      <c r="Y877">
        <f t="shared" si="80"/>
        <v>454</v>
      </c>
      <c r="Z877" t="str">
        <f t="shared" si="81"/>
        <v/>
      </c>
      <c r="AA877" t="str">
        <f t="shared" si="82"/>
        <v>女子自由形  50m予選無差別</v>
      </c>
    </row>
    <row r="878" spans="14:27">
      <c r="N878">
        <f>Sheet9!D879</f>
        <v>455</v>
      </c>
      <c r="O878">
        <f>Sheet9!E879</f>
        <v>2</v>
      </c>
      <c r="P878" t="str">
        <f>IFERROR(VLOOKUP(O878,Sheet6!A:B,2,0),"")</f>
        <v>女子</v>
      </c>
      <c r="Q878" t="str">
        <f>Sheet9!A879</f>
        <v>背泳ぎ　　　　</v>
      </c>
      <c r="R878" t="str">
        <f t="shared" si="78"/>
        <v>背泳ぎ</v>
      </c>
      <c r="S878" t="str">
        <f>Sheet9!B879</f>
        <v xml:space="preserve">  50m</v>
      </c>
      <c r="T878" t="s">
        <v>1704</v>
      </c>
      <c r="U878" t="s">
        <v>1705</v>
      </c>
      <c r="V878" t="str">
        <f t="shared" si="79"/>
        <v>女子背泳ぎ  50m予選無差別</v>
      </c>
      <c r="Y878">
        <f t="shared" si="80"/>
        <v>455</v>
      </c>
      <c r="Z878" t="str">
        <f t="shared" si="81"/>
        <v/>
      </c>
      <c r="AA878" t="str">
        <f t="shared" si="82"/>
        <v>女子背泳ぎ  50m予選無差別</v>
      </c>
    </row>
    <row r="879" spans="14:27">
      <c r="N879">
        <f>Sheet9!D880</f>
        <v>456</v>
      </c>
      <c r="O879">
        <f>Sheet9!E880</f>
        <v>2</v>
      </c>
      <c r="P879" t="str">
        <f>IFERROR(VLOOKUP(O879,Sheet6!A:B,2,0),"")</f>
        <v>女子</v>
      </c>
      <c r="Q879" t="str">
        <f>Sheet9!A880</f>
        <v>平泳ぎ　　　　</v>
      </c>
      <c r="R879" t="str">
        <f t="shared" si="78"/>
        <v>平泳ぎ</v>
      </c>
      <c r="S879" t="str">
        <f>Sheet9!B880</f>
        <v xml:space="preserve">  50m</v>
      </c>
      <c r="T879" t="s">
        <v>1704</v>
      </c>
      <c r="U879" t="s">
        <v>1705</v>
      </c>
      <c r="V879" t="str">
        <f t="shared" si="79"/>
        <v>女子平泳ぎ  50m予選無差別</v>
      </c>
      <c r="Y879">
        <f t="shared" si="80"/>
        <v>456</v>
      </c>
      <c r="Z879" t="str">
        <f t="shared" si="81"/>
        <v/>
      </c>
      <c r="AA879" t="str">
        <f t="shared" si="82"/>
        <v>女子平泳ぎ  50m予選無差別</v>
      </c>
    </row>
    <row r="880" spans="14:27">
      <c r="N880">
        <f>Sheet9!D881</f>
        <v>456</v>
      </c>
      <c r="O880">
        <f>Sheet9!E881</f>
        <v>2</v>
      </c>
      <c r="P880" t="str">
        <f>IFERROR(VLOOKUP(O880,Sheet6!A:B,2,0),"")</f>
        <v>女子</v>
      </c>
      <c r="Q880" t="str">
        <f>Sheet9!A881</f>
        <v>平泳ぎ　　　　</v>
      </c>
      <c r="R880" t="str">
        <f t="shared" si="78"/>
        <v>平泳ぎ</v>
      </c>
      <c r="S880" t="str">
        <f>Sheet9!B881</f>
        <v xml:space="preserve"> 100m</v>
      </c>
      <c r="T880" t="s">
        <v>1704</v>
      </c>
      <c r="U880" t="s">
        <v>1705</v>
      </c>
      <c r="V880" t="str">
        <f t="shared" si="79"/>
        <v>女子平泳ぎ 100m予選無差別</v>
      </c>
      <c r="Y880">
        <f t="shared" si="80"/>
        <v>456</v>
      </c>
      <c r="Z880" t="str">
        <f t="shared" si="81"/>
        <v/>
      </c>
      <c r="AA880" t="str">
        <f t="shared" si="82"/>
        <v>女子平泳ぎ 100m予選無差別</v>
      </c>
    </row>
    <row r="881" spans="14:27">
      <c r="N881">
        <f>Sheet9!D882</f>
        <v>457</v>
      </c>
      <c r="O881">
        <f>Sheet9!E882</f>
        <v>2</v>
      </c>
      <c r="P881" t="str">
        <f>IFERROR(VLOOKUP(O881,Sheet6!A:B,2,0),"")</f>
        <v>女子</v>
      </c>
      <c r="Q881" t="str">
        <f>Sheet9!A882</f>
        <v>背泳ぎ　　　　</v>
      </c>
      <c r="R881" t="str">
        <f t="shared" si="78"/>
        <v>背泳ぎ</v>
      </c>
      <c r="S881" t="str">
        <f>Sheet9!B882</f>
        <v xml:space="preserve">  50m</v>
      </c>
      <c r="T881" t="s">
        <v>1704</v>
      </c>
      <c r="U881" t="s">
        <v>1705</v>
      </c>
      <c r="V881" t="str">
        <f t="shared" si="79"/>
        <v>女子背泳ぎ  50m予選無差別</v>
      </c>
      <c r="Y881">
        <f t="shared" si="80"/>
        <v>457</v>
      </c>
      <c r="Z881" t="str">
        <f t="shared" si="81"/>
        <v/>
      </c>
      <c r="AA881" t="str">
        <f t="shared" si="82"/>
        <v>女子背泳ぎ  50m予選無差別</v>
      </c>
    </row>
    <row r="882" spans="14:27">
      <c r="N882">
        <f>Sheet9!D883</f>
        <v>457</v>
      </c>
      <c r="O882">
        <f>Sheet9!E883</f>
        <v>2</v>
      </c>
      <c r="P882" t="str">
        <f>IFERROR(VLOOKUP(O882,Sheet6!A:B,2,0),"")</f>
        <v>女子</v>
      </c>
      <c r="Q882" t="str">
        <f>Sheet9!A883</f>
        <v>背泳ぎ　　　　</v>
      </c>
      <c r="R882" t="str">
        <f t="shared" si="78"/>
        <v>背泳ぎ</v>
      </c>
      <c r="S882" t="str">
        <f>Sheet9!B883</f>
        <v xml:space="preserve"> 100m</v>
      </c>
      <c r="T882" t="s">
        <v>1704</v>
      </c>
      <c r="U882" t="s">
        <v>1705</v>
      </c>
      <c r="V882" t="str">
        <f t="shared" si="79"/>
        <v>女子背泳ぎ 100m予選無差別</v>
      </c>
      <c r="Y882">
        <f t="shared" si="80"/>
        <v>457</v>
      </c>
      <c r="Z882" t="str">
        <f t="shared" si="81"/>
        <v/>
      </c>
      <c r="AA882" t="str">
        <f t="shared" si="82"/>
        <v>女子背泳ぎ 100m予選無差別</v>
      </c>
    </row>
    <row r="883" spans="14:27">
      <c r="N883">
        <f>Sheet9!D884</f>
        <v>458</v>
      </c>
      <c r="O883">
        <f>Sheet9!E884</f>
        <v>2</v>
      </c>
      <c r="P883" t="str">
        <f>IFERROR(VLOOKUP(O883,Sheet6!A:B,2,0),"")</f>
        <v>女子</v>
      </c>
      <c r="Q883" t="str">
        <f>Sheet9!A884</f>
        <v>背泳ぎ　　　　</v>
      </c>
      <c r="R883" t="str">
        <f t="shared" si="78"/>
        <v>背泳ぎ</v>
      </c>
      <c r="S883" t="str">
        <f>Sheet9!B884</f>
        <v xml:space="preserve">  50m</v>
      </c>
      <c r="T883" t="s">
        <v>1704</v>
      </c>
      <c r="U883" t="s">
        <v>1705</v>
      </c>
      <c r="V883" t="str">
        <f t="shared" si="79"/>
        <v>女子背泳ぎ  50m予選無差別</v>
      </c>
      <c r="Y883">
        <f t="shared" si="80"/>
        <v>458</v>
      </c>
      <c r="Z883" t="str">
        <f t="shared" si="81"/>
        <v/>
      </c>
      <c r="AA883" t="str">
        <f t="shared" si="82"/>
        <v>女子背泳ぎ  50m予選無差別</v>
      </c>
    </row>
    <row r="884" spans="14:27">
      <c r="N884">
        <f>Sheet9!D885</f>
        <v>459</v>
      </c>
      <c r="O884">
        <f>Sheet9!E885</f>
        <v>1</v>
      </c>
      <c r="P884" t="str">
        <f>IFERROR(VLOOKUP(O884,Sheet6!A:B,2,0),"")</f>
        <v>男子</v>
      </c>
      <c r="Q884" t="str">
        <f>Sheet9!A885</f>
        <v>バタフライ　　</v>
      </c>
      <c r="R884" t="str">
        <f t="shared" si="78"/>
        <v>バタフライ</v>
      </c>
      <c r="S884" t="str">
        <f>Sheet9!B885</f>
        <v xml:space="preserve"> 100m</v>
      </c>
      <c r="T884" t="s">
        <v>1704</v>
      </c>
      <c r="U884" t="s">
        <v>1705</v>
      </c>
      <c r="V884" t="str">
        <f t="shared" si="79"/>
        <v>男子バタフライ 100m予選無差別</v>
      </c>
      <c r="Y884">
        <f t="shared" si="80"/>
        <v>459</v>
      </c>
      <c r="Z884" t="str">
        <f t="shared" si="81"/>
        <v/>
      </c>
      <c r="AA884" t="str">
        <f t="shared" si="82"/>
        <v>男子バタフライ 100m予選無差別</v>
      </c>
    </row>
    <row r="885" spans="14:27">
      <c r="N885">
        <f>Sheet9!D886</f>
        <v>459</v>
      </c>
      <c r="O885">
        <f>Sheet9!E886</f>
        <v>1</v>
      </c>
      <c r="P885" t="str">
        <f>IFERROR(VLOOKUP(O885,Sheet6!A:B,2,0),"")</f>
        <v>男子</v>
      </c>
      <c r="Q885" t="str">
        <f>Sheet9!A886</f>
        <v>バタフライ　　</v>
      </c>
      <c r="R885" t="str">
        <f t="shared" si="78"/>
        <v>バタフライ</v>
      </c>
      <c r="S885" t="str">
        <f>Sheet9!B886</f>
        <v xml:space="preserve"> 200m</v>
      </c>
      <c r="T885" t="s">
        <v>1704</v>
      </c>
      <c r="U885" t="s">
        <v>1705</v>
      </c>
      <c r="V885" t="str">
        <f t="shared" si="79"/>
        <v>男子バタフライ 200m予選無差別</v>
      </c>
      <c r="Y885">
        <f t="shared" si="80"/>
        <v>459</v>
      </c>
      <c r="Z885" t="str">
        <f t="shared" si="81"/>
        <v/>
      </c>
      <c r="AA885" t="str">
        <f t="shared" si="82"/>
        <v>男子バタフライ 200m予選無差別</v>
      </c>
    </row>
    <row r="886" spans="14:27">
      <c r="N886">
        <f>Sheet9!D887</f>
        <v>460</v>
      </c>
      <c r="O886">
        <f>Sheet9!E887</f>
        <v>1</v>
      </c>
      <c r="P886" t="str">
        <f>IFERROR(VLOOKUP(O886,Sheet6!A:B,2,0),"")</f>
        <v>男子</v>
      </c>
      <c r="Q886" t="str">
        <f>Sheet9!A887</f>
        <v>自由形　　　　</v>
      </c>
      <c r="R886" t="str">
        <f t="shared" si="78"/>
        <v>自由形</v>
      </c>
      <c r="S886" t="str">
        <f>Sheet9!B887</f>
        <v xml:space="preserve"> 100m</v>
      </c>
      <c r="T886" t="s">
        <v>1704</v>
      </c>
      <c r="U886" t="s">
        <v>1705</v>
      </c>
      <c r="V886" t="str">
        <f t="shared" si="79"/>
        <v>男子自由形 100m予選無差別</v>
      </c>
      <c r="Y886">
        <f t="shared" si="80"/>
        <v>460</v>
      </c>
      <c r="Z886" t="str">
        <f t="shared" si="81"/>
        <v/>
      </c>
      <c r="AA886" t="str">
        <f t="shared" si="82"/>
        <v>男子自由形 100m予選無差別</v>
      </c>
    </row>
    <row r="887" spans="14:27">
      <c r="N887">
        <f>Sheet9!D888</f>
        <v>460</v>
      </c>
      <c r="O887">
        <f>Sheet9!E888</f>
        <v>1</v>
      </c>
      <c r="P887" t="str">
        <f>IFERROR(VLOOKUP(O887,Sheet6!A:B,2,0),"")</f>
        <v>男子</v>
      </c>
      <c r="Q887" t="str">
        <f>Sheet9!A888</f>
        <v>自由形　　　　</v>
      </c>
      <c r="R887" t="str">
        <f t="shared" si="78"/>
        <v>自由形</v>
      </c>
      <c r="S887" t="str">
        <f>Sheet9!B888</f>
        <v xml:space="preserve"> 200m</v>
      </c>
      <c r="T887" t="s">
        <v>1704</v>
      </c>
      <c r="U887" t="s">
        <v>1705</v>
      </c>
      <c r="V887" t="str">
        <f t="shared" si="79"/>
        <v>男子自由形 200m予選無差別</v>
      </c>
      <c r="Y887">
        <f t="shared" si="80"/>
        <v>460</v>
      </c>
      <c r="Z887" t="str">
        <f t="shared" si="81"/>
        <v/>
      </c>
      <c r="AA887" t="str">
        <f t="shared" si="82"/>
        <v>男子自由形 200m予選無差別</v>
      </c>
    </row>
    <row r="888" spans="14:27">
      <c r="N888">
        <f>Sheet9!D889</f>
        <v>461</v>
      </c>
      <c r="O888">
        <f>Sheet9!E889</f>
        <v>1</v>
      </c>
      <c r="P888" t="str">
        <f>IFERROR(VLOOKUP(O888,Sheet6!A:B,2,0),"")</f>
        <v>男子</v>
      </c>
      <c r="Q888" t="str">
        <f>Sheet9!A889</f>
        <v>平泳ぎ　　　　</v>
      </c>
      <c r="R888" t="str">
        <f t="shared" si="78"/>
        <v>平泳ぎ</v>
      </c>
      <c r="S888" t="str">
        <f>Sheet9!B889</f>
        <v xml:space="preserve"> 200m</v>
      </c>
      <c r="T888" t="s">
        <v>1704</v>
      </c>
      <c r="U888" t="s">
        <v>1705</v>
      </c>
      <c r="V888" t="str">
        <f t="shared" si="79"/>
        <v>男子平泳ぎ 200m予選無差別</v>
      </c>
      <c r="Y888">
        <f t="shared" si="80"/>
        <v>461</v>
      </c>
      <c r="Z888" t="str">
        <f t="shared" si="81"/>
        <v/>
      </c>
      <c r="AA888" t="str">
        <f t="shared" si="82"/>
        <v>男子平泳ぎ 200m予選無差別</v>
      </c>
    </row>
    <row r="889" spans="14:27">
      <c r="N889">
        <f>Sheet9!D890</f>
        <v>461</v>
      </c>
      <c r="O889">
        <f>Sheet9!E890</f>
        <v>1</v>
      </c>
      <c r="P889" t="str">
        <f>IFERROR(VLOOKUP(O889,Sheet6!A:B,2,0),"")</f>
        <v>男子</v>
      </c>
      <c r="Q889" t="str">
        <f>Sheet9!A890</f>
        <v>個人メドレー　</v>
      </c>
      <c r="R889" t="str">
        <f t="shared" si="78"/>
        <v>個人メドレー</v>
      </c>
      <c r="S889" t="str">
        <f>Sheet9!B890</f>
        <v xml:space="preserve"> 200m</v>
      </c>
      <c r="T889" t="s">
        <v>1704</v>
      </c>
      <c r="U889" t="s">
        <v>1705</v>
      </c>
      <c r="V889" t="str">
        <f t="shared" si="79"/>
        <v>男子個人メドレー 200m予選無差別</v>
      </c>
      <c r="Y889">
        <f t="shared" si="80"/>
        <v>461</v>
      </c>
      <c r="Z889" t="str">
        <f t="shared" si="81"/>
        <v/>
      </c>
      <c r="AA889" t="str">
        <f t="shared" si="82"/>
        <v>男子個人メドレー 200m予選無差別</v>
      </c>
    </row>
    <row r="890" spans="14:27">
      <c r="N890">
        <f>Sheet9!D891</f>
        <v>462</v>
      </c>
      <c r="O890">
        <f>Sheet9!E891</f>
        <v>1</v>
      </c>
      <c r="P890" t="str">
        <f>IFERROR(VLOOKUP(O890,Sheet6!A:B,2,0),"")</f>
        <v>男子</v>
      </c>
      <c r="Q890" t="str">
        <f>Sheet9!A891</f>
        <v>平泳ぎ　　　　</v>
      </c>
      <c r="R890" t="str">
        <f t="shared" si="78"/>
        <v>平泳ぎ</v>
      </c>
      <c r="S890" t="str">
        <f>Sheet9!B891</f>
        <v xml:space="preserve"> 100m</v>
      </c>
      <c r="T890" t="s">
        <v>1704</v>
      </c>
      <c r="U890" t="s">
        <v>1705</v>
      </c>
      <c r="V890" t="str">
        <f t="shared" si="79"/>
        <v>男子平泳ぎ 100m予選無差別</v>
      </c>
      <c r="Y890">
        <f t="shared" si="80"/>
        <v>462</v>
      </c>
      <c r="Z890" t="str">
        <f t="shared" si="81"/>
        <v/>
      </c>
      <c r="AA890" t="str">
        <f t="shared" si="82"/>
        <v>男子平泳ぎ 100m予選無差別</v>
      </c>
    </row>
    <row r="891" spans="14:27">
      <c r="N891">
        <f>Sheet9!D892</f>
        <v>462</v>
      </c>
      <c r="O891">
        <f>Sheet9!E892</f>
        <v>1</v>
      </c>
      <c r="P891" t="str">
        <f>IFERROR(VLOOKUP(O891,Sheet6!A:B,2,0),"")</f>
        <v>男子</v>
      </c>
      <c r="Q891" t="str">
        <f>Sheet9!A892</f>
        <v>平泳ぎ　　　　</v>
      </c>
      <c r="R891" t="str">
        <f t="shared" ref="R891:R954" si="83">IFERROR(VLOOKUP(Q891,AG:AH,2,0),"")</f>
        <v>平泳ぎ</v>
      </c>
      <c r="S891" t="str">
        <f>Sheet9!B892</f>
        <v xml:space="preserve"> 200m</v>
      </c>
      <c r="T891" t="s">
        <v>1704</v>
      </c>
      <c r="U891" t="s">
        <v>1705</v>
      </c>
      <c r="V891" t="str">
        <f t="shared" ref="V891:V954" si="84">CONCATENATE(P891,R891,S891,T891,U891)</f>
        <v>男子平泳ぎ 200m予選無差別</v>
      </c>
      <c r="Y891">
        <f t="shared" ref="Y891:Y954" si="85">N891</f>
        <v>462</v>
      </c>
      <c r="Z891" t="str">
        <f t="shared" ref="Z891:Z954" si="86">IFERROR(VLOOKUP(V891,I:M,5,0),"")</f>
        <v/>
      </c>
      <c r="AA891" t="str">
        <f t="shared" ref="AA891:AA954" si="87">V891</f>
        <v>男子平泳ぎ 200m予選無差別</v>
      </c>
    </row>
    <row r="892" spans="14:27">
      <c r="N892">
        <f>Sheet9!D893</f>
        <v>463</v>
      </c>
      <c r="O892">
        <f>Sheet9!E893</f>
        <v>1</v>
      </c>
      <c r="P892" t="str">
        <f>IFERROR(VLOOKUP(O892,Sheet6!A:B,2,0),"")</f>
        <v>男子</v>
      </c>
      <c r="Q892" t="str">
        <f>Sheet9!A893</f>
        <v>背泳ぎ　　　　</v>
      </c>
      <c r="R892" t="str">
        <f t="shared" si="83"/>
        <v>背泳ぎ</v>
      </c>
      <c r="S892" t="str">
        <f>Sheet9!B893</f>
        <v xml:space="preserve"> 100m</v>
      </c>
      <c r="T892" t="s">
        <v>1704</v>
      </c>
      <c r="U892" t="s">
        <v>1705</v>
      </c>
      <c r="V892" t="str">
        <f t="shared" si="84"/>
        <v>男子背泳ぎ 100m予選無差別</v>
      </c>
      <c r="Y892">
        <f t="shared" si="85"/>
        <v>463</v>
      </c>
      <c r="Z892" t="str">
        <f t="shared" si="86"/>
        <v/>
      </c>
      <c r="AA892" t="str">
        <f t="shared" si="87"/>
        <v>男子背泳ぎ 100m予選無差別</v>
      </c>
    </row>
    <row r="893" spans="14:27">
      <c r="N893">
        <f>Sheet9!D894</f>
        <v>463</v>
      </c>
      <c r="O893">
        <f>Sheet9!E894</f>
        <v>1</v>
      </c>
      <c r="P893" t="str">
        <f>IFERROR(VLOOKUP(O893,Sheet6!A:B,2,0),"")</f>
        <v>男子</v>
      </c>
      <c r="Q893" t="str">
        <f>Sheet9!A894</f>
        <v>背泳ぎ　　　　</v>
      </c>
      <c r="R893" t="str">
        <f t="shared" si="83"/>
        <v>背泳ぎ</v>
      </c>
      <c r="S893" t="str">
        <f>Sheet9!B894</f>
        <v xml:space="preserve"> 200m</v>
      </c>
      <c r="T893" t="s">
        <v>1704</v>
      </c>
      <c r="U893" t="s">
        <v>1705</v>
      </c>
      <c r="V893" t="str">
        <f t="shared" si="84"/>
        <v>男子背泳ぎ 200m予選無差別</v>
      </c>
      <c r="Y893">
        <f t="shared" si="85"/>
        <v>463</v>
      </c>
      <c r="Z893" t="str">
        <f t="shared" si="86"/>
        <v/>
      </c>
      <c r="AA893" t="str">
        <f t="shared" si="87"/>
        <v>男子背泳ぎ 200m予選無差別</v>
      </c>
    </row>
    <row r="894" spans="14:27">
      <c r="N894">
        <f>Sheet9!D895</f>
        <v>464</v>
      </c>
      <c r="O894">
        <f>Sheet9!E895</f>
        <v>1</v>
      </c>
      <c r="P894" t="str">
        <f>IFERROR(VLOOKUP(O894,Sheet6!A:B,2,0),"")</f>
        <v>男子</v>
      </c>
      <c r="Q894" t="str">
        <f>Sheet9!A895</f>
        <v>個人メドレー　</v>
      </c>
      <c r="R894" t="str">
        <f t="shared" si="83"/>
        <v>個人メドレー</v>
      </c>
      <c r="S894" t="str">
        <f>Sheet9!B895</f>
        <v xml:space="preserve"> 200m</v>
      </c>
      <c r="T894" t="s">
        <v>1704</v>
      </c>
      <c r="U894" t="s">
        <v>1705</v>
      </c>
      <c r="V894" t="str">
        <f t="shared" si="84"/>
        <v>男子個人メドレー 200m予選無差別</v>
      </c>
      <c r="Y894">
        <f t="shared" si="85"/>
        <v>464</v>
      </c>
      <c r="Z894" t="str">
        <f t="shared" si="86"/>
        <v/>
      </c>
      <c r="AA894" t="str">
        <f t="shared" si="87"/>
        <v>男子個人メドレー 200m予選無差別</v>
      </c>
    </row>
    <row r="895" spans="14:27">
      <c r="N895">
        <f>Sheet9!D896</f>
        <v>464</v>
      </c>
      <c r="O895">
        <f>Sheet9!E896</f>
        <v>1</v>
      </c>
      <c r="P895" t="str">
        <f>IFERROR(VLOOKUP(O895,Sheet6!A:B,2,0),"")</f>
        <v>男子</v>
      </c>
      <c r="Q895" t="str">
        <f>Sheet9!A896</f>
        <v>個人メドレー　</v>
      </c>
      <c r="R895" t="str">
        <f t="shared" si="83"/>
        <v>個人メドレー</v>
      </c>
      <c r="S895" t="str">
        <f>Sheet9!B896</f>
        <v xml:space="preserve"> 400m</v>
      </c>
      <c r="T895" t="s">
        <v>1704</v>
      </c>
      <c r="U895" t="s">
        <v>1705</v>
      </c>
      <c r="V895" t="str">
        <f t="shared" si="84"/>
        <v>男子個人メドレー 400m予選無差別</v>
      </c>
      <c r="Y895">
        <f t="shared" si="85"/>
        <v>464</v>
      </c>
      <c r="Z895" t="str">
        <f t="shared" si="86"/>
        <v/>
      </c>
      <c r="AA895" t="str">
        <f t="shared" si="87"/>
        <v>男子個人メドレー 400m予選無差別</v>
      </c>
    </row>
    <row r="896" spans="14:27">
      <c r="N896">
        <f>Sheet9!D897</f>
        <v>465</v>
      </c>
      <c r="O896">
        <f>Sheet9!E897</f>
        <v>1</v>
      </c>
      <c r="P896" t="str">
        <f>IFERROR(VLOOKUP(O896,Sheet6!A:B,2,0),"")</f>
        <v>男子</v>
      </c>
      <c r="Q896" t="str">
        <f>Sheet9!A897</f>
        <v>平泳ぎ　　　　</v>
      </c>
      <c r="R896" t="str">
        <f t="shared" si="83"/>
        <v>平泳ぎ</v>
      </c>
      <c r="S896" t="str">
        <f>Sheet9!B897</f>
        <v xml:space="preserve"> 100m</v>
      </c>
      <c r="T896" t="s">
        <v>1704</v>
      </c>
      <c r="U896" t="s">
        <v>1705</v>
      </c>
      <c r="V896" t="str">
        <f t="shared" si="84"/>
        <v>男子平泳ぎ 100m予選無差別</v>
      </c>
      <c r="Y896">
        <f t="shared" si="85"/>
        <v>465</v>
      </c>
      <c r="Z896" t="str">
        <f t="shared" si="86"/>
        <v/>
      </c>
      <c r="AA896" t="str">
        <f t="shared" si="87"/>
        <v>男子平泳ぎ 100m予選無差別</v>
      </c>
    </row>
    <row r="897" spans="14:27">
      <c r="N897">
        <f>Sheet9!D898</f>
        <v>466</v>
      </c>
      <c r="O897">
        <f>Sheet9!E898</f>
        <v>1</v>
      </c>
      <c r="P897" t="str">
        <f>IFERROR(VLOOKUP(O897,Sheet6!A:B,2,0),"")</f>
        <v>男子</v>
      </c>
      <c r="Q897" t="str">
        <f>Sheet9!A898</f>
        <v>背泳ぎ　　　　</v>
      </c>
      <c r="R897" t="str">
        <f t="shared" si="83"/>
        <v>背泳ぎ</v>
      </c>
      <c r="S897" t="str">
        <f>Sheet9!B898</f>
        <v xml:space="preserve"> 100m</v>
      </c>
      <c r="T897" t="s">
        <v>1704</v>
      </c>
      <c r="U897" t="s">
        <v>1705</v>
      </c>
      <c r="V897" t="str">
        <f t="shared" si="84"/>
        <v>男子背泳ぎ 100m予選無差別</v>
      </c>
      <c r="Y897">
        <f t="shared" si="85"/>
        <v>466</v>
      </c>
      <c r="Z897" t="str">
        <f t="shared" si="86"/>
        <v/>
      </c>
      <c r="AA897" t="str">
        <f t="shared" si="87"/>
        <v>男子背泳ぎ 100m予選無差別</v>
      </c>
    </row>
    <row r="898" spans="14:27">
      <c r="N898">
        <f>Sheet9!D899</f>
        <v>466</v>
      </c>
      <c r="O898">
        <f>Sheet9!E899</f>
        <v>1</v>
      </c>
      <c r="P898" t="str">
        <f>IFERROR(VLOOKUP(O898,Sheet6!A:B,2,0),"")</f>
        <v>男子</v>
      </c>
      <c r="Q898" t="str">
        <f>Sheet9!A899</f>
        <v>背泳ぎ　　　　</v>
      </c>
      <c r="R898" t="str">
        <f t="shared" si="83"/>
        <v>背泳ぎ</v>
      </c>
      <c r="S898" t="str">
        <f>Sheet9!B899</f>
        <v xml:space="preserve"> 200m</v>
      </c>
      <c r="T898" t="s">
        <v>1704</v>
      </c>
      <c r="U898" t="s">
        <v>1705</v>
      </c>
      <c r="V898" t="str">
        <f t="shared" si="84"/>
        <v>男子背泳ぎ 200m予選無差別</v>
      </c>
      <c r="Y898">
        <f t="shared" si="85"/>
        <v>466</v>
      </c>
      <c r="Z898" t="str">
        <f t="shared" si="86"/>
        <v/>
      </c>
      <c r="AA898" t="str">
        <f t="shared" si="87"/>
        <v>男子背泳ぎ 200m予選無差別</v>
      </c>
    </row>
    <row r="899" spans="14:27">
      <c r="N899">
        <f>Sheet9!D900</f>
        <v>467</v>
      </c>
      <c r="O899">
        <f>Sheet9!E900</f>
        <v>1</v>
      </c>
      <c r="P899" t="str">
        <f>IFERROR(VLOOKUP(O899,Sheet6!A:B,2,0),"")</f>
        <v>男子</v>
      </c>
      <c r="Q899" t="str">
        <f>Sheet9!A900</f>
        <v>背泳ぎ　　　　</v>
      </c>
      <c r="R899" t="str">
        <f t="shared" si="83"/>
        <v>背泳ぎ</v>
      </c>
      <c r="S899" t="str">
        <f>Sheet9!B900</f>
        <v xml:space="preserve"> 100m</v>
      </c>
      <c r="T899" t="s">
        <v>1704</v>
      </c>
      <c r="U899" t="s">
        <v>1705</v>
      </c>
      <c r="V899" t="str">
        <f t="shared" si="84"/>
        <v>男子背泳ぎ 100m予選無差別</v>
      </c>
      <c r="Y899">
        <f t="shared" si="85"/>
        <v>467</v>
      </c>
      <c r="Z899" t="str">
        <f t="shared" si="86"/>
        <v/>
      </c>
      <c r="AA899" t="str">
        <f t="shared" si="87"/>
        <v>男子背泳ぎ 100m予選無差別</v>
      </c>
    </row>
    <row r="900" spans="14:27">
      <c r="N900">
        <f>Sheet9!D901</f>
        <v>467</v>
      </c>
      <c r="O900">
        <f>Sheet9!E901</f>
        <v>1</v>
      </c>
      <c r="P900" t="str">
        <f>IFERROR(VLOOKUP(O900,Sheet6!A:B,2,0),"")</f>
        <v>男子</v>
      </c>
      <c r="Q900" t="str">
        <f>Sheet9!A901</f>
        <v>背泳ぎ　　　　</v>
      </c>
      <c r="R900" t="str">
        <f t="shared" si="83"/>
        <v>背泳ぎ</v>
      </c>
      <c r="S900" t="str">
        <f>Sheet9!B901</f>
        <v xml:space="preserve"> 200m</v>
      </c>
      <c r="T900" t="s">
        <v>1704</v>
      </c>
      <c r="U900" t="s">
        <v>1705</v>
      </c>
      <c r="V900" t="str">
        <f t="shared" si="84"/>
        <v>男子背泳ぎ 200m予選無差別</v>
      </c>
      <c r="Y900">
        <f t="shared" si="85"/>
        <v>467</v>
      </c>
      <c r="Z900" t="str">
        <f t="shared" si="86"/>
        <v/>
      </c>
      <c r="AA900" t="str">
        <f t="shared" si="87"/>
        <v>男子背泳ぎ 200m予選無差別</v>
      </c>
    </row>
    <row r="901" spans="14:27">
      <c r="N901">
        <f>Sheet9!D902</f>
        <v>468</v>
      </c>
      <c r="O901">
        <f>Sheet9!E902</f>
        <v>1</v>
      </c>
      <c r="P901" t="str">
        <f>IFERROR(VLOOKUP(O901,Sheet6!A:B,2,0),"")</f>
        <v>男子</v>
      </c>
      <c r="Q901" t="str">
        <f>Sheet9!A902</f>
        <v>自由形　　　　</v>
      </c>
      <c r="R901" t="str">
        <f t="shared" si="83"/>
        <v>自由形</v>
      </c>
      <c r="S901" t="str">
        <f>Sheet9!B902</f>
        <v xml:space="preserve">  50m</v>
      </c>
      <c r="T901" t="s">
        <v>1704</v>
      </c>
      <c r="U901" t="s">
        <v>1705</v>
      </c>
      <c r="V901" t="str">
        <f t="shared" si="84"/>
        <v>男子自由形  50m予選無差別</v>
      </c>
      <c r="Y901">
        <f t="shared" si="85"/>
        <v>468</v>
      </c>
      <c r="Z901" t="str">
        <f t="shared" si="86"/>
        <v/>
      </c>
      <c r="AA901" t="str">
        <f t="shared" si="87"/>
        <v>男子自由形  50m予選無差別</v>
      </c>
    </row>
    <row r="902" spans="14:27">
      <c r="N902">
        <f>Sheet9!D903</f>
        <v>468</v>
      </c>
      <c r="O902">
        <f>Sheet9!E903</f>
        <v>1</v>
      </c>
      <c r="P902" t="str">
        <f>IFERROR(VLOOKUP(O902,Sheet6!A:B,2,0),"")</f>
        <v>男子</v>
      </c>
      <c r="Q902" t="str">
        <f>Sheet9!A903</f>
        <v>自由形　　　　</v>
      </c>
      <c r="R902" t="str">
        <f t="shared" si="83"/>
        <v>自由形</v>
      </c>
      <c r="S902" t="str">
        <f>Sheet9!B903</f>
        <v xml:space="preserve"> 100m</v>
      </c>
      <c r="T902" t="s">
        <v>1704</v>
      </c>
      <c r="U902" t="s">
        <v>1705</v>
      </c>
      <c r="V902" t="str">
        <f t="shared" si="84"/>
        <v>男子自由形 100m予選無差別</v>
      </c>
      <c r="Y902">
        <f t="shared" si="85"/>
        <v>468</v>
      </c>
      <c r="Z902" t="str">
        <f t="shared" si="86"/>
        <v/>
      </c>
      <c r="AA902" t="str">
        <f t="shared" si="87"/>
        <v>男子自由形 100m予選無差別</v>
      </c>
    </row>
    <row r="903" spans="14:27">
      <c r="N903">
        <f>Sheet9!D904</f>
        <v>469</v>
      </c>
      <c r="O903">
        <f>Sheet9!E904</f>
        <v>1</v>
      </c>
      <c r="P903" t="str">
        <f>IFERROR(VLOOKUP(O903,Sheet6!A:B,2,0),"")</f>
        <v>男子</v>
      </c>
      <c r="Q903" t="str">
        <f>Sheet9!A904</f>
        <v>個人メドレー　</v>
      </c>
      <c r="R903" t="str">
        <f t="shared" si="83"/>
        <v>個人メドレー</v>
      </c>
      <c r="S903" t="str">
        <f>Sheet9!B904</f>
        <v xml:space="preserve"> 200m</v>
      </c>
      <c r="T903" t="s">
        <v>1704</v>
      </c>
      <c r="U903" t="s">
        <v>1705</v>
      </c>
      <c r="V903" t="str">
        <f t="shared" si="84"/>
        <v>男子個人メドレー 200m予選無差別</v>
      </c>
      <c r="Y903">
        <f t="shared" si="85"/>
        <v>469</v>
      </c>
      <c r="Z903" t="str">
        <f t="shared" si="86"/>
        <v/>
      </c>
      <c r="AA903" t="str">
        <f t="shared" si="87"/>
        <v>男子個人メドレー 200m予選無差別</v>
      </c>
    </row>
    <row r="904" spans="14:27">
      <c r="N904">
        <f>Sheet9!D905</f>
        <v>470</v>
      </c>
      <c r="O904">
        <f>Sheet9!E905</f>
        <v>1</v>
      </c>
      <c r="P904" t="str">
        <f>IFERROR(VLOOKUP(O904,Sheet6!A:B,2,0),"")</f>
        <v>男子</v>
      </c>
      <c r="Q904" t="str">
        <f>Sheet9!A905</f>
        <v>平泳ぎ　　　　</v>
      </c>
      <c r="R904" t="str">
        <f t="shared" si="83"/>
        <v>平泳ぎ</v>
      </c>
      <c r="S904" t="str">
        <f>Sheet9!B905</f>
        <v xml:space="preserve">  50m</v>
      </c>
      <c r="T904" t="s">
        <v>1704</v>
      </c>
      <c r="U904" t="s">
        <v>1705</v>
      </c>
      <c r="V904" t="str">
        <f t="shared" si="84"/>
        <v>男子平泳ぎ  50m予選無差別</v>
      </c>
      <c r="Y904">
        <f t="shared" si="85"/>
        <v>470</v>
      </c>
      <c r="Z904" t="str">
        <f t="shared" si="86"/>
        <v/>
      </c>
      <c r="AA904" t="str">
        <f t="shared" si="87"/>
        <v>男子平泳ぎ  50m予選無差別</v>
      </c>
    </row>
    <row r="905" spans="14:27">
      <c r="N905">
        <f>Sheet9!D906</f>
        <v>470</v>
      </c>
      <c r="O905">
        <f>Sheet9!E906</f>
        <v>1</v>
      </c>
      <c r="P905" t="str">
        <f>IFERROR(VLOOKUP(O905,Sheet6!A:B,2,0),"")</f>
        <v>男子</v>
      </c>
      <c r="Q905" t="str">
        <f>Sheet9!A906</f>
        <v>平泳ぎ　　　　</v>
      </c>
      <c r="R905" t="str">
        <f t="shared" si="83"/>
        <v>平泳ぎ</v>
      </c>
      <c r="S905" t="str">
        <f>Sheet9!B906</f>
        <v xml:space="preserve"> 100m</v>
      </c>
      <c r="T905" t="s">
        <v>1704</v>
      </c>
      <c r="U905" t="s">
        <v>1705</v>
      </c>
      <c r="V905" t="str">
        <f t="shared" si="84"/>
        <v>男子平泳ぎ 100m予選無差別</v>
      </c>
      <c r="Y905">
        <f t="shared" si="85"/>
        <v>470</v>
      </c>
      <c r="Z905" t="str">
        <f t="shared" si="86"/>
        <v/>
      </c>
      <c r="AA905" t="str">
        <f t="shared" si="87"/>
        <v>男子平泳ぎ 100m予選無差別</v>
      </c>
    </row>
    <row r="906" spans="14:27">
      <c r="N906">
        <f>Sheet9!D907</f>
        <v>471</v>
      </c>
      <c r="O906">
        <f>Sheet9!E907</f>
        <v>1</v>
      </c>
      <c r="P906" t="str">
        <f>IFERROR(VLOOKUP(O906,Sheet6!A:B,2,0),"")</f>
        <v>男子</v>
      </c>
      <c r="Q906" t="str">
        <f>Sheet9!A907</f>
        <v>平泳ぎ　　　　</v>
      </c>
      <c r="R906" t="str">
        <f t="shared" si="83"/>
        <v>平泳ぎ</v>
      </c>
      <c r="S906" t="str">
        <f>Sheet9!B907</f>
        <v xml:space="preserve"> 100m</v>
      </c>
      <c r="T906" t="s">
        <v>1704</v>
      </c>
      <c r="U906" t="s">
        <v>1705</v>
      </c>
      <c r="V906" t="str">
        <f t="shared" si="84"/>
        <v>男子平泳ぎ 100m予選無差別</v>
      </c>
      <c r="Y906">
        <f t="shared" si="85"/>
        <v>471</v>
      </c>
      <c r="Z906" t="str">
        <f t="shared" si="86"/>
        <v/>
      </c>
      <c r="AA906" t="str">
        <f t="shared" si="87"/>
        <v>男子平泳ぎ 100m予選無差別</v>
      </c>
    </row>
    <row r="907" spans="14:27">
      <c r="N907">
        <f>Sheet9!D908</f>
        <v>471</v>
      </c>
      <c r="O907">
        <f>Sheet9!E908</f>
        <v>1</v>
      </c>
      <c r="P907" t="str">
        <f>IFERROR(VLOOKUP(O907,Sheet6!A:B,2,0),"")</f>
        <v>男子</v>
      </c>
      <c r="Q907" t="str">
        <f>Sheet9!A908</f>
        <v>平泳ぎ　　　　</v>
      </c>
      <c r="R907" t="str">
        <f t="shared" si="83"/>
        <v>平泳ぎ</v>
      </c>
      <c r="S907" t="str">
        <f>Sheet9!B908</f>
        <v xml:space="preserve"> 200m</v>
      </c>
      <c r="T907" t="s">
        <v>1704</v>
      </c>
      <c r="U907" t="s">
        <v>1705</v>
      </c>
      <c r="V907" t="str">
        <f t="shared" si="84"/>
        <v>男子平泳ぎ 200m予選無差別</v>
      </c>
      <c r="Y907">
        <f t="shared" si="85"/>
        <v>471</v>
      </c>
      <c r="Z907" t="str">
        <f t="shared" si="86"/>
        <v/>
      </c>
      <c r="AA907" t="str">
        <f t="shared" si="87"/>
        <v>男子平泳ぎ 200m予選無差別</v>
      </c>
    </row>
    <row r="908" spans="14:27">
      <c r="N908">
        <f>Sheet9!D909</f>
        <v>472</v>
      </c>
      <c r="O908">
        <f>Sheet9!E909</f>
        <v>1</v>
      </c>
      <c r="P908" t="str">
        <f>IFERROR(VLOOKUP(O908,Sheet6!A:B,2,0),"")</f>
        <v>男子</v>
      </c>
      <c r="Q908" t="str">
        <f>Sheet9!A909</f>
        <v>自由形　　　　</v>
      </c>
      <c r="R908" t="str">
        <f t="shared" si="83"/>
        <v>自由形</v>
      </c>
      <c r="S908" t="str">
        <f>Sheet9!B909</f>
        <v xml:space="preserve">  50m</v>
      </c>
      <c r="T908" t="s">
        <v>1704</v>
      </c>
      <c r="U908" t="s">
        <v>1705</v>
      </c>
      <c r="V908" t="str">
        <f t="shared" si="84"/>
        <v>男子自由形  50m予選無差別</v>
      </c>
      <c r="Y908">
        <f t="shared" si="85"/>
        <v>472</v>
      </c>
      <c r="Z908" t="str">
        <f t="shared" si="86"/>
        <v/>
      </c>
      <c r="AA908" t="str">
        <f t="shared" si="87"/>
        <v>男子自由形  50m予選無差別</v>
      </c>
    </row>
    <row r="909" spans="14:27">
      <c r="N909">
        <f>Sheet9!D910</f>
        <v>472</v>
      </c>
      <c r="O909">
        <f>Sheet9!E910</f>
        <v>1</v>
      </c>
      <c r="P909" t="str">
        <f>IFERROR(VLOOKUP(O909,Sheet6!A:B,2,0),"")</f>
        <v>男子</v>
      </c>
      <c r="Q909" t="str">
        <f>Sheet9!A910</f>
        <v>自由形　　　　</v>
      </c>
      <c r="R909" t="str">
        <f t="shared" si="83"/>
        <v>自由形</v>
      </c>
      <c r="S909" t="str">
        <f>Sheet9!B910</f>
        <v xml:space="preserve"> 100m</v>
      </c>
      <c r="T909" t="s">
        <v>1704</v>
      </c>
      <c r="U909" t="s">
        <v>1705</v>
      </c>
      <c r="V909" t="str">
        <f t="shared" si="84"/>
        <v>男子自由形 100m予選無差別</v>
      </c>
      <c r="Y909">
        <f t="shared" si="85"/>
        <v>472</v>
      </c>
      <c r="Z909" t="str">
        <f t="shared" si="86"/>
        <v/>
      </c>
      <c r="AA909" t="str">
        <f t="shared" si="87"/>
        <v>男子自由形 100m予選無差別</v>
      </c>
    </row>
    <row r="910" spans="14:27">
      <c r="N910">
        <f>Sheet9!D911</f>
        <v>473</v>
      </c>
      <c r="O910">
        <f>Sheet9!E911</f>
        <v>2</v>
      </c>
      <c r="P910" t="str">
        <f>IFERROR(VLOOKUP(O910,Sheet6!A:B,2,0),"")</f>
        <v>女子</v>
      </c>
      <c r="Q910" t="str">
        <f>Sheet9!A911</f>
        <v>バタフライ　　</v>
      </c>
      <c r="R910" t="str">
        <f t="shared" si="83"/>
        <v>バタフライ</v>
      </c>
      <c r="S910" t="str">
        <f>Sheet9!B911</f>
        <v xml:space="preserve"> 100m</v>
      </c>
      <c r="T910" t="s">
        <v>1704</v>
      </c>
      <c r="U910" t="s">
        <v>1705</v>
      </c>
      <c r="V910" t="str">
        <f t="shared" si="84"/>
        <v>女子バタフライ 100m予選無差別</v>
      </c>
      <c r="Y910">
        <f t="shared" si="85"/>
        <v>473</v>
      </c>
      <c r="Z910" t="str">
        <f t="shared" si="86"/>
        <v/>
      </c>
      <c r="AA910" t="str">
        <f t="shared" si="87"/>
        <v>女子バタフライ 100m予選無差別</v>
      </c>
    </row>
    <row r="911" spans="14:27">
      <c r="N911">
        <f>Sheet9!D912</f>
        <v>473</v>
      </c>
      <c r="O911">
        <f>Sheet9!E912</f>
        <v>2</v>
      </c>
      <c r="P911" t="str">
        <f>IFERROR(VLOOKUP(O911,Sheet6!A:B,2,0),"")</f>
        <v>女子</v>
      </c>
      <c r="Q911" t="str">
        <f>Sheet9!A912</f>
        <v>バタフライ　　</v>
      </c>
      <c r="R911" t="str">
        <f t="shared" si="83"/>
        <v>バタフライ</v>
      </c>
      <c r="S911" t="str">
        <f>Sheet9!B912</f>
        <v xml:space="preserve"> 200m</v>
      </c>
      <c r="T911" t="s">
        <v>1704</v>
      </c>
      <c r="U911" t="s">
        <v>1705</v>
      </c>
      <c r="V911" t="str">
        <f t="shared" si="84"/>
        <v>女子バタフライ 200m予選無差別</v>
      </c>
      <c r="Y911">
        <f t="shared" si="85"/>
        <v>473</v>
      </c>
      <c r="Z911" t="str">
        <f t="shared" si="86"/>
        <v/>
      </c>
      <c r="AA911" t="str">
        <f t="shared" si="87"/>
        <v>女子バタフライ 200m予選無差別</v>
      </c>
    </row>
    <row r="912" spans="14:27">
      <c r="N912">
        <f>Sheet9!D913</f>
        <v>474</v>
      </c>
      <c r="O912">
        <f>Sheet9!E913</f>
        <v>2</v>
      </c>
      <c r="P912" t="str">
        <f>IFERROR(VLOOKUP(O912,Sheet6!A:B,2,0),"")</f>
        <v>女子</v>
      </c>
      <c r="Q912" t="str">
        <f>Sheet9!A913</f>
        <v>平泳ぎ　　　　</v>
      </c>
      <c r="R912" t="str">
        <f t="shared" si="83"/>
        <v>平泳ぎ</v>
      </c>
      <c r="S912" t="str">
        <f>Sheet9!B913</f>
        <v xml:space="preserve"> 100m</v>
      </c>
      <c r="T912" t="s">
        <v>1704</v>
      </c>
      <c r="U912" t="s">
        <v>1705</v>
      </c>
      <c r="V912" t="str">
        <f t="shared" si="84"/>
        <v>女子平泳ぎ 100m予選無差別</v>
      </c>
      <c r="Y912">
        <f t="shared" si="85"/>
        <v>474</v>
      </c>
      <c r="Z912" t="str">
        <f t="shared" si="86"/>
        <v/>
      </c>
      <c r="AA912" t="str">
        <f t="shared" si="87"/>
        <v>女子平泳ぎ 100m予選無差別</v>
      </c>
    </row>
    <row r="913" spans="14:27">
      <c r="N913">
        <f>Sheet9!D914</f>
        <v>474</v>
      </c>
      <c r="O913">
        <f>Sheet9!E914</f>
        <v>2</v>
      </c>
      <c r="P913" t="str">
        <f>IFERROR(VLOOKUP(O913,Sheet6!A:B,2,0),"")</f>
        <v>女子</v>
      </c>
      <c r="Q913" t="str">
        <f>Sheet9!A914</f>
        <v>平泳ぎ　　　　</v>
      </c>
      <c r="R913" t="str">
        <f t="shared" si="83"/>
        <v>平泳ぎ</v>
      </c>
      <c r="S913" t="str">
        <f>Sheet9!B914</f>
        <v xml:space="preserve"> 200m</v>
      </c>
      <c r="T913" t="s">
        <v>1704</v>
      </c>
      <c r="U913" t="s">
        <v>1705</v>
      </c>
      <c r="V913" t="str">
        <f t="shared" si="84"/>
        <v>女子平泳ぎ 200m予選無差別</v>
      </c>
      <c r="Y913">
        <f t="shared" si="85"/>
        <v>474</v>
      </c>
      <c r="Z913" t="str">
        <f t="shared" si="86"/>
        <v/>
      </c>
      <c r="AA913" t="str">
        <f t="shared" si="87"/>
        <v>女子平泳ぎ 200m予選無差別</v>
      </c>
    </row>
    <row r="914" spans="14:27">
      <c r="N914">
        <f>Sheet9!D915</f>
        <v>475</v>
      </c>
      <c r="O914">
        <f>Sheet9!E915</f>
        <v>2</v>
      </c>
      <c r="P914" t="str">
        <f>IFERROR(VLOOKUP(O914,Sheet6!A:B,2,0),"")</f>
        <v>女子</v>
      </c>
      <c r="Q914" t="str">
        <f>Sheet9!A915</f>
        <v>自由形　　　　</v>
      </c>
      <c r="R914" t="str">
        <f t="shared" si="83"/>
        <v>自由形</v>
      </c>
      <c r="S914" t="str">
        <f>Sheet9!B915</f>
        <v xml:space="preserve">  50m</v>
      </c>
      <c r="T914" t="s">
        <v>1704</v>
      </c>
      <c r="U914" t="s">
        <v>1705</v>
      </c>
      <c r="V914" t="str">
        <f t="shared" si="84"/>
        <v>女子自由形  50m予選無差別</v>
      </c>
      <c r="Y914">
        <f t="shared" si="85"/>
        <v>475</v>
      </c>
      <c r="Z914" t="str">
        <f t="shared" si="86"/>
        <v/>
      </c>
      <c r="AA914" t="str">
        <f t="shared" si="87"/>
        <v>女子自由形  50m予選無差別</v>
      </c>
    </row>
    <row r="915" spans="14:27">
      <c r="N915">
        <f>Sheet9!D916</f>
        <v>475</v>
      </c>
      <c r="O915">
        <f>Sheet9!E916</f>
        <v>2</v>
      </c>
      <c r="P915" t="str">
        <f>IFERROR(VLOOKUP(O915,Sheet6!A:B,2,0),"")</f>
        <v>女子</v>
      </c>
      <c r="Q915" t="str">
        <f>Sheet9!A916</f>
        <v>自由形　　　　</v>
      </c>
      <c r="R915" t="str">
        <f t="shared" si="83"/>
        <v>自由形</v>
      </c>
      <c r="S915" t="str">
        <f>Sheet9!B916</f>
        <v xml:space="preserve"> 100m</v>
      </c>
      <c r="T915" t="s">
        <v>1704</v>
      </c>
      <c r="U915" t="s">
        <v>1705</v>
      </c>
      <c r="V915" t="str">
        <f t="shared" si="84"/>
        <v>女子自由形 100m予選無差別</v>
      </c>
      <c r="Y915">
        <f t="shared" si="85"/>
        <v>475</v>
      </c>
      <c r="Z915" t="str">
        <f t="shared" si="86"/>
        <v/>
      </c>
      <c r="AA915" t="str">
        <f t="shared" si="87"/>
        <v>女子自由形 100m予選無差別</v>
      </c>
    </row>
    <row r="916" spans="14:27">
      <c r="N916">
        <f>Sheet9!D917</f>
        <v>476</v>
      </c>
      <c r="O916">
        <f>Sheet9!E917</f>
        <v>2</v>
      </c>
      <c r="P916" t="str">
        <f>IFERROR(VLOOKUP(O916,Sheet6!A:B,2,0),"")</f>
        <v>女子</v>
      </c>
      <c r="Q916" t="str">
        <f>Sheet9!A917</f>
        <v>自由形　　　　</v>
      </c>
      <c r="R916" t="str">
        <f t="shared" si="83"/>
        <v>自由形</v>
      </c>
      <c r="S916" t="str">
        <f>Sheet9!B917</f>
        <v xml:space="preserve">  50m</v>
      </c>
      <c r="T916" t="s">
        <v>1704</v>
      </c>
      <c r="U916" t="s">
        <v>1705</v>
      </c>
      <c r="V916" t="str">
        <f t="shared" si="84"/>
        <v>女子自由形  50m予選無差別</v>
      </c>
      <c r="Y916">
        <f t="shared" si="85"/>
        <v>476</v>
      </c>
      <c r="Z916" t="str">
        <f t="shared" si="86"/>
        <v/>
      </c>
      <c r="AA916" t="str">
        <f t="shared" si="87"/>
        <v>女子自由形  50m予選無差別</v>
      </c>
    </row>
    <row r="917" spans="14:27">
      <c r="N917">
        <f>Sheet9!D918</f>
        <v>477</v>
      </c>
      <c r="O917">
        <f>Sheet9!E918</f>
        <v>2</v>
      </c>
      <c r="P917" t="str">
        <f>IFERROR(VLOOKUP(O917,Sheet6!A:B,2,0),"")</f>
        <v>女子</v>
      </c>
      <c r="Q917" t="str">
        <f>Sheet9!A918</f>
        <v>背泳ぎ　　　　</v>
      </c>
      <c r="R917" t="str">
        <f t="shared" si="83"/>
        <v>背泳ぎ</v>
      </c>
      <c r="S917" t="str">
        <f>Sheet9!B918</f>
        <v xml:space="preserve"> 100m</v>
      </c>
      <c r="T917" t="s">
        <v>1704</v>
      </c>
      <c r="U917" t="s">
        <v>1705</v>
      </c>
      <c r="V917" t="str">
        <f t="shared" si="84"/>
        <v>女子背泳ぎ 100m予選無差別</v>
      </c>
      <c r="Y917">
        <f t="shared" si="85"/>
        <v>477</v>
      </c>
      <c r="Z917" t="str">
        <f t="shared" si="86"/>
        <v/>
      </c>
      <c r="AA917" t="str">
        <f t="shared" si="87"/>
        <v>女子背泳ぎ 100m予選無差別</v>
      </c>
    </row>
    <row r="918" spans="14:27">
      <c r="N918">
        <f>Sheet9!D919</f>
        <v>477</v>
      </c>
      <c r="O918">
        <f>Sheet9!E919</f>
        <v>2</v>
      </c>
      <c r="P918" t="str">
        <f>IFERROR(VLOOKUP(O918,Sheet6!A:B,2,0),"")</f>
        <v>女子</v>
      </c>
      <c r="Q918" t="str">
        <f>Sheet9!A919</f>
        <v>背泳ぎ　　　　</v>
      </c>
      <c r="R918" t="str">
        <f t="shared" si="83"/>
        <v>背泳ぎ</v>
      </c>
      <c r="S918" t="str">
        <f>Sheet9!B919</f>
        <v xml:space="preserve"> 200m</v>
      </c>
      <c r="T918" t="s">
        <v>1704</v>
      </c>
      <c r="U918" t="s">
        <v>1705</v>
      </c>
      <c r="V918" t="str">
        <f t="shared" si="84"/>
        <v>女子背泳ぎ 200m予選無差別</v>
      </c>
      <c r="Y918">
        <f t="shared" si="85"/>
        <v>477</v>
      </c>
      <c r="Z918" t="str">
        <f t="shared" si="86"/>
        <v/>
      </c>
      <c r="AA918" t="str">
        <f t="shared" si="87"/>
        <v>女子背泳ぎ 200m予選無差別</v>
      </c>
    </row>
    <row r="919" spans="14:27">
      <c r="N919">
        <f>Sheet9!D920</f>
        <v>478</v>
      </c>
      <c r="O919">
        <f>Sheet9!E920</f>
        <v>2</v>
      </c>
      <c r="P919" t="str">
        <f>IFERROR(VLOOKUP(O919,Sheet6!A:B,2,0),"")</f>
        <v>女子</v>
      </c>
      <c r="Q919" t="str">
        <f>Sheet9!A920</f>
        <v>個人メドレー　</v>
      </c>
      <c r="R919" t="str">
        <f t="shared" si="83"/>
        <v>個人メドレー</v>
      </c>
      <c r="S919" t="str">
        <f>Sheet9!B920</f>
        <v xml:space="preserve"> 200m</v>
      </c>
      <c r="T919" t="s">
        <v>1704</v>
      </c>
      <c r="U919" t="s">
        <v>1705</v>
      </c>
      <c r="V919" t="str">
        <f t="shared" si="84"/>
        <v>女子個人メドレー 200m予選無差別</v>
      </c>
      <c r="Y919">
        <f t="shared" si="85"/>
        <v>478</v>
      </c>
      <c r="Z919" t="str">
        <f t="shared" si="86"/>
        <v/>
      </c>
      <c r="AA919" t="str">
        <f t="shared" si="87"/>
        <v>女子個人メドレー 200m予選無差別</v>
      </c>
    </row>
    <row r="920" spans="14:27">
      <c r="N920">
        <f>Sheet9!D921</f>
        <v>479</v>
      </c>
      <c r="O920">
        <f>Sheet9!E921</f>
        <v>2</v>
      </c>
      <c r="P920" t="str">
        <f>IFERROR(VLOOKUP(O920,Sheet6!A:B,2,0),"")</f>
        <v>女子</v>
      </c>
      <c r="Q920" t="str">
        <f>Sheet9!A921</f>
        <v>平泳ぎ　　　　</v>
      </c>
      <c r="R920" t="str">
        <f t="shared" si="83"/>
        <v>平泳ぎ</v>
      </c>
      <c r="S920" t="str">
        <f>Sheet9!B921</f>
        <v xml:space="preserve">  50m</v>
      </c>
      <c r="T920" t="s">
        <v>1704</v>
      </c>
      <c r="U920" t="s">
        <v>1705</v>
      </c>
      <c r="V920" t="str">
        <f t="shared" si="84"/>
        <v>女子平泳ぎ  50m予選無差別</v>
      </c>
      <c r="Y920">
        <f t="shared" si="85"/>
        <v>479</v>
      </c>
      <c r="Z920" t="str">
        <f t="shared" si="86"/>
        <v/>
      </c>
      <c r="AA920" t="str">
        <f t="shared" si="87"/>
        <v>女子平泳ぎ  50m予選無差別</v>
      </c>
    </row>
    <row r="921" spans="14:27">
      <c r="N921">
        <f>Sheet9!D922</f>
        <v>479</v>
      </c>
      <c r="O921">
        <f>Sheet9!E922</f>
        <v>2</v>
      </c>
      <c r="P921" t="str">
        <f>IFERROR(VLOOKUP(O921,Sheet6!A:B,2,0),"")</f>
        <v>女子</v>
      </c>
      <c r="Q921" t="str">
        <f>Sheet9!A922</f>
        <v>平泳ぎ　　　　</v>
      </c>
      <c r="R921" t="str">
        <f t="shared" si="83"/>
        <v>平泳ぎ</v>
      </c>
      <c r="S921" t="str">
        <f>Sheet9!B922</f>
        <v xml:space="preserve"> 100m</v>
      </c>
      <c r="T921" t="s">
        <v>1704</v>
      </c>
      <c r="U921" t="s">
        <v>1705</v>
      </c>
      <c r="V921" t="str">
        <f t="shared" si="84"/>
        <v>女子平泳ぎ 100m予選無差別</v>
      </c>
      <c r="Y921">
        <f t="shared" si="85"/>
        <v>479</v>
      </c>
      <c r="Z921" t="str">
        <f t="shared" si="86"/>
        <v/>
      </c>
      <c r="AA921" t="str">
        <f t="shared" si="87"/>
        <v>女子平泳ぎ 100m予選無差別</v>
      </c>
    </row>
    <row r="922" spans="14:27">
      <c r="N922">
        <f>Sheet9!D923</f>
        <v>480</v>
      </c>
      <c r="O922">
        <f>Sheet9!E923</f>
        <v>2</v>
      </c>
      <c r="P922" t="str">
        <f>IFERROR(VLOOKUP(O922,Sheet6!A:B,2,0),"")</f>
        <v>女子</v>
      </c>
      <c r="Q922" t="str">
        <f>Sheet9!A923</f>
        <v>個人メドレー　</v>
      </c>
      <c r="R922" t="str">
        <f t="shared" si="83"/>
        <v>個人メドレー</v>
      </c>
      <c r="S922" t="str">
        <f>Sheet9!B923</f>
        <v xml:space="preserve"> 200m</v>
      </c>
      <c r="T922" t="s">
        <v>1704</v>
      </c>
      <c r="U922" t="s">
        <v>1705</v>
      </c>
      <c r="V922" t="str">
        <f t="shared" si="84"/>
        <v>女子個人メドレー 200m予選無差別</v>
      </c>
      <c r="Y922">
        <f t="shared" si="85"/>
        <v>480</v>
      </c>
      <c r="Z922" t="str">
        <f t="shared" si="86"/>
        <v/>
      </c>
      <c r="AA922" t="str">
        <f t="shared" si="87"/>
        <v>女子個人メドレー 200m予選無差別</v>
      </c>
    </row>
    <row r="923" spans="14:27">
      <c r="N923">
        <f>Sheet9!D924</f>
        <v>481</v>
      </c>
      <c r="O923">
        <f>Sheet9!E924</f>
        <v>2</v>
      </c>
      <c r="P923" t="str">
        <f>IFERROR(VLOOKUP(O923,Sheet6!A:B,2,0),"")</f>
        <v>女子</v>
      </c>
      <c r="Q923" t="str">
        <f>Sheet9!A924</f>
        <v>背泳ぎ　　　　</v>
      </c>
      <c r="R923" t="str">
        <f t="shared" si="83"/>
        <v>背泳ぎ</v>
      </c>
      <c r="S923" t="str">
        <f>Sheet9!B924</f>
        <v xml:space="preserve">  50m</v>
      </c>
      <c r="T923" t="s">
        <v>1704</v>
      </c>
      <c r="U923" t="s">
        <v>1705</v>
      </c>
      <c r="V923" t="str">
        <f t="shared" si="84"/>
        <v>女子背泳ぎ  50m予選無差別</v>
      </c>
      <c r="Y923">
        <f t="shared" si="85"/>
        <v>481</v>
      </c>
      <c r="Z923" t="str">
        <f t="shared" si="86"/>
        <v/>
      </c>
      <c r="AA923" t="str">
        <f t="shared" si="87"/>
        <v>女子背泳ぎ  50m予選無差別</v>
      </c>
    </row>
    <row r="924" spans="14:27">
      <c r="N924">
        <f>Sheet9!D925</f>
        <v>481</v>
      </c>
      <c r="O924">
        <f>Sheet9!E925</f>
        <v>2</v>
      </c>
      <c r="P924" t="str">
        <f>IFERROR(VLOOKUP(O924,Sheet6!A:B,2,0),"")</f>
        <v>女子</v>
      </c>
      <c r="Q924" t="str">
        <f>Sheet9!A925</f>
        <v>背泳ぎ　　　　</v>
      </c>
      <c r="R924" t="str">
        <f t="shared" si="83"/>
        <v>背泳ぎ</v>
      </c>
      <c r="S924" t="str">
        <f>Sheet9!B925</f>
        <v xml:space="preserve"> 100m</v>
      </c>
      <c r="T924" t="s">
        <v>1704</v>
      </c>
      <c r="U924" t="s">
        <v>1705</v>
      </c>
      <c r="V924" t="str">
        <f t="shared" si="84"/>
        <v>女子背泳ぎ 100m予選無差別</v>
      </c>
      <c r="Y924">
        <f t="shared" si="85"/>
        <v>481</v>
      </c>
      <c r="Z924" t="str">
        <f t="shared" si="86"/>
        <v/>
      </c>
      <c r="AA924" t="str">
        <f t="shared" si="87"/>
        <v>女子背泳ぎ 100m予選無差別</v>
      </c>
    </row>
    <row r="925" spans="14:27">
      <c r="N925">
        <f>Sheet9!D926</f>
        <v>482</v>
      </c>
      <c r="O925">
        <f>Sheet9!E926</f>
        <v>2</v>
      </c>
      <c r="P925" t="str">
        <f>IFERROR(VLOOKUP(O925,Sheet6!A:B,2,0),"")</f>
        <v>女子</v>
      </c>
      <c r="Q925" t="str">
        <f>Sheet9!A926</f>
        <v>平泳ぎ　　　　</v>
      </c>
      <c r="R925" t="str">
        <f t="shared" si="83"/>
        <v>平泳ぎ</v>
      </c>
      <c r="S925" t="str">
        <f>Sheet9!B926</f>
        <v xml:space="preserve">  50m</v>
      </c>
      <c r="T925" t="s">
        <v>1704</v>
      </c>
      <c r="U925" t="s">
        <v>1705</v>
      </c>
      <c r="V925" t="str">
        <f t="shared" si="84"/>
        <v>女子平泳ぎ  50m予選無差別</v>
      </c>
      <c r="Y925">
        <f t="shared" si="85"/>
        <v>482</v>
      </c>
      <c r="Z925" t="str">
        <f t="shared" si="86"/>
        <v/>
      </c>
      <c r="AA925" t="str">
        <f t="shared" si="87"/>
        <v>女子平泳ぎ  50m予選無差別</v>
      </c>
    </row>
    <row r="926" spans="14:27">
      <c r="N926">
        <f>Sheet9!D927</f>
        <v>482</v>
      </c>
      <c r="O926">
        <f>Sheet9!E927</f>
        <v>2</v>
      </c>
      <c r="P926" t="str">
        <f>IFERROR(VLOOKUP(O926,Sheet6!A:B,2,0),"")</f>
        <v>女子</v>
      </c>
      <c r="Q926" t="str">
        <f>Sheet9!A927</f>
        <v>平泳ぎ　　　　</v>
      </c>
      <c r="R926" t="str">
        <f t="shared" si="83"/>
        <v>平泳ぎ</v>
      </c>
      <c r="S926" t="str">
        <f>Sheet9!B927</f>
        <v xml:space="preserve"> 100m</v>
      </c>
      <c r="T926" t="s">
        <v>1704</v>
      </c>
      <c r="U926" t="s">
        <v>1705</v>
      </c>
      <c r="V926" t="str">
        <f t="shared" si="84"/>
        <v>女子平泳ぎ 100m予選無差別</v>
      </c>
      <c r="Y926">
        <f t="shared" si="85"/>
        <v>482</v>
      </c>
      <c r="Z926" t="str">
        <f t="shared" si="86"/>
        <v/>
      </c>
      <c r="AA926" t="str">
        <f t="shared" si="87"/>
        <v>女子平泳ぎ 100m予選無差別</v>
      </c>
    </row>
    <row r="927" spans="14:27">
      <c r="N927">
        <f>Sheet9!D928</f>
        <v>483</v>
      </c>
      <c r="O927">
        <f>Sheet9!E928</f>
        <v>2</v>
      </c>
      <c r="P927" t="str">
        <f>IFERROR(VLOOKUP(O927,Sheet6!A:B,2,0),"")</f>
        <v>女子</v>
      </c>
      <c r="Q927" t="str">
        <f>Sheet9!A928</f>
        <v>自由形　　　　</v>
      </c>
      <c r="R927" t="str">
        <f t="shared" si="83"/>
        <v>自由形</v>
      </c>
      <c r="S927" t="str">
        <f>Sheet9!B928</f>
        <v xml:space="preserve">  50m</v>
      </c>
      <c r="T927" t="s">
        <v>1704</v>
      </c>
      <c r="U927" t="s">
        <v>1705</v>
      </c>
      <c r="V927" t="str">
        <f t="shared" si="84"/>
        <v>女子自由形  50m予選無差別</v>
      </c>
      <c r="Y927">
        <f t="shared" si="85"/>
        <v>483</v>
      </c>
      <c r="Z927" t="str">
        <f t="shared" si="86"/>
        <v/>
      </c>
      <c r="AA927" t="str">
        <f t="shared" si="87"/>
        <v>女子自由形  50m予選無差別</v>
      </c>
    </row>
    <row r="928" spans="14:27">
      <c r="N928">
        <f>Sheet9!D929</f>
        <v>484</v>
      </c>
      <c r="O928">
        <f>Sheet9!E929</f>
        <v>2</v>
      </c>
      <c r="P928" t="str">
        <f>IFERROR(VLOOKUP(O928,Sheet6!A:B,2,0),"")</f>
        <v>女子</v>
      </c>
      <c r="Q928" t="str">
        <f>Sheet9!A929</f>
        <v>背泳ぎ　　　　</v>
      </c>
      <c r="R928" t="str">
        <f t="shared" si="83"/>
        <v>背泳ぎ</v>
      </c>
      <c r="S928" t="str">
        <f>Sheet9!B929</f>
        <v xml:space="preserve">  50m</v>
      </c>
      <c r="T928" t="s">
        <v>1704</v>
      </c>
      <c r="U928" t="s">
        <v>1705</v>
      </c>
      <c r="V928" t="str">
        <f t="shared" si="84"/>
        <v>女子背泳ぎ  50m予選無差別</v>
      </c>
      <c r="Y928">
        <f t="shared" si="85"/>
        <v>484</v>
      </c>
      <c r="Z928" t="str">
        <f t="shared" si="86"/>
        <v/>
      </c>
      <c r="AA928" t="str">
        <f t="shared" si="87"/>
        <v>女子背泳ぎ  50m予選無差別</v>
      </c>
    </row>
    <row r="929" spans="14:27">
      <c r="N929">
        <f>Sheet9!D930</f>
        <v>485</v>
      </c>
      <c r="O929">
        <f>Sheet9!E930</f>
        <v>2</v>
      </c>
      <c r="P929" t="str">
        <f>IFERROR(VLOOKUP(O929,Sheet6!A:B,2,0),"")</f>
        <v>女子</v>
      </c>
      <c r="Q929" t="str">
        <f>Sheet9!A930</f>
        <v>平泳ぎ　　　　</v>
      </c>
      <c r="R929" t="str">
        <f t="shared" si="83"/>
        <v>平泳ぎ</v>
      </c>
      <c r="S929" t="str">
        <f>Sheet9!B930</f>
        <v xml:space="preserve">  50m</v>
      </c>
      <c r="T929" t="s">
        <v>1704</v>
      </c>
      <c r="U929" t="s">
        <v>1705</v>
      </c>
      <c r="V929" t="str">
        <f t="shared" si="84"/>
        <v>女子平泳ぎ  50m予選無差別</v>
      </c>
      <c r="Y929">
        <f t="shared" si="85"/>
        <v>485</v>
      </c>
      <c r="Z929" t="str">
        <f t="shared" si="86"/>
        <v/>
      </c>
      <c r="AA929" t="str">
        <f t="shared" si="87"/>
        <v>女子平泳ぎ  50m予選無差別</v>
      </c>
    </row>
    <row r="930" spans="14:27">
      <c r="N930">
        <f>Sheet9!D931</f>
        <v>486</v>
      </c>
      <c r="O930">
        <f>Sheet9!E931</f>
        <v>1</v>
      </c>
      <c r="P930" t="str">
        <f>IFERROR(VLOOKUP(O930,Sheet6!A:B,2,0),"")</f>
        <v>男子</v>
      </c>
      <c r="Q930" t="str">
        <f>Sheet9!A931</f>
        <v>自由形　　　　</v>
      </c>
      <c r="R930" t="str">
        <f t="shared" si="83"/>
        <v>自由形</v>
      </c>
      <c r="S930" t="str">
        <f>Sheet9!B931</f>
        <v xml:space="preserve">  50m</v>
      </c>
      <c r="T930" t="s">
        <v>1704</v>
      </c>
      <c r="U930" t="s">
        <v>1705</v>
      </c>
      <c r="V930" t="str">
        <f t="shared" si="84"/>
        <v>男子自由形  50m予選無差別</v>
      </c>
      <c r="Y930">
        <f t="shared" si="85"/>
        <v>486</v>
      </c>
      <c r="Z930" t="str">
        <f t="shared" si="86"/>
        <v/>
      </c>
      <c r="AA930" t="str">
        <f t="shared" si="87"/>
        <v>男子自由形  50m予選無差別</v>
      </c>
    </row>
    <row r="931" spans="14:27">
      <c r="N931">
        <f>Sheet9!D932</f>
        <v>486</v>
      </c>
      <c r="O931">
        <f>Sheet9!E932</f>
        <v>1</v>
      </c>
      <c r="P931" t="str">
        <f>IFERROR(VLOOKUP(O931,Sheet6!A:B,2,0),"")</f>
        <v>男子</v>
      </c>
      <c r="Q931" t="str">
        <f>Sheet9!A932</f>
        <v>自由形　　　　</v>
      </c>
      <c r="R931" t="str">
        <f t="shared" si="83"/>
        <v>自由形</v>
      </c>
      <c r="S931" t="str">
        <f>Sheet9!B932</f>
        <v xml:space="preserve"> 100m</v>
      </c>
      <c r="T931" t="s">
        <v>1704</v>
      </c>
      <c r="U931" t="s">
        <v>1705</v>
      </c>
      <c r="V931" t="str">
        <f t="shared" si="84"/>
        <v>男子自由形 100m予選無差別</v>
      </c>
      <c r="Y931">
        <f t="shared" si="85"/>
        <v>486</v>
      </c>
      <c r="Z931" t="str">
        <f t="shared" si="86"/>
        <v/>
      </c>
      <c r="AA931" t="str">
        <f t="shared" si="87"/>
        <v>男子自由形 100m予選無差別</v>
      </c>
    </row>
    <row r="932" spans="14:27">
      <c r="N932">
        <f>Sheet9!D933</f>
        <v>487</v>
      </c>
      <c r="O932">
        <f>Sheet9!E933</f>
        <v>1</v>
      </c>
      <c r="P932" t="str">
        <f>IFERROR(VLOOKUP(O932,Sheet6!A:B,2,0),"")</f>
        <v>男子</v>
      </c>
      <c r="Q932" t="str">
        <f>Sheet9!A933</f>
        <v>バタフライ　　</v>
      </c>
      <c r="R932" t="str">
        <f t="shared" si="83"/>
        <v>バタフライ</v>
      </c>
      <c r="S932" t="str">
        <f>Sheet9!B933</f>
        <v xml:space="preserve"> 100m</v>
      </c>
      <c r="T932" t="s">
        <v>1704</v>
      </c>
      <c r="U932" t="s">
        <v>1705</v>
      </c>
      <c r="V932" t="str">
        <f t="shared" si="84"/>
        <v>男子バタフライ 100m予選無差別</v>
      </c>
      <c r="Y932">
        <f t="shared" si="85"/>
        <v>487</v>
      </c>
      <c r="Z932" t="str">
        <f t="shared" si="86"/>
        <v/>
      </c>
      <c r="AA932" t="str">
        <f t="shared" si="87"/>
        <v>男子バタフライ 100m予選無差別</v>
      </c>
    </row>
    <row r="933" spans="14:27">
      <c r="N933">
        <f>Sheet9!D934</f>
        <v>487</v>
      </c>
      <c r="O933">
        <f>Sheet9!E934</f>
        <v>1</v>
      </c>
      <c r="P933" t="str">
        <f>IFERROR(VLOOKUP(O933,Sheet6!A:B,2,0),"")</f>
        <v>男子</v>
      </c>
      <c r="Q933" t="str">
        <f>Sheet9!A934</f>
        <v>バタフライ　　</v>
      </c>
      <c r="R933" t="str">
        <f t="shared" si="83"/>
        <v>バタフライ</v>
      </c>
      <c r="S933" t="str">
        <f>Sheet9!B934</f>
        <v xml:space="preserve"> 200m</v>
      </c>
      <c r="T933" t="s">
        <v>1704</v>
      </c>
      <c r="U933" t="s">
        <v>1705</v>
      </c>
      <c r="V933" t="str">
        <f t="shared" si="84"/>
        <v>男子バタフライ 200m予選無差別</v>
      </c>
      <c r="Y933">
        <f t="shared" si="85"/>
        <v>487</v>
      </c>
      <c r="Z933" t="str">
        <f t="shared" si="86"/>
        <v/>
      </c>
      <c r="AA933" t="str">
        <f t="shared" si="87"/>
        <v>男子バタフライ 200m予選無差別</v>
      </c>
    </row>
    <row r="934" spans="14:27">
      <c r="N934">
        <f>Sheet9!D935</f>
        <v>488</v>
      </c>
      <c r="O934">
        <f>Sheet9!E935</f>
        <v>1</v>
      </c>
      <c r="P934" t="str">
        <f>IFERROR(VLOOKUP(O934,Sheet6!A:B,2,0),"")</f>
        <v>男子</v>
      </c>
      <c r="Q934" t="str">
        <f>Sheet9!A935</f>
        <v>平泳ぎ　　　　</v>
      </c>
      <c r="R934" t="str">
        <f t="shared" si="83"/>
        <v>平泳ぎ</v>
      </c>
      <c r="S934" t="str">
        <f>Sheet9!B935</f>
        <v xml:space="preserve"> 100m</v>
      </c>
      <c r="T934" t="s">
        <v>1704</v>
      </c>
      <c r="U934" t="s">
        <v>1705</v>
      </c>
      <c r="V934" t="str">
        <f t="shared" si="84"/>
        <v>男子平泳ぎ 100m予選無差別</v>
      </c>
      <c r="Y934">
        <f t="shared" si="85"/>
        <v>488</v>
      </c>
      <c r="Z934" t="str">
        <f t="shared" si="86"/>
        <v/>
      </c>
      <c r="AA934" t="str">
        <f t="shared" si="87"/>
        <v>男子平泳ぎ 100m予選無差別</v>
      </c>
    </row>
    <row r="935" spans="14:27">
      <c r="N935">
        <f>Sheet9!D936</f>
        <v>488</v>
      </c>
      <c r="O935">
        <f>Sheet9!E936</f>
        <v>1</v>
      </c>
      <c r="P935" t="str">
        <f>IFERROR(VLOOKUP(O935,Sheet6!A:B,2,0),"")</f>
        <v>男子</v>
      </c>
      <c r="Q935" t="str">
        <f>Sheet9!A936</f>
        <v>平泳ぎ　　　　</v>
      </c>
      <c r="R935" t="str">
        <f t="shared" si="83"/>
        <v>平泳ぎ</v>
      </c>
      <c r="S935" t="str">
        <f>Sheet9!B936</f>
        <v xml:space="preserve"> 200m</v>
      </c>
      <c r="T935" t="s">
        <v>1704</v>
      </c>
      <c r="U935" t="s">
        <v>1705</v>
      </c>
      <c r="V935" t="str">
        <f t="shared" si="84"/>
        <v>男子平泳ぎ 200m予選無差別</v>
      </c>
      <c r="Y935">
        <f t="shared" si="85"/>
        <v>488</v>
      </c>
      <c r="Z935" t="str">
        <f t="shared" si="86"/>
        <v/>
      </c>
      <c r="AA935" t="str">
        <f t="shared" si="87"/>
        <v>男子平泳ぎ 200m予選無差別</v>
      </c>
    </row>
    <row r="936" spans="14:27">
      <c r="N936">
        <f>Sheet9!D937</f>
        <v>489</v>
      </c>
      <c r="O936">
        <f>Sheet9!E937</f>
        <v>1</v>
      </c>
      <c r="P936" t="str">
        <f>IFERROR(VLOOKUP(O936,Sheet6!A:B,2,0),"")</f>
        <v>男子</v>
      </c>
      <c r="Q936" t="str">
        <f>Sheet9!A937</f>
        <v>背泳ぎ　　　　</v>
      </c>
      <c r="R936" t="str">
        <f t="shared" si="83"/>
        <v>背泳ぎ</v>
      </c>
      <c r="S936" t="str">
        <f>Sheet9!B937</f>
        <v xml:space="preserve">  50m</v>
      </c>
      <c r="T936" t="s">
        <v>1704</v>
      </c>
      <c r="U936" t="s">
        <v>1705</v>
      </c>
      <c r="V936" t="str">
        <f t="shared" si="84"/>
        <v>男子背泳ぎ  50m予選無差別</v>
      </c>
      <c r="Y936">
        <f t="shared" si="85"/>
        <v>489</v>
      </c>
      <c r="Z936" t="str">
        <f t="shared" si="86"/>
        <v/>
      </c>
      <c r="AA936" t="str">
        <f t="shared" si="87"/>
        <v>男子背泳ぎ  50m予選無差別</v>
      </c>
    </row>
    <row r="937" spans="14:27">
      <c r="N937">
        <f>Sheet9!D938</f>
        <v>489</v>
      </c>
      <c r="O937">
        <f>Sheet9!E938</f>
        <v>1</v>
      </c>
      <c r="P937" t="str">
        <f>IFERROR(VLOOKUP(O937,Sheet6!A:B,2,0),"")</f>
        <v>男子</v>
      </c>
      <c r="Q937" t="str">
        <f>Sheet9!A938</f>
        <v>背泳ぎ　　　　</v>
      </c>
      <c r="R937" t="str">
        <f t="shared" si="83"/>
        <v>背泳ぎ</v>
      </c>
      <c r="S937" t="str">
        <f>Sheet9!B938</f>
        <v xml:space="preserve"> 100m</v>
      </c>
      <c r="T937" t="s">
        <v>1704</v>
      </c>
      <c r="U937" t="s">
        <v>1705</v>
      </c>
      <c r="V937" t="str">
        <f t="shared" si="84"/>
        <v>男子背泳ぎ 100m予選無差別</v>
      </c>
      <c r="Y937">
        <f t="shared" si="85"/>
        <v>489</v>
      </c>
      <c r="Z937" t="str">
        <f t="shared" si="86"/>
        <v/>
      </c>
      <c r="AA937" t="str">
        <f t="shared" si="87"/>
        <v>男子背泳ぎ 100m予選無差別</v>
      </c>
    </row>
    <row r="938" spans="14:27">
      <c r="N938">
        <f>Sheet9!D939</f>
        <v>490</v>
      </c>
      <c r="O938">
        <f>Sheet9!E939</f>
        <v>1</v>
      </c>
      <c r="P938" t="str">
        <f>IFERROR(VLOOKUP(O938,Sheet6!A:B,2,0),"")</f>
        <v>男子</v>
      </c>
      <c r="Q938" t="str">
        <f>Sheet9!A939</f>
        <v>平泳ぎ　　　　</v>
      </c>
      <c r="R938" t="str">
        <f t="shared" si="83"/>
        <v>平泳ぎ</v>
      </c>
      <c r="S938" t="str">
        <f>Sheet9!B939</f>
        <v xml:space="preserve">  50m</v>
      </c>
      <c r="T938" t="s">
        <v>1704</v>
      </c>
      <c r="U938" t="s">
        <v>1705</v>
      </c>
      <c r="V938" t="str">
        <f t="shared" si="84"/>
        <v>男子平泳ぎ  50m予選無差別</v>
      </c>
      <c r="Y938">
        <f t="shared" si="85"/>
        <v>490</v>
      </c>
      <c r="Z938" t="str">
        <f t="shared" si="86"/>
        <v/>
      </c>
      <c r="AA938" t="str">
        <f t="shared" si="87"/>
        <v>男子平泳ぎ  50m予選無差別</v>
      </c>
    </row>
    <row r="939" spans="14:27">
      <c r="N939">
        <f>Sheet9!D940</f>
        <v>490</v>
      </c>
      <c r="O939">
        <f>Sheet9!E940</f>
        <v>1</v>
      </c>
      <c r="P939" t="str">
        <f>IFERROR(VLOOKUP(O939,Sheet6!A:B,2,0),"")</f>
        <v>男子</v>
      </c>
      <c r="Q939" t="str">
        <f>Sheet9!A940</f>
        <v>平泳ぎ　　　　</v>
      </c>
      <c r="R939" t="str">
        <f t="shared" si="83"/>
        <v>平泳ぎ</v>
      </c>
      <c r="S939" t="str">
        <f>Sheet9!B940</f>
        <v xml:space="preserve"> 100m</v>
      </c>
      <c r="T939" t="s">
        <v>1704</v>
      </c>
      <c r="U939" t="s">
        <v>1705</v>
      </c>
      <c r="V939" t="str">
        <f t="shared" si="84"/>
        <v>男子平泳ぎ 100m予選無差別</v>
      </c>
      <c r="Y939">
        <f t="shared" si="85"/>
        <v>490</v>
      </c>
      <c r="Z939" t="str">
        <f t="shared" si="86"/>
        <v/>
      </c>
      <c r="AA939" t="str">
        <f t="shared" si="87"/>
        <v>男子平泳ぎ 100m予選無差別</v>
      </c>
    </row>
    <row r="940" spans="14:27">
      <c r="N940">
        <f>Sheet9!D941</f>
        <v>491</v>
      </c>
      <c r="O940">
        <f>Sheet9!E941</f>
        <v>2</v>
      </c>
      <c r="P940" t="str">
        <f>IFERROR(VLOOKUP(O940,Sheet6!A:B,2,0),"")</f>
        <v>女子</v>
      </c>
      <c r="Q940" t="str">
        <f>Sheet9!A941</f>
        <v>平泳ぎ　　　　</v>
      </c>
      <c r="R940" t="str">
        <f t="shared" si="83"/>
        <v>平泳ぎ</v>
      </c>
      <c r="S940" t="str">
        <f>Sheet9!B941</f>
        <v xml:space="preserve">  50m</v>
      </c>
      <c r="T940" t="s">
        <v>1704</v>
      </c>
      <c r="U940" t="s">
        <v>1705</v>
      </c>
      <c r="V940" t="str">
        <f t="shared" si="84"/>
        <v>女子平泳ぎ  50m予選無差別</v>
      </c>
      <c r="Y940">
        <f t="shared" si="85"/>
        <v>491</v>
      </c>
      <c r="Z940" t="str">
        <f t="shared" si="86"/>
        <v/>
      </c>
      <c r="AA940" t="str">
        <f t="shared" si="87"/>
        <v>女子平泳ぎ  50m予選無差別</v>
      </c>
    </row>
    <row r="941" spans="14:27">
      <c r="N941">
        <f>Sheet9!D942</f>
        <v>491</v>
      </c>
      <c r="O941">
        <f>Sheet9!E942</f>
        <v>2</v>
      </c>
      <c r="P941" t="str">
        <f>IFERROR(VLOOKUP(O941,Sheet6!A:B,2,0),"")</f>
        <v>女子</v>
      </c>
      <c r="Q941" t="str">
        <f>Sheet9!A942</f>
        <v>平泳ぎ　　　　</v>
      </c>
      <c r="R941" t="str">
        <f t="shared" si="83"/>
        <v>平泳ぎ</v>
      </c>
      <c r="S941" t="str">
        <f>Sheet9!B942</f>
        <v xml:space="preserve"> 100m</v>
      </c>
      <c r="T941" t="s">
        <v>1704</v>
      </c>
      <c r="U941" t="s">
        <v>1705</v>
      </c>
      <c r="V941" t="str">
        <f t="shared" si="84"/>
        <v>女子平泳ぎ 100m予選無差別</v>
      </c>
      <c r="Y941">
        <f t="shared" si="85"/>
        <v>491</v>
      </c>
      <c r="Z941" t="str">
        <f t="shared" si="86"/>
        <v/>
      </c>
      <c r="AA941" t="str">
        <f t="shared" si="87"/>
        <v>女子平泳ぎ 100m予選無差別</v>
      </c>
    </row>
    <row r="942" spans="14:27">
      <c r="N942">
        <f>Sheet9!D943</f>
        <v>492</v>
      </c>
      <c r="O942">
        <f>Sheet9!E943</f>
        <v>2</v>
      </c>
      <c r="P942" t="str">
        <f>IFERROR(VLOOKUP(O942,Sheet6!A:B,2,0),"")</f>
        <v>女子</v>
      </c>
      <c r="Q942" t="str">
        <f>Sheet9!A943</f>
        <v>自由形　　　　</v>
      </c>
      <c r="R942" t="str">
        <f t="shared" si="83"/>
        <v>自由形</v>
      </c>
      <c r="S942" t="str">
        <f>Sheet9!B943</f>
        <v xml:space="preserve"> 400m</v>
      </c>
      <c r="T942" t="s">
        <v>1704</v>
      </c>
      <c r="U942" t="s">
        <v>1705</v>
      </c>
      <c r="V942" t="str">
        <f t="shared" si="84"/>
        <v>女子自由形 400m予選無差別</v>
      </c>
      <c r="Y942">
        <f t="shared" si="85"/>
        <v>492</v>
      </c>
      <c r="Z942" t="str">
        <f t="shared" si="86"/>
        <v/>
      </c>
      <c r="AA942" t="str">
        <f t="shared" si="87"/>
        <v>女子自由形 400m予選無差別</v>
      </c>
    </row>
    <row r="943" spans="14:27">
      <c r="N943">
        <f>Sheet9!D944</f>
        <v>492</v>
      </c>
      <c r="O943">
        <f>Sheet9!E944</f>
        <v>2</v>
      </c>
      <c r="P943" t="str">
        <f>IFERROR(VLOOKUP(O943,Sheet6!A:B,2,0),"")</f>
        <v>女子</v>
      </c>
      <c r="Q943" t="str">
        <f>Sheet9!A944</f>
        <v>個人メドレー　</v>
      </c>
      <c r="R943" t="str">
        <f t="shared" si="83"/>
        <v>個人メドレー</v>
      </c>
      <c r="S943" t="str">
        <f>Sheet9!B944</f>
        <v xml:space="preserve"> 200m</v>
      </c>
      <c r="T943" t="s">
        <v>1704</v>
      </c>
      <c r="U943" t="s">
        <v>1705</v>
      </c>
      <c r="V943" t="str">
        <f t="shared" si="84"/>
        <v>女子個人メドレー 200m予選無差別</v>
      </c>
      <c r="Y943">
        <f t="shared" si="85"/>
        <v>492</v>
      </c>
      <c r="Z943" t="str">
        <f t="shared" si="86"/>
        <v/>
      </c>
      <c r="AA943" t="str">
        <f t="shared" si="87"/>
        <v>女子個人メドレー 200m予選無差別</v>
      </c>
    </row>
    <row r="944" spans="14:27">
      <c r="N944">
        <f>Sheet9!D945</f>
        <v>493</v>
      </c>
      <c r="O944">
        <f>Sheet9!E945</f>
        <v>2</v>
      </c>
      <c r="P944" t="str">
        <f>IFERROR(VLOOKUP(O944,Sheet6!A:B,2,0),"")</f>
        <v>女子</v>
      </c>
      <c r="Q944" t="str">
        <f>Sheet9!A945</f>
        <v>自由形　　　　</v>
      </c>
      <c r="R944" t="str">
        <f t="shared" si="83"/>
        <v>自由形</v>
      </c>
      <c r="S944" t="str">
        <f>Sheet9!B945</f>
        <v xml:space="preserve"> 100m</v>
      </c>
      <c r="T944" t="s">
        <v>1704</v>
      </c>
      <c r="U944" t="s">
        <v>1705</v>
      </c>
      <c r="V944" t="str">
        <f t="shared" si="84"/>
        <v>女子自由形 100m予選無差別</v>
      </c>
      <c r="Y944">
        <f t="shared" si="85"/>
        <v>493</v>
      </c>
      <c r="Z944" t="str">
        <f t="shared" si="86"/>
        <v/>
      </c>
      <c r="AA944" t="str">
        <f t="shared" si="87"/>
        <v>女子自由形 100m予選無差別</v>
      </c>
    </row>
    <row r="945" spans="14:27">
      <c r="N945">
        <f>Sheet9!D946</f>
        <v>493</v>
      </c>
      <c r="O945">
        <f>Sheet9!E946</f>
        <v>2</v>
      </c>
      <c r="P945" t="str">
        <f>IFERROR(VLOOKUP(O945,Sheet6!A:B,2,0),"")</f>
        <v>女子</v>
      </c>
      <c r="Q945" t="str">
        <f>Sheet9!A946</f>
        <v>自由形　　　　</v>
      </c>
      <c r="R945" t="str">
        <f t="shared" si="83"/>
        <v>自由形</v>
      </c>
      <c r="S945" t="str">
        <f>Sheet9!B946</f>
        <v xml:space="preserve"> 200m</v>
      </c>
      <c r="T945" t="s">
        <v>1704</v>
      </c>
      <c r="U945" t="s">
        <v>1705</v>
      </c>
      <c r="V945" t="str">
        <f t="shared" si="84"/>
        <v>女子自由形 200m予選無差別</v>
      </c>
      <c r="Y945">
        <f t="shared" si="85"/>
        <v>493</v>
      </c>
      <c r="Z945" t="str">
        <f t="shared" si="86"/>
        <v/>
      </c>
      <c r="AA945" t="str">
        <f t="shared" si="87"/>
        <v>女子自由形 200m予選無差別</v>
      </c>
    </row>
    <row r="946" spans="14:27">
      <c r="N946">
        <f>Sheet9!D947</f>
        <v>494</v>
      </c>
      <c r="O946">
        <f>Sheet9!E947</f>
        <v>2</v>
      </c>
      <c r="P946" t="str">
        <f>IFERROR(VLOOKUP(O946,Sheet6!A:B,2,0),"")</f>
        <v>女子</v>
      </c>
      <c r="Q946" t="str">
        <f>Sheet9!A947</f>
        <v>バタフライ　　</v>
      </c>
      <c r="R946" t="str">
        <f t="shared" si="83"/>
        <v>バタフライ</v>
      </c>
      <c r="S946" t="str">
        <f>Sheet9!B947</f>
        <v xml:space="preserve">  50m</v>
      </c>
      <c r="T946" t="s">
        <v>1704</v>
      </c>
      <c r="U946" t="s">
        <v>1705</v>
      </c>
      <c r="V946" t="str">
        <f t="shared" si="84"/>
        <v>女子バタフライ  50m予選無差別</v>
      </c>
      <c r="Y946">
        <f t="shared" si="85"/>
        <v>494</v>
      </c>
      <c r="Z946" t="str">
        <f t="shared" si="86"/>
        <v/>
      </c>
      <c r="AA946" t="str">
        <f t="shared" si="87"/>
        <v>女子バタフライ  50m予選無差別</v>
      </c>
    </row>
    <row r="947" spans="14:27">
      <c r="N947">
        <f>Sheet9!D948</f>
        <v>494</v>
      </c>
      <c r="O947">
        <f>Sheet9!E948</f>
        <v>2</v>
      </c>
      <c r="P947" t="str">
        <f>IFERROR(VLOOKUP(O947,Sheet6!A:B,2,0),"")</f>
        <v>女子</v>
      </c>
      <c r="Q947" t="str">
        <f>Sheet9!A948</f>
        <v>バタフライ　　</v>
      </c>
      <c r="R947" t="str">
        <f t="shared" si="83"/>
        <v>バタフライ</v>
      </c>
      <c r="S947" t="str">
        <f>Sheet9!B948</f>
        <v xml:space="preserve"> 100m</v>
      </c>
      <c r="T947" t="s">
        <v>1704</v>
      </c>
      <c r="U947" t="s">
        <v>1705</v>
      </c>
      <c r="V947" t="str">
        <f t="shared" si="84"/>
        <v>女子バタフライ 100m予選無差別</v>
      </c>
      <c r="Y947">
        <f t="shared" si="85"/>
        <v>494</v>
      </c>
      <c r="Z947" t="str">
        <f t="shared" si="86"/>
        <v/>
      </c>
      <c r="AA947" t="str">
        <f t="shared" si="87"/>
        <v>女子バタフライ 100m予選無差別</v>
      </c>
    </row>
    <row r="948" spans="14:27">
      <c r="N948">
        <f>Sheet9!D949</f>
        <v>495</v>
      </c>
      <c r="O948">
        <f>Sheet9!E949</f>
        <v>2</v>
      </c>
      <c r="P948" t="str">
        <f>IFERROR(VLOOKUP(O948,Sheet6!A:B,2,0),"")</f>
        <v>女子</v>
      </c>
      <c r="Q948" t="str">
        <f>Sheet9!A949</f>
        <v>自由形　　　　</v>
      </c>
      <c r="R948" t="str">
        <f t="shared" si="83"/>
        <v>自由形</v>
      </c>
      <c r="S948" t="str">
        <f>Sheet9!B949</f>
        <v xml:space="preserve">  50m</v>
      </c>
      <c r="T948" t="s">
        <v>1704</v>
      </c>
      <c r="U948" t="s">
        <v>1705</v>
      </c>
      <c r="V948" t="str">
        <f t="shared" si="84"/>
        <v>女子自由形  50m予選無差別</v>
      </c>
      <c r="Y948">
        <f t="shared" si="85"/>
        <v>495</v>
      </c>
      <c r="Z948" t="str">
        <f t="shared" si="86"/>
        <v/>
      </c>
      <c r="AA948" t="str">
        <f t="shared" si="87"/>
        <v>女子自由形  50m予選無差別</v>
      </c>
    </row>
    <row r="949" spans="14:27">
      <c r="N949">
        <f>Sheet9!D950</f>
        <v>495</v>
      </c>
      <c r="O949">
        <f>Sheet9!E950</f>
        <v>2</v>
      </c>
      <c r="P949" t="str">
        <f>IFERROR(VLOOKUP(O949,Sheet6!A:B,2,0),"")</f>
        <v>女子</v>
      </c>
      <c r="Q949" t="str">
        <f>Sheet9!A950</f>
        <v>自由形　　　　</v>
      </c>
      <c r="R949" t="str">
        <f t="shared" si="83"/>
        <v>自由形</v>
      </c>
      <c r="S949" t="str">
        <f>Sheet9!B950</f>
        <v xml:space="preserve"> 100m</v>
      </c>
      <c r="T949" t="s">
        <v>1704</v>
      </c>
      <c r="U949" t="s">
        <v>1705</v>
      </c>
      <c r="V949" t="str">
        <f t="shared" si="84"/>
        <v>女子自由形 100m予選無差別</v>
      </c>
      <c r="Y949">
        <f t="shared" si="85"/>
        <v>495</v>
      </c>
      <c r="Z949" t="str">
        <f t="shared" si="86"/>
        <v/>
      </c>
      <c r="AA949" t="str">
        <f t="shared" si="87"/>
        <v>女子自由形 100m予選無差別</v>
      </c>
    </row>
    <row r="950" spans="14:27">
      <c r="N950">
        <f>Sheet9!D951</f>
        <v>496</v>
      </c>
      <c r="O950">
        <f>Sheet9!E951</f>
        <v>1</v>
      </c>
      <c r="P950" t="str">
        <f>IFERROR(VLOOKUP(O950,Sheet6!A:B,2,0),"")</f>
        <v>男子</v>
      </c>
      <c r="Q950" t="str">
        <f>Sheet9!A951</f>
        <v>自由形　　　　</v>
      </c>
      <c r="R950" t="str">
        <f t="shared" si="83"/>
        <v>自由形</v>
      </c>
      <c r="S950" t="str">
        <f>Sheet9!B951</f>
        <v xml:space="preserve">  50m</v>
      </c>
      <c r="T950" t="s">
        <v>1704</v>
      </c>
      <c r="U950" t="s">
        <v>1705</v>
      </c>
      <c r="V950" t="str">
        <f t="shared" si="84"/>
        <v>男子自由形  50m予選無差別</v>
      </c>
      <c r="Y950">
        <f t="shared" si="85"/>
        <v>496</v>
      </c>
      <c r="Z950" t="str">
        <f t="shared" si="86"/>
        <v/>
      </c>
      <c r="AA950" t="str">
        <f t="shared" si="87"/>
        <v>男子自由形  50m予選無差別</v>
      </c>
    </row>
    <row r="951" spans="14:27">
      <c r="N951">
        <f>Sheet9!D952</f>
        <v>497</v>
      </c>
      <c r="O951">
        <f>Sheet9!E952</f>
        <v>1</v>
      </c>
      <c r="P951" t="str">
        <f>IFERROR(VLOOKUP(O951,Sheet6!A:B,2,0),"")</f>
        <v>男子</v>
      </c>
      <c r="Q951" t="str">
        <f>Sheet9!A952</f>
        <v>個人メドレー　</v>
      </c>
      <c r="R951" t="str">
        <f t="shared" si="83"/>
        <v>個人メドレー</v>
      </c>
      <c r="S951" t="str">
        <f>Sheet9!B952</f>
        <v xml:space="preserve"> 200m</v>
      </c>
      <c r="T951" t="s">
        <v>1704</v>
      </c>
      <c r="U951" t="s">
        <v>1705</v>
      </c>
      <c r="V951" t="str">
        <f t="shared" si="84"/>
        <v>男子個人メドレー 200m予選無差別</v>
      </c>
      <c r="Y951">
        <f t="shared" si="85"/>
        <v>497</v>
      </c>
      <c r="Z951" t="str">
        <f t="shared" si="86"/>
        <v/>
      </c>
      <c r="AA951" t="str">
        <f t="shared" si="87"/>
        <v>男子個人メドレー 200m予選無差別</v>
      </c>
    </row>
    <row r="952" spans="14:27">
      <c r="N952">
        <f>Sheet9!D953</f>
        <v>497</v>
      </c>
      <c r="O952">
        <f>Sheet9!E953</f>
        <v>1</v>
      </c>
      <c r="P952" t="str">
        <f>IFERROR(VLOOKUP(O952,Sheet6!A:B,2,0),"")</f>
        <v>男子</v>
      </c>
      <c r="Q952" t="str">
        <f>Sheet9!A953</f>
        <v>個人メドレー　</v>
      </c>
      <c r="R952" t="str">
        <f t="shared" si="83"/>
        <v>個人メドレー</v>
      </c>
      <c r="S952" t="str">
        <f>Sheet9!B953</f>
        <v xml:space="preserve"> 400m</v>
      </c>
      <c r="T952" t="s">
        <v>1704</v>
      </c>
      <c r="U952" t="s">
        <v>1705</v>
      </c>
      <c r="V952" t="str">
        <f t="shared" si="84"/>
        <v>男子個人メドレー 400m予選無差別</v>
      </c>
      <c r="Y952">
        <f t="shared" si="85"/>
        <v>497</v>
      </c>
      <c r="Z952" t="str">
        <f t="shared" si="86"/>
        <v/>
      </c>
      <c r="AA952" t="str">
        <f t="shared" si="87"/>
        <v>男子個人メドレー 400m予選無差別</v>
      </c>
    </row>
    <row r="953" spans="14:27">
      <c r="N953">
        <f>Sheet9!D954</f>
        <v>498</v>
      </c>
      <c r="O953">
        <f>Sheet9!E954</f>
        <v>1</v>
      </c>
      <c r="P953" t="str">
        <f>IFERROR(VLOOKUP(O953,Sheet6!A:B,2,0),"")</f>
        <v>男子</v>
      </c>
      <c r="Q953" t="str">
        <f>Sheet9!A954</f>
        <v>バタフライ　　</v>
      </c>
      <c r="R953" t="str">
        <f t="shared" si="83"/>
        <v>バタフライ</v>
      </c>
      <c r="S953" t="str">
        <f>Sheet9!B954</f>
        <v xml:space="preserve"> 100m</v>
      </c>
      <c r="T953" t="s">
        <v>1704</v>
      </c>
      <c r="U953" t="s">
        <v>1705</v>
      </c>
      <c r="V953" t="str">
        <f t="shared" si="84"/>
        <v>男子バタフライ 100m予選無差別</v>
      </c>
      <c r="Y953">
        <f t="shared" si="85"/>
        <v>498</v>
      </c>
      <c r="Z953" t="str">
        <f t="shared" si="86"/>
        <v/>
      </c>
      <c r="AA953" t="str">
        <f t="shared" si="87"/>
        <v>男子バタフライ 100m予選無差別</v>
      </c>
    </row>
    <row r="954" spans="14:27">
      <c r="N954">
        <f>Sheet9!D955</f>
        <v>498</v>
      </c>
      <c r="O954">
        <f>Sheet9!E955</f>
        <v>1</v>
      </c>
      <c r="P954" t="str">
        <f>IFERROR(VLOOKUP(O954,Sheet6!A:B,2,0),"")</f>
        <v>男子</v>
      </c>
      <c r="Q954" t="str">
        <f>Sheet9!A955</f>
        <v>個人メドレー　</v>
      </c>
      <c r="R954" t="str">
        <f t="shared" si="83"/>
        <v>個人メドレー</v>
      </c>
      <c r="S954" t="str">
        <f>Sheet9!B955</f>
        <v xml:space="preserve"> 200m</v>
      </c>
      <c r="T954" t="s">
        <v>1704</v>
      </c>
      <c r="U954" t="s">
        <v>1705</v>
      </c>
      <c r="V954" t="str">
        <f t="shared" si="84"/>
        <v>男子個人メドレー 200m予選無差別</v>
      </c>
      <c r="Y954">
        <f t="shared" si="85"/>
        <v>498</v>
      </c>
      <c r="Z954" t="str">
        <f t="shared" si="86"/>
        <v/>
      </c>
      <c r="AA954" t="str">
        <f t="shared" si="87"/>
        <v>男子個人メドレー 200m予選無差別</v>
      </c>
    </row>
    <row r="955" spans="14:27">
      <c r="N955">
        <f>Sheet9!D956</f>
        <v>499</v>
      </c>
      <c r="O955">
        <f>Sheet9!E956</f>
        <v>1</v>
      </c>
      <c r="P955" t="str">
        <f>IFERROR(VLOOKUP(O955,Sheet6!A:B,2,0),"")</f>
        <v>男子</v>
      </c>
      <c r="Q955" t="str">
        <f>Sheet9!A956</f>
        <v>自由形　　　　</v>
      </c>
      <c r="R955" t="str">
        <f t="shared" ref="R955:R1018" si="88">IFERROR(VLOOKUP(Q955,AG:AH,2,0),"")</f>
        <v>自由形</v>
      </c>
      <c r="S955" t="str">
        <f>Sheet9!B956</f>
        <v xml:space="preserve"> 400m</v>
      </c>
      <c r="T955" t="s">
        <v>1704</v>
      </c>
      <c r="U955" t="s">
        <v>1705</v>
      </c>
      <c r="V955" t="str">
        <f t="shared" ref="V955:V1018" si="89">CONCATENATE(P955,R955,S955,T955,U955)</f>
        <v>男子自由形 400m予選無差別</v>
      </c>
      <c r="Y955">
        <f t="shared" ref="Y955:Y1018" si="90">N955</f>
        <v>499</v>
      </c>
      <c r="Z955" t="str">
        <f t="shared" ref="Z955:Z1018" si="91">IFERROR(VLOOKUP(V955,I:M,5,0),"")</f>
        <v/>
      </c>
      <c r="AA955" t="str">
        <f t="shared" ref="AA955:AA1018" si="92">V955</f>
        <v>男子自由形 400m予選無差別</v>
      </c>
    </row>
    <row r="956" spans="14:27">
      <c r="N956">
        <f>Sheet9!D957</f>
        <v>499</v>
      </c>
      <c r="O956">
        <f>Sheet9!E957</f>
        <v>1</v>
      </c>
      <c r="P956" t="str">
        <f>IFERROR(VLOOKUP(O956,Sheet6!A:B,2,0),"")</f>
        <v>男子</v>
      </c>
      <c r="Q956" t="str">
        <f>Sheet9!A957</f>
        <v>自由形　　　　</v>
      </c>
      <c r="R956" t="str">
        <f t="shared" si="88"/>
        <v>自由形</v>
      </c>
      <c r="S956" t="str">
        <f>Sheet9!B957</f>
        <v>1500m</v>
      </c>
      <c r="T956" t="s">
        <v>1704</v>
      </c>
      <c r="U956" t="s">
        <v>1705</v>
      </c>
      <c r="V956" t="str">
        <f t="shared" si="89"/>
        <v>男子自由形1500m予選無差別</v>
      </c>
      <c r="Y956">
        <f t="shared" si="90"/>
        <v>499</v>
      </c>
      <c r="Z956" t="str">
        <f t="shared" si="91"/>
        <v/>
      </c>
      <c r="AA956" t="str">
        <f t="shared" si="92"/>
        <v>男子自由形1500m予選無差別</v>
      </c>
    </row>
    <row r="957" spans="14:27">
      <c r="N957">
        <f>Sheet9!D958</f>
        <v>500</v>
      </c>
      <c r="O957">
        <f>Sheet9!E958</f>
        <v>1</v>
      </c>
      <c r="P957" t="str">
        <f>IFERROR(VLOOKUP(O957,Sheet6!A:B,2,0),"")</f>
        <v>男子</v>
      </c>
      <c r="Q957" t="str">
        <f>Sheet9!A958</f>
        <v>バタフライ　　</v>
      </c>
      <c r="R957" t="str">
        <f t="shared" si="88"/>
        <v>バタフライ</v>
      </c>
      <c r="S957" t="str">
        <f>Sheet9!B958</f>
        <v xml:space="preserve">  50m</v>
      </c>
      <c r="T957" t="s">
        <v>1704</v>
      </c>
      <c r="U957" t="s">
        <v>1705</v>
      </c>
      <c r="V957" t="str">
        <f t="shared" si="89"/>
        <v>男子バタフライ  50m予選無差別</v>
      </c>
      <c r="Y957">
        <f t="shared" si="90"/>
        <v>500</v>
      </c>
      <c r="Z957" t="str">
        <f t="shared" si="91"/>
        <v/>
      </c>
      <c r="AA957" t="str">
        <f t="shared" si="92"/>
        <v>男子バタフライ  50m予選無差別</v>
      </c>
    </row>
    <row r="958" spans="14:27">
      <c r="N958">
        <f>Sheet9!D959</f>
        <v>501</v>
      </c>
      <c r="O958">
        <f>Sheet9!E959</f>
        <v>2</v>
      </c>
      <c r="P958" t="str">
        <f>IFERROR(VLOOKUP(O958,Sheet6!A:B,2,0),"")</f>
        <v>女子</v>
      </c>
      <c r="Q958" t="str">
        <f>Sheet9!A959</f>
        <v>自由形　　　　</v>
      </c>
      <c r="R958" t="str">
        <f t="shared" si="88"/>
        <v>自由形</v>
      </c>
      <c r="S958" t="str">
        <f>Sheet9!B959</f>
        <v xml:space="preserve">  50m</v>
      </c>
      <c r="T958" t="s">
        <v>1704</v>
      </c>
      <c r="U958" t="s">
        <v>1705</v>
      </c>
      <c r="V958" t="str">
        <f t="shared" si="89"/>
        <v>女子自由形  50m予選無差別</v>
      </c>
      <c r="Y958">
        <f t="shared" si="90"/>
        <v>501</v>
      </c>
      <c r="Z958" t="str">
        <f t="shared" si="91"/>
        <v/>
      </c>
      <c r="AA958" t="str">
        <f t="shared" si="92"/>
        <v>女子自由形  50m予選無差別</v>
      </c>
    </row>
    <row r="959" spans="14:27">
      <c r="N959">
        <f>Sheet9!D960</f>
        <v>502</v>
      </c>
      <c r="O959">
        <f>Sheet9!E960</f>
        <v>1</v>
      </c>
      <c r="P959" t="str">
        <f>IFERROR(VLOOKUP(O959,Sheet6!A:B,2,0),"")</f>
        <v>男子</v>
      </c>
      <c r="Q959" t="str">
        <f>Sheet9!A960</f>
        <v>個人メドレー　</v>
      </c>
      <c r="R959" t="str">
        <f t="shared" si="88"/>
        <v>個人メドレー</v>
      </c>
      <c r="S959" t="str">
        <f>Sheet9!B960</f>
        <v xml:space="preserve"> 200m</v>
      </c>
      <c r="T959" t="s">
        <v>1704</v>
      </c>
      <c r="U959" t="s">
        <v>1705</v>
      </c>
      <c r="V959" t="str">
        <f t="shared" si="89"/>
        <v>男子個人メドレー 200m予選無差別</v>
      </c>
      <c r="Y959">
        <f t="shared" si="90"/>
        <v>502</v>
      </c>
      <c r="Z959" t="str">
        <f t="shared" si="91"/>
        <v/>
      </c>
      <c r="AA959" t="str">
        <f t="shared" si="92"/>
        <v>男子個人メドレー 200m予選無差別</v>
      </c>
    </row>
    <row r="960" spans="14:27">
      <c r="N960">
        <f>Sheet9!D961</f>
        <v>502</v>
      </c>
      <c r="O960">
        <f>Sheet9!E961</f>
        <v>1</v>
      </c>
      <c r="P960" t="str">
        <f>IFERROR(VLOOKUP(O960,Sheet6!A:B,2,0),"")</f>
        <v>男子</v>
      </c>
      <c r="Q960" t="str">
        <f>Sheet9!A961</f>
        <v>個人メドレー　</v>
      </c>
      <c r="R960" t="str">
        <f t="shared" si="88"/>
        <v>個人メドレー</v>
      </c>
      <c r="S960" t="str">
        <f>Sheet9!B961</f>
        <v xml:space="preserve"> 400m</v>
      </c>
      <c r="T960" t="s">
        <v>1704</v>
      </c>
      <c r="U960" t="s">
        <v>1705</v>
      </c>
      <c r="V960" t="str">
        <f t="shared" si="89"/>
        <v>男子個人メドレー 400m予選無差別</v>
      </c>
      <c r="Y960">
        <f t="shared" si="90"/>
        <v>502</v>
      </c>
      <c r="Z960" t="str">
        <f t="shared" si="91"/>
        <v/>
      </c>
      <c r="AA960" t="str">
        <f t="shared" si="92"/>
        <v>男子個人メドレー 400m予選無差別</v>
      </c>
    </row>
    <row r="961" spans="14:27">
      <c r="N961">
        <f>Sheet9!D962</f>
        <v>503</v>
      </c>
      <c r="O961">
        <f>Sheet9!E962</f>
        <v>1</v>
      </c>
      <c r="P961" t="str">
        <f>IFERROR(VLOOKUP(O961,Sheet6!A:B,2,0),"")</f>
        <v>男子</v>
      </c>
      <c r="Q961" t="str">
        <f>Sheet9!A962</f>
        <v>平泳ぎ　　　　</v>
      </c>
      <c r="R961" t="str">
        <f t="shared" si="88"/>
        <v>平泳ぎ</v>
      </c>
      <c r="S961" t="str">
        <f>Sheet9!B962</f>
        <v xml:space="preserve">  50m</v>
      </c>
      <c r="T961" t="s">
        <v>1704</v>
      </c>
      <c r="U961" t="s">
        <v>1705</v>
      </c>
      <c r="V961" t="str">
        <f t="shared" si="89"/>
        <v>男子平泳ぎ  50m予選無差別</v>
      </c>
      <c r="Y961">
        <f t="shared" si="90"/>
        <v>503</v>
      </c>
      <c r="Z961" t="str">
        <f t="shared" si="91"/>
        <v/>
      </c>
      <c r="AA961" t="str">
        <f t="shared" si="92"/>
        <v>男子平泳ぎ  50m予選無差別</v>
      </c>
    </row>
    <row r="962" spans="14:27">
      <c r="N962">
        <f>Sheet9!D963</f>
        <v>503</v>
      </c>
      <c r="O962">
        <f>Sheet9!E963</f>
        <v>1</v>
      </c>
      <c r="P962" t="str">
        <f>IFERROR(VLOOKUP(O962,Sheet6!A:B,2,0),"")</f>
        <v>男子</v>
      </c>
      <c r="Q962" t="str">
        <f>Sheet9!A963</f>
        <v>平泳ぎ　　　　</v>
      </c>
      <c r="R962" t="str">
        <f t="shared" si="88"/>
        <v>平泳ぎ</v>
      </c>
      <c r="S962" t="str">
        <f>Sheet9!B963</f>
        <v xml:space="preserve"> 100m</v>
      </c>
      <c r="T962" t="s">
        <v>1704</v>
      </c>
      <c r="U962" t="s">
        <v>1705</v>
      </c>
      <c r="V962" t="str">
        <f t="shared" si="89"/>
        <v>男子平泳ぎ 100m予選無差別</v>
      </c>
      <c r="Y962">
        <f t="shared" si="90"/>
        <v>503</v>
      </c>
      <c r="Z962" t="str">
        <f t="shared" si="91"/>
        <v/>
      </c>
      <c r="AA962" t="str">
        <f t="shared" si="92"/>
        <v>男子平泳ぎ 100m予選無差別</v>
      </c>
    </row>
    <row r="963" spans="14:27">
      <c r="N963">
        <f>Sheet9!D964</f>
        <v>504</v>
      </c>
      <c r="O963">
        <f>Sheet9!E964</f>
        <v>1</v>
      </c>
      <c r="P963" t="str">
        <f>IFERROR(VLOOKUP(O963,Sheet6!A:B,2,0),"")</f>
        <v>男子</v>
      </c>
      <c r="Q963" t="str">
        <f>Sheet9!A964</f>
        <v>自由形　　　　</v>
      </c>
      <c r="R963" t="str">
        <f t="shared" si="88"/>
        <v>自由形</v>
      </c>
      <c r="S963" t="str">
        <f>Sheet9!B964</f>
        <v xml:space="preserve"> 200m</v>
      </c>
      <c r="T963" t="s">
        <v>1704</v>
      </c>
      <c r="U963" t="s">
        <v>1705</v>
      </c>
      <c r="V963" t="str">
        <f t="shared" si="89"/>
        <v>男子自由形 200m予選無差別</v>
      </c>
      <c r="Y963">
        <f t="shared" si="90"/>
        <v>504</v>
      </c>
      <c r="Z963" t="str">
        <f t="shared" si="91"/>
        <v/>
      </c>
      <c r="AA963" t="str">
        <f t="shared" si="92"/>
        <v>男子自由形 200m予選無差別</v>
      </c>
    </row>
    <row r="964" spans="14:27">
      <c r="N964">
        <f>Sheet9!D965</f>
        <v>504</v>
      </c>
      <c r="O964">
        <f>Sheet9!E965</f>
        <v>1</v>
      </c>
      <c r="P964" t="str">
        <f>IFERROR(VLOOKUP(O964,Sheet6!A:B,2,0),"")</f>
        <v>男子</v>
      </c>
      <c r="Q964" t="str">
        <f>Sheet9!A965</f>
        <v>自由形　　　　</v>
      </c>
      <c r="R964" t="str">
        <f t="shared" si="88"/>
        <v>自由形</v>
      </c>
      <c r="S964" t="str">
        <f>Sheet9!B965</f>
        <v xml:space="preserve"> 400m</v>
      </c>
      <c r="T964" t="s">
        <v>1704</v>
      </c>
      <c r="U964" t="s">
        <v>1705</v>
      </c>
      <c r="V964" t="str">
        <f t="shared" si="89"/>
        <v>男子自由形 400m予選無差別</v>
      </c>
      <c r="Y964">
        <f t="shared" si="90"/>
        <v>504</v>
      </c>
      <c r="Z964" t="str">
        <f t="shared" si="91"/>
        <v/>
      </c>
      <c r="AA964" t="str">
        <f t="shared" si="92"/>
        <v>男子自由形 400m予選無差別</v>
      </c>
    </row>
    <row r="965" spans="14:27">
      <c r="N965">
        <f>Sheet9!D966</f>
        <v>505</v>
      </c>
      <c r="O965">
        <f>Sheet9!E966</f>
        <v>1</v>
      </c>
      <c r="P965" t="str">
        <f>IFERROR(VLOOKUP(O965,Sheet6!A:B,2,0),"")</f>
        <v>男子</v>
      </c>
      <c r="Q965" t="str">
        <f>Sheet9!A966</f>
        <v>自由形　　　　</v>
      </c>
      <c r="R965" t="str">
        <f t="shared" si="88"/>
        <v>自由形</v>
      </c>
      <c r="S965" t="str">
        <f>Sheet9!B966</f>
        <v xml:space="preserve">  50m</v>
      </c>
      <c r="T965" t="s">
        <v>1704</v>
      </c>
      <c r="U965" t="s">
        <v>1705</v>
      </c>
      <c r="V965" t="str">
        <f t="shared" si="89"/>
        <v>男子自由形  50m予選無差別</v>
      </c>
      <c r="Y965">
        <f t="shared" si="90"/>
        <v>505</v>
      </c>
      <c r="Z965" t="str">
        <f t="shared" si="91"/>
        <v/>
      </c>
      <c r="AA965" t="str">
        <f t="shared" si="92"/>
        <v>男子自由形  50m予選無差別</v>
      </c>
    </row>
    <row r="966" spans="14:27">
      <c r="N966">
        <f>Sheet9!D967</f>
        <v>505</v>
      </c>
      <c r="O966">
        <f>Sheet9!E967</f>
        <v>1</v>
      </c>
      <c r="P966" t="str">
        <f>IFERROR(VLOOKUP(O966,Sheet6!A:B,2,0),"")</f>
        <v>男子</v>
      </c>
      <c r="Q966" t="str">
        <f>Sheet9!A967</f>
        <v>自由形　　　　</v>
      </c>
      <c r="R966" t="str">
        <f t="shared" si="88"/>
        <v>自由形</v>
      </c>
      <c r="S966" t="str">
        <f>Sheet9!B967</f>
        <v xml:space="preserve"> 100m</v>
      </c>
      <c r="T966" t="s">
        <v>1704</v>
      </c>
      <c r="U966" t="s">
        <v>1705</v>
      </c>
      <c r="V966" t="str">
        <f t="shared" si="89"/>
        <v>男子自由形 100m予選無差別</v>
      </c>
      <c r="Y966">
        <f t="shared" si="90"/>
        <v>505</v>
      </c>
      <c r="Z966" t="str">
        <f t="shared" si="91"/>
        <v/>
      </c>
      <c r="AA966" t="str">
        <f t="shared" si="92"/>
        <v>男子自由形 100m予選無差別</v>
      </c>
    </row>
    <row r="967" spans="14:27">
      <c r="N967">
        <f>Sheet9!D968</f>
        <v>506</v>
      </c>
      <c r="O967">
        <f>Sheet9!E968</f>
        <v>1</v>
      </c>
      <c r="P967" t="str">
        <f>IFERROR(VLOOKUP(O967,Sheet6!A:B,2,0),"")</f>
        <v>男子</v>
      </c>
      <c r="Q967" t="str">
        <f>Sheet9!A968</f>
        <v>背泳ぎ　　　　</v>
      </c>
      <c r="R967" t="str">
        <f t="shared" si="88"/>
        <v>背泳ぎ</v>
      </c>
      <c r="S967" t="str">
        <f>Sheet9!B968</f>
        <v xml:space="preserve"> 100m</v>
      </c>
      <c r="T967" t="s">
        <v>1704</v>
      </c>
      <c r="U967" t="s">
        <v>1705</v>
      </c>
      <c r="V967" t="str">
        <f t="shared" si="89"/>
        <v>男子背泳ぎ 100m予選無差別</v>
      </c>
      <c r="Y967">
        <f t="shared" si="90"/>
        <v>506</v>
      </c>
      <c r="Z967" t="str">
        <f t="shared" si="91"/>
        <v/>
      </c>
      <c r="AA967" t="str">
        <f t="shared" si="92"/>
        <v>男子背泳ぎ 100m予選無差別</v>
      </c>
    </row>
    <row r="968" spans="14:27">
      <c r="N968">
        <f>Sheet9!D969</f>
        <v>507</v>
      </c>
      <c r="O968">
        <f>Sheet9!E969</f>
        <v>1</v>
      </c>
      <c r="P968" t="str">
        <f>IFERROR(VLOOKUP(O968,Sheet6!A:B,2,0),"")</f>
        <v>男子</v>
      </c>
      <c r="Q968" t="str">
        <f>Sheet9!A969</f>
        <v>自由形　　　　</v>
      </c>
      <c r="R968" t="str">
        <f t="shared" si="88"/>
        <v>自由形</v>
      </c>
      <c r="S968" t="str">
        <f>Sheet9!B969</f>
        <v xml:space="preserve"> 100m</v>
      </c>
      <c r="T968" t="s">
        <v>1704</v>
      </c>
      <c r="U968" t="s">
        <v>1705</v>
      </c>
      <c r="V968" t="str">
        <f t="shared" si="89"/>
        <v>男子自由形 100m予選無差別</v>
      </c>
      <c r="Y968">
        <f t="shared" si="90"/>
        <v>507</v>
      </c>
      <c r="Z968" t="str">
        <f t="shared" si="91"/>
        <v/>
      </c>
      <c r="AA968" t="str">
        <f t="shared" si="92"/>
        <v>男子自由形 100m予選無差別</v>
      </c>
    </row>
    <row r="969" spans="14:27">
      <c r="N969">
        <f>Sheet9!D970</f>
        <v>508</v>
      </c>
      <c r="O969">
        <f>Sheet9!E970</f>
        <v>2</v>
      </c>
      <c r="P969" t="str">
        <f>IFERROR(VLOOKUP(O969,Sheet6!A:B,2,0),"")</f>
        <v>女子</v>
      </c>
      <c r="Q969" t="str">
        <f>Sheet9!A970</f>
        <v>自由形　　　　</v>
      </c>
      <c r="R969" t="str">
        <f t="shared" si="88"/>
        <v>自由形</v>
      </c>
      <c r="S969" t="str">
        <f>Sheet9!B970</f>
        <v xml:space="preserve"> 200m</v>
      </c>
      <c r="T969" t="s">
        <v>1704</v>
      </c>
      <c r="U969" t="s">
        <v>1705</v>
      </c>
      <c r="V969" t="str">
        <f t="shared" si="89"/>
        <v>女子自由形 200m予選無差別</v>
      </c>
      <c r="Y969">
        <f t="shared" si="90"/>
        <v>508</v>
      </c>
      <c r="Z969" t="str">
        <f t="shared" si="91"/>
        <v/>
      </c>
      <c r="AA969" t="str">
        <f t="shared" si="92"/>
        <v>女子自由形 200m予選無差別</v>
      </c>
    </row>
    <row r="970" spans="14:27">
      <c r="N970">
        <f>Sheet9!D971</f>
        <v>508</v>
      </c>
      <c r="O970">
        <f>Sheet9!E971</f>
        <v>2</v>
      </c>
      <c r="P970" t="str">
        <f>IFERROR(VLOOKUP(O970,Sheet6!A:B,2,0),"")</f>
        <v>女子</v>
      </c>
      <c r="Q970" t="str">
        <f>Sheet9!A971</f>
        <v>自由形　　　　</v>
      </c>
      <c r="R970" t="str">
        <f t="shared" si="88"/>
        <v>自由形</v>
      </c>
      <c r="S970" t="str">
        <f>Sheet9!B971</f>
        <v xml:space="preserve"> 400m</v>
      </c>
      <c r="T970" t="s">
        <v>1704</v>
      </c>
      <c r="U970" t="s">
        <v>1705</v>
      </c>
      <c r="V970" t="str">
        <f t="shared" si="89"/>
        <v>女子自由形 400m予選無差別</v>
      </c>
      <c r="Y970">
        <f t="shared" si="90"/>
        <v>508</v>
      </c>
      <c r="Z970" t="str">
        <f t="shared" si="91"/>
        <v/>
      </c>
      <c r="AA970" t="str">
        <f t="shared" si="92"/>
        <v>女子自由形 400m予選無差別</v>
      </c>
    </row>
    <row r="971" spans="14:27">
      <c r="N971">
        <f>Sheet9!D972</f>
        <v>509</v>
      </c>
      <c r="O971">
        <f>Sheet9!E972</f>
        <v>2</v>
      </c>
      <c r="P971" t="str">
        <f>IFERROR(VLOOKUP(O971,Sheet6!A:B,2,0),"")</f>
        <v>女子</v>
      </c>
      <c r="Q971" t="str">
        <f>Sheet9!A972</f>
        <v>背泳ぎ　　　　</v>
      </c>
      <c r="R971" t="str">
        <f t="shared" si="88"/>
        <v>背泳ぎ</v>
      </c>
      <c r="S971" t="str">
        <f>Sheet9!B972</f>
        <v xml:space="preserve">  50m</v>
      </c>
      <c r="T971" t="s">
        <v>1704</v>
      </c>
      <c r="U971" t="s">
        <v>1705</v>
      </c>
      <c r="V971" t="str">
        <f t="shared" si="89"/>
        <v>女子背泳ぎ  50m予選無差別</v>
      </c>
      <c r="Y971">
        <f t="shared" si="90"/>
        <v>509</v>
      </c>
      <c r="Z971" t="str">
        <f t="shared" si="91"/>
        <v/>
      </c>
      <c r="AA971" t="str">
        <f t="shared" si="92"/>
        <v>女子背泳ぎ  50m予選無差別</v>
      </c>
    </row>
    <row r="972" spans="14:27">
      <c r="N972">
        <f>Sheet9!D973</f>
        <v>509</v>
      </c>
      <c r="O972">
        <f>Sheet9!E973</f>
        <v>2</v>
      </c>
      <c r="P972" t="str">
        <f>IFERROR(VLOOKUP(O972,Sheet6!A:B,2,0),"")</f>
        <v>女子</v>
      </c>
      <c r="Q972" t="str">
        <f>Sheet9!A973</f>
        <v>背泳ぎ　　　　</v>
      </c>
      <c r="R972" t="str">
        <f t="shared" si="88"/>
        <v>背泳ぎ</v>
      </c>
      <c r="S972" t="str">
        <f>Sheet9!B973</f>
        <v xml:space="preserve"> 100m</v>
      </c>
      <c r="T972" t="s">
        <v>1704</v>
      </c>
      <c r="U972" t="s">
        <v>1705</v>
      </c>
      <c r="V972" t="str">
        <f t="shared" si="89"/>
        <v>女子背泳ぎ 100m予選無差別</v>
      </c>
      <c r="Y972">
        <f t="shared" si="90"/>
        <v>509</v>
      </c>
      <c r="Z972" t="str">
        <f t="shared" si="91"/>
        <v/>
      </c>
      <c r="AA972" t="str">
        <f t="shared" si="92"/>
        <v>女子背泳ぎ 100m予選無差別</v>
      </c>
    </row>
    <row r="973" spans="14:27">
      <c r="N973">
        <f>Sheet9!D974</f>
        <v>510</v>
      </c>
      <c r="O973">
        <f>Sheet9!E974</f>
        <v>2</v>
      </c>
      <c r="P973" t="str">
        <f>IFERROR(VLOOKUP(O973,Sheet6!A:B,2,0),"")</f>
        <v>女子</v>
      </c>
      <c r="Q973" t="str">
        <f>Sheet9!A974</f>
        <v>自由形　　　　</v>
      </c>
      <c r="R973" t="str">
        <f t="shared" si="88"/>
        <v>自由形</v>
      </c>
      <c r="S973" t="str">
        <f>Sheet9!B974</f>
        <v xml:space="preserve"> 200m</v>
      </c>
      <c r="T973" t="s">
        <v>1704</v>
      </c>
      <c r="U973" t="s">
        <v>1705</v>
      </c>
      <c r="V973" t="str">
        <f t="shared" si="89"/>
        <v>女子自由形 200m予選無差別</v>
      </c>
      <c r="Y973">
        <f t="shared" si="90"/>
        <v>510</v>
      </c>
      <c r="Z973" t="str">
        <f t="shared" si="91"/>
        <v/>
      </c>
      <c r="AA973" t="str">
        <f t="shared" si="92"/>
        <v>女子自由形 200m予選無差別</v>
      </c>
    </row>
    <row r="974" spans="14:27">
      <c r="N974">
        <f>Sheet9!D975</f>
        <v>510</v>
      </c>
      <c r="O974">
        <f>Sheet9!E975</f>
        <v>2</v>
      </c>
      <c r="P974" t="str">
        <f>IFERROR(VLOOKUP(O974,Sheet6!A:B,2,0),"")</f>
        <v>女子</v>
      </c>
      <c r="Q974" t="str">
        <f>Sheet9!A975</f>
        <v>自由形　　　　</v>
      </c>
      <c r="R974" t="str">
        <f t="shared" si="88"/>
        <v>自由形</v>
      </c>
      <c r="S974" t="str">
        <f>Sheet9!B975</f>
        <v xml:space="preserve"> 400m</v>
      </c>
      <c r="T974" t="s">
        <v>1704</v>
      </c>
      <c r="U974" t="s">
        <v>1705</v>
      </c>
      <c r="V974" t="str">
        <f t="shared" si="89"/>
        <v>女子自由形 400m予選無差別</v>
      </c>
      <c r="Y974">
        <f t="shared" si="90"/>
        <v>510</v>
      </c>
      <c r="Z974" t="str">
        <f t="shared" si="91"/>
        <v/>
      </c>
      <c r="AA974" t="str">
        <f t="shared" si="92"/>
        <v>女子自由形 400m予選無差別</v>
      </c>
    </row>
    <row r="975" spans="14:27">
      <c r="N975">
        <f>Sheet9!D976</f>
        <v>511</v>
      </c>
      <c r="O975">
        <f>Sheet9!E976</f>
        <v>2</v>
      </c>
      <c r="P975" t="str">
        <f>IFERROR(VLOOKUP(O975,Sheet6!A:B,2,0),"")</f>
        <v>女子</v>
      </c>
      <c r="Q975" t="str">
        <f>Sheet9!A976</f>
        <v>自由形　　　　</v>
      </c>
      <c r="R975" t="str">
        <f t="shared" si="88"/>
        <v>自由形</v>
      </c>
      <c r="S975" t="str">
        <f>Sheet9!B976</f>
        <v xml:space="preserve"> 100m</v>
      </c>
      <c r="T975" t="s">
        <v>1704</v>
      </c>
      <c r="U975" t="s">
        <v>1705</v>
      </c>
      <c r="V975" t="str">
        <f t="shared" si="89"/>
        <v>女子自由形 100m予選無差別</v>
      </c>
      <c r="Y975">
        <f t="shared" si="90"/>
        <v>511</v>
      </c>
      <c r="Z975" t="str">
        <f t="shared" si="91"/>
        <v/>
      </c>
      <c r="AA975" t="str">
        <f t="shared" si="92"/>
        <v>女子自由形 100m予選無差別</v>
      </c>
    </row>
    <row r="976" spans="14:27">
      <c r="N976">
        <f>Sheet9!D977</f>
        <v>511</v>
      </c>
      <c r="O976">
        <f>Sheet9!E977</f>
        <v>2</v>
      </c>
      <c r="P976" t="str">
        <f>IFERROR(VLOOKUP(O976,Sheet6!A:B,2,0),"")</f>
        <v>女子</v>
      </c>
      <c r="Q976" t="str">
        <f>Sheet9!A977</f>
        <v>自由形　　　　</v>
      </c>
      <c r="R976" t="str">
        <f t="shared" si="88"/>
        <v>自由形</v>
      </c>
      <c r="S976" t="str">
        <f>Sheet9!B977</f>
        <v xml:space="preserve"> 200m</v>
      </c>
      <c r="T976" t="s">
        <v>1704</v>
      </c>
      <c r="U976" t="s">
        <v>1705</v>
      </c>
      <c r="V976" t="str">
        <f t="shared" si="89"/>
        <v>女子自由形 200m予選無差別</v>
      </c>
      <c r="Y976">
        <f t="shared" si="90"/>
        <v>511</v>
      </c>
      <c r="Z976" t="str">
        <f t="shared" si="91"/>
        <v/>
      </c>
      <c r="AA976" t="str">
        <f t="shared" si="92"/>
        <v>女子自由形 200m予選無差別</v>
      </c>
    </row>
    <row r="977" spans="14:27">
      <c r="N977">
        <f>Sheet9!D978</f>
        <v>512</v>
      </c>
      <c r="O977">
        <f>Sheet9!E978</f>
        <v>1</v>
      </c>
      <c r="P977" t="str">
        <f>IFERROR(VLOOKUP(O977,Sheet6!A:B,2,0),"")</f>
        <v>男子</v>
      </c>
      <c r="Q977" t="str">
        <f>Sheet9!A978</f>
        <v>自由形　　　　</v>
      </c>
      <c r="R977" t="str">
        <f t="shared" si="88"/>
        <v>自由形</v>
      </c>
      <c r="S977" t="str">
        <f>Sheet9!B978</f>
        <v xml:space="preserve"> 200m</v>
      </c>
      <c r="T977" t="s">
        <v>1704</v>
      </c>
      <c r="U977" t="s">
        <v>1705</v>
      </c>
      <c r="V977" t="str">
        <f t="shared" si="89"/>
        <v>男子自由形 200m予選無差別</v>
      </c>
      <c r="Y977">
        <f t="shared" si="90"/>
        <v>512</v>
      </c>
      <c r="Z977" t="str">
        <f t="shared" si="91"/>
        <v/>
      </c>
      <c r="AA977" t="str">
        <f t="shared" si="92"/>
        <v>男子自由形 200m予選無差別</v>
      </c>
    </row>
    <row r="978" spans="14:27">
      <c r="N978">
        <f>Sheet9!D979</f>
        <v>512</v>
      </c>
      <c r="O978">
        <f>Sheet9!E979</f>
        <v>1</v>
      </c>
      <c r="P978" t="str">
        <f>IFERROR(VLOOKUP(O978,Sheet6!A:B,2,0),"")</f>
        <v>男子</v>
      </c>
      <c r="Q978" t="str">
        <f>Sheet9!A979</f>
        <v>自由形　　　　</v>
      </c>
      <c r="R978" t="str">
        <f t="shared" si="88"/>
        <v>自由形</v>
      </c>
      <c r="S978" t="str">
        <f>Sheet9!B979</f>
        <v xml:space="preserve"> 400m</v>
      </c>
      <c r="T978" t="s">
        <v>1704</v>
      </c>
      <c r="U978" t="s">
        <v>1705</v>
      </c>
      <c r="V978" t="str">
        <f t="shared" si="89"/>
        <v>男子自由形 400m予選無差別</v>
      </c>
      <c r="Y978">
        <f t="shared" si="90"/>
        <v>512</v>
      </c>
      <c r="Z978" t="str">
        <f t="shared" si="91"/>
        <v/>
      </c>
      <c r="AA978" t="str">
        <f t="shared" si="92"/>
        <v>男子自由形 400m予選無差別</v>
      </c>
    </row>
    <row r="979" spans="14:27">
      <c r="N979">
        <f>Sheet9!D980</f>
        <v>513</v>
      </c>
      <c r="O979">
        <f>Sheet9!E980</f>
        <v>1</v>
      </c>
      <c r="P979" t="str">
        <f>IFERROR(VLOOKUP(O979,Sheet6!A:B,2,0),"")</f>
        <v>男子</v>
      </c>
      <c r="Q979" t="str">
        <f>Sheet9!A980</f>
        <v>自由形　　　　</v>
      </c>
      <c r="R979" t="str">
        <f t="shared" si="88"/>
        <v>自由形</v>
      </c>
      <c r="S979" t="str">
        <f>Sheet9!B980</f>
        <v xml:space="preserve"> 200m</v>
      </c>
      <c r="T979" t="s">
        <v>1704</v>
      </c>
      <c r="U979" t="s">
        <v>1705</v>
      </c>
      <c r="V979" t="str">
        <f t="shared" si="89"/>
        <v>男子自由形 200m予選無差別</v>
      </c>
      <c r="Y979">
        <f t="shared" si="90"/>
        <v>513</v>
      </c>
      <c r="Z979" t="str">
        <f t="shared" si="91"/>
        <v/>
      </c>
      <c r="AA979" t="str">
        <f t="shared" si="92"/>
        <v>男子自由形 200m予選無差別</v>
      </c>
    </row>
    <row r="980" spans="14:27">
      <c r="N980">
        <f>Sheet9!D981</f>
        <v>513</v>
      </c>
      <c r="O980">
        <f>Sheet9!E981</f>
        <v>1</v>
      </c>
      <c r="P980" t="str">
        <f>IFERROR(VLOOKUP(O980,Sheet6!A:B,2,0),"")</f>
        <v>男子</v>
      </c>
      <c r="Q980" t="str">
        <f>Sheet9!A981</f>
        <v>バタフライ　　</v>
      </c>
      <c r="R980" t="str">
        <f t="shared" si="88"/>
        <v>バタフライ</v>
      </c>
      <c r="S980" t="str">
        <f>Sheet9!B981</f>
        <v xml:space="preserve"> 100m</v>
      </c>
      <c r="T980" t="s">
        <v>1704</v>
      </c>
      <c r="U980" t="s">
        <v>1705</v>
      </c>
      <c r="V980" t="str">
        <f t="shared" si="89"/>
        <v>男子バタフライ 100m予選無差別</v>
      </c>
      <c r="Y980">
        <f t="shared" si="90"/>
        <v>513</v>
      </c>
      <c r="Z980" t="str">
        <f t="shared" si="91"/>
        <v/>
      </c>
      <c r="AA980" t="str">
        <f t="shared" si="92"/>
        <v>男子バタフライ 100m予選無差別</v>
      </c>
    </row>
    <row r="981" spans="14:27">
      <c r="N981">
        <f>Sheet9!D982</f>
        <v>514</v>
      </c>
      <c r="O981">
        <f>Sheet9!E982</f>
        <v>1</v>
      </c>
      <c r="P981" t="str">
        <f>IFERROR(VLOOKUP(O981,Sheet6!A:B,2,0),"")</f>
        <v>男子</v>
      </c>
      <c r="Q981" t="str">
        <f>Sheet9!A982</f>
        <v>背泳ぎ　　　　</v>
      </c>
      <c r="R981" t="str">
        <f t="shared" si="88"/>
        <v>背泳ぎ</v>
      </c>
      <c r="S981" t="str">
        <f>Sheet9!B982</f>
        <v xml:space="preserve"> 100m</v>
      </c>
      <c r="T981" t="s">
        <v>1704</v>
      </c>
      <c r="U981" t="s">
        <v>1705</v>
      </c>
      <c r="V981" t="str">
        <f t="shared" si="89"/>
        <v>男子背泳ぎ 100m予選無差別</v>
      </c>
      <c r="Y981">
        <f t="shared" si="90"/>
        <v>514</v>
      </c>
      <c r="Z981" t="str">
        <f t="shared" si="91"/>
        <v/>
      </c>
      <c r="AA981" t="str">
        <f t="shared" si="92"/>
        <v>男子背泳ぎ 100m予選無差別</v>
      </c>
    </row>
    <row r="982" spans="14:27">
      <c r="N982">
        <f>Sheet9!D983</f>
        <v>514</v>
      </c>
      <c r="O982">
        <f>Sheet9!E983</f>
        <v>1</v>
      </c>
      <c r="P982" t="str">
        <f>IFERROR(VLOOKUP(O982,Sheet6!A:B,2,0),"")</f>
        <v>男子</v>
      </c>
      <c r="Q982" t="str">
        <f>Sheet9!A983</f>
        <v>背泳ぎ　　　　</v>
      </c>
      <c r="R982" t="str">
        <f t="shared" si="88"/>
        <v>背泳ぎ</v>
      </c>
      <c r="S982" t="str">
        <f>Sheet9!B983</f>
        <v xml:space="preserve"> 200m</v>
      </c>
      <c r="T982" t="s">
        <v>1704</v>
      </c>
      <c r="U982" t="s">
        <v>1705</v>
      </c>
      <c r="V982" t="str">
        <f t="shared" si="89"/>
        <v>男子背泳ぎ 200m予選無差別</v>
      </c>
      <c r="Y982">
        <f t="shared" si="90"/>
        <v>514</v>
      </c>
      <c r="Z982" t="str">
        <f t="shared" si="91"/>
        <v/>
      </c>
      <c r="AA982" t="str">
        <f t="shared" si="92"/>
        <v>男子背泳ぎ 200m予選無差別</v>
      </c>
    </row>
    <row r="983" spans="14:27">
      <c r="N983">
        <f>Sheet9!D984</f>
        <v>515</v>
      </c>
      <c r="O983">
        <f>Sheet9!E984</f>
        <v>1</v>
      </c>
      <c r="P983" t="str">
        <f>IFERROR(VLOOKUP(O983,Sheet6!A:B,2,0),"")</f>
        <v>男子</v>
      </c>
      <c r="Q983" t="str">
        <f>Sheet9!A984</f>
        <v>自由形　　　　</v>
      </c>
      <c r="R983" t="str">
        <f t="shared" si="88"/>
        <v>自由形</v>
      </c>
      <c r="S983" t="str">
        <f>Sheet9!B984</f>
        <v xml:space="preserve"> 200m</v>
      </c>
      <c r="T983" t="s">
        <v>1704</v>
      </c>
      <c r="U983" t="s">
        <v>1705</v>
      </c>
      <c r="V983" t="str">
        <f t="shared" si="89"/>
        <v>男子自由形 200m予選無差別</v>
      </c>
      <c r="Y983">
        <f t="shared" si="90"/>
        <v>515</v>
      </c>
      <c r="Z983" t="str">
        <f t="shared" si="91"/>
        <v/>
      </c>
      <c r="AA983" t="str">
        <f t="shared" si="92"/>
        <v>男子自由形 200m予選無差別</v>
      </c>
    </row>
    <row r="984" spans="14:27">
      <c r="N984">
        <f>Sheet9!D985</f>
        <v>515</v>
      </c>
      <c r="O984">
        <f>Sheet9!E985</f>
        <v>1</v>
      </c>
      <c r="P984" t="str">
        <f>IFERROR(VLOOKUP(O984,Sheet6!A:B,2,0),"")</f>
        <v>男子</v>
      </c>
      <c r="Q984" t="str">
        <f>Sheet9!A985</f>
        <v>自由形　　　　</v>
      </c>
      <c r="R984" t="str">
        <f t="shared" si="88"/>
        <v>自由形</v>
      </c>
      <c r="S984" t="str">
        <f>Sheet9!B985</f>
        <v xml:space="preserve"> 400m</v>
      </c>
      <c r="T984" t="s">
        <v>1704</v>
      </c>
      <c r="U984" t="s">
        <v>1705</v>
      </c>
      <c r="V984" t="str">
        <f t="shared" si="89"/>
        <v>男子自由形 400m予選無差別</v>
      </c>
      <c r="Y984">
        <f t="shared" si="90"/>
        <v>515</v>
      </c>
      <c r="Z984" t="str">
        <f t="shared" si="91"/>
        <v/>
      </c>
      <c r="AA984" t="str">
        <f t="shared" si="92"/>
        <v>男子自由形 400m予選無差別</v>
      </c>
    </row>
    <row r="985" spans="14:27">
      <c r="N985">
        <f>Sheet9!D986</f>
        <v>516</v>
      </c>
      <c r="O985">
        <f>Sheet9!E986</f>
        <v>1</v>
      </c>
      <c r="P985" t="str">
        <f>IFERROR(VLOOKUP(O985,Sheet6!A:B,2,0),"")</f>
        <v>男子</v>
      </c>
      <c r="Q985" t="str">
        <f>Sheet9!A986</f>
        <v>個人メドレー　</v>
      </c>
      <c r="R985" t="str">
        <f t="shared" si="88"/>
        <v>個人メドレー</v>
      </c>
      <c r="S985" t="str">
        <f>Sheet9!B986</f>
        <v xml:space="preserve"> 200m</v>
      </c>
      <c r="T985" t="s">
        <v>1704</v>
      </c>
      <c r="U985" t="s">
        <v>1705</v>
      </c>
      <c r="V985" t="str">
        <f t="shared" si="89"/>
        <v>男子個人メドレー 200m予選無差別</v>
      </c>
      <c r="Y985">
        <f t="shared" si="90"/>
        <v>516</v>
      </c>
      <c r="Z985" t="str">
        <f t="shared" si="91"/>
        <v/>
      </c>
      <c r="AA985" t="str">
        <f t="shared" si="92"/>
        <v>男子個人メドレー 200m予選無差別</v>
      </c>
    </row>
    <row r="986" spans="14:27">
      <c r="N986">
        <f>Sheet9!D987</f>
        <v>516</v>
      </c>
      <c r="O986">
        <f>Sheet9!E987</f>
        <v>1</v>
      </c>
      <c r="P986" t="str">
        <f>IFERROR(VLOOKUP(O986,Sheet6!A:B,2,0),"")</f>
        <v>男子</v>
      </c>
      <c r="Q986" t="str">
        <f>Sheet9!A987</f>
        <v>個人メドレー　</v>
      </c>
      <c r="R986" t="str">
        <f t="shared" si="88"/>
        <v>個人メドレー</v>
      </c>
      <c r="S986" t="str">
        <f>Sheet9!B987</f>
        <v xml:space="preserve"> 400m</v>
      </c>
      <c r="T986" t="s">
        <v>1704</v>
      </c>
      <c r="U986" t="s">
        <v>1705</v>
      </c>
      <c r="V986" t="str">
        <f t="shared" si="89"/>
        <v>男子個人メドレー 400m予選無差別</v>
      </c>
      <c r="Y986">
        <f t="shared" si="90"/>
        <v>516</v>
      </c>
      <c r="Z986" t="str">
        <f t="shared" si="91"/>
        <v/>
      </c>
      <c r="AA986" t="str">
        <f t="shared" si="92"/>
        <v>男子個人メドレー 400m予選無差別</v>
      </c>
    </row>
    <row r="987" spans="14:27">
      <c r="N987">
        <f>Sheet9!D988</f>
        <v>517</v>
      </c>
      <c r="O987">
        <f>Sheet9!E988</f>
        <v>1</v>
      </c>
      <c r="P987" t="str">
        <f>IFERROR(VLOOKUP(O987,Sheet6!A:B,2,0),"")</f>
        <v>男子</v>
      </c>
      <c r="Q987" t="str">
        <f>Sheet9!A988</f>
        <v>自由形　　　　</v>
      </c>
      <c r="R987" t="str">
        <f t="shared" si="88"/>
        <v>自由形</v>
      </c>
      <c r="S987" t="str">
        <f>Sheet9!B988</f>
        <v xml:space="preserve">  50m</v>
      </c>
      <c r="T987" t="s">
        <v>1704</v>
      </c>
      <c r="U987" t="s">
        <v>1705</v>
      </c>
      <c r="V987" t="str">
        <f t="shared" si="89"/>
        <v>男子自由形  50m予選無差別</v>
      </c>
      <c r="Y987">
        <f t="shared" si="90"/>
        <v>517</v>
      </c>
      <c r="Z987" t="str">
        <f t="shared" si="91"/>
        <v/>
      </c>
      <c r="AA987" t="str">
        <f t="shared" si="92"/>
        <v>男子自由形  50m予選無差別</v>
      </c>
    </row>
    <row r="988" spans="14:27">
      <c r="N988">
        <f>Sheet9!D989</f>
        <v>517</v>
      </c>
      <c r="O988">
        <f>Sheet9!E989</f>
        <v>1</v>
      </c>
      <c r="P988" t="str">
        <f>IFERROR(VLOOKUP(O988,Sheet6!A:B,2,0),"")</f>
        <v>男子</v>
      </c>
      <c r="Q988" t="str">
        <f>Sheet9!A989</f>
        <v>個人メドレー　</v>
      </c>
      <c r="R988" t="str">
        <f t="shared" si="88"/>
        <v>個人メドレー</v>
      </c>
      <c r="S988" t="str">
        <f>Sheet9!B989</f>
        <v xml:space="preserve"> 200m</v>
      </c>
      <c r="T988" t="s">
        <v>1704</v>
      </c>
      <c r="U988" t="s">
        <v>1705</v>
      </c>
      <c r="V988" t="str">
        <f t="shared" si="89"/>
        <v>男子個人メドレー 200m予選無差別</v>
      </c>
      <c r="Y988">
        <f t="shared" si="90"/>
        <v>517</v>
      </c>
      <c r="Z988" t="str">
        <f t="shared" si="91"/>
        <v/>
      </c>
      <c r="AA988" t="str">
        <f t="shared" si="92"/>
        <v>男子個人メドレー 200m予選無差別</v>
      </c>
    </row>
    <row r="989" spans="14:27">
      <c r="N989">
        <f>Sheet9!D990</f>
        <v>518</v>
      </c>
      <c r="O989">
        <f>Sheet9!E990</f>
        <v>1</v>
      </c>
      <c r="P989" t="str">
        <f>IFERROR(VLOOKUP(O989,Sheet6!A:B,2,0),"")</f>
        <v>男子</v>
      </c>
      <c r="Q989" t="str">
        <f>Sheet9!A990</f>
        <v>バタフライ　　</v>
      </c>
      <c r="R989" t="str">
        <f t="shared" si="88"/>
        <v>バタフライ</v>
      </c>
      <c r="S989" t="str">
        <f>Sheet9!B990</f>
        <v xml:space="preserve">  50m</v>
      </c>
      <c r="T989" t="s">
        <v>1704</v>
      </c>
      <c r="U989" t="s">
        <v>1705</v>
      </c>
      <c r="V989" t="str">
        <f t="shared" si="89"/>
        <v>男子バタフライ  50m予選無差別</v>
      </c>
      <c r="Y989">
        <f t="shared" si="90"/>
        <v>518</v>
      </c>
      <c r="Z989" t="str">
        <f t="shared" si="91"/>
        <v/>
      </c>
      <c r="AA989" t="str">
        <f t="shared" si="92"/>
        <v>男子バタフライ  50m予選無差別</v>
      </c>
    </row>
    <row r="990" spans="14:27">
      <c r="N990">
        <f>Sheet9!D991</f>
        <v>518</v>
      </c>
      <c r="O990">
        <f>Sheet9!E991</f>
        <v>1</v>
      </c>
      <c r="P990" t="str">
        <f>IFERROR(VLOOKUP(O990,Sheet6!A:B,2,0),"")</f>
        <v>男子</v>
      </c>
      <c r="Q990" t="str">
        <f>Sheet9!A991</f>
        <v>バタフライ　　</v>
      </c>
      <c r="R990" t="str">
        <f t="shared" si="88"/>
        <v>バタフライ</v>
      </c>
      <c r="S990" t="str">
        <f>Sheet9!B991</f>
        <v xml:space="preserve"> 100m</v>
      </c>
      <c r="T990" t="s">
        <v>1704</v>
      </c>
      <c r="U990" t="s">
        <v>1705</v>
      </c>
      <c r="V990" t="str">
        <f t="shared" si="89"/>
        <v>男子バタフライ 100m予選無差別</v>
      </c>
      <c r="Y990">
        <f t="shared" si="90"/>
        <v>518</v>
      </c>
      <c r="Z990" t="str">
        <f t="shared" si="91"/>
        <v/>
      </c>
      <c r="AA990" t="str">
        <f t="shared" si="92"/>
        <v>男子バタフライ 100m予選無差別</v>
      </c>
    </row>
    <row r="991" spans="14:27">
      <c r="N991">
        <f>Sheet9!D992</f>
        <v>519</v>
      </c>
      <c r="O991">
        <f>Sheet9!E992</f>
        <v>1</v>
      </c>
      <c r="P991" t="str">
        <f>IFERROR(VLOOKUP(O991,Sheet6!A:B,2,0),"")</f>
        <v>男子</v>
      </c>
      <c r="Q991" t="str">
        <f>Sheet9!A992</f>
        <v>平泳ぎ　　　　</v>
      </c>
      <c r="R991" t="str">
        <f t="shared" si="88"/>
        <v>平泳ぎ</v>
      </c>
      <c r="S991" t="str">
        <f>Sheet9!B992</f>
        <v xml:space="preserve">  50m</v>
      </c>
      <c r="T991" t="s">
        <v>1704</v>
      </c>
      <c r="U991" t="s">
        <v>1705</v>
      </c>
      <c r="V991" t="str">
        <f t="shared" si="89"/>
        <v>男子平泳ぎ  50m予選無差別</v>
      </c>
      <c r="Y991">
        <f t="shared" si="90"/>
        <v>519</v>
      </c>
      <c r="Z991" t="str">
        <f t="shared" si="91"/>
        <v/>
      </c>
      <c r="AA991" t="str">
        <f t="shared" si="92"/>
        <v>男子平泳ぎ  50m予選無差別</v>
      </c>
    </row>
    <row r="992" spans="14:27">
      <c r="N992">
        <f>Sheet9!D993</f>
        <v>519</v>
      </c>
      <c r="O992">
        <f>Sheet9!E993</f>
        <v>1</v>
      </c>
      <c r="P992" t="str">
        <f>IFERROR(VLOOKUP(O992,Sheet6!A:B,2,0),"")</f>
        <v>男子</v>
      </c>
      <c r="Q992" t="str">
        <f>Sheet9!A993</f>
        <v>平泳ぎ　　　　</v>
      </c>
      <c r="R992" t="str">
        <f t="shared" si="88"/>
        <v>平泳ぎ</v>
      </c>
      <c r="S992" t="str">
        <f>Sheet9!B993</f>
        <v xml:space="preserve"> 100m</v>
      </c>
      <c r="T992" t="s">
        <v>1704</v>
      </c>
      <c r="U992" t="s">
        <v>1705</v>
      </c>
      <c r="V992" t="str">
        <f t="shared" si="89"/>
        <v>男子平泳ぎ 100m予選無差別</v>
      </c>
      <c r="Y992">
        <f t="shared" si="90"/>
        <v>519</v>
      </c>
      <c r="Z992" t="str">
        <f t="shared" si="91"/>
        <v/>
      </c>
      <c r="AA992" t="str">
        <f t="shared" si="92"/>
        <v>男子平泳ぎ 100m予選無差別</v>
      </c>
    </row>
    <row r="993" spans="14:27">
      <c r="N993">
        <f>Sheet9!D994</f>
        <v>520</v>
      </c>
      <c r="O993">
        <f>Sheet9!E994</f>
        <v>1</v>
      </c>
      <c r="P993" t="str">
        <f>IFERROR(VLOOKUP(O993,Sheet6!A:B,2,0),"")</f>
        <v>男子</v>
      </c>
      <c r="Q993" t="str">
        <f>Sheet9!A994</f>
        <v>自由形　　　　</v>
      </c>
      <c r="R993" t="str">
        <f t="shared" si="88"/>
        <v>自由形</v>
      </c>
      <c r="S993" t="str">
        <f>Sheet9!B994</f>
        <v xml:space="preserve">  50m</v>
      </c>
      <c r="T993" t="s">
        <v>1704</v>
      </c>
      <c r="U993" t="s">
        <v>1705</v>
      </c>
      <c r="V993" t="str">
        <f t="shared" si="89"/>
        <v>男子自由形  50m予選無差別</v>
      </c>
      <c r="Y993">
        <f t="shared" si="90"/>
        <v>520</v>
      </c>
      <c r="Z993" t="str">
        <f t="shared" si="91"/>
        <v/>
      </c>
      <c r="AA993" t="str">
        <f t="shared" si="92"/>
        <v>男子自由形  50m予選無差別</v>
      </c>
    </row>
    <row r="994" spans="14:27">
      <c r="N994">
        <f>Sheet9!D995</f>
        <v>520</v>
      </c>
      <c r="O994">
        <f>Sheet9!E995</f>
        <v>1</v>
      </c>
      <c r="P994" t="str">
        <f>IFERROR(VLOOKUP(O994,Sheet6!A:B,2,0),"")</f>
        <v>男子</v>
      </c>
      <c r="Q994" t="str">
        <f>Sheet9!A995</f>
        <v>自由形　　　　</v>
      </c>
      <c r="R994" t="str">
        <f t="shared" si="88"/>
        <v>自由形</v>
      </c>
      <c r="S994" t="str">
        <f>Sheet9!B995</f>
        <v xml:space="preserve"> 100m</v>
      </c>
      <c r="T994" t="s">
        <v>1704</v>
      </c>
      <c r="U994" t="s">
        <v>1705</v>
      </c>
      <c r="V994" t="str">
        <f t="shared" si="89"/>
        <v>男子自由形 100m予選無差別</v>
      </c>
      <c r="Y994">
        <f t="shared" si="90"/>
        <v>520</v>
      </c>
      <c r="Z994" t="str">
        <f t="shared" si="91"/>
        <v/>
      </c>
      <c r="AA994" t="str">
        <f t="shared" si="92"/>
        <v>男子自由形 100m予選無差別</v>
      </c>
    </row>
    <row r="995" spans="14:27">
      <c r="N995">
        <f>Sheet9!D996</f>
        <v>521</v>
      </c>
      <c r="O995">
        <f>Sheet9!E996</f>
        <v>1</v>
      </c>
      <c r="P995" t="str">
        <f>IFERROR(VLOOKUP(O995,Sheet6!A:B,2,0),"")</f>
        <v>男子</v>
      </c>
      <c r="Q995" t="str">
        <f>Sheet9!A996</f>
        <v>自由形　　　　</v>
      </c>
      <c r="R995" t="str">
        <f t="shared" si="88"/>
        <v>自由形</v>
      </c>
      <c r="S995" t="str">
        <f>Sheet9!B996</f>
        <v xml:space="preserve">  50m</v>
      </c>
      <c r="T995" t="s">
        <v>1704</v>
      </c>
      <c r="U995" t="s">
        <v>1705</v>
      </c>
      <c r="V995" t="str">
        <f t="shared" si="89"/>
        <v>男子自由形  50m予選無差別</v>
      </c>
      <c r="Y995">
        <f t="shared" si="90"/>
        <v>521</v>
      </c>
      <c r="Z995" t="str">
        <f t="shared" si="91"/>
        <v/>
      </c>
      <c r="AA995" t="str">
        <f t="shared" si="92"/>
        <v>男子自由形  50m予選無差別</v>
      </c>
    </row>
    <row r="996" spans="14:27">
      <c r="N996">
        <f>Sheet9!D997</f>
        <v>521</v>
      </c>
      <c r="O996">
        <f>Sheet9!E997</f>
        <v>1</v>
      </c>
      <c r="P996" t="str">
        <f>IFERROR(VLOOKUP(O996,Sheet6!A:B,2,0),"")</f>
        <v>男子</v>
      </c>
      <c r="Q996" t="str">
        <f>Sheet9!A997</f>
        <v>個人メドレー　</v>
      </c>
      <c r="R996" t="str">
        <f t="shared" si="88"/>
        <v>個人メドレー</v>
      </c>
      <c r="S996" t="str">
        <f>Sheet9!B997</f>
        <v xml:space="preserve"> 200m</v>
      </c>
      <c r="T996" t="s">
        <v>1704</v>
      </c>
      <c r="U996" t="s">
        <v>1705</v>
      </c>
      <c r="V996" t="str">
        <f t="shared" si="89"/>
        <v>男子個人メドレー 200m予選無差別</v>
      </c>
      <c r="Y996">
        <f t="shared" si="90"/>
        <v>521</v>
      </c>
      <c r="Z996" t="str">
        <f t="shared" si="91"/>
        <v/>
      </c>
      <c r="AA996" t="str">
        <f t="shared" si="92"/>
        <v>男子個人メドレー 200m予選無差別</v>
      </c>
    </row>
    <row r="997" spans="14:27">
      <c r="N997">
        <f>Sheet9!D998</f>
        <v>522</v>
      </c>
      <c r="O997">
        <f>Sheet9!E998</f>
        <v>1</v>
      </c>
      <c r="P997" t="str">
        <f>IFERROR(VLOOKUP(O997,Sheet6!A:B,2,0),"")</f>
        <v>男子</v>
      </c>
      <c r="Q997" t="str">
        <f>Sheet9!A998</f>
        <v>自由形　　　　</v>
      </c>
      <c r="R997" t="str">
        <f t="shared" si="88"/>
        <v>自由形</v>
      </c>
      <c r="S997" t="str">
        <f>Sheet9!B998</f>
        <v xml:space="preserve"> 100m</v>
      </c>
      <c r="T997" t="s">
        <v>1704</v>
      </c>
      <c r="U997" t="s">
        <v>1705</v>
      </c>
      <c r="V997" t="str">
        <f t="shared" si="89"/>
        <v>男子自由形 100m予選無差別</v>
      </c>
      <c r="Y997">
        <f t="shared" si="90"/>
        <v>522</v>
      </c>
      <c r="Z997" t="str">
        <f t="shared" si="91"/>
        <v/>
      </c>
      <c r="AA997" t="str">
        <f t="shared" si="92"/>
        <v>男子自由形 100m予選無差別</v>
      </c>
    </row>
    <row r="998" spans="14:27">
      <c r="N998">
        <f>Sheet9!D999</f>
        <v>522</v>
      </c>
      <c r="O998">
        <f>Sheet9!E999</f>
        <v>1</v>
      </c>
      <c r="P998" t="str">
        <f>IFERROR(VLOOKUP(O998,Sheet6!A:B,2,0),"")</f>
        <v>男子</v>
      </c>
      <c r="Q998" t="str">
        <f>Sheet9!A999</f>
        <v>個人メドレー　</v>
      </c>
      <c r="R998" t="str">
        <f t="shared" si="88"/>
        <v>個人メドレー</v>
      </c>
      <c r="S998" t="str">
        <f>Sheet9!B999</f>
        <v xml:space="preserve"> 200m</v>
      </c>
      <c r="T998" t="s">
        <v>1704</v>
      </c>
      <c r="U998" t="s">
        <v>1705</v>
      </c>
      <c r="V998" t="str">
        <f t="shared" si="89"/>
        <v>男子個人メドレー 200m予選無差別</v>
      </c>
      <c r="Y998">
        <f t="shared" si="90"/>
        <v>522</v>
      </c>
      <c r="Z998" t="str">
        <f t="shared" si="91"/>
        <v/>
      </c>
      <c r="AA998" t="str">
        <f t="shared" si="92"/>
        <v>男子個人メドレー 200m予選無差別</v>
      </c>
    </row>
    <row r="999" spans="14:27">
      <c r="N999">
        <f>Sheet9!D1000</f>
        <v>523</v>
      </c>
      <c r="O999">
        <f>Sheet9!E1000</f>
        <v>2</v>
      </c>
      <c r="P999" t="str">
        <f>IFERROR(VLOOKUP(O999,Sheet6!A:B,2,0),"")</f>
        <v>女子</v>
      </c>
      <c r="Q999" t="str">
        <f>Sheet9!A1000</f>
        <v>背泳ぎ　　　　</v>
      </c>
      <c r="R999" t="str">
        <f t="shared" si="88"/>
        <v>背泳ぎ</v>
      </c>
      <c r="S999" t="str">
        <f>Sheet9!B1000</f>
        <v xml:space="preserve"> 200m</v>
      </c>
      <c r="T999" t="s">
        <v>1704</v>
      </c>
      <c r="U999" t="s">
        <v>1705</v>
      </c>
      <c r="V999" t="str">
        <f t="shared" si="89"/>
        <v>女子背泳ぎ 200m予選無差別</v>
      </c>
      <c r="Y999">
        <f t="shared" si="90"/>
        <v>523</v>
      </c>
      <c r="Z999" t="str">
        <f t="shared" si="91"/>
        <v/>
      </c>
      <c r="AA999" t="str">
        <f t="shared" si="92"/>
        <v>女子背泳ぎ 200m予選無差別</v>
      </c>
    </row>
    <row r="1000" spans="14:27">
      <c r="N1000">
        <f>Sheet9!D1001</f>
        <v>524</v>
      </c>
      <c r="O1000">
        <f>Sheet9!E1001</f>
        <v>2</v>
      </c>
      <c r="P1000" t="str">
        <f>IFERROR(VLOOKUP(O1000,Sheet6!A:B,2,0),"")</f>
        <v>女子</v>
      </c>
      <c r="Q1000" t="str">
        <f>Sheet9!A1001</f>
        <v>背泳ぎ　　　　</v>
      </c>
      <c r="R1000" t="str">
        <f t="shared" si="88"/>
        <v>背泳ぎ</v>
      </c>
      <c r="S1000" t="str">
        <f>Sheet9!B1001</f>
        <v xml:space="preserve"> 200m</v>
      </c>
      <c r="T1000" t="s">
        <v>1704</v>
      </c>
      <c r="U1000" t="s">
        <v>1705</v>
      </c>
      <c r="V1000" t="str">
        <f t="shared" si="89"/>
        <v>女子背泳ぎ 200m予選無差別</v>
      </c>
      <c r="Y1000">
        <f t="shared" si="90"/>
        <v>524</v>
      </c>
      <c r="Z1000" t="str">
        <f t="shared" si="91"/>
        <v/>
      </c>
      <c r="AA1000" t="str">
        <f t="shared" si="92"/>
        <v>女子背泳ぎ 200m予選無差別</v>
      </c>
    </row>
    <row r="1001" spans="14:27">
      <c r="N1001">
        <f>Sheet9!D1002</f>
        <v>524</v>
      </c>
      <c r="O1001">
        <f>Sheet9!E1002</f>
        <v>2</v>
      </c>
      <c r="P1001" t="str">
        <f>IFERROR(VLOOKUP(O1001,Sheet6!A:B,2,0),"")</f>
        <v>女子</v>
      </c>
      <c r="Q1001" t="str">
        <f>Sheet9!A1002</f>
        <v>個人メドレー　</v>
      </c>
      <c r="R1001" t="str">
        <f t="shared" si="88"/>
        <v>個人メドレー</v>
      </c>
      <c r="S1001" t="str">
        <f>Sheet9!B1002</f>
        <v xml:space="preserve"> 200m</v>
      </c>
      <c r="T1001" t="s">
        <v>1704</v>
      </c>
      <c r="U1001" t="s">
        <v>1705</v>
      </c>
      <c r="V1001" t="str">
        <f t="shared" si="89"/>
        <v>女子個人メドレー 200m予選無差別</v>
      </c>
      <c r="Y1001">
        <f t="shared" si="90"/>
        <v>524</v>
      </c>
      <c r="Z1001" t="str">
        <f t="shared" si="91"/>
        <v/>
      </c>
      <c r="AA1001" t="str">
        <f t="shared" si="92"/>
        <v>女子個人メドレー 200m予選無差別</v>
      </c>
    </row>
    <row r="1002" spans="14:27">
      <c r="N1002">
        <f>Sheet9!D1003</f>
        <v>525</v>
      </c>
      <c r="O1002">
        <f>Sheet9!E1003</f>
        <v>2</v>
      </c>
      <c r="P1002" t="str">
        <f>IFERROR(VLOOKUP(O1002,Sheet6!A:B,2,0),"")</f>
        <v>女子</v>
      </c>
      <c r="Q1002" t="str">
        <f>Sheet9!A1003</f>
        <v>平泳ぎ　　　　</v>
      </c>
      <c r="R1002" t="str">
        <f t="shared" si="88"/>
        <v>平泳ぎ</v>
      </c>
      <c r="S1002" t="str">
        <f>Sheet9!B1003</f>
        <v xml:space="preserve"> 100m</v>
      </c>
      <c r="T1002" t="s">
        <v>1704</v>
      </c>
      <c r="U1002" t="s">
        <v>1705</v>
      </c>
      <c r="V1002" t="str">
        <f t="shared" si="89"/>
        <v>女子平泳ぎ 100m予選無差別</v>
      </c>
      <c r="Y1002">
        <f t="shared" si="90"/>
        <v>525</v>
      </c>
      <c r="Z1002" t="str">
        <f t="shared" si="91"/>
        <v/>
      </c>
      <c r="AA1002" t="str">
        <f t="shared" si="92"/>
        <v>女子平泳ぎ 100m予選無差別</v>
      </c>
    </row>
    <row r="1003" spans="14:27">
      <c r="N1003">
        <f>Sheet9!D1004</f>
        <v>525</v>
      </c>
      <c r="O1003">
        <f>Sheet9!E1004</f>
        <v>2</v>
      </c>
      <c r="P1003" t="str">
        <f>IFERROR(VLOOKUP(O1003,Sheet6!A:B,2,0),"")</f>
        <v>女子</v>
      </c>
      <c r="Q1003" t="str">
        <f>Sheet9!A1004</f>
        <v>平泳ぎ　　　　</v>
      </c>
      <c r="R1003" t="str">
        <f t="shared" si="88"/>
        <v>平泳ぎ</v>
      </c>
      <c r="S1003" t="str">
        <f>Sheet9!B1004</f>
        <v xml:space="preserve"> 200m</v>
      </c>
      <c r="T1003" t="s">
        <v>1704</v>
      </c>
      <c r="U1003" t="s">
        <v>1705</v>
      </c>
      <c r="V1003" t="str">
        <f t="shared" si="89"/>
        <v>女子平泳ぎ 200m予選無差別</v>
      </c>
      <c r="Y1003">
        <f t="shared" si="90"/>
        <v>525</v>
      </c>
      <c r="Z1003" t="str">
        <f t="shared" si="91"/>
        <v/>
      </c>
      <c r="AA1003" t="str">
        <f t="shared" si="92"/>
        <v>女子平泳ぎ 200m予選無差別</v>
      </c>
    </row>
    <row r="1004" spans="14:27">
      <c r="N1004">
        <f>Sheet9!D1005</f>
        <v>526</v>
      </c>
      <c r="O1004">
        <f>Sheet9!E1005</f>
        <v>2</v>
      </c>
      <c r="P1004" t="str">
        <f>IFERROR(VLOOKUP(O1004,Sheet6!A:B,2,0),"")</f>
        <v>女子</v>
      </c>
      <c r="Q1004" t="str">
        <f>Sheet9!A1005</f>
        <v>背泳ぎ　　　　</v>
      </c>
      <c r="R1004" t="str">
        <f t="shared" si="88"/>
        <v>背泳ぎ</v>
      </c>
      <c r="S1004" t="str">
        <f>Sheet9!B1005</f>
        <v xml:space="preserve">  50m</v>
      </c>
      <c r="T1004" t="s">
        <v>1704</v>
      </c>
      <c r="U1004" t="s">
        <v>1705</v>
      </c>
      <c r="V1004" t="str">
        <f t="shared" si="89"/>
        <v>女子背泳ぎ  50m予選無差別</v>
      </c>
      <c r="Y1004">
        <f t="shared" si="90"/>
        <v>526</v>
      </c>
      <c r="Z1004" t="str">
        <f t="shared" si="91"/>
        <v/>
      </c>
      <c r="AA1004" t="str">
        <f t="shared" si="92"/>
        <v>女子背泳ぎ  50m予選無差別</v>
      </c>
    </row>
    <row r="1005" spans="14:27">
      <c r="N1005">
        <f>Sheet9!D1006</f>
        <v>526</v>
      </c>
      <c r="O1005">
        <f>Sheet9!E1006</f>
        <v>2</v>
      </c>
      <c r="P1005" t="str">
        <f>IFERROR(VLOOKUP(O1005,Sheet6!A:B,2,0),"")</f>
        <v>女子</v>
      </c>
      <c r="Q1005" t="str">
        <f>Sheet9!A1006</f>
        <v>背泳ぎ　　　　</v>
      </c>
      <c r="R1005" t="str">
        <f t="shared" si="88"/>
        <v>背泳ぎ</v>
      </c>
      <c r="S1005" t="str">
        <f>Sheet9!B1006</f>
        <v xml:space="preserve"> 100m</v>
      </c>
      <c r="T1005" t="s">
        <v>1704</v>
      </c>
      <c r="U1005" t="s">
        <v>1705</v>
      </c>
      <c r="V1005" t="str">
        <f t="shared" si="89"/>
        <v>女子背泳ぎ 100m予選無差別</v>
      </c>
      <c r="Y1005">
        <f t="shared" si="90"/>
        <v>526</v>
      </c>
      <c r="Z1005" t="str">
        <f t="shared" si="91"/>
        <v/>
      </c>
      <c r="AA1005" t="str">
        <f t="shared" si="92"/>
        <v>女子背泳ぎ 100m予選無差別</v>
      </c>
    </row>
    <row r="1006" spans="14:27">
      <c r="N1006">
        <f>Sheet9!D1007</f>
        <v>527</v>
      </c>
      <c r="O1006">
        <f>Sheet9!E1007</f>
        <v>2</v>
      </c>
      <c r="P1006" t="str">
        <f>IFERROR(VLOOKUP(O1006,Sheet6!A:B,2,0),"")</f>
        <v>女子</v>
      </c>
      <c r="Q1006" t="str">
        <f>Sheet9!A1007</f>
        <v>自由形　　　　</v>
      </c>
      <c r="R1006" t="str">
        <f t="shared" si="88"/>
        <v>自由形</v>
      </c>
      <c r="S1006" t="str">
        <f>Sheet9!B1007</f>
        <v xml:space="preserve"> 200m</v>
      </c>
      <c r="T1006" t="s">
        <v>1704</v>
      </c>
      <c r="U1006" t="s">
        <v>1705</v>
      </c>
      <c r="V1006" t="str">
        <f t="shared" si="89"/>
        <v>女子自由形 200m予選無差別</v>
      </c>
      <c r="Y1006">
        <f t="shared" si="90"/>
        <v>527</v>
      </c>
      <c r="Z1006" t="str">
        <f t="shared" si="91"/>
        <v/>
      </c>
      <c r="AA1006" t="str">
        <f t="shared" si="92"/>
        <v>女子自由形 200m予選無差別</v>
      </c>
    </row>
    <row r="1007" spans="14:27">
      <c r="N1007">
        <f>Sheet9!D1008</f>
        <v>528</v>
      </c>
      <c r="O1007">
        <f>Sheet9!E1008</f>
        <v>2</v>
      </c>
      <c r="P1007" t="str">
        <f>IFERROR(VLOOKUP(O1007,Sheet6!A:B,2,0),"")</f>
        <v>女子</v>
      </c>
      <c r="Q1007" t="str">
        <f>Sheet9!A1008</f>
        <v>バタフライ　　</v>
      </c>
      <c r="R1007" t="str">
        <f t="shared" si="88"/>
        <v>バタフライ</v>
      </c>
      <c r="S1007" t="str">
        <f>Sheet9!B1008</f>
        <v xml:space="preserve"> 100m</v>
      </c>
      <c r="T1007" t="s">
        <v>1704</v>
      </c>
      <c r="U1007" t="s">
        <v>1705</v>
      </c>
      <c r="V1007" t="str">
        <f t="shared" si="89"/>
        <v>女子バタフライ 100m予選無差別</v>
      </c>
      <c r="Y1007">
        <f t="shared" si="90"/>
        <v>528</v>
      </c>
      <c r="Z1007" t="str">
        <f t="shared" si="91"/>
        <v/>
      </c>
      <c r="AA1007" t="str">
        <f t="shared" si="92"/>
        <v>女子バタフライ 100m予選無差別</v>
      </c>
    </row>
    <row r="1008" spans="14:27">
      <c r="N1008">
        <f>Sheet9!D1009</f>
        <v>528</v>
      </c>
      <c r="O1008">
        <f>Sheet9!E1009</f>
        <v>2</v>
      </c>
      <c r="P1008" t="str">
        <f>IFERROR(VLOOKUP(O1008,Sheet6!A:B,2,0),"")</f>
        <v>女子</v>
      </c>
      <c r="Q1008" t="str">
        <f>Sheet9!A1009</f>
        <v>個人メドレー　</v>
      </c>
      <c r="R1008" t="str">
        <f t="shared" si="88"/>
        <v>個人メドレー</v>
      </c>
      <c r="S1008" t="str">
        <f>Sheet9!B1009</f>
        <v xml:space="preserve"> 200m</v>
      </c>
      <c r="T1008" t="s">
        <v>1704</v>
      </c>
      <c r="U1008" t="s">
        <v>1705</v>
      </c>
      <c r="V1008" t="str">
        <f t="shared" si="89"/>
        <v>女子個人メドレー 200m予選無差別</v>
      </c>
      <c r="Y1008">
        <f t="shared" si="90"/>
        <v>528</v>
      </c>
      <c r="Z1008" t="str">
        <f t="shared" si="91"/>
        <v/>
      </c>
      <c r="AA1008" t="str">
        <f t="shared" si="92"/>
        <v>女子個人メドレー 200m予選無差別</v>
      </c>
    </row>
    <row r="1009" spans="14:27">
      <c r="N1009">
        <f>Sheet9!D1010</f>
        <v>529</v>
      </c>
      <c r="O1009">
        <f>Sheet9!E1010</f>
        <v>1</v>
      </c>
      <c r="P1009" t="str">
        <f>IFERROR(VLOOKUP(O1009,Sheet6!A:B,2,0),"")</f>
        <v>男子</v>
      </c>
      <c r="Q1009" t="str">
        <f>Sheet9!A1010</f>
        <v>自由形　　　　</v>
      </c>
      <c r="R1009" t="str">
        <f t="shared" si="88"/>
        <v>自由形</v>
      </c>
      <c r="S1009" t="str">
        <f>Sheet9!B1010</f>
        <v xml:space="preserve"> 400m</v>
      </c>
      <c r="T1009" t="s">
        <v>1704</v>
      </c>
      <c r="U1009" t="s">
        <v>1705</v>
      </c>
      <c r="V1009" t="str">
        <f t="shared" si="89"/>
        <v>男子自由形 400m予選無差別</v>
      </c>
      <c r="Y1009">
        <f t="shared" si="90"/>
        <v>529</v>
      </c>
      <c r="Z1009" t="str">
        <f t="shared" si="91"/>
        <v/>
      </c>
      <c r="AA1009" t="str">
        <f t="shared" si="92"/>
        <v>男子自由形 400m予選無差別</v>
      </c>
    </row>
    <row r="1010" spans="14:27">
      <c r="N1010">
        <f>Sheet9!D1011</f>
        <v>529</v>
      </c>
      <c r="O1010">
        <f>Sheet9!E1011</f>
        <v>1</v>
      </c>
      <c r="P1010" t="str">
        <f>IFERROR(VLOOKUP(O1010,Sheet6!A:B,2,0),"")</f>
        <v>男子</v>
      </c>
      <c r="Q1010" t="str">
        <f>Sheet9!A1011</f>
        <v>自由形　　　　</v>
      </c>
      <c r="R1010" t="str">
        <f t="shared" si="88"/>
        <v>自由形</v>
      </c>
      <c r="S1010" t="str">
        <f>Sheet9!B1011</f>
        <v>1500m</v>
      </c>
      <c r="T1010" t="s">
        <v>1704</v>
      </c>
      <c r="U1010" t="s">
        <v>1705</v>
      </c>
      <c r="V1010" t="str">
        <f t="shared" si="89"/>
        <v>男子自由形1500m予選無差別</v>
      </c>
      <c r="Y1010">
        <f t="shared" si="90"/>
        <v>529</v>
      </c>
      <c r="Z1010" t="str">
        <f t="shared" si="91"/>
        <v/>
      </c>
      <c r="AA1010" t="str">
        <f t="shared" si="92"/>
        <v>男子自由形1500m予選無差別</v>
      </c>
    </row>
    <row r="1011" spans="14:27">
      <c r="N1011">
        <f>Sheet9!D1012</f>
        <v>530</v>
      </c>
      <c r="O1011">
        <f>Sheet9!E1012</f>
        <v>1</v>
      </c>
      <c r="P1011" t="str">
        <f>IFERROR(VLOOKUP(O1011,Sheet6!A:B,2,0),"")</f>
        <v>男子</v>
      </c>
      <c r="Q1011" t="str">
        <f>Sheet9!A1012</f>
        <v>バタフライ　　</v>
      </c>
      <c r="R1011" t="str">
        <f t="shared" si="88"/>
        <v>バタフライ</v>
      </c>
      <c r="S1011" t="str">
        <f>Sheet9!B1012</f>
        <v xml:space="preserve"> 100m</v>
      </c>
      <c r="T1011" t="s">
        <v>1704</v>
      </c>
      <c r="U1011" t="s">
        <v>1705</v>
      </c>
      <c r="V1011" t="str">
        <f t="shared" si="89"/>
        <v>男子バタフライ 100m予選無差別</v>
      </c>
      <c r="Y1011">
        <f t="shared" si="90"/>
        <v>530</v>
      </c>
      <c r="Z1011" t="str">
        <f t="shared" si="91"/>
        <v/>
      </c>
      <c r="AA1011" t="str">
        <f t="shared" si="92"/>
        <v>男子バタフライ 100m予選無差別</v>
      </c>
    </row>
    <row r="1012" spans="14:27">
      <c r="N1012">
        <f>Sheet9!D1013</f>
        <v>530</v>
      </c>
      <c r="O1012">
        <f>Sheet9!E1013</f>
        <v>1</v>
      </c>
      <c r="P1012" t="str">
        <f>IFERROR(VLOOKUP(O1012,Sheet6!A:B,2,0),"")</f>
        <v>男子</v>
      </c>
      <c r="Q1012" t="str">
        <f>Sheet9!A1013</f>
        <v>バタフライ　　</v>
      </c>
      <c r="R1012" t="str">
        <f t="shared" si="88"/>
        <v>バタフライ</v>
      </c>
      <c r="S1012" t="str">
        <f>Sheet9!B1013</f>
        <v xml:space="preserve"> 200m</v>
      </c>
      <c r="T1012" t="s">
        <v>1704</v>
      </c>
      <c r="U1012" t="s">
        <v>1705</v>
      </c>
      <c r="V1012" t="str">
        <f t="shared" si="89"/>
        <v>男子バタフライ 200m予選無差別</v>
      </c>
      <c r="Y1012">
        <f t="shared" si="90"/>
        <v>530</v>
      </c>
      <c r="Z1012" t="str">
        <f t="shared" si="91"/>
        <v/>
      </c>
      <c r="AA1012" t="str">
        <f t="shared" si="92"/>
        <v>男子バタフライ 200m予選無差別</v>
      </c>
    </row>
    <row r="1013" spans="14:27">
      <c r="N1013">
        <f>Sheet9!D1014</f>
        <v>531</v>
      </c>
      <c r="O1013">
        <f>Sheet9!E1014</f>
        <v>1</v>
      </c>
      <c r="P1013" t="str">
        <f>IFERROR(VLOOKUP(O1013,Sheet6!A:B,2,0),"")</f>
        <v>男子</v>
      </c>
      <c r="Q1013" t="str">
        <f>Sheet9!A1014</f>
        <v>背泳ぎ　　　　</v>
      </c>
      <c r="R1013" t="str">
        <f t="shared" si="88"/>
        <v>背泳ぎ</v>
      </c>
      <c r="S1013" t="str">
        <f>Sheet9!B1014</f>
        <v xml:space="preserve"> 100m</v>
      </c>
      <c r="T1013" t="s">
        <v>1704</v>
      </c>
      <c r="U1013" t="s">
        <v>1705</v>
      </c>
      <c r="V1013" t="str">
        <f t="shared" si="89"/>
        <v>男子背泳ぎ 100m予選無差別</v>
      </c>
      <c r="Y1013">
        <f t="shared" si="90"/>
        <v>531</v>
      </c>
      <c r="Z1013" t="str">
        <f t="shared" si="91"/>
        <v/>
      </c>
      <c r="AA1013" t="str">
        <f t="shared" si="92"/>
        <v>男子背泳ぎ 100m予選無差別</v>
      </c>
    </row>
    <row r="1014" spans="14:27">
      <c r="N1014">
        <f>Sheet9!D1015</f>
        <v>531</v>
      </c>
      <c r="O1014">
        <f>Sheet9!E1015</f>
        <v>1</v>
      </c>
      <c r="P1014" t="str">
        <f>IFERROR(VLOOKUP(O1014,Sheet6!A:B,2,0),"")</f>
        <v>男子</v>
      </c>
      <c r="Q1014" t="str">
        <f>Sheet9!A1015</f>
        <v>背泳ぎ　　　　</v>
      </c>
      <c r="R1014" t="s">
        <v>1707</v>
      </c>
      <c r="S1014" t="str">
        <f>Sheet9!B1015</f>
        <v xml:space="preserve"> 200m</v>
      </c>
      <c r="T1014" t="s">
        <v>1704</v>
      </c>
      <c r="U1014" t="s">
        <v>1705</v>
      </c>
      <c r="V1014" t="str">
        <f t="shared" si="89"/>
        <v>男子自由形 200m予選無差別</v>
      </c>
      <c r="Y1014">
        <f t="shared" si="90"/>
        <v>531</v>
      </c>
      <c r="Z1014" t="str">
        <f t="shared" si="91"/>
        <v/>
      </c>
      <c r="AA1014" t="str">
        <f t="shared" si="92"/>
        <v>男子自由形 200m予選無差別</v>
      </c>
    </row>
    <row r="1015" spans="14:27">
      <c r="N1015">
        <f>Sheet9!D1016</f>
        <v>532</v>
      </c>
      <c r="O1015">
        <f>Sheet9!E1016</f>
        <v>1</v>
      </c>
      <c r="P1015" t="str">
        <f>IFERROR(VLOOKUP(O1015,Sheet6!A:B,2,0),"")</f>
        <v>男子</v>
      </c>
      <c r="Q1015" t="str">
        <f>Sheet9!A1016</f>
        <v>自由形　　　　</v>
      </c>
      <c r="R1015" t="s">
        <v>1709</v>
      </c>
      <c r="S1015" t="str">
        <f>Sheet9!B1016</f>
        <v xml:space="preserve">  50m</v>
      </c>
      <c r="T1015" t="s">
        <v>1704</v>
      </c>
      <c r="U1015" t="s">
        <v>1705</v>
      </c>
      <c r="V1015" t="str">
        <f t="shared" si="89"/>
        <v>男子背泳ぎ  50m予選無差別</v>
      </c>
      <c r="Y1015">
        <f t="shared" si="90"/>
        <v>532</v>
      </c>
      <c r="Z1015" t="str">
        <f t="shared" si="91"/>
        <v/>
      </c>
      <c r="AA1015" t="str">
        <f t="shared" si="92"/>
        <v>男子背泳ぎ  50m予選無差別</v>
      </c>
    </row>
    <row r="1016" spans="14:27">
      <c r="N1016">
        <f>Sheet9!D1017</f>
        <v>532</v>
      </c>
      <c r="O1016">
        <f>Sheet9!E1017</f>
        <v>1</v>
      </c>
      <c r="P1016" t="str">
        <f>IFERROR(VLOOKUP(O1016,Sheet6!A:B,2,0),"")</f>
        <v>男子</v>
      </c>
      <c r="Q1016" t="str">
        <f>Sheet9!A1017</f>
        <v>自由形　　　　</v>
      </c>
      <c r="R1016" t="str">
        <f t="shared" si="88"/>
        <v>自由形</v>
      </c>
      <c r="S1016" t="str">
        <f>Sheet9!B1017</f>
        <v xml:space="preserve"> 100m</v>
      </c>
      <c r="T1016" t="s">
        <v>1704</v>
      </c>
      <c r="U1016" t="s">
        <v>1705</v>
      </c>
      <c r="V1016" t="str">
        <f t="shared" si="89"/>
        <v>男子自由形 100m予選無差別</v>
      </c>
      <c r="Y1016">
        <f t="shared" si="90"/>
        <v>532</v>
      </c>
      <c r="Z1016" t="str">
        <f t="shared" si="91"/>
        <v/>
      </c>
      <c r="AA1016" t="str">
        <f t="shared" si="92"/>
        <v>男子自由形 100m予選無差別</v>
      </c>
    </row>
    <row r="1017" spans="14:27">
      <c r="N1017">
        <f>Sheet9!D1018</f>
        <v>533</v>
      </c>
      <c r="O1017">
        <f>Sheet9!E1018</f>
        <v>1</v>
      </c>
      <c r="P1017" t="str">
        <f>IFERROR(VLOOKUP(O1017,Sheet6!A:B,2,0),"")</f>
        <v>男子</v>
      </c>
      <c r="Q1017" t="str">
        <f>Sheet9!A1018</f>
        <v>バタフライ　　</v>
      </c>
      <c r="R1017" t="str">
        <f t="shared" si="88"/>
        <v>バタフライ</v>
      </c>
      <c r="S1017" t="str">
        <f>Sheet9!B1018</f>
        <v xml:space="preserve"> 100m</v>
      </c>
      <c r="T1017" t="s">
        <v>1704</v>
      </c>
      <c r="U1017" t="s">
        <v>1705</v>
      </c>
      <c r="V1017" t="str">
        <f t="shared" si="89"/>
        <v>男子バタフライ 100m予選無差別</v>
      </c>
      <c r="Y1017">
        <f t="shared" si="90"/>
        <v>533</v>
      </c>
      <c r="Z1017" t="str">
        <f t="shared" si="91"/>
        <v/>
      </c>
      <c r="AA1017" t="str">
        <f t="shared" si="92"/>
        <v>男子バタフライ 100m予選無差別</v>
      </c>
    </row>
    <row r="1018" spans="14:27">
      <c r="N1018">
        <f>Sheet9!D1019</f>
        <v>533</v>
      </c>
      <c r="O1018">
        <f>Sheet9!E1019</f>
        <v>1</v>
      </c>
      <c r="P1018" t="str">
        <f>IFERROR(VLOOKUP(O1018,Sheet6!A:B,2,0),"")</f>
        <v>男子</v>
      </c>
      <c r="Q1018" t="str">
        <f>Sheet9!A1019</f>
        <v>バタフライ　　</v>
      </c>
      <c r="R1018" t="str">
        <f t="shared" si="88"/>
        <v>バタフライ</v>
      </c>
      <c r="S1018" t="str">
        <f>Sheet9!B1019</f>
        <v xml:space="preserve"> 200m</v>
      </c>
      <c r="T1018" t="s">
        <v>1704</v>
      </c>
      <c r="U1018" t="s">
        <v>1705</v>
      </c>
      <c r="V1018" t="str">
        <f t="shared" si="89"/>
        <v>男子バタフライ 200m予選無差別</v>
      </c>
      <c r="Y1018">
        <f t="shared" si="90"/>
        <v>533</v>
      </c>
      <c r="Z1018" t="str">
        <f t="shared" si="91"/>
        <v/>
      </c>
      <c r="AA1018" t="str">
        <f t="shared" si="92"/>
        <v>男子バタフライ 200m予選無差別</v>
      </c>
    </row>
    <row r="1019" spans="14:27">
      <c r="N1019">
        <f>Sheet9!D1020</f>
        <v>534</v>
      </c>
      <c r="O1019">
        <f>Sheet9!E1020</f>
        <v>1</v>
      </c>
      <c r="P1019" t="str">
        <f>IFERROR(VLOOKUP(O1019,Sheet6!A:B,2,0),"")</f>
        <v>男子</v>
      </c>
      <c r="Q1019" t="str">
        <f>Sheet9!A1020</f>
        <v>背泳ぎ　　　　</v>
      </c>
      <c r="R1019" t="str">
        <f t="shared" ref="R1019:R1082" si="93">IFERROR(VLOOKUP(Q1019,AG:AH,2,0),"")</f>
        <v>背泳ぎ</v>
      </c>
      <c r="S1019" t="str">
        <f>Sheet9!B1020</f>
        <v xml:space="preserve"> 100m</v>
      </c>
      <c r="T1019" t="s">
        <v>1704</v>
      </c>
      <c r="U1019" t="s">
        <v>1705</v>
      </c>
      <c r="V1019" t="str">
        <f t="shared" ref="V1019:V1082" si="94">CONCATENATE(P1019,R1019,S1019,T1019,U1019)</f>
        <v>男子背泳ぎ 100m予選無差別</v>
      </c>
      <c r="Y1019">
        <f t="shared" ref="Y1019:Y1082" si="95">N1019</f>
        <v>534</v>
      </c>
      <c r="Z1019" t="str">
        <f t="shared" ref="Z1019:Z1082" si="96">IFERROR(VLOOKUP(V1019,I:M,5,0),"")</f>
        <v/>
      </c>
      <c r="AA1019" t="str">
        <f t="shared" ref="AA1019:AA1082" si="97">V1019</f>
        <v>男子背泳ぎ 100m予選無差別</v>
      </c>
    </row>
    <row r="1020" spans="14:27">
      <c r="N1020">
        <f>Sheet9!D1021</f>
        <v>534</v>
      </c>
      <c r="O1020">
        <f>Sheet9!E1021</f>
        <v>1</v>
      </c>
      <c r="P1020" t="str">
        <f>IFERROR(VLOOKUP(O1020,Sheet6!A:B,2,0),"")</f>
        <v>男子</v>
      </c>
      <c r="Q1020" t="str">
        <f>Sheet9!A1021</f>
        <v>背泳ぎ　　　　</v>
      </c>
      <c r="R1020" t="str">
        <f t="shared" si="93"/>
        <v>背泳ぎ</v>
      </c>
      <c r="S1020" t="str">
        <f>Sheet9!B1021</f>
        <v xml:space="preserve"> 200m</v>
      </c>
      <c r="T1020" t="s">
        <v>1704</v>
      </c>
      <c r="U1020" t="s">
        <v>1705</v>
      </c>
      <c r="V1020" t="str">
        <f t="shared" si="94"/>
        <v>男子背泳ぎ 200m予選無差別</v>
      </c>
      <c r="Y1020">
        <f t="shared" si="95"/>
        <v>534</v>
      </c>
      <c r="Z1020" t="str">
        <f t="shared" si="96"/>
        <v/>
      </c>
      <c r="AA1020" t="str">
        <f t="shared" si="97"/>
        <v>男子背泳ぎ 200m予選無差別</v>
      </c>
    </row>
    <row r="1021" spans="14:27">
      <c r="N1021">
        <f>Sheet9!D1022</f>
        <v>535</v>
      </c>
      <c r="O1021">
        <f>Sheet9!E1022</f>
        <v>1</v>
      </c>
      <c r="P1021" t="str">
        <f>IFERROR(VLOOKUP(O1021,Sheet6!A:B,2,0),"")</f>
        <v>男子</v>
      </c>
      <c r="Q1021" t="str">
        <f>Sheet9!A1022</f>
        <v>平泳ぎ　　　　</v>
      </c>
      <c r="R1021" t="str">
        <f t="shared" si="93"/>
        <v>平泳ぎ</v>
      </c>
      <c r="S1021" t="str">
        <f>Sheet9!B1022</f>
        <v xml:space="preserve">  50m</v>
      </c>
      <c r="T1021" t="s">
        <v>1704</v>
      </c>
      <c r="U1021" t="s">
        <v>1705</v>
      </c>
      <c r="V1021" t="str">
        <f t="shared" si="94"/>
        <v>男子平泳ぎ  50m予選無差別</v>
      </c>
      <c r="Y1021">
        <f t="shared" si="95"/>
        <v>535</v>
      </c>
      <c r="Z1021" t="str">
        <f t="shared" si="96"/>
        <v/>
      </c>
      <c r="AA1021" t="str">
        <f t="shared" si="97"/>
        <v>男子平泳ぎ  50m予選無差別</v>
      </c>
    </row>
    <row r="1022" spans="14:27">
      <c r="N1022">
        <f>Sheet9!D1023</f>
        <v>535</v>
      </c>
      <c r="O1022">
        <f>Sheet9!E1023</f>
        <v>1</v>
      </c>
      <c r="P1022" t="str">
        <f>IFERROR(VLOOKUP(O1022,Sheet6!A:B,2,0),"")</f>
        <v>男子</v>
      </c>
      <c r="Q1022" t="str">
        <f>Sheet9!A1023</f>
        <v>平泳ぎ　　　　</v>
      </c>
      <c r="R1022" t="str">
        <f t="shared" si="93"/>
        <v>平泳ぎ</v>
      </c>
      <c r="S1022" t="str">
        <f>Sheet9!B1023</f>
        <v xml:space="preserve"> 100m</v>
      </c>
      <c r="T1022" t="s">
        <v>1704</v>
      </c>
      <c r="U1022" t="s">
        <v>1705</v>
      </c>
      <c r="V1022" t="str">
        <f t="shared" si="94"/>
        <v>男子平泳ぎ 100m予選無差別</v>
      </c>
      <c r="Y1022">
        <f t="shared" si="95"/>
        <v>535</v>
      </c>
      <c r="Z1022" t="str">
        <f t="shared" si="96"/>
        <v/>
      </c>
      <c r="AA1022" t="str">
        <f t="shared" si="97"/>
        <v>男子平泳ぎ 100m予選無差別</v>
      </c>
    </row>
    <row r="1023" spans="14:27">
      <c r="N1023">
        <f>Sheet9!D1024</f>
        <v>536</v>
      </c>
      <c r="O1023">
        <f>Sheet9!E1024</f>
        <v>1</v>
      </c>
      <c r="P1023" t="str">
        <f>IFERROR(VLOOKUP(O1023,Sheet6!A:B,2,0),"")</f>
        <v>男子</v>
      </c>
      <c r="Q1023" t="str">
        <f>Sheet9!A1024</f>
        <v>平泳ぎ　　　　</v>
      </c>
      <c r="R1023" t="str">
        <f t="shared" si="93"/>
        <v>平泳ぎ</v>
      </c>
      <c r="S1023" t="str">
        <f>Sheet9!B1024</f>
        <v xml:space="preserve"> 100m</v>
      </c>
      <c r="T1023" t="s">
        <v>1704</v>
      </c>
      <c r="U1023" t="s">
        <v>1705</v>
      </c>
      <c r="V1023" t="str">
        <f t="shared" si="94"/>
        <v>男子平泳ぎ 100m予選無差別</v>
      </c>
      <c r="Y1023">
        <f t="shared" si="95"/>
        <v>536</v>
      </c>
      <c r="Z1023" t="str">
        <f t="shared" si="96"/>
        <v/>
      </c>
      <c r="AA1023" t="str">
        <f t="shared" si="97"/>
        <v>男子平泳ぎ 100m予選無差別</v>
      </c>
    </row>
    <row r="1024" spans="14:27">
      <c r="N1024">
        <f>Sheet9!D1025</f>
        <v>536</v>
      </c>
      <c r="O1024">
        <f>Sheet9!E1025</f>
        <v>1</v>
      </c>
      <c r="P1024" t="str">
        <f>IFERROR(VLOOKUP(O1024,Sheet6!A:B,2,0),"")</f>
        <v>男子</v>
      </c>
      <c r="Q1024" t="str">
        <f>Sheet9!A1025</f>
        <v>個人メドレー　</v>
      </c>
      <c r="R1024" t="str">
        <f t="shared" si="93"/>
        <v>個人メドレー</v>
      </c>
      <c r="S1024" t="str">
        <f>Sheet9!B1025</f>
        <v xml:space="preserve"> 200m</v>
      </c>
      <c r="T1024" t="s">
        <v>1704</v>
      </c>
      <c r="U1024" t="s">
        <v>1705</v>
      </c>
      <c r="V1024" t="str">
        <f t="shared" si="94"/>
        <v>男子個人メドレー 200m予選無差別</v>
      </c>
      <c r="Y1024">
        <f t="shared" si="95"/>
        <v>536</v>
      </c>
      <c r="Z1024" t="str">
        <f t="shared" si="96"/>
        <v/>
      </c>
      <c r="AA1024" t="str">
        <f t="shared" si="97"/>
        <v>男子個人メドレー 200m予選無差別</v>
      </c>
    </row>
    <row r="1025" spans="14:27">
      <c r="N1025">
        <f>Sheet9!D1026</f>
        <v>537</v>
      </c>
      <c r="O1025">
        <f>Sheet9!E1026</f>
        <v>1</v>
      </c>
      <c r="P1025" t="str">
        <f>IFERROR(VLOOKUP(O1025,Sheet6!A:B,2,0),"")</f>
        <v>男子</v>
      </c>
      <c r="Q1025" t="str">
        <f>Sheet9!A1026</f>
        <v>自由形　　　　</v>
      </c>
      <c r="R1025" t="str">
        <f t="shared" si="93"/>
        <v>自由形</v>
      </c>
      <c r="S1025" t="str">
        <f>Sheet9!B1026</f>
        <v xml:space="preserve">  50m</v>
      </c>
      <c r="T1025" t="s">
        <v>1704</v>
      </c>
      <c r="U1025" t="s">
        <v>1705</v>
      </c>
      <c r="V1025" t="str">
        <f t="shared" si="94"/>
        <v>男子自由形  50m予選無差別</v>
      </c>
      <c r="Y1025">
        <f t="shared" si="95"/>
        <v>537</v>
      </c>
      <c r="Z1025" t="str">
        <f t="shared" si="96"/>
        <v/>
      </c>
      <c r="AA1025" t="str">
        <f t="shared" si="97"/>
        <v>男子自由形  50m予選無差別</v>
      </c>
    </row>
    <row r="1026" spans="14:27">
      <c r="N1026">
        <f>Sheet9!D1027</f>
        <v>537</v>
      </c>
      <c r="O1026">
        <f>Sheet9!E1027</f>
        <v>1</v>
      </c>
      <c r="P1026" t="str">
        <f>IFERROR(VLOOKUP(O1026,Sheet6!A:B,2,0),"")</f>
        <v>男子</v>
      </c>
      <c r="Q1026" t="str">
        <f>Sheet9!A1027</f>
        <v>自由形　　　　</v>
      </c>
      <c r="R1026" t="str">
        <f t="shared" si="93"/>
        <v>自由形</v>
      </c>
      <c r="S1026" t="str">
        <f>Sheet9!B1027</f>
        <v xml:space="preserve"> 100m</v>
      </c>
      <c r="T1026" t="s">
        <v>1704</v>
      </c>
      <c r="U1026" t="s">
        <v>1705</v>
      </c>
      <c r="V1026" t="str">
        <f t="shared" si="94"/>
        <v>男子自由形 100m予選無差別</v>
      </c>
      <c r="Y1026">
        <f t="shared" si="95"/>
        <v>537</v>
      </c>
      <c r="Z1026" t="str">
        <f t="shared" si="96"/>
        <v/>
      </c>
      <c r="AA1026" t="str">
        <f t="shared" si="97"/>
        <v>男子自由形 100m予選無差別</v>
      </c>
    </row>
    <row r="1027" spans="14:27">
      <c r="N1027">
        <f>Sheet9!D1028</f>
        <v>538</v>
      </c>
      <c r="O1027">
        <f>Sheet9!E1028</f>
        <v>1</v>
      </c>
      <c r="P1027" t="str">
        <f>IFERROR(VLOOKUP(O1027,Sheet6!A:B,2,0),"")</f>
        <v>男子</v>
      </c>
      <c r="Q1027" t="str">
        <f>Sheet9!A1028</f>
        <v>自由形　　　　</v>
      </c>
      <c r="R1027" t="str">
        <f t="shared" si="93"/>
        <v>自由形</v>
      </c>
      <c r="S1027" t="str">
        <f>Sheet9!B1028</f>
        <v xml:space="preserve"> 100m</v>
      </c>
      <c r="T1027" t="s">
        <v>1704</v>
      </c>
      <c r="U1027" t="s">
        <v>1705</v>
      </c>
      <c r="V1027" t="str">
        <f t="shared" si="94"/>
        <v>男子自由形 100m予選無差別</v>
      </c>
      <c r="Y1027">
        <f t="shared" si="95"/>
        <v>538</v>
      </c>
      <c r="Z1027" t="str">
        <f t="shared" si="96"/>
        <v/>
      </c>
      <c r="AA1027" t="str">
        <f t="shared" si="97"/>
        <v>男子自由形 100m予選無差別</v>
      </c>
    </row>
    <row r="1028" spans="14:27">
      <c r="N1028">
        <f>Sheet9!D1029</f>
        <v>538</v>
      </c>
      <c r="O1028">
        <f>Sheet9!E1029</f>
        <v>1</v>
      </c>
      <c r="P1028" t="str">
        <f>IFERROR(VLOOKUP(O1028,Sheet6!A:B,2,0),"")</f>
        <v>男子</v>
      </c>
      <c r="Q1028" t="str">
        <f>Sheet9!A1029</f>
        <v>背泳ぎ　　　　</v>
      </c>
      <c r="R1028" t="str">
        <f t="shared" si="93"/>
        <v>背泳ぎ</v>
      </c>
      <c r="S1028" t="str">
        <f>Sheet9!B1029</f>
        <v xml:space="preserve">  50m</v>
      </c>
      <c r="T1028" t="s">
        <v>1704</v>
      </c>
      <c r="U1028" t="s">
        <v>1705</v>
      </c>
      <c r="V1028" t="str">
        <f t="shared" si="94"/>
        <v>男子背泳ぎ  50m予選無差別</v>
      </c>
      <c r="Y1028">
        <f t="shared" si="95"/>
        <v>538</v>
      </c>
      <c r="Z1028" t="str">
        <f t="shared" si="96"/>
        <v/>
      </c>
      <c r="AA1028" t="str">
        <f t="shared" si="97"/>
        <v>男子背泳ぎ  50m予選無差別</v>
      </c>
    </row>
    <row r="1029" spans="14:27">
      <c r="N1029">
        <f>Sheet9!D1030</f>
        <v>539</v>
      </c>
      <c r="O1029">
        <f>Sheet9!E1030</f>
        <v>2</v>
      </c>
      <c r="P1029" t="str">
        <f>IFERROR(VLOOKUP(O1029,Sheet6!A:B,2,0),"")</f>
        <v>女子</v>
      </c>
      <c r="Q1029" t="str">
        <f>Sheet9!A1030</f>
        <v>個人メドレー　</v>
      </c>
      <c r="R1029" t="str">
        <f t="shared" si="93"/>
        <v>個人メドレー</v>
      </c>
      <c r="S1029" t="str">
        <f>Sheet9!B1030</f>
        <v xml:space="preserve"> 200m</v>
      </c>
      <c r="T1029" t="s">
        <v>1704</v>
      </c>
      <c r="U1029" t="s">
        <v>1705</v>
      </c>
      <c r="V1029" t="str">
        <f t="shared" si="94"/>
        <v>女子個人メドレー 200m予選無差別</v>
      </c>
      <c r="Y1029">
        <f t="shared" si="95"/>
        <v>539</v>
      </c>
      <c r="Z1029" t="str">
        <f t="shared" si="96"/>
        <v/>
      </c>
      <c r="AA1029" t="str">
        <f t="shared" si="97"/>
        <v>女子個人メドレー 200m予選無差別</v>
      </c>
    </row>
    <row r="1030" spans="14:27">
      <c r="N1030">
        <f>Sheet9!D1031</f>
        <v>539</v>
      </c>
      <c r="O1030">
        <f>Sheet9!E1031</f>
        <v>2</v>
      </c>
      <c r="P1030" t="str">
        <f>IFERROR(VLOOKUP(O1030,Sheet6!A:B,2,0),"")</f>
        <v>女子</v>
      </c>
      <c r="Q1030" t="str">
        <f>Sheet9!A1031</f>
        <v>個人メドレー　</v>
      </c>
      <c r="R1030" t="str">
        <f t="shared" si="93"/>
        <v>個人メドレー</v>
      </c>
      <c r="S1030" t="str">
        <f>Sheet9!B1031</f>
        <v xml:space="preserve"> 400m</v>
      </c>
      <c r="T1030" t="s">
        <v>1704</v>
      </c>
      <c r="U1030" t="s">
        <v>1705</v>
      </c>
      <c r="V1030" t="str">
        <f t="shared" si="94"/>
        <v>女子個人メドレー 400m予選無差別</v>
      </c>
      <c r="Y1030">
        <f t="shared" si="95"/>
        <v>539</v>
      </c>
      <c r="Z1030" t="str">
        <f t="shared" si="96"/>
        <v/>
      </c>
      <c r="AA1030" t="str">
        <f t="shared" si="97"/>
        <v>女子個人メドレー 400m予選無差別</v>
      </c>
    </row>
    <row r="1031" spans="14:27">
      <c r="N1031">
        <f>Sheet9!D1032</f>
        <v>540</v>
      </c>
      <c r="O1031">
        <f>Sheet9!E1032</f>
        <v>2</v>
      </c>
      <c r="P1031" t="str">
        <f>IFERROR(VLOOKUP(O1031,Sheet6!A:B,2,0),"")</f>
        <v>女子</v>
      </c>
      <c r="Q1031" t="str">
        <f>Sheet9!A1032</f>
        <v>バタフライ　　</v>
      </c>
      <c r="R1031" t="str">
        <f t="shared" si="93"/>
        <v>バタフライ</v>
      </c>
      <c r="S1031" t="str">
        <f>Sheet9!B1032</f>
        <v xml:space="preserve">  50m</v>
      </c>
      <c r="T1031" t="s">
        <v>1704</v>
      </c>
      <c r="U1031" t="s">
        <v>1705</v>
      </c>
      <c r="V1031" t="str">
        <f t="shared" si="94"/>
        <v>女子バタフライ  50m予選無差別</v>
      </c>
      <c r="Y1031">
        <f t="shared" si="95"/>
        <v>540</v>
      </c>
      <c r="Z1031" t="str">
        <f t="shared" si="96"/>
        <v/>
      </c>
      <c r="AA1031" t="str">
        <f t="shared" si="97"/>
        <v>女子バタフライ  50m予選無差別</v>
      </c>
    </row>
    <row r="1032" spans="14:27">
      <c r="N1032">
        <f>Sheet9!D1033</f>
        <v>540</v>
      </c>
      <c r="O1032">
        <f>Sheet9!E1033</f>
        <v>2</v>
      </c>
      <c r="P1032" t="str">
        <f>IFERROR(VLOOKUP(O1032,Sheet6!A:B,2,0),"")</f>
        <v>女子</v>
      </c>
      <c r="Q1032" t="str">
        <f>Sheet9!A1033</f>
        <v>バタフライ　　</v>
      </c>
      <c r="R1032" t="str">
        <f t="shared" si="93"/>
        <v>バタフライ</v>
      </c>
      <c r="S1032" t="str">
        <f>Sheet9!B1033</f>
        <v xml:space="preserve"> 100m</v>
      </c>
      <c r="T1032" t="s">
        <v>1704</v>
      </c>
      <c r="U1032" t="s">
        <v>1705</v>
      </c>
      <c r="V1032" t="str">
        <f t="shared" si="94"/>
        <v>女子バタフライ 100m予選無差別</v>
      </c>
      <c r="Y1032">
        <f t="shared" si="95"/>
        <v>540</v>
      </c>
      <c r="Z1032" t="str">
        <f t="shared" si="96"/>
        <v/>
      </c>
      <c r="AA1032" t="str">
        <f t="shared" si="97"/>
        <v>女子バタフライ 100m予選無差別</v>
      </c>
    </row>
    <row r="1033" spans="14:27">
      <c r="N1033">
        <f>Sheet9!D1034</f>
        <v>541</v>
      </c>
      <c r="O1033">
        <f>Sheet9!E1034</f>
        <v>2</v>
      </c>
      <c r="P1033" t="str">
        <f>IFERROR(VLOOKUP(O1033,Sheet6!A:B,2,0),"")</f>
        <v>女子</v>
      </c>
      <c r="Q1033" t="str">
        <f>Sheet9!A1034</f>
        <v>自由形　　　　</v>
      </c>
      <c r="R1033" t="str">
        <f t="shared" si="93"/>
        <v>自由形</v>
      </c>
      <c r="S1033" t="str">
        <f>Sheet9!B1034</f>
        <v xml:space="preserve">  50m</v>
      </c>
      <c r="T1033" t="s">
        <v>1704</v>
      </c>
      <c r="U1033" t="s">
        <v>1705</v>
      </c>
      <c r="V1033" t="str">
        <f t="shared" si="94"/>
        <v>女子自由形  50m予選無差別</v>
      </c>
      <c r="Y1033">
        <f t="shared" si="95"/>
        <v>541</v>
      </c>
      <c r="Z1033" t="str">
        <f t="shared" si="96"/>
        <v/>
      </c>
      <c r="AA1033" t="str">
        <f t="shared" si="97"/>
        <v>女子自由形  50m予選無差別</v>
      </c>
    </row>
    <row r="1034" spans="14:27">
      <c r="N1034">
        <f>Sheet9!D1035</f>
        <v>541</v>
      </c>
      <c r="O1034">
        <f>Sheet9!E1035</f>
        <v>2</v>
      </c>
      <c r="P1034" t="str">
        <f>IFERROR(VLOOKUP(O1034,Sheet6!A:B,2,0),"")</f>
        <v>女子</v>
      </c>
      <c r="Q1034" t="str">
        <f>Sheet9!A1035</f>
        <v>自由形　　　　</v>
      </c>
      <c r="R1034" t="str">
        <f t="shared" si="93"/>
        <v>自由形</v>
      </c>
      <c r="S1034" t="str">
        <f>Sheet9!B1035</f>
        <v xml:space="preserve"> 100m</v>
      </c>
      <c r="T1034" t="s">
        <v>1704</v>
      </c>
      <c r="U1034" t="s">
        <v>1705</v>
      </c>
      <c r="V1034" t="str">
        <f t="shared" si="94"/>
        <v>女子自由形 100m予選無差別</v>
      </c>
      <c r="Y1034">
        <f t="shared" si="95"/>
        <v>541</v>
      </c>
      <c r="Z1034" t="str">
        <f t="shared" si="96"/>
        <v/>
      </c>
      <c r="AA1034" t="str">
        <f t="shared" si="97"/>
        <v>女子自由形 100m予選無差別</v>
      </c>
    </row>
    <row r="1035" spans="14:27">
      <c r="N1035">
        <f>Sheet9!D1036</f>
        <v>542</v>
      </c>
      <c r="O1035">
        <f>Sheet9!E1036</f>
        <v>2</v>
      </c>
      <c r="P1035" t="str">
        <f>IFERROR(VLOOKUP(O1035,Sheet6!A:B,2,0),"")</f>
        <v>女子</v>
      </c>
      <c r="Q1035" t="str">
        <f>Sheet9!A1036</f>
        <v>自由形　　　　</v>
      </c>
      <c r="R1035" t="str">
        <f t="shared" si="93"/>
        <v>自由形</v>
      </c>
      <c r="S1035" t="str">
        <f>Sheet9!B1036</f>
        <v xml:space="preserve"> 200m</v>
      </c>
      <c r="T1035" t="s">
        <v>1704</v>
      </c>
      <c r="U1035" t="s">
        <v>1705</v>
      </c>
      <c r="V1035" t="str">
        <f t="shared" si="94"/>
        <v>女子自由形 200m予選無差別</v>
      </c>
      <c r="Y1035">
        <f t="shared" si="95"/>
        <v>542</v>
      </c>
      <c r="Z1035" t="str">
        <f t="shared" si="96"/>
        <v/>
      </c>
      <c r="AA1035" t="str">
        <f t="shared" si="97"/>
        <v>女子自由形 200m予選無差別</v>
      </c>
    </row>
    <row r="1036" spans="14:27">
      <c r="N1036">
        <f>Sheet9!D1037</f>
        <v>542</v>
      </c>
      <c r="O1036">
        <f>Sheet9!E1037</f>
        <v>2</v>
      </c>
      <c r="P1036" t="str">
        <f>IFERROR(VLOOKUP(O1036,Sheet6!A:B,2,0),"")</f>
        <v>女子</v>
      </c>
      <c r="Q1036" t="str">
        <f>Sheet9!A1037</f>
        <v>自由形　　　　</v>
      </c>
      <c r="R1036" t="str">
        <f t="shared" si="93"/>
        <v>自由形</v>
      </c>
      <c r="S1036" t="str">
        <f>Sheet9!B1037</f>
        <v xml:space="preserve"> 400m</v>
      </c>
      <c r="T1036" t="s">
        <v>1704</v>
      </c>
      <c r="U1036" t="s">
        <v>1705</v>
      </c>
      <c r="V1036" t="str">
        <f t="shared" si="94"/>
        <v>女子自由形 400m予選無差別</v>
      </c>
      <c r="Y1036">
        <f t="shared" si="95"/>
        <v>542</v>
      </c>
      <c r="Z1036" t="str">
        <f t="shared" si="96"/>
        <v/>
      </c>
      <c r="AA1036" t="str">
        <f t="shared" si="97"/>
        <v>女子自由形 400m予選無差別</v>
      </c>
    </row>
    <row r="1037" spans="14:27">
      <c r="N1037">
        <f>Sheet9!D1038</f>
        <v>543</v>
      </c>
      <c r="O1037">
        <f>Sheet9!E1038</f>
        <v>2</v>
      </c>
      <c r="P1037" t="str">
        <f>IFERROR(VLOOKUP(O1037,Sheet6!A:B,2,0),"")</f>
        <v>女子</v>
      </c>
      <c r="Q1037" t="str">
        <f>Sheet9!A1038</f>
        <v>バタフライ　　</v>
      </c>
      <c r="R1037" t="str">
        <f t="shared" si="93"/>
        <v>バタフライ</v>
      </c>
      <c r="S1037" t="str">
        <f>Sheet9!B1038</f>
        <v xml:space="preserve"> 100m</v>
      </c>
      <c r="T1037" t="s">
        <v>1704</v>
      </c>
      <c r="U1037" t="s">
        <v>1705</v>
      </c>
      <c r="V1037" t="str">
        <f t="shared" si="94"/>
        <v>女子バタフライ 100m予選無差別</v>
      </c>
      <c r="Y1037">
        <f t="shared" si="95"/>
        <v>543</v>
      </c>
      <c r="Z1037" t="str">
        <f t="shared" si="96"/>
        <v/>
      </c>
      <c r="AA1037" t="str">
        <f t="shared" si="97"/>
        <v>女子バタフライ 100m予選無差別</v>
      </c>
    </row>
    <row r="1038" spans="14:27">
      <c r="N1038">
        <f>Sheet9!D1039</f>
        <v>543</v>
      </c>
      <c r="O1038">
        <f>Sheet9!E1039</f>
        <v>2</v>
      </c>
      <c r="P1038" t="str">
        <f>IFERROR(VLOOKUP(O1038,Sheet6!A:B,2,0),"")</f>
        <v>女子</v>
      </c>
      <c r="Q1038" t="str">
        <f>Sheet9!A1039</f>
        <v>バタフライ　　</v>
      </c>
      <c r="R1038" t="str">
        <f t="shared" si="93"/>
        <v>バタフライ</v>
      </c>
      <c r="S1038" t="str">
        <f>Sheet9!B1039</f>
        <v xml:space="preserve"> 200m</v>
      </c>
      <c r="T1038" t="s">
        <v>1704</v>
      </c>
      <c r="U1038" t="s">
        <v>1705</v>
      </c>
      <c r="V1038" t="str">
        <f t="shared" si="94"/>
        <v>女子バタフライ 200m予選無差別</v>
      </c>
      <c r="Y1038">
        <f t="shared" si="95"/>
        <v>543</v>
      </c>
      <c r="Z1038" t="str">
        <f t="shared" si="96"/>
        <v/>
      </c>
      <c r="AA1038" t="str">
        <f t="shared" si="97"/>
        <v>女子バタフライ 200m予選無差別</v>
      </c>
    </row>
    <row r="1039" spans="14:27">
      <c r="N1039">
        <f>Sheet9!D1040</f>
        <v>544</v>
      </c>
      <c r="O1039">
        <f>Sheet9!E1040</f>
        <v>2</v>
      </c>
      <c r="P1039" t="str">
        <f>IFERROR(VLOOKUP(O1039,Sheet6!A:B,2,0),"")</f>
        <v>女子</v>
      </c>
      <c r="Q1039" t="str">
        <f>Sheet9!A1040</f>
        <v>個人メドレー　</v>
      </c>
      <c r="R1039" t="str">
        <f t="shared" si="93"/>
        <v>個人メドレー</v>
      </c>
      <c r="S1039" t="str">
        <f>Sheet9!B1040</f>
        <v xml:space="preserve"> 200m</v>
      </c>
      <c r="T1039" t="s">
        <v>1704</v>
      </c>
      <c r="U1039" t="s">
        <v>1705</v>
      </c>
      <c r="V1039" t="str">
        <f t="shared" si="94"/>
        <v>女子個人メドレー 200m予選無差別</v>
      </c>
      <c r="Y1039">
        <f t="shared" si="95"/>
        <v>544</v>
      </c>
      <c r="Z1039" t="str">
        <f t="shared" si="96"/>
        <v/>
      </c>
      <c r="AA1039" t="str">
        <f t="shared" si="97"/>
        <v>女子個人メドレー 200m予選無差別</v>
      </c>
    </row>
    <row r="1040" spans="14:27">
      <c r="N1040">
        <f>Sheet9!D1041</f>
        <v>544</v>
      </c>
      <c r="O1040">
        <f>Sheet9!E1041</f>
        <v>2</v>
      </c>
      <c r="P1040" t="str">
        <f>IFERROR(VLOOKUP(O1040,Sheet6!A:B,2,0),"")</f>
        <v>女子</v>
      </c>
      <c r="Q1040" t="str">
        <f>Sheet9!A1041</f>
        <v>個人メドレー　</v>
      </c>
      <c r="R1040" t="str">
        <f t="shared" si="93"/>
        <v>個人メドレー</v>
      </c>
      <c r="S1040" t="str">
        <f>Sheet9!B1041</f>
        <v xml:space="preserve"> 400m</v>
      </c>
      <c r="T1040" t="s">
        <v>1704</v>
      </c>
      <c r="U1040" t="s">
        <v>1705</v>
      </c>
      <c r="V1040" t="str">
        <f t="shared" si="94"/>
        <v>女子個人メドレー 400m予選無差別</v>
      </c>
      <c r="Y1040">
        <f t="shared" si="95"/>
        <v>544</v>
      </c>
      <c r="Z1040" t="str">
        <f t="shared" si="96"/>
        <v/>
      </c>
      <c r="AA1040" t="str">
        <f t="shared" si="97"/>
        <v>女子個人メドレー 400m予選無差別</v>
      </c>
    </row>
    <row r="1041" spans="14:27">
      <c r="N1041">
        <f>Sheet9!D1042</f>
        <v>545</v>
      </c>
      <c r="O1041">
        <f>Sheet9!E1042</f>
        <v>2</v>
      </c>
      <c r="P1041" t="str">
        <f>IFERROR(VLOOKUP(O1041,Sheet6!A:B,2,0),"")</f>
        <v>女子</v>
      </c>
      <c r="Q1041" t="str">
        <f>Sheet9!A1042</f>
        <v>自由形　　　　</v>
      </c>
      <c r="R1041" t="str">
        <f t="shared" si="93"/>
        <v>自由形</v>
      </c>
      <c r="S1041" t="str">
        <f>Sheet9!B1042</f>
        <v xml:space="preserve"> 100m</v>
      </c>
      <c r="T1041" t="s">
        <v>1704</v>
      </c>
      <c r="U1041" t="s">
        <v>1705</v>
      </c>
      <c r="V1041" t="str">
        <f t="shared" si="94"/>
        <v>女子自由形 100m予選無差別</v>
      </c>
      <c r="Y1041">
        <f t="shared" si="95"/>
        <v>545</v>
      </c>
      <c r="Z1041" t="str">
        <f t="shared" si="96"/>
        <v/>
      </c>
      <c r="AA1041" t="str">
        <f t="shared" si="97"/>
        <v>女子自由形 100m予選無差別</v>
      </c>
    </row>
    <row r="1042" spans="14:27">
      <c r="N1042">
        <f>Sheet9!D1043</f>
        <v>545</v>
      </c>
      <c r="O1042">
        <f>Sheet9!E1043</f>
        <v>2</v>
      </c>
      <c r="P1042" t="str">
        <f>IFERROR(VLOOKUP(O1042,Sheet6!A:B,2,0),"")</f>
        <v>女子</v>
      </c>
      <c r="Q1042" t="str">
        <f>Sheet9!A1043</f>
        <v>平泳ぎ　　　　</v>
      </c>
      <c r="R1042" t="str">
        <f t="shared" si="93"/>
        <v>平泳ぎ</v>
      </c>
      <c r="S1042" t="str">
        <f>Sheet9!B1043</f>
        <v xml:space="preserve"> 100m</v>
      </c>
      <c r="T1042" t="s">
        <v>1704</v>
      </c>
      <c r="U1042" t="s">
        <v>1705</v>
      </c>
      <c r="V1042" t="str">
        <f t="shared" si="94"/>
        <v>女子平泳ぎ 100m予選無差別</v>
      </c>
      <c r="Y1042">
        <f t="shared" si="95"/>
        <v>545</v>
      </c>
      <c r="Z1042" t="str">
        <f t="shared" si="96"/>
        <v/>
      </c>
      <c r="AA1042" t="str">
        <f t="shared" si="97"/>
        <v>女子平泳ぎ 100m予選無差別</v>
      </c>
    </row>
    <row r="1043" spans="14:27">
      <c r="N1043">
        <f>Sheet9!D1044</f>
        <v>546</v>
      </c>
      <c r="O1043">
        <f>Sheet9!E1044</f>
        <v>2</v>
      </c>
      <c r="P1043" t="str">
        <f>IFERROR(VLOOKUP(O1043,Sheet6!A:B,2,0),"")</f>
        <v>女子</v>
      </c>
      <c r="Q1043" t="str">
        <f>Sheet9!A1044</f>
        <v>個人メドレー　</v>
      </c>
      <c r="R1043" t="str">
        <f t="shared" si="93"/>
        <v>個人メドレー</v>
      </c>
      <c r="S1043" t="str">
        <f>Sheet9!B1044</f>
        <v xml:space="preserve"> 200m</v>
      </c>
      <c r="T1043" t="s">
        <v>1704</v>
      </c>
      <c r="U1043" t="s">
        <v>1705</v>
      </c>
      <c r="V1043" t="str">
        <f t="shared" si="94"/>
        <v>女子個人メドレー 200m予選無差別</v>
      </c>
      <c r="Y1043">
        <f t="shared" si="95"/>
        <v>546</v>
      </c>
      <c r="Z1043" t="str">
        <f t="shared" si="96"/>
        <v/>
      </c>
      <c r="AA1043" t="str">
        <f t="shared" si="97"/>
        <v>女子個人メドレー 200m予選無差別</v>
      </c>
    </row>
    <row r="1044" spans="14:27">
      <c r="N1044">
        <f>Sheet9!D1045</f>
        <v>546</v>
      </c>
      <c r="O1044">
        <f>Sheet9!E1045</f>
        <v>2</v>
      </c>
      <c r="P1044" t="str">
        <f>IFERROR(VLOOKUP(O1044,Sheet6!A:B,2,0),"")</f>
        <v>女子</v>
      </c>
      <c r="Q1044" t="str">
        <f>Sheet9!A1045</f>
        <v>個人メドレー　</v>
      </c>
      <c r="R1044" t="str">
        <f t="shared" si="93"/>
        <v>個人メドレー</v>
      </c>
      <c r="S1044" t="str">
        <f>Sheet9!B1045</f>
        <v xml:space="preserve"> 400m</v>
      </c>
      <c r="T1044" t="s">
        <v>1704</v>
      </c>
      <c r="U1044" t="s">
        <v>1705</v>
      </c>
      <c r="V1044" t="str">
        <f t="shared" si="94"/>
        <v>女子個人メドレー 400m予選無差別</v>
      </c>
      <c r="Y1044">
        <f t="shared" si="95"/>
        <v>546</v>
      </c>
      <c r="Z1044" t="str">
        <f t="shared" si="96"/>
        <v/>
      </c>
      <c r="AA1044" t="str">
        <f t="shared" si="97"/>
        <v>女子個人メドレー 400m予選無差別</v>
      </c>
    </row>
    <row r="1045" spans="14:27">
      <c r="N1045">
        <f>Sheet9!D1046</f>
        <v>547</v>
      </c>
      <c r="O1045">
        <f>Sheet9!E1046</f>
        <v>2</v>
      </c>
      <c r="P1045" t="str">
        <f>IFERROR(VLOOKUP(O1045,Sheet6!A:B,2,0),"")</f>
        <v>女子</v>
      </c>
      <c r="Q1045" t="str">
        <f>Sheet9!A1046</f>
        <v>自由形　　　　</v>
      </c>
      <c r="R1045" t="str">
        <f t="shared" si="93"/>
        <v>自由形</v>
      </c>
      <c r="S1045" t="str">
        <f>Sheet9!B1046</f>
        <v xml:space="preserve"> 200m</v>
      </c>
      <c r="T1045" t="s">
        <v>1704</v>
      </c>
      <c r="U1045" t="s">
        <v>1705</v>
      </c>
      <c r="V1045" t="str">
        <f t="shared" si="94"/>
        <v>女子自由形 200m予選無差別</v>
      </c>
      <c r="Y1045">
        <f t="shared" si="95"/>
        <v>547</v>
      </c>
      <c r="Z1045" t="str">
        <f t="shared" si="96"/>
        <v/>
      </c>
      <c r="AA1045" t="str">
        <f t="shared" si="97"/>
        <v>女子自由形 200m予選無差別</v>
      </c>
    </row>
    <row r="1046" spans="14:27">
      <c r="N1046">
        <f>Sheet9!D1047</f>
        <v>547</v>
      </c>
      <c r="O1046">
        <f>Sheet9!E1047</f>
        <v>2</v>
      </c>
      <c r="P1046" t="str">
        <f>IFERROR(VLOOKUP(O1046,Sheet6!A:B,2,0),"")</f>
        <v>女子</v>
      </c>
      <c r="Q1046" t="str">
        <f>Sheet9!A1047</f>
        <v>自由形　　　　</v>
      </c>
      <c r="R1046" t="str">
        <f t="shared" si="93"/>
        <v>自由形</v>
      </c>
      <c r="S1046" t="str">
        <f>Sheet9!B1047</f>
        <v xml:space="preserve"> 400m</v>
      </c>
      <c r="T1046" t="s">
        <v>1704</v>
      </c>
      <c r="U1046" t="s">
        <v>1705</v>
      </c>
      <c r="V1046" t="str">
        <f t="shared" si="94"/>
        <v>女子自由形 400m予選無差別</v>
      </c>
      <c r="Y1046">
        <f t="shared" si="95"/>
        <v>547</v>
      </c>
      <c r="Z1046" t="str">
        <f t="shared" si="96"/>
        <v/>
      </c>
      <c r="AA1046" t="str">
        <f t="shared" si="97"/>
        <v>女子自由形 400m予選無差別</v>
      </c>
    </row>
    <row r="1047" spans="14:27">
      <c r="N1047">
        <f>Sheet9!D1048</f>
        <v>548</v>
      </c>
      <c r="O1047">
        <f>Sheet9!E1048</f>
        <v>2</v>
      </c>
      <c r="P1047" t="str">
        <f>IFERROR(VLOOKUP(O1047,Sheet6!A:B,2,0),"")</f>
        <v>女子</v>
      </c>
      <c r="Q1047" t="str">
        <f>Sheet9!A1048</f>
        <v>自由形　　　　</v>
      </c>
      <c r="R1047" t="str">
        <f t="shared" si="93"/>
        <v>自由形</v>
      </c>
      <c r="S1047" t="str">
        <f>Sheet9!B1048</f>
        <v xml:space="preserve"> 200m</v>
      </c>
      <c r="T1047" t="s">
        <v>1704</v>
      </c>
      <c r="U1047" t="s">
        <v>1705</v>
      </c>
      <c r="V1047" t="str">
        <f t="shared" si="94"/>
        <v>女子自由形 200m予選無差別</v>
      </c>
      <c r="Y1047">
        <f t="shared" si="95"/>
        <v>548</v>
      </c>
      <c r="Z1047" t="str">
        <f t="shared" si="96"/>
        <v/>
      </c>
      <c r="AA1047" t="str">
        <f t="shared" si="97"/>
        <v>女子自由形 200m予選無差別</v>
      </c>
    </row>
    <row r="1048" spans="14:27">
      <c r="N1048">
        <f>Sheet9!D1049</f>
        <v>548</v>
      </c>
      <c r="O1048">
        <f>Sheet9!E1049</f>
        <v>2</v>
      </c>
      <c r="P1048" t="str">
        <f>IFERROR(VLOOKUP(O1048,Sheet6!A:B,2,0),"")</f>
        <v>女子</v>
      </c>
      <c r="Q1048" t="str">
        <f>Sheet9!A1049</f>
        <v>自由形　　　　</v>
      </c>
      <c r="R1048" t="str">
        <f t="shared" si="93"/>
        <v>自由形</v>
      </c>
      <c r="S1048" t="str">
        <f>Sheet9!B1049</f>
        <v xml:space="preserve"> 400m</v>
      </c>
      <c r="T1048" t="s">
        <v>1704</v>
      </c>
      <c r="U1048" t="s">
        <v>1705</v>
      </c>
      <c r="V1048" t="str">
        <f t="shared" si="94"/>
        <v>女子自由形 400m予選無差別</v>
      </c>
      <c r="Y1048">
        <f t="shared" si="95"/>
        <v>548</v>
      </c>
      <c r="Z1048" t="str">
        <f t="shared" si="96"/>
        <v/>
      </c>
      <c r="AA1048" t="str">
        <f t="shared" si="97"/>
        <v>女子自由形 400m予選無差別</v>
      </c>
    </row>
    <row r="1049" spans="14:27">
      <c r="N1049">
        <f>Sheet9!D1050</f>
        <v>549</v>
      </c>
      <c r="O1049">
        <f>Sheet9!E1050</f>
        <v>2</v>
      </c>
      <c r="P1049" t="str">
        <f>IFERROR(VLOOKUP(O1049,Sheet6!A:B,2,0),"")</f>
        <v>女子</v>
      </c>
      <c r="Q1049" t="str">
        <f>Sheet9!A1050</f>
        <v>バタフライ　　</v>
      </c>
      <c r="R1049" t="str">
        <f t="shared" si="93"/>
        <v>バタフライ</v>
      </c>
      <c r="S1049" t="str">
        <f>Sheet9!B1050</f>
        <v xml:space="preserve"> 100m</v>
      </c>
      <c r="T1049" t="s">
        <v>1704</v>
      </c>
      <c r="U1049" t="s">
        <v>1705</v>
      </c>
      <c r="V1049" t="str">
        <f t="shared" si="94"/>
        <v>女子バタフライ 100m予選無差別</v>
      </c>
      <c r="Y1049">
        <f t="shared" si="95"/>
        <v>549</v>
      </c>
      <c r="Z1049" t="str">
        <f t="shared" si="96"/>
        <v/>
      </c>
      <c r="AA1049" t="str">
        <f t="shared" si="97"/>
        <v>女子バタフライ 100m予選無差別</v>
      </c>
    </row>
    <row r="1050" spans="14:27">
      <c r="N1050">
        <f>Sheet9!D1051</f>
        <v>549</v>
      </c>
      <c r="O1050">
        <f>Sheet9!E1051</f>
        <v>2</v>
      </c>
      <c r="P1050" t="str">
        <f>IFERROR(VLOOKUP(O1050,Sheet6!A:B,2,0),"")</f>
        <v>女子</v>
      </c>
      <c r="Q1050" t="str">
        <f>Sheet9!A1051</f>
        <v>バタフライ　　</v>
      </c>
      <c r="R1050" t="str">
        <f t="shared" si="93"/>
        <v>バタフライ</v>
      </c>
      <c r="S1050" t="str">
        <f>Sheet9!B1051</f>
        <v xml:space="preserve"> 200m</v>
      </c>
      <c r="T1050" t="s">
        <v>1704</v>
      </c>
      <c r="U1050" t="s">
        <v>1705</v>
      </c>
      <c r="V1050" t="str">
        <f t="shared" si="94"/>
        <v>女子バタフライ 200m予選無差別</v>
      </c>
      <c r="Y1050">
        <f t="shared" si="95"/>
        <v>549</v>
      </c>
      <c r="Z1050" t="str">
        <f t="shared" si="96"/>
        <v/>
      </c>
      <c r="AA1050" t="str">
        <f t="shared" si="97"/>
        <v>女子バタフライ 200m予選無差別</v>
      </c>
    </row>
    <row r="1051" spans="14:27">
      <c r="N1051">
        <f>Sheet9!D1052</f>
        <v>550</v>
      </c>
      <c r="O1051">
        <f>Sheet9!E1052</f>
        <v>2</v>
      </c>
      <c r="P1051" t="str">
        <f>IFERROR(VLOOKUP(O1051,Sheet6!A:B,2,0),"")</f>
        <v>女子</v>
      </c>
      <c r="Q1051" t="str">
        <f>Sheet9!A1052</f>
        <v>背泳ぎ　　　　</v>
      </c>
      <c r="R1051" t="str">
        <f t="shared" si="93"/>
        <v>背泳ぎ</v>
      </c>
      <c r="S1051" t="str">
        <f>Sheet9!B1052</f>
        <v xml:space="preserve">  50m</v>
      </c>
      <c r="T1051" t="s">
        <v>1704</v>
      </c>
      <c r="U1051" t="s">
        <v>1705</v>
      </c>
      <c r="V1051" t="str">
        <f t="shared" si="94"/>
        <v>女子背泳ぎ  50m予選無差別</v>
      </c>
      <c r="Y1051">
        <f t="shared" si="95"/>
        <v>550</v>
      </c>
      <c r="Z1051" t="str">
        <f t="shared" si="96"/>
        <v/>
      </c>
      <c r="AA1051" t="str">
        <f t="shared" si="97"/>
        <v>女子背泳ぎ  50m予選無差別</v>
      </c>
    </row>
    <row r="1052" spans="14:27">
      <c r="N1052">
        <f>Sheet9!D1053</f>
        <v>550</v>
      </c>
      <c r="O1052">
        <f>Sheet9!E1053</f>
        <v>2</v>
      </c>
      <c r="P1052" t="str">
        <f>IFERROR(VLOOKUP(O1052,Sheet6!A:B,2,0),"")</f>
        <v>女子</v>
      </c>
      <c r="Q1052" t="str">
        <f>Sheet9!A1053</f>
        <v>背泳ぎ　　　　</v>
      </c>
      <c r="R1052" t="str">
        <f t="shared" si="93"/>
        <v>背泳ぎ</v>
      </c>
      <c r="S1052" t="str">
        <f>Sheet9!B1053</f>
        <v xml:space="preserve"> 100m</v>
      </c>
      <c r="T1052" t="s">
        <v>1704</v>
      </c>
      <c r="U1052" t="s">
        <v>1705</v>
      </c>
      <c r="V1052" t="str">
        <f t="shared" si="94"/>
        <v>女子背泳ぎ 100m予選無差別</v>
      </c>
      <c r="Y1052">
        <f t="shared" si="95"/>
        <v>550</v>
      </c>
      <c r="Z1052" t="str">
        <f t="shared" si="96"/>
        <v/>
      </c>
      <c r="AA1052" t="str">
        <f t="shared" si="97"/>
        <v>女子背泳ぎ 100m予選無差別</v>
      </c>
    </row>
    <row r="1053" spans="14:27">
      <c r="N1053">
        <f>Sheet9!D1054</f>
        <v>551</v>
      </c>
      <c r="O1053">
        <f>Sheet9!E1054</f>
        <v>2</v>
      </c>
      <c r="P1053" t="str">
        <f>IFERROR(VLOOKUP(O1053,Sheet6!A:B,2,0),"")</f>
        <v>女子</v>
      </c>
      <c r="Q1053" t="str">
        <f>Sheet9!A1054</f>
        <v>自由形　　　　</v>
      </c>
      <c r="R1053" t="str">
        <f t="shared" si="93"/>
        <v>自由形</v>
      </c>
      <c r="S1053" t="str">
        <f>Sheet9!B1054</f>
        <v xml:space="preserve">  50m</v>
      </c>
      <c r="T1053" t="s">
        <v>1704</v>
      </c>
      <c r="U1053" t="s">
        <v>1705</v>
      </c>
      <c r="V1053" t="str">
        <f t="shared" si="94"/>
        <v>女子自由形  50m予選無差別</v>
      </c>
      <c r="Y1053">
        <f t="shared" si="95"/>
        <v>551</v>
      </c>
      <c r="Z1053" t="str">
        <f t="shared" si="96"/>
        <v/>
      </c>
      <c r="AA1053" t="str">
        <f t="shared" si="97"/>
        <v>女子自由形  50m予選無差別</v>
      </c>
    </row>
    <row r="1054" spans="14:27">
      <c r="N1054">
        <f>Sheet9!D1055</f>
        <v>551</v>
      </c>
      <c r="O1054">
        <f>Sheet9!E1055</f>
        <v>2</v>
      </c>
      <c r="P1054" t="str">
        <f>IFERROR(VLOOKUP(O1054,Sheet6!A:B,2,0),"")</f>
        <v>女子</v>
      </c>
      <c r="Q1054" t="str">
        <f>Sheet9!A1055</f>
        <v>自由形　　　　</v>
      </c>
      <c r="R1054" t="str">
        <f t="shared" si="93"/>
        <v>自由形</v>
      </c>
      <c r="S1054" t="str">
        <f>Sheet9!B1055</f>
        <v xml:space="preserve"> 100m</v>
      </c>
      <c r="T1054" t="s">
        <v>1704</v>
      </c>
      <c r="U1054" t="s">
        <v>1705</v>
      </c>
      <c r="V1054" t="str">
        <f t="shared" si="94"/>
        <v>女子自由形 100m予選無差別</v>
      </c>
      <c r="Y1054">
        <f t="shared" si="95"/>
        <v>551</v>
      </c>
      <c r="Z1054" t="str">
        <f t="shared" si="96"/>
        <v/>
      </c>
      <c r="AA1054" t="str">
        <f t="shared" si="97"/>
        <v>女子自由形 100m予選無差別</v>
      </c>
    </row>
    <row r="1055" spans="14:27">
      <c r="N1055">
        <f>Sheet9!D1056</f>
        <v>552</v>
      </c>
      <c r="O1055">
        <f>Sheet9!E1056</f>
        <v>2</v>
      </c>
      <c r="P1055" t="str">
        <f>IFERROR(VLOOKUP(O1055,Sheet6!A:B,2,0),"")</f>
        <v>女子</v>
      </c>
      <c r="Q1055" t="str">
        <f>Sheet9!A1056</f>
        <v>平泳ぎ　　　　</v>
      </c>
      <c r="R1055" t="str">
        <f t="shared" si="93"/>
        <v>平泳ぎ</v>
      </c>
      <c r="S1055" t="str">
        <f>Sheet9!B1056</f>
        <v xml:space="preserve">  50m</v>
      </c>
      <c r="T1055" t="s">
        <v>1704</v>
      </c>
      <c r="U1055" t="s">
        <v>1705</v>
      </c>
      <c r="V1055" t="str">
        <f t="shared" si="94"/>
        <v>女子平泳ぎ  50m予選無差別</v>
      </c>
      <c r="Y1055">
        <f t="shared" si="95"/>
        <v>552</v>
      </c>
      <c r="Z1055" t="str">
        <f t="shared" si="96"/>
        <v/>
      </c>
      <c r="AA1055" t="str">
        <f t="shared" si="97"/>
        <v>女子平泳ぎ  50m予選無差別</v>
      </c>
    </row>
    <row r="1056" spans="14:27">
      <c r="N1056">
        <f>Sheet9!D1057</f>
        <v>552</v>
      </c>
      <c r="O1056">
        <f>Sheet9!E1057</f>
        <v>2</v>
      </c>
      <c r="P1056" t="str">
        <f>IFERROR(VLOOKUP(O1056,Sheet6!A:B,2,0),"")</f>
        <v>女子</v>
      </c>
      <c r="Q1056" t="str">
        <f>Sheet9!A1057</f>
        <v>平泳ぎ　　　　</v>
      </c>
      <c r="R1056" t="str">
        <f t="shared" si="93"/>
        <v>平泳ぎ</v>
      </c>
      <c r="S1056" t="str">
        <f>Sheet9!B1057</f>
        <v xml:space="preserve"> 100m</v>
      </c>
      <c r="T1056" t="s">
        <v>1704</v>
      </c>
      <c r="U1056" t="s">
        <v>1705</v>
      </c>
      <c r="V1056" t="str">
        <f t="shared" si="94"/>
        <v>女子平泳ぎ 100m予選無差別</v>
      </c>
      <c r="Y1056">
        <f t="shared" si="95"/>
        <v>552</v>
      </c>
      <c r="Z1056" t="str">
        <f t="shared" si="96"/>
        <v/>
      </c>
      <c r="AA1056" t="str">
        <f t="shared" si="97"/>
        <v>女子平泳ぎ 100m予選無差別</v>
      </c>
    </row>
    <row r="1057" spans="14:27">
      <c r="N1057">
        <f>Sheet9!D1058</f>
        <v>553</v>
      </c>
      <c r="O1057">
        <f>Sheet9!E1058</f>
        <v>2</v>
      </c>
      <c r="P1057" t="str">
        <f>IFERROR(VLOOKUP(O1057,Sheet6!A:B,2,0),"")</f>
        <v>女子</v>
      </c>
      <c r="Q1057" t="str">
        <f>Sheet9!A1058</f>
        <v>自由形　　　　</v>
      </c>
      <c r="R1057" t="str">
        <f t="shared" si="93"/>
        <v>自由形</v>
      </c>
      <c r="S1057" t="str">
        <f>Sheet9!B1058</f>
        <v xml:space="preserve">  50m</v>
      </c>
      <c r="T1057" t="s">
        <v>1704</v>
      </c>
      <c r="U1057" t="s">
        <v>1705</v>
      </c>
      <c r="V1057" t="str">
        <f t="shared" si="94"/>
        <v>女子自由形  50m予選無差別</v>
      </c>
      <c r="Y1057">
        <f t="shared" si="95"/>
        <v>553</v>
      </c>
      <c r="Z1057" t="str">
        <f t="shared" si="96"/>
        <v/>
      </c>
      <c r="AA1057" t="str">
        <f t="shared" si="97"/>
        <v>女子自由形  50m予選無差別</v>
      </c>
    </row>
    <row r="1058" spans="14:27">
      <c r="N1058">
        <f>Sheet9!D1059</f>
        <v>553</v>
      </c>
      <c r="O1058">
        <f>Sheet9!E1059</f>
        <v>2</v>
      </c>
      <c r="P1058" t="str">
        <f>IFERROR(VLOOKUP(O1058,Sheet6!A:B,2,0),"")</f>
        <v>女子</v>
      </c>
      <c r="Q1058" t="str">
        <f>Sheet9!A1059</f>
        <v>自由形　　　　</v>
      </c>
      <c r="R1058" t="str">
        <f t="shared" si="93"/>
        <v>自由形</v>
      </c>
      <c r="S1058" t="str">
        <f>Sheet9!B1059</f>
        <v xml:space="preserve"> 100m</v>
      </c>
      <c r="T1058" t="s">
        <v>1704</v>
      </c>
      <c r="U1058" t="s">
        <v>1705</v>
      </c>
      <c r="V1058" t="str">
        <f t="shared" si="94"/>
        <v>女子自由形 100m予選無差別</v>
      </c>
      <c r="Y1058">
        <f t="shared" si="95"/>
        <v>553</v>
      </c>
      <c r="Z1058" t="str">
        <f t="shared" si="96"/>
        <v/>
      </c>
      <c r="AA1058" t="str">
        <f t="shared" si="97"/>
        <v>女子自由形 100m予選無差別</v>
      </c>
    </row>
    <row r="1059" spans="14:27">
      <c r="N1059">
        <f>Sheet9!D1060</f>
        <v>554</v>
      </c>
      <c r="O1059">
        <f>Sheet9!E1060</f>
        <v>1</v>
      </c>
      <c r="P1059" t="str">
        <f>IFERROR(VLOOKUP(O1059,Sheet6!A:B,2,0),"")</f>
        <v>男子</v>
      </c>
      <c r="Q1059" t="str">
        <f>Sheet9!A1060</f>
        <v>背泳ぎ　　　　</v>
      </c>
      <c r="R1059" t="str">
        <f t="shared" si="93"/>
        <v>背泳ぎ</v>
      </c>
      <c r="S1059" t="str">
        <f>Sheet9!B1060</f>
        <v xml:space="preserve">  50m</v>
      </c>
      <c r="T1059" t="s">
        <v>1704</v>
      </c>
      <c r="U1059" t="s">
        <v>1705</v>
      </c>
      <c r="V1059" t="str">
        <f t="shared" si="94"/>
        <v>男子背泳ぎ  50m予選無差別</v>
      </c>
      <c r="Y1059">
        <f t="shared" si="95"/>
        <v>554</v>
      </c>
      <c r="Z1059" t="str">
        <f t="shared" si="96"/>
        <v/>
      </c>
      <c r="AA1059" t="str">
        <f t="shared" si="97"/>
        <v>男子背泳ぎ  50m予選無差別</v>
      </c>
    </row>
    <row r="1060" spans="14:27">
      <c r="N1060">
        <f>Sheet9!D1061</f>
        <v>554</v>
      </c>
      <c r="O1060">
        <f>Sheet9!E1061</f>
        <v>1</v>
      </c>
      <c r="P1060" t="str">
        <f>IFERROR(VLOOKUP(O1060,Sheet6!A:B,2,0),"")</f>
        <v>男子</v>
      </c>
      <c r="Q1060" t="str">
        <f>Sheet9!A1061</f>
        <v>背泳ぎ　　　　</v>
      </c>
      <c r="R1060" t="str">
        <f t="shared" si="93"/>
        <v>背泳ぎ</v>
      </c>
      <c r="S1060" t="str">
        <f>Sheet9!B1061</f>
        <v xml:space="preserve"> 100m</v>
      </c>
      <c r="T1060" t="s">
        <v>1704</v>
      </c>
      <c r="U1060" t="s">
        <v>1705</v>
      </c>
      <c r="V1060" t="str">
        <f t="shared" si="94"/>
        <v>男子背泳ぎ 100m予選無差別</v>
      </c>
      <c r="Y1060">
        <f t="shared" si="95"/>
        <v>554</v>
      </c>
      <c r="Z1060" t="str">
        <f t="shared" si="96"/>
        <v/>
      </c>
      <c r="AA1060" t="str">
        <f t="shared" si="97"/>
        <v>男子背泳ぎ 100m予選無差別</v>
      </c>
    </row>
    <row r="1061" spans="14:27">
      <c r="N1061">
        <f>Sheet9!D1062</f>
        <v>555</v>
      </c>
      <c r="O1061">
        <f>Sheet9!E1062</f>
        <v>1</v>
      </c>
      <c r="P1061" t="str">
        <f>IFERROR(VLOOKUP(O1061,Sheet6!A:B,2,0),"")</f>
        <v>男子</v>
      </c>
      <c r="Q1061" t="str">
        <f>Sheet9!A1062</f>
        <v>自由形　　　　</v>
      </c>
      <c r="R1061" t="str">
        <f t="shared" si="93"/>
        <v>自由形</v>
      </c>
      <c r="S1061" t="str">
        <f>Sheet9!B1062</f>
        <v xml:space="preserve">  50m</v>
      </c>
      <c r="T1061" t="s">
        <v>1704</v>
      </c>
      <c r="U1061" t="s">
        <v>1705</v>
      </c>
      <c r="V1061" t="str">
        <f t="shared" si="94"/>
        <v>男子自由形  50m予選無差別</v>
      </c>
      <c r="Y1061">
        <f t="shared" si="95"/>
        <v>555</v>
      </c>
      <c r="Z1061" t="str">
        <f t="shared" si="96"/>
        <v/>
      </c>
      <c r="AA1061" t="str">
        <f t="shared" si="97"/>
        <v>男子自由形  50m予選無差別</v>
      </c>
    </row>
    <row r="1062" spans="14:27">
      <c r="N1062">
        <f>Sheet9!D1063</f>
        <v>555</v>
      </c>
      <c r="O1062">
        <f>Sheet9!E1063</f>
        <v>1</v>
      </c>
      <c r="P1062" t="str">
        <f>IFERROR(VLOOKUP(O1062,Sheet6!A:B,2,0),"")</f>
        <v>男子</v>
      </c>
      <c r="Q1062" t="str">
        <f>Sheet9!A1063</f>
        <v>自由形　　　　</v>
      </c>
      <c r="R1062" t="str">
        <f t="shared" si="93"/>
        <v>自由形</v>
      </c>
      <c r="S1062" t="str">
        <f>Sheet9!B1063</f>
        <v xml:space="preserve"> 100m</v>
      </c>
      <c r="T1062" t="s">
        <v>1704</v>
      </c>
      <c r="U1062" t="s">
        <v>1705</v>
      </c>
      <c r="V1062" t="str">
        <f t="shared" si="94"/>
        <v>男子自由形 100m予選無差別</v>
      </c>
      <c r="Y1062">
        <f t="shared" si="95"/>
        <v>555</v>
      </c>
      <c r="Z1062" t="str">
        <f t="shared" si="96"/>
        <v/>
      </c>
      <c r="AA1062" t="str">
        <f t="shared" si="97"/>
        <v>男子自由形 100m予選無差別</v>
      </c>
    </row>
    <row r="1063" spans="14:27">
      <c r="N1063">
        <f>Sheet9!D1064</f>
        <v>556</v>
      </c>
      <c r="O1063">
        <f>Sheet9!E1064</f>
        <v>1</v>
      </c>
      <c r="P1063" t="str">
        <f>IFERROR(VLOOKUP(O1063,Sheet6!A:B,2,0),"")</f>
        <v>男子</v>
      </c>
      <c r="Q1063" t="str">
        <f>Sheet9!A1064</f>
        <v>自由形　　　　</v>
      </c>
      <c r="R1063" t="str">
        <f t="shared" si="93"/>
        <v>自由形</v>
      </c>
      <c r="S1063" t="str">
        <f>Sheet9!B1064</f>
        <v xml:space="preserve">  50m</v>
      </c>
      <c r="T1063" t="s">
        <v>1704</v>
      </c>
      <c r="U1063" t="s">
        <v>1705</v>
      </c>
      <c r="V1063" t="str">
        <f t="shared" si="94"/>
        <v>男子自由形  50m予選無差別</v>
      </c>
      <c r="Y1063">
        <f t="shared" si="95"/>
        <v>556</v>
      </c>
      <c r="Z1063" t="str">
        <f t="shared" si="96"/>
        <v/>
      </c>
      <c r="AA1063" t="str">
        <f t="shared" si="97"/>
        <v>男子自由形  50m予選無差別</v>
      </c>
    </row>
    <row r="1064" spans="14:27">
      <c r="N1064">
        <f>Sheet9!D1065</f>
        <v>556</v>
      </c>
      <c r="O1064">
        <f>Sheet9!E1065</f>
        <v>1</v>
      </c>
      <c r="P1064" t="str">
        <f>IFERROR(VLOOKUP(O1064,Sheet6!A:B,2,0),"")</f>
        <v>男子</v>
      </c>
      <c r="Q1064" t="str">
        <f>Sheet9!A1065</f>
        <v>自由形　　　　</v>
      </c>
      <c r="R1064" t="str">
        <f t="shared" si="93"/>
        <v>自由形</v>
      </c>
      <c r="S1064" t="str">
        <f>Sheet9!B1065</f>
        <v xml:space="preserve"> 100m</v>
      </c>
      <c r="T1064" t="s">
        <v>1704</v>
      </c>
      <c r="U1064" t="s">
        <v>1705</v>
      </c>
      <c r="V1064" t="str">
        <f t="shared" si="94"/>
        <v>男子自由形 100m予選無差別</v>
      </c>
      <c r="Y1064">
        <f t="shared" si="95"/>
        <v>556</v>
      </c>
      <c r="Z1064" t="str">
        <f t="shared" si="96"/>
        <v/>
      </c>
      <c r="AA1064" t="str">
        <f t="shared" si="97"/>
        <v>男子自由形 100m予選無差別</v>
      </c>
    </row>
    <row r="1065" spans="14:27">
      <c r="N1065">
        <f>Sheet9!D1066</f>
        <v>557</v>
      </c>
      <c r="O1065">
        <f>Sheet9!E1066</f>
        <v>1</v>
      </c>
      <c r="P1065" t="str">
        <f>IFERROR(VLOOKUP(O1065,Sheet6!A:B,2,0),"")</f>
        <v>男子</v>
      </c>
      <c r="Q1065" t="str">
        <f>Sheet9!A1066</f>
        <v>平泳ぎ　　　　</v>
      </c>
      <c r="R1065" t="str">
        <f t="shared" si="93"/>
        <v>平泳ぎ</v>
      </c>
      <c r="S1065" t="str">
        <f>Sheet9!B1066</f>
        <v xml:space="preserve">  50m</v>
      </c>
      <c r="T1065" t="s">
        <v>1704</v>
      </c>
      <c r="U1065" t="s">
        <v>1705</v>
      </c>
      <c r="V1065" t="str">
        <f t="shared" si="94"/>
        <v>男子平泳ぎ  50m予選無差別</v>
      </c>
      <c r="Y1065">
        <f t="shared" si="95"/>
        <v>557</v>
      </c>
      <c r="Z1065" t="str">
        <f t="shared" si="96"/>
        <v/>
      </c>
      <c r="AA1065" t="str">
        <f t="shared" si="97"/>
        <v>男子平泳ぎ  50m予選無差別</v>
      </c>
    </row>
    <row r="1066" spans="14:27">
      <c r="N1066">
        <f>Sheet9!D1067</f>
        <v>557</v>
      </c>
      <c r="O1066">
        <f>Sheet9!E1067</f>
        <v>1</v>
      </c>
      <c r="P1066" t="str">
        <f>IFERROR(VLOOKUP(O1066,Sheet6!A:B,2,0),"")</f>
        <v>男子</v>
      </c>
      <c r="Q1066" t="str">
        <f>Sheet9!A1067</f>
        <v>平泳ぎ　　　　</v>
      </c>
      <c r="R1066" t="str">
        <f t="shared" si="93"/>
        <v>平泳ぎ</v>
      </c>
      <c r="S1066" t="str">
        <f>Sheet9!B1067</f>
        <v xml:space="preserve"> 100m</v>
      </c>
      <c r="T1066" t="s">
        <v>1704</v>
      </c>
      <c r="U1066" t="s">
        <v>1705</v>
      </c>
      <c r="V1066" t="str">
        <f t="shared" si="94"/>
        <v>男子平泳ぎ 100m予選無差別</v>
      </c>
      <c r="Y1066">
        <f t="shared" si="95"/>
        <v>557</v>
      </c>
      <c r="Z1066" t="str">
        <f t="shared" si="96"/>
        <v/>
      </c>
      <c r="AA1066" t="str">
        <f t="shared" si="97"/>
        <v>男子平泳ぎ 100m予選無差別</v>
      </c>
    </row>
    <row r="1067" spans="14:27">
      <c r="N1067">
        <f>Sheet9!D1068</f>
        <v>558</v>
      </c>
      <c r="O1067">
        <f>Sheet9!E1068</f>
        <v>2</v>
      </c>
      <c r="P1067" t="str">
        <f>IFERROR(VLOOKUP(O1067,Sheet6!A:B,2,0),"")</f>
        <v>女子</v>
      </c>
      <c r="Q1067" t="str">
        <f>Sheet9!A1068</f>
        <v>平泳ぎ　　　　</v>
      </c>
      <c r="R1067" t="str">
        <f t="shared" si="93"/>
        <v>平泳ぎ</v>
      </c>
      <c r="S1067" t="str">
        <f>Sheet9!B1068</f>
        <v xml:space="preserve">  50m</v>
      </c>
      <c r="T1067" t="s">
        <v>1704</v>
      </c>
      <c r="U1067" t="s">
        <v>1705</v>
      </c>
      <c r="V1067" t="str">
        <f t="shared" si="94"/>
        <v>女子平泳ぎ  50m予選無差別</v>
      </c>
      <c r="Y1067">
        <f t="shared" si="95"/>
        <v>558</v>
      </c>
      <c r="Z1067" t="str">
        <f t="shared" si="96"/>
        <v/>
      </c>
      <c r="AA1067" t="str">
        <f t="shared" si="97"/>
        <v>女子平泳ぎ  50m予選無差別</v>
      </c>
    </row>
    <row r="1068" spans="14:27">
      <c r="N1068">
        <f>Sheet9!D1069</f>
        <v>558</v>
      </c>
      <c r="O1068">
        <f>Sheet9!E1069</f>
        <v>2</v>
      </c>
      <c r="P1068" t="str">
        <f>IFERROR(VLOOKUP(O1068,Sheet6!A:B,2,0),"")</f>
        <v>女子</v>
      </c>
      <c r="Q1068" t="str">
        <f>Sheet9!A1069</f>
        <v>平泳ぎ　　　　</v>
      </c>
      <c r="R1068" t="str">
        <f t="shared" si="93"/>
        <v>平泳ぎ</v>
      </c>
      <c r="S1068" t="str">
        <f>Sheet9!B1069</f>
        <v xml:space="preserve"> 100m</v>
      </c>
      <c r="T1068" t="s">
        <v>1704</v>
      </c>
      <c r="U1068" t="s">
        <v>1705</v>
      </c>
      <c r="V1068" t="str">
        <f t="shared" si="94"/>
        <v>女子平泳ぎ 100m予選無差別</v>
      </c>
      <c r="Y1068">
        <f t="shared" si="95"/>
        <v>558</v>
      </c>
      <c r="Z1068" t="str">
        <f t="shared" si="96"/>
        <v/>
      </c>
      <c r="AA1068" t="str">
        <f t="shared" si="97"/>
        <v>女子平泳ぎ 100m予選無差別</v>
      </c>
    </row>
    <row r="1069" spans="14:27">
      <c r="N1069">
        <f>Sheet9!D1070</f>
        <v>559</v>
      </c>
      <c r="O1069">
        <f>Sheet9!E1070</f>
        <v>2</v>
      </c>
      <c r="P1069" t="str">
        <f>IFERROR(VLOOKUP(O1069,Sheet6!A:B,2,0),"")</f>
        <v>女子</v>
      </c>
      <c r="Q1069" t="str">
        <f>Sheet9!A1070</f>
        <v>自由形　　　　</v>
      </c>
      <c r="R1069" t="str">
        <f t="shared" si="93"/>
        <v>自由形</v>
      </c>
      <c r="S1069" t="str">
        <f>Sheet9!B1070</f>
        <v xml:space="preserve">  50m</v>
      </c>
      <c r="T1069" t="s">
        <v>1704</v>
      </c>
      <c r="U1069" t="s">
        <v>1705</v>
      </c>
      <c r="V1069" t="str">
        <f t="shared" si="94"/>
        <v>女子自由形  50m予選無差別</v>
      </c>
      <c r="Y1069">
        <f t="shared" si="95"/>
        <v>559</v>
      </c>
      <c r="Z1069" t="str">
        <f t="shared" si="96"/>
        <v/>
      </c>
      <c r="AA1069" t="str">
        <f t="shared" si="97"/>
        <v>女子自由形  50m予選無差別</v>
      </c>
    </row>
    <row r="1070" spans="14:27">
      <c r="N1070">
        <f>Sheet9!D1071</f>
        <v>559</v>
      </c>
      <c r="O1070">
        <f>Sheet9!E1071</f>
        <v>2</v>
      </c>
      <c r="P1070" t="str">
        <f>IFERROR(VLOOKUP(O1070,Sheet6!A:B,2,0),"")</f>
        <v>女子</v>
      </c>
      <c r="Q1070" t="str">
        <f>Sheet9!A1071</f>
        <v>自由形　　　　</v>
      </c>
      <c r="R1070" t="str">
        <f t="shared" si="93"/>
        <v>自由形</v>
      </c>
      <c r="S1070" t="str">
        <f>Sheet9!B1071</f>
        <v xml:space="preserve"> 100m</v>
      </c>
      <c r="T1070" t="s">
        <v>1704</v>
      </c>
      <c r="U1070" t="s">
        <v>1705</v>
      </c>
      <c r="V1070" t="str">
        <f t="shared" si="94"/>
        <v>女子自由形 100m予選無差別</v>
      </c>
      <c r="Y1070">
        <f t="shared" si="95"/>
        <v>559</v>
      </c>
      <c r="Z1070" t="str">
        <f t="shared" si="96"/>
        <v/>
      </c>
      <c r="AA1070" t="str">
        <f t="shared" si="97"/>
        <v>女子自由形 100m予選無差別</v>
      </c>
    </row>
    <row r="1071" spans="14:27">
      <c r="N1071">
        <f>Sheet9!D1072</f>
        <v>560</v>
      </c>
      <c r="O1071">
        <f>Sheet9!E1072</f>
        <v>2</v>
      </c>
      <c r="P1071" t="str">
        <f>IFERROR(VLOOKUP(O1071,Sheet6!A:B,2,0),"")</f>
        <v>女子</v>
      </c>
      <c r="Q1071" t="str">
        <f>Sheet9!A1072</f>
        <v>自由形　　　　</v>
      </c>
      <c r="R1071" t="str">
        <f t="shared" si="93"/>
        <v>自由形</v>
      </c>
      <c r="S1071" t="str">
        <f>Sheet9!B1072</f>
        <v xml:space="preserve"> 100m</v>
      </c>
      <c r="T1071" t="s">
        <v>1704</v>
      </c>
      <c r="U1071" t="s">
        <v>1705</v>
      </c>
      <c r="V1071" t="str">
        <f t="shared" si="94"/>
        <v>女子自由形 100m予選無差別</v>
      </c>
      <c r="Y1071">
        <f t="shared" si="95"/>
        <v>560</v>
      </c>
      <c r="Z1071" t="str">
        <f t="shared" si="96"/>
        <v/>
      </c>
      <c r="AA1071" t="str">
        <f t="shared" si="97"/>
        <v>女子自由形 100m予選無差別</v>
      </c>
    </row>
    <row r="1072" spans="14:27">
      <c r="N1072">
        <f>Sheet9!D1073</f>
        <v>560</v>
      </c>
      <c r="O1072">
        <f>Sheet9!E1073</f>
        <v>2</v>
      </c>
      <c r="P1072" t="str">
        <f>IFERROR(VLOOKUP(O1072,Sheet6!A:B,2,0),"")</f>
        <v>女子</v>
      </c>
      <c r="Q1072" t="str">
        <f>Sheet9!A1073</f>
        <v>自由形　　　　</v>
      </c>
      <c r="R1072" t="str">
        <f t="shared" si="93"/>
        <v>自由形</v>
      </c>
      <c r="S1072" t="str">
        <f>Sheet9!B1073</f>
        <v xml:space="preserve"> 200m</v>
      </c>
      <c r="T1072" t="s">
        <v>1704</v>
      </c>
      <c r="U1072" t="s">
        <v>1705</v>
      </c>
      <c r="V1072" t="str">
        <f t="shared" si="94"/>
        <v>女子自由形 200m予選無差別</v>
      </c>
      <c r="Y1072">
        <f t="shared" si="95"/>
        <v>560</v>
      </c>
      <c r="Z1072" t="str">
        <f t="shared" si="96"/>
        <v/>
      </c>
      <c r="AA1072" t="str">
        <f t="shared" si="97"/>
        <v>女子自由形 200m予選無差別</v>
      </c>
    </row>
    <row r="1073" spans="14:27">
      <c r="N1073">
        <f>Sheet9!D1074</f>
        <v>561</v>
      </c>
      <c r="O1073">
        <f>Sheet9!E1074</f>
        <v>2</v>
      </c>
      <c r="P1073" t="str">
        <f>IFERROR(VLOOKUP(O1073,Sheet6!A:B,2,0),"")</f>
        <v>女子</v>
      </c>
      <c r="Q1073" t="str">
        <f>Sheet9!A1074</f>
        <v>自由形　　　　</v>
      </c>
      <c r="R1073" t="str">
        <f t="shared" si="93"/>
        <v>自由形</v>
      </c>
      <c r="S1073" t="str">
        <f>Sheet9!B1074</f>
        <v xml:space="preserve">  50m</v>
      </c>
      <c r="T1073" t="s">
        <v>1704</v>
      </c>
      <c r="U1073" t="s">
        <v>1705</v>
      </c>
      <c r="V1073" t="str">
        <f t="shared" si="94"/>
        <v>女子自由形  50m予選無差別</v>
      </c>
      <c r="Y1073">
        <f t="shared" si="95"/>
        <v>561</v>
      </c>
      <c r="Z1073" t="str">
        <f t="shared" si="96"/>
        <v/>
      </c>
      <c r="AA1073" t="str">
        <f t="shared" si="97"/>
        <v>女子自由形  50m予選無差別</v>
      </c>
    </row>
    <row r="1074" spans="14:27">
      <c r="N1074">
        <f>Sheet9!D1075</f>
        <v>561</v>
      </c>
      <c r="O1074">
        <f>Sheet9!E1075</f>
        <v>2</v>
      </c>
      <c r="P1074" t="str">
        <f>IFERROR(VLOOKUP(O1074,Sheet6!A:B,2,0),"")</f>
        <v>女子</v>
      </c>
      <c r="Q1074" t="str">
        <f>Sheet9!A1075</f>
        <v>自由形　　　　</v>
      </c>
      <c r="R1074" t="str">
        <f t="shared" si="93"/>
        <v>自由形</v>
      </c>
      <c r="S1074" t="str">
        <f>Sheet9!B1075</f>
        <v xml:space="preserve"> 100m</v>
      </c>
      <c r="T1074" t="s">
        <v>1704</v>
      </c>
      <c r="U1074" t="s">
        <v>1705</v>
      </c>
      <c r="V1074" t="str">
        <f t="shared" si="94"/>
        <v>女子自由形 100m予選無差別</v>
      </c>
      <c r="Y1074">
        <f t="shared" si="95"/>
        <v>561</v>
      </c>
      <c r="Z1074" t="str">
        <f t="shared" si="96"/>
        <v/>
      </c>
      <c r="AA1074" t="str">
        <f t="shared" si="97"/>
        <v>女子自由形 100m予選無差別</v>
      </c>
    </row>
    <row r="1075" spans="14:27">
      <c r="N1075">
        <f>Sheet9!D1076</f>
        <v>563</v>
      </c>
      <c r="O1075">
        <f>Sheet9!E1076</f>
        <v>1</v>
      </c>
      <c r="P1075" t="str">
        <f>IFERROR(VLOOKUP(O1075,Sheet6!A:B,2,0),"")</f>
        <v>男子</v>
      </c>
      <c r="Q1075" t="str">
        <f>Sheet9!A1076</f>
        <v>自由形　　　　</v>
      </c>
      <c r="R1075" t="str">
        <f t="shared" si="93"/>
        <v>自由形</v>
      </c>
      <c r="S1075" t="str">
        <f>Sheet9!B1076</f>
        <v xml:space="preserve"> 100m</v>
      </c>
      <c r="T1075" t="s">
        <v>1704</v>
      </c>
      <c r="U1075" t="s">
        <v>1705</v>
      </c>
      <c r="V1075" t="str">
        <f t="shared" si="94"/>
        <v>男子自由形 100m予選無差別</v>
      </c>
      <c r="Y1075">
        <f t="shared" si="95"/>
        <v>563</v>
      </c>
      <c r="Z1075" t="str">
        <f t="shared" si="96"/>
        <v/>
      </c>
      <c r="AA1075" t="str">
        <f t="shared" si="97"/>
        <v>男子自由形 100m予選無差別</v>
      </c>
    </row>
    <row r="1076" spans="14:27">
      <c r="N1076">
        <f>Sheet9!D1077</f>
        <v>563</v>
      </c>
      <c r="O1076">
        <f>Sheet9!E1077</f>
        <v>1</v>
      </c>
      <c r="P1076" t="str">
        <f>IFERROR(VLOOKUP(O1076,Sheet6!A:B,2,0),"")</f>
        <v>男子</v>
      </c>
      <c r="Q1076" t="str">
        <f>Sheet9!A1077</f>
        <v>バタフライ　　</v>
      </c>
      <c r="R1076" t="str">
        <f t="shared" si="93"/>
        <v>バタフライ</v>
      </c>
      <c r="S1076" t="str">
        <f>Sheet9!B1077</f>
        <v xml:space="preserve"> 100m</v>
      </c>
      <c r="T1076" t="s">
        <v>1704</v>
      </c>
      <c r="U1076" t="s">
        <v>1705</v>
      </c>
      <c r="V1076" t="str">
        <f t="shared" si="94"/>
        <v>男子バタフライ 100m予選無差別</v>
      </c>
      <c r="Y1076">
        <f t="shared" si="95"/>
        <v>563</v>
      </c>
      <c r="Z1076" t="str">
        <f t="shared" si="96"/>
        <v/>
      </c>
      <c r="AA1076" t="str">
        <f t="shared" si="97"/>
        <v>男子バタフライ 100m予選無差別</v>
      </c>
    </row>
    <row r="1077" spans="14:27">
      <c r="N1077">
        <f>Sheet9!D1078</f>
        <v>564</v>
      </c>
      <c r="O1077">
        <f>Sheet9!E1078</f>
        <v>1</v>
      </c>
      <c r="P1077" t="str">
        <f>IFERROR(VLOOKUP(O1077,Sheet6!A:B,2,0),"")</f>
        <v>男子</v>
      </c>
      <c r="Q1077" t="str">
        <f>Sheet9!A1078</f>
        <v>平泳ぎ　　　　</v>
      </c>
      <c r="R1077" t="str">
        <f t="shared" si="93"/>
        <v>平泳ぎ</v>
      </c>
      <c r="S1077" t="str">
        <f>Sheet9!B1078</f>
        <v xml:space="preserve">  50m</v>
      </c>
      <c r="T1077" t="s">
        <v>1704</v>
      </c>
      <c r="U1077" t="s">
        <v>1705</v>
      </c>
      <c r="V1077" t="str">
        <f t="shared" si="94"/>
        <v>男子平泳ぎ  50m予選無差別</v>
      </c>
      <c r="Y1077">
        <f t="shared" si="95"/>
        <v>564</v>
      </c>
      <c r="Z1077" t="str">
        <f t="shared" si="96"/>
        <v/>
      </c>
      <c r="AA1077" t="str">
        <f t="shared" si="97"/>
        <v>男子平泳ぎ  50m予選無差別</v>
      </c>
    </row>
    <row r="1078" spans="14:27">
      <c r="N1078">
        <f>Sheet9!D1079</f>
        <v>564</v>
      </c>
      <c r="O1078">
        <f>Sheet9!E1079</f>
        <v>1</v>
      </c>
      <c r="P1078" t="str">
        <f>IFERROR(VLOOKUP(O1078,Sheet6!A:B,2,0),"")</f>
        <v>男子</v>
      </c>
      <c r="Q1078" t="str">
        <f>Sheet9!A1079</f>
        <v>平泳ぎ　　　　</v>
      </c>
      <c r="R1078" t="str">
        <f t="shared" si="93"/>
        <v>平泳ぎ</v>
      </c>
      <c r="S1078" t="str">
        <f>Sheet9!B1079</f>
        <v xml:space="preserve"> 100m</v>
      </c>
      <c r="T1078" t="s">
        <v>1704</v>
      </c>
      <c r="U1078" t="s">
        <v>1705</v>
      </c>
      <c r="V1078" t="str">
        <f t="shared" si="94"/>
        <v>男子平泳ぎ 100m予選無差別</v>
      </c>
      <c r="Y1078">
        <f t="shared" si="95"/>
        <v>564</v>
      </c>
      <c r="Z1078" t="str">
        <f t="shared" si="96"/>
        <v/>
      </c>
      <c r="AA1078" t="str">
        <f t="shared" si="97"/>
        <v>男子平泳ぎ 100m予選無差別</v>
      </c>
    </row>
    <row r="1079" spans="14:27">
      <c r="N1079">
        <f>Sheet9!D1080</f>
        <v>565</v>
      </c>
      <c r="O1079">
        <f>Sheet9!E1080</f>
        <v>1</v>
      </c>
      <c r="P1079" t="str">
        <f>IFERROR(VLOOKUP(O1079,Sheet6!A:B,2,0),"")</f>
        <v>男子</v>
      </c>
      <c r="Q1079" t="str">
        <f>Sheet9!A1080</f>
        <v>背泳ぎ　　　　</v>
      </c>
      <c r="R1079" t="str">
        <f t="shared" si="93"/>
        <v>背泳ぎ</v>
      </c>
      <c r="S1079" t="str">
        <f>Sheet9!B1080</f>
        <v xml:space="preserve"> 100m</v>
      </c>
      <c r="T1079" t="s">
        <v>1704</v>
      </c>
      <c r="U1079" t="s">
        <v>1705</v>
      </c>
      <c r="V1079" t="str">
        <f t="shared" si="94"/>
        <v>男子背泳ぎ 100m予選無差別</v>
      </c>
      <c r="Y1079">
        <f t="shared" si="95"/>
        <v>565</v>
      </c>
      <c r="Z1079" t="str">
        <f t="shared" si="96"/>
        <v/>
      </c>
      <c r="AA1079" t="str">
        <f t="shared" si="97"/>
        <v>男子背泳ぎ 100m予選無差別</v>
      </c>
    </row>
    <row r="1080" spans="14:27">
      <c r="N1080">
        <f>Sheet9!D1081</f>
        <v>565</v>
      </c>
      <c r="O1080">
        <f>Sheet9!E1081</f>
        <v>1</v>
      </c>
      <c r="P1080" t="str">
        <f>IFERROR(VLOOKUP(O1080,Sheet6!A:B,2,0),"")</f>
        <v>男子</v>
      </c>
      <c r="Q1080" t="str">
        <f>Sheet9!A1081</f>
        <v>背泳ぎ　　　　</v>
      </c>
      <c r="R1080" t="str">
        <f t="shared" si="93"/>
        <v>背泳ぎ</v>
      </c>
      <c r="S1080" t="str">
        <f>Sheet9!B1081</f>
        <v xml:space="preserve"> 200m</v>
      </c>
      <c r="T1080" t="s">
        <v>1704</v>
      </c>
      <c r="U1080" t="s">
        <v>1705</v>
      </c>
      <c r="V1080" t="str">
        <f t="shared" si="94"/>
        <v>男子背泳ぎ 200m予選無差別</v>
      </c>
      <c r="Y1080">
        <f t="shared" si="95"/>
        <v>565</v>
      </c>
      <c r="Z1080" t="str">
        <f t="shared" si="96"/>
        <v/>
      </c>
      <c r="AA1080" t="str">
        <f t="shared" si="97"/>
        <v>男子背泳ぎ 200m予選無差別</v>
      </c>
    </row>
    <row r="1081" spans="14:27">
      <c r="N1081">
        <f>Sheet9!D1082</f>
        <v>566</v>
      </c>
      <c r="O1081">
        <f>Sheet9!E1082</f>
        <v>1</v>
      </c>
      <c r="P1081" t="str">
        <f>IFERROR(VLOOKUP(O1081,Sheet6!A:B,2,0),"")</f>
        <v>男子</v>
      </c>
      <c r="Q1081" t="str">
        <f>Sheet9!A1082</f>
        <v>自由形　　　　</v>
      </c>
      <c r="R1081" t="str">
        <f t="shared" si="93"/>
        <v>自由形</v>
      </c>
      <c r="S1081" t="str">
        <f>Sheet9!B1082</f>
        <v xml:space="preserve"> 400m</v>
      </c>
      <c r="T1081" t="s">
        <v>1704</v>
      </c>
      <c r="U1081" t="s">
        <v>1705</v>
      </c>
      <c r="V1081" t="str">
        <f t="shared" si="94"/>
        <v>男子自由形 400m予選無差別</v>
      </c>
      <c r="Y1081">
        <f t="shared" si="95"/>
        <v>566</v>
      </c>
      <c r="Z1081" t="str">
        <f t="shared" si="96"/>
        <v/>
      </c>
      <c r="AA1081" t="str">
        <f t="shared" si="97"/>
        <v>男子自由形 400m予選無差別</v>
      </c>
    </row>
    <row r="1082" spans="14:27">
      <c r="N1082">
        <f>Sheet9!D1083</f>
        <v>566</v>
      </c>
      <c r="O1082">
        <f>Sheet9!E1083</f>
        <v>1</v>
      </c>
      <c r="P1082" t="str">
        <f>IFERROR(VLOOKUP(O1082,Sheet6!A:B,2,0),"")</f>
        <v>男子</v>
      </c>
      <c r="Q1082" t="str">
        <f>Sheet9!A1083</f>
        <v>個人メドレー　</v>
      </c>
      <c r="R1082" t="str">
        <f t="shared" si="93"/>
        <v>個人メドレー</v>
      </c>
      <c r="S1082" t="str">
        <f>Sheet9!B1083</f>
        <v xml:space="preserve"> 200m</v>
      </c>
      <c r="T1082" t="s">
        <v>1704</v>
      </c>
      <c r="U1082" t="s">
        <v>1705</v>
      </c>
      <c r="V1082" t="str">
        <f t="shared" si="94"/>
        <v>男子個人メドレー 200m予選無差別</v>
      </c>
      <c r="Y1082">
        <f t="shared" si="95"/>
        <v>566</v>
      </c>
      <c r="Z1082" t="str">
        <f t="shared" si="96"/>
        <v/>
      </c>
      <c r="AA1082" t="str">
        <f t="shared" si="97"/>
        <v>男子個人メドレー 200m予選無差別</v>
      </c>
    </row>
    <row r="1083" spans="14:27">
      <c r="N1083">
        <f>Sheet9!D1084</f>
        <v>567</v>
      </c>
      <c r="O1083">
        <f>Sheet9!E1084</f>
        <v>1</v>
      </c>
      <c r="P1083" t="str">
        <f>IFERROR(VLOOKUP(O1083,Sheet6!A:B,2,0),"")</f>
        <v>男子</v>
      </c>
      <c r="Q1083" t="str">
        <f>Sheet9!A1084</f>
        <v>自由形　　　　</v>
      </c>
      <c r="R1083" t="str">
        <f t="shared" ref="R1083:R1146" si="98">IFERROR(VLOOKUP(Q1083,AG:AH,2,0),"")</f>
        <v>自由形</v>
      </c>
      <c r="S1083" t="str">
        <f>Sheet9!B1084</f>
        <v xml:space="preserve"> 100m</v>
      </c>
      <c r="T1083" t="s">
        <v>1704</v>
      </c>
      <c r="U1083" t="s">
        <v>1705</v>
      </c>
      <c r="V1083" t="str">
        <f t="shared" ref="V1083:V1146" si="99">CONCATENATE(P1083,R1083,S1083,T1083,U1083)</f>
        <v>男子自由形 100m予選無差別</v>
      </c>
      <c r="Y1083">
        <f t="shared" ref="Y1083:Y1146" si="100">N1083</f>
        <v>567</v>
      </c>
      <c r="Z1083" t="str">
        <f t="shared" ref="Z1083:Z1146" si="101">IFERROR(VLOOKUP(V1083,I:M,5,0),"")</f>
        <v/>
      </c>
      <c r="AA1083" t="str">
        <f t="shared" ref="AA1083:AA1146" si="102">V1083</f>
        <v>男子自由形 100m予選無差別</v>
      </c>
    </row>
    <row r="1084" spans="14:27">
      <c r="N1084">
        <f>Sheet9!D1085</f>
        <v>567</v>
      </c>
      <c r="O1084">
        <f>Sheet9!E1085</f>
        <v>1</v>
      </c>
      <c r="P1084" t="str">
        <f>IFERROR(VLOOKUP(O1084,Sheet6!A:B,2,0),"")</f>
        <v>男子</v>
      </c>
      <c r="Q1084" t="str">
        <f>Sheet9!A1085</f>
        <v>個人メドレー　</v>
      </c>
      <c r="R1084" t="str">
        <f t="shared" si="98"/>
        <v>個人メドレー</v>
      </c>
      <c r="S1084" t="str">
        <f>Sheet9!B1085</f>
        <v xml:space="preserve"> 200m</v>
      </c>
      <c r="T1084" t="s">
        <v>1704</v>
      </c>
      <c r="U1084" t="s">
        <v>1705</v>
      </c>
      <c r="V1084" t="str">
        <f t="shared" si="99"/>
        <v>男子個人メドレー 200m予選無差別</v>
      </c>
      <c r="Y1084">
        <f t="shared" si="100"/>
        <v>567</v>
      </c>
      <c r="Z1084" t="str">
        <f t="shared" si="101"/>
        <v/>
      </c>
      <c r="AA1084" t="str">
        <f t="shared" si="102"/>
        <v>男子個人メドレー 200m予選無差別</v>
      </c>
    </row>
    <row r="1085" spans="14:27">
      <c r="N1085">
        <f>Sheet9!D1086</f>
        <v>568</v>
      </c>
      <c r="O1085">
        <f>Sheet9!E1086</f>
        <v>1</v>
      </c>
      <c r="P1085" t="str">
        <f>IFERROR(VLOOKUP(O1085,Sheet6!A:B,2,0),"")</f>
        <v>男子</v>
      </c>
      <c r="Q1085" t="str">
        <f>Sheet9!A1086</f>
        <v>平泳ぎ　　　　</v>
      </c>
      <c r="R1085" t="str">
        <f t="shared" si="98"/>
        <v>平泳ぎ</v>
      </c>
      <c r="S1085" t="str">
        <f>Sheet9!B1086</f>
        <v xml:space="preserve">  50m</v>
      </c>
      <c r="T1085" t="s">
        <v>1704</v>
      </c>
      <c r="U1085" t="s">
        <v>1705</v>
      </c>
      <c r="V1085" t="str">
        <f t="shared" si="99"/>
        <v>男子平泳ぎ  50m予選無差別</v>
      </c>
      <c r="Y1085">
        <f t="shared" si="100"/>
        <v>568</v>
      </c>
      <c r="Z1085" t="str">
        <f t="shared" si="101"/>
        <v/>
      </c>
      <c r="AA1085" t="str">
        <f t="shared" si="102"/>
        <v>男子平泳ぎ  50m予選無差別</v>
      </c>
    </row>
    <row r="1086" spans="14:27">
      <c r="N1086">
        <f>Sheet9!D1087</f>
        <v>569</v>
      </c>
      <c r="O1086">
        <f>Sheet9!E1087</f>
        <v>2</v>
      </c>
      <c r="P1086" t="str">
        <f>IFERROR(VLOOKUP(O1086,Sheet6!A:B,2,0),"")</f>
        <v>女子</v>
      </c>
      <c r="Q1086" t="str">
        <f>Sheet9!A1087</f>
        <v>背泳ぎ　　　　</v>
      </c>
      <c r="R1086" t="str">
        <f t="shared" si="98"/>
        <v>背泳ぎ</v>
      </c>
      <c r="S1086" t="str">
        <f>Sheet9!B1087</f>
        <v xml:space="preserve">  50m</v>
      </c>
      <c r="T1086" t="s">
        <v>1704</v>
      </c>
      <c r="U1086" t="s">
        <v>1705</v>
      </c>
      <c r="V1086" t="str">
        <f t="shared" si="99"/>
        <v>女子背泳ぎ  50m予選無差別</v>
      </c>
      <c r="Y1086">
        <f t="shared" si="100"/>
        <v>569</v>
      </c>
      <c r="Z1086" t="str">
        <f t="shared" si="101"/>
        <v/>
      </c>
      <c r="AA1086" t="str">
        <f t="shared" si="102"/>
        <v>女子背泳ぎ  50m予選無差別</v>
      </c>
    </row>
    <row r="1087" spans="14:27">
      <c r="N1087">
        <f>Sheet9!D1088</f>
        <v>570</v>
      </c>
      <c r="O1087">
        <f>Sheet9!E1088</f>
        <v>2</v>
      </c>
      <c r="P1087" t="str">
        <f>IFERROR(VLOOKUP(O1087,Sheet6!A:B,2,0),"")</f>
        <v>女子</v>
      </c>
      <c r="Q1087" t="str">
        <f>Sheet9!A1088</f>
        <v>バタフライ　　</v>
      </c>
      <c r="R1087" t="str">
        <f t="shared" si="98"/>
        <v>バタフライ</v>
      </c>
      <c r="S1087" t="str">
        <f>Sheet9!B1088</f>
        <v xml:space="preserve"> 100m</v>
      </c>
      <c r="T1087" t="s">
        <v>1704</v>
      </c>
      <c r="U1087" t="s">
        <v>1705</v>
      </c>
      <c r="V1087" t="str">
        <f t="shared" si="99"/>
        <v>女子バタフライ 100m予選無差別</v>
      </c>
      <c r="Y1087">
        <f t="shared" si="100"/>
        <v>570</v>
      </c>
      <c r="Z1087" t="str">
        <f t="shared" si="101"/>
        <v/>
      </c>
      <c r="AA1087" t="str">
        <f t="shared" si="102"/>
        <v>女子バタフライ 100m予選無差別</v>
      </c>
    </row>
    <row r="1088" spans="14:27">
      <c r="N1088">
        <f>Sheet9!D1089</f>
        <v>570</v>
      </c>
      <c r="O1088">
        <f>Sheet9!E1089</f>
        <v>2</v>
      </c>
      <c r="P1088" t="str">
        <f>IFERROR(VLOOKUP(O1088,Sheet6!A:B,2,0),"")</f>
        <v>女子</v>
      </c>
      <c r="Q1088" t="str">
        <f>Sheet9!A1089</f>
        <v>バタフライ　　</v>
      </c>
      <c r="R1088" t="str">
        <f t="shared" si="98"/>
        <v>バタフライ</v>
      </c>
      <c r="S1088" t="str">
        <f>Sheet9!B1089</f>
        <v xml:space="preserve"> 200m</v>
      </c>
      <c r="T1088" t="s">
        <v>1704</v>
      </c>
      <c r="U1088" t="s">
        <v>1705</v>
      </c>
      <c r="V1088" t="str">
        <f t="shared" si="99"/>
        <v>女子バタフライ 200m予選無差別</v>
      </c>
      <c r="Y1088">
        <f t="shared" si="100"/>
        <v>570</v>
      </c>
      <c r="Z1088" t="str">
        <f t="shared" si="101"/>
        <v/>
      </c>
      <c r="AA1088" t="str">
        <f t="shared" si="102"/>
        <v>女子バタフライ 200m予選無差別</v>
      </c>
    </row>
    <row r="1089" spans="14:27">
      <c r="N1089">
        <f>Sheet9!D1090</f>
        <v>571</v>
      </c>
      <c r="O1089">
        <f>Sheet9!E1090</f>
        <v>2</v>
      </c>
      <c r="P1089" t="str">
        <f>IFERROR(VLOOKUP(O1089,Sheet6!A:B,2,0),"")</f>
        <v>女子</v>
      </c>
      <c r="Q1089" t="str">
        <f>Sheet9!A1090</f>
        <v>自由形　　　　</v>
      </c>
      <c r="R1089" t="str">
        <f t="shared" si="98"/>
        <v>自由形</v>
      </c>
      <c r="S1089" t="str">
        <f>Sheet9!B1090</f>
        <v xml:space="preserve">  50m</v>
      </c>
      <c r="T1089" t="s">
        <v>1704</v>
      </c>
      <c r="U1089" t="s">
        <v>1705</v>
      </c>
      <c r="V1089" t="str">
        <f t="shared" si="99"/>
        <v>女子自由形  50m予選無差別</v>
      </c>
      <c r="Y1089">
        <f t="shared" si="100"/>
        <v>571</v>
      </c>
      <c r="Z1089" t="str">
        <f t="shared" si="101"/>
        <v/>
      </c>
      <c r="AA1089" t="str">
        <f t="shared" si="102"/>
        <v>女子自由形  50m予選無差別</v>
      </c>
    </row>
    <row r="1090" spans="14:27">
      <c r="N1090">
        <f>Sheet9!D1091</f>
        <v>571</v>
      </c>
      <c r="O1090">
        <f>Sheet9!E1091</f>
        <v>2</v>
      </c>
      <c r="P1090" t="str">
        <f>IFERROR(VLOOKUP(O1090,Sheet6!A:B,2,0),"")</f>
        <v>女子</v>
      </c>
      <c r="Q1090" t="str">
        <f>Sheet9!A1091</f>
        <v>自由形　　　　</v>
      </c>
      <c r="R1090" t="str">
        <f t="shared" si="98"/>
        <v>自由形</v>
      </c>
      <c r="S1090" t="str">
        <f>Sheet9!B1091</f>
        <v xml:space="preserve"> 100m</v>
      </c>
      <c r="T1090" t="s">
        <v>1704</v>
      </c>
      <c r="U1090" t="s">
        <v>1705</v>
      </c>
      <c r="V1090" t="str">
        <f t="shared" si="99"/>
        <v>女子自由形 100m予選無差別</v>
      </c>
      <c r="Y1090">
        <f t="shared" si="100"/>
        <v>571</v>
      </c>
      <c r="Z1090" t="str">
        <f t="shared" si="101"/>
        <v/>
      </c>
      <c r="AA1090" t="str">
        <f t="shared" si="102"/>
        <v>女子自由形 100m予選無差別</v>
      </c>
    </row>
    <row r="1091" spans="14:27">
      <c r="N1091">
        <f>Sheet9!D1092</f>
        <v>572</v>
      </c>
      <c r="O1091">
        <f>Sheet9!E1092</f>
        <v>2</v>
      </c>
      <c r="P1091" t="str">
        <f>IFERROR(VLOOKUP(O1091,Sheet6!A:B,2,0),"")</f>
        <v>女子</v>
      </c>
      <c r="Q1091" t="str">
        <f>Sheet9!A1092</f>
        <v>バタフライ　　</v>
      </c>
      <c r="R1091" t="str">
        <f t="shared" si="98"/>
        <v>バタフライ</v>
      </c>
      <c r="S1091" t="str">
        <f>Sheet9!B1092</f>
        <v xml:space="preserve"> 100m</v>
      </c>
      <c r="T1091" t="s">
        <v>1704</v>
      </c>
      <c r="U1091" t="s">
        <v>1705</v>
      </c>
      <c r="V1091" t="str">
        <f t="shared" si="99"/>
        <v>女子バタフライ 100m予選無差別</v>
      </c>
      <c r="Y1091">
        <f t="shared" si="100"/>
        <v>572</v>
      </c>
      <c r="Z1091" t="str">
        <f t="shared" si="101"/>
        <v/>
      </c>
      <c r="AA1091" t="str">
        <f t="shared" si="102"/>
        <v>女子バタフライ 100m予選無差別</v>
      </c>
    </row>
    <row r="1092" spans="14:27">
      <c r="N1092">
        <f>Sheet9!D1093</f>
        <v>562</v>
      </c>
      <c r="O1092">
        <f>Sheet9!E1093</f>
        <v>1</v>
      </c>
      <c r="P1092" t="str">
        <f>IFERROR(VLOOKUP(O1092,Sheet6!A:B,2,0),"")</f>
        <v>男子</v>
      </c>
      <c r="Q1092" t="str">
        <f>Sheet9!A1093</f>
        <v>平泳ぎ</v>
      </c>
      <c r="R1092" t="str">
        <f t="shared" si="98"/>
        <v/>
      </c>
      <c r="S1092" t="str">
        <f>Sheet9!B1093</f>
        <v xml:space="preserve"> 100m</v>
      </c>
      <c r="T1092" t="s">
        <v>1704</v>
      </c>
      <c r="U1092" t="s">
        <v>1705</v>
      </c>
      <c r="V1092" t="str">
        <f t="shared" si="99"/>
        <v>男子 100m予選無差別</v>
      </c>
      <c r="Y1092">
        <f t="shared" si="100"/>
        <v>562</v>
      </c>
      <c r="Z1092" t="str">
        <f t="shared" si="101"/>
        <v/>
      </c>
      <c r="AA1092" t="str">
        <f t="shared" si="102"/>
        <v>男子 100m予選無差別</v>
      </c>
    </row>
    <row r="1093" spans="14:27">
      <c r="N1093">
        <f>Sheet9!D1094</f>
        <v>562</v>
      </c>
      <c r="O1093">
        <f>Sheet9!E1094</f>
        <v>1</v>
      </c>
      <c r="P1093" t="str">
        <f>IFERROR(VLOOKUP(O1093,Sheet6!A:B,2,0),"")</f>
        <v>男子</v>
      </c>
      <c r="Q1093" t="str">
        <f>Sheet9!A1094</f>
        <v>平泳ぎ</v>
      </c>
      <c r="R1093" t="str">
        <f t="shared" si="98"/>
        <v/>
      </c>
      <c r="S1093" t="str">
        <f>Sheet9!B1094</f>
        <v xml:space="preserve"> 200m</v>
      </c>
      <c r="T1093" t="s">
        <v>1704</v>
      </c>
      <c r="U1093" t="s">
        <v>1705</v>
      </c>
      <c r="V1093" t="str">
        <f t="shared" si="99"/>
        <v>男子 200m予選無差別</v>
      </c>
      <c r="Y1093">
        <f t="shared" si="100"/>
        <v>562</v>
      </c>
      <c r="Z1093" t="str">
        <f t="shared" si="101"/>
        <v/>
      </c>
      <c r="AA1093" t="str">
        <f t="shared" si="102"/>
        <v>男子 200m予選無差別</v>
      </c>
    </row>
    <row r="1094" spans="14:27">
      <c r="N1094">
        <f>Sheet9!D1095</f>
        <v>573</v>
      </c>
      <c r="O1094">
        <f>Sheet9!E1095</f>
        <v>1</v>
      </c>
      <c r="P1094" t="str">
        <f>IFERROR(VLOOKUP(O1094,Sheet6!A:B,2,0),"")</f>
        <v>男子</v>
      </c>
      <c r="Q1094" t="str">
        <f>Sheet9!A1095</f>
        <v>自由形　　　　</v>
      </c>
      <c r="R1094" t="str">
        <f t="shared" si="98"/>
        <v>自由形</v>
      </c>
      <c r="S1094" t="str">
        <f>Sheet9!B1095</f>
        <v xml:space="preserve"> 400m</v>
      </c>
      <c r="T1094" t="s">
        <v>1704</v>
      </c>
      <c r="U1094" t="s">
        <v>1705</v>
      </c>
      <c r="V1094" t="str">
        <f t="shared" si="99"/>
        <v>男子自由形 400m予選無差別</v>
      </c>
      <c r="Y1094">
        <f t="shared" si="100"/>
        <v>573</v>
      </c>
      <c r="Z1094" t="str">
        <f t="shared" si="101"/>
        <v/>
      </c>
      <c r="AA1094" t="str">
        <f t="shared" si="102"/>
        <v>男子自由形 400m予選無差別</v>
      </c>
    </row>
    <row r="1095" spans="14:27">
      <c r="N1095">
        <f>Sheet9!D1096</f>
        <v>573</v>
      </c>
      <c r="O1095">
        <f>Sheet9!E1096</f>
        <v>1</v>
      </c>
      <c r="P1095" t="str">
        <f>IFERROR(VLOOKUP(O1095,Sheet6!A:B,2,0),"")</f>
        <v>男子</v>
      </c>
      <c r="Q1095" t="str">
        <f>Sheet9!A1096</f>
        <v>自由形　　　　</v>
      </c>
      <c r="R1095" t="str">
        <f t="shared" si="98"/>
        <v>自由形</v>
      </c>
      <c r="S1095" t="str">
        <f>Sheet9!B1096</f>
        <v>1500m</v>
      </c>
      <c r="T1095" t="s">
        <v>1704</v>
      </c>
      <c r="U1095" t="s">
        <v>1705</v>
      </c>
      <c r="V1095" t="str">
        <f t="shared" si="99"/>
        <v>男子自由形1500m予選無差別</v>
      </c>
      <c r="Y1095">
        <f t="shared" si="100"/>
        <v>573</v>
      </c>
      <c r="Z1095" t="str">
        <f t="shared" si="101"/>
        <v/>
      </c>
      <c r="AA1095" t="str">
        <f t="shared" si="102"/>
        <v>男子自由形1500m予選無差別</v>
      </c>
    </row>
    <row r="1096" spans="14:27">
      <c r="N1096">
        <f>Sheet9!D1097</f>
        <v>574</v>
      </c>
      <c r="O1096">
        <f>Sheet9!E1097</f>
        <v>1</v>
      </c>
      <c r="P1096" t="str">
        <f>IFERROR(VLOOKUP(O1096,Sheet6!A:B,2,0),"")</f>
        <v>男子</v>
      </c>
      <c r="Q1096" t="str">
        <f>Sheet9!A1097</f>
        <v>自由形　　　　</v>
      </c>
      <c r="R1096" t="str">
        <f t="shared" si="98"/>
        <v>自由形</v>
      </c>
      <c r="S1096" t="str">
        <f>Sheet9!B1097</f>
        <v xml:space="preserve"> 400m</v>
      </c>
      <c r="T1096" t="s">
        <v>1704</v>
      </c>
      <c r="U1096" t="s">
        <v>1705</v>
      </c>
      <c r="V1096" t="str">
        <f t="shared" si="99"/>
        <v>男子自由形 400m予選無差別</v>
      </c>
      <c r="Y1096">
        <f t="shared" si="100"/>
        <v>574</v>
      </c>
      <c r="Z1096" t="str">
        <f t="shared" si="101"/>
        <v/>
      </c>
      <c r="AA1096" t="str">
        <f t="shared" si="102"/>
        <v>男子自由形 400m予選無差別</v>
      </c>
    </row>
    <row r="1097" spans="14:27">
      <c r="N1097">
        <f>Sheet9!D1098</f>
        <v>574</v>
      </c>
      <c r="O1097">
        <f>Sheet9!E1098</f>
        <v>1</v>
      </c>
      <c r="P1097" t="str">
        <f>IFERROR(VLOOKUP(O1097,Sheet6!A:B,2,0),"")</f>
        <v>男子</v>
      </c>
      <c r="Q1097" t="str">
        <f>Sheet9!A1098</f>
        <v>自由形　　　　</v>
      </c>
      <c r="R1097" t="str">
        <f t="shared" si="98"/>
        <v>自由形</v>
      </c>
      <c r="S1097" t="str">
        <f>Sheet9!B1098</f>
        <v>1500m</v>
      </c>
      <c r="T1097" t="s">
        <v>1704</v>
      </c>
      <c r="U1097" t="s">
        <v>1705</v>
      </c>
      <c r="V1097" t="str">
        <f t="shared" si="99"/>
        <v>男子自由形1500m予選無差別</v>
      </c>
      <c r="Y1097">
        <f t="shared" si="100"/>
        <v>574</v>
      </c>
      <c r="Z1097" t="str">
        <f t="shared" si="101"/>
        <v/>
      </c>
      <c r="AA1097" t="str">
        <f t="shared" si="102"/>
        <v>男子自由形1500m予選無差別</v>
      </c>
    </row>
    <row r="1098" spans="14:27">
      <c r="N1098">
        <f>Sheet9!D1099</f>
        <v>575</v>
      </c>
      <c r="O1098">
        <f>Sheet9!E1099</f>
        <v>1</v>
      </c>
      <c r="P1098" t="str">
        <f>IFERROR(VLOOKUP(O1098,Sheet6!A:B,2,0),"")</f>
        <v>男子</v>
      </c>
      <c r="Q1098" t="str">
        <f>Sheet9!A1099</f>
        <v>背泳ぎ　　　　</v>
      </c>
      <c r="R1098" t="str">
        <f t="shared" si="98"/>
        <v>背泳ぎ</v>
      </c>
      <c r="S1098" t="str">
        <f>Sheet9!B1099</f>
        <v xml:space="preserve"> 100m</v>
      </c>
      <c r="T1098" t="s">
        <v>1704</v>
      </c>
      <c r="U1098" t="s">
        <v>1705</v>
      </c>
      <c r="V1098" t="str">
        <f t="shared" si="99"/>
        <v>男子背泳ぎ 100m予選無差別</v>
      </c>
      <c r="Y1098">
        <f t="shared" si="100"/>
        <v>575</v>
      </c>
      <c r="Z1098" t="str">
        <f t="shared" si="101"/>
        <v/>
      </c>
      <c r="AA1098" t="str">
        <f t="shared" si="102"/>
        <v>男子背泳ぎ 100m予選無差別</v>
      </c>
    </row>
    <row r="1099" spans="14:27">
      <c r="N1099">
        <f>Sheet9!D1100</f>
        <v>576</v>
      </c>
      <c r="O1099">
        <f>Sheet9!E1100</f>
        <v>1</v>
      </c>
      <c r="P1099" t="str">
        <f>IFERROR(VLOOKUP(O1099,Sheet6!A:B,2,0),"")</f>
        <v>男子</v>
      </c>
      <c r="Q1099" t="str">
        <f>Sheet9!A1100</f>
        <v>自由形　　　　</v>
      </c>
      <c r="R1099" t="str">
        <f t="shared" si="98"/>
        <v>自由形</v>
      </c>
      <c r="S1099" t="str">
        <f>Sheet9!B1100</f>
        <v xml:space="preserve">  50m</v>
      </c>
      <c r="T1099" t="s">
        <v>1704</v>
      </c>
      <c r="U1099" t="s">
        <v>1705</v>
      </c>
      <c r="V1099" t="str">
        <f t="shared" si="99"/>
        <v>男子自由形  50m予選無差別</v>
      </c>
      <c r="Y1099">
        <f t="shared" si="100"/>
        <v>576</v>
      </c>
      <c r="Z1099" t="str">
        <f t="shared" si="101"/>
        <v/>
      </c>
      <c r="AA1099" t="str">
        <f t="shared" si="102"/>
        <v>男子自由形  50m予選無差別</v>
      </c>
    </row>
    <row r="1100" spans="14:27">
      <c r="N1100">
        <f>Sheet9!D1101</f>
        <v>576</v>
      </c>
      <c r="O1100">
        <f>Sheet9!E1101</f>
        <v>1</v>
      </c>
      <c r="P1100" t="str">
        <f>IFERROR(VLOOKUP(O1100,Sheet6!A:B,2,0),"")</f>
        <v>男子</v>
      </c>
      <c r="Q1100" t="str">
        <f>Sheet9!A1101</f>
        <v>自由形　　　　</v>
      </c>
      <c r="R1100" t="str">
        <f t="shared" si="98"/>
        <v>自由形</v>
      </c>
      <c r="S1100" t="str">
        <f>Sheet9!B1101</f>
        <v xml:space="preserve"> 100m</v>
      </c>
      <c r="T1100" t="s">
        <v>1704</v>
      </c>
      <c r="U1100" t="s">
        <v>1705</v>
      </c>
      <c r="V1100" t="str">
        <f t="shared" si="99"/>
        <v>男子自由形 100m予選無差別</v>
      </c>
      <c r="Y1100">
        <f t="shared" si="100"/>
        <v>576</v>
      </c>
      <c r="Z1100" t="str">
        <f t="shared" si="101"/>
        <v/>
      </c>
      <c r="AA1100" t="str">
        <f t="shared" si="102"/>
        <v>男子自由形 100m予選無差別</v>
      </c>
    </row>
    <row r="1101" spans="14:27">
      <c r="N1101">
        <f>Sheet9!D1102</f>
        <v>577</v>
      </c>
      <c r="O1101">
        <f>Sheet9!E1102</f>
        <v>2</v>
      </c>
      <c r="P1101" t="str">
        <f>IFERROR(VLOOKUP(O1101,Sheet6!A:B,2,0),"")</f>
        <v>女子</v>
      </c>
      <c r="Q1101" t="str">
        <f>Sheet9!A1102</f>
        <v>自由形　　　　</v>
      </c>
      <c r="R1101" t="str">
        <f t="shared" si="98"/>
        <v>自由形</v>
      </c>
      <c r="S1101" t="str">
        <f>Sheet9!B1102</f>
        <v xml:space="preserve"> 100m</v>
      </c>
      <c r="T1101" t="s">
        <v>1704</v>
      </c>
      <c r="U1101" t="s">
        <v>1705</v>
      </c>
      <c r="V1101" t="str">
        <f t="shared" si="99"/>
        <v>女子自由形 100m予選無差別</v>
      </c>
      <c r="Y1101">
        <f t="shared" si="100"/>
        <v>577</v>
      </c>
      <c r="Z1101" t="str">
        <f t="shared" si="101"/>
        <v/>
      </c>
      <c r="AA1101" t="str">
        <f t="shared" si="102"/>
        <v>女子自由形 100m予選無差別</v>
      </c>
    </row>
    <row r="1102" spans="14:27">
      <c r="N1102">
        <f>Sheet9!D1103</f>
        <v>578</v>
      </c>
      <c r="O1102">
        <f>Sheet9!E1103</f>
        <v>2</v>
      </c>
      <c r="P1102" t="str">
        <f>IFERROR(VLOOKUP(O1102,Sheet6!A:B,2,0),"")</f>
        <v>女子</v>
      </c>
      <c r="Q1102" t="str">
        <f>Sheet9!A1103</f>
        <v>自由形　　　　</v>
      </c>
      <c r="R1102" t="str">
        <f t="shared" si="98"/>
        <v>自由形</v>
      </c>
      <c r="S1102" t="str">
        <f>Sheet9!B1103</f>
        <v xml:space="preserve">  50m</v>
      </c>
      <c r="T1102" t="s">
        <v>1704</v>
      </c>
      <c r="U1102" t="s">
        <v>1705</v>
      </c>
      <c r="V1102" t="str">
        <f t="shared" si="99"/>
        <v>女子自由形  50m予選無差別</v>
      </c>
      <c r="Y1102">
        <f t="shared" si="100"/>
        <v>578</v>
      </c>
      <c r="Z1102" t="str">
        <f t="shared" si="101"/>
        <v/>
      </c>
      <c r="AA1102" t="str">
        <f t="shared" si="102"/>
        <v>女子自由形  50m予選無差別</v>
      </c>
    </row>
    <row r="1103" spans="14:27">
      <c r="N1103">
        <f>Sheet9!D1104</f>
        <v>578</v>
      </c>
      <c r="O1103">
        <f>Sheet9!E1104</f>
        <v>2</v>
      </c>
      <c r="P1103" t="str">
        <f>IFERROR(VLOOKUP(O1103,Sheet6!A:B,2,0),"")</f>
        <v>女子</v>
      </c>
      <c r="Q1103" t="str">
        <f>Sheet9!A1104</f>
        <v>自由形　　　　</v>
      </c>
      <c r="R1103" t="str">
        <f t="shared" si="98"/>
        <v>自由形</v>
      </c>
      <c r="S1103" t="str">
        <f>Sheet9!B1104</f>
        <v xml:space="preserve"> 100m</v>
      </c>
      <c r="T1103" t="s">
        <v>1704</v>
      </c>
      <c r="U1103" t="s">
        <v>1705</v>
      </c>
      <c r="V1103" t="str">
        <f t="shared" si="99"/>
        <v>女子自由形 100m予選無差別</v>
      </c>
      <c r="Y1103">
        <f t="shared" si="100"/>
        <v>578</v>
      </c>
      <c r="Z1103" t="str">
        <f t="shared" si="101"/>
        <v/>
      </c>
      <c r="AA1103" t="str">
        <f t="shared" si="102"/>
        <v>女子自由形 100m予選無差別</v>
      </c>
    </row>
    <row r="1104" spans="14:27">
      <c r="N1104">
        <f>Sheet9!D1105</f>
        <v>579</v>
      </c>
      <c r="O1104">
        <f>Sheet9!E1105</f>
        <v>2</v>
      </c>
      <c r="P1104" t="str">
        <f>IFERROR(VLOOKUP(O1104,Sheet6!A:B,2,0),"")</f>
        <v>女子</v>
      </c>
      <c r="Q1104" t="str">
        <f>Sheet9!A1105</f>
        <v>平泳ぎ　　　　</v>
      </c>
      <c r="R1104" t="str">
        <f t="shared" si="98"/>
        <v>平泳ぎ</v>
      </c>
      <c r="S1104" t="str">
        <f>Sheet9!B1105</f>
        <v xml:space="preserve">  50m</v>
      </c>
      <c r="T1104" t="s">
        <v>1704</v>
      </c>
      <c r="U1104" t="s">
        <v>1705</v>
      </c>
      <c r="V1104" t="str">
        <f t="shared" si="99"/>
        <v>女子平泳ぎ  50m予選無差別</v>
      </c>
      <c r="Y1104">
        <f t="shared" si="100"/>
        <v>579</v>
      </c>
      <c r="Z1104" t="str">
        <f t="shared" si="101"/>
        <v/>
      </c>
      <c r="AA1104" t="str">
        <f t="shared" si="102"/>
        <v>女子平泳ぎ  50m予選無差別</v>
      </c>
    </row>
    <row r="1105" spans="14:27">
      <c r="N1105">
        <f>Sheet9!D1106</f>
        <v>579</v>
      </c>
      <c r="O1105">
        <f>Sheet9!E1106</f>
        <v>2</v>
      </c>
      <c r="P1105" t="str">
        <f>IFERROR(VLOOKUP(O1105,Sheet6!A:B,2,0),"")</f>
        <v>女子</v>
      </c>
      <c r="Q1105" t="str">
        <f>Sheet9!A1106</f>
        <v>平泳ぎ　　　　</v>
      </c>
      <c r="R1105" t="str">
        <f t="shared" si="98"/>
        <v>平泳ぎ</v>
      </c>
      <c r="S1105" t="str">
        <f>Sheet9!B1106</f>
        <v xml:space="preserve"> 100m</v>
      </c>
      <c r="T1105" t="s">
        <v>1704</v>
      </c>
      <c r="U1105" t="s">
        <v>1705</v>
      </c>
      <c r="V1105" t="str">
        <f t="shared" si="99"/>
        <v>女子平泳ぎ 100m予選無差別</v>
      </c>
      <c r="Y1105">
        <f t="shared" si="100"/>
        <v>579</v>
      </c>
      <c r="Z1105" t="str">
        <f t="shared" si="101"/>
        <v/>
      </c>
      <c r="AA1105" t="str">
        <f t="shared" si="102"/>
        <v>女子平泳ぎ 100m予選無差別</v>
      </c>
    </row>
    <row r="1106" spans="14:27">
      <c r="N1106">
        <f>Sheet9!D1107</f>
        <v>580</v>
      </c>
      <c r="O1106">
        <f>Sheet9!E1107</f>
        <v>2</v>
      </c>
      <c r="P1106" t="str">
        <f>IFERROR(VLOOKUP(O1106,Sheet6!A:B,2,0),"")</f>
        <v>女子</v>
      </c>
      <c r="Q1106" t="str">
        <f>Sheet9!A1107</f>
        <v>個人メドレー　</v>
      </c>
      <c r="R1106" t="str">
        <f t="shared" si="98"/>
        <v>個人メドレー</v>
      </c>
      <c r="S1106" t="str">
        <f>Sheet9!B1107</f>
        <v xml:space="preserve"> 200m</v>
      </c>
      <c r="T1106" t="s">
        <v>1704</v>
      </c>
      <c r="U1106" t="s">
        <v>1705</v>
      </c>
      <c r="V1106" t="str">
        <f t="shared" si="99"/>
        <v>女子個人メドレー 200m予選無差別</v>
      </c>
      <c r="Y1106">
        <f t="shared" si="100"/>
        <v>580</v>
      </c>
      <c r="Z1106" t="str">
        <f t="shared" si="101"/>
        <v/>
      </c>
      <c r="AA1106" t="str">
        <f t="shared" si="102"/>
        <v>女子個人メドレー 200m予選無差別</v>
      </c>
    </row>
    <row r="1107" spans="14:27">
      <c r="N1107">
        <f>Sheet9!D1108</f>
        <v>581</v>
      </c>
      <c r="O1107">
        <f>Sheet9!E1108</f>
        <v>1</v>
      </c>
      <c r="P1107" t="str">
        <f>IFERROR(VLOOKUP(O1107,Sheet6!A:B,2,0),"")</f>
        <v>男子</v>
      </c>
      <c r="Q1107" t="str">
        <f>Sheet9!A1108</f>
        <v>自由形　　　　</v>
      </c>
      <c r="R1107" t="str">
        <f t="shared" si="98"/>
        <v>自由形</v>
      </c>
      <c r="S1107" t="str">
        <f>Sheet9!B1108</f>
        <v xml:space="preserve">  50m</v>
      </c>
      <c r="T1107" t="s">
        <v>1704</v>
      </c>
      <c r="U1107" t="s">
        <v>1705</v>
      </c>
      <c r="V1107" t="str">
        <f t="shared" si="99"/>
        <v>男子自由形  50m予選無差別</v>
      </c>
      <c r="Y1107">
        <f t="shared" si="100"/>
        <v>581</v>
      </c>
      <c r="Z1107" t="str">
        <f t="shared" si="101"/>
        <v/>
      </c>
      <c r="AA1107" t="str">
        <f t="shared" si="102"/>
        <v>男子自由形  50m予選無差別</v>
      </c>
    </row>
    <row r="1108" spans="14:27">
      <c r="N1108">
        <f>Sheet9!D1109</f>
        <v>581</v>
      </c>
      <c r="O1108">
        <f>Sheet9!E1109</f>
        <v>1</v>
      </c>
      <c r="P1108" t="str">
        <f>IFERROR(VLOOKUP(O1108,Sheet6!A:B,2,0),"")</f>
        <v>男子</v>
      </c>
      <c r="Q1108" t="str">
        <f>Sheet9!A1109</f>
        <v>平泳ぎ　　　　</v>
      </c>
      <c r="R1108" t="str">
        <f t="shared" si="98"/>
        <v>平泳ぎ</v>
      </c>
      <c r="S1108" t="str">
        <f>Sheet9!B1109</f>
        <v xml:space="preserve"> 200m</v>
      </c>
      <c r="T1108" t="s">
        <v>1704</v>
      </c>
      <c r="U1108" t="s">
        <v>1705</v>
      </c>
      <c r="V1108" t="str">
        <f t="shared" si="99"/>
        <v>男子平泳ぎ 200m予選無差別</v>
      </c>
      <c r="Y1108">
        <f t="shared" si="100"/>
        <v>581</v>
      </c>
      <c r="Z1108" t="str">
        <f t="shared" si="101"/>
        <v/>
      </c>
      <c r="AA1108" t="str">
        <f t="shared" si="102"/>
        <v>男子平泳ぎ 200m予選無差別</v>
      </c>
    </row>
    <row r="1109" spans="14:27">
      <c r="N1109">
        <f>Sheet9!D1110</f>
        <v>582</v>
      </c>
      <c r="O1109">
        <f>Sheet9!E1110</f>
        <v>1</v>
      </c>
      <c r="P1109" t="str">
        <f>IFERROR(VLOOKUP(O1109,Sheet6!A:B,2,0),"")</f>
        <v>男子</v>
      </c>
      <c r="Q1109" t="str">
        <f>Sheet9!A1110</f>
        <v>背泳ぎ　　　　</v>
      </c>
      <c r="R1109" t="str">
        <f t="shared" si="98"/>
        <v>背泳ぎ</v>
      </c>
      <c r="S1109" t="str">
        <f>Sheet9!B1110</f>
        <v xml:space="preserve"> 200m</v>
      </c>
      <c r="T1109" t="s">
        <v>1704</v>
      </c>
      <c r="U1109" t="s">
        <v>1705</v>
      </c>
      <c r="V1109" t="str">
        <f t="shared" si="99"/>
        <v>男子背泳ぎ 200m予選無差別</v>
      </c>
      <c r="Y1109">
        <f t="shared" si="100"/>
        <v>582</v>
      </c>
      <c r="Z1109" t="str">
        <f t="shared" si="101"/>
        <v/>
      </c>
      <c r="AA1109" t="str">
        <f t="shared" si="102"/>
        <v>男子背泳ぎ 200m予選無差別</v>
      </c>
    </row>
    <row r="1110" spans="14:27">
      <c r="N1110">
        <f>Sheet9!D1111</f>
        <v>582</v>
      </c>
      <c r="O1110">
        <f>Sheet9!E1111</f>
        <v>1</v>
      </c>
      <c r="P1110" t="str">
        <f>IFERROR(VLOOKUP(O1110,Sheet6!A:B,2,0),"")</f>
        <v>男子</v>
      </c>
      <c r="Q1110" t="str">
        <f>Sheet9!A1111</f>
        <v>個人メドレー　</v>
      </c>
      <c r="R1110" t="str">
        <f t="shared" si="98"/>
        <v>個人メドレー</v>
      </c>
      <c r="S1110" t="str">
        <f>Sheet9!B1111</f>
        <v xml:space="preserve"> 200m</v>
      </c>
      <c r="T1110" t="s">
        <v>1704</v>
      </c>
      <c r="U1110" t="s">
        <v>1705</v>
      </c>
      <c r="V1110" t="str">
        <f t="shared" si="99"/>
        <v>男子個人メドレー 200m予選無差別</v>
      </c>
      <c r="Y1110">
        <f t="shared" si="100"/>
        <v>582</v>
      </c>
      <c r="Z1110" t="str">
        <f t="shared" si="101"/>
        <v/>
      </c>
      <c r="AA1110" t="str">
        <f t="shared" si="102"/>
        <v>男子個人メドレー 200m予選無差別</v>
      </c>
    </row>
    <row r="1111" spans="14:27">
      <c r="N1111">
        <f>Sheet9!D1112</f>
        <v>583</v>
      </c>
      <c r="O1111">
        <f>Sheet9!E1112</f>
        <v>1</v>
      </c>
      <c r="P1111" t="str">
        <f>IFERROR(VLOOKUP(O1111,Sheet6!A:B,2,0),"")</f>
        <v>男子</v>
      </c>
      <c r="Q1111" t="str">
        <f>Sheet9!A1112</f>
        <v>個人メドレー　</v>
      </c>
      <c r="R1111" t="str">
        <f t="shared" si="98"/>
        <v>個人メドレー</v>
      </c>
      <c r="S1111" t="str">
        <f>Sheet9!B1112</f>
        <v xml:space="preserve"> 200m</v>
      </c>
      <c r="T1111" t="s">
        <v>1704</v>
      </c>
      <c r="U1111" t="s">
        <v>1705</v>
      </c>
      <c r="V1111" t="str">
        <f t="shared" si="99"/>
        <v>男子個人メドレー 200m予選無差別</v>
      </c>
      <c r="Y1111">
        <f t="shared" si="100"/>
        <v>583</v>
      </c>
      <c r="Z1111" t="str">
        <f t="shared" si="101"/>
        <v/>
      </c>
      <c r="AA1111" t="str">
        <f t="shared" si="102"/>
        <v>男子個人メドレー 200m予選無差別</v>
      </c>
    </row>
    <row r="1112" spans="14:27">
      <c r="N1112">
        <f>Sheet9!D1113</f>
        <v>583</v>
      </c>
      <c r="O1112">
        <f>Sheet9!E1113</f>
        <v>1</v>
      </c>
      <c r="P1112" t="str">
        <f>IFERROR(VLOOKUP(O1112,Sheet6!A:B,2,0),"")</f>
        <v>男子</v>
      </c>
      <c r="Q1112" t="str">
        <f>Sheet9!A1113</f>
        <v>個人メドレー　</v>
      </c>
      <c r="R1112" t="str">
        <f t="shared" si="98"/>
        <v>個人メドレー</v>
      </c>
      <c r="S1112" t="str">
        <f>Sheet9!B1113</f>
        <v xml:space="preserve"> 400m</v>
      </c>
      <c r="T1112" t="s">
        <v>1704</v>
      </c>
      <c r="U1112" t="s">
        <v>1705</v>
      </c>
      <c r="V1112" t="str">
        <f t="shared" si="99"/>
        <v>男子個人メドレー 400m予選無差別</v>
      </c>
      <c r="Y1112">
        <f t="shared" si="100"/>
        <v>583</v>
      </c>
      <c r="Z1112" t="str">
        <f t="shared" si="101"/>
        <v/>
      </c>
      <c r="AA1112" t="str">
        <f t="shared" si="102"/>
        <v>男子個人メドレー 400m予選無差別</v>
      </c>
    </row>
    <row r="1113" spans="14:27">
      <c r="N1113">
        <f>Sheet9!D1114</f>
        <v>584</v>
      </c>
      <c r="O1113">
        <f>Sheet9!E1114</f>
        <v>1</v>
      </c>
      <c r="P1113" t="str">
        <f>IFERROR(VLOOKUP(O1113,Sheet6!A:B,2,0),"")</f>
        <v>男子</v>
      </c>
      <c r="Q1113" t="str">
        <f>Sheet9!A1114</f>
        <v>バタフライ　　</v>
      </c>
      <c r="R1113" t="str">
        <f t="shared" si="98"/>
        <v>バタフライ</v>
      </c>
      <c r="S1113" t="str">
        <f>Sheet9!B1114</f>
        <v xml:space="preserve"> 100m</v>
      </c>
      <c r="T1113" t="s">
        <v>1704</v>
      </c>
      <c r="U1113" t="s">
        <v>1705</v>
      </c>
      <c r="V1113" t="str">
        <f t="shared" si="99"/>
        <v>男子バタフライ 100m予選無差別</v>
      </c>
      <c r="Y1113">
        <f t="shared" si="100"/>
        <v>584</v>
      </c>
      <c r="Z1113" t="str">
        <f t="shared" si="101"/>
        <v/>
      </c>
      <c r="AA1113" t="str">
        <f t="shared" si="102"/>
        <v>男子バタフライ 100m予選無差別</v>
      </c>
    </row>
    <row r="1114" spans="14:27">
      <c r="N1114">
        <f>Sheet9!D1115</f>
        <v>584</v>
      </c>
      <c r="O1114">
        <f>Sheet9!E1115</f>
        <v>1</v>
      </c>
      <c r="P1114" t="str">
        <f>IFERROR(VLOOKUP(O1114,Sheet6!A:B,2,0),"")</f>
        <v>男子</v>
      </c>
      <c r="Q1114" t="str">
        <f>Sheet9!A1115</f>
        <v>バタフライ　　</v>
      </c>
      <c r="R1114" t="str">
        <f t="shared" si="98"/>
        <v>バタフライ</v>
      </c>
      <c r="S1114" t="str">
        <f>Sheet9!B1115</f>
        <v xml:space="preserve"> 200m</v>
      </c>
      <c r="T1114" t="s">
        <v>1704</v>
      </c>
      <c r="U1114" t="s">
        <v>1705</v>
      </c>
      <c r="V1114" t="str">
        <f t="shared" si="99"/>
        <v>男子バタフライ 200m予選無差別</v>
      </c>
      <c r="Y1114">
        <f t="shared" si="100"/>
        <v>584</v>
      </c>
      <c r="Z1114" t="str">
        <f t="shared" si="101"/>
        <v/>
      </c>
      <c r="AA1114" t="str">
        <f t="shared" si="102"/>
        <v>男子バタフライ 200m予選無差別</v>
      </c>
    </row>
    <row r="1115" spans="14:27">
      <c r="N1115">
        <f>Sheet9!D1116</f>
        <v>585</v>
      </c>
      <c r="O1115">
        <f>Sheet9!E1116</f>
        <v>1</v>
      </c>
      <c r="P1115" t="str">
        <f>IFERROR(VLOOKUP(O1115,Sheet6!A:B,2,0),"")</f>
        <v>男子</v>
      </c>
      <c r="Q1115" t="str">
        <f>Sheet9!A1116</f>
        <v>背泳ぎ　　　　</v>
      </c>
      <c r="R1115" t="str">
        <f t="shared" si="98"/>
        <v>背泳ぎ</v>
      </c>
      <c r="S1115" t="str">
        <f>Sheet9!B1116</f>
        <v xml:space="preserve"> 100m</v>
      </c>
      <c r="T1115" t="s">
        <v>1704</v>
      </c>
      <c r="U1115" t="s">
        <v>1705</v>
      </c>
      <c r="V1115" t="str">
        <f t="shared" si="99"/>
        <v>男子背泳ぎ 100m予選無差別</v>
      </c>
      <c r="Y1115">
        <f t="shared" si="100"/>
        <v>585</v>
      </c>
      <c r="Z1115" t="str">
        <f t="shared" si="101"/>
        <v/>
      </c>
      <c r="AA1115" t="str">
        <f t="shared" si="102"/>
        <v>男子背泳ぎ 100m予選無差別</v>
      </c>
    </row>
    <row r="1116" spans="14:27">
      <c r="N1116">
        <f>Sheet9!D1117</f>
        <v>585</v>
      </c>
      <c r="O1116">
        <f>Sheet9!E1117</f>
        <v>1</v>
      </c>
      <c r="P1116" t="str">
        <f>IFERROR(VLOOKUP(O1116,Sheet6!A:B,2,0),"")</f>
        <v>男子</v>
      </c>
      <c r="Q1116" t="str">
        <f>Sheet9!A1117</f>
        <v>背泳ぎ　　　　</v>
      </c>
      <c r="R1116" t="str">
        <f t="shared" si="98"/>
        <v>背泳ぎ</v>
      </c>
      <c r="S1116" t="str">
        <f>Sheet9!B1117</f>
        <v xml:space="preserve"> 200m</v>
      </c>
      <c r="T1116" t="s">
        <v>1704</v>
      </c>
      <c r="U1116" t="s">
        <v>1705</v>
      </c>
      <c r="V1116" t="str">
        <f t="shared" si="99"/>
        <v>男子背泳ぎ 200m予選無差別</v>
      </c>
      <c r="Y1116">
        <f t="shared" si="100"/>
        <v>585</v>
      </c>
      <c r="Z1116" t="str">
        <f t="shared" si="101"/>
        <v/>
      </c>
      <c r="AA1116" t="str">
        <f t="shared" si="102"/>
        <v>男子背泳ぎ 200m予選無差別</v>
      </c>
    </row>
    <row r="1117" spans="14:27">
      <c r="N1117">
        <f>Sheet9!D1118</f>
        <v>586</v>
      </c>
      <c r="O1117">
        <f>Sheet9!E1118</f>
        <v>1</v>
      </c>
      <c r="P1117" t="str">
        <f>IFERROR(VLOOKUP(O1117,Sheet6!A:B,2,0),"")</f>
        <v>男子</v>
      </c>
      <c r="Q1117" t="str">
        <f>Sheet9!A1118</f>
        <v>平泳ぎ　　　　</v>
      </c>
      <c r="R1117" t="str">
        <f t="shared" si="98"/>
        <v>平泳ぎ</v>
      </c>
      <c r="S1117" t="str">
        <f>Sheet9!B1118</f>
        <v xml:space="preserve"> 100m</v>
      </c>
      <c r="T1117" t="s">
        <v>1704</v>
      </c>
      <c r="U1117" t="s">
        <v>1705</v>
      </c>
      <c r="V1117" t="str">
        <f t="shared" si="99"/>
        <v>男子平泳ぎ 100m予選無差別</v>
      </c>
      <c r="Y1117">
        <f t="shared" si="100"/>
        <v>586</v>
      </c>
      <c r="Z1117" t="str">
        <f t="shared" si="101"/>
        <v/>
      </c>
      <c r="AA1117" t="str">
        <f t="shared" si="102"/>
        <v>男子平泳ぎ 100m予選無差別</v>
      </c>
    </row>
    <row r="1118" spans="14:27">
      <c r="N1118">
        <f>Sheet9!D1119</f>
        <v>586</v>
      </c>
      <c r="O1118">
        <f>Sheet9!E1119</f>
        <v>1</v>
      </c>
      <c r="P1118" t="str">
        <f>IFERROR(VLOOKUP(O1118,Sheet6!A:B,2,0),"")</f>
        <v>男子</v>
      </c>
      <c r="Q1118" t="str">
        <f>Sheet9!A1119</f>
        <v>平泳ぎ　　　　</v>
      </c>
      <c r="R1118" t="str">
        <f t="shared" si="98"/>
        <v>平泳ぎ</v>
      </c>
      <c r="S1118" t="str">
        <f>Sheet9!B1119</f>
        <v xml:space="preserve"> 200m</v>
      </c>
      <c r="T1118" t="s">
        <v>1704</v>
      </c>
      <c r="U1118" t="s">
        <v>1705</v>
      </c>
      <c r="V1118" t="str">
        <f t="shared" si="99"/>
        <v>男子平泳ぎ 200m予選無差別</v>
      </c>
      <c r="Y1118">
        <f t="shared" si="100"/>
        <v>586</v>
      </c>
      <c r="Z1118" t="str">
        <f t="shared" si="101"/>
        <v/>
      </c>
      <c r="AA1118" t="str">
        <f t="shared" si="102"/>
        <v>男子平泳ぎ 200m予選無差別</v>
      </c>
    </row>
    <row r="1119" spans="14:27">
      <c r="N1119">
        <f>Sheet9!D1120</f>
        <v>587</v>
      </c>
      <c r="O1119">
        <f>Sheet9!E1120</f>
        <v>1</v>
      </c>
      <c r="P1119" t="str">
        <f>IFERROR(VLOOKUP(O1119,Sheet6!A:B,2,0),"")</f>
        <v>男子</v>
      </c>
      <c r="Q1119" t="str">
        <f>Sheet9!A1120</f>
        <v>自由形　　　　</v>
      </c>
      <c r="R1119" t="str">
        <f t="shared" si="98"/>
        <v>自由形</v>
      </c>
      <c r="S1119" t="str">
        <f>Sheet9!B1120</f>
        <v xml:space="preserve"> 100m</v>
      </c>
      <c r="T1119" t="s">
        <v>1704</v>
      </c>
      <c r="U1119" t="s">
        <v>1705</v>
      </c>
      <c r="V1119" t="str">
        <f t="shared" si="99"/>
        <v>男子自由形 100m予選無差別</v>
      </c>
      <c r="Y1119">
        <f t="shared" si="100"/>
        <v>587</v>
      </c>
      <c r="Z1119" t="str">
        <f t="shared" si="101"/>
        <v/>
      </c>
      <c r="AA1119" t="str">
        <f t="shared" si="102"/>
        <v>男子自由形 100m予選無差別</v>
      </c>
    </row>
    <row r="1120" spans="14:27">
      <c r="N1120">
        <f>Sheet9!D1121</f>
        <v>587</v>
      </c>
      <c r="O1120">
        <f>Sheet9!E1121</f>
        <v>1</v>
      </c>
      <c r="P1120" t="str">
        <f>IFERROR(VLOOKUP(O1120,Sheet6!A:B,2,0),"")</f>
        <v>男子</v>
      </c>
      <c r="Q1120" t="str">
        <f>Sheet9!A1121</f>
        <v>自由形　　　　</v>
      </c>
      <c r="R1120" t="str">
        <f t="shared" si="98"/>
        <v>自由形</v>
      </c>
      <c r="S1120" t="str">
        <f>Sheet9!B1121</f>
        <v xml:space="preserve"> 200m</v>
      </c>
      <c r="T1120" t="s">
        <v>1704</v>
      </c>
      <c r="U1120" t="s">
        <v>1705</v>
      </c>
      <c r="V1120" t="str">
        <f t="shared" si="99"/>
        <v>男子自由形 200m予選無差別</v>
      </c>
      <c r="Y1120">
        <f t="shared" si="100"/>
        <v>587</v>
      </c>
      <c r="Z1120" t="str">
        <f t="shared" si="101"/>
        <v/>
      </c>
      <c r="AA1120" t="str">
        <f t="shared" si="102"/>
        <v>男子自由形 200m予選無差別</v>
      </c>
    </row>
    <row r="1121" spans="14:27">
      <c r="N1121">
        <f>Sheet9!D1122</f>
        <v>588</v>
      </c>
      <c r="O1121">
        <f>Sheet9!E1122</f>
        <v>1</v>
      </c>
      <c r="P1121" t="str">
        <f>IFERROR(VLOOKUP(O1121,Sheet6!A:B,2,0),"")</f>
        <v>男子</v>
      </c>
      <c r="Q1121" t="str">
        <f>Sheet9!A1122</f>
        <v>個人メドレー　</v>
      </c>
      <c r="R1121" t="str">
        <f t="shared" si="98"/>
        <v>個人メドレー</v>
      </c>
      <c r="S1121" t="str">
        <f>Sheet9!B1122</f>
        <v xml:space="preserve"> 200m</v>
      </c>
      <c r="T1121" t="s">
        <v>1704</v>
      </c>
      <c r="U1121" t="s">
        <v>1705</v>
      </c>
      <c r="V1121" t="str">
        <f t="shared" si="99"/>
        <v>男子個人メドレー 200m予選無差別</v>
      </c>
      <c r="Y1121">
        <f t="shared" si="100"/>
        <v>588</v>
      </c>
      <c r="Z1121" t="str">
        <f t="shared" si="101"/>
        <v/>
      </c>
      <c r="AA1121" t="str">
        <f t="shared" si="102"/>
        <v>男子個人メドレー 200m予選無差別</v>
      </c>
    </row>
    <row r="1122" spans="14:27">
      <c r="N1122">
        <f>Sheet9!D1123</f>
        <v>588</v>
      </c>
      <c r="O1122">
        <f>Sheet9!E1123</f>
        <v>1</v>
      </c>
      <c r="P1122" t="str">
        <f>IFERROR(VLOOKUP(O1122,Sheet6!A:B,2,0),"")</f>
        <v>男子</v>
      </c>
      <c r="Q1122" t="str">
        <f>Sheet9!A1123</f>
        <v>個人メドレー　</v>
      </c>
      <c r="R1122" t="str">
        <f t="shared" si="98"/>
        <v>個人メドレー</v>
      </c>
      <c r="S1122" t="str">
        <f>Sheet9!B1123</f>
        <v xml:space="preserve"> 400m</v>
      </c>
      <c r="T1122" t="s">
        <v>1704</v>
      </c>
      <c r="U1122" t="s">
        <v>1705</v>
      </c>
      <c r="V1122" t="str">
        <f t="shared" si="99"/>
        <v>男子個人メドレー 400m予選無差別</v>
      </c>
      <c r="Y1122">
        <f t="shared" si="100"/>
        <v>588</v>
      </c>
      <c r="Z1122" t="str">
        <f t="shared" si="101"/>
        <v/>
      </c>
      <c r="AA1122" t="str">
        <f t="shared" si="102"/>
        <v>男子個人メドレー 400m予選無差別</v>
      </c>
    </row>
    <row r="1123" spans="14:27">
      <c r="N1123">
        <f>Sheet9!D1124</f>
        <v>589</v>
      </c>
      <c r="O1123">
        <f>Sheet9!E1124</f>
        <v>1</v>
      </c>
      <c r="P1123" t="str">
        <f>IFERROR(VLOOKUP(O1123,Sheet6!A:B,2,0),"")</f>
        <v>男子</v>
      </c>
      <c r="Q1123" t="str">
        <f>Sheet9!A1124</f>
        <v>バタフライ　　</v>
      </c>
      <c r="R1123" t="str">
        <f t="shared" si="98"/>
        <v>バタフライ</v>
      </c>
      <c r="S1123" t="str">
        <f>Sheet9!B1124</f>
        <v xml:space="preserve">  50m</v>
      </c>
      <c r="T1123" t="s">
        <v>1704</v>
      </c>
      <c r="U1123" t="s">
        <v>1705</v>
      </c>
      <c r="V1123" t="str">
        <f t="shared" si="99"/>
        <v>男子バタフライ  50m予選無差別</v>
      </c>
      <c r="Y1123">
        <f t="shared" si="100"/>
        <v>589</v>
      </c>
      <c r="Z1123" t="str">
        <f t="shared" si="101"/>
        <v/>
      </c>
      <c r="AA1123" t="str">
        <f t="shared" si="102"/>
        <v>男子バタフライ  50m予選無差別</v>
      </c>
    </row>
    <row r="1124" spans="14:27">
      <c r="N1124">
        <f>Sheet9!D1125</f>
        <v>589</v>
      </c>
      <c r="O1124">
        <f>Sheet9!E1125</f>
        <v>1</v>
      </c>
      <c r="P1124" t="str">
        <f>IFERROR(VLOOKUP(O1124,Sheet6!A:B,2,0),"")</f>
        <v>男子</v>
      </c>
      <c r="Q1124" t="str">
        <f>Sheet9!A1125</f>
        <v>バタフライ　　</v>
      </c>
      <c r="R1124" t="str">
        <f t="shared" si="98"/>
        <v>バタフライ</v>
      </c>
      <c r="S1124" t="str">
        <f>Sheet9!B1125</f>
        <v xml:space="preserve"> 100m</v>
      </c>
      <c r="T1124" t="s">
        <v>1704</v>
      </c>
      <c r="U1124" t="s">
        <v>1705</v>
      </c>
      <c r="V1124" t="str">
        <f t="shared" si="99"/>
        <v>男子バタフライ 100m予選無差別</v>
      </c>
      <c r="Y1124">
        <f t="shared" si="100"/>
        <v>589</v>
      </c>
      <c r="Z1124" t="str">
        <f t="shared" si="101"/>
        <v/>
      </c>
      <c r="AA1124" t="str">
        <f t="shared" si="102"/>
        <v>男子バタフライ 100m予選無差別</v>
      </c>
    </row>
    <row r="1125" spans="14:27">
      <c r="N1125">
        <f>Sheet9!D1126</f>
        <v>590</v>
      </c>
      <c r="O1125">
        <f>Sheet9!E1126</f>
        <v>1</v>
      </c>
      <c r="P1125" t="str">
        <f>IFERROR(VLOOKUP(O1125,Sheet6!A:B,2,0),"")</f>
        <v>男子</v>
      </c>
      <c r="Q1125" t="str">
        <f>Sheet9!A1126</f>
        <v>バタフライ　　</v>
      </c>
      <c r="R1125" t="str">
        <f t="shared" si="98"/>
        <v>バタフライ</v>
      </c>
      <c r="S1125" t="str">
        <f>Sheet9!B1126</f>
        <v xml:space="preserve"> 100m</v>
      </c>
      <c r="T1125" t="s">
        <v>1704</v>
      </c>
      <c r="U1125" t="s">
        <v>1705</v>
      </c>
      <c r="V1125" t="str">
        <f t="shared" si="99"/>
        <v>男子バタフライ 100m予選無差別</v>
      </c>
      <c r="Y1125">
        <f t="shared" si="100"/>
        <v>590</v>
      </c>
      <c r="Z1125" t="str">
        <f t="shared" si="101"/>
        <v/>
      </c>
      <c r="AA1125" t="str">
        <f t="shared" si="102"/>
        <v>男子バタフライ 100m予選無差別</v>
      </c>
    </row>
    <row r="1126" spans="14:27">
      <c r="N1126">
        <f>Sheet9!D1127</f>
        <v>590</v>
      </c>
      <c r="O1126">
        <f>Sheet9!E1127</f>
        <v>1</v>
      </c>
      <c r="P1126" t="str">
        <f>IFERROR(VLOOKUP(O1126,Sheet6!A:B,2,0),"")</f>
        <v>男子</v>
      </c>
      <c r="Q1126" t="str">
        <f>Sheet9!A1127</f>
        <v>バタフライ　　</v>
      </c>
      <c r="R1126" t="str">
        <f t="shared" si="98"/>
        <v>バタフライ</v>
      </c>
      <c r="S1126" t="str">
        <f>Sheet9!B1127</f>
        <v xml:space="preserve"> 200m</v>
      </c>
      <c r="T1126" t="s">
        <v>1704</v>
      </c>
      <c r="U1126" t="s">
        <v>1705</v>
      </c>
      <c r="V1126" t="str">
        <f t="shared" si="99"/>
        <v>男子バタフライ 200m予選無差別</v>
      </c>
      <c r="Y1126">
        <f t="shared" si="100"/>
        <v>590</v>
      </c>
      <c r="Z1126" t="str">
        <f t="shared" si="101"/>
        <v/>
      </c>
      <c r="AA1126" t="str">
        <f t="shared" si="102"/>
        <v>男子バタフライ 200m予選無差別</v>
      </c>
    </row>
    <row r="1127" spans="14:27">
      <c r="N1127">
        <f>Sheet9!D1128</f>
        <v>591</v>
      </c>
      <c r="O1127">
        <f>Sheet9!E1128</f>
        <v>1</v>
      </c>
      <c r="P1127" t="str">
        <f>IFERROR(VLOOKUP(O1127,Sheet6!A:B,2,0),"")</f>
        <v>男子</v>
      </c>
      <c r="Q1127" t="str">
        <f>Sheet9!A1128</f>
        <v>平泳ぎ　　　　</v>
      </c>
      <c r="R1127" t="str">
        <f t="shared" si="98"/>
        <v>平泳ぎ</v>
      </c>
      <c r="S1127" t="str">
        <f>Sheet9!B1128</f>
        <v xml:space="preserve"> 100m</v>
      </c>
      <c r="T1127" t="s">
        <v>1704</v>
      </c>
      <c r="U1127" t="s">
        <v>1705</v>
      </c>
      <c r="V1127" t="str">
        <f t="shared" si="99"/>
        <v>男子平泳ぎ 100m予選無差別</v>
      </c>
      <c r="Y1127">
        <f t="shared" si="100"/>
        <v>591</v>
      </c>
      <c r="Z1127" t="str">
        <f t="shared" si="101"/>
        <v/>
      </c>
      <c r="AA1127" t="str">
        <f t="shared" si="102"/>
        <v>男子平泳ぎ 100m予選無差別</v>
      </c>
    </row>
    <row r="1128" spans="14:27">
      <c r="N1128">
        <f>Sheet9!D1129</f>
        <v>591</v>
      </c>
      <c r="O1128">
        <f>Sheet9!E1129</f>
        <v>1</v>
      </c>
      <c r="P1128" t="str">
        <f>IFERROR(VLOOKUP(O1128,Sheet6!A:B,2,0),"")</f>
        <v>男子</v>
      </c>
      <c r="Q1128" t="str">
        <f>Sheet9!A1129</f>
        <v>平泳ぎ　　　　</v>
      </c>
      <c r="R1128" t="str">
        <f t="shared" si="98"/>
        <v>平泳ぎ</v>
      </c>
      <c r="S1128" t="str">
        <f>Sheet9!B1129</f>
        <v xml:space="preserve"> 200m</v>
      </c>
      <c r="T1128" t="s">
        <v>1704</v>
      </c>
      <c r="U1128" t="s">
        <v>1705</v>
      </c>
      <c r="V1128" t="str">
        <f t="shared" si="99"/>
        <v>男子平泳ぎ 200m予選無差別</v>
      </c>
      <c r="Y1128">
        <f t="shared" si="100"/>
        <v>591</v>
      </c>
      <c r="Z1128" t="str">
        <f t="shared" si="101"/>
        <v/>
      </c>
      <c r="AA1128" t="str">
        <f t="shared" si="102"/>
        <v>男子平泳ぎ 200m予選無差別</v>
      </c>
    </row>
    <row r="1129" spans="14:27">
      <c r="N1129">
        <f>Sheet9!D1130</f>
        <v>592</v>
      </c>
      <c r="O1129">
        <f>Sheet9!E1130</f>
        <v>1</v>
      </c>
      <c r="P1129" t="str">
        <f>IFERROR(VLOOKUP(O1129,Sheet6!A:B,2,0),"")</f>
        <v>男子</v>
      </c>
      <c r="Q1129" t="str">
        <f>Sheet9!A1130</f>
        <v>自由形　　　　</v>
      </c>
      <c r="R1129" t="str">
        <f t="shared" si="98"/>
        <v>自由形</v>
      </c>
      <c r="S1129" t="str">
        <f>Sheet9!B1130</f>
        <v xml:space="preserve"> 200m</v>
      </c>
      <c r="T1129" t="s">
        <v>1704</v>
      </c>
      <c r="U1129" t="s">
        <v>1705</v>
      </c>
      <c r="V1129" t="str">
        <f t="shared" si="99"/>
        <v>男子自由形 200m予選無差別</v>
      </c>
      <c r="Y1129">
        <f t="shared" si="100"/>
        <v>592</v>
      </c>
      <c r="Z1129" t="str">
        <f t="shared" si="101"/>
        <v/>
      </c>
      <c r="AA1129" t="str">
        <f t="shared" si="102"/>
        <v>男子自由形 200m予選無差別</v>
      </c>
    </row>
    <row r="1130" spans="14:27">
      <c r="N1130">
        <f>Sheet9!D1131</f>
        <v>592</v>
      </c>
      <c r="O1130">
        <f>Sheet9!E1131</f>
        <v>1</v>
      </c>
      <c r="P1130" t="str">
        <f>IFERROR(VLOOKUP(O1130,Sheet6!A:B,2,0),"")</f>
        <v>男子</v>
      </c>
      <c r="Q1130" t="str">
        <f>Sheet9!A1131</f>
        <v>自由形　　　　</v>
      </c>
      <c r="R1130" t="str">
        <f t="shared" si="98"/>
        <v>自由形</v>
      </c>
      <c r="S1130" t="str">
        <f>Sheet9!B1131</f>
        <v xml:space="preserve"> 400m</v>
      </c>
      <c r="T1130" t="s">
        <v>1704</v>
      </c>
      <c r="U1130" t="s">
        <v>1705</v>
      </c>
      <c r="V1130" t="str">
        <f t="shared" si="99"/>
        <v>男子自由形 400m予選無差別</v>
      </c>
      <c r="Y1130">
        <f t="shared" si="100"/>
        <v>592</v>
      </c>
      <c r="Z1130" t="str">
        <f t="shared" si="101"/>
        <v/>
      </c>
      <c r="AA1130" t="str">
        <f t="shared" si="102"/>
        <v>男子自由形 400m予選無差別</v>
      </c>
    </row>
    <row r="1131" spans="14:27">
      <c r="N1131">
        <f>Sheet9!D1132</f>
        <v>593</v>
      </c>
      <c r="O1131">
        <f>Sheet9!E1132</f>
        <v>1</v>
      </c>
      <c r="P1131" t="str">
        <f>IFERROR(VLOOKUP(O1131,Sheet6!A:B,2,0),"")</f>
        <v>男子</v>
      </c>
      <c r="Q1131" t="str">
        <f>Sheet9!A1132</f>
        <v>自由形　　　　</v>
      </c>
      <c r="R1131" t="str">
        <f t="shared" si="98"/>
        <v>自由形</v>
      </c>
      <c r="S1131" t="str">
        <f>Sheet9!B1132</f>
        <v xml:space="preserve">  50m</v>
      </c>
      <c r="T1131" t="s">
        <v>1704</v>
      </c>
      <c r="U1131" t="s">
        <v>1705</v>
      </c>
      <c r="V1131" t="str">
        <f t="shared" si="99"/>
        <v>男子自由形  50m予選無差別</v>
      </c>
      <c r="Y1131">
        <f t="shared" si="100"/>
        <v>593</v>
      </c>
      <c r="Z1131" t="str">
        <f t="shared" si="101"/>
        <v/>
      </c>
      <c r="AA1131" t="str">
        <f t="shared" si="102"/>
        <v>男子自由形  50m予選無差別</v>
      </c>
    </row>
    <row r="1132" spans="14:27">
      <c r="N1132">
        <f>Sheet9!D1133</f>
        <v>593</v>
      </c>
      <c r="O1132">
        <f>Sheet9!E1133</f>
        <v>1</v>
      </c>
      <c r="P1132" t="str">
        <f>IFERROR(VLOOKUP(O1132,Sheet6!A:B,2,0),"")</f>
        <v>男子</v>
      </c>
      <c r="Q1132" t="str">
        <f>Sheet9!A1133</f>
        <v>自由形　　　　</v>
      </c>
      <c r="R1132" t="str">
        <f t="shared" si="98"/>
        <v>自由形</v>
      </c>
      <c r="S1132" t="str">
        <f>Sheet9!B1133</f>
        <v xml:space="preserve"> 100m</v>
      </c>
      <c r="T1132" t="s">
        <v>1704</v>
      </c>
      <c r="U1132" t="s">
        <v>1705</v>
      </c>
      <c r="V1132" t="str">
        <f t="shared" si="99"/>
        <v>男子自由形 100m予選無差別</v>
      </c>
      <c r="Y1132">
        <f t="shared" si="100"/>
        <v>593</v>
      </c>
      <c r="Z1132" t="str">
        <f t="shared" si="101"/>
        <v/>
      </c>
      <c r="AA1132" t="str">
        <f t="shared" si="102"/>
        <v>男子自由形 100m予選無差別</v>
      </c>
    </row>
    <row r="1133" spans="14:27">
      <c r="N1133">
        <f>Sheet9!D1134</f>
        <v>594</v>
      </c>
      <c r="O1133">
        <f>Sheet9!E1134</f>
        <v>2</v>
      </c>
      <c r="P1133" t="str">
        <f>IFERROR(VLOOKUP(O1133,Sheet6!A:B,2,0),"")</f>
        <v>女子</v>
      </c>
      <c r="Q1133" t="str">
        <f>Sheet9!A1134</f>
        <v>自由形　　　　</v>
      </c>
      <c r="R1133" t="str">
        <f t="shared" si="98"/>
        <v>自由形</v>
      </c>
      <c r="S1133" t="str">
        <f>Sheet9!B1134</f>
        <v xml:space="preserve">  50m</v>
      </c>
      <c r="T1133" t="s">
        <v>1704</v>
      </c>
      <c r="U1133" t="s">
        <v>1705</v>
      </c>
      <c r="V1133" t="str">
        <f t="shared" si="99"/>
        <v>女子自由形  50m予選無差別</v>
      </c>
      <c r="Y1133">
        <f t="shared" si="100"/>
        <v>594</v>
      </c>
      <c r="Z1133" t="str">
        <f t="shared" si="101"/>
        <v/>
      </c>
      <c r="AA1133" t="str">
        <f t="shared" si="102"/>
        <v>女子自由形  50m予選無差別</v>
      </c>
    </row>
    <row r="1134" spans="14:27">
      <c r="N1134">
        <f>Sheet9!D1135</f>
        <v>594</v>
      </c>
      <c r="O1134">
        <f>Sheet9!E1135</f>
        <v>2</v>
      </c>
      <c r="P1134" t="str">
        <f>IFERROR(VLOOKUP(O1134,Sheet6!A:B,2,0),"")</f>
        <v>女子</v>
      </c>
      <c r="Q1134" t="str">
        <f>Sheet9!A1135</f>
        <v>自由形　　　　</v>
      </c>
      <c r="R1134" t="str">
        <f t="shared" si="98"/>
        <v>自由形</v>
      </c>
      <c r="S1134" t="str">
        <f>Sheet9!B1135</f>
        <v xml:space="preserve"> 100m</v>
      </c>
      <c r="T1134" t="s">
        <v>1704</v>
      </c>
      <c r="U1134" t="s">
        <v>1705</v>
      </c>
      <c r="V1134" t="str">
        <f t="shared" si="99"/>
        <v>女子自由形 100m予選無差別</v>
      </c>
      <c r="Y1134">
        <f t="shared" si="100"/>
        <v>594</v>
      </c>
      <c r="Z1134" t="str">
        <f t="shared" si="101"/>
        <v/>
      </c>
      <c r="AA1134" t="str">
        <f t="shared" si="102"/>
        <v>女子自由形 100m予選無差別</v>
      </c>
    </row>
    <row r="1135" spans="14:27">
      <c r="N1135">
        <f>Sheet9!D1136</f>
        <v>595</v>
      </c>
      <c r="O1135">
        <f>Sheet9!E1136</f>
        <v>2</v>
      </c>
      <c r="P1135" t="str">
        <f>IFERROR(VLOOKUP(O1135,Sheet6!A:B,2,0),"")</f>
        <v>女子</v>
      </c>
      <c r="Q1135" t="str">
        <f>Sheet9!A1136</f>
        <v>自由形　　　　</v>
      </c>
      <c r="R1135" t="str">
        <f t="shared" si="98"/>
        <v>自由形</v>
      </c>
      <c r="S1135" t="str">
        <f>Sheet9!B1136</f>
        <v xml:space="preserve">  50m</v>
      </c>
      <c r="T1135" t="s">
        <v>1704</v>
      </c>
      <c r="U1135" t="s">
        <v>1705</v>
      </c>
      <c r="V1135" t="str">
        <f t="shared" si="99"/>
        <v>女子自由形  50m予選無差別</v>
      </c>
      <c r="Y1135">
        <f t="shared" si="100"/>
        <v>595</v>
      </c>
      <c r="Z1135" t="str">
        <f t="shared" si="101"/>
        <v/>
      </c>
      <c r="AA1135" t="str">
        <f t="shared" si="102"/>
        <v>女子自由形  50m予選無差別</v>
      </c>
    </row>
    <row r="1136" spans="14:27">
      <c r="N1136">
        <f>Sheet9!D1137</f>
        <v>595</v>
      </c>
      <c r="O1136">
        <f>Sheet9!E1137</f>
        <v>2</v>
      </c>
      <c r="P1136" t="str">
        <f>IFERROR(VLOOKUP(O1136,Sheet6!A:B,2,0),"")</f>
        <v>女子</v>
      </c>
      <c r="Q1136" t="str">
        <f>Sheet9!A1137</f>
        <v>バタフライ　　</v>
      </c>
      <c r="R1136" t="str">
        <f t="shared" si="98"/>
        <v>バタフライ</v>
      </c>
      <c r="S1136" t="str">
        <f>Sheet9!B1137</f>
        <v xml:space="preserve">  50m</v>
      </c>
      <c r="T1136" t="s">
        <v>1704</v>
      </c>
      <c r="U1136" t="s">
        <v>1705</v>
      </c>
      <c r="V1136" t="str">
        <f t="shared" si="99"/>
        <v>女子バタフライ  50m予選無差別</v>
      </c>
      <c r="Y1136">
        <f t="shared" si="100"/>
        <v>595</v>
      </c>
      <c r="Z1136" t="str">
        <f t="shared" si="101"/>
        <v/>
      </c>
      <c r="AA1136" t="str">
        <f t="shared" si="102"/>
        <v>女子バタフライ  50m予選無差別</v>
      </c>
    </row>
    <row r="1137" spans="14:27">
      <c r="N1137">
        <f>Sheet9!D1138</f>
        <v>596</v>
      </c>
      <c r="O1137">
        <f>Sheet9!E1138</f>
        <v>2</v>
      </c>
      <c r="P1137" t="str">
        <f>IFERROR(VLOOKUP(O1137,Sheet6!A:B,2,0),"")</f>
        <v>女子</v>
      </c>
      <c r="Q1137" t="str">
        <f>Sheet9!A1138</f>
        <v>自由形　　　　</v>
      </c>
      <c r="R1137" t="str">
        <f t="shared" si="98"/>
        <v>自由形</v>
      </c>
      <c r="S1137" t="str">
        <f>Sheet9!B1138</f>
        <v xml:space="preserve">  50m</v>
      </c>
      <c r="T1137" t="s">
        <v>1704</v>
      </c>
      <c r="U1137" t="s">
        <v>1705</v>
      </c>
      <c r="V1137" t="str">
        <f t="shared" si="99"/>
        <v>女子自由形  50m予選無差別</v>
      </c>
      <c r="Y1137">
        <f t="shared" si="100"/>
        <v>596</v>
      </c>
      <c r="Z1137" t="str">
        <f t="shared" si="101"/>
        <v/>
      </c>
      <c r="AA1137" t="str">
        <f t="shared" si="102"/>
        <v>女子自由形  50m予選無差別</v>
      </c>
    </row>
    <row r="1138" spans="14:27">
      <c r="N1138">
        <f>Sheet9!D1139</f>
        <v>596</v>
      </c>
      <c r="O1138">
        <f>Sheet9!E1139</f>
        <v>2</v>
      </c>
      <c r="P1138" t="str">
        <f>IFERROR(VLOOKUP(O1138,Sheet6!A:B,2,0),"")</f>
        <v>女子</v>
      </c>
      <c r="Q1138" t="str">
        <f>Sheet9!A1139</f>
        <v>自由形　　　　</v>
      </c>
      <c r="R1138" t="str">
        <f t="shared" si="98"/>
        <v>自由形</v>
      </c>
      <c r="S1138" t="str">
        <f>Sheet9!B1139</f>
        <v xml:space="preserve"> 100m</v>
      </c>
      <c r="T1138" t="s">
        <v>1704</v>
      </c>
      <c r="U1138" t="s">
        <v>1705</v>
      </c>
      <c r="V1138" t="str">
        <f t="shared" si="99"/>
        <v>女子自由形 100m予選無差別</v>
      </c>
      <c r="Y1138">
        <f t="shared" si="100"/>
        <v>596</v>
      </c>
      <c r="Z1138" t="str">
        <f t="shared" si="101"/>
        <v/>
      </c>
      <c r="AA1138" t="str">
        <f t="shared" si="102"/>
        <v>女子自由形 100m予選無差別</v>
      </c>
    </row>
    <row r="1139" spans="14:27">
      <c r="N1139">
        <f>Sheet9!D1140</f>
        <v>597</v>
      </c>
      <c r="O1139">
        <f>Sheet9!E1140</f>
        <v>2</v>
      </c>
      <c r="P1139" t="str">
        <f>IFERROR(VLOOKUP(O1139,Sheet6!A:B,2,0),"")</f>
        <v>女子</v>
      </c>
      <c r="Q1139" t="str">
        <f>Sheet9!A1140</f>
        <v>自由形　　　　</v>
      </c>
      <c r="R1139" t="str">
        <f t="shared" si="98"/>
        <v>自由形</v>
      </c>
      <c r="S1139" t="str">
        <f>Sheet9!B1140</f>
        <v xml:space="preserve">  50m</v>
      </c>
      <c r="T1139" t="s">
        <v>1704</v>
      </c>
      <c r="U1139" t="s">
        <v>1705</v>
      </c>
      <c r="V1139" t="str">
        <f t="shared" si="99"/>
        <v>女子自由形  50m予選無差別</v>
      </c>
      <c r="Y1139">
        <f t="shared" si="100"/>
        <v>597</v>
      </c>
      <c r="Z1139" t="str">
        <f t="shared" si="101"/>
        <v/>
      </c>
      <c r="AA1139" t="str">
        <f t="shared" si="102"/>
        <v>女子自由形  50m予選無差別</v>
      </c>
    </row>
    <row r="1140" spans="14:27">
      <c r="N1140">
        <f>Sheet9!D1141</f>
        <v>598</v>
      </c>
      <c r="O1140">
        <f>Sheet9!E1141</f>
        <v>2</v>
      </c>
      <c r="P1140" t="str">
        <f>IFERROR(VLOOKUP(O1140,Sheet6!A:B,2,0),"")</f>
        <v>女子</v>
      </c>
      <c r="Q1140" t="str">
        <f>Sheet9!A1141</f>
        <v>背泳ぎ　　　　</v>
      </c>
      <c r="R1140" t="str">
        <f t="shared" si="98"/>
        <v>背泳ぎ</v>
      </c>
      <c r="S1140" t="str">
        <f>Sheet9!B1141</f>
        <v xml:space="preserve">  50m</v>
      </c>
      <c r="T1140" t="s">
        <v>1704</v>
      </c>
      <c r="U1140" t="s">
        <v>1705</v>
      </c>
      <c r="V1140" t="str">
        <f t="shared" si="99"/>
        <v>女子背泳ぎ  50m予選無差別</v>
      </c>
      <c r="Y1140">
        <f t="shared" si="100"/>
        <v>598</v>
      </c>
      <c r="Z1140" t="str">
        <f t="shared" si="101"/>
        <v/>
      </c>
      <c r="AA1140" t="str">
        <f t="shared" si="102"/>
        <v>女子背泳ぎ  50m予選無差別</v>
      </c>
    </row>
    <row r="1141" spans="14:27">
      <c r="N1141">
        <f>Sheet9!D1142</f>
        <v>599</v>
      </c>
      <c r="O1141">
        <f>Sheet9!E1142</f>
        <v>2</v>
      </c>
      <c r="P1141" t="str">
        <f>IFERROR(VLOOKUP(O1141,Sheet6!A:B,2,0),"")</f>
        <v>女子</v>
      </c>
      <c r="Q1141" t="str">
        <f>Sheet9!A1142</f>
        <v>自由形　　　　</v>
      </c>
      <c r="R1141" t="str">
        <f t="shared" si="98"/>
        <v>自由形</v>
      </c>
      <c r="S1141" t="str">
        <f>Sheet9!B1142</f>
        <v xml:space="preserve"> 100m</v>
      </c>
      <c r="T1141" t="s">
        <v>1704</v>
      </c>
      <c r="U1141" t="s">
        <v>1705</v>
      </c>
      <c r="V1141" t="str">
        <f t="shared" si="99"/>
        <v>女子自由形 100m予選無差別</v>
      </c>
      <c r="Y1141">
        <f t="shared" si="100"/>
        <v>599</v>
      </c>
      <c r="Z1141" t="str">
        <f t="shared" si="101"/>
        <v/>
      </c>
      <c r="AA1141" t="str">
        <f t="shared" si="102"/>
        <v>女子自由形 100m予選無差別</v>
      </c>
    </row>
    <row r="1142" spans="14:27">
      <c r="N1142">
        <f>Sheet9!D1143</f>
        <v>599</v>
      </c>
      <c r="O1142">
        <f>Sheet9!E1143</f>
        <v>2</v>
      </c>
      <c r="P1142" t="str">
        <f>IFERROR(VLOOKUP(O1142,Sheet6!A:B,2,0),"")</f>
        <v>女子</v>
      </c>
      <c r="Q1142" t="str">
        <f>Sheet9!A1143</f>
        <v>バタフライ　　</v>
      </c>
      <c r="R1142" t="str">
        <f t="shared" si="98"/>
        <v>バタフライ</v>
      </c>
      <c r="S1142" t="str">
        <f>Sheet9!B1143</f>
        <v xml:space="preserve">  50m</v>
      </c>
      <c r="T1142" t="s">
        <v>1704</v>
      </c>
      <c r="U1142" t="s">
        <v>1705</v>
      </c>
      <c r="V1142" t="str">
        <f t="shared" si="99"/>
        <v>女子バタフライ  50m予選無差別</v>
      </c>
      <c r="Y1142">
        <f t="shared" si="100"/>
        <v>599</v>
      </c>
      <c r="Z1142" t="str">
        <f t="shared" si="101"/>
        <v/>
      </c>
      <c r="AA1142" t="str">
        <f t="shared" si="102"/>
        <v>女子バタフライ  50m予選無差別</v>
      </c>
    </row>
    <row r="1143" spans="14:27">
      <c r="N1143">
        <f>Sheet9!D1144</f>
        <v>600</v>
      </c>
      <c r="O1143">
        <f>Sheet9!E1144</f>
        <v>1</v>
      </c>
      <c r="P1143" t="str">
        <f>IFERROR(VLOOKUP(O1143,Sheet6!A:B,2,0),"")</f>
        <v>男子</v>
      </c>
      <c r="Q1143" t="str">
        <f>Sheet9!A1144</f>
        <v>自由形　　　　</v>
      </c>
      <c r="R1143" t="str">
        <f t="shared" si="98"/>
        <v>自由形</v>
      </c>
      <c r="S1143" t="str">
        <f>Sheet9!B1144</f>
        <v xml:space="preserve"> 400m</v>
      </c>
      <c r="T1143" t="s">
        <v>1704</v>
      </c>
      <c r="U1143" t="s">
        <v>1705</v>
      </c>
      <c r="V1143" t="str">
        <f t="shared" si="99"/>
        <v>男子自由形 400m予選無差別</v>
      </c>
      <c r="Y1143">
        <f t="shared" si="100"/>
        <v>600</v>
      </c>
      <c r="Z1143" t="str">
        <f t="shared" si="101"/>
        <v/>
      </c>
      <c r="AA1143" t="str">
        <f t="shared" si="102"/>
        <v>男子自由形 400m予選無差別</v>
      </c>
    </row>
    <row r="1144" spans="14:27">
      <c r="N1144">
        <f>Sheet9!D1145</f>
        <v>600</v>
      </c>
      <c r="O1144">
        <f>Sheet9!E1145</f>
        <v>1</v>
      </c>
      <c r="P1144" t="str">
        <f>IFERROR(VLOOKUP(O1144,Sheet6!A:B,2,0),"")</f>
        <v>男子</v>
      </c>
      <c r="Q1144" t="str">
        <f>Sheet9!A1145</f>
        <v>自由形　　　　</v>
      </c>
      <c r="R1144" t="str">
        <f t="shared" si="98"/>
        <v>自由形</v>
      </c>
      <c r="S1144" t="str">
        <f>Sheet9!B1145</f>
        <v>1500m</v>
      </c>
      <c r="T1144" t="s">
        <v>1704</v>
      </c>
      <c r="U1144" t="s">
        <v>1705</v>
      </c>
      <c r="V1144" t="str">
        <f t="shared" si="99"/>
        <v>男子自由形1500m予選無差別</v>
      </c>
      <c r="Y1144">
        <f t="shared" si="100"/>
        <v>600</v>
      </c>
      <c r="Z1144" t="str">
        <f t="shared" si="101"/>
        <v/>
      </c>
      <c r="AA1144" t="str">
        <f t="shared" si="102"/>
        <v>男子自由形1500m予選無差別</v>
      </c>
    </row>
    <row r="1145" spans="14:27">
      <c r="N1145">
        <f>Sheet9!D1146</f>
        <v>601</v>
      </c>
      <c r="O1145">
        <f>Sheet9!E1146</f>
        <v>1</v>
      </c>
      <c r="P1145" t="str">
        <f>IFERROR(VLOOKUP(O1145,Sheet6!A:B,2,0),"")</f>
        <v>男子</v>
      </c>
      <c r="Q1145" t="str">
        <f>Sheet9!A1146</f>
        <v>自由形　　　　</v>
      </c>
      <c r="R1145" t="str">
        <f t="shared" si="98"/>
        <v>自由形</v>
      </c>
      <c r="S1145" t="str">
        <f>Sheet9!B1146</f>
        <v xml:space="preserve">  50m</v>
      </c>
      <c r="T1145" t="s">
        <v>1704</v>
      </c>
      <c r="U1145" t="s">
        <v>1705</v>
      </c>
      <c r="V1145" t="str">
        <f t="shared" si="99"/>
        <v>男子自由形  50m予選無差別</v>
      </c>
      <c r="Y1145">
        <f t="shared" si="100"/>
        <v>601</v>
      </c>
      <c r="Z1145" t="str">
        <f t="shared" si="101"/>
        <v/>
      </c>
      <c r="AA1145" t="str">
        <f t="shared" si="102"/>
        <v>男子自由形  50m予選無差別</v>
      </c>
    </row>
    <row r="1146" spans="14:27">
      <c r="N1146">
        <f>Sheet9!D1147</f>
        <v>601</v>
      </c>
      <c r="O1146">
        <f>Sheet9!E1147</f>
        <v>1</v>
      </c>
      <c r="P1146" t="str">
        <f>IFERROR(VLOOKUP(O1146,Sheet6!A:B,2,0),"")</f>
        <v>男子</v>
      </c>
      <c r="Q1146" t="str">
        <f>Sheet9!A1147</f>
        <v>自由形　　　　</v>
      </c>
      <c r="R1146" t="str">
        <f t="shared" si="98"/>
        <v>自由形</v>
      </c>
      <c r="S1146" t="str">
        <f>Sheet9!B1147</f>
        <v xml:space="preserve"> 100m</v>
      </c>
      <c r="T1146" t="s">
        <v>1704</v>
      </c>
      <c r="U1146" t="s">
        <v>1705</v>
      </c>
      <c r="V1146" t="str">
        <f t="shared" si="99"/>
        <v>男子自由形 100m予選無差別</v>
      </c>
      <c r="Y1146">
        <f t="shared" si="100"/>
        <v>601</v>
      </c>
      <c r="Z1146" t="str">
        <f t="shared" si="101"/>
        <v/>
      </c>
      <c r="AA1146" t="str">
        <f t="shared" si="102"/>
        <v>男子自由形 100m予選無差別</v>
      </c>
    </row>
    <row r="1147" spans="14:27">
      <c r="N1147">
        <f>Sheet9!D1148</f>
        <v>602</v>
      </c>
      <c r="O1147">
        <f>Sheet9!E1148</f>
        <v>1</v>
      </c>
      <c r="P1147" t="str">
        <f>IFERROR(VLOOKUP(O1147,Sheet6!A:B,2,0),"")</f>
        <v>男子</v>
      </c>
      <c r="Q1147" t="str">
        <f>Sheet9!A1148</f>
        <v>自由形　　　　</v>
      </c>
      <c r="R1147" t="str">
        <f t="shared" ref="R1147:R1210" si="103">IFERROR(VLOOKUP(Q1147,AG:AH,2,0),"")</f>
        <v>自由形</v>
      </c>
      <c r="S1147" t="str">
        <f>Sheet9!B1148</f>
        <v xml:space="preserve"> 400m</v>
      </c>
      <c r="T1147" t="s">
        <v>1704</v>
      </c>
      <c r="U1147" t="s">
        <v>1705</v>
      </c>
      <c r="V1147" t="str">
        <f t="shared" ref="V1147:V1210" si="104">CONCATENATE(P1147,R1147,S1147,T1147,U1147)</f>
        <v>男子自由形 400m予選無差別</v>
      </c>
      <c r="Y1147">
        <f t="shared" ref="Y1147:Y1210" si="105">N1147</f>
        <v>602</v>
      </c>
      <c r="Z1147" t="str">
        <f t="shared" ref="Z1147:Z1210" si="106">IFERROR(VLOOKUP(V1147,I:M,5,0),"")</f>
        <v/>
      </c>
      <c r="AA1147" t="str">
        <f t="shared" ref="AA1147:AA1210" si="107">V1147</f>
        <v>男子自由形 400m予選無差別</v>
      </c>
    </row>
    <row r="1148" spans="14:27">
      <c r="N1148">
        <f>Sheet9!D1149</f>
        <v>603</v>
      </c>
      <c r="O1148">
        <f>Sheet9!E1149</f>
        <v>1</v>
      </c>
      <c r="P1148" t="str">
        <f>IFERROR(VLOOKUP(O1148,Sheet6!A:B,2,0),"")</f>
        <v>男子</v>
      </c>
      <c r="Q1148" t="str">
        <f>Sheet9!A1149</f>
        <v>自由形　　　　</v>
      </c>
      <c r="R1148" t="str">
        <f t="shared" si="103"/>
        <v>自由形</v>
      </c>
      <c r="S1148" t="str">
        <f>Sheet9!B1149</f>
        <v xml:space="preserve"> 200m</v>
      </c>
      <c r="T1148" t="s">
        <v>1704</v>
      </c>
      <c r="U1148" t="s">
        <v>1705</v>
      </c>
      <c r="V1148" t="str">
        <f t="shared" si="104"/>
        <v>男子自由形 200m予選無差別</v>
      </c>
      <c r="Y1148">
        <f t="shared" si="105"/>
        <v>603</v>
      </c>
      <c r="Z1148" t="str">
        <f t="shared" si="106"/>
        <v/>
      </c>
      <c r="AA1148" t="str">
        <f t="shared" si="107"/>
        <v>男子自由形 200m予選無差別</v>
      </c>
    </row>
    <row r="1149" spans="14:27">
      <c r="N1149">
        <f>Sheet9!D1150</f>
        <v>603</v>
      </c>
      <c r="O1149">
        <f>Sheet9!E1150</f>
        <v>1</v>
      </c>
      <c r="P1149" t="str">
        <f>IFERROR(VLOOKUP(O1149,Sheet6!A:B,2,0),"")</f>
        <v>男子</v>
      </c>
      <c r="Q1149" t="str">
        <f>Sheet9!A1150</f>
        <v>自由形　　　　</v>
      </c>
      <c r="R1149" t="str">
        <f t="shared" si="103"/>
        <v>自由形</v>
      </c>
      <c r="S1149" t="str">
        <f>Sheet9!B1150</f>
        <v xml:space="preserve"> 400m</v>
      </c>
      <c r="T1149" t="s">
        <v>1704</v>
      </c>
      <c r="U1149" t="s">
        <v>1705</v>
      </c>
      <c r="V1149" t="str">
        <f t="shared" si="104"/>
        <v>男子自由形 400m予選無差別</v>
      </c>
      <c r="Y1149">
        <f t="shared" si="105"/>
        <v>603</v>
      </c>
      <c r="Z1149" t="str">
        <f t="shared" si="106"/>
        <v/>
      </c>
      <c r="AA1149" t="str">
        <f t="shared" si="107"/>
        <v>男子自由形 400m予選無差別</v>
      </c>
    </row>
    <row r="1150" spans="14:27">
      <c r="N1150">
        <f>Sheet9!D1579</f>
        <v>840</v>
      </c>
      <c r="O1150">
        <f>Sheet9!E1579</f>
        <v>2</v>
      </c>
      <c r="P1150" t="str">
        <f>IFERROR(VLOOKUP(O1150,Sheet6!A:B,2,0),"")</f>
        <v>女子</v>
      </c>
      <c r="Q1150" t="str">
        <f>Sheet9!A1579</f>
        <v>自由形　　　　</v>
      </c>
      <c r="R1150" t="str">
        <f t="shared" si="103"/>
        <v>自由形</v>
      </c>
      <c r="S1150" t="str">
        <f>Sheet9!B1579</f>
        <v xml:space="preserve"> 200m</v>
      </c>
      <c r="T1150" t="s">
        <v>1704</v>
      </c>
      <c r="U1150" t="s">
        <v>1705</v>
      </c>
      <c r="V1150" t="str">
        <f t="shared" si="104"/>
        <v>女子自由形 200m予選無差別</v>
      </c>
      <c r="Y1150">
        <f t="shared" si="105"/>
        <v>840</v>
      </c>
      <c r="Z1150" t="str">
        <f t="shared" si="106"/>
        <v/>
      </c>
      <c r="AA1150" t="str">
        <f t="shared" si="107"/>
        <v>女子自由形 200m予選無差別</v>
      </c>
    </row>
    <row r="1151" spans="14:27">
      <c r="N1151">
        <f>Sheet9!D1580</f>
        <v>0</v>
      </c>
      <c r="O1151">
        <f>Sheet9!E1580</f>
        <v>0</v>
      </c>
      <c r="P1151" t="str">
        <f>IFERROR(VLOOKUP(O1151,Sheet6!A:B,2,0),"")</f>
        <v/>
      </c>
      <c r="Q1151">
        <f>Sheet9!A1580</f>
        <v>0</v>
      </c>
      <c r="R1151" t="str">
        <f t="shared" si="103"/>
        <v/>
      </c>
      <c r="S1151">
        <f>Sheet9!B1580</f>
        <v>0</v>
      </c>
      <c r="T1151" t="s">
        <v>1704</v>
      </c>
      <c r="U1151" t="s">
        <v>1705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>
      <c r="N1152">
        <f>Sheet9!D1581</f>
        <v>0</v>
      </c>
      <c r="O1152">
        <f>Sheet9!E1581</f>
        <v>0</v>
      </c>
      <c r="P1152" t="str">
        <f>IFERROR(VLOOKUP(O1152,Sheet6!A:B,2,0),"")</f>
        <v/>
      </c>
      <c r="Q1152">
        <f>Sheet9!A1581</f>
        <v>0</v>
      </c>
      <c r="R1152" t="str">
        <f t="shared" si="103"/>
        <v/>
      </c>
      <c r="S1152">
        <f>Sheet9!B1581</f>
        <v>0</v>
      </c>
      <c r="T1152" t="s">
        <v>1704</v>
      </c>
      <c r="U1152" t="s">
        <v>1705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>
      <c r="N1153">
        <f>Sheet9!D1582</f>
        <v>0</v>
      </c>
      <c r="O1153">
        <f>Sheet9!E1582</f>
        <v>0</v>
      </c>
      <c r="P1153" t="str">
        <f>IFERROR(VLOOKUP(O1153,Sheet6!A:B,2,0),"")</f>
        <v/>
      </c>
      <c r="Q1153">
        <f>Sheet9!A1582</f>
        <v>0</v>
      </c>
      <c r="R1153" t="str">
        <f t="shared" si="103"/>
        <v/>
      </c>
      <c r="S1153">
        <f>Sheet9!B1582</f>
        <v>0</v>
      </c>
      <c r="T1153" t="s">
        <v>1704</v>
      </c>
      <c r="U1153" t="s">
        <v>1705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>
      <c r="N1154">
        <f>Sheet9!D1583</f>
        <v>0</v>
      </c>
      <c r="O1154">
        <f>Sheet9!E1583</f>
        <v>0</v>
      </c>
      <c r="P1154" t="str">
        <f>IFERROR(VLOOKUP(O1154,Sheet6!A:B,2,0),"")</f>
        <v/>
      </c>
      <c r="Q1154">
        <f>Sheet9!A1583</f>
        <v>0</v>
      </c>
      <c r="R1154" t="str">
        <f t="shared" si="103"/>
        <v/>
      </c>
      <c r="S1154">
        <f>Sheet9!B1583</f>
        <v>0</v>
      </c>
      <c r="T1154" t="s">
        <v>1704</v>
      </c>
      <c r="U1154" t="s">
        <v>1705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>
      <c r="N1155">
        <f>Sheet9!D1584</f>
        <v>0</v>
      </c>
      <c r="O1155">
        <f>Sheet9!E1584</f>
        <v>0</v>
      </c>
      <c r="P1155" t="str">
        <f>IFERROR(VLOOKUP(O1155,Sheet6!A:B,2,0),"")</f>
        <v/>
      </c>
      <c r="Q1155">
        <f>Sheet9!A1584</f>
        <v>0</v>
      </c>
      <c r="R1155" t="str">
        <f t="shared" si="103"/>
        <v/>
      </c>
      <c r="S1155">
        <f>Sheet9!B1584</f>
        <v>0</v>
      </c>
      <c r="T1155" t="s">
        <v>1704</v>
      </c>
      <c r="U1155" t="s">
        <v>1705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>
      <c r="N1156">
        <f>Sheet9!D1585</f>
        <v>0</v>
      </c>
      <c r="O1156">
        <f>Sheet9!E1585</f>
        <v>0</v>
      </c>
      <c r="P1156" t="str">
        <f>IFERROR(VLOOKUP(O1156,Sheet6!A:B,2,0),"")</f>
        <v/>
      </c>
      <c r="Q1156">
        <f>Sheet9!A1585</f>
        <v>0</v>
      </c>
      <c r="R1156" t="str">
        <f t="shared" si="103"/>
        <v/>
      </c>
      <c r="S1156">
        <f>Sheet9!B1585</f>
        <v>0</v>
      </c>
      <c r="T1156" t="s">
        <v>1704</v>
      </c>
      <c r="U1156" t="s">
        <v>1705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>
      <c r="N1157">
        <f>Sheet9!D1586</f>
        <v>0</v>
      </c>
      <c r="O1157">
        <f>Sheet9!E1586</f>
        <v>0</v>
      </c>
      <c r="P1157" t="str">
        <f>IFERROR(VLOOKUP(O1157,Sheet6!A:B,2,0),"")</f>
        <v/>
      </c>
      <c r="Q1157">
        <f>Sheet9!A1586</f>
        <v>0</v>
      </c>
      <c r="R1157" t="str">
        <f t="shared" si="103"/>
        <v/>
      </c>
      <c r="S1157">
        <f>Sheet9!B1586</f>
        <v>0</v>
      </c>
      <c r="T1157" t="s">
        <v>1704</v>
      </c>
      <c r="U1157" t="s">
        <v>1705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>
      <c r="N1158">
        <f>Sheet9!D1587</f>
        <v>0</v>
      </c>
      <c r="O1158">
        <f>Sheet9!E1587</f>
        <v>0</v>
      </c>
      <c r="P1158" t="str">
        <f>IFERROR(VLOOKUP(O1158,Sheet6!A:B,2,0),"")</f>
        <v/>
      </c>
      <c r="Q1158">
        <f>Sheet9!A1587</f>
        <v>0</v>
      </c>
      <c r="R1158" t="str">
        <f t="shared" si="103"/>
        <v/>
      </c>
      <c r="S1158">
        <f>Sheet9!B1587</f>
        <v>0</v>
      </c>
      <c r="T1158" t="s">
        <v>1704</v>
      </c>
      <c r="U1158" t="s">
        <v>1705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>
      <c r="N1159">
        <f>Sheet9!D1588</f>
        <v>0</v>
      </c>
      <c r="O1159">
        <f>Sheet9!E1588</f>
        <v>0</v>
      </c>
      <c r="P1159" t="str">
        <f>IFERROR(VLOOKUP(O1159,Sheet6!A:B,2,0),"")</f>
        <v/>
      </c>
      <c r="Q1159">
        <f>Sheet9!A1588</f>
        <v>0</v>
      </c>
      <c r="R1159" t="str">
        <f t="shared" si="103"/>
        <v/>
      </c>
      <c r="S1159">
        <f>Sheet9!B1588</f>
        <v>0</v>
      </c>
      <c r="T1159" t="s">
        <v>1704</v>
      </c>
      <c r="U1159" t="s">
        <v>1705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>
      <c r="N1160">
        <f>Sheet9!D1589</f>
        <v>0</v>
      </c>
      <c r="O1160">
        <f>Sheet9!E1589</f>
        <v>0</v>
      </c>
      <c r="P1160" t="str">
        <f>IFERROR(VLOOKUP(O1160,Sheet6!A:B,2,0),"")</f>
        <v/>
      </c>
      <c r="Q1160">
        <f>Sheet9!A1589</f>
        <v>0</v>
      </c>
      <c r="R1160" t="str">
        <f t="shared" si="103"/>
        <v/>
      </c>
      <c r="S1160">
        <f>Sheet9!B1589</f>
        <v>0</v>
      </c>
      <c r="T1160" t="s">
        <v>1704</v>
      </c>
      <c r="U1160" t="s">
        <v>1705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>
      <c r="N1161">
        <f>Sheet9!D1590</f>
        <v>0</v>
      </c>
      <c r="O1161">
        <f>Sheet9!E1590</f>
        <v>0</v>
      </c>
      <c r="P1161" t="str">
        <f>IFERROR(VLOOKUP(O1161,Sheet6!A:B,2,0),"")</f>
        <v/>
      </c>
      <c r="Q1161">
        <f>Sheet9!A1590</f>
        <v>0</v>
      </c>
      <c r="R1161" t="str">
        <f t="shared" si="103"/>
        <v/>
      </c>
      <c r="S1161">
        <f>Sheet9!B1590</f>
        <v>0</v>
      </c>
      <c r="T1161" t="s">
        <v>1704</v>
      </c>
      <c r="U1161" t="s">
        <v>1705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>
      <c r="N1162">
        <f>Sheet9!D1591</f>
        <v>0</v>
      </c>
      <c r="O1162">
        <f>Sheet9!E1591</f>
        <v>0</v>
      </c>
      <c r="P1162" t="str">
        <f>IFERROR(VLOOKUP(O1162,Sheet6!A:B,2,0),"")</f>
        <v/>
      </c>
      <c r="Q1162">
        <f>Sheet9!A1591</f>
        <v>0</v>
      </c>
      <c r="R1162" t="str">
        <f t="shared" si="103"/>
        <v/>
      </c>
      <c r="S1162">
        <f>Sheet9!B1591</f>
        <v>0</v>
      </c>
      <c r="T1162" t="s">
        <v>1704</v>
      </c>
      <c r="U1162" t="s">
        <v>1705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>
      <c r="N1163">
        <f>Sheet9!D1592</f>
        <v>0</v>
      </c>
      <c r="O1163">
        <f>Sheet9!E1592</f>
        <v>0</v>
      </c>
      <c r="P1163" t="str">
        <f>IFERROR(VLOOKUP(O1163,Sheet6!A:B,2,0),"")</f>
        <v/>
      </c>
      <c r="Q1163">
        <f>Sheet9!A1592</f>
        <v>0</v>
      </c>
      <c r="R1163" t="str">
        <f t="shared" si="103"/>
        <v/>
      </c>
      <c r="S1163">
        <f>Sheet9!B1592</f>
        <v>0</v>
      </c>
      <c r="T1163" t="s">
        <v>1704</v>
      </c>
      <c r="U1163" t="s">
        <v>1705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>
      <c r="N1164">
        <f>Sheet9!D1593</f>
        <v>0</v>
      </c>
      <c r="O1164">
        <f>Sheet9!E1593</f>
        <v>0</v>
      </c>
      <c r="P1164" t="str">
        <f>IFERROR(VLOOKUP(O1164,Sheet6!A:B,2,0),"")</f>
        <v/>
      </c>
      <c r="Q1164">
        <f>Sheet9!A1593</f>
        <v>0</v>
      </c>
      <c r="R1164" t="str">
        <f t="shared" si="103"/>
        <v/>
      </c>
      <c r="S1164">
        <f>Sheet9!B1593</f>
        <v>0</v>
      </c>
      <c r="T1164" t="s">
        <v>1704</v>
      </c>
      <c r="U1164" t="s">
        <v>1705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>
      <c r="N1165">
        <f>Sheet9!D1594</f>
        <v>0</v>
      </c>
      <c r="O1165">
        <f>Sheet9!E1594</f>
        <v>0</v>
      </c>
      <c r="P1165" t="str">
        <f>IFERROR(VLOOKUP(O1165,Sheet6!A:B,2,0),"")</f>
        <v/>
      </c>
      <c r="Q1165">
        <f>Sheet9!A1594</f>
        <v>0</v>
      </c>
      <c r="R1165" t="str">
        <f t="shared" si="103"/>
        <v/>
      </c>
      <c r="S1165">
        <f>Sheet9!B1594</f>
        <v>0</v>
      </c>
      <c r="T1165" t="s">
        <v>1704</v>
      </c>
      <c r="U1165" t="s">
        <v>1705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>
      <c r="N1166">
        <f>Sheet9!D1595</f>
        <v>0</v>
      </c>
      <c r="O1166">
        <f>Sheet9!E1595</f>
        <v>0</v>
      </c>
      <c r="P1166" t="str">
        <f>IFERROR(VLOOKUP(O1166,Sheet6!A:B,2,0),"")</f>
        <v/>
      </c>
      <c r="Q1166">
        <f>Sheet9!A1595</f>
        <v>0</v>
      </c>
      <c r="R1166" t="str">
        <f t="shared" si="103"/>
        <v/>
      </c>
      <c r="S1166">
        <f>Sheet9!B1595</f>
        <v>0</v>
      </c>
      <c r="T1166" t="s">
        <v>1704</v>
      </c>
      <c r="U1166" t="s">
        <v>1705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>
      <c r="N1167">
        <f>Sheet9!D1596</f>
        <v>0</v>
      </c>
      <c r="O1167">
        <f>Sheet9!E1596</f>
        <v>0</v>
      </c>
      <c r="P1167" t="str">
        <f>IFERROR(VLOOKUP(O1167,Sheet6!A:B,2,0),"")</f>
        <v/>
      </c>
      <c r="Q1167">
        <f>Sheet9!A1596</f>
        <v>0</v>
      </c>
      <c r="R1167" t="str">
        <f t="shared" si="103"/>
        <v/>
      </c>
      <c r="S1167">
        <f>Sheet9!B1596</f>
        <v>0</v>
      </c>
      <c r="T1167" t="s">
        <v>1704</v>
      </c>
      <c r="U1167" t="s">
        <v>1705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>
      <c r="N1168">
        <f>Sheet9!D1597</f>
        <v>0</v>
      </c>
      <c r="O1168">
        <f>Sheet9!E1597</f>
        <v>0</v>
      </c>
      <c r="P1168" t="str">
        <f>IFERROR(VLOOKUP(O1168,Sheet6!A:B,2,0),"")</f>
        <v/>
      </c>
      <c r="Q1168">
        <f>Sheet9!A1597</f>
        <v>0</v>
      </c>
      <c r="R1168" t="str">
        <f t="shared" si="103"/>
        <v/>
      </c>
      <c r="S1168">
        <f>Sheet9!B1597</f>
        <v>0</v>
      </c>
      <c r="T1168" t="s">
        <v>1704</v>
      </c>
      <c r="U1168" t="s">
        <v>1705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>
      <c r="N1169">
        <f>Sheet9!D1598</f>
        <v>0</v>
      </c>
      <c r="O1169">
        <f>Sheet9!E1598</f>
        <v>0</v>
      </c>
      <c r="P1169" t="str">
        <f>IFERROR(VLOOKUP(O1169,Sheet6!A:B,2,0),"")</f>
        <v/>
      </c>
      <c r="Q1169">
        <f>Sheet9!A1598</f>
        <v>0</v>
      </c>
      <c r="R1169" t="str">
        <f t="shared" si="103"/>
        <v/>
      </c>
      <c r="S1169">
        <f>Sheet9!B1598</f>
        <v>0</v>
      </c>
      <c r="T1169" t="s">
        <v>1704</v>
      </c>
      <c r="U1169" t="s">
        <v>1705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>
      <c r="N1170">
        <f>Sheet9!D1599</f>
        <v>0</v>
      </c>
      <c r="O1170">
        <f>Sheet9!E1599</f>
        <v>0</v>
      </c>
      <c r="P1170" t="str">
        <f>IFERROR(VLOOKUP(O1170,Sheet6!A:B,2,0),"")</f>
        <v/>
      </c>
      <c r="Q1170">
        <f>Sheet9!A1599</f>
        <v>0</v>
      </c>
      <c r="R1170" t="str">
        <f t="shared" si="103"/>
        <v/>
      </c>
      <c r="S1170">
        <f>Sheet9!B1599</f>
        <v>0</v>
      </c>
      <c r="T1170" t="s">
        <v>1704</v>
      </c>
      <c r="U1170" t="s">
        <v>1705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>
      <c r="N1171">
        <f>Sheet9!D1600</f>
        <v>0</v>
      </c>
      <c r="O1171">
        <f>Sheet9!E1600</f>
        <v>0</v>
      </c>
      <c r="P1171" t="str">
        <f>IFERROR(VLOOKUP(O1171,Sheet6!A:B,2,0),"")</f>
        <v/>
      </c>
      <c r="Q1171">
        <f>Sheet9!A1600</f>
        <v>0</v>
      </c>
      <c r="R1171" t="str">
        <f t="shared" si="103"/>
        <v/>
      </c>
      <c r="S1171">
        <f>Sheet9!B1600</f>
        <v>0</v>
      </c>
      <c r="T1171" t="s">
        <v>1704</v>
      </c>
      <c r="U1171" t="s">
        <v>1705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>
      <c r="N1172">
        <f>Sheet9!D1601</f>
        <v>0</v>
      </c>
      <c r="O1172">
        <f>Sheet9!E1601</f>
        <v>0</v>
      </c>
      <c r="P1172" t="str">
        <f>IFERROR(VLOOKUP(O1172,Sheet6!A:B,2,0),"")</f>
        <v/>
      </c>
      <c r="Q1172">
        <f>Sheet9!A1601</f>
        <v>0</v>
      </c>
      <c r="R1172" t="str">
        <f t="shared" si="103"/>
        <v/>
      </c>
      <c r="S1172">
        <f>Sheet9!B1601</f>
        <v>0</v>
      </c>
      <c r="T1172" t="s">
        <v>1704</v>
      </c>
      <c r="U1172" t="s">
        <v>1705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>
      <c r="N1173">
        <f>Sheet9!D1602</f>
        <v>0</v>
      </c>
      <c r="O1173">
        <f>Sheet9!E1602</f>
        <v>0</v>
      </c>
      <c r="P1173" t="str">
        <f>IFERROR(VLOOKUP(O1173,Sheet6!A:B,2,0),"")</f>
        <v/>
      </c>
      <c r="Q1173">
        <f>Sheet9!A1602</f>
        <v>0</v>
      </c>
      <c r="R1173" t="str">
        <f t="shared" si="103"/>
        <v/>
      </c>
      <c r="S1173">
        <f>Sheet9!B1602</f>
        <v>0</v>
      </c>
      <c r="T1173" t="s">
        <v>1704</v>
      </c>
      <c r="U1173" t="s">
        <v>1705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>
      <c r="N1174">
        <f>Sheet9!D1603</f>
        <v>0</v>
      </c>
      <c r="O1174">
        <f>Sheet9!E1603</f>
        <v>0</v>
      </c>
      <c r="P1174" t="str">
        <f>IFERROR(VLOOKUP(O1174,Sheet6!A:B,2,0),"")</f>
        <v/>
      </c>
      <c r="Q1174">
        <f>Sheet9!A1603</f>
        <v>0</v>
      </c>
      <c r="R1174" t="str">
        <f t="shared" si="103"/>
        <v/>
      </c>
      <c r="S1174">
        <f>Sheet9!B1603</f>
        <v>0</v>
      </c>
      <c r="T1174" t="s">
        <v>1704</v>
      </c>
      <c r="U1174" t="s">
        <v>1705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>
      <c r="N1175">
        <f>Sheet9!D1604</f>
        <v>0</v>
      </c>
      <c r="O1175">
        <f>Sheet9!E1604</f>
        <v>0</v>
      </c>
      <c r="P1175" t="str">
        <f>IFERROR(VLOOKUP(O1175,Sheet6!A:B,2,0),"")</f>
        <v/>
      </c>
      <c r="Q1175">
        <f>Sheet9!A1604</f>
        <v>0</v>
      </c>
      <c r="R1175" t="str">
        <f t="shared" si="103"/>
        <v/>
      </c>
      <c r="S1175">
        <f>Sheet9!B1604</f>
        <v>0</v>
      </c>
      <c r="T1175" t="s">
        <v>1704</v>
      </c>
      <c r="U1175" t="s">
        <v>1705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>
      <c r="N1176">
        <f>Sheet9!D1605</f>
        <v>0</v>
      </c>
      <c r="O1176">
        <f>Sheet9!E1605</f>
        <v>0</v>
      </c>
      <c r="P1176" t="str">
        <f>IFERROR(VLOOKUP(O1176,Sheet6!A:B,2,0),"")</f>
        <v/>
      </c>
      <c r="Q1176">
        <f>Sheet9!A1605</f>
        <v>0</v>
      </c>
      <c r="R1176" t="str">
        <f t="shared" si="103"/>
        <v/>
      </c>
      <c r="S1176">
        <f>Sheet9!B1605</f>
        <v>0</v>
      </c>
      <c r="T1176" t="s">
        <v>1704</v>
      </c>
      <c r="U1176" t="s">
        <v>1705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>
      <c r="N1177">
        <f>Sheet9!D1606</f>
        <v>0</v>
      </c>
      <c r="O1177">
        <f>Sheet9!E1606</f>
        <v>0</v>
      </c>
      <c r="P1177" t="str">
        <f>IFERROR(VLOOKUP(O1177,Sheet6!A:B,2,0),"")</f>
        <v/>
      </c>
      <c r="Q1177">
        <f>Sheet9!A1606</f>
        <v>0</v>
      </c>
      <c r="R1177" t="str">
        <f t="shared" si="103"/>
        <v/>
      </c>
      <c r="S1177">
        <f>Sheet9!B1606</f>
        <v>0</v>
      </c>
      <c r="T1177" t="s">
        <v>1704</v>
      </c>
      <c r="U1177" t="s">
        <v>1705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>
      <c r="N1178">
        <f>Sheet9!D1607</f>
        <v>0</v>
      </c>
      <c r="O1178">
        <f>Sheet9!E1607</f>
        <v>0</v>
      </c>
      <c r="P1178" t="str">
        <f>IFERROR(VLOOKUP(O1178,Sheet6!A:B,2,0),"")</f>
        <v/>
      </c>
      <c r="Q1178">
        <f>Sheet9!A1607</f>
        <v>0</v>
      </c>
      <c r="R1178" t="str">
        <f t="shared" si="103"/>
        <v/>
      </c>
      <c r="S1178">
        <f>Sheet9!B1607</f>
        <v>0</v>
      </c>
      <c r="T1178" t="s">
        <v>1704</v>
      </c>
      <c r="U1178" t="s">
        <v>1705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>
      <c r="N1179">
        <f>Sheet9!D1608</f>
        <v>0</v>
      </c>
      <c r="O1179">
        <f>Sheet9!E1608</f>
        <v>0</v>
      </c>
      <c r="P1179" t="str">
        <f>IFERROR(VLOOKUP(O1179,Sheet6!A:B,2,0),"")</f>
        <v/>
      </c>
      <c r="Q1179">
        <f>Sheet9!A1608</f>
        <v>0</v>
      </c>
      <c r="R1179" t="str">
        <f t="shared" si="103"/>
        <v/>
      </c>
      <c r="S1179">
        <f>Sheet9!B1608</f>
        <v>0</v>
      </c>
      <c r="T1179" t="s">
        <v>1704</v>
      </c>
      <c r="U1179" t="s">
        <v>1705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>
      <c r="N1180">
        <f>Sheet9!D1609</f>
        <v>0</v>
      </c>
      <c r="O1180">
        <f>Sheet9!E1609</f>
        <v>0</v>
      </c>
      <c r="P1180" t="str">
        <f>IFERROR(VLOOKUP(O1180,Sheet6!A:B,2,0),"")</f>
        <v/>
      </c>
      <c r="Q1180">
        <f>Sheet9!A1609</f>
        <v>0</v>
      </c>
      <c r="R1180" t="str">
        <f t="shared" si="103"/>
        <v/>
      </c>
      <c r="S1180">
        <f>Sheet9!B1609</f>
        <v>0</v>
      </c>
      <c r="T1180" t="s">
        <v>1704</v>
      </c>
      <c r="U1180" t="s">
        <v>1705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>
      <c r="N1181">
        <f>Sheet9!D1610</f>
        <v>0</v>
      </c>
      <c r="O1181">
        <f>Sheet9!E1610</f>
        <v>0</v>
      </c>
      <c r="P1181" t="str">
        <f>IFERROR(VLOOKUP(O1181,Sheet6!A:B,2,0),"")</f>
        <v/>
      </c>
      <c r="Q1181">
        <f>Sheet9!A1610</f>
        <v>0</v>
      </c>
      <c r="R1181" t="str">
        <f t="shared" si="103"/>
        <v/>
      </c>
      <c r="S1181">
        <f>Sheet9!B1610</f>
        <v>0</v>
      </c>
      <c r="T1181" t="s">
        <v>1704</v>
      </c>
      <c r="U1181" t="s">
        <v>1705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>
      <c r="N1182">
        <f>Sheet9!D1611</f>
        <v>0</v>
      </c>
      <c r="O1182">
        <f>Sheet9!E1611</f>
        <v>0</v>
      </c>
      <c r="P1182" t="str">
        <f>IFERROR(VLOOKUP(O1182,Sheet6!A:B,2,0),"")</f>
        <v/>
      </c>
      <c r="Q1182">
        <f>Sheet9!A1611</f>
        <v>0</v>
      </c>
      <c r="R1182" t="str">
        <f t="shared" si="103"/>
        <v/>
      </c>
      <c r="S1182">
        <f>Sheet9!B1611</f>
        <v>0</v>
      </c>
      <c r="T1182" t="s">
        <v>1704</v>
      </c>
      <c r="U1182" t="s">
        <v>1705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>
      <c r="N1183">
        <f>Sheet9!D1612</f>
        <v>0</v>
      </c>
      <c r="O1183">
        <f>Sheet9!E1612</f>
        <v>0</v>
      </c>
      <c r="P1183" t="str">
        <f>IFERROR(VLOOKUP(O1183,Sheet6!A:B,2,0),"")</f>
        <v/>
      </c>
      <c r="Q1183">
        <f>Sheet9!A1612</f>
        <v>0</v>
      </c>
      <c r="R1183" t="str">
        <f t="shared" si="103"/>
        <v/>
      </c>
      <c r="S1183">
        <f>Sheet9!B1612</f>
        <v>0</v>
      </c>
      <c r="T1183" t="s">
        <v>1704</v>
      </c>
      <c r="U1183" t="s">
        <v>1705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>
      <c r="N1184">
        <f>Sheet9!D1613</f>
        <v>0</v>
      </c>
      <c r="O1184">
        <f>Sheet9!E1613</f>
        <v>0</v>
      </c>
      <c r="P1184" t="str">
        <f>IFERROR(VLOOKUP(O1184,Sheet6!A:B,2,0),"")</f>
        <v/>
      </c>
      <c r="Q1184">
        <f>Sheet9!A1613</f>
        <v>0</v>
      </c>
      <c r="R1184" t="str">
        <f t="shared" si="103"/>
        <v/>
      </c>
      <c r="S1184">
        <f>Sheet9!B1613</f>
        <v>0</v>
      </c>
      <c r="T1184" t="s">
        <v>1704</v>
      </c>
      <c r="U1184" t="s">
        <v>1705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>
      <c r="N1185">
        <f>Sheet9!D1614</f>
        <v>0</v>
      </c>
      <c r="O1185">
        <f>Sheet9!E1614</f>
        <v>0</v>
      </c>
      <c r="P1185" t="str">
        <f>IFERROR(VLOOKUP(O1185,Sheet6!A:B,2,0),"")</f>
        <v/>
      </c>
      <c r="Q1185">
        <f>Sheet9!A1614</f>
        <v>0</v>
      </c>
      <c r="R1185" t="str">
        <f t="shared" si="103"/>
        <v/>
      </c>
      <c r="S1185">
        <f>Sheet9!B1614</f>
        <v>0</v>
      </c>
      <c r="T1185" t="s">
        <v>1704</v>
      </c>
      <c r="U1185" t="s">
        <v>1705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>
      <c r="N1186">
        <f>Sheet9!D1615</f>
        <v>0</v>
      </c>
      <c r="O1186">
        <f>Sheet9!E1615</f>
        <v>0</v>
      </c>
      <c r="P1186" t="str">
        <f>IFERROR(VLOOKUP(O1186,Sheet6!A:B,2,0),"")</f>
        <v/>
      </c>
      <c r="Q1186">
        <f>Sheet9!A1615</f>
        <v>0</v>
      </c>
      <c r="R1186" t="str">
        <f t="shared" si="103"/>
        <v/>
      </c>
      <c r="S1186">
        <f>Sheet9!B1615</f>
        <v>0</v>
      </c>
      <c r="T1186" t="s">
        <v>1704</v>
      </c>
      <c r="U1186" t="s">
        <v>1705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>
      <c r="N1187">
        <f>Sheet9!D1616</f>
        <v>0</v>
      </c>
      <c r="O1187">
        <f>Sheet9!E1616</f>
        <v>0</v>
      </c>
      <c r="P1187" t="str">
        <f>IFERROR(VLOOKUP(O1187,Sheet6!A:B,2,0),"")</f>
        <v/>
      </c>
      <c r="Q1187">
        <f>Sheet9!A1616</f>
        <v>0</v>
      </c>
      <c r="R1187" t="str">
        <f t="shared" si="103"/>
        <v/>
      </c>
      <c r="S1187">
        <f>Sheet9!B1616</f>
        <v>0</v>
      </c>
      <c r="T1187" t="s">
        <v>1704</v>
      </c>
      <c r="U1187" t="s">
        <v>1705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>
      <c r="N1188">
        <f>Sheet9!D1617</f>
        <v>0</v>
      </c>
      <c r="O1188">
        <f>Sheet9!E1617</f>
        <v>0</v>
      </c>
      <c r="P1188" t="str">
        <f>IFERROR(VLOOKUP(O1188,Sheet6!A:B,2,0),"")</f>
        <v/>
      </c>
      <c r="Q1188">
        <f>Sheet9!A1617</f>
        <v>0</v>
      </c>
      <c r="R1188" t="str">
        <f t="shared" si="103"/>
        <v/>
      </c>
      <c r="S1188">
        <f>Sheet9!B1617</f>
        <v>0</v>
      </c>
      <c r="T1188" t="s">
        <v>1704</v>
      </c>
      <c r="U1188" t="s">
        <v>1705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>
      <c r="N1189">
        <f>Sheet9!D1618</f>
        <v>0</v>
      </c>
      <c r="O1189">
        <f>Sheet9!E1618</f>
        <v>0</v>
      </c>
      <c r="P1189" t="str">
        <f>IFERROR(VLOOKUP(O1189,Sheet6!A:B,2,0),"")</f>
        <v/>
      </c>
      <c r="Q1189">
        <f>Sheet9!A1618</f>
        <v>0</v>
      </c>
      <c r="R1189" t="str">
        <f t="shared" si="103"/>
        <v/>
      </c>
      <c r="S1189">
        <f>Sheet9!B1618</f>
        <v>0</v>
      </c>
      <c r="T1189" t="s">
        <v>1704</v>
      </c>
      <c r="U1189" t="s">
        <v>1705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>
      <c r="N1190">
        <f>Sheet9!D1619</f>
        <v>0</v>
      </c>
      <c r="O1190">
        <f>Sheet9!E1619</f>
        <v>0</v>
      </c>
      <c r="P1190" t="str">
        <f>IFERROR(VLOOKUP(O1190,Sheet6!A:B,2,0),"")</f>
        <v/>
      </c>
      <c r="Q1190">
        <f>Sheet9!A1619</f>
        <v>0</v>
      </c>
      <c r="R1190" t="str">
        <f t="shared" si="103"/>
        <v/>
      </c>
      <c r="S1190">
        <f>Sheet9!B1619</f>
        <v>0</v>
      </c>
      <c r="T1190" t="s">
        <v>1704</v>
      </c>
      <c r="U1190" t="s">
        <v>1705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>
      <c r="N1191">
        <f>Sheet9!D1620</f>
        <v>0</v>
      </c>
      <c r="O1191">
        <f>Sheet9!E1620</f>
        <v>0</v>
      </c>
      <c r="P1191" t="str">
        <f>IFERROR(VLOOKUP(O1191,Sheet6!A:B,2,0),"")</f>
        <v/>
      </c>
      <c r="Q1191">
        <f>Sheet9!A1620</f>
        <v>0</v>
      </c>
      <c r="R1191" t="str">
        <f t="shared" si="103"/>
        <v/>
      </c>
      <c r="S1191">
        <f>Sheet9!B1620</f>
        <v>0</v>
      </c>
      <c r="T1191" t="s">
        <v>1704</v>
      </c>
      <c r="U1191" t="s">
        <v>1705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>
      <c r="N1192">
        <f>Sheet9!D1621</f>
        <v>0</v>
      </c>
      <c r="O1192">
        <f>Sheet9!E1621</f>
        <v>0</v>
      </c>
      <c r="P1192" t="str">
        <f>IFERROR(VLOOKUP(O1192,Sheet6!A:B,2,0),"")</f>
        <v/>
      </c>
      <c r="Q1192">
        <f>Sheet9!A1621</f>
        <v>0</v>
      </c>
      <c r="R1192" t="str">
        <f t="shared" si="103"/>
        <v/>
      </c>
      <c r="S1192">
        <f>Sheet9!B1621</f>
        <v>0</v>
      </c>
      <c r="T1192" t="s">
        <v>1704</v>
      </c>
      <c r="U1192" t="s">
        <v>1705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>
      <c r="N1193">
        <f>Sheet9!D1622</f>
        <v>0</v>
      </c>
      <c r="O1193">
        <f>Sheet9!E1622</f>
        <v>0</v>
      </c>
      <c r="P1193" t="str">
        <f>IFERROR(VLOOKUP(O1193,Sheet6!A:B,2,0),"")</f>
        <v/>
      </c>
      <c r="Q1193">
        <f>Sheet9!A1622</f>
        <v>0</v>
      </c>
      <c r="R1193" t="str">
        <f t="shared" si="103"/>
        <v/>
      </c>
      <c r="S1193">
        <f>Sheet9!B1622</f>
        <v>0</v>
      </c>
      <c r="T1193" t="s">
        <v>1704</v>
      </c>
      <c r="U1193" t="s">
        <v>1705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>
      <c r="N1194">
        <f>Sheet9!D1623</f>
        <v>0</v>
      </c>
      <c r="O1194">
        <f>Sheet9!E1623</f>
        <v>0</v>
      </c>
      <c r="P1194" t="str">
        <f>IFERROR(VLOOKUP(O1194,Sheet6!A:B,2,0),"")</f>
        <v/>
      </c>
      <c r="Q1194">
        <f>Sheet9!A1623</f>
        <v>0</v>
      </c>
      <c r="R1194" t="str">
        <f t="shared" si="103"/>
        <v/>
      </c>
      <c r="S1194">
        <f>Sheet9!B1623</f>
        <v>0</v>
      </c>
      <c r="T1194" t="s">
        <v>1704</v>
      </c>
      <c r="U1194" t="s">
        <v>1705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>
      <c r="N1195">
        <f>Sheet9!D1624</f>
        <v>0</v>
      </c>
      <c r="O1195">
        <f>Sheet9!E1624</f>
        <v>0</v>
      </c>
      <c r="P1195" t="str">
        <f>IFERROR(VLOOKUP(O1195,Sheet6!A:B,2,0),"")</f>
        <v/>
      </c>
      <c r="Q1195">
        <f>Sheet9!A1624</f>
        <v>0</v>
      </c>
      <c r="R1195" t="str">
        <f t="shared" si="103"/>
        <v/>
      </c>
      <c r="S1195">
        <f>Sheet9!B1624</f>
        <v>0</v>
      </c>
      <c r="T1195" t="s">
        <v>1704</v>
      </c>
      <c r="U1195" t="s">
        <v>1705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>
      <c r="N1196">
        <f>Sheet9!D1625</f>
        <v>0</v>
      </c>
      <c r="O1196">
        <f>Sheet9!E1625</f>
        <v>0</v>
      </c>
      <c r="P1196" t="str">
        <f>IFERROR(VLOOKUP(O1196,Sheet6!A:B,2,0),"")</f>
        <v/>
      </c>
      <c r="Q1196">
        <f>Sheet9!A1625</f>
        <v>0</v>
      </c>
      <c r="R1196" t="str">
        <f t="shared" si="103"/>
        <v/>
      </c>
      <c r="S1196">
        <f>Sheet9!B1625</f>
        <v>0</v>
      </c>
      <c r="T1196" t="s">
        <v>1704</v>
      </c>
      <c r="U1196" t="s">
        <v>1705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>
      <c r="N1197">
        <f>Sheet9!D1626</f>
        <v>0</v>
      </c>
      <c r="O1197">
        <f>Sheet9!E1626</f>
        <v>0</v>
      </c>
      <c r="P1197" t="str">
        <f>IFERROR(VLOOKUP(O1197,Sheet6!A:B,2,0),"")</f>
        <v/>
      </c>
      <c r="Q1197">
        <f>Sheet9!A1626</f>
        <v>0</v>
      </c>
      <c r="R1197" t="str">
        <f t="shared" si="103"/>
        <v/>
      </c>
      <c r="S1197">
        <f>Sheet9!B1626</f>
        <v>0</v>
      </c>
      <c r="T1197" t="s">
        <v>1704</v>
      </c>
      <c r="U1197" t="s">
        <v>1705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>
      <c r="N1198">
        <f>Sheet9!D1627</f>
        <v>0</v>
      </c>
      <c r="O1198">
        <f>Sheet9!E1627</f>
        <v>0</v>
      </c>
      <c r="P1198" t="str">
        <f>IFERROR(VLOOKUP(O1198,Sheet6!A:B,2,0),"")</f>
        <v/>
      </c>
      <c r="Q1198">
        <f>Sheet9!A1627</f>
        <v>0</v>
      </c>
      <c r="R1198" t="str">
        <f t="shared" si="103"/>
        <v/>
      </c>
      <c r="S1198">
        <f>Sheet9!B1627</f>
        <v>0</v>
      </c>
      <c r="T1198" t="s">
        <v>1704</v>
      </c>
      <c r="U1198" t="s">
        <v>1705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>
      <c r="N1199">
        <f>Sheet9!D1628</f>
        <v>0</v>
      </c>
      <c r="O1199">
        <f>Sheet9!E1628</f>
        <v>0</v>
      </c>
      <c r="P1199" t="str">
        <f>IFERROR(VLOOKUP(O1199,Sheet6!A:B,2,0),"")</f>
        <v/>
      </c>
      <c r="Q1199">
        <f>Sheet9!A1628</f>
        <v>0</v>
      </c>
      <c r="R1199" t="str">
        <f t="shared" si="103"/>
        <v/>
      </c>
      <c r="S1199">
        <f>Sheet9!B1628</f>
        <v>0</v>
      </c>
      <c r="T1199" t="s">
        <v>1704</v>
      </c>
      <c r="U1199" t="s">
        <v>1705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>
      <c r="N1200">
        <f>Sheet9!D1629</f>
        <v>0</v>
      </c>
      <c r="O1200">
        <f>Sheet9!E1629</f>
        <v>0</v>
      </c>
      <c r="P1200" t="str">
        <f>IFERROR(VLOOKUP(O1200,Sheet6!A:B,2,0),"")</f>
        <v/>
      </c>
      <c r="Q1200">
        <f>Sheet9!A1629</f>
        <v>0</v>
      </c>
      <c r="R1200" t="str">
        <f t="shared" si="103"/>
        <v/>
      </c>
      <c r="S1200">
        <f>Sheet9!B1629</f>
        <v>0</v>
      </c>
      <c r="T1200" t="s">
        <v>1704</v>
      </c>
      <c r="U1200" t="s">
        <v>1705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>
      <c r="N1201">
        <f>Sheet9!D1630</f>
        <v>0</v>
      </c>
      <c r="O1201">
        <f>Sheet9!E1630</f>
        <v>0</v>
      </c>
      <c r="P1201" t="str">
        <f>IFERROR(VLOOKUP(O1201,Sheet6!A:B,2,0),"")</f>
        <v/>
      </c>
      <c r="Q1201">
        <f>Sheet9!A1630</f>
        <v>0</v>
      </c>
      <c r="R1201" t="str">
        <f t="shared" si="103"/>
        <v/>
      </c>
      <c r="S1201">
        <f>Sheet9!B1630</f>
        <v>0</v>
      </c>
      <c r="T1201" t="s">
        <v>1704</v>
      </c>
      <c r="U1201" t="s">
        <v>1705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>
      <c r="N1202">
        <f>Sheet9!D1631</f>
        <v>0</v>
      </c>
      <c r="O1202">
        <f>Sheet9!E1631</f>
        <v>0</v>
      </c>
      <c r="P1202" t="str">
        <f>IFERROR(VLOOKUP(O1202,Sheet6!A:B,2,0),"")</f>
        <v/>
      </c>
      <c r="Q1202">
        <f>Sheet9!A1631</f>
        <v>0</v>
      </c>
      <c r="R1202" t="str">
        <f t="shared" si="103"/>
        <v/>
      </c>
      <c r="S1202">
        <f>Sheet9!B1631</f>
        <v>0</v>
      </c>
      <c r="T1202" t="s">
        <v>1704</v>
      </c>
      <c r="U1202" t="s">
        <v>1705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>
      <c r="N1203">
        <f>Sheet9!D1632</f>
        <v>0</v>
      </c>
      <c r="O1203">
        <f>Sheet9!E1632</f>
        <v>0</v>
      </c>
      <c r="P1203" t="str">
        <f>IFERROR(VLOOKUP(O1203,Sheet6!A:B,2,0),"")</f>
        <v/>
      </c>
      <c r="Q1203">
        <f>Sheet9!A1632</f>
        <v>0</v>
      </c>
      <c r="R1203" t="str">
        <f t="shared" si="103"/>
        <v/>
      </c>
      <c r="S1203">
        <f>Sheet9!B1632</f>
        <v>0</v>
      </c>
      <c r="T1203" t="s">
        <v>1704</v>
      </c>
      <c r="U1203" t="s">
        <v>1705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>
      <c r="N1204">
        <f>Sheet9!D1633</f>
        <v>0</v>
      </c>
      <c r="O1204">
        <f>Sheet9!E1633</f>
        <v>0</v>
      </c>
      <c r="P1204" t="str">
        <f>IFERROR(VLOOKUP(O1204,Sheet6!A:B,2,0),"")</f>
        <v/>
      </c>
      <c r="Q1204">
        <f>Sheet9!A1633</f>
        <v>0</v>
      </c>
      <c r="R1204" t="str">
        <f t="shared" si="103"/>
        <v/>
      </c>
      <c r="S1204">
        <f>Sheet9!B1633</f>
        <v>0</v>
      </c>
      <c r="T1204" t="s">
        <v>1704</v>
      </c>
      <c r="U1204" t="s">
        <v>1705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>
      <c r="N1205">
        <f>Sheet9!D1634</f>
        <v>0</v>
      </c>
      <c r="O1205">
        <f>Sheet9!E1634</f>
        <v>0</v>
      </c>
      <c r="P1205" t="str">
        <f>IFERROR(VLOOKUP(O1205,Sheet6!A:B,2,0),"")</f>
        <v/>
      </c>
      <c r="Q1205">
        <f>Sheet9!A1634</f>
        <v>0</v>
      </c>
      <c r="R1205" t="str">
        <f t="shared" si="103"/>
        <v/>
      </c>
      <c r="S1205">
        <f>Sheet9!B1634</f>
        <v>0</v>
      </c>
      <c r="T1205" t="s">
        <v>1704</v>
      </c>
      <c r="U1205" t="s">
        <v>1705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>
      <c r="N1206">
        <f>Sheet9!D1635</f>
        <v>0</v>
      </c>
      <c r="O1206">
        <f>Sheet9!E1635</f>
        <v>0</v>
      </c>
      <c r="P1206" t="str">
        <f>IFERROR(VLOOKUP(O1206,Sheet6!A:B,2,0),"")</f>
        <v/>
      </c>
      <c r="Q1206">
        <f>Sheet9!A1635</f>
        <v>0</v>
      </c>
      <c r="R1206" t="str">
        <f t="shared" si="103"/>
        <v/>
      </c>
      <c r="S1206">
        <f>Sheet9!B1635</f>
        <v>0</v>
      </c>
      <c r="T1206" t="s">
        <v>1704</v>
      </c>
      <c r="U1206" t="s">
        <v>1705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>
      <c r="N1207">
        <f>Sheet9!D1636</f>
        <v>0</v>
      </c>
      <c r="O1207">
        <f>Sheet9!E1636</f>
        <v>0</v>
      </c>
      <c r="P1207" t="str">
        <f>IFERROR(VLOOKUP(O1207,Sheet6!A:B,2,0),"")</f>
        <v/>
      </c>
      <c r="Q1207">
        <f>Sheet9!A1636</f>
        <v>0</v>
      </c>
      <c r="R1207" t="str">
        <f t="shared" si="103"/>
        <v/>
      </c>
      <c r="S1207">
        <f>Sheet9!B1636</f>
        <v>0</v>
      </c>
      <c r="T1207" t="s">
        <v>1704</v>
      </c>
      <c r="U1207" t="s">
        <v>1705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>
      <c r="N1208">
        <f>Sheet9!D1637</f>
        <v>0</v>
      </c>
      <c r="O1208">
        <f>Sheet9!E1637</f>
        <v>0</v>
      </c>
      <c r="P1208" t="str">
        <f>IFERROR(VLOOKUP(O1208,Sheet6!A:B,2,0),"")</f>
        <v/>
      </c>
      <c r="Q1208">
        <f>Sheet9!A1637</f>
        <v>0</v>
      </c>
      <c r="R1208" t="str">
        <f t="shared" si="103"/>
        <v/>
      </c>
      <c r="S1208">
        <f>Sheet9!B1637</f>
        <v>0</v>
      </c>
      <c r="T1208" t="s">
        <v>1704</v>
      </c>
      <c r="U1208" t="s">
        <v>1705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>
      <c r="N1209">
        <f>Sheet9!D1638</f>
        <v>0</v>
      </c>
      <c r="O1209">
        <f>Sheet9!E1638</f>
        <v>0</v>
      </c>
      <c r="P1209" t="str">
        <f>IFERROR(VLOOKUP(O1209,Sheet6!A:B,2,0),"")</f>
        <v/>
      </c>
      <c r="Q1209">
        <f>Sheet9!A1638</f>
        <v>0</v>
      </c>
      <c r="R1209" t="str">
        <f t="shared" si="103"/>
        <v/>
      </c>
      <c r="S1209">
        <f>Sheet9!B1638</f>
        <v>0</v>
      </c>
      <c r="T1209" t="s">
        <v>1704</v>
      </c>
      <c r="U1209" t="s">
        <v>1705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>
      <c r="N1210">
        <f>Sheet9!D1639</f>
        <v>0</v>
      </c>
      <c r="O1210">
        <f>Sheet9!E1639</f>
        <v>0</v>
      </c>
      <c r="P1210" t="str">
        <f>IFERROR(VLOOKUP(O1210,Sheet6!A:B,2,0),"")</f>
        <v/>
      </c>
      <c r="Q1210">
        <f>Sheet9!A1639</f>
        <v>0</v>
      </c>
      <c r="R1210" t="str">
        <f t="shared" si="103"/>
        <v/>
      </c>
      <c r="S1210">
        <f>Sheet9!B1639</f>
        <v>0</v>
      </c>
      <c r="T1210" t="s">
        <v>1704</v>
      </c>
      <c r="U1210" t="s">
        <v>1705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>
      <c r="N1211">
        <f>Sheet9!D1640</f>
        <v>0</v>
      </c>
      <c r="O1211">
        <f>Sheet9!E1640</f>
        <v>0</v>
      </c>
      <c r="P1211" t="str">
        <f>IFERROR(VLOOKUP(O1211,Sheet6!A:B,2,0),"")</f>
        <v/>
      </c>
      <c r="Q1211">
        <f>Sheet9!A1640</f>
        <v>0</v>
      </c>
      <c r="R1211" t="str">
        <f t="shared" ref="R1211:R1274" si="108">IFERROR(VLOOKUP(Q1211,AG:AH,2,0),"")</f>
        <v/>
      </c>
      <c r="S1211">
        <f>Sheet9!B1640</f>
        <v>0</v>
      </c>
      <c r="T1211" t="s">
        <v>1704</v>
      </c>
      <c r="U1211" t="s">
        <v>1705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>
      <c r="N1212">
        <f>Sheet9!D1641</f>
        <v>0</v>
      </c>
      <c r="O1212">
        <f>Sheet9!E1641</f>
        <v>0</v>
      </c>
      <c r="P1212" t="str">
        <f>IFERROR(VLOOKUP(O1212,Sheet6!A:B,2,0),"")</f>
        <v/>
      </c>
      <c r="Q1212">
        <f>Sheet9!A1641</f>
        <v>0</v>
      </c>
      <c r="R1212" t="str">
        <f t="shared" si="108"/>
        <v/>
      </c>
      <c r="S1212">
        <f>Sheet9!B1641</f>
        <v>0</v>
      </c>
      <c r="T1212" t="s">
        <v>1704</v>
      </c>
      <c r="U1212" t="s">
        <v>1705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>
      <c r="N1213">
        <f>Sheet9!D1642</f>
        <v>0</v>
      </c>
      <c r="O1213">
        <f>Sheet9!E1642</f>
        <v>0</v>
      </c>
      <c r="P1213" t="str">
        <f>IFERROR(VLOOKUP(O1213,Sheet6!A:B,2,0),"")</f>
        <v/>
      </c>
      <c r="Q1213">
        <f>Sheet9!A1642</f>
        <v>0</v>
      </c>
      <c r="R1213" t="str">
        <f t="shared" si="108"/>
        <v/>
      </c>
      <c r="S1213">
        <f>Sheet9!B1642</f>
        <v>0</v>
      </c>
      <c r="T1213" t="s">
        <v>1704</v>
      </c>
      <c r="U1213" t="s">
        <v>1705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>
      <c r="N1214">
        <f>Sheet9!D1643</f>
        <v>0</v>
      </c>
      <c r="O1214">
        <f>Sheet9!E1643</f>
        <v>0</v>
      </c>
      <c r="P1214" t="str">
        <f>IFERROR(VLOOKUP(O1214,Sheet6!A:B,2,0),"")</f>
        <v/>
      </c>
      <c r="Q1214">
        <f>Sheet9!A1643</f>
        <v>0</v>
      </c>
      <c r="R1214" t="str">
        <f t="shared" si="108"/>
        <v/>
      </c>
      <c r="S1214">
        <f>Sheet9!B1643</f>
        <v>0</v>
      </c>
      <c r="T1214" t="s">
        <v>1704</v>
      </c>
      <c r="U1214" t="s">
        <v>1705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>
      <c r="N1215">
        <f>Sheet9!D1644</f>
        <v>0</v>
      </c>
      <c r="O1215">
        <f>Sheet9!E1644</f>
        <v>0</v>
      </c>
      <c r="P1215" t="str">
        <f>IFERROR(VLOOKUP(O1215,Sheet6!A:B,2,0),"")</f>
        <v/>
      </c>
      <c r="Q1215">
        <f>Sheet9!A1644</f>
        <v>0</v>
      </c>
      <c r="R1215" t="str">
        <f t="shared" si="108"/>
        <v/>
      </c>
      <c r="S1215">
        <f>Sheet9!B1644</f>
        <v>0</v>
      </c>
      <c r="T1215" t="s">
        <v>1704</v>
      </c>
      <c r="U1215" t="s">
        <v>1705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>
      <c r="N1216">
        <f>Sheet9!D1645</f>
        <v>0</v>
      </c>
      <c r="O1216">
        <f>Sheet9!E1645</f>
        <v>0</v>
      </c>
      <c r="P1216" t="str">
        <f>IFERROR(VLOOKUP(O1216,Sheet6!A:B,2,0),"")</f>
        <v/>
      </c>
      <c r="Q1216">
        <f>Sheet9!A1645</f>
        <v>0</v>
      </c>
      <c r="R1216" t="str">
        <f t="shared" si="108"/>
        <v/>
      </c>
      <c r="S1216">
        <f>Sheet9!B1645</f>
        <v>0</v>
      </c>
      <c r="T1216" t="s">
        <v>1704</v>
      </c>
      <c r="U1216" t="s">
        <v>1705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>
      <c r="N1217">
        <f>Sheet9!D1646</f>
        <v>0</v>
      </c>
      <c r="O1217">
        <f>Sheet9!E1646</f>
        <v>0</v>
      </c>
      <c r="P1217" t="str">
        <f>IFERROR(VLOOKUP(O1217,Sheet6!A:B,2,0),"")</f>
        <v/>
      </c>
      <c r="Q1217">
        <f>Sheet9!A1646</f>
        <v>0</v>
      </c>
      <c r="R1217" t="str">
        <f t="shared" si="108"/>
        <v/>
      </c>
      <c r="S1217">
        <f>Sheet9!B1646</f>
        <v>0</v>
      </c>
      <c r="T1217" t="s">
        <v>1704</v>
      </c>
      <c r="U1217" t="s">
        <v>1705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>
      <c r="N1218">
        <f>Sheet9!D1647</f>
        <v>0</v>
      </c>
      <c r="O1218">
        <f>Sheet9!E1647</f>
        <v>0</v>
      </c>
      <c r="P1218" t="str">
        <f>IFERROR(VLOOKUP(O1218,Sheet6!A:B,2,0),"")</f>
        <v/>
      </c>
      <c r="Q1218">
        <f>Sheet9!A1647</f>
        <v>0</v>
      </c>
      <c r="R1218" t="str">
        <f t="shared" si="108"/>
        <v/>
      </c>
      <c r="S1218">
        <f>Sheet9!B1647</f>
        <v>0</v>
      </c>
      <c r="T1218" t="s">
        <v>1704</v>
      </c>
      <c r="U1218" t="s">
        <v>1705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>
      <c r="N1219">
        <f>Sheet9!D1648</f>
        <v>0</v>
      </c>
      <c r="O1219">
        <f>Sheet9!E1648</f>
        <v>0</v>
      </c>
      <c r="P1219" t="str">
        <f>IFERROR(VLOOKUP(O1219,Sheet6!A:B,2,0),"")</f>
        <v/>
      </c>
      <c r="Q1219">
        <f>Sheet9!A1648</f>
        <v>0</v>
      </c>
      <c r="R1219" t="str">
        <f t="shared" si="108"/>
        <v/>
      </c>
      <c r="S1219">
        <f>Sheet9!B1648</f>
        <v>0</v>
      </c>
      <c r="T1219" t="s">
        <v>1704</v>
      </c>
      <c r="U1219" t="s">
        <v>1705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>
      <c r="N1220">
        <f>Sheet9!D1649</f>
        <v>0</v>
      </c>
      <c r="O1220">
        <f>Sheet9!E1649</f>
        <v>0</v>
      </c>
      <c r="P1220" t="str">
        <f>IFERROR(VLOOKUP(O1220,Sheet6!A:B,2,0),"")</f>
        <v/>
      </c>
      <c r="Q1220">
        <f>Sheet9!A1649</f>
        <v>0</v>
      </c>
      <c r="R1220" t="str">
        <f t="shared" si="108"/>
        <v/>
      </c>
      <c r="S1220">
        <f>Sheet9!B1649</f>
        <v>0</v>
      </c>
      <c r="T1220" t="s">
        <v>1704</v>
      </c>
      <c r="U1220" t="s">
        <v>1705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>
      <c r="N1221">
        <f>Sheet9!D1650</f>
        <v>0</v>
      </c>
      <c r="O1221">
        <f>Sheet9!E1650</f>
        <v>0</v>
      </c>
      <c r="P1221" t="str">
        <f>IFERROR(VLOOKUP(O1221,Sheet6!A:B,2,0),"")</f>
        <v/>
      </c>
      <c r="Q1221">
        <f>Sheet9!A1650</f>
        <v>0</v>
      </c>
      <c r="R1221" t="str">
        <f t="shared" si="108"/>
        <v/>
      </c>
      <c r="S1221">
        <f>Sheet9!B1650</f>
        <v>0</v>
      </c>
      <c r="T1221" t="s">
        <v>1704</v>
      </c>
      <c r="U1221" t="s">
        <v>1705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>
      <c r="N1222">
        <f>Sheet9!D1651</f>
        <v>0</v>
      </c>
      <c r="O1222">
        <f>Sheet9!E1651</f>
        <v>0</v>
      </c>
      <c r="P1222" t="str">
        <f>IFERROR(VLOOKUP(O1222,Sheet6!A:B,2,0),"")</f>
        <v/>
      </c>
      <c r="Q1222">
        <f>Sheet9!A1651</f>
        <v>0</v>
      </c>
      <c r="R1222" t="str">
        <f t="shared" si="108"/>
        <v/>
      </c>
      <c r="S1222">
        <f>Sheet9!B1651</f>
        <v>0</v>
      </c>
      <c r="T1222" t="s">
        <v>1704</v>
      </c>
      <c r="U1222" t="s">
        <v>1705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>
      <c r="N1223">
        <f>Sheet9!D1652</f>
        <v>0</v>
      </c>
      <c r="O1223">
        <f>Sheet9!E1652</f>
        <v>0</v>
      </c>
      <c r="P1223" t="str">
        <f>IFERROR(VLOOKUP(O1223,Sheet6!A:B,2,0),"")</f>
        <v/>
      </c>
      <c r="Q1223">
        <f>Sheet9!A1652</f>
        <v>0</v>
      </c>
      <c r="R1223" t="str">
        <f t="shared" si="108"/>
        <v/>
      </c>
      <c r="S1223">
        <f>Sheet9!B1652</f>
        <v>0</v>
      </c>
      <c r="T1223" t="s">
        <v>1704</v>
      </c>
      <c r="U1223" t="s">
        <v>1705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>
      <c r="N1224">
        <f>Sheet9!D1653</f>
        <v>0</v>
      </c>
      <c r="O1224">
        <f>Sheet9!E1653</f>
        <v>0</v>
      </c>
      <c r="P1224" t="str">
        <f>IFERROR(VLOOKUP(O1224,Sheet6!A:B,2,0),"")</f>
        <v/>
      </c>
      <c r="Q1224">
        <f>Sheet9!A1653</f>
        <v>0</v>
      </c>
      <c r="R1224" t="str">
        <f t="shared" si="108"/>
        <v/>
      </c>
      <c r="S1224">
        <f>Sheet9!B1653</f>
        <v>0</v>
      </c>
      <c r="T1224" t="s">
        <v>1704</v>
      </c>
      <c r="U1224" t="s">
        <v>1705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>
      <c r="N1225">
        <f>Sheet9!D1654</f>
        <v>0</v>
      </c>
      <c r="O1225">
        <f>Sheet9!E1654</f>
        <v>0</v>
      </c>
      <c r="P1225" t="str">
        <f>IFERROR(VLOOKUP(O1225,Sheet6!A:B,2,0),"")</f>
        <v/>
      </c>
      <c r="Q1225">
        <f>Sheet9!A1654</f>
        <v>0</v>
      </c>
      <c r="R1225" t="str">
        <f t="shared" si="108"/>
        <v/>
      </c>
      <c r="S1225">
        <f>Sheet9!B1654</f>
        <v>0</v>
      </c>
      <c r="T1225" t="s">
        <v>1704</v>
      </c>
      <c r="U1225" t="s">
        <v>1705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>
      <c r="N1226">
        <f>Sheet9!D1655</f>
        <v>0</v>
      </c>
      <c r="O1226">
        <f>Sheet9!E1655</f>
        <v>0</v>
      </c>
      <c r="P1226" t="str">
        <f>IFERROR(VLOOKUP(O1226,Sheet6!A:B,2,0),"")</f>
        <v/>
      </c>
      <c r="Q1226">
        <f>Sheet9!A1655</f>
        <v>0</v>
      </c>
      <c r="R1226" t="str">
        <f t="shared" si="108"/>
        <v/>
      </c>
      <c r="S1226">
        <f>Sheet9!B1655</f>
        <v>0</v>
      </c>
      <c r="T1226" t="s">
        <v>1704</v>
      </c>
      <c r="U1226" t="s">
        <v>1705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>
      <c r="N1227">
        <f>Sheet9!D1656</f>
        <v>0</v>
      </c>
      <c r="O1227">
        <f>Sheet9!E1656</f>
        <v>0</v>
      </c>
      <c r="P1227" t="str">
        <f>IFERROR(VLOOKUP(O1227,Sheet6!A:B,2,0),"")</f>
        <v/>
      </c>
      <c r="Q1227">
        <f>Sheet9!A1656</f>
        <v>0</v>
      </c>
      <c r="R1227" t="str">
        <f t="shared" si="108"/>
        <v/>
      </c>
      <c r="S1227">
        <f>Sheet9!B1656</f>
        <v>0</v>
      </c>
      <c r="T1227" t="s">
        <v>1704</v>
      </c>
      <c r="U1227" t="s">
        <v>1705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>
      <c r="N1228">
        <f>Sheet9!D1657</f>
        <v>0</v>
      </c>
      <c r="O1228">
        <f>Sheet9!E1657</f>
        <v>0</v>
      </c>
      <c r="P1228" t="str">
        <f>IFERROR(VLOOKUP(O1228,Sheet6!A:B,2,0),"")</f>
        <v/>
      </c>
      <c r="Q1228">
        <f>Sheet9!A1657</f>
        <v>0</v>
      </c>
      <c r="R1228" t="str">
        <f t="shared" si="108"/>
        <v/>
      </c>
      <c r="S1228">
        <f>Sheet9!B1657</f>
        <v>0</v>
      </c>
      <c r="T1228" t="s">
        <v>1704</v>
      </c>
      <c r="U1228" t="s">
        <v>1705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>
      <c r="N1229">
        <f>Sheet9!D1658</f>
        <v>0</v>
      </c>
      <c r="O1229">
        <f>Sheet9!E1658</f>
        <v>0</v>
      </c>
      <c r="P1229" t="str">
        <f>IFERROR(VLOOKUP(O1229,Sheet6!A:B,2,0),"")</f>
        <v/>
      </c>
      <c r="Q1229">
        <f>Sheet9!A1658</f>
        <v>0</v>
      </c>
      <c r="R1229" t="str">
        <f t="shared" si="108"/>
        <v/>
      </c>
      <c r="S1229">
        <f>Sheet9!B1658</f>
        <v>0</v>
      </c>
      <c r="T1229" t="s">
        <v>1704</v>
      </c>
      <c r="U1229" t="s">
        <v>1705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>
      <c r="N1230">
        <f>Sheet9!D1659</f>
        <v>0</v>
      </c>
      <c r="O1230">
        <f>Sheet9!E1659</f>
        <v>0</v>
      </c>
      <c r="P1230" t="str">
        <f>IFERROR(VLOOKUP(O1230,Sheet6!A:B,2,0),"")</f>
        <v/>
      </c>
      <c r="Q1230">
        <f>Sheet9!A1659</f>
        <v>0</v>
      </c>
      <c r="R1230" t="str">
        <f t="shared" si="108"/>
        <v/>
      </c>
      <c r="S1230">
        <f>Sheet9!B1659</f>
        <v>0</v>
      </c>
      <c r="T1230" t="s">
        <v>1704</v>
      </c>
      <c r="U1230" t="s">
        <v>1705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>
      <c r="N1231">
        <f>Sheet9!D1660</f>
        <v>0</v>
      </c>
      <c r="O1231">
        <f>Sheet9!E1660</f>
        <v>0</v>
      </c>
      <c r="P1231" t="str">
        <f>IFERROR(VLOOKUP(O1231,Sheet6!A:B,2,0),"")</f>
        <v/>
      </c>
      <c r="Q1231">
        <f>Sheet9!A1660</f>
        <v>0</v>
      </c>
      <c r="R1231" t="str">
        <f t="shared" si="108"/>
        <v/>
      </c>
      <c r="S1231">
        <f>Sheet9!B1660</f>
        <v>0</v>
      </c>
      <c r="T1231" t="s">
        <v>1704</v>
      </c>
      <c r="U1231" t="s">
        <v>1705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>
      <c r="N1232">
        <f>Sheet9!D1661</f>
        <v>0</v>
      </c>
      <c r="O1232">
        <f>Sheet9!E1661</f>
        <v>0</v>
      </c>
      <c r="P1232" t="str">
        <f>IFERROR(VLOOKUP(O1232,Sheet6!A:B,2,0),"")</f>
        <v/>
      </c>
      <c r="Q1232">
        <f>Sheet9!A1661</f>
        <v>0</v>
      </c>
      <c r="R1232" t="str">
        <f t="shared" si="108"/>
        <v/>
      </c>
      <c r="S1232">
        <f>Sheet9!B1661</f>
        <v>0</v>
      </c>
      <c r="T1232" t="s">
        <v>1704</v>
      </c>
      <c r="U1232" t="s">
        <v>1705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>
      <c r="N1233">
        <f>Sheet9!D1662</f>
        <v>0</v>
      </c>
      <c r="O1233">
        <f>Sheet9!E1662</f>
        <v>0</v>
      </c>
      <c r="P1233" t="str">
        <f>IFERROR(VLOOKUP(O1233,Sheet6!A:B,2,0),"")</f>
        <v/>
      </c>
      <c r="Q1233">
        <f>Sheet9!A1662</f>
        <v>0</v>
      </c>
      <c r="R1233" t="str">
        <f t="shared" si="108"/>
        <v/>
      </c>
      <c r="S1233">
        <f>Sheet9!B1662</f>
        <v>0</v>
      </c>
      <c r="T1233" t="s">
        <v>1704</v>
      </c>
      <c r="U1233" t="s">
        <v>1705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>
      <c r="N1234">
        <f>Sheet9!D1663</f>
        <v>0</v>
      </c>
      <c r="O1234">
        <f>Sheet9!E1663</f>
        <v>0</v>
      </c>
      <c r="P1234" t="str">
        <f>IFERROR(VLOOKUP(O1234,Sheet6!A:B,2,0),"")</f>
        <v/>
      </c>
      <c r="Q1234">
        <f>Sheet9!A1663</f>
        <v>0</v>
      </c>
      <c r="R1234" t="str">
        <f t="shared" si="108"/>
        <v/>
      </c>
      <c r="S1234">
        <f>Sheet9!B1663</f>
        <v>0</v>
      </c>
      <c r="T1234" t="s">
        <v>1704</v>
      </c>
      <c r="U1234" t="s">
        <v>1705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>
      <c r="N1235">
        <f>Sheet9!D1664</f>
        <v>0</v>
      </c>
      <c r="O1235">
        <f>Sheet9!E1664</f>
        <v>0</v>
      </c>
      <c r="P1235" t="str">
        <f>IFERROR(VLOOKUP(O1235,Sheet6!A:B,2,0),"")</f>
        <v/>
      </c>
      <c r="Q1235">
        <f>Sheet9!A1664</f>
        <v>0</v>
      </c>
      <c r="R1235" t="str">
        <f t="shared" si="108"/>
        <v/>
      </c>
      <c r="S1235">
        <f>Sheet9!B1664</f>
        <v>0</v>
      </c>
      <c r="T1235" t="s">
        <v>1704</v>
      </c>
      <c r="U1235" t="s">
        <v>1705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>
      <c r="N1236">
        <f>Sheet9!D1665</f>
        <v>0</v>
      </c>
      <c r="O1236">
        <f>Sheet9!E1665</f>
        <v>0</v>
      </c>
      <c r="P1236" t="str">
        <f>IFERROR(VLOOKUP(O1236,Sheet6!A:B,2,0),"")</f>
        <v/>
      </c>
      <c r="Q1236">
        <f>Sheet9!A1665</f>
        <v>0</v>
      </c>
      <c r="R1236" t="str">
        <f t="shared" si="108"/>
        <v/>
      </c>
      <c r="S1236">
        <f>Sheet9!B1665</f>
        <v>0</v>
      </c>
      <c r="T1236" t="s">
        <v>1704</v>
      </c>
      <c r="U1236" t="s">
        <v>1705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>
      <c r="N1237">
        <f>Sheet9!D1666</f>
        <v>0</v>
      </c>
      <c r="O1237">
        <f>Sheet9!E1666</f>
        <v>0</v>
      </c>
      <c r="P1237" t="str">
        <f>IFERROR(VLOOKUP(O1237,Sheet6!A:B,2,0),"")</f>
        <v/>
      </c>
      <c r="Q1237">
        <f>Sheet9!A1666</f>
        <v>0</v>
      </c>
      <c r="R1237" t="str">
        <f t="shared" si="108"/>
        <v/>
      </c>
      <c r="S1237">
        <f>Sheet9!B1666</f>
        <v>0</v>
      </c>
      <c r="T1237" t="s">
        <v>1704</v>
      </c>
      <c r="U1237" t="s">
        <v>1705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>
      <c r="N1238">
        <f>Sheet9!D1667</f>
        <v>0</v>
      </c>
      <c r="O1238">
        <f>Sheet9!E1667</f>
        <v>0</v>
      </c>
      <c r="P1238" t="str">
        <f>IFERROR(VLOOKUP(O1238,Sheet6!A:B,2,0),"")</f>
        <v/>
      </c>
      <c r="Q1238">
        <f>Sheet9!A1667</f>
        <v>0</v>
      </c>
      <c r="R1238" t="str">
        <f t="shared" si="108"/>
        <v/>
      </c>
      <c r="S1238">
        <f>Sheet9!B1667</f>
        <v>0</v>
      </c>
      <c r="T1238" t="s">
        <v>1704</v>
      </c>
      <c r="U1238" t="s">
        <v>1705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>
      <c r="N1239">
        <f>Sheet9!D1668</f>
        <v>0</v>
      </c>
      <c r="O1239">
        <f>Sheet9!E1668</f>
        <v>0</v>
      </c>
      <c r="P1239" t="str">
        <f>IFERROR(VLOOKUP(O1239,Sheet6!A:B,2,0),"")</f>
        <v/>
      </c>
      <c r="Q1239">
        <f>Sheet9!A1668</f>
        <v>0</v>
      </c>
      <c r="R1239" t="str">
        <f t="shared" si="108"/>
        <v/>
      </c>
      <c r="S1239">
        <f>Sheet9!B1668</f>
        <v>0</v>
      </c>
      <c r="T1239" t="s">
        <v>1704</v>
      </c>
      <c r="U1239" t="s">
        <v>1705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>
      <c r="N1240">
        <f>Sheet9!D1669</f>
        <v>0</v>
      </c>
      <c r="O1240">
        <f>Sheet9!E1669</f>
        <v>0</v>
      </c>
      <c r="P1240" t="str">
        <f>IFERROR(VLOOKUP(O1240,Sheet6!A:B,2,0),"")</f>
        <v/>
      </c>
      <c r="Q1240">
        <f>Sheet9!A1669</f>
        <v>0</v>
      </c>
      <c r="R1240" t="str">
        <f t="shared" si="108"/>
        <v/>
      </c>
      <c r="S1240">
        <f>Sheet9!B1669</f>
        <v>0</v>
      </c>
      <c r="T1240" t="s">
        <v>1704</v>
      </c>
      <c r="U1240" t="s">
        <v>1705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>
      <c r="N1241">
        <f>Sheet9!D1670</f>
        <v>0</v>
      </c>
      <c r="O1241">
        <f>Sheet9!E1670</f>
        <v>0</v>
      </c>
      <c r="P1241" t="str">
        <f>IFERROR(VLOOKUP(O1241,Sheet6!A:B,2,0),"")</f>
        <v/>
      </c>
      <c r="Q1241">
        <f>Sheet9!A1670</f>
        <v>0</v>
      </c>
      <c r="R1241" t="str">
        <f t="shared" si="108"/>
        <v/>
      </c>
      <c r="S1241">
        <f>Sheet9!B1670</f>
        <v>0</v>
      </c>
      <c r="T1241" t="s">
        <v>1704</v>
      </c>
      <c r="U1241" t="s">
        <v>1705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>
      <c r="N1242">
        <f>Sheet9!D1671</f>
        <v>0</v>
      </c>
      <c r="O1242">
        <f>Sheet9!E1671</f>
        <v>0</v>
      </c>
      <c r="P1242" t="str">
        <f>IFERROR(VLOOKUP(O1242,Sheet6!A:B,2,0),"")</f>
        <v/>
      </c>
      <c r="Q1242">
        <f>Sheet9!A1671</f>
        <v>0</v>
      </c>
      <c r="R1242" t="str">
        <f t="shared" si="108"/>
        <v/>
      </c>
      <c r="S1242">
        <f>Sheet9!B1671</f>
        <v>0</v>
      </c>
      <c r="T1242" t="s">
        <v>1704</v>
      </c>
      <c r="U1242" t="s">
        <v>1705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>
      <c r="N1243">
        <f>Sheet9!D1672</f>
        <v>0</v>
      </c>
      <c r="O1243">
        <f>Sheet9!E1672</f>
        <v>0</v>
      </c>
      <c r="P1243" t="str">
        <f>IFERROR(VLOOKUP(O1243,Sheet6!A:B,2,0),"")</f>
        <v/>
      </c>
      <c r="Q1243">
        <f>Sheet9!A1672</f>
        <v>0</v>
      </c>
      <c r="R1243" t="str">
        <f t="shared" si="108"/>
        <v/>
      </c>
      <c r="S1243">
        <f>Sheet9!B1672</f>
        <v>0</v>
      </c>
      <c r="T1243" t="s">
        <v>1704</v>
      </c>
      <c r="U1243" t="s">
        <v>1705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>
      <c r="N1244">
        <f>Sheet9!D1673</f>
        <v>0</v>
      </c>
      <c r="O1244">
        <f>Sheet9!E1673</f>
        <v>0</v>
      </c>
      <c r="P1244" t="str">
        <f>IFERROR(VLOOKUP(O1244,Sheet6!A:B,2,0),"")</f>
        <v/>
      </c>
      <c r="Q1244">
        <f>Sheet9!A1673</f>
        <v>0</v>
      </c>
      <c r="R1244" t="str">
        <f t="shared" si="108"/>
        <v/>
      </c>
      <c r="S1244">
        <f>Sheet9!B1673</f>
        <v>0</v>
      </c>
      <c r="T1244" t="s">
        <v>1704</v>
      </c>
      <c r="U1244" t="s">
        <v>1705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>
      <c r="N1245">
        <f>Sheet9!D1674</f>
        <v>0</v>
      </c>
      <c r="O1245">
        <f>Sheet9!E1674</f>
        <v>0</v>
      </c>
      <c r="P1245" t="str">
        <f>IFERROR(VLOOKUP(O1245,Sheet6!A:B,2,0),"")</f>
        <v/>
      </c>
      <c r="Q1245">
        <f>Sheet9!A1674</f>
        <v>0</v>
      </c>
      <c r="R1245" t="str">
        <f t="shared" si="108"/>
        <v/>
      </c>
      <c r="S1245">
        <f>Sheet9!B1674</f>
        <v>0</v>
      </c>
      <c r="T1245" t="s">
        <v>1704</v>
      </c>
      <c r="U1245" t="s">
        <v>1705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>
      <c r="N1246">
        <f>Sheet9!D1675</f>
        <v>0</v>
      </c>
      <c r="O1246">
        <f>Sheet9!E1675</f>
        <v>0</v>
      </c>
      <c r="P1246" t="str">
        <f>IFERROR(VLOOKUP(O1246,Sheet6!A:B,2,0),"")</f>
        <v/>
      </c>
      <c r="Q1246">
        <f>Sheet9!A1675</f>
        <v>0</v>
      </c>
      <c r="R1246" t="str">
        <f t="shared" si="108"/>
        <v/>
      </c>
      <c r="S1246">
        <f>Sheet9!B1675</f>
        <v>0</v>
      </c>
      <c r="T1246" t="s">
        <v>1704</v>
      </c>
      <c r="U1246" t="s">
        <v>1705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>
      <c r="N1247">
        <f>Sheet9!D1676</f>
        <v>0</v>
      </c>
      <c r="O1247">
        <f>Sheet9!E1676</f>
        <v>0</v>
      </c>
      <c r="P1247" t="str">
        <f>IFERROR(VLOOKUP(O1247,Sheet6!A:B,2,0),"")</f>
        <v/>
      </c>
      <c r="Q1247">
        <f>Sheet9!A1676</f>
        <v>0</v>
      </c>
      <c r="R1247" t="str">
        <f t="shared" si="108"/>
        <v/>
      </c>
      <c r="S1247">
        <f>Sheet9!B1676</f>
        <v>0</v>
      </c>
      <c r="T1247" t="s">
        <v>1704</v>
      </c>
      <c r="U1247" t="s">
        <v>1705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>
      <c r="N1248">
        <f>Sheet9!D1677</f>
        <v>0</v>
      </c>
      <c r="O1248">
        <f>Sheet9!E1677</f>
        <v>0</v>
      </c>
      <c r="P1248" t="str">
        <f>IFERROR(VLOOKUP(O1248,Sheet6!A:B,2,0),"")</f>
        <v/>
      </c>
      <c r="Q1248">
        <f>Sheet9!A1677</f>
        <v>0</v>
      </c>
      <c r="R1248" t="str">
        <f t="shared" si="108"/>
        <v/>
      </c>
      <c r="S1248">
        <f>Sheet9!B1677</f>
        <v>0</v>
      </c>
      <c r="T1248" t="s">
        <v>1704</v>
      </c>
      <c r="U1248" t="s">
        <v>1705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>
      <c r="N1249">
        <f>Sheet9!D1678</f>
        <v>0</v>
      </c>
      <c r="O1249">
        <f>Sheet9!E1678</f>
        <v>0</v>
      </c>
      <c r="P1249" t="str">
        <f>IFERROR(VLOOKUP(O1249,Sheet6!A:B,2,0),"")</f>
        <v/>
      </c>
      <c r="Q1249">
        <f>Sheet9!A1678</f>
        <v>0</v>
      </c>
      <c r="R1249" t="str">
        <f t="shared" si="108"/>
        <v/>
      </c>
      <c r="S1249">
        <f>Sheet9!B1678</f>
        <v>0</v>
      </c>
      <c r="T1249" t="s">
        <v>1704</v>
      </c>
      <c r="U1249" t="s">
        <v>1705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>
      <c r="N1250">
        <f>Sheet9!D1679</f>
        <v>0</v>
      </c>
      <c r="O1250">
        <f>Sheet9!E1679</f>
        <v>0</v>
      </c>
      <c r="P1250" t="str">
        <f>IFERROR(VLOOKUP(O1250,Sheet6!A:B,2,0),"")</f>
        <v/>
      </c>
      <c r="Q1250">
        <f>Sheet9!A1679</f>
        <v>0</v>
      </c>
      <c r="R1250" t="str">
        <f t="shared" si="108"/>
        <v/>
      </c>
      <c r="S1250">
        <f>Sheet9!B1679</f>
        <v>0</v>
      </c>
      <c r="T1250" t="s">
        <v>1704</v>
      </c>
      <c r="U1250" t="s">
        <v>1705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>
      <c r="N1251">
        <f>Sheet9!D1680</f>
        <v>0</v>
      </c>
      <c r="O1251">
        <f>Sheet9!E1680</f>
        <v>0</v>
      </c>
      <c r="P1251" t="str">
        <f>IFERROR(VLOOKUP(O1251,Sheet6!A:B,2,0),"")</f>
        <v/>
      </c>
      <c r="Q1251">
        <f>Sheet9!A1680</f>
        <v>0</v>
      </c>
      <c r="R1251" t="str">
        <f t="shared" si="108"/>
        <v/>
      </c>
      <c r="S1251">
        <f>Sheet9!B1680</f>
        <v>0</v>
      </c>
      <c r="T1251" t="s">
        <v>1704</v>
      </c>
      <c r="U1251" t="s">
        <v>1705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>
      <c r="N1252">
        <f>Sheet9!D1681</f>
        <v>0</v>
      </c>
      <c r="O1252">
        <f>Sheet9!E1681</f>
        <v>0</v>
      </c>
      <c r="P1252" t="str">
        <f>IFERROR(VLOOKUP(O1252,Sheet6!A:B,2,0),"")</f>
        <v/>
      </c>
      <c r="Q1252">
        <f>Sheet9!A1681</f>
        <v>0</v>
      </c>
      <c r="R1252" t="str">
        <f t="shared" si="108"/>
        <v/>
      </c>
      <c r="S1252">
        <f>Sheet9!B1681</f>
        <v>0</v>
      </c>
      <c r="T1252" t="s">
        <v>1704</v>
      </c>
      <c r="U1252" t="s">
        <v>1705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>
      <c r="N1253">
        <f>Sheet9!D1682</f>
        <v>0</v>
      </c>
      <c r="O1253">
        <f>Sheet9!E1682</f>
        <v>0</v>
      </c>
      <c r="P1253" t="str">
        <f>IFERROR(VLOOKUP(O1253,Sheet6!A:B,2,0),"")</f>
        <v/>
      </c>
      <c r="Q1253">
        <f>Sheet9!A1682</f>
        <v>0</v>
      </c>
      <c r="R1253" t="str">
        <f t="shared" si="108"/>
        <v/>
      </c>
      <c r="S1253">
        <f>Sheet9!B1682</f>
        <v>0</v>
      </c>
      <c r="T1253" t="s">
        <v>1704</v>
      </c>
      <c r="U1253" t="s">
        <v>1705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>
      <c r="N1254">
        <f>Sheet9!D1683</f>
        <v>0</v>
      </c>
      <c r="O1254">
        <f>Sheet9!E1683</f>
        <v>0</v>
      </c>
      <c r="P1254" t="str">
        <f>IFERROR(VLOOKUP(O1254,Sheet6!A:B,2,0),"")</f>
        <v/>
      </c>
      <c r="Q1254">
        <f>Sheet9!A1683</f>
        <v>0</v>
      </c>
      <c r="R1254" t="str">
        <f t="shared" si="108"/>
        <v/>
      </c>
      <c r="S1254">
        <f>Sheet9!B1683</f>
        <v>0</v>
      </c>
      <c r="T1254" t="s">
        <v>1704</v>
      </c>
      <c r="U1254" t="s">
        <v>1705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>
      <c r="N1255">
        <f>Sheet9!D1684</f>
        <v>0</v>
      </c>
      <c r="O1255">
        <f>Sheet9!E1684</f>
        <v>0</v>
      </c>
      <c r="P1255" t="str">
        <f>IFERROR(VLOOKUP(O1255,Sheet6!A:B,2,0),"")</f>
        <v/>
      </c>
      <c r="Q1255">
        <f>Sheet9!A1684</f>
        <v>0</v>
      </c>
      <c r="R1255" t="str">
        <f t="shared" si="108"/>
        <v/>
      </c>
      <c r="S1255">
        <f>Sheet9!B1684</f>
        <v>0</v>
      </c>
      <c r="T1255" t="s">
        <v>1704</v>
      </c>
      <c r="U1255" t="s">
        <v>1705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>
      <c r="N1256">
        <f>Sheet9!D1685</f>
        <v>0</v>
      </c>
      <c r="O1256">
        <f>Sheet9!E1685</f>
        <v>0</v>
      </c>
      <c r="P1256" t="str">
        <f>IFERROR(VLOOKUP(O1256,Sheet6!A:B,2,0),"")</f>
        <v/>
      </c>
      <c r="Q1256">
        <f>Sheet9!A1685</f>
        <v>0</v>
      </c>
      <c r="R1256" t="str">
        <f t="shared" si="108"/>
        <v/>
      </c>
      <c r="S1256">
        <f>Sheet9!B1685</f>
        <v>0</v>
      </c>
      <c r="T1256" t="s">
        <v>1704</v>
      </c>
      <c r="U1256" t="s">
        <v>1705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>
      <c r="N1257">
        <f>Sheet9!D1686</f>
        <v>0</v>
      </c>
      <c r="O1257">
        <f>Sheet9!E1686</f>
        <v>0</v>
      </c>
      <c r="P1257" t="str">
        <f>IFERROR(VLOOKUP(O1257,Sheet6!A:B,2,0),"")</f>
        <v/>
      </c>
      <c r="Q1257">
        <f>Sheet9!A1686</f>
        <v>0</v>
      </c>
      <c r="R1257" t="str">
        <f t="shared" si="108"/>
        <v/>
      </c>
      <c r="S1257">
        <f>Sheet9!B1686</f>
        <v>0</v>
      </c>
      <c r="T1257" t="s">
        <v>1704</v>
      </c>
      <c r="U1257" t="s">
        <v>1705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>
      <c r="N1258">
        <f>Sheet9!D1687</f>
        <v>0</v>
      </c>
      <c r="O1258">
        <f>Sheet9!E1687</f>
        <v>0</v>
      </c>
      <c r="P1258" t="str">
        <f>IFERROR(VLOOKUP(O1258,Sheet6!A:B,2,0),"")</f>
        <v/>
      </c>
      <c r="Q1258">
        <f>Sheet9!A1687</f>
        <v>0</v>
      </c>
      <c r="R1258" t="str">
        <f t="shared" si="108"/>
        <v/>
      </c>
      <c r="S1258">
        <f>Sheet9!B1687</f>
        <v>0</v>
      </c>
      <c r="T1258" t="s">
        <v>1704</v>
      </c>
      <c r="U1258" t="s">
        <v>1705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>
      <c r="N1259">
        <f>Sheet9!D1688</f>
        <v>0</v>
      </c>
      <c r="O1259">
        <f>Sheet9!E1688</f>
        <v>0</v>
      </c>
      <c r="P1259" t="str">
        <f>IFERROR(VLOOKUP(O1259,Sheet6!A:B,2,0),"")</f>
        <v/>
      </c>
      <c r="Q1259">
        <f>Sheet9!A1688</f>
        <v>0</v>
      </c>
      <c r="R1259" t="str">
        <f t="shared" si="108"/>
        <v/>
      </c>
      <c r="S1259">
        <f>Sheet9!B1688</f>
        <v>0</v>
      </c>
      <c r="T1259" t="s">
        <v>1704</v>
      </c>
      <c r="U1259" t="s">
        <v>1705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>
      <c r="N1260">
        <f>Sheet9!D1689</f>
        <v>0</v>
      </c>
      <c r="O1260">
        <f>Sheet9!E1689</f>
        <v>0</v>
      </c>
      <c r="P1260" t="str">
        <f>IFERROR(VLOOKUP(O1260,Sheet6!A:B,2,0),"")</f>
        <v/>
      </c>
      <c r="Q1260">
        <f>Sheet9!A1689</f>
        <v>0</v>
      </c>
      <c r="R1260" t="str">
        <f t="shared" si="108"/>
        <v/>
      </c>
      <c r="S1260">
        <f>Sheet9!B1689</f>
        <v>0</v>
      </c>
      <c r="T1260" t="s">
        <v>1704</v>
      </c>
      <c r="U1260" t="s">
        <v>1705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>
      <c r="N1261">
        <f>Sheet9!D1690</f>
        <v>0</v>
      </c>
      <c r="O1261">
        <f>Sheet9!E1690</f>
        <v>0</v>
      </c>
      <c r="P1261" t="str">
        <f>IFERROR(VLOOKUP(O1261,Sheet6!A:B,2,0),"")</f>
        <v/>
      </c>
      <c r="Q1261">
        <f>Sheet9!A1690</f>
        <v>0</v>
      </c>
      <c r="R1261" t="str">
        <f t="shared" si="108"/>
        <v/>
      </c>
      <c r="S1261">
        <f>Sheet9!B1690</f>
        <v>0</v>
      </c>
      <c r="T1261" t="s">
        <v>1704</v>
      </c>
      <c r="U1261" t="s">
        <v>1705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>
      <c r="N1262">
        <f>Sheet9!D1691</f>
        <v>0</v>
      </c>
      <c r="O1262">
        <f>Sheet9!E1691</f>
        <v>0</v>
      </c>
      <c r="P1262" t="str">
        <f>IFERROR(VLOOKUP(O1262,Sheet6!A:B,2,0),"")</f>
        <v/>
      </c>
      <c r="Q1262">
        <f>Sheet9!A1691</f>
        <v>0</v>
      </c>
      <c r="R1262" t="str">
        <f t="shared" si="108"/>
        <v/>
      </c>
      <c r="S1262">
        <f>Sheet9!B1691</f>
        <v>0</v>
      </c>
      <c r="T1262" t="s">
        <v>1704</v>
      </c>
      <c r="U1262" t="s">
        <v>1705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>
      <c r="N1263">
        <f>Sheet9!D1692</f>
        <v>0</v>
      </c>
      <c r="O1263">
        <f>Sheet9!E1692</f>
        <v>0</v>
      </c>
      <c r="P1263" t="str">
        <f>IFERROR(VLOOKUP(O1263,Sheet6!A:B,2,0),"")</f>
        <v/>
      </c>
      <c r="Q1263">
        <f>Sheet9!A1692</f>
        <v>0</v>
      </c>
      <c r="R1263" t="str">
        <f t="shared" si="108"/>
        <v/>
      </c>
      <c r="S1263">
        <f>Sheet9!B1692</f>
        <v>0</v>
      </c>
      <c r="T1263" t="s">
        <v>1704</v>
      </c>
      <c r="U1263" t="s">
        <v>1705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>
      <c r="N1264">
        <f>Sheet9!D1693</f>
        <v>0</v>
      </c>
      <c r="O1264">
        <f>Sheet9!E1693</f>
        <v>0</v>
      </c>
      <c r="P1264" t="str">
        <f>IFERROR(VLOOKUP(O1264,Sheet6!A:B,2,0),"")</f>
        <v/>
      </c>
      <c r="Q1264">
        <f>Sheet9!A1693</f>
        <v>0</v>
      </c>
      <c r="R1264" t="str">
        <f t="shared" si="108"/>
        <v/>
      </c>
      <c r="S1264">
        <f>Sheet9!B1693</f>
        <v>0</v>
      </c>
      <c r="T1264" t="s">
        <v>1704</v>
      </c>
      <c r="U1264" t="s">
        <v>1705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>
      <c r="N1265">
        <f>Sheet9!D1694</f>
        <v>0</v>
      </c>
      <c r="O1265">
        <f>Sheet9!E1694</f>
        <v>0</v>
      </c>
      <c r="P1265" t="str">
        <f>IFERROR(VLOOKUP(O1265,Sheet6!A:B,2,0),"")</f>
        <v/>
      </c>
      <c r="Q1265">
        <f>Sheet9!A1694</f>
        <v>0</v>
      </c>
      <c r="R1265" t="str">
        <f t="shared" si="108"/>
        <v/>
      </c>
      <c r="S1265">
        <f>Sheet9!B1694</f>
        <v>0</v>
      </c>
      <c r="T1265" t="s">
        <v>1704</v>
      </c>
      <c r="U1265" t="s">
        <v>1705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>
      <c r="N1266">
        <f>Sheet9!D1695</f>
        <v>0</v>
      </c>
      <c r="O1266">
        <f>Sheet9!E1695</f>
        <v>0</v>
      </c>
      <c r="P1266" t="str">
        <f>IFERROR(VLOOKUP(O1266,Sheet6!A:B,2,0),"")</f>
        <v/>
      </c>
      <c r="Q1266">
        <f>Sheet9!A1695</f>
        <v>0</v>
      </c>
      <c r="R1266" t="str">
        <f t="shared" si="108"/>
        <v/>
      </c>
      <c r="S1266">
        <f>Sheet9!B1695</f>
        <v>0</v>
      </c>
      <c r="T1266" t="s">
        <v>1704</v>
      </c>
      <c r="U1266" t="s">
        <v>1705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>
      <c r="N1267">
        <f>Sheet9!D1696</f>
        <v>0</v>
      </c>
      <c r="O1267">
        <f>Sheet9!E1696</f>
        <v>0</v>
      </c>
      <c r="P1267" t="str">
        <f>IFERROR(VLOOKUP(O1267,Sheet6!A:B,2,0),"")</f>
        <v/>
      </c>
      <c r="Q1267">
        <f>Sheet9!A1696</f>
        <v>0</v>
      </c>
      <c r="R1267" t="str">
        <f t="shared" si="108"/>
        <v/>
      </c>
      <c r="S1267">
        <f>Sheet9!B1696</f>
        <v>0</v>
      </c>
      <c r="T1267" t="s">
        <v>1704</v>
      </c>
      <c r="U1267" t="s">
        <v>1705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>
      <c r="N1268">
        <f>Sheet9!D1697</f>
        <v>0</v>
      </c>
      <c r="O1268">
        <f>Sheet9!E1697</f>
        <v>0</v>
      </c>
      <c r="P1268" t="str">
        <f>IFERROR(VLOOKUP(O1268,Sheet6!A:B,2,0),"")</f>
        <v/>
      </c>
      <c r="Q1268">
        <f>Sheet9!A1697</f>
        <v>0</v>
      </c>
      <c r="R1268" t="str">
        <f t="shared" si="108"/>
        <v/>
      </c>
      <c r="S1268">
        <f>Sheet9!B1697</f>
        <v>0</v>
      </c>
      <c r="T1268" t="s">
        <v>1704</v>
      </c>
      <c r="U1268" t="s">
        <v>1705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>
      <c r="N1269">
        <f>Sheet9!D1698</f>
        <v>0</v>
      </c>
      <c r="O1269">
        <f>Sheet9!E1698</f>
        <v>0</v>
      </c>
      <c r="P1269" t="str">
        <f>IFERROR(VLOOKUP(O1269,Sheet6!A:B,2,0),"")</f>
        <v/>
      </c>
      <c r="Q1269">
        <f>Sheet9!A1698</f>
        <v>0</v>
      </c>
      <c r="R1269" t="str">
        <f t="shared" si="108"/>
        <v/>
      </c>
      <c r="S1269">
        <f>Sheet9!B1698</f>
        <v>0</v>
      </c>
      <c r="T1269" t="s">
        <v>1704</v>
      </c>
      <c r="U1269" t="s">
        <v>1705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>
      <c r="N1270">
        <f>Sheet9!D1699</f>
        <v>0</v>
      </c>
      <c r="O1270">
        <f>Sheet9!E1699</f>
        <v>0</v>
      </c>
      <c r="P1270" t="str">
        <f>IFERROR(VLOOKUP(O1270,Sheet6!A:B,2,0),"")</f>
        <v/>
      </c>
      <c r="Q1270">
        <f>Sheet9!A1699</f>
        <v>0</v>
      </c>
      <c r="R1270" t="str">
        <f t="shared" si="108"/>
        <v/>
      </c>
      <c r="S1270">
        <f>Sheet9!B1699</f>
        <v>0</v>
      </c>
      <c r="T1270" t="s">
        <v>1704</v>
      </c>
      <c r="U1270" t="s">
        <v>1705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>
      <c r="N1271">
        <f>Sheet9!D1700</f>
        <v>0</v>
      </c>
      <c r="O1271">
        <f>Sheet9!E1700</f>
        <v>0</v>
      </c>
      <c r="P1271" t="str">
        <f>IFERROR(VLOOKUP(O1271,Sheet6!A:B,2,0),"")</f>
        <v/>
      </c>
      <c r="Q1271">
        <f>Sheet9!A1700</f>
        <v>0</v>
      </c>
      <c r="R1271" t="str">
        <f t="shared" si="108"/>
        <v/>
      </c>
      <c r="S1271">
        <f>Sheet9!B1700</f>
        <v>0</v>
      </c>
      <c r="T1271" t="s">
        <v>1704</v>
      </c>
      <c r="U1271" t="s">
        <v>1705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>
      <c r="N1272">
        <f>Sheet9!D1701</f>
        <v>0</v>
      </c>
      <c r="O1272">
        <f>Sheet9!E1701</f>
        <v>0</v>
      </c>
      <c r="P1272" t="str">
        <f>IFERROR(VLOOKUP(O1272,Sheet6!A:B,2,0),"")</f>
        <v/>
      </c>
      <c r="Q1272">
        <f>Sheet9!A1701</f>
        <v>0</v>
      </c>
      <c r="R1272" t="str">
        <f t="shared" si="108"/>
        <v/>
      </c>
      <c r="S1272">
        <f>Sheet9!B1701</f>
        <v>0</v>
      </c>
      <c r="T1272" t="s">
        <v>1704</v>
      </c>
      <c r="U1272" t="s">
        <v>1705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>
      <c r="N1273">
        <f>Sheet9!D1702</f>
        <v>0</v>
      </c>
      <c r="O1273">
        <f>Sheet9!E1702</f>
        <v>0</v>
      </c>
      <c r="P1273" t="str">
        <f>IFERROR(VLOOKUP(O1273,Sheet6!A:B,2,0),"")</f>
        <v/>
      </c>
      <c r="Q1273">
        <f>Sheet9!A1702</f>
        <v>0</v>
      </c>
      <c r="R1273" t="str">
        <f t="shared" si="108"/>
        <v/>
      </c>
      <c r="S1273">
        <f>Sheet9!B1702</f>
        <v>0</v>
      </c>
      <c r="T1273" t="s">
        <v>1704</v>
      </c>
      <c r="U1273" t="s">
        <v>1705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>
      <c r="N1274">
        <f>Sheet9!D1703</f>
        <v>0</v>
      </c>
      <c r="O1274">
        <f>Sheet9!E1703</f>
        <v>0</v>
      </c>
      <c r="P1274" t="str">
        <f>IFERROR(VLOOKUP(O1274,Sheet6!A:B,2,0),"")</f>
        <v/>
      </c>
      <c r="Q1274">
        <f>Sheet9!A1703</f>
        <v>0</v>
      </c>
      <c r="R1274" t="str">
        <f t="shared" si="108"/>
        <v/>
      </c>
      <c r="S1274">
        <f>Sheet9!B1703</f>
        <v>0</v>
      </c>
      <c r="T1274" t="s">
        <v>1704</v>
      </c>
      <c r="U1274" t="s">
        <v>1705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>
      <c r="N1275">
        <f>Sheet9!D1704</f>
        <v>0</v>
      </c>
      <c r="O1275">
        <f>Sheet9!E1704</f>
        <v>0</v>
      </c>
      <c r="P1275" t="str">
        <f>IFERROR(VLOOKUP(O1275,Sheet6!A:B,2,0),"")</f>
        <v/>
      </c>
      <c r="Q1275">
        <f>Sheet9!A1704</f>
        <v>0</v>
      </c>
      <c r="R1275" t="str">
        <f t="shared" ref="R1275:R1338" si="113">IFERROR(VLOOKUP(Q1275,AG:AH,2,0),"")</f>
        <v/>
      </c>
      <c r="S1275">
        <f>Sheet9!B1704</f>
        <v>0</v>
      </c>
      <c r="T1275" t="s">
        <v>1704</v>
      </c>
      <c r="U1275" t="s">
        <v>1705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>
      <c r="N1276">
        <f>Sheet9!D1705</f>
        <v>0</v>
      </c>
      <c r="O1276">
        <f>Sheet9!E1705</f>
        <v>0</v>
      </c>
      <c r="P1276" t="str">
        <f>IFERROR(VLOOKUP(O1276,Sheet6!A:B,2,0),"")</f>
        <v/>
      </c>
      <c r="Q1276">
        <f>Sheet9!A1705</f>
        <v>0</v>
      </c>
      <c r="R1276" t="str">
        <f t="shared" si="113"/>
        <v/>
      </c>
      <c r="S1276">
        <f>Sheet9!B1705</f>
        <v>0</v>
      </c>
      <c r="T1276" t="s">
        <v>1704</v>
      </c>
      <c r="U1276" t="s">
        <v>1705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>
      <c r="N1277">
        <f>Sheet9!D1706</f>
        <v>0</v>
      </c>
      <c r="O1277">
        <f>Sheet9!E1706</f>
        <v>0</v>
      </c>
      <c r="P1277" t="str">
        <f>IFERROR(VLOOKUP(O1277,Sheet6!A:B,2,0),"")</f>
        <v/>
      </c>
      <c r="Q1277">
        <f>Sheet9!A1706</f>
        <v>0</v>
      </c>
      <c r="R1277" t="str">
        <f t="shared" si="113"/>
        <v/>
      </c>
      <c r="S1277">
        <f>Sheet9!B1706</f>
        <v>0</v>
      </c>
      <c r="T1277" t="s">
        <v>1704</v>
      </c>
      <c r="U1277" t="s">
        <v>1705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>
      <c r="N1278">
        <f>Sheet9!D1707</f>
        <v>0</v>
      </c>
      <c r="O1278">
        <f>Sheet9!E1707</f>
        <v>0</v>
      </c>
      <c r="P1278" t="str">
        <f>IFERROR(VLOOKUP(O1278,Sheet6!A:B,2,0),"")</f>
        <v/>
      </c>
      <c r="Q1278">
        <f>Sheet9!A1707</f>
        <v>0</v>
      </c>
      <c r="R1278" t="str">
        <f t="shared" si="113"/>
        <v/>
      </c>
      <c r="S1278">
        <f>Sheet9!B1707</f>
        <v>0</v>
      </c>
      <c r="T1278" t="s">
        <v>1704</v>
      </c>
      <c r="U1278" t="s">
        <v>1705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>
      <c r="N1279">
        <f>Sheet9!D1708</f>
        <v>0</v>
      </c>
      <c r="O1279">
        <f>Sheet9!E1708</f>
        <v>0</v>
      </c>
      <c r="P1279" t="str">
        <f>IFERROR(VLOOKUP(O1279,Sheet6!A:B,2,0),"")</f>
        <v/>
      </c>
      <c r="Q1279">
        <f>Sheet9!A1708</f>
        <v>0</v>
      </c>
      <c r="R1279" t="str">
        <f t="shared" si="113"/>
        <v/>
      </c>
      <c r="S1279">
        <f>Sheet9!B1708</f>
        <v>0</v>
      </c>
      <c r="T1279" t="s">
        <v>1704</v>
      </c>
      <c r="U1279" t="s">
        <v>1705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>
      <c r="N1280">
        <f>Sheet9!D1709</f>
        <v>0</v>
      </c>
      <c r="O1280">
        <f>Sheet9!E1709</f>
        <v>0</v>
      </c>
      <c r="P1280" t="str">
        <f>IFERROR(VLOOKUP(O1280,Sheet6!A:B,2,0),"")</f>
        <v/>
      </c>
      <c r="Q1280">
        <f>Sheet9!A1709</f>
        <v>0</v>
      </c>
      <c r="R1280" t="str">
        <f t="shared" si="113"/>
        <v/>
      </c>
      <c r="S1280">
        <f>Sheet9!B1709</f>
        <v>0</v>
      </c>
      <c r="T1280" t="s">
        <v>1704</v>
      </c>
      <c r="U1280" t="s">
        <v>1705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>
      <c r="N1281">
        <f>Sheet9!D1710</f>
        <v>0</v>
      </c>
      <c r="O1281">
        <f>Sheet9!E1710</f>
        <v>0</v>
      </c>
      <c r="P1281" t="str">
        <f>IFERROR(VLOOKUP(O1281,Sheet6!A:B,2,0),"")</f>
        <v/>
      </c>
      <c r="Q1281">
        <f>Sheet9!A1710</f>
        <v>0</v>
      </c>
      <c r="R1281" t="str">
        <f t="shared" si="113"/>
        <v/>
      </c>
      <c r="S1281">
        <f>Sheet9!B1710</f>
        <v>0</v>
      </c>
      <c r="T1281" t="s">
        <v>1704</v>
      </c>
      <c r="U1281" t="s">
        <v>1705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>
      <c r="N1282">
        <f>Sheet9!D1711</f>
        <v>0</v>
      </c>
      <c r="O1282">
        <f>Sheet9!E1711</f>
        <v>0</v>
      </c>
      <c r="P1282" t="str">
        <f>IFERROR(VLOOKUP(O1282,Sheet6!A:B,2,0),"")</f>
        <v/>
      </c>
      <c r="Q1282">
        <f>Sheet9!A1711</f>
        <v>0</v>
      </c>
      <c r="R1282" t="str">
        <f t="shared" si="113"/>
        <v/>
      </c>
      <c r="S1282">
        <f>Sheet9!B1711</f>
        <v>0</v>
      </c>
      <c r="T1282" t="s">
        <v>1704</v>
      </c>
      <c r="U1282" t="s">
        <v>1705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>
      <c r="N1283">
        <f>Sheet9!D1712</f>
        <v>0</v>
      </c>
      <c r="O1283">
        <f>Sheet9!E1712</f>
        <v>0</v>
      </c>
      <c r="P1283" t="str">
        <f>IFERROR(VLOOKUP(O1283,Sheet6!A:B,2,0),"")</f>
        <v/>
      </c>
      <c r="Q1283">
        <f>Sheet9!A1712</f>
        <v>0</v>
      </c>
      <c r="R1283" t="str">
        <f t="shared" si="113"/>
        <v/>
      </c>
      <c r="S1283">
        <f>Sheet9!B1712</f>
        <v>0</v>
      </c>
      <c r="T1283" t="s">
        <v>1704</v>
      </c>
      <c r="U1283" t="s">
        <v>1705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>
      <c r="N1284">
        <f>Sheet9!D1713</f>
        <v>0</v>
      </c>
      <c r="O1284">
        <f>Sheet9!E1713</f>
        <v>0</v>
      </c>
      <c r="P1284" t="str">
        <f>IFERROR(VLOOKUP(O1284,Sheet6!A:B,2,0),"")</f>
        <v/>
      </c>
      <c r="Q1284">
        <f>Sheet9!A1713</f>
        <v>0</v>
      </c>
      <c r="R1284" t="str">
        <f t="shared" si="113"/>
        <v/>
      </c>
      <c r="S1284">
        <f>Sheet9!B1713</f>
        <v>0</v>
      </c>
      <c r="T1284" t="s">
        <v>1704</v>
      </c>
      <c r="U1284" t="s">
        <v>1705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>
      <c r="N1285">
        <f>Sheet9!D1714</f>
        <v>0</v>
      </c>
      <c r="O1285">
        <f>Sheet9!E1714</f>
        <v>0</v>
      </c>
      <c r="P1285" t="str">
        <f>IFERROR(VLOOKUP(O1285,Sheet6!A:B,2,0),"")</f>
        <v/>
      </c>
      <c r="Q1285">
        <f>Sheet9!A1714</f>
        <v>0</v>
      </c>
      <c r="R1285" t="str">
        <f t="shared" si="113"/>
        <v/>
      </c>
      <c r="S1285">
        <f>Sheet9!B1714</f>
        <v>0</v>
      </c>
      <c r="T1285" t="s">
        <v>1704</v>
      </c>
      <c r="U1285" t="s">
        <v>1705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>
      <c r="N1286">
        <f>Sheet9!D1715</f>
        <v>0</v>
      </c>
      <c r="O1286">
        <f>Sheet9!E1715</f>
        <v>0</v>
      </c>
      <c r="P1286" t="str">
        <f>IFERROR(VLOOKUP(O1286,Sheet6!A:B,2,0),"")</f>
        <v/>
      </c>
      <c r="Q1286">
        <f>Sheet9!A1715</f>
        <v>0</v>
      </c>
      <c r="R1286" t="str">
        <f t="shared" si="113"/>
        <v/>
      </c>
      <c r="S1286">
        <f>Sheet9!B1715</f>
        <v>0</v>
      </c>
      <c r="T1286" t="s">
        <v>1704</v>
      </c>
      <c r="U1286" t="s">
        <v>1705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>
      <c r="N1287">
        <f>Sheet9!D1716</f>
        <v>0</v>
      </c>
      <c r="O1287">
        <f>Sheet9!E1716</f>
        <v>0</v>
      </c>
      <c r="P1287" t="str">
        <f>IFERROR(VLOOKUP(O1287,Sheet6!A:B,2,0),"")</f>
        <v/>
      </c>
      <c r="Q1287">
        <f>Sheet9!A1716</f>
        <v>0</v>
      </c>
      <c r="R1287" t="str">
        <f t="shared" si="113"/>
        <v/>
      </c>
      <c r="S1287">
        <f>Sheet9!B1716</f>
        <v>0</v>
      </c>
      <c r="T1287" t="s">
        <v>1704</v>
      </c>
      <c r="U1287" t="s">
        <v>1705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>
      <c r="N1288">
        <f>Sheet9!D1717</f>
        <v>0</v>
      </c>
      <c r="O1288">
        <f>Sheet9!E1717</f>
        <v>0</v>
      </c>
      <c r="P1288" t="str">
        <f>IFERROR(VLOOKUP(O1288,Sheet6!A:B,2,0),"")</f>
        <v/>
      </c>
      <c r="Q1288">
        <f>Sheet9!A1717</f>
        <v>0</v>
      </c>
      <c r="R1288" t="str">
        <f t="shared" si="113"/>
        <v/>
      </c>
      <c r="S1288">
        <f>Sheet9!B1717</f>
        <v>0</v>
      </c>
      <c r="T1288" t="s">
        <v>1704</v>
      </c>
      <c r="U1288" t="s">
        <v>1705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>
      <c r="N1289">
        <f>Sheet9!D1718</f>
        <v>0</v>
      </c>
      <c r="O1289">
        <f>Sheet9!E1718</f>
        <v>0</v>
      </c>
      <c r="P1289" t="str">
        <f>IFERROR(VLOOKUP(O1289,Sheet6!A:B,2,0),"")</f>
        <v/>
      </c>
      <c r="Q1289">
        <f>Sheet9!A1718</f>
        <v>0</v>
      </c>
      <c r="R1289" t="str">
        <f t="shared" si="113"/>
        <v/>
      </c>
      <c r="S1289">
        <f>Sheet9!B1718</f>
        <v>0</v>
      </c>
      <c r="T1289" t="s">
        <v>1704</v>
      </c>
      <c r="U1289" t="s">
        <v>1705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>
      <c r="N1290">
        <f>Sheet9!D1719</f>
        <v>0</v>
      </c>
      <c r="O1290">
        <f>Sheet9!E1719</f>
        <v>0</v>
      </c>
      <c r="P1290" t="str">
        <f>IFERROR(VLOOKUP(O1290,Sheet6!A:B,2,0),"")</f>
        <v/>
      </c>
      <c r="Q1290">
        <f>Sheet9!A1719</f>
        <v>0</v>
      </c>
      <c r="R1290" t="str">
        <f t="shared" si="113"/>
        <v/>
      </c>
      <c r="S1290">
        <f>Sheet9!B1719</f>
        <v>0</v>
      </c>
      <c r="T1290" t="s">
        <v>1704</v>
      </c>
      <c r="U1290" t="s">
        <v>1705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>
      <c r="N1291">
        <f>Sheet9!D1720</f>
        <v>0</v>
      </c>
      <c r="O1291">
        <f>Sheet9!E1720</f>
        <v>0</v>
      </c>
      <c r="P1291" t="str">
        <f>IFERROR(VLOOKUP(O1291,Sheet6!A:B,2,0),"")</f>
        <v/>
      </c>
      <c r="Q1291">
        <f>Sheet9!A1720</f>
        <v>0</v>
      </c>
      <c r="R1291" t="str">
        <f t="shared" si="113"/>
        <v/>
      </c>
      <c r="S1291">
        <f>Sheet9!B1720</f>
        <v>0</v>
      </c>
      <c r="T1291" t="s">
        <v>1704</v>
      </c>
      <c r="U1291" t="s">
        <v>1705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>
      <c r="N1292">
        <f>Sheet9!D1721</f>
        <v>0</v>
      </c>
      <c r="O1292">
        <f>Sheet9!E1721</f>
        <v>0</v>
      </c>
      <c r="P1292" t="str">
        <f>IFERROR(VLOOKUP(O1292,Sheet6!A:B,2,0),"")</f>
        <v/>
      </c>
      <c r="Q1292">
        <f>Sheet9!A1721</f>
        <v>0</v>
      </c>
      <c r="R1292" t="str">
        <f t="shared" si="113"/>
        <v/>
      </c>
      <c r="S1292">
        <f>Sheet9!B1721</f>
        <v>0</v>
      </c>
      <c r="T1292" t="s">
        <v>1704</v>
      </c>
      <c r="U1292" t="s">
        <v>1705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>
      <c r="N1293">
        <f>Sheet9!D1722</f>
        <v>0</v>
      </c>
      <c r="O1293">
        <f>Sheet9!E1722</f>
        <v>0</v>
      </c>
      <c r="P1293" t="str">
        <f>IFERROR(VLOOKUP(O1293,Sheet6!A:B,2,0),"")</f>
        <v/>
      </c>
      <c r="Q1293">
        <f>Sheet9!A1722</f>
        <v>0</v>
      </c>
      <c r="R1293" t="str">
        <f t="shared" si="113"/>
        <v/>
      </c>
      <c r="S1293">
        <f>Sheet9!B1722</f>
        <v>0</v>
      </c>
      <c r="T1293" t="s">
        <v>1704</v>
      </c>
      <c r="U1293" t="s">
        <v>1705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>
      <c r="N1294">
        <f>Sheet9!D1723</f>
        <v>0</v>
      </c>
      <c r="O1294">
        <f>Sheet9!E1723</f>
        <v>0</v>
      </c>
      <c r="P1294" t="str">
        <f>IFERROR(VLOOKUP(O1294,Sheet6!A:B,2,0),"")</f>
        <v/>
      </c>
      <c r="Q1294">
        <f>Sheet9!A1723</f>
        <v>0</v>
      </c>
      <c r="R1294" t="str">
        <f t="shared" si="113"/>
        <v/>
      </c>
      <c r="S1294">
        <f>Sheet9!B1723</f>
        <v>0</v>
      </c>
      <c r="T1294" t="s">
        <v>1704</v>
      </c>
      <c r="U1294" t="s">
        <v>1705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>
      <c r="N1295">
        <f>Sheet9!D1724</f>
        <v>0</v>
      </c>
      <c r="O1295">
        <f>Sheet9!E1724</f>
        <v>0</v>
      </c>
      <c r="P1295" t="str">
        <f>IFERROR(VLOOKUP(O1295,Sheet6!A:B,2,0),"")</f>
        <v/>
      </c>
      <c r="Q1295">
        <f>Sheet9!A1724</f>
        <v>0</v>
      </c>
      <c r="R1295" t="str">
        <f t="shared" si="113"/>
        <v/>
      </c>
      <c r="S1295">
        <f>Sheet9!B1724</f>
        <v>0</v>
      </c>
      <c r="T1295" t="s">
        <v>1704</v>
      </c>
      <c r="U1295" t="s">
        <v>1705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>
      <c r="N1296">
        <f>Sheet9!D1725</f>
        <v>0</v>
      </c>
      <c r="O1296">
        <f>Sheet9!E1725</f>
        <v>0</v>
      </c>
      <c r="P1296" t="str">
        <f>IFERROR(VLOOKUP(O1296,Sheet6!A:B,2,0),"")</f>
        <v/>
      </c>
      <c r="Q1296">
        <f>Sheet9!A1725</f>
        <v>0</v>
      </c>
      <c r="R1296" t="str">
        <f t="shared" si="113"/>
        <v/>
      </c>
      <c r="S1296">
        <f>Sheet9!B1725</f>
        <v>0</v>
      </c>
      <c r="T1296" t="s">
        <v>1704</v>
      </c>
      <c r="U1296" t="s">
        <v>1705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>
      <c r="N1297">
        <f>Sheet9!D1726</f>
        <v>0</v>
      </c>
      <c r="O1297">
        <f>Sheet9!E1726</f>
        <v>0</v>
      </c>
      <c r="P1297" t="str">
        <f>IFERROR(VLOOKUP(O1297,Sheet6!A:B,2,0),"")</f>
        <v/>
      </c>
      <c r="Q1297">
        <f>Sheet9!A1726</f>
        <v>0</v>
      </c>
      <c r="R1297" t="str">
        <f t="shared" si="113"/>
        <v/>
      </c>
      <c r="S1297">
        <f>Sheet9!B1726</f>
        <v>0</v>
      </c>
      <c r="T1297" t="s">
        <v>1704</v>
      </c>
      <c r="U1297" t="s">
        <v>1705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>
      <c r="N1298">
        <f>Sheet9!D1727</f>
        <v>0</v>
      </c>
      <c r="O1298">
        <f>Sheet9!E1727</f>
        <v>0</v>
      </c>
      <c r="P1298" t="str">
        <f>IFERROR(VLOOKUP(O1298,Sheet6!A:B,2,0),"")</f>
        <v/>
      </c>
      <c r="Q1298">
        <f>Sheet9!A1727</f>
        <v>0</v>
      </c>
      <c r="R1298" t="str">
        <f t="shared" si="113"/>
        <v/>
      </c>
      <c r="S1298">
        <f>Sheet9!B1727</f>
        <v>0</v>
      </c>
      <c r="T1298" t="s">
        <v>1704</v>
      </c>
      <c r="U1298" t="s">
        <v>1705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>
      <c r="N1299">
        <f>Sheet9!D1728</f>
        <v>0</v>
      </c>
      <c r="O1299">
        <f>Sheet9!E1728</f>
        <v>0</v>
      </c>
      <c r="P1299" t="str">
        <f>IFERROR(VLOOKUP(O1299,Sheet6!A:B,2,0),"")</f>
        <v/>
      </c>
      <c r="Q1299">
        <f>Sheet9!A1728</f>
        <v>0</v>
      </c>
      <c r="R1299" t="str">
        <f t="shared" si="113"/>
        <v/>
      </c>
      <c r="S1299">
        <f>Sheet9!B1728</f>
        <v>0</v>
      </c>
      <c r="T1299" t="s">
        <v>1704</v>
      </c>
      <c r="U1299" t="s">
        <v>1705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>
      <c r="N1300">
        <f>Sheet9!D1729</f>
        <v>0</v>
      </c>
      <c r="O1300">
        <f>Sheet9!E1729</f>
        <v>0</v>
      </c>
      <c r="P1300" t="str">
        <f>IFERROR(VLOOKUP(O1300,Sheet6!A:B,2,0),"")</f>
        <v/>
      </c>
      <c r="Q1300">
        <f>Sheet9!A1729</f>
        <v>0</v>
      </c>
      <c r="R1300" t="str">
        <f t="shared" si="113"/>
        <v/>
      </c>
      <c r="S1300">
        <f>Sheet9!B1729</f>
        <v>0</v>
      </c>
      <c r="T1300" t="s">
        <v>1704</v>
      </c>
      <c r="U1300" t="s">
        <v>1705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>
      <c r="N1301">
        <f>Sheet9!D1730</f>
        <v>0</v>
      </c>
      <c r="O1301">
        <f>Sheet9!E1730</f>
        <v>0</v>
      </c>
      <c r="P1301" t="str">
        <f>IFERROR(VLOOKUP(O1301,Sheet6!A:B,2,0),"")</f>
        <v/>
      </c>
      <c r="Q1301">
        <f>Sheet9!A1730</f>
        <v>0</v>
      </c>
      <c r="R1301" t="str">
        <f t="shared" si="113"/>
        <v/>
      </c>
      <c r="S1301">
        <f>Sheet9!B1730</f>
        <v>0</v>
      </c>
      <c r="T1301" t="s">
        <v>1704</v>
      </c>
      <c r="U1301" t="s">
        <v>1705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>
      <c r="N1302">
        <f>Sheet9!D1731</f>
        <v>0</v>
      </c>
      <c r="O1302">
        <f>Sheet9!E1731</f>
        <v>0</v>
      </c>
      <c r="P1302" t="str">
        <f>IFERROR(VLOOKUP(O1302,Sheet6!A:B,2,0),"")</f>
        <v/>
      </c>
      <c r="Q1302">
        <f>Sheet9!A1731</f>
        <v>0</v>
      </c>
      <c r="R1302" t="str">
        <f t="shared" si="113"/>
        <v/>
      </c>
      <c r="S1302">
        <f>Sheet9!B1731</f>
        <v>0</v>
      </c>
      <c r="T1302" t="s">
        <v>1704</v>
      </c>
      <c r="U1302" t="s">
        <v>1705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>
      <c r="N1303">
        <f>Sheet9!D1732</f>
        <v>0</v>
      </c>
      <c r="O1303">
        <f>Sheet9!E1732</f>
        <v>0</v>
      </c>
      <c r="P1303" t="str">
        <f>IFERROR(VLOOKUP(O1303,Sheet6!A:B,2,0),"")</f>
        <v/>
      </c>
      <c r="Q1303">
        <f>Sheet9!A1732</f>
        <v>0</v>
      </c>
      <c r="R1303" t="str">
        <f t="shared" si="113"/>
        <v/>
      </c>
      <c r="S1303">
        <f>Sheet9!B1732</f>
        <v>0</v>
      </c>
      <c r="T1303" t="s">
        <v>1704</v>
      </c>
      <c r="U1303" t="s">
        <v>1705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>
      <c r="N1304">
        <f>Sheet9!D1733</f>
        <v>0</v>
      </c>
      <c r="O1304">
        <f>Sheet9!E1733</f>
        <v>0</v>
      </c>
      <c r="P1304" t="str">
        <f>IFERROR(VLOOKUP(O1304,Sheet6!A:B,2,0),"")</f>
        <v/>
      </c>
      <c r="Q1304">
        <f>Sheet9!A1733</f>
        <v>0</v>
      </c>
      <c r="R1304" t="str">
        <f t="shared" si="113"/>
        <v/>
      </c>
      <c r="S1304">
        <f>Sheet9!B1733</f>
        <v>0</v>
      </c>
      <c r="T1304" t="s">
        <v>1704</v>
      </c>
      <c r="U1304" t="s">
        <v>1705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>
      <c r="N1305">
        <f>Sheet9!D1734</f>
        <v>0</v>
      </c>
      <c r="O1305">
        <f>Sheet9!E1734</f>
        <v>0</v>
      </c>
      <c r="P1305" t="str">
        <f>IFERROR(VLOOKUP(O1305,Sheet6!A:B,2,0),"")</f>
        <v/>
      </c>
      <c r="Q1305">
        <f>Sheet9!A1734</f>
        <v>0</v>
      </c>
      <c r="R1305" t="str">
        <f t="shared" si="113"/>
        <v/>
      </c>
      <c r="S1305">
        <f>Sheet9!B1734</f>
        <v>0</v>
      </c>
      <c r="T1305" t="s">
        <v>1704</v>
      </c>
      <c r="U1305" t="s">
        <v>1705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>
      <c r="N1306">
        <f>Sheet9!D1735</f>
        <v>0</v>
      </c>
      <c r="O1306">
        <f>Sheet9!E1735</f>
        <v>0</v>
      </c>
      <c r="P1306" t="str">
        <f>IFERROR(VLOOKUP(O1306,Sheet6!A:B,2,0),"")</f>
        <v/>
      </c>
      <c r="Q1306">
        <f>Sheet9!A1735</f>
        <v>0</v>
      </c>
      <c r="R1306" t="str">
        <f t="shared" si="113"/>
        <v/>
      </c>
      <c r="S1306">
        <f>Sheet9!B1735</f>
        <v>0</v>
      </c>
      <c r="T1306" t="s">
        <v>1704</v>
      </c>
      <c r="U1306" t="s">
        <v>1705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>
      <c r="N1307">
        <f>Sheet9!D1736</f>
        <v>0</v>
      </c>
      <c r="O1307">
        <f>Sheet9!E1736</f>
        <v>0</v>
      </c>
      <c r="P1307" t="str">
        <f>IFERROR(VLOOKUP(O1307,Sheet6!A:B,2,0),"")</f>
        <v/>
      </c>
      <c r="Q1307">
        <f>Sheet9!A1736</f>
        <v>0</v>
      </c>
      <c r="R1307" t="str">
        <f t="shared" si="113"/>
        <v/>
      </c>
      <c r="S1307">
        <f>Sheet9!B1736</f>
        <v>0</v>
      </c>
      <c r="T1307" t="s">
        <v>1704</v>
      </c>
      <c r="U1307" t="s">
        <v>1705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>
      <c r="N1308">
        <f>Sheet9!D1737</f>
        <v>0</v>
      </c>
      <c r="O1308">
        <f>Sheet9!E1737</f>
        <v>0</v>
      </c>
      <c r="P1308" t="str">
        <f>IFERROR(VLOOKUP(O1308,Sheet6!A:B,2,0),"")</f>
        <v/>
      </c>
      <c r="Q1308">
        <f>Sheet9!A1737</f>
        <v>0</v>
      </c>
      <c r="R1308" t="str">
        <f t="shared" si="113"/>
        <v/>
      </c>
      <c r="S1308">
        <f>Sheet9!B1737</f>
        <v>0</v>
      </c>
      <c r="T1308" t="s">
        <v>1704</v>
      </c>
      <c r="U1308" t="s">
        <v>1705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>
      <c r="N1309">
        <f>Sheet9!D1738</f>
        <v>0</v>
      </c>
      <c r="O1309">
        <f>Sheet9!E1738</f>
        <v>0</v>
      </c>
      <c r="P1309" t="str">
        <f>IFERROR(VLOOKUP(O1309,Sheet6!A:B,2,0),"")</f>
        <v/>
      </c>
      <c r="Q1309">
        <f>Sheet9!A1738</f>
        <v>0</v>
      </c>
      <c r="R1309" t="str">
        <f t="shared" si="113"/>
        <v/>
      </c>
      <c r="S1309">
        <f>Sheet9!B1738</f>
        <v>0</v>
      </c>
      <c r="T1309" t="s">
        <v>1704</v>
      </c>
      <c r="U1309" t="s">
        <v>1705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>
      <c r="N1310">
        <f>Sheet9!D1739</f>
        <v>0</v>
      </c>
      <c r="O1310">
        <f>Sheet9!E1739</f>
        <v>0</v>
      </c>
      <c r="P1310" t="str">
        <f>IFERROR(VLOOKUP(O1310,Sheet6!A:B,2,0),"")</f>
        <v/>
      </c>
      <c r="Q1310">
        <f>Sheet9!A1739</f>
        <v>0</v>
      </c>
      <c r="R1310" t="str">
        <f t="shared" si="113"/>
        <v/>
      </c>
      <c r="S1310">
        <f>Sheet9!B1739</f>
        <v>0</v>
      </c>
      <c r="T1310" t="s">
        <v>1704</v>
      </c>
      <c r="U1310" t="s">
        <v>1705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>
      <c r="N1311">
        <f>Sheet9!D1740</f>
        <v>0</v>
      </c>
      <c r="O1311">
        <f>Sheet9!E1740</f>
        <v>0</v>
      </c>
      <c r="P1311" t="str">
        <f>IFERROR(VLOOKUP(O1311,Sheet6!A:B,2,0),"")</f>
        <v/>
      </c>
      <c r="Q1311">
        <f>Sheet9!A1740</f>
        <v>0</v>
      </c>
      <c r="R1311" t="str">
        <f t="shared" si="113"/>
        <v/>
      </c>
      <c r="S1311">
        <f>Sheet9!B1740</f>
        <v>0</v>
      </c>
      <c r="T1311" t="s">
        <v>1704</v>
      </c>
      <c r="U1311" t="s">
        <v>1705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>
      <c r="N1312">
        <f>Sheet9!D1741</f>
        <v>0</v>
      </c>
      <c r="O1312">
        <f>Sheet9!E1741</f>
        <v>0</v>
      </c>
      <c r="P1312" t="str">
        <f>IFERROR(VLOOKUP(O1312,Sheet6!A:B,2,0),"")</f>
        <v/>
      </c>
      <c r="Q1312">
        <f>Sheet9!A1741</f>
        <v>0</v>
      </c>
      <c r="R1312" t="str">
        <f t="shared" si="113"/>
        <v/>
      </c>
      <c r="S1312">
        <f>Sheet9!B1741</f>
        <v>0</v>
      </c>
      <c r="T1312" t="s">
        <v>1704</v>
      </c>
      <c r="U1312" t="s">
        <v>1705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>
      <c r="N1313">
        <f>Sheet9!D1742</f>
        <v>0</v>
      </c>
      <c r="O1313">
        <f>Sheet9!E1742</f>
        <v>0</v>
      </c>
      <c r="P1313" t="str">
        <f>IFERROR(VLOOKUP(O1313,Sheet6!A:B,2,0),"")</f>
        <v/>
      </c>
      <c r="Q1313">
        <f>Sheet9!A1742</f>
        <v>0</v>
      </c>
      <c r="R1313" t="str">
        <f t="shared" si="113"/>
        <v/>
      </c>
      <c r="S1313">
        <f>Sheet9!B1742</f>
        <v>0</v>
      </c>
      <c r="T1313" t="s">
        <v>1704</v>
      </c>
      <c r="U1313" t="s">
        <v>1705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>
      <c r="N1314">
        <f>Sheet9!D1743</f>
        <v>0</v>
      </c>
      <c r="O1314">
        <f>Sheet9!E1743</f>
        <v>0</v>
      </c>
      <c r="P1314" t="str">
        <f>IFERROR(VLOOKUP(O1314,Sheet6!A:B,2,0),"")</f>
        <v/>
      </c>
      <c r="Q1314">
        <f>Sheet9!A1743</f>
        <v>0</v>
      </c>
      <c r="R1314" t="str">
        <f t="shared" si="113"/>
        <v/>
      </c>
      <c r="S1314">
        <f>Sheet9!B1743</f>
        <v>0</v>
      </c>
      <c r="T1314" t="s">
        <v>1704</v>
      </c>
      <c r="U1314" t="s">
        <v>1705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>
      <c r="N1315">
        <f>Sheet9!D1744</f>
        <v>0</v>
      </c>
      <c r="O1315">
        <f>Sheet9!E1744</f>
        <v>0</v>
      </c>
      <c r="P1315" t="str">
        <f>IFERROR(VLOOKUP(O1315,Sheet6!A:B,2,0),"")</f>
        <v/>
      </c>
      <c r="Q1315">
        <f>Sheet9!A1744</f>
        <v>0</v>
      </c>
      <c r="R1315" t="str">
        <f t="shared" si="113"/>
        <v/>
      </c>
      <c r="S1315">
        <f>Sheet9!B1744</f>
        <v>0</v>
      </c>
      <c r="T1315" t="s">
        <v>1704</v>
      </c>
      <c r="U1315" t="s">
        <v>1705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>
      <c r="N1316">
        <f>Sheet9!D1745</f>
        <v>0</v>
      </c>
      <c r="O1316">
        <f>Sheet9!E1745</f>
        <v>0</v>
      </c>
      <c r="P1316" t="str">
        <f>IFERROR(VLOOKUP(O1316,Sheet6!A:B,2,0),"")</f>
        <v/>
      </c>
      <c r="Q1316">
        <f>Sheet9!A1745</f>
        <v>0</v>
      </c>
      <c r="R1316" t="str">
        <f t="shared" si="113"/>
        <v/>
      </c>
      <c r="S1316">
        <f>Sheet9!B1745</f>
        <v>0</v>
      </c>
      <c r="T1316" t="s">
        <v>1704</v>
      </c>
      <c r="U1316" t="s">
        <v>1705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>
      <c r="N1317">
        <f>Sheet9!D1746</f>
        <v>0</v>
      </c>
      <c r="O1317">
        <f>Sheet9!E1746</f>
        <v>0</v>
      </c>
      <c r="P1317" t="str">
        <f>IFERROR(VLOOKUP(O1317,Sheet6!A:B,2,0),"")</f>
        <v/>
      </c>
      <c r="Q1317">
        <f>Sheet9!A1746</f>
        <v>0</v>
      </c>
      <c r="R1317" t="str">
        <f t="shared" si="113"/>
        <v/>
      </c>
      <c r="S1317">
        <f>Sheet9!B1746</f>
        <v>0</v>
      </c>
      <c r="T1317" t="s">
        <v>1704</v>
      </c>
      <c r="U1317" t="s">
        <v>1705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>
      <c r="N1318">
        <f>Sheet9!D1747</f>
        <v>0</v>
      </c>
      <c r="O1318">
        <f>Sheet9!E1747</f>
        <v>0</v>
      </c>
      <c r="P1318" t="str">
        <f>IFERROR(VLOOKUP(O1318,Sheet6!A:B,2,0),"")</f>
        <v/>
      </c>
      <c r="Q1318">
        <f>Sheet9!A1747</f>
        <v>0</v>
      </c>
      <c r="R1318" t="str">
        <f t="shared" si="113"/>
        <v/>
      </c>
      <c r="S1318">
        <f>Sheet9!B1747</f>
        <v>0</v>
      </c>
      <c r="T1318" t="s">
        <v>1704</v>
      </c>
      <c r="U1318" t="s">
        <v>1705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>
      <c r="N1319">
        <f>Sheet9!D1748</f>
        <v>0</v>
      </c>
      <c r="O1319">
        <f>Sheet9!E1748</f>
        <v>0</v>
      </c>
      <c r="P1319" t="str">
        <f>IFERROR(VLOOKUP(O1319,Sheet6!A:B,2,0),"")</f>
        <v/>
      </c>
      <c r="Q1319">
        <f>Sheet9!A1748</f>
        <v>0</v>
      </c>
      <c r="R1319" t="str">
        <f t="shared" si="113"/>
        <v/>
      </c>
      <c r="S1319">
        <f>Sheet9!B1748</f>
        <v>0</v>
      </c>
      <c r="T1319" t="s">
        <v>1704</v>
      </c>
      <c r="U1319" t="s">
        <v>1705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>
      <c r="N1320">
        <f>Sheet9!D1749</f>
        <v>0</v>
      </c>
      <c r="O1320">
        <f>Sheet9!E1749</f>
        <v>0</v>
      </c>
      <c r="P1320" t="str">
        <f>IFERROR(VLOOKUP(O1320,Sheet6!A:B,2,0),"")</f>
        <v/>
      </c>
      <c r="Q1320">
        <f>Sheet9!A1749</f>
        <v>0</v>
      </c>
      <c r="R1320" t="str">
        <f t="shared" si="113"/>
        <v/>
      </c>
      <c r="S1320">
        <f>Sheet9!B1749</f>
        <v>0</v>
      </c>
      <c r="T1320" t="s">
        <v>1704</v>
      </c>
      <c r="U1320" t="s">
        <v>1705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>
      <c r="N1321">
        <f>Sheet9!D1750</f>
        <v>0</v>
      </c>
      <c r="O1321">
        <f>Sheet9!E1750</f>
        <v>0</v>
      </c>
      <c r="P1321" t="str">
        <f>IFERROR(VLOOKUP(O1321,Sheet6!A:B,2,0),"")</f>
        <v/>
      </c>
      <c r="Q1321">
        <f>Sheet9!A1750</f>
        <v>0</v>
      </c>
      <c r="R1321" t="str">
        <f t="shared" si="113"/>
        <v/>
      </c>
      <c r="S1321">
        <f>Sheet9!B1750</f>
        <v>0</v>
      </c>
      <c r="T1321" t="s">
        <v>1704</v>
      </c>
      <c r="U1321" t="s">
        <v>1705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>
      <c r="N1322">
        <f>Sheet9!D1751</f>
        <v>0</v>
      </c>
      <c r="O1322">
        <f>Sheet9!E1751</f>
        <v>0</v>
      </c>
      <c r="P1322" t="str">
        <f>IFERROR(VLOOKUP(O1322,Sheet6!A:B,2,0),"")</f>
        <v/>
      </c>
      <c r="Q1322">
        <f>Sheet9!A1751</f>
        <v>0</v>
      </c>
      <c r="R1322" t="str">
        <f t="shared" si="113"/>
        <v/>
      </c>
      <c r="S1322">
        <f>Sheet9!B1751</f>
        <v>0</v>
      </c>
      <c r="T1322" t="s">
        <v>1704</v>
      </c>
      <c r="U1322" t="s">
        <v>1705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>
      <c r="N1323">
        <f>Sheet9!D1752</f>
        <v>0</v>
      </c>
      <c r="O1323">
        <f>Sheet9!E1752</f>
        <v>0</v>
      </c>
      <c r="P1323" t="str">
        <f>IFERROR(VLOOKUP(O1323,Sheet6!A:B,2,0),"")</f>
        <v/>
      </c>
      <c r="Q1323">
        <f>Sheet9!A1752</f>
        <v>0</v>
      </c>
      <c r="R1323" t="str">
        <f t="shared" si="113"/>
        <v/>
      </c>
      <c r="S1323">
        <f>Sheet9!B1752</f>
        <v>0</v>
      </c>
      <c r="T1323" t="s">
        <v>1704</v>
      </c>
      <c r="U1323" t="s">
        <v>1705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>
      <c r="N1324">
        <f>Sheet9!D1753</f>
        <v>0</v>
      </c>
      <c r="O1324">
        <f>Sheet9!E1753</f>
        <v>0</v>
      </c>
      <c r="P1324" t="str">
        <f>IFERROR(VLOOKUP(O1324,Sheet6!A:B,2,0),"")</f>
        <v/>
      </c>
      <c r="Q1324">
        <f>Sheet9!A1753</f>
        <v>0</v>
      </c>
      <c r="R1324" t="str">
        <f t="shared" si="113"/>
        <v/>
      </c>
      <c r="S1324">
        <f>Sheet9!B1753</f>
        <v>0</v>
      </c>
      <c r="T1324" t="s">
        <v>1704</v>
      </c>
      <c r="U1324" t="s">
        <v>1705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>
      <c r="N1325">
        <f>Sheet9!D1754</f>
        <v>0</v>
      </c>
      <c r="O1325">
        <f>Sheet9!E1754</f>
        <v>0</v>
      </c>
      <c r="P1325" t="str">
        <f>IFERROR(VLOOKUP(O1325,Sheet6!A:B,2,0),"")</f>
        <v/>
      </c>
      <c r="Q1325">
        <f>Sheet9!A1754</f>
        <v>0</v>
      </c>
      <c r="R1325" t="str">
        <f t="shared" si="113"/>
        <v/>
      </c>
      <c r="S1325">
        <f>Sheet9!B1754</f>
        <v>0</v>
      </c>
      <c r="T1325" t="s">
        <v>1704</v>
      </c>
      <c r="U1325" t="s">
        <v>1705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>
      <c r="N1326">
        <f>Sheet9!D1755</f>
        <v>0</v>
      </c>
      <c r="O1326">
        <f>Sheet9!E1755</f>
        <v>0</v>
      </c>
      <c r="P1326" t="str">
        <f>IFERROR(VLOOKUP(O1326,Sheet6!A:B,2,0),"")</f>
        <v/>
      </c>
      <c r="Q1326">
        <f>Sheet9!A1755</f>
        <v>0</v>
      </c>
      <c r="R1326" t="str">
        <f t="shared" si="113"/>
        <v/>
      </c>
      <c r="S1326">
        <f>Sheet9!B1755</f>
        <v>0</v>
      </c>
      <c r="T1326" t="s">
        <v>1704</v>
      </c>
      <c r="U1326" t="s">
        <v>1705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>
      <c r="N1327">
        <f>Sheet9!D1756</f>
        <v>0</v>
      </c>
      <c r="O1327">
        <f>Sheet9!E1756</f>
        <v>0</v>
      </c>
      <c r="P1327" t="str">
        <f>IFERROR(VLOOKUP(O1327,Sheet6!A:B,2,0),"")</f>
        <v/>
      </c>
      <c r="Q1327">
        <f>Sheet9!A1756</f>
        <v>0</v>
      </c>
      <c r="R1327" t="str">
        <f t="shared" si="113"/>
        <v/>
      </c>
      <c r="S1327">
        <f>Sheet9!B1756</f>
        <v>0</v>
      </c>
      <c r="T1327" t="s">
        <v>1704</v>
      </c>
      <c r="U1327" t="s">
        <v>1705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>
      <c r="N1328">
        <f>Sheet9!D1757</f>
        <v>0</v>
      </c>
      <c r="O1328">
        <f>Sheet9!E1757</f>
        <v>0</v>
      </c>
      <c r="P1328" t="str">
        <f>IFERROR(VLOOKUP(O1328,Sheet6!A:B,2,0),"")</f>
        <v/>
      </c>
      <c r="Q1328">
        <f>Sheet9!A1757</f>
        <v>0</v>
      </c>
      <c r="R1328" t="str">
        <f t="shared" si="113"/>
        <v/>
      </c>
      <c r="S1328">
        <f>Sheet9!B1757</f>
        <v>0</v>
      </c>
      <c r="T1328" t="s">
        <v>1704</v>
      </c>
      <c r="U1328" t="s">
        <v>1705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>
      <c r="N1329">
        <f>Sheet9!D1758</f>
        <v>0</v>
      </c>
      <c r="O1329">
        <f>Sheet9!E1758</f>
        <v>0</v>
      </c>
      <c r="P1329" t="str">
        <f>IFERROR(VLOOKUP(O1329,Sheet6!A:B,2,0),"")</f>
        <v/>
      </c>
      <c r="Q1329">
        <f>Sheet9!A1758</f>
        <v>0</v>
      </c>
      <c r="R1329" t="str">
        <f t="shared" si="113"/>
        <v/>
      </c>
      <c r="S1329">
        <f>Sheet9!B1758</f>
        <v>0</v>
      </c>
      <c r="T1329" t="s">
        <v>1704</v>
      </c>
      <c r="U1329" t="s">
        <v>1705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>
      <c r="N1330">
        <f>Sheet9!D1759</f>
        <v>0</v>
      </c>
      <c r="O1330">
        <f>Sheet9!E1759</f>
        <v>0</v>
      </c>
      <c r="P1330" t="str">
        <f>IFERROR(VLOOKUP(O1330,Sheet6!A:B,2,0),"")</f>
        <v/>
      </c>
      <c r="Q1330">
        <f>Sheet9!A1759</f>
        <v>0</v>
      </c>
      <c r="R1330" t="str">
        <f t="shared" si="113"/>
        <v/>
      </c>
      <c r="S1330">
        <f>Sheet9!B1759</f>
        <v>0</v>
      </c>
      <c r="T1330" t="s">
        <v>1704</v>
      </c>
      <c r="U1330" t="s">
        <v>1705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>
      <c r="N1331">
        <f>Sheet9!D1760</f>
        <v>0</v>
      </c>
      <c r="O1331">
        <f>Sheet9!E1760</f>
        <v>0</v>
      </c>
      <c r="P1331" t="str">
        <f>IFERROR(VLOOKUP(O1331,Sheet6!A:B,2,0),"")</f>
        <v/>
      </c>
      <c r="Q1331">
        <f>Sheet9!A1760</f>
        <v>0</v>
      </c>
      <c r="R1331" t="str">
        <f t="shared" si="113"/>
        <v/>
      </c>
      <c r="S1331">
        <f>Sheet9!B1760</f>
        <v>0</v>
      </c>
      <c r="T1331" t="s">
        <v>1704</v>
      </c>
      <c r="U1331" t="s">
        <v>1705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>
      <c r="N1332">
        <f>Sheet9!D1761</f>
        <v>0</v>
      </c>
      <c r="O1332">
        <f>Sheet9!E1761</f>
        <v>0</v>
      </c>
      <c r="P1332" t="str">
        <f>IFERROR(VLOOKUP(O1332,Sheet6!A:B,2,0),"")</f>
        <v/>
      </c>
      <c r="Q1332">
        <f>Sheet9!A1761</f>
        <v>0</v>
      </c>
      <c r="R1332" t="str">
        <f t="shared" si="113"/>
        <v/>
      </c>
      <c r="S1332">
        <f>Sheet9!B1761</f>
        <v>0</v>
      </c>
      <c r="T1332" t="s">
        <v>1704</v>
      </c>
      <c r="U1332" t="s">
        <v>1705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>
      <c r="N1333">
        <f>Sheet9!D1762</f>
        <v>0</v>
      </c>
      <c r="O1333">
        <f>Sheet9!E1762</f>
        <v>0</v>
      </c>
      <c r="P1333" t="str">
        <f>IFERROR(VLOOKUP(O1333,Sheet6!A:B,2,0),"")</f>
        <v/>
      </c>
      <c r="Q1333">
        <f>Sheet9!A1762</f>
        <v>0</v>
      </c>
      <c r="R1333" t="str">
        <f t="shared" si="113"/>
        <v/>
      </c>
      <c r="S1333">
        <f>Sheet9!B1762</f>
        <v>0</v>
      </c>
      <c r="T1333" t="s">
        <v>1704</v>
      </c>
      <c r="U1333" t="s">
        <v>1705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>
      <c r="N1334">
        <f>Sheet9!D1763</f>
        <v>0</v>
      </c>
      <c r="O1334">
        <f>Sheet9!E1763</f>
        <v>0</v>
      </c>
      <c r="P1334" t="str">
        <f>IFERROR(VLOOKUP(O1334,Sheet6!A:B,2,0),"")</f>
        <v/>
      </c>
      <c r="Q1334">
        <f>Sheet9!A1763</f>
        <v>0</v>
      </c>
      <c r="R1334" t="str">
        <f t="shared" si="113"/>
        <v/>
      </c>
      <c r="S1334">
        <f>Sheet9!B1763</f>
        <v>0</v>
      </c>
      <c r="T1334" t="s">
        <v>1704</v>
      </c>
      <c r="U1334" t="s">
        <v>1705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>
      <c r="N1335">
        <f>Sheet9!D1764</f>
        <v>0</v>
      </c>
      <c r="O1335">
        <f>Sheet9!E1764</f>
        <v>0</v>
      </c>
      <c r="P1335" t="str">
        <f>IFERROR(VLOOKUP(O1335,Sheet6!A:B,2,0),"")</f>
        <v/>
      </c>
      <c r="Q1335">
        <f>Sheet9!A1764</f>
        <v>0</v>
      </c>
      <c r="R1335" t="str">
        <f t="shared" si="113"/>
        <v/>
      </c>
      <c r="S1335">
        <f>Sheet9!B1764</f>
        <v>0</v>
      </c>
      <c r="T1335" t="s">
        <v>1704</v>
      </c>
      <c r="U1335" t="s">
        <v>1705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>
      <c r="N1336">
        <f>Sheet9!D1765</f>
        <v>0</v>
      </c>
      <c r="O1336">
        <f>Sheet9!E1765</f>
        <v>0</v>
      </c>
      <c r="P1336" t="str">
        <f>IFERROR(VLOOKUP(O1336,Sheet6!A:B,2,0),"")</f>
        <v/>
      </c>
      <c r="Q1336">
        <f>Sheet9!A1765</f>
        <v>0</v>
      </c>
      <c r="R1336" t="str">
        <f t="shared" si="113"/>
        <v/>
      </c>
      <c r="S1336">
        <f>Sheet9!B1765</f>
        <v>0</v>
      </c>
      <c r="T1336" t="s">
        <v>1704</v>
      </c>
      <c r="U1336" t="s">
        <v>1705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>
      <c r="N1337">
        <f>Sheet9!D1766</f>
        <v>0</v>
      </c>
      <c r="O1337">
        <f>Sheet9!E1766</f>
        <v>0</v>
      </c>
      <c r="P1337" t="str">
        <f>IFERROR(VLOOKUP(O1337,Sheet6!A:B,2,0),"")</f>
        <v/>
      </c>
      <c r="Q1337">
        <f>Sheet9!A1766</f>
        <v>0</v>
      </c>
      <c r="R1337" t="str">
        <f t="shared" si="113"/>
        <v/>
      </c>
      <c r="S1337">
        <f>Sheet9!B1766</f>
        <v>0</v>
      </c>
      <c r="T1337" t="s">
        <v>1704</v>
      </c>
      <c r="U1337" t="s">
        <v>1705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>
      <c r="N1338">
        <f>Sheet9!D1767</f>
        <v>0</v>
      </c>
      <c r="O1338">
        <f>Sheet9!E1767</f>
        <v>0</v>
      </c>
      <c r="P1338" t="str">
        <f>IFERROR(VLOOKUP(O1338,Sheet6!A:B,2,0),"")</f>
        <v/>
      </c>
      <c r="Q1338">
        <f>Sheet9!A1767</f>
        <v>0</v>
      </c>
      <c r="R1338" t="str">
        <f t="shared" si="113"/>
        <v/>
      </c>
      <c r="S1338">
        <f>Sheet9!B1767</f>
        <v>0</v>
      </c>
      <c r="T1338" t="s">
        <v>1704</v>
      </c>
      <c r="U1338" t="s">
        <v>1705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>
      <c r="N1339">
        <f>Sheet9!D1768</f>
        <v>0</v>
      </c>
      <c r="O1339">
        <f>Sheet9!E1768</f>
        <v>0</v>
      </c>
      <c r="P1339" t="str">
        <f>IFERROR(VLOOKUP(O1339,Sheet6!A:B,2,0),"")</f>
        <v/>
      </c>
      <c r="Q1339">
        <f>Sheet9!A1768</f>
        <v>0</v>
      </c>
      <c r="R1339" t="str">
        <f t="shared" ref="R1339:R1402" si="118">IFERROR(VLOOKUP(Q1339,AG:AH,2,0),"")</f>
        <v/>
      </c>
      <c r="S1339">
        <f>Sheet9!B1768</f>
        <v>0</v>
      </c>
      <c r="T1339" t="s">
        <v>1704</v>
      </c>
      <c r="U1339" t="s">
        <v>1705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>
      <c r="N1340">
        <f>Sheet9!D1769</f>
        <v>0</v>
      </c>
      <c r="O1340">
        <f>Sheet9!E1769</f>
        <v>0</v>
      </c>
      <c r="P1340" t="str">
        <f>IFERROR(VLOOKUP(O1340,Sheet6!A:B,2,0),"")</f>
        <v/>
      </c>
      <c r="Q1340">
        <f>Sheet9!A1769</f>
        <v>0</v>
      </c>
      <c r="R1340" t="str">
        <f t="shared" si="118"/>
        <v/>
      </c>
      <c r="S1340">
        <f>Sheet9!B1769</f>
        <v>0</v>
      </c>
      <c r="T1340" t="s">
        <v>1704</v>
      </c>
      <c r="U1340" t="s">
        <v>1705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>
      <c r="N1341">
        <f>Sheet9!D1770</f>
        <v>0</v>
      </c>
      <c r="O1341">
        <f>Sheet9!E1770</f>
        <v>0</v>
      </c>
      <c r="P1341" t="str">
        <f>IFERROR(VLOOKUP(O1341,Sheet6!A:B,2,0),"")</f>
        <v/>
      </c>
      <c r="Q1341">
        <f>Sheet9!A1770</f>
        <v>0</v>
      </c>
      <c r="R1341" t="str">
        <f t="shared" si="118"/>
        <v/>
      </c>
      <c r="S1341">
        <f>Sheet9!B1770</f>
        <v>0</v>
      </c>
      <c r="T1341" t="s">
        <v>1704</v>
      </c>
      <c r="U1341" t="s">
        <v>1705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>
      <c r="N1342">
        <f>Sheet9!D1771</f>
        <v>0</v>
      </c>
      <c r="O1342">
        <f>Sheet9!E1771</f>
        <v>0</v>
      </c>
      <c r="P1342" t="str">
        <f>IFERROR(VLOOKUP(O1342,Sheet6!A:B,2,0),"")</f>
        <v/>
      </c>
      <c r="Q1342">
        <f>Sheet9!A1771</f>
        <v>0</v>
      </c>
      <c r="R1342" t="str">
        <f t="shared" si="118"/>
        <v/>
      </c>
      <c r="S1342">
        <f>Sheet9!B1771</f>
        <v>0</v>
      </c>
      <c r="T1342" t="s">
        <v>1704</v>
      </c>
      <c r="U1342" t="s">
        <v>1705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>
      <c r="N1343">
        <f>Sheet9!D1772</f>
        <v>0</v>
      </c>
      <c r="O1343">
        <f>Sheet9!E1772</f>
        <v>0</v>
      </c>
      <c r="P1343" t="str">
        <f>IFERROR(VLOOKUP(O1343,Sheet6!A:B,2,0),"")</f>
        <v/>
      </c>
      <c r="Q1343">
        <f>Sheet9!A1772</f>
        <v>0</v>
      </c>
      <c r="R1343" t="str">
        <f t="shared" si="118"/>
        <v/>
      </c>
      <c r="S1343">
        <f>Sheet9!B1772</f>
        <v>0</v>
      </c>
      <c r="T1343" t="s">
        <v>1704</v>
      </c>
      <c r="U1343" t="s">
        <v>1705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>
      <c r="N1344">
        <f>Sheet9!D1773</f>
        <v>0</v>
      </c>
      <c r="O1344">
        <f>Sheet9!E1773</f>
        <v>0</v>
      </c>
      <c r="P1344" t="str">
        <f>IFERROR(VLOOKUP(O1344,Sheet6!A:B,2,0),"")</f>
        <v/>
      </c>
      <c r="Q1344">
        <f>Sheet9!A1773</f>
        <v>0</v>
      </c>
      <c r="R1344" t="str">
        <f t="shared" si="118"/>
        <v/>
      </c>
      <c r="S1344">
        <f>Sheet9!B1773</f>
        <v>0</v>
      </c>
      <c r="T1344" t="s">
        <v>1704</v>
      </c>
      <c r="U1344" t="s">
        <v>1705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>
      <c r="N1345">
        <f>Sheet9!D1774</f>
        <v>0</v>
      </c>
      <c r="O1345">
        <f>Sheet9!E1774</f>
        <v>0</v>
      </c>
      <c r="P1345" t="str">
        <f>IFERROR(VLOOKUP(O1345,Sheet6!A:B,2,0),"")</f>
        <v/>
      </c>
      <c r="Q1345">
        <f>Sheet9!A1774</f>
        <v>0</v>
      </c>
      <c r="R1345" t="str">
        <f t="shared" si="118"/>
        <v/>
      </c>
      <c r="S1345">
        <f>Sheet9!B1774</f>
        <v>0</v>
      </c>
      <c r="T1345" t="s">
        <v>1704</v>
      </c>
      <c r="U1345" t="s">
        <v>1705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>
      <c r="N1346">
        <f>Sheet9!D1775</f>
        <v>0</v>
      </c>
      <c r="O1346">
        <f>Sheet9!E1775</f>
        <v>0</v>
      </c>
      <c r="P1346" t="str">
        <f>IFERROR(VLOOKUP(O1346,Sheet6!A:B,2,0),"")</f>
        <v/>
      </c>
      <c r="Q1346">
        <f>Sheet9!A1775</f>
        <v>0</v>
      </c>
      <c r="R1346" t="str">
        <f t="shared" si="118"/>
        <v/>
      </c>
      <c r="S1346">
        <f>Sheet9!B1775</f>
        <v>0</v>
      </c>
      <c r="T1346" t="s">
        <v>1704</v>
      </c>
      <c r="U1346" t="s">
        <v>1705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>
      <c r="N1347">
        <f>Sheet9!D1776</f>
        <v>0</v>
      </c>
      <c r="O1347">
        <f>Sheet9!E1776</f>
        <v>0</v>
      </c>
      <c r="P1347" t="str">
        <f>IFERROR(VLOOKUP(O1347,Sheet6!A:B,2,0),"")</f>
        <v/>
      </c>
      <c r="Q1347">
        <f>Sheet9!A1776</f>
        <v>0</v>
      </c>
      <c r="R1347" t="str">
        <f t="shared" si="118"/>
        <v/>
      </c>
      <c r="S1347">
        <f>Sheet9!B1776</f>
        <v>0</v>
      </c>
      <c r="T1347" t="s">
        <v>1704</v>
      </c>
      <c r="U1347" t="s">
        <v>1705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>
      <c r="N1348">
        <f>Sheet9!D1777</f>
        <v>0</v>
      </c>
      <c r="O1348">
        <f>Sheet9!E1777</f>
        <v>0</v>
      </c>
      <c r="P1348" t="str">
        <f>IFERROR(VLOOKUP(O1348,Sheet6!A:B,2,0),"")</f>
        <v/>
      </c>
      <c r="Q1348">
        <f>Sheet9!A1777</f>
        <v>0</v>
      </c>
      <c r="R1348" t="str">
        <f t="shared" si="118"/>
        <v/>
      </c>
      <c r="S1348">
        <f>Sheet9!B1777</f>
        <v>0</v>
      </c>
      <c r="T1348" t="s">
        <v>1704</v>
      </c>
      <c r="U1348" t="s">
        <v>1705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>
      <c r="N1349">
        <f>Sheet9!D1778</f>
        <v>0</v>
      </c>
      <c r="O1349">
        <f>Sheet9!E1778</f>
        <v>0</v>
      </c>
      <c r="P1349" t="str">
        <f>IFERROR(VLOOKUP(O1349,Sheet6!A:B,2,0),"")</f>
        <v/>
      </c>
      <c r="Q1349">
        <f>Sheet9!A1778</f>
        <v>0</v>
      </c>
      <c r="R1349" t="str">
        <f t="shared" si="118"/>
        <v/>
      </c>
      <c r="S1349">
        <f>Sheet9!B1778</f>
        <v>0</v>
      </c>
      <c r="T1349" t="s">
        <v>1704</v>
      </c>
      <c r="U1349" t="s">
        <v>1705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>
      <c r="N1350">
        <f>Sheet9!D1779</f>
        <v>0</v>
      </c>
      <c r="O1350">
        <f>Sheet9!E1779</f>
        <v>0</v>
      </c>
      <c r="P1350" t="str">
        <f>IFERROR(VLOOKUP(O1350,Sheet6!A:B,2,0),"")</f>
        <v/>
      </c>
      <c r="Q1350">
        <f>Sheet9!A1779</f>
        <v>0</v>
      </c>
      <c r="R1350" t="str">
        <f t="shared" si="118"/>
        <v/>
      </c>
      <c r="S1350">
        <f>Sheet9!B1779</f>
        <v>0</v>
      </c>
      <c r="T1350" t="s">
        <v>1704</v>
      </c>
      <c r="U1350" t="s">
        <v>1705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>
      <c r="N1351">
        <f>Sheet9!D1780</f>
        <v>0</v>
      </c>
      <c r="O1351">
        <f>Sheet9!E1780</f>
        <v>0</v>
      </c>
      <c r="P1351" t="str">
        <f>IFERROR(VLOOKUP(O1351,Sheet6!A:B,2,0),"")</f>
        <v/>
      </c>
      <c r="Q1351">
        <f>Sheet9!A1780</f>
        <v>0</v>
      </c>
      <c r="R1351" t="str">
        <f t="shared" si="118"/>
        <v/>
      </c>
      <c r="S1351">
        <f>Sheet9!B1780</f>
        <v>0</v>
      </c>
      <c r="T1351" t="s">
        <v>1704</v>
      </c>
      <c r="U1351" t="s">
        <v>1705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>
      <c r="N1352">
        <f>Sheet9!D1781</f>
        <v>0</v>
      </c>
      <c r="O1352">
        <f>Sheet9!E1781</f>
        <v>0</v>
      </c>
      <c r="P1352" t="str">
        <f>IFERROR(VLOOKUP(O1352,Sheet6!A:B,2,0),"")</f>
        <v/>
      </c>
      <c r="Q1352">
        <f>Sheet9!A1781</f>
        <v>0</v>
      </c>
      <c r="R1352" t="str">
        <f t="shared" si="118"/>
        <v/>
      </c>
      <c r="S1352">
        <f>Sheet9!B1781</f>
        <v>0</v>
      </c>
      <c r="T1352" t="s">
        <v>1704</v>
      </c>
      <c r="U1352" t="s">
        <v>1705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>
      <c r="N1353">
        <f>Sheet9!D1782</f>
        <v>0</v>
      </c>
      <c r="O1353">
        <f>Sheet9!E1782</f>
        <v>0</v>
      </c>
      <c r="P1353" t="str">
        <f>IFERROR(VLOOKUP(O1353,Sheet6!A:B,2,0),"")</f>
        <v/>
      </c>
      <c r="Q1353">
        <f>Sheet9!A1782</f>
        <v>0</v>
      </c>
      <c r="R1353" t="str">
        <f t="shared" si="118"/>
        <v/>
      </c>
      <c r="S1353">
        <f>Sheet9!B1782</f>
        <v>0</v>
      </c>
      <c r="T1353" t="s">
        <v>1704</v>
      </c>
      <c r="U1353" t="s">
        <v>1705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>
      <c r="N1354">
        <f>Sheet9!D1783</f>
        <v>0</v>
      </c>
      <c r="O1354">
        <f>Sheet9!E1783</f>
        <v>0</v>
      </c>
      <c r="P1354" t="str">
        <f>IFERROR(VLOOKUP(O1354,Sheet6!A:B,2,0),"")</f>
        <v/>
      </c>
      <c r="Q1354">
        <f>Sheet9!A1783</f>
        <v>0</v>
      </c>
      <c r="R1354" t="str">
        <f t="shared" si="118"/>
        <v/>
      </c>
      <c r="S1354">
        <f>Sheet9!B1783</f>
        <v>0</v>
      </c>
      <c r="T1354" t="s">
        <v>1704</v>
      </c>
      <c r="U1354" t="s">
        <v>1705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>
      <c r="N1355">
        <f>Sheet9!D1784</f>
        <v>0</v>
      </c>
      <c r="O1355">
        <f>Sheet9!E1784</f>
        <v>0</v>
      </c>
      <c r="P1355" t="str">
        <f>IFERROR(VLOOKUP(O1355,Sheet6!A:B,2,0),"")</f>
        <v/>
      </c>
      <c r="Q1355">
        <f>Sheet9!A1784</f>
        <v>0</v>
      </c>
      <c r="R1355" t="str">
        <f t="shared" si="118"/>
        <v/>
      </c>
      <c r="S1355">
        <f>Sheet9!B1784</f>
        <v>0</v>
      </c>
      <c r="T1355" t="s">
        <v>1704</v>
      </c>
      <c r="U1355" t="s">
        <v>1705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>
      <c r="N1356">
        <f>Sheet9!D1785</f>
        <v>0</v>
      </c>
      <c r="O1356">
        <f>Sheet9!E1785</f>
        <v>0</v>
      </c>
      <c r="P1356" t="str">
        <f>IFERROR(VLOOKUP(O1356,Sheet6!A:B,2,0),"")</f>
        <v/>
      </c>
      <c r="Q1356">
        <f>Sheet9!A1785</f>
        <v>0</v>
      </c>
      <c r="R1356" t="str">
        <f t="shared" si="118"/>
        <v/>
      </c>
      <c r="S1356">
        <f>Sheet9!B1785</f>
        <v>0</v>
      </c>
      <c r="T1356" t="s">
        <v>1704</v>
      </c>
      <c r="U1356" t="s">
        <v>1705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>
      <c r="N1357">
        <f>Sheet9!D1786</f>
        <v>0</v>
      </c>
      <c r="O1357">
        <f>Sheet9!E1786</f>
        <v>0</v>
      </c>
      <c r="P1357" t="str">
        <f>IFERROR(VLOOKUP(O1357,Sheet6!A:B,2,0),"")</f>
        <v/>
      </c>
      <c r="Q1357">
        <f>Sheet9!A1786</f>
        <v>0</v>
      </c>
      <c r="R1357" t="str">
        <f t="shared" si="118"/>
        <v/>
      </c>
      <c r="S1357">
        <f>Sheet9!B1786</f>
        <v>0</v>
      </c>
      <c r="T1357" t="s">
        <v>1704</v>
      </c>
      <c r="U1357" t="s">
        <v>1705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>
      <c r="N1358">
        <f>Sheet9!D1787</f>
        <v>0</v>
      </c>
      <c r="O1358">
        <f>Sheet9!E1787</f>
        <v>0</v>
      </c>
      <c r="P1358" t="str">
        <f>IFERROR(VLOOKUP(O1358,Sheet6!A:B,2,0),"")</f>
        <v/>
      </c>
      <c r="Q1358">
        <f>Sheet9!A1787</f>
        <v>0</v>
      </c>
      <c r="R1358" t="str">
        <f t="shared" si="118"/>
        <v/>
      </c>
      <c r="S1358">
        <f>Sheet9!B1787</f>
        <v>0</v>
      </c>
      <c r="T1358" t="s">
        <v>1704</v>
      </c>
      <c r="U1358" t="s">
        <v>1705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>
      <c r="N1359">
        <f>Sheet9!D1788</f>
        <v>0</v>
      </c>
      <c r="O1359">
        <f>Sheet9!E1788</f>
        <v>0</v>
      </c>
      <c r="P1359" t="str">
        <f>IFERROR(VLOOKUP(O1359,Sheet6!A:B,2,0),"")</f>
        <v/>
      </c>
      <c r="Q1359">
        <f>Sheet9!A1788</f>
        <v>0</v>
      </c>
      <c r="R1359" t="str">
        <f t="shared" si="118"/>
        <v/>
      </c>
      <c r="S1359">
        <f>Sheet9!B1788</f>
        <v>0</v>
      </c>
      <c r="T1359" t="s">
        <v>1704</v>
      </c>
      <c r="U1359" t="s">
        <v>1705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>
      <c r="N1360">
        <f>Sheet9!D1789</f>
        <v>0</v>
      </c>
      <c r="O1360">
        <f>Sheet9!E1789</f>
        <v>0</v>
      </c>
      <c r="P1360" t="str">
        <f>IFERROR(VLOOKUP(O1360,Sheet6!A:B,2,0),"")</f>
        <v/>
      </c>
      <c r="Q1360">
        <f>Sheet9!A1789</f>
        <v>0</v>
      </c>
      <c r="R1360" t="str">
        <f t="shared" si="118"/>
        <v/>
      </c>
      <c r="S1360">
        <f>Sheet9!B1789</f>
        <v>0</v>
      </c>
      <c r="T1360" t="s">
        <v>1704</v>
      </c>
      <c r="U1360" t="s">
        <v>1705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>
      <c r="N1361">
        <f>Sheet9!D1790</f>
        <v>0</v>
      </c>
      <c r="O1361">
        <f>Sheet9!E1790</f>
        <v>0</v>
      </c>
      <c r="P1361" t="str">
        <f>IFERROR(VLOOKUP(O1361,Sheet6!A:B,2,0),"")</f>
        <v/>
      </c>
      <c r="Q1361">
        <f>Sheet9!A1790</f>
        <v>0</v>
      </c>
      <c r="R1361" t="str">
        <f t="shared" si="118"/>
        <v/>
      </c>
      <c r="S1361">
        <f>Sheet9!B1790</f>
        <v>0</v>
      </c>
      <c r="T1361" t="s">
        <v>1704</v>
      </c>
      <c r="U1361" t="s">
        <v>1705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>
      <c r="N1362">
        <f>Sheet9!D1791</f>
        <v>0</v>
      </c>
      <c r="O1362">
        <f>Sheet9!E1791</f>
        <v>0</v>
      </c>
      <c r="P1362" t="str">
        <f>IFERROR(VLOOKUP(O1362,Sheet6!A:B,2,0),"")</f>
        <v/>
      </c>
      <c r="Q1362">
        <f>Sheet9!A1791</f>
        <v>0</v>
      </c>
      <c r="R1362" t="str">
        <f t="shared" si="118"/>
        <v/>
      </c>
      <c r="S1362">
        <f>Sheet9!B1791</f>
        <v>0</v>
      </c>
      <c r="T1362" t="s">
        <v>1704</v>
      </c>
      <c r="U1362" t="s">
        <v>1705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>
      <c r="N1363">
        <f>Sheet9!D1792</f>
        <v>0</v>
      </c>
      <c r="O1363">
        <f>Sheet9!E1792</f>
        <v>0</v>
      </c>
      <c r="P1363" t="str">
        <f>IFERROR(VLOOKUP(O1363,Sheet6!A:B,2,0),"")</f>
        <v/>
      </c>
      <c r="Q1363">
        <f>Sheet9!A1792</f>
        <v>0</v>
      </c>
      <c r="R1363" t="str">
        <f t="shared" si="118"/>
        <v/>
      </c>
      <c r="S1363">
        <f>Sheet9!B1792</f>
        <v>0</v>
      </c>
      <c r="T1363" t="s">
        <v>1704</v>
      </c>
      <c r="U1363" t="s">
        <v>1705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>
      <c r="N1364">
        <f>Sheet9!D1793</f>
        <v>0</v>
      </c>
      <c r="O1364">
        <f>Sheet9!E1793</f>
        <v>0</v>
      </c>
      <c r="P1364" t="str">
        <f>IFERROR(VLOOKUP(O1364,Sheet6!A:B,2,0),"")</f>
        <v/>
      </c>
      <c r="Q1364">
        <f>Sheet9!A1793</f>
        <v>0</v>
      </c>
      <c r="R1364" t="str">
        <f t="shared" si="118"/>
        <v/>
      </c>
      <c r="S1364">
        <f>Sheet9!B1793</f>
        <v>0</v>
      </c>
      <c r="T1364" t="s">
        <v>1704</v>
      </c>
      <c r="U1364" t="s">
        <v>1705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>
      <c r="N1365">
        <f>Sheet9!D1794</f>
        <v>0</v>
      </c>
      <c r="O1365">
        <f>Sheet9!E1794</f>
        <v>0</v>
      </c>
      <c r="P1365" t="str">
        <f>IFERROR(VLOOKUP(O1365,Sheet6!A:B,2,0),"")</f>
        <v/>
      </c>
      <c r="Q1365">
        <f>Sheet9!A1794</f>
        <v>0</v>
      </c>
      <c r="R1365" t="str">
        <f t="shared" si="118"/>
        <v/>
      </c>
      <c r="S1365">
        <f>Sheet9!B1794</f>
        <v>0</v>
      </c>
      <c r="T1365" t="s">
        <v>1704</v>
      </c>
      <c r="U1365" t="s">
        <v>1705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>
      <c r="N1366">
        <f>Sheet9!D1795</f>
        <v>0</v>
      </c>
      <c r="O1366">
        <f>Sheet9!E1795</f>
        <v>0</v>
      </c>
      <c r="P1366" t="str">
        <f>IFERROR(VLOOKUP(O1366,Sheet6!A:B,2,0),"")</f>
        <v/>
      </c>
      <c r="Q1366">
        <f>Sheet9!A1795</f>
        <v>0</v>
      </c>
      <c r="R1366" t="str">
        <f t="shared" si="118"/>
        <v/>
      </c>
      <c r="S1366">
        <f>Sheet9!B1795</f>
        <v>0</v>
      </c>
      <c r="T1366" t="s">
        <v>1704</v>
      </c>
      <c r="U1366" t="s">
        <v>1705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>
      <c r="N1367">
        <f>Sheet9!D1796</f>
        <v>0</v>
      </c>
      <c r="O1367">
        <f>Sheet9!E1796</f>
        <v>0</v>
      </c>
      <c r="P1367" t="str">
        <f>IFERROR(VLOOKUP(O1367,Sheet6!A:B,2,0),"")</f>
        <v/>
      </c>
      <c r="Q1367">
        <f>Sheet9!A1796</f>
        <v>0</v>
      </c>
      <c r="R1367" t="str">
        <f t="shared" si="118"/>
        <v/>
      </c>
      <c r="S1367">
        <f>Sheet9!B1796</f>
        <v>0</v>
      </c>
      <c r="T1367" t="s">
        <v>1704</v>
      </c>
      <c r="U1367" t="s">
        <v>1705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>
      <c r="N1368">
        <f>Sheet9!D1797</f>
        <v>0</v>
      </c>
      <c r="O1368">
        <f>Sheet9!E1797</f>
        <v>0</v>
      </c>
      <c r="P1368" t="str">
        <f>IFERROR(VLOOKUP(O1368,Sheet6!A:B,2,0),"")</f>
        <v/>
      </c>
      <c r="Q1368">
        <f>Sheet9!A1797</f>
        <v>0</v>
      </c>
      <c r="R1368" t="str">
        <f t="shared" si="118"/>
        <v/>
      </c>
      <c r="S1368">
        <f>Sheet9!B1797</f>
        <v>0</v>
      </c>
      <c r="T1368" t="s">
        <v>1704</v>
      </c>
      <c r="U1368" t="s">
        <v>1705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>
      <c r="N1369">
        <f>Sheet9!D1798</f>
        <v>0</v>
      </c>
      <c r="O1369">
        <f>Sheet9!E1798</f>
        <v>0</v>
      </c>
      <c r="P1369" t="str">
        <f>IFERROR(VLOOKUP(O1369,Sheet6!A:B,2,0),"")</f>
        <v/>
      </c>
      <c r="Q1369">
        <f>Sheet9!A1798</f>
        <v>0</v>
      </c>
      <c r="R1369" t="str">
        <f t="shared" si="118"/>
        <v/>
      </c>
      <c r="S1369">
        <f>Sheet9!B1798</f>
        <v>0</v>
      </c>
      <c r="T1369" t="s">
        <v>1704</v>
      </c>
      <c r="U1369" t="s">
        <v>1705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>
      <c r="N1370">
        <f>Sheet9!D1799</f>
        <v>0</v>
      </c>
      <c r="O1370">
        <f>Sheet9!E1799</f>
        <v>0</v>
      </c>
      <c r="P1370" t="str">
        <f>IFERROR(VLOOKUP(O1370,Sheet6!A:B,2,0),"")</f>
        <v/>
      </c>
      <c r="Q1370">
        <f>Sheet9!A1799</f>
        <v>0</v>
      </c>
      <c r="R1370" t="str">
        <f t="shared" si="118"/>
        <v/>
      </c>
      <c r="S1370">
        <f>Sheet9!B1799</f>
        <v>0</v>
      </c>
      <c r="T1370" t="s">
        <v>1704</v>
      </c>
      <c r="U1370" t="s">
        <v>1705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>
      <c r="N1371">
        <f>Sheet9!D1800</f>
        <v>0</v>
      </c>
      <c r="O1371">
        <f>Sheet9!E1800</f>
        <v>0</v>
      </c>
      <c r="P1371" t="str">
        <f>IFERROR(VLOOKUP(O1371,Sheet6!A:B,2,0),"")</f>
        <v/>
      </c>
      <c r="Q1371">
        <f>Sheet9!A1800</f>
        <v>0</v>
      </c>
      <c r="R1371" t="str">
        <f t="shared" si="118"/>
        <v/>
      </c>
      <c r="S1371">
        <f>Sheet9!B1800</f>
        <v>0</v>
      </c>
      <c r="T1371" t="s">
        <v>1704</v>
      </c>
      <c r="U1371" t="s">
        <v>1705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>
      <c r="N1372">
        <f>Sheet9!D1801</f>
        <v>0</v>
      </c>
      <c r="O1372">
        <f>Sheet9!E1801</f>
        <v>0</v>
      </c>
      <c r="P1372" t="str">
        <f>IFERROR(VLOOKUP(O1372,Sheet6!A:B,2,0),"")</f>
        <v/>
      </c>
      <c r="Q1372">
        <f>Sheet9!A1801</f>
        <v>0</v>
      </c>
      <c r="R1372" t="str">
        <f t="shared" si="118"/>
        <v/>
      </c>
      <c r="S1372">
        <f>Sheet9!B1801</f>
        <v>0</v>
      </c>
      <c r="T1372" t="s">
        <v>1704</v>
      </c>
      <c r="U1372" t="s">
        <v>1705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>
      <c r="N1373">
        <f>Sheet9!D1802</f>
        <v>0</v>
      </c>
      <c r="O1373">
        <f>Sheet9!E1802</f>
        <v>0</v>
      </c>
      <c r="P1373" t="str">
        <f>IFERROR(VLOOKUP(O1373,Sheet6!A:B,2,0),"")</f>
        <v/>
      </c>
      <c r="Q1373">
        <f>Sheet9!A1802</f>
        <v>0</v>
      </c>
      <c r="R1373" t="str">
        <f t="shared" si="118"/>
        <v/>
      </c>
      <c r="S1373">
        <f>Sheet9!B1802</f>
        <v>0</v>
      </c>
      <c r="T1373" t="s">
        <v>1704</v>
      </c>
      <c r="U1373" t="s">
        <v>1705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>
      <c r="N1374">
        <f>Sheet9!D1803</f>
        <v>0</v>
      </c>
      <c r="O1374">
        <f>Sheet9!E1803</f>
        <v>0</v>
      </c>
      <c r="P1374" t="str">
        <f>IFERROR(VLOOKUP(O1374,Sheet6!A:B,2,0),"")</f>
        <v/>
      </c>
      <c r="Q1374">
        <f>Sheet9!A1803</f>
        <v>0</v>
      </c>
      <c r="R1374" t="str">
        <f t="shared" si="118"/>
        <v/>
      </c>
      <c r="S1374">
        <f>Sheet9!B1803</f>
        <v>0</v>
      </c>
      <c r="T1374" t="s">
        <v>1704</v>
      </c>
      <c r="U1374" t="s">
        <v>1705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>
      <c r="N1375">
        <f>Sheet9!D1804</f>
        <v>0</v>
      </c>
      <c r="O1375">
        <f>Sheet9!E1804</f>
        <v>0</v>
      </c>
      <c r="P1375" t="str">
        <f>IFERROR(VLOOKUP(O1375,Sheet6!A:B,2,0),"")</f>
        <v/>
      </c>
      <c r="Q1375">
        <f>Sheet9!A1804</f>
        <v>0</v>
      </c>
      <c r="R1375" t="str">
        <f t="shared" si="118"/>
        <v/>
      </c>
      <c r="S1375">
        <f>Sheet9!B1804</f>
        <v>0</v>
      </c>
      <c r="T1375" t="s">
        <v>1704</v>
      </c>
      <c r="U1375" t="s">
        <v>1705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>
      <c r="N1376">
        <f>Sheet9!D1805</f>
        <v>0</v>
      </c>
      <c r="O1376">
        <f>Sheet9!E1805</f>
        <v>0</v>
      </c>
      <c r="P1376" t="str">
        <f>IFERROR(VLOOKUP(O1376,Sheet6!A:B,2,0),"")</f>
        <v/>
      </c>
      <c r="Q1376">
        <f>Sheet9!A1805</f>
        <v>0</v>
      </c>
      <c r="R1376" t="str">
        <f t="shared" si="118"/>
        <v/>
      </c>
      <c r="S1376">
        <f>Sheet9!B1805</f>
        <v>0</v>
      </c>
      <c r="T1376" t="s">
        <v>1704</v>
      </c>
      <c r="U1376" t="s">
        <v>1705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>
      <c r="N1377">
        <f>Sheet9!D1806</f>
        <v>0</v>
      </c>
      <c r="O1377">
        <f>Sheet9!E1806</f>
        <v>0</v>
      </c>
      <c r="P1377" t="str">
        <f>IFERROR(VLOOKUP(O1377,Sheet6!A:B,2,0),"")</f>
        <v/>
      </c>
      <c r="Q1377">
        <f>Sheet9!A1806</f>
        <v>0</v>
      </c>
      <c r="R1377" t="str">
        <f t="shared" si="118"/>
        <v/>
      </c>
      <c r="S1377">
        <f>Sheet9!B1806</f>
        <v>0</v>
      </c>
      <c r="T1377" t="s">
        <v>1704</v>
      </c>
      <c r="U1377" t="s">
        <v>1705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>
      <c r="N1378">
        <f>Sheet9!D1807</f>
        <v>0</v>
      </c>
      <c r="O1378">
        <f>Sheet9!E1807</f>
        <v>0</v>
      </c>
      <c r="P1378" t="str">
        <f>IFERROR(VLOOKUP(O1378,Sheet6!A:B,2,0),"")</f>
        <v/>
      </c>
      <c r="Q1378">
        <f>Sheet9!A1807</f>
        <v>0</v>
      </c>
      <c r="R1378" t="str">
        <f t="shared" si="118"/>
        <v/>
      </c>
      <c r="S1378">
        <f>Sheet9!B1807</f>
        <v>0</v>
      </c>
      <c r="T1378" t="s">
        <v>1704</v>
      </c>
      <c r="U1378" t="s">
        <v>1705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>
      <c r="N1379">
        <f>Sheet9!D1808</f>
        <v>0</v>
      </c>
      <c r="O1379">
        <f>Sheet9!E1808</f>
        <v>0</v>
      </c>
      <c r="P1379" t="str">
        <f>IFERROR(VLOOKUP(O1379,Sheet6!A:B,2,0),"")</f>
        <v/>
      </c>
      <c r="Q1379">
        <f>Sheet9!A1808</f>
        <v>0</v>
      </c>
      <c r="R1379" t="str">
        <f t="shared" si="118"/>
        <v/>
      </c>
      <c r="S1379">
        <f>Sheet9!B1808</f>
        <v>0</v>
      </c>
      <c r="T1379" t="s">
        <v>1704</v>
      </c>
      <c r="U1379" t="s">
        <v>1705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>
      <c r="N1380">
        <f>Sheet9!D1809</f>
        <v>0</v>
      </c>
      <c r="O1380">
        <f>Sheet9!E1809</f>
        <v>0</v>
      </c>
      <c r="P1380" t="str">
        <f>IFERROR(VLOOKUP(O1380,Sheet6!A:B,2,0),"")</f>
        <v/>
      </c>
      <c r="Q1380">
        <f>Sheet9!A1809</f>
        <v>0</v>
      </c>
      <c r="R1380" t="str">
        <f t="shared" si="118"/>
        <v/>
      </c>
      <c r="S1380">
        <f>Sheet9!B1809</f>
        <v>0</v>
      </c>
      <c r="T1380" t="s">
        <v>1704</v>
      </c>
      <c r="U1380" t="s">
        <v>1705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>
      <c r="N1381">
        <f>Sheet9!D1810</f>
        <v>0</v>
      </c>
      <c r="O1381">
        <f>Sheet9!E1810</f>
        <v>0</v>
      </c>
      <c r="P1381" t="str">
        <f>IFERROR(VLOOKUP(O1381,Sheet6!A:B,2,0),"")</f>
        <v/>
      </c>
      <c r="Q1381">
        <f>Sheet9!A1810</f>
        <v>0</v>
      </c>
      <c r="R1381" t="str">
        <f t="shared" si="118"/>
        <v/>
      </c>
      <c r="S1381">
        <f>Sheet9!B1810</f>
        <v>0</v>
      </c>
      <c r="T1381" t="s">
        <v>1704</v>
      </c>
      <c r="U1381" t="s">
        <v>1705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>
      <c r="N1382">
        <f>Sheet9!D1811</f>
        <v>0</v>
      </c>
      <c r="O1382">
        <f>Sheet9!E1811</f>
        <v>0</v>
      </c>
      <c r="P1382" t="str">
        <f>IFERROR(VLOOKUP(O1382,Sheet6!A:B,2,0),"")</f>
        <v/>
      </c>
      <c r="Q1382">
        <f>Sheet9!A1811</f>
        <v>0</v>
      </c>
      <c r="R1382" t="str">
        <f t="shared" si="118"/>
        <v/>
      </c>
      <c r="S1382">
        <f>Sheet9!B1811</f>
        <v>0</v>
      </c>
      <c r="T1382" t="s">
        <v>1704</v>
      </c>
      <c r="U1382" t="s">
        <v>1705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>
      <c r="N1383">
        <f>Sheet9!D1812</f>
        <v>0</v>
      </c>
      <c r="O1383">
        <f>Sheet9!E1812</f>
        <v>0</v>
      </c>
      <c r="P1383" t="str">
        <f>IFERROR(VLOOKUP(O1383,Sheet6!A:B,2,0),"")</f>
        <v/>
      </c>
      <c r="Q1383">
        <f>Sheet9!A1812</f>
        <v>0</v>
      </c>
      <c r="R1383" t="str">
        <f t="shared" si="118"/>
        <v/>
      </c>
      <c r="S1383">
        <f>Sheet9!B1812</f>
        <v>0</v>
      </c>
      <c r="T1383" t="s">
        <v>1704</v>
      </c>
      <c r="U1383" t="s">
        <v>1705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>
      <c r="N1384">
        <f>Sheet9!D1813</f>
        <v>0</v>
      </c>
      <c r="O1384">
        <f>Sheet9!E1813</f>
        <v>0</v>
      </c>
      <c r="P1384" t="str">
        <f>IFERROR(VLOOKUP(O1384,Sheet6!A:B,2,0),"")</f>
        <v/>
      </c>
      <c r="Q1384">
        <f>Sheet9!A1813</f>
        <v>0</v>
      </c>
      <c r="R1384" t="str">
        <f t="shared" si="118"/>
        <v/>
      </c>
      <c r="S1384">
        <f>Sheet9!B1813</f>
        <v>0</v>
      </c>
      <c r="T1384" t="s">
        <v>1704</v>
      </c>
      <c r="U1384" t="s">
        <v>1705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>
      <c r="N1385">
        <f>Sheet9!D1814</f>
        <v>0</v>
      </c>
      <c r="O1385">
        <f>Sheet9!E1814</f>
        <v>0</v>
      </c>
      <c r="P1385" t="str">
        <f>IFERROR(VLOOKUP(O1385,Sheet6!A:B,2,0),"")</f>
        <v/>
      </c>
      <c r="Q1385">
        <f>Sheet9!A1814</f>
        <v>0</v>
      </c>
      <c r="R1385" t="str">
        <f t="shared" si="118"/>
        <v/>
      </c>
      <c r="S1385">
        <f>Sheet9!B1814</f>
        <v>0</v>
      </c>
      <c r="T1385" t="s">
        <v>1704</v>
      </c>
      <c r="U1385" t="s">
        <v>1705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>
      <c r="N1386">
        <f>Sheet9!D1815</f>
        <v>0</v>
      </c>
      <c r="O1386">
        <f>Sheet9!E1815</f>
        <v>0</v>
      </c>
      <c r="P1386" t="str">
        <f>IFERROR(VLOOKUP(O1386,Sheet6!A:B,2,0),"")</f>
        <v/>
      </c>
      <c r="Q1386">
        <f>Sheet9!A1815</f>
        <v>0</v>
      </c>
      <c r="R1386" t="str">
        <f t="shared" si="118"/>
        <v/>
      </c>
      <c r="S1386">
        <f>Sheet9!B1815</f>
        <v>0</v>
      </c>
      <c r="T1386" t="s">
        <v>1704</v>
      </c>
      <c r="U1386" t="s">
        <v>1705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>
      <c r="N1387">
        <f>Sheet9!D1816</f>
        <v>0</v>
      </c>
      <c r="O1387">
        <f>Sheet9!E1816</f>
        <v>0</v>
      </c>
      <c r="P1387" t="str">
        <f>IFERROR(VLOOKUP(O1387,Sheet6!A:B,2,0),"")</f>
        <v/>
      </c>
      <c r="Q1387">
        <f>Sheet9!A1816</f>
        <v>0</v>
      </c>
      <c r="R1387" t="str">
        <f t="shared" si="118"/>
        <v/>
      </c>
      <c r="S1387">
        <f>Sheet9!B1816</f>
        <v>0</v>
      </c>
      <c r="T1387" t="s">
        <v>1704</v>
      </c>
      <c r="U1387" t="s">
        <v>1705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>
      <c r="N1388">
        <f>Sheet9!D1817</f>
        <v>0</v>
      </c>
      <c r="O1388">
        <f>Sheet9!E1817</f>
        <v>0</v>
      </c>
      <c r="P1388" t="str">
        <f>IFERROR(VLOOKUP(O1388,Sheet6!A:B,2,0),"")</f>
        <v/>
      </c>
      <c r="Q1388">
        <f>Sheet9!A1817</f>
        <v>0</v>
      </c>
      <c r="R1388" t="str">
        <f t="shared" si="118"/>
        <v/>
      </c>
      <c r="S1388">
        <f>Sheet9!B1817</f>
        <v>0</v>
      </c>
      <c r="T1388" t="s">
        <v>1704</v>
      </c>
      <c r="U1388" t="s">
        <v>1705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>
      <c r="N1389">
        <f>Sheet9!D1818</f>
        <v>0</v>
      </c>
      <c r="O1389">
        <f>Sheet9!E1818</f>
        <v>0</v>
      </c>
      <c r="P1389" t="str">
        <f>IFERROR(VLOOKUP(O1389,Sheet6!A:B,2,0),"")</f>
        <v/>
      </c>
      <c r="Q1389">
        <f>Sheet9!A1818</f>
        <v>0</v>
      </c>
      <c r="R1389" t="str">
        <f t="shared" si="118"/>
        <v/>
      </c>
      <c r="S1389">
        <f>Sheet9!B1818</f>
        <v>0</v>
      </c>
      <c r="T1389" t="s">
        <v>1704</v>
      </c>
      <c r="U1389" t="s">
        <v>1705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>
      <c r="N1390">
        <f>Sheet9!D1819</f>
        <v>0</v>
      </c>
      <c r="O1390">
        <f>Sheet9!E1819</f>
        <v>0</v>
      </c>
      <c r="P1390" t="str">
        <f>IFERROR(VLOOKUP(O1390,Sheet6!A:B,2,0),"")</f>
        <v/>
      </c>
      <c r="Q1390">
        <f>Sheet9!A1819</f>
        <v>0</v>
      </c>
      <c r="R1390" t="str">
        <f t="shared" si="118"/>
        <v/>
      </c>
      <c r="S1390">
        <f>Sheet9!B1819</f>
        <v>0</v>
      </c>
      <c r="T1390" t="s">
        <v>1704</v>
      </c>
      <c r="U1390" t="s">
        <v>1705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>
      <c r="N1391">
        <f>Sheet9!D1820</f>
        <v>0</v>
      </c>
      <c r="O1391">
        <f>Sheet9!E1820</f>
        <v>0</v>
      </c>
      <c r="P1391" t="str">
        <f>IFERROR(VLOOKUP(O1391,Sheet6!A:B,2,0),"")</f>
        <v/>
      </c>
      <c r="Q1391">
        <f>Sheet9!A1820</f>
        <v>0</v>
      </c>
      <c r="R1391" t="str">
        <f t="shared" si="118"/>
        <v/>
      </c>
      <c r="S1391">
        <f>Sheet9!B1820</f>
        <v>0</v>
      </c>
      <c r="T1391" t="s">
        <v>1704</v>
      </c>
      <c r="U1391" t="s">
        <v>1705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>
      <c r="N1392">
        <f>Sheet9!D1821</f>
        <v>0</v>
      </c>
      <c r="O1392">
        <f>Sheet9!E1821</f>
        <v>0</v>
      </c>
      <c r="P1392" t="str">
        <f>IFERROR(VLOOKUP(O1392,Sheet6!A:B,2,0),"")</f>
        <v/>
      </c>
      <c r="Q1392">
        <f>Sheet9!A1821</f>
        <v>0</v>
      </c>
      <c r="R1392" t="str">
        <f t="shared" si="118"/>
        <v/>
      </c>
      <c r="S1392">
        <f>Sheet9!B1821</f>
        <v>0</v>
      </c>
      <c r="T1392" t="s">
        <v>1704</v>
      </c>
      <c r="U1392" t="s">
        <v>1705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>
      <c r="N1393">
        <f>Sheet9!D1822</f>
        <v>0</v>
      </c>
      <c r="O1393">
        <f>Sheet9!E1822</f>
        <v>0</v>
      </c>
      <c r="P1393" t="str">
        <f>IFERROR(VLOOKUP(O1393,Sheet6!A:B,2,0),"")</f>
        <v/>
      </c>
      <c r="Q1393">
        <f>Sheet9!A1822</f>
        <v>0</v>
      </c>
      <c r="R1393" t="str">
        <f t="shared" si="118"/>
        <v/>
      </c>
      <c r="S1393">
        <f>Sheet9!B1822</f>
        <v>0</v>
      </c>
      <c r="T1393" t="s">
        <v>1704</v>
      </c>
      <c r="U1393" t="s">
        <v>1705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>
      <c r="N1394">
        <f>Sheet9!D1823</f>
        <v>0</v>
      </c>
      <c r="O1394">
        <f>Sheet9!E1823</f>
        <v>0</v>
      </c>
      <c r="P1394" t="str">
        <f>IFERROR(VLOOKUP(O1394,Sheet6!A:B,2,0),"")</f>
        <v/>
      </c>
      <c r="Q1394">
        <f>Sheet9!A1823</f>
        <v>0</v>
      </c>
      <c r="R1394" t="str">
        <f t="shared" si="118"/>
        <v/>
      </c>
      <c r="S1394">
        <f>Sheet9!B1823</f>
        <v>0</v>
      </c>
      <c r="T1394" t="s">
        <v>1704</v>
      </c>
      <c r="U1394" t="s">
        <v>1705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>
      <c r="N1395">
        <f>Sheet9!D1824</f>
        <v>0</v>
      </c>
      <c r="O1395">
        <f>Sheet9!E1824</f>
        <v>0</v>
      </c>
      <c r="P1395" t="str">
        <f>IFERROR(VLOOKUP(O1395,Sheet6!A:B,2,0),"")</f>
        <v/>
      </c>
      <c r="Q1395">
        <f>Sheet9!A1824</f>
        <v>0</v>
      </c>
      <c r="R1395" t="str">
        <f t="shared" si="118"/>
        <v/>
      </c>
      <c r="S1395">
        <f>Sheet9!B1824</f>
        <v>0</v>
      </c>
      <c r="T1395" t="s">
        <v>1704</v>
      </c>
      <c r="U1395" t="s">
        <v>1705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>
      <c r="N1396">
        <f>Sheet9!D1825</f>
        <v>0</v>
      </c>
      <c r="O1396">
        <f>Sheet9!E1825</f>
        <v>0</v>
      </c>
      <c r="P1396" t="str">
        <f>IFERROR(VLOOKUP(O1396,Sheet6!A:B,2,0),"")</f>
        <v/>
      </c>
      <c r="Q1396">
        <f>Sheet9!A1825</f>
        <v>0</v>
      </c>
      <c r="R1396" t="str">
        <f t="shared" si="118"/>
        <v/>
      </c>
      <c r="S1396">
        <f>Sheet9!B1825</f>
        <v>0</v>
      </c>
      <c r="T1396" t="s">
        <v>1704</v>
      </c>
      <c r="U1396" t="s">
        <v>1705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>
      <c r="N1397">
        <f>Sheet9!D1826</f>
        <v>0</v>
      </c>
      <c r="O1397">
        <f>Sheet9!E1826</f>
        <v>0</v>
      </c>
      <c r="P1397" t="str">
        <f>IFERROR(VLOOKUP(O1397,Sheet6!A:B,2,0),"")</f>
        <v/>
      </c>
      <c r="Q1397">
        <f>Sheet9!A1826</f>
        <v>0</v>
      </c>
      <c r="R1397" t="str">
        <f t="shared" si="118"/>
        <v/>
      </c>
      <c r="S1397">
        <f>Sheet9!B1826</f>
        <v>0</v>
      </c>
      <c r="T1397" t="s">
        <v>1704</v>
      </c>
      <c r="U1397" t="s">
        <v>1705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>
      <c r="N1398">
        <f>Sheet9!D1827</f>
        <v>0</v>
      </c>
      <c r="O1398">
        <f>Sheet9!E1827</f>
        <v>0</v>
      </c>
      <c r="P1398" t="str">
        <f>IFERROR(VLOOKUP(O1398,Sheet6!A:B,2,0),"")</f>
        <v/>
      </c>
      <c r="Q1398">
        <f>Sheet9!A1827</f>
        <v>0</v>
      </c>
      <c r="R1398" t="str">
        <f t="shared" si="118"/>
        <v/>
      </c>
      <c r="S1398">
        <f>Sheet9!B1827</f>
        <v>0</v>
      </c>
      <c r="T1398" t="s">
        <v>1704</v>
      </c>
      <c r="U1398" t="s">
        <v>1705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>
      <c r="N1399">
        <f>Sheet9!D1828</f>
        <v>0</v>
      </c>
      <c r="O1399">
        <f>Sheet9!E1828</f>
        <v>0</v>
      </c>
      <c r="P1399" t="str">
        <f>IFERROR(VLOOKUP(O1399,Sheet6!A:B,2,0),"")</f>
        <v/>
      </c>
      <c r="Q1399">
        <f>Sheet9!A1828</f>
        <v>0</v>
      </c>
      <c r="R1399" t="str">
        <f t="shared" si="118"/>
        <v/>
      </c>
      <c r="S1399">
        <f>Sheet9!B1828</f>
        <v>0</v>
      </c>
      <c r="T1399" t="s">
        <v>1704</v>
      </c>
      <c r="U1399" t="s">
        <v>1705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>
      <c r="N1400">
        <f>Sheet9!D1829</f>
        <v>0</v>
      </c>
      <c r="O1400">
        <f>Sheet9!E1829</f>
        <v>0</v>
      </c>
      <c r="P1400" t="str">
        <f>IFERROR(VLOOKUP(O1400,Sheet6!A:B,2,0),"")</f>
        <v/>
      </c>
      <c r="Q1400">
        <f>Sheet9!A1829</f>
        <v>0</v>
      </c>
      <c r="R1400" t="str">
        <f t="shared" si="118"/>
        <v/>
      </c>
      <c r="S1400">
        <f>Sheet9!B1829</f>
        <v>0</v>
      </c>
      <c r="T1400" t="s">
        <v>1704</v>
      </c>
      <c r="U1400" t="s">
        <v>1705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>
      <c r="N1401">
        <f>Sheet9!D1830</f>
        <v>0</v>
      </c>
      <c r="O1401">
        <f>Sheet9!E1830</f>
        <v>0</v>
      </c>
      <c r="P1401" t="str">
        <f>IFERROR(VLOOKUP(O1401,Sheet6!A:B,2,0),"")</f>
        <v/>
      </c>
      <c r="Q1401">
        <f>Sheet9!A1830</f>
        <v>0</v>
      </c>
      <c r="R1401" t="str">
        <f t="shared" si="118"/>
        <v/>
      </c>
      <c r="S1401">
        <f>Sheet9!B1830</f>
        <v>0</v>
      </c>
      <c r="T1401" t="s">
        <v>1704</v>
      </c>
      <c r="U1401" t="s">
        <v>1705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>
      <c r="N1402">
        <f>Sheet9!D1831</f>
        <v>0</v>
      </c>
      <c r="O1402">
        <f>Sheet9!E1831</f>
        <v>0</v>
      </c>
      <c r="P1402" t="str">
        <f>IFERROR(VLOOKUP(O1402,Sheet6!A:B,2,0),"")</f>
        <v/>
      </c>
      <c r="Q1402">
        <f>Sheet9!A1831</f>
        <v>0</v>
      </c>
      <c r="R1402" t="str">
        <f t="shared" si="118"/>
        <v/>
      </c>
      <c r="S1402">
        <f>Sheet9!B1831</f>
        <v>0</v>
      </c>
      <c r="T1402" t="s">
        <v>1704</v>
      </c>
      <c r="U1402" t="s">
        <v>1705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>
      <c r="N1403">
        <f>Sheet9!D1832</f>
        <v>0</v>
      </c>
      <c r="O1403">
        <f>Sheet9!E1832</f>
        <v>0</v>
      </c>
      <c r="P1403" t="str">
        <f>IFERROR(VLOOKUP(O1403,Sheet6!A:B,2,0),"")</f>
        <v/>
      </c>
      <c r="Q1403">
        <f>Sheet9!A1832</f>
        <v>0</v>
      </c>
      <c r="R1403" t="str">
        <f t="shared" ref="R1403:R1466" si="123">IFERROR(VLOOKUP(Q1403,AG:AH,2,0),"")</f>
        <v/>
      </c>
      <c r="S1403">
        <f>Sheet9!B1832</f>
        <v>0</v>
      </c>
      <c r="T1403" t="s">
        <v>1704</v>
      </c>
      <c r="U1403" t="s">
        <v>1705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>
      <c r="N1404">
        <f>Sheet9!D1833</f>
        <v>0</v>
      </c>
      <c r="O1404">
        <f>Sheet9!E1833</f>
        <v>0</v>
      </c>
      <c r="P1404" t="str">
        <f>IFERROR(VLOOKUP(O1404,Sheet6!A:B,2,0),"")</f>
        <v/>
      </c>
      <c r="Q1404">
        <f>Sheet9!A1833</f>
        <v>0</v>
      </c>
      <c r="R1404" t="str">
        <f t="shared" si="123"/>
        <v/>
      </c>
      <c r="S1404">
        <f>Sheet9!B1833</f>
        <v>0</v>
      </c>
      <c r="T1404" t="s">
        <v>1704</v>
      </c>
      <c r="U1404" t="s">
        <v>1705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>
      <c r="N1405">
        <f>Sheet9!D1834</f>
        <v>0</v>
      </c>
      <c r="O1405">
        <f>Sheet9!E1834</f>
        <v>0</v>
      </c>
      <c r="P1405" t="str">
        <f>IFERROR(VLOOKUP(O1405,Sheet6!A:B,2,0),"")</f>
        <v/>
      </c>
      <c r="Q1405">
        <f>Sheet9!A1834</f>
        <v>0</v>
      </c>
      <c r="R1405" t="str">
        <f t="shared" si="123"/>
        <v/>
      </c>
      <c r="S1405">
        <f>Sheet9!B1834</f>
        <v>0</v>
      </c>
      <c r="T1405" t="s">
        <v>1704</v>
      </c>
      <c r="U1405" t="s">
        <v>1705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>
      <c r="N1406">
        <f>Sheet9!D1835</f>
        <v>0</v>
      </c>
      <c r="O1406">
        <f>Sheet9!E1835</f>
        <v>0</v>
      </c>
      <c r="P1406" t="str">
        <f>IFERROR(VLOOKUP(O1406,Sheet6!A:B,2,0),"")</f>
        <v/>
      </c>
      <c r="Q1406">
        <f>Sheet9!A1835</f>
        <v>0</v>
      </c>
      <c r="R1406" t="str">
        <f t="shared" si="123"/>
        <v/>
      </c>
      <c r="S1406">
        <f>Sheet9!B1835</f>
        <v>0</v>
      </c>
      <c r="T1406" t="s">
        <v>1704</v>
      </c>
      <c r="U1406" t="s">
        <v>1705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>
      <c r="N1407">
        <f>Sheet9!D1836</f>
        <v>0</v>
      </c>
      <c r="O1407">
        <f>Sheet9!E1836</f>
        <v>0</v>
      </c>
      <c r="P1407" t="str">
        <f>IFERROR(VLOOKUP(O1407,Sheet6!A:B,2,0),"")</f>
        <v/>
      </c>
      <c r="Q1407">
        <f>Sheet9!A1836</f>
        <v>0</v>
      </c>
      <c r="R1407" t="str">
        <f t="shared" si="123"/>
        <v/>
      </c>
      <c r="S1407">
        <f>Sheet9!B1836</f>
        <v>0</v>
      </c>
      <c r="T1407" t="s">
        <v>1704</v>
      </c>
      <c r="U1407" t="s">
        <v>1705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>
      <c r="N1408">
        <f>Sheet9!D1837</f>
        <v>0</v>
      </c>
      <c r="O1408">
        <f>Sheet9!E1837</f>
        <v>0</v>
      </c>
      <c r="P1408" t="str">
        <f>IFERROR(VLOOKUP(O1408,Sheet6!A:B,2,0),"")</f>
        <v/>
      </c>
      <c r="Q1408">
        <f>Sheet9!A1837</f>
        <v>0</v>
      </c>
      <c r="R1408" t="str">
        <f t="shared" si="123"/>
        <v/>
      </c>
      <c r="S1408">
        <f>Sheet9!B1837</f>
        <v>0</v>
      </c>
      <c r="T1408" t="s">
        <v>1704</v>
      </c>
      <c r="U1408" t="s">
        <v>1705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>
      <c r="N1409">
        <f>Sheet9!D1838</f>
        <v>0</v>
      </c>
      <c r="O1409">
        <f>Sheet9!E1838</f>
        <v>0</v>
      </c>
      <c r="P1409" t="str">
        <f>IFERROR(VLOOKUP(O1409,Sheet6!A:B,2,0),"")</f>
        <v/>
      </c>
      <c r="Q1409">
        <f>Sheet9!A1838</f>
        <v>0</v>
      </c>
      <c r="R1409" t="str">
        <f t="shared" si="123"/>
        <v/>
      </c>
      <c r="S1409">
        <f>Sheet9!B1838</f>
        <v>0</v>
      </c>
      <c r="T1409" t="s">
        <v>1704</v>
      </c>
      <c r="U1409" t="s">
        <v>1705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>
      <c r="N1410">
        <f>Sheet9!D1839</f>
        <v>0</v>
      </c>
      <c r="O1410">
        <f>Sheet9!E1839</f>
        <v>0</v>
      </c>
      <c r="P1410" t="str">
        <f>IFERROR(VLOOKUP(O1410,Sheet6!A:B,2,0),"")</f>
        <v/>
      </c>
      <c r="Q1410">
        <f>Sheet9!A1839</f>
        <v>0</v>
      </c>
      <c r="R1410" t="str">
        <f t="shared" si="123"/>
        <v/>
      </c>
      <c r="S1410">
        <f>Sheet9!B1839</f>
        <v>0</v>
      </c>
      <c r="T1410" t="s">
        <v>1704</v>
      </c>
      <c r="U1410" t="s">
        <v>1705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>
      <c r="N1411">
        <f>Sheet9!D1840</f>
        <v>0</v>
      </c>
      <c r="O1411">
        <f>Sheet9!E1840</f>
        <v>0</v>
      </c>
      <c r="P1411" t="str">
        <f>IFERROR(VLOOKUP(O1411,Sheet6!A:B,2,0),"")</f>
        <v/>
      </c>
      <c r="Q1411">
        <f>Sheet9!A1840</f>
        <v>0</v>
      </c>
      <c r="R1411" t="str">
        <f t="shared" si="123"/>
        <v/>
      </c>
      <c r="S1411">
        <f>Sheet9!B1840</f>
        <v>0</v>
      </c>
      <c r="T1411" t="s">
        <v>1704</v>
      </c>
      <c r="U1411" t="s">
        <v>1705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>
      <c r="N1412">
        <f>Sheet9!D1841</f>
        <v>0</v>
      </c>
      <c r="O1412">
        <f>Sheet9!E1841</f>
        <v>0</v>
      </c>
      <c r="P1412" t="str">
        <f>IFERROR(VLOOKUP(O1412,Sheet6!A:B,2,0),"")</f>
        <v/>
      </c>
      <c r="Q1412">
        <f>Sheet9!A1841</f>
        <v>0</v>
      </c>
      <c r="R1412" t="str">
        <f t="shared" si="123"/>
        <v/>
      </c>
      <c r="S1412">
        <f>Sheet9!B1841</f>
        <v>0</v>
      </c>
      <c r="T1412" t="s">
        <v>1704</v>
      </c>
      <c r="U1412" t="s">
        <v>1705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>
      <c r="N1413">
        <f>Sheet9!D1842</f>
        <v>0</v>
      </c>
      <c r="O1413">
        <f>Sheet9!E1842</f>
        <v>0</v>
      </c>
      <c r="P1413" t="str">
        <f>IFERROR(VLOOKUP(O1413,Sheet6!A:B,2,0),"")</f>
        <v/>
      </c>
      <c r="Q1413">
        <f>Sheet9!A1842</f>
        <v>0</v>
      </c>
      <c r="R1413" t="str">
        <f t="shared" si="123"/>
        <v/>
      </c>
      <c r="S1413">
        <f>Sheet9!B1842</f>
        <v>0</v>
      </c>
      <c r="T1413" t="s">
        <v>1704</v>
      </c>
      <c r="U1413" t="s">
        <v>1705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>
      <c r="N1414">
        <f>Sheet9!D1843</f>
        <v>0</v>
      </c>
      <c r="O1414">
        <f>Sheet9!E1843</f>
        <v>0</v>
      </c>
      <c r="P1414" t="str">
        <f>IFERROR(VLOOKUP(O1414,Sheet6!A:B,2,0),"")</f>
        <v/>
      </c>
      <c r="Q1414">
        <f>Sheet9!A1843</f>
        <v>0</v>
      </c>
      <c r="R1414" t="str">
        <f t="shared" si="123"/>
        <v/>
      </c>
      <c r="S1414">
        <f>Sheet9!B1843</f>
        <v>0</v>
      </c>
      <c r="T1414" t="s">
        <v>1704</v>
      </c>
      <c r="U1414" t="s">
        <v>1705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>
      <c r="N1415">
        <f>Sheet9!D1844</f>
        <v>0</v>
      </c>
      <c r="O1415">
        <f>Sheet9!E1844</f>
        <v>0</v>
      </c>
      <c r="P1415" t="str">
        <f>IFERROR(VLOOKUP(O1415,Sheet6!A:B,2,0),"")</f>
        <v/>
      </c>
      <c r="Q1415">
        <f>Sheet9!A1844</f>
        <v>0</v>
      </c>
      <c r="R1415" t="str">
        <f t="shared" si="123"/>
        <v/>
      </c>
      <c r="S1415">
        <f>Sheet9!B1844</f>
        <v>0</v>
      </c>
      <c r="T1415" t="s">
        <v>1704</v>
      </c>
      <c r="U1415" t="s">
        <v>1705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>
      <c r="N1416">
        <f>Sheet9!D1845</f>
        <v>0</v>
      </c>
      <c r="O1416">
        <f>Sheet9!E1845</f>
        <v>0</v>
      </c>
      <c r="P1416" t="str">
        <f>IFERROR(VLOOKUP(O1416,Sheet6!A:B,2,0),"")</f>
        <v/>
      </c>
      <c r="Q1416">
        <f>Sheet9!A1845</f>
        <v>0</v>
      </c>
      <c r="R1416" t="str">
        <f t="shared" si="123"/>
        <v/>
      </c>
      <c r="S1416">
        <f>Sheet9!B1845</f>
        <v>0</v>
      </c>
      <c r="T1416" t="s">
        <v>1704</v>
      </c>
      <c r="U1416" t="s">
        <v>1705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>
      <c r="N1417">
        <f>Sheet9!D1846</f>
        <v>0</v>
      </c>
      <c r="O1417">
        <f>Sheet9!E1846</f>
        <v>0</v>
      </c>
      <c r="P1417" t="str">
        <f>IFERROR(VLOOKUP(O1417,Sheet6!A:B,2,0),"")</f>
        <v/>
      </c>
      <c r="Q1417">
        <f>Sheet9!A1846</f>
        <v>0</v>
      </c>
      <c r="R1417" t="str">
        <f t="shared" si="123"/>
        <v/>
      </c>
      <c r="S1417">
        <f>Sheet9!B1846</f>
        <v>0</v>
      </c>
      <c r="T1417" t="s">
        <v>1704</v>
      </c>
      <c r="U1417" t="s">
        <v>1705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>
      <c r="N1418">
        <f>Sheet9!D1847</f>
        <v>0</v>
      </c>
      <c r="O1418">
        <f>Sheet9!E1847</f>
        <v>0</v>
      </c>
      <c r="P1418" t="str">
        <f>IFERROR(VLOOKUP(O1418,Sheet6!A:B,2,0),"")</f>
        <v/>
      </c>
      <c r="Q1418">
        <f>Sheet9!A1847</f>
        <v>0</v>
      </c>
      <c r="R1418" t="str">
        <f t="shared" si="123"/>
        <v/>
      </c>
      <c r="S1418">
        <f>Sheet9!B1847</f>
        <v>0</v>
      </c>
      <c r="T1418" t="s">
        <v>1704</v>
      </c>
      <c r="U1418" t="s">
        <v>1705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>
      <c r="N1419">
        <f>Sheet9!D1848</f>
        <v>0</v>
      </c>
      <c r="O1419">
        <f>Sheet9!E1848</f>
        <v>0</v>
      </c>
      <c r="P1419" t="str">
        <f>IFERROR(VLOOKUP(O1419,Sheet6!A:B,2,0),"")</f>
        <v/>
      </c>
      <c r="Q1419">
        <f>Sheet9!A1848</f>
        <v>0</v>
      </c>
      <c r="R1419" t="str">
        <f t="shared" si="123"/>
        <v/>
      </c>
      <c r="S1419">
        <f>Sheet9!B1848</f>
        <v>0</v>
      </c>
      <c r="T1419" t="s">
        <v>1704</v>
      </c>
      <c r="U1419" t="s">
        <v>1705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>
      <c r="N1420">
        <f>Sheet9!D1849</f>
        <v>0</v>
      </c>
      <c r="O1420">
        <f>Sheet9!E1849</f>
        <v>0</v>
      </c>
      <c r="P1420" t="str">
        <f>IFERROR(VLOOKUP(O1420,Sheet6!A:B,2,0),"")</f>
        <v/>
      </c>
      <c r="Q1420">
        <f>Sheet9!A1849</f>
        <v>0</v>
      </c>
      <c r="R1420" t="str">
        <f t="shared" si="123"/>
        <v/>
      </c>
      <c r="S1420">
        <f>Sheet9!B1849</f>
        <v>0</v>
      </c>
      <c r="T1420" t="s">
        <v>1704</v>
      </c>
      <c r="U1420" t="s">
        <v>1705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>
      <c r="N1421">
        <f>Sheet9!D1850</f>
        <v>0</v>
      </c>
      <c r="O1421">
        <f>Sheet9!E1850</f>
        <v>0</v>
      </c>
      <c r="P1421" t="str">
        <f>IFERROR(VLOOKUP(O1421,Sheet6!A:B,2,0),"")</f>
        <v/>
      </c>
      <c r="Q1421">
        <f>Sheet9!A1850</f>
        <v>0</v>
      </c>
      <c r="R1421" t="str">
        <f t="shared" si="123"/>
        <v/>
      </c>
      <c r="S1421">
        <f>Sheet9!B1850</f>
        <v>0</v>
      </c>
      <c r="T1421" t="s">
        <v>1704</v>
      </c>
      <c r="U1421" t="s">
        <v>1705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>
      <c r="N1422">
        <f>Sheet9!D1851</f>
        <v>0</v>
      </c>
      <c r="O1422">
        <f>Sheet9!E1851</f>
        <v>0</v>
      </c>
      <c r="P1422" t="str">
        <f>IFERROR(VLOOKUP(O1422,Sheet6!A:B,2,0),"")</f>
        <v/>
      </c>
      <c r="Q1422">
        <f>Sheet9!A1851</f>
        <v>0</v>
      </c>
      <c r="R1422" t="str">
        <f t="shared" si="123"/>
        <v/>
      </c>
      <c r="S1422">
        <f>Sheet9!B1851</f>
        <v>0</v>
      </c>
      <c r="T1422" t="s">
        <v>1704</v>
      </c>
      <c r="U1422" t="s">
        <v>1705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>
      <c r="N1423">
        <f>Sheet9!D1852</f>
        <v>0</v>
      </c>
      <c r="O1423">
        <f>Sheet9!E1852</f>
        <v>0</v>
      </c>
      <c r="P1423" t="str">
        <f>IFERROR(VLOOKUP(O1423,Sheet6!A:B,2,0),"")</f>
        <v/>
      </c>
      <c r="Q1423">
        <f>Sheet9!A1852</f>
        <v>0</v>
      </c>
      <c r="R1423" t="str">
        <f t="shared" si="123"/>
        <v/>
      </c>
      <c r="S1423">
        <f>Sheet9!B1852</f>
        <v>0</v>
      </c>
      <c r="T1423" t="s">
        <v>1704</v>
      </c>
      <c r="U1423" t="s">
        <v>1705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>
      <c r="N1424">
        <f>Sheet9!D1853</f>
        <v>0</v>
      </c>
      <c r="O1424">
        <f>Sheet9!E1853</f>
        <v>0</v>
      </c>
      <c r="P1424" t="str">
        <f>IFERROR(VLOOKUP(O1424,Sheet6!A:B,2,0),"")</f>
        <v/>
      </c>
      <c r="Q1424">
        <f>Sheet9!A1853</f>
        <v>0</v>
      </c>
      <c r="R1424" t="str">
        <f t="shared" si="123"/>
        <v/>
      </c>
      <c r="S1424">
        <f>Sheet9!B1853</f>
        <v>0</v>
      </c>
      <c r="T1424" t="s">
        <v>1704</v>
      </c>
      <c r="U1424" t="s">
        <v>1705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>
      <c r="N1425">
        <f>Sheet9!D1854</f>
        <v>0</v>
      </c>
      <c r="O1425">
        <f>Sheet9!E1854</f>
        <v>0</v>
      </c>
      <c r="P1425" t="str">
        <f>IFERROR(VLOOKUP(O1425,Sheet6!A:B,2,0),"")</f>
        <v/>
      </c>
      <c r="Q1425">
        <f>Sheet9!A1854</f>
        <v>0</v>
      </c>
      <c r="R1425" t="str">
        <f t="shared" si="123"/>
        <v/>
      </c>
      <c r="S1425">
        <f>Sheet9!B1854</f>
        <v>0</v>
      </c>
      <c r="T1425" t="s">
        <v>1704</v>
      </c>
      <c r="U1425" t="s">
        <v>1705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>
      <c r="N1426">
        <f>Sheet9!D1855</f>
        <v>0</v>
      </c>
      <c r="O1426">
        <f>Sheet9!E1855</f>
        <v>0</v>
      </c>
      <c r="P1426" t="str">
        <f>IFERROR(VLOOKUP(O1426,Sheet6!A:B,2,0),"")</f>
        <v/>
      </c>
      <c r="Q1426">
        <f>Sheet9!A1855</f>
        <v>0</v>
      </c>
      <c r="R1426" t="str">
        <f t="shared" si="123"/>
        <v/>
      </c>
      <c r="S1426">
        <f>Sheet9!B1855</f>
        <v>0</v>
      </c>
      <c r="T1426" t="s">
        <v>1704</v>
      </c>
      <c r="U1426" t="s">
        <v>1705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>
      <c r="N1427">
        <f>Sheet9!D1856</f>
        <v>0</v>
      </c>
      <c r="O1427">
        <f>Sheet9!E1856</f>
        <v>0</v>
      </c>
      <c r="P1427" t="str">
        <f>IFERROR(VLOOKUP(O1427,Sheet6!A:B,2,0),"")</f>
        <v/>
      </c>
      <c r="Q1427">
        <f>Sheet9!A1856</f>
        <v>0</v>
      </c>
      <c r="R1427" t="str">
        <f t="shared" si="123"/>
        <v/>
      </c>
      <c r="S1427">
        <f>Sheet9!B1856</f>
        <v>0</v>
      </c>
      <c r="T1427" t="s">
        <v>1704</v>
      </c>
      <c r="U1427" t="s">
        <v>1705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>
      <c r="N1428">
        <f>Sheet9!D1857</f>
        <v>0</v>
      </c>
      <c r="O1428">
        <f>Sheet9!E1857</f>
        <v>0</v>
      </c>
      <c r="P1428" t="str">
        <f>IFERROR(VLOOKUP(O1428,Sheet6!A:B,2,0),"")</f>
        <v/>
      </c>
      <c r="Q1428">
        <f>Sheet9!A1857</f>
        <v>0</v>
      </c>
      <c r="R1428" t="str">
        <f t="shared" si="123"/>
        <v/>
      </c>
      <c r="S1428">
        <f>Sheet9!B1857</f>
        <v>0</v>
      </c>
      <c r="T1428" t="s">
        <v>1704</v>
      </c>
      <c r="U1428" t="s">
        <v>1705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>
      <c r="N1429">
        <f>Sheet9!D1858</f>
        <v>0</v>
      </c>
      <c r="O1429">
        <f>Sheet9!E1858</f>
        <v>0</v>
      </c>
      <c r="P1429" t="str">
        <f>IFERROR(VLOOKUP(O1429,Sheet6!A:B,2,0),"")</f>
        <v/>
      </c>
      <c r="Q1429">
        <f>Sheet9!A1858</f>
        <v>0</v>
      </c>
      <c r="R1429" t="str">
        <f t="shared" si="123"/>
        <v/>
      </c>
      <c r="S1429">
        <f>Sheet9!B1858</f>
        <v>0</v>
      </c>
      <c r="T1429" t="s">
        <v>1704</v>
      </c>
      <c r="U1429" t="s">
        <v>1705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>
      <c r="N1430">
        <f>Sheet9!D1859</f>
        <v>0</v>
      </c>
      <c r="O1430">
        <f>Sheet9!E1859</f>
        <v>0</v>
      </c>
      <c r="P1430" t="str">
        <f>IFERROR(VLOOKUP(O1430,Sheet6!A:B,2,0),"")</f>
        <v/>
      </c>
      <c r="Q1430">
        <f>Sheet9!A1859</f>
        <v>0</v>
      </c>
      <c r="R1430" t="str">
        <f t="shared" si="123"/>
        <v/>
      </c>
      <c r="S1430">
        <f>Sheet9!B1859</f>
        <v>0</v>
      </c>
      <c r="T1430" t="s">
        <v>1704</v>
      </c>
      <c r="U1430" t="s">
        <v>1705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>
      <c r="N1431">
        <f>Sheet9!D1860</f>
        <v>0</v>
      </c>
      <c r="O1431">
        <f>Sheet9!E1860</f>
        <v>0</v>
      </c>
      <c r="P1431" t="str">
        <f>IFERROR(VLOOKUP(O1431,Sheet6!A:B,2,0),"")</f>
        <v/>
      </c>
      <c r="Q1431">
        <f>Sheet9!A1860</f>
        <v>0</v>
      </c>
      <c r="R1431" t="str">
        <f t="shared" si="123"/>
        <v/>
      </c>
      <c r="S1431">
        <f>Sheet9!B1860</f>
        <v>0</v>
      </c>
      <c r="T1431" t="s">
        <v>1704</v>
      </c>
      <c r="U1431" t="s">
        <v>1705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>
      <c r="N1432">
        <f>Sheet9!D1861</f>
        <v>0</v>
      </c>
      <c r="O1432">
        <f>Sheet9!E1861</f>
        <v>0</v>
      </c>
      <c r="P1432" t="str">
        <f>IFERROR(VLOOKUP(O1432,Sheet6!A:B,2,0),"")</f>
        <v/>
      </c>
      <c r="Q1432">
        <f>Sheet9!A1861</f>
        <v>0</v>
      </c>
      <c r="R1432" t="str">
        <f t="shared" si="123"/>
        <v/>
      </c>
      <c r="S1432">
        <f>Sheet9!B1861</f>
        <v>0</v>
      </c>
      <c r="T1432" t="s">
        <v>1704</v>
      </c>
      <c r="U1432" t="s">
        <v>1705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>
      <c r="N1433">
        <f>Sheet9!D1862</f>
        <v>0</v>
      </c>
      <c r="O1433">
        <f>Sheet9!E1862</f>
        <v>0</v>
      </c>
      <c r="P1433" t="str">
        <f>IFERROR(VLOOKUP(O1433,Sheet6!A:B,2,0),"")</f>
        <v/>
      </c>
      <c r="Q1433">
        <f>Sheet9!A1862</f>
        <v>0</v>
      </c>
      <c r="R1433" t="str">
        <f t="shared" si="123"/>
        <v/>
      </c>
      <c r="S1433">
        <f>Sheet9!B1862</f>
        <v>0</v>
      </c>
      <c r="T1433" t="s">
        <v>1704</v>
      </c>
      <c r="U1433" t="s">
        <v>1705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>
      <c r="N1434">
        <f>Sheet9!D1863</f>
        <v>0</v>
      </c>
      <c r="O1434">
        <f>Sheet9!E1863</f>
        <v>0</v>
      </c>
      <c r="P1434" t="str">
        <f>IFERROR(VLOOKUP(O1434,Sheet6!A:B,2,0),"")</f>
        <v/>
      </c>
      <c r="Q1434">
        <f>Sheet9!A1863</f>
        <v>0</v>
      </c>
      <c r="R1434" t="str">
        <f t="shared" si="123"/>
        <v/>
      </c>
      <c r="S1434">
        <f>Sheet9!B1863</f>
        <v>0</v>
      </c>
      <c r="T1434" t="s">
        <v>1704</v>
      </c>
      <c r="U1434" t="s">
        <v>1705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>
      <c r="N1435">
        <f>Sheet9!D1864</f>
        <v>0</v>
      </c>
      <c r="O1435">
        <f>Sheet9!E1864</f>
        <v>0</v>
      </c>
      <c r="P1435" t="str">
        <f>IFERROR(VLOOKUP(O1435,Sheet6!A:B,2,0),"")</f>
        <v/>
      </c>
      <c r="Q1435">
        <f>Sheet9!A1864</f>
        <v>0</v>
      </c>
      <c r="R1435" t="str">
        <f t="shared" si="123"/>
        <v/>
      </c>
      <c r="S1435">
        <f>Sheet9!B1864</f>
        <v>0</v>
      </c>
      <c r="T1435" t="s">
        <v>1704</v>
      </c>
      <c r="U1435" t="s">
        <v>1705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>
      <c r="N1436">
        <f>Sheet9!D1865</f>
        <v>0</v>
      </c>
      <c r="O1436">
        <f>Sheet9!E1865</f>
        <v>0</v>
      </c>
      <c r="P1436" t="str">
        <f>IFERROR(VLOOKUP(O1436,Sheet6!A:B,2,0),"")</f>
        <v/>
      </c>
      <c r="Q1436">
        <f>Sheet9!A1865</f>
        <v>0</v>
      </c>
      <c r="R1436" t="str">
        <f t="shared" si="123"/>
        <v/>
      </c>
      <c r="S1436">
        <f>Sheet9!B1865</f>
        <v>0</v>
      </c>
      <c r="T1436" t="s">
        <v>1704</v>
      </c>
      <c r="U1436" t="s">
        <v>1705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>
      <c r="N1437">
        <f>Sheet9!D1866</f>
        <v>0</v>
      </c>
      <c r="O1437">
        <f>Sheet9!E1866</f>
        <v>0</v>
      </c>
      <c r="P1437" t="str">
        <f>IFERROR(VLOOKUP(O1437,Sheet6!A:B,2,0),"")</f>
        <v/>
      </c>
      <c r="Q1437">
        <f>Sheet9!A1866</f>
        <v>0</v>
      </c>
      <c r="R1437" t="str">
        <f t="shared" si="123"/>
        <v/>
      </c>
      <c r="S1437">
        <f>Sheet9!B1866</f>
        <v>0</v>
      </c>
      <c r="T1437" t="s">
        <v>1704</v>
      </c>
      <c r="U1437" t="s">
        <v>1705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>
      <c r="N1438">
        <f>Sheet9!D1867</f>
        <v>0</v>
      </c>
      <c r="O1438">
        <f>Sheet9!E1867</f>
        <v>0</v>
      </c>
      <c r="P1438" t="str">
        <f>IFERROR(VLOOKUP(O1438,Sheet6!A:B,2,0),"")</f>
        <v/>
      </c>
      <c r="Q1438">
        <f>Sheet9!A1867</f>
        <v>0</v>
      </c>
      <c r="R1438" t="str">
        <f t="shared" si="123"/>
        <v/>
      </c>
      <c r="S1438">
        <f>Sheet9!B1867</f>
        <v>0</v>
      </c>
      <c r="T1438" t="s">
        <v>1704</v>
      </c>
      <c r="U1438" t="s">
        <v>1705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>
      <c r="N1439">
        <f>Sheet9!D1868</f>
        <v>0</v>
      </c>
      <c r="O1439">
        <f>Sheet9!E1868</f>
        <v>0</v>
      </c>
      <c r="P1439" t="str">
        <f>IFERROR(VLOOKUP(O1439,Sheet6!A:B,2,0),"")</f>
        <v/>
      </c>
      <c r="Q1439">
        <f>Sheet9!A1868</f>
        <v>0</v>
      </c>
      <c r="R1439" t="str">
        <f t="shared" si="123"/>
        <v/>
      </c>
      <c r="S1439">
        <f>Sheet9!B1868</f>
        <v>0</v>
      </c>
      <c r="T1439" t="s">
        <v>1704</v>
      </c>
      <c r="U1439" t="s">
        <v>1705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>
      <c r="N1440">
        <f>Sheet9!D1869</f>
        <v>0</v>
      </c>
      <c r="O1440">
        <f>Sheet9!E1869</f>
        <v>0</v>
      </c>
      <c r="P1440" t="str">
        <f>IFERROR(VLOOKUP(O1440,Sheet6!A:B,2,0),"")</f>
        <v/>
      </c>
      <c r="Q1440">
        <f>Sheet9!A1869</f>
        <v>0</v>
      </c>
      <c r="R1440" t="str">
        <f t="shared" si="123"/>
        <v/>
      </c>
      <c r="S1440">
        <f>Sheet9!B1869</f>
        <v>0</v>
      </c>
      <c r="T1440" t="s">
        <v>1704</v>
      </c>
      <c r="U1440" t="s">
        <v>1705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>
      <c r="N1441">
        <f>Sheet9!D1870</f>
        <v>0</v>
      </c>
      <c r="O1441">
        <f>Sheet9!E1870</f>
        <v>0</v>
      </c>
      <c r="P1441" t="str">
        <f>IFERROR(VLOOKUP(O1441,Sheet6!A:B,2,0),"")</f>
        <v/>
      </c>
      <c r="Q1441">
        <f>Sheet9!A1870</f>
        <v>0</v>
      </c>
      <c r="R1441" t="str">
        <f t="shared" si="123"/>
        <v/>
      </c>
      <c r="S1441">
        <f>Sheet9!B1870</f>
        <v>0</v>
      </c>
      <c r="T1441" t="s">
        <v>1704</v>
      </c>
      <c r="U1441" t="s">
        <v>1705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>
      <c r="N1442">
        <f>Sheet9!D1871</f>
        <v>0</v>
      </c>
      <c r="O1442">
        <f>Sheet9!E1871</f>
        <v>0</v>
      </c>
      <c r="P1442" t="str">
        <f>IFERROR(VLOOKUP(O1442,Sheet6!A:B,2,0),"")</f>
        <v/>
      </c>
      <c r="Q1442">
        <f>Sheet9!A1871</f>
        <v>0</v>
      </c>
      <c r="R1442" t="str">
        <f t="shared" si="123"/>
        <v/>
      </c>
      <c r="S1442">
        <f>Sheet9!B1871</f>
        <v>0</v>
      </c>
      <c r="T1442" t="s">
        <v>1704</v>
      </c>
      <c r="U1442" t="s">
        <v>1705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>
      <c r="N1443">
        <f>Sheet9!D1872</f>
        <v>0</v>
      </c>
      <c r="O1443">
        <f>Sheet9!E1872</f>
        <v>0</v>
      </c>
      <c r="P1443" t="str">
        <f>IFERROR(VLOOKUP(O1443,Sheet6!A:B,2,0),"")</f>
        <v/>
      </c>
      <c r="Q1443">
        <f>Sheet9!A1872</f>
        <v>0</v>
      </c>
      <c r="R1443" t="str">
        <f t="shared" si="123"/>
        <v/>
      </c>
      <c r="S1443">
        <f>Sheet9!B1872</f>
        <v>0</v>
      </c>
      <c r="T1443" t="s">
        <v>1704</v>
      </c>
      <c r="U1443" t="s">
        <v>1705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>
      <c r="N1444">
        <f>Sheet9!D1873</f>
        <v>0</v>
      </c>
      <c r="O1444">
        <f>Sheet9!E1873</f>
        <v>0</v>
      </c>
      <c r="P1444" t="str">
        <f>IFERROR(VLOOKUP(O1444,Sheet6!A:B,2,0),"")</f>
        <v/>
      </c>
      <c r="Q1444">
        <f>Sheet9!A1873</f>
        <v>0</v>
      </c>
      <c r="R1444" t="str">
        <f t="shared" si="123"/>
        <v/>
      </c>
      <c r="S1444">
        <f>Sheet9!B1873</f>
        <v>0</v>
      </c>
      <c r="T1444" t="s">
        <v>1704</v>
      </c>
      <c r="U1444" t="s">
        <v>1705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>
      <c r="N1445">
        <f>Sheet9!D1874</f>
        <v>0</v>
      </c>
      <c r="O1445">
        <f>Sheet9!E1874</f>
        <v>0</v>
      </c>
      <c r="P1445" t="str">
        <f>IFERROR(VLOOKUP(O1445,Sheet6!A:B,2,0),"")</f>
        <v/>
      </c>
      <c r="Q1445">
        <f>Sheet9!A1874</f>
        <v>0</v>
      </c>
      <c r="R1445" t="str">
        <f t="shared" si="123"/>
        <v/>
      </c>
      <c r="S1445">
        <f>Sheet9!B1874</f>
        <v>0</v>
      </c>
      <c r="T1445" t="s">
        <v>1704</v>
      </c>
      <c r="U1445" t="s">
        <v>1705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>
      <c r="N1446">
        <f>Sheet9!D1875</f>
        <v>0</v>
      </c>
      <c r="O1446">
        <f>Sheet9!E1875</f>
        <v>0</v>
      </c>
      <c r="P1446" t="str">
        <f>IFERROR(VLOOKUP(O1446,Sheet6!A:B,2,0),"")</f>
        <v/>
      </c>
      <c r="Q1446">
        <f>Sheet9!A1875</f>
        <v>0</v>
      </c>
      <c r="R1446" t="str">
        <f t="shared" si="123"/>
        <v/>
      </c>
      <c r="S1446">
        <f>Sheet9!B1875</f>
        <v>0</v>
      </c>
      <c r="T1446" t="s">
        <v>1704</v>
      </c>
      <c r="U1446" t="s">
        <v>1705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>
      <c r="N1447">
        <f>Sheet9!D1876</f>
        <v>0</v>
      </c>
      <c r="O1447">
        <f>Sheet9!E1876</f>
        <v>0</v>
      </c>
      <c r="P1447" t="str">
        <f>IFERROR(VLOOKUP(O1447,Sheet6!A:B,2,0),"")</f>
        <v/>
      </c>
      <c r="Q1447">
        <f>Sheet9!A1876</f>
        <v>0</v>
      </c>
      <c r="R1447" t="str">
        <f t="shared" si="123"/>
        <v/>
      </c>
      <c r="S1447">
        <f>Sheet9!B1876</f>
        <v>0</v>
      </c>
      <c r="T1447" t="s">
        <v>1704</v>
      </c>
      <c r="U1447" t="s">
        <v>1705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>
      <c r="N1448">
        <f>Sheet9!D1877</f>
        <v>0</v>
      </c>
      <c r="O1448">
        <f>Sheet9!E1877</f>
        <v>0</v>
      </c>
      <c r="P1448" t="str">
        <f>IFERROR(VLOOKUP(O1448,Sheet6!A:B,2,0),"")</f>
        <v/>
      </c>
      <c r="Q1448">
        <f>Sheet9!A1877</f>
        <v>0</v>
      </c>
      <c r="R1448" t="str">
        <f t="shared" si="123"/>
        <v/>
      </c>
      <c r="S1448">
        <f>Sheet9!B1877</f>
        <v>0</v>
      </c>
      <c r="T1448" t="s">
        <v>1704</v>
      </c>
      <c r="U1448" t="s">
        <v>1705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>
      <c r="N1449">
        <f>Sheet9!D1878</f>
        <v>0</v>
      </c>
      <c r="O1449">
        <f>Sheet9!E1878</f>
        <v>0</v>
      </c>
      <c r="P1449" t="str">
        <f>IFERROR(VLOOKUP(O1449,Sheet6!A:B,2,0),"")</f>
        <v/>
      </c>
      <c r="Q1449">
        <f>Sheet9!A1878</f>
        <v>0</v>
      </c>
      <c r="R1449" t="str">
        <f t="shared" si="123"/>
        <v/>
      </c>
      <c r="S1449">
        <f>Sheet9!B1878</f>
        <v>0</v>
      </c>
      <c r="T1449" t="s">
        <v>1704</v>
      </c>
      <c r="U1449" t="s">
        <v>1705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>
      <c r="N1450">
        <f>Sheet9!D1879</f>
        <v>0</v>
      </c>
      <c r="O1450">
        <f>Sheet9!E1879</f>
        <v>0</v>
      </c>
      <c r="P1450" t="str">
        <f>IFERROR(VLOOKUP(O1450,Sheet6!A:B,2,0),"")</f>
        <v/>
      </c>
      <c r="Q1450">
        <f>Sheet9!A1879</f>
        <v>0</v>
      </c>
      <c r="R1450" t="str">
        <f t="shared" si="123"/>
        <v/>
      </c>
      <c r="S1450">
        <f>Sheet9!B1879</f>
        <v>0</v>
      </c>
      <c r="T1450" t="s">
        <v>1704</v>
      </c>
      <c r="U1450" t="s">
        <v>1705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>
      <c r="N1451">
        <f>Sheet9!D1880</f>
        <v>0</v>
      </c>
      <c r="O1451">
        <f>Sheet9!E1880</f>
        <v>0</v>
      </c>
      <c r="P1451" t="str">
        <f>IFERROR(VLOOKUP(O1451,Sheet6!A:B,2,0),"")</f>
        <v/>
      </c>
      <c r="Q1451">
        <f>Sheet9!A1880</f>
        <v>0</v>
      </c>
      <c r="R1451" t="str">
        <f t="shared" si="123"/>
        <v/>
      </c>
      <c r="S1451">
        <f>Sheet9!B1880</f>
        <v>0</v>
      </c>
      <c r="T1451" t="s">
        <v>1704</v>
      </c>
      <c r="U1451" t="s">
        <v>1705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>
      <c r="N1452">
        <f>Sheet9!D1881</f>
        <v>0</v>
      </c>
      <c r="O1452">
        <f>Sheet9!E1881</f>
        <v>0</v>
      </c>
      <c r="P1452" t="str">
        <f>IFERROR(VLOOKUP(O1452,Sheet6!A:B,2,0),"")</f>
        <v/>
      </c>
      <c r="Q1452">
        <f>Sheet9!A1881</f>
        <v>0</v>
      </c>
      <c r="R1452" t="str">
        <f t="shared" si="123"/>
        <v/>
      </c>
      <c r="S1452">
        <f>Sheet9!B1881</f>
        <v>0</v>
      </c>
      <c r="T1452" t="s">
        <v>1704</v>
      </c>
      <c r="U1452" t="s">
        <v>1705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>
      <c r="N1453">
        <f>Sheet9!D1882</f>
        <v>0</v>
      </c>
      <c r="O1453">
        <f>Sheet9!E1882</f>
        <v>0</v>
      </c>
      <c r="P1453" t="str">
        <f>IFERROR(VLOOKUP(O1453,Sheet6!A:B,2,0),"")</f>
        <v/>
      </c>
      <c r="Q1453">
        <f>Sheet9!A1882</f>
        <v>0</v>
      </c>
      <c r="R1453" t="str">
        <f t="shared" si="123"/>
        <v/>
      </c>
      <c r="S1453">
        <f>Sheet9!B1882</f>
        <v>0</v>
      </c>
      <c r="T1453" t="s">
        <v>1704</v>
      </c>
      <c r="U1453" t="s">
        <v>1705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>
      <c r="N1454">
        <f>Sheet9!D1883</f>
        <v>0</v>
      </c>
      <c r="O1454">
        <f>Sheet9!E1883</f>
        <v>0</v>
      </c>
      <c r="P1454" t="str">
        <f>IFERROR(VLOOKUP(O1454,Sheet6!A:B,2,0),"")</f>
        <v/>
      </c>
      <c r="Q1454">
        <f>Sheet9!A1883</f>
        <v>0</v>
      </c>
      <c r="R1454" t="str">
        <f t="shared" si="123"/>
        <v/>
      </c>
      <c r="S1454">
        <f>Sheet9!B1883</f>
        <v>0</v>
      </c>
      <c r="T1454" t="s">
        <v>1704</v>
      </c>
      <c r="U1454" t="s">
        <v>1705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>
      <c r="N1455">
        <f>Sheet9!D1884</f>
        <v>0</v>
      </c>
      <c r="O1455">
        <f>Sheet9!E1884</f>
        <v>0</v>
      </c>
      <c r="P1455" t="str">
        <f>IFERROR(VLOOKUP(O1455,Sheet6!A:B,2,0),"")</f>
        <v/>
      </c>
      <c r="Q1455">
        <f>Sheet9!A1884</f>
        <v>0</v>
      </c>
      <c r="R1455" t="str">
        <f t="shared" si="123"/>
        <v/>
      </c>
      <c r="S1455">
        <f>Sheet9!B1884</f>
        <v>0</v>
      </c>
      <c r="T1455" t="s">
        <v>1704</v>
      </c>
      <c r="U1455" t="s">
        <v>1705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>
      <c r="N1456">
        <f>Sheet9!D1885</f>
        <v>0</v>
      </c>
      <c r="O1456">
        <f>Sheet9!E1885</f>
        <v>0</v>
      </c>
      <c r="P1456" t="str">
        <f>IFERROR(VLOOKUP(O1456,Sheet6!A:B,2,0),"")</f>
        <v/>
      </c>
      <c r="Q1456">
        <f>Sheet9!A1885</f>
        <v>0</v>
      </c>
      <c r="R1456" t="str">
        <f t="shared" si="123"/>
        <v/>
      </c>
      <c r="S1456">
        <f>Sheet9!B1885</f>
        <v>0</v>
      </c>
      <c r="T1456" t="s">
        <v>1704</v>
      </c>
      <c r="U1456" t="s">
        <v>1705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>
      <c r="N1457">
        <f>Sheet9!D1886</f>
        <v>0</v>
      </c>
      <c r="O1457">
        <f>Sheet9!E1886</f>
        <v>0</v>
      </c>
      <c r="P1457" t="str">
        <f>IFERROR(VLOOKUP(O1457,Sheet6!A:B,2,0),"")</f>
        <v/>
      </c>
      <c r="Q1457">
        <f>Sheet9!A1886</f>
        <v>0</v>
      </c>
      <c r="R1457" t="str">
        <f t="shared" si="123"/>
        <v/>
      </c>
      <c r="S1457">
        <f>Sheet9!B1886</f>
        <v>0</v>
      </c>
      <c r="T1457" t="s">
        <v>1704</v>
      </c>
      <c r="U1457" t="s">
        <v>1705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>
      <c r="N1458">
        <f>Sheet9!D1887</f>
        <v>0</v>
      </c>
      <c r="O1458">
        <f>Sheet9!E1887</f>
        <v>0</v>
      </c>
      <c r="P1458" t="str">
        <f>IFERROR(VLOOKUP(O1458,Sheet6!A:B,2,0),"")</f>
        <v/>
      </c>
      <c r="Q1458">
        <f>Sheet9!A1887</f>
        <v>0</v>
      </c>
      <c r="R1458" t="str">
        <f t="shared" si="123"/>
        <v/>
      </c>
      <c r="S1458">
        <f>Sheet9!B1887</f>
        <v>0</v>
      </c>
      <c r="T1458" t="s">
        <v>1704</v>
      </c>
      <c r="U1458" t="s">
        <v>1705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>
      <c r="N1459">
        <f>Sheet9!D1888</f>
        <v>0</v>
      </c>
      <c r="O1459">
        <f>Sheet9!E1888</f>
        <v>0</v>
      </c>
      <c r="P1459" t="str">
        <f>IFERROR(VLOOKUP(O1459,Sheet6!A:B,2,0),"")</f>
        <v/>
      </c>
      <c r="Q1459">
        <f>Sheet9!A1888</f>
        <v>0</v>
      </c>
      <c r="R1459" t="str">
        <f t="shared" si="123"/>
        <v/>
      </c>
      <c r="S1459">
        <f>Sheet9!B1888</f>
        <v>0</v>
      </c>
      <c r="T1459" t="s">
        <v>1704</v>
      </c>
      <c r="U1459" t="s">
        <v>1705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>
      <c r="N1460">
        <f>Sheet9!D1889</f>
        <v>0</v>
      </c>
      <c r="O1460">
        <f>Sheet9!E1889</f>
        <v>0</v>
      </c>
      <c r="P1460" t="str">
        <f>IFERROR(VLOOKUP(O1460,Sheet6!A:B,2,0),"")</f>
        <v/>
      </c>
      <c r="Q1460">
        <f>Sheet9!A1889</f>
        <v>0</v>
      </c>
      <c r="R1460" t="str">
        <f t="shared" si="123"/>
        <v/>
      </c>
      <c r="S1460">
        <f>Sheet9!B1889</f>
        <v>0</v>
      </c>
      <c r="T1460" t="s">
        <v>1704</v>
      </c>
      <c r="U1460" t="s">
        <v>1705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>
      <c r="N1461">
        <f>Sheet9!D1890</f>
        <v>0</v>
      </c>
      <c r="O1461">
        <f>Sheet9!E1890</f>
        <v>0</v>
      </c>
      <c r="P1461" t="str">
        <f>IFERROR(VLOOKUP(O1461,Sheet6!A:B,2,0),"")</f>
        <v/>
      </c>
      <c r="Q1461">
        <f>Sheet9!A1890</f>
        <v>0</v>
      </c>
      <c r="R1461" t="str">
        <f t="shared" si="123"/>
        <v/>
      </c>
      <c r="S1461">
        <f>Sheet9!B1890</f>
        <v>0</v>
      </c>
      <c r="T1461" t="s">
        <v>1704</v>
      </c>
      <c r="U1461" t="s">
        <v>1705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>
      <c r="N1462">
        <f>Sheet9!D1891</f>
        <v>0</v>
      </c>
      <c r="O1462">
        <f>Sheet9!E1891</f>
        <v>0</v>
      </c>
      <c r="P1462" t="str">
        <f>IFERROR(VLOOKUP(O1462,Sheet6!A:B,2,0),"")</f>
        <v/>
      </c>
      <c r="Q1462">
        <f>Sheet9!A1891</f>
        <v>0</v>
      </c>
      <c r="R1462" t="str">
        <f t="shared" si="123"/>
        <v/>
      </c>
      <c r="S1462">
        <f>Sheet9!B1891</f>
        <v>0</v>
      </c>
      <c r="T1462" t="s">
        <v>1704</v>
      </c>
      <c r="U1462" t="s">
        <v>1705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>
      <c r="N1463">
        <f>Sheet9!D1892</f>
        <v>0</v>
      </c>
      <c r="O1463">
        <f>Sheet9!E1892</f>
        <v>0</v>
      </c>
      <c r="P1463" t="str">
        <f>IFERROR(VLOOKUP(O1463,Sheet6!A:B,2,0),"")</f>
        <v/>
      </c>
      <c r="Q1463">
        <f>Sheet9!A1892</f>
        <v>0</v>
      </c>
      <c r="R1463" t="str">
        <f t="shared" si="123"/>
        <v/>
      </c>
      <c r="S1463">
        <f>Sheet9!B1892</f>
        <v>0</v>
      </c>
      <c r="T1463" t="s">
        <v>1704</v>
      </c>
      <c r="U1463" t="s">
        <v>1705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>
      <c r="N1464">
        <f>Sheet9!D1893</f>
        <v>0</v>
      </c>
      <c r="O1464">
        <f>Sheet9!E1893</f>
        <v>0</v>
      </c>
      <c r="P1464" t="str">
        <f>IFERROR(VLOOKUP(O1464,Sheet6!A:B,2,0),"")</f>
        <v/>
      </c>
      <c r="Q1464">
        <f>Sheet9!A1893</f>
        <v>0</v>
      </c>
      <c r="R1464" t="str">
        <f t="shared" si="123"/>
        <v/>
      </c>
      <c r="S1464">
        <f>Sheet9!B1893</f>
        <v>0</v>
      </c>
      <c r="T1464" t="s">
        <v>1704</v>
      </c>
      <c r="U1464" t="s">
        <v>1705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>
      <c r="N1465">
        <f>Sheet9!D1894</f>
        <v>0</v>
      </c>
      <c r="O1465">
        <f>Sheet9!E1894</f>
        <v>0</v>
      </c>
      <c r="P1465" t="str">
        <f>IFERROR(VLOOKUP(O1465,Sheet6!A:B,2,0),"")</f>
        <v/>
      </c>
      <c r="Q1465">
        <f>Sheet9!A1894</f>
        <v>0</v>
      </c>
      <c r="R1465" t="str">
        <f t="shared" si="123"/>
        <v/>
      </c>
      <c r="S1465">
        <f>Sheet9!B1894</f>
        <v>0</v>
      </c>
      <c r="T1465" t="s">
        <v>1704</v>
      </c>
      <c r="U1465" t="s">
        <v>1705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>
      <c r="N1466">
        <f>Sheet9!D1895</f>
        <v>0</v>
      </c>
      <c r="O1466">
        <f>Sheet9!E1895</f>
        <v>0</v>
      </c>
      <c r="P1466" t="str">
        <f>IFERROR(VLOOKUP(O1466,Sheet6!A:B,2,0),"")</f>
        <v/>
      </c>
      <c r="Q1466">
        <f>Sheet9!A1895</f>
        <v>0</v>
      </c>
      <c r="R1466" t="str">
        <f t="shared" si="123"/>
        <v/>
      </c>
      <c r="S1466">
        <f>Sheet9!B1895</f>
        <v>0</v>
      </c>
      <c r="T1466" t="s">
        <v>1704</v>
      </c>
      <c r="U1466" t="s">
        <v>1705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>
      <c r="N1467">
        <f>Sheet9!D1896</f>
        <v>0</v>
      </c>
      <c r="O1467">
        <f>Sheet9!E1896</f>
        <v>0</v>
      </c>
      <c r="P1467" t="str">
        <f>IFERROR(VLOOKUP(O1467,Sheet6!A:B,2,0),"")</f>
        <v/>
      </c>
      <c r="Q1467">
        <f>Sheet9!A1896</f>
        <v>0</v>
      </c>
      <c r="R1467" t="str">
        <f t="shared" ref="R1467:R1530" si="128">IFERROR(VLOOKUP(Q1467,AG:AH,2,0),"")</f>
        <v/>
      </c>
      <c r="S1467">
        <f>Sheet9!B1896</f>
        <v>0</v>
      </c>
      <c r="T1467" t="s">
        <v>1704</v>
      </c>
      <c r="U1467" t="s">
        <v>1705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>
      <c r="N1468">
        <f>Sheet9!D1897</f>
        <v>0</v>
      </c>
      <c r="O1468">
        <f>Sheet9!E1897</f>
        <v>0</v>
      </c>
      <c r="P1468" t="str">
        <f>IFERROR(VLOOKUP(O1468,Sheet6!A:B,2,0),"")</f>
        <v/>
      </c>
      <c r="Q1468">
        <f>Sheet9!A1897</f>
        <v>0</v>
      </c>
      <c r="R1468" t="str">
        <f t="shared" si="128"/>
        <v/>
      </c>
      <c r="S1468">
        <f>Sheet9!B1897</f>
        <v>0</v>
      </c>
      <c r="T1468" t="s">
        <v>1704</v>
      </c>
      <c r="U1468" t="s">
        <v>1705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>
      <c r="N1469">
        <f>Sheet9!D1898</f>
        <v>0</v>
      </c>
      <c r="O1469">
        <f>Sheet9!E1898</f>
        <v>0</v>
      </c>
      <c r="P1469" t="str">
        <f>IFERROR(VLOOKUP(O1469,Sheet6!A:B,2,0),"")</f>
        <v/>
      </c>
      <c r="Q1469">
        <f>Sheet9!A1898</f>
        <v>0</v>
      </c>
      <c r="R1469" t="str">
        <f t="shared" si="128"/>
        <v/>
      </c>
      <c r="S1469">
        <f>Sheet9!B1898</f>
        <v>0</v>
      </c>
      <c r="T1469" t="s">
        <v>1704</v>
      </c>
      <c r="U1469" t="s">
        <v>1705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>
      <c r="N1470">
        <f>Sheet9!D1899</f>
        <v>0</v>
      </c>
      <c r="O1470">
        <f>Sheet9!E1899</f>
        <v>0</v>
      </c>
      <c r="P1470" t="str">
        <f>IFERROR(VLOOKUP(O1470,Sheet6!A:B,2,0),"")</f>
        <v/>
      </c>
      <c r="Q1470">
        <f>Sheet9!A1899</f>
        <v>0</v>
      </c>
      <c r="R1470" t="str">
        <f t="shared" si="128"/>
        <v/>
      </c>
      <c r="S1470">
        <f>Sheet9!B1899</f>
        <v>0</v>
      </c>
      <c r="T1470" t="s">
        <v>1704</v>
      </c>
      <c r="U1470" t="s">
        <v>1705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>
      <c r="N1471">
        <f>Sheet9!D1900</f>
        <v>0</v>
      </c>
      <c r="O1471">
        <f>Sheet9!E1900</f>
        <v>0</v>
      </c>
      <c r="P1471" t="str">
        <f>IFERROR(VLOOKUP(O1471,Sheet6!A:B,2,0),"")</f>
        <v/>
      </c>
      <c r="Q1471">
        <f>Sheet9!A1900</f>
        <v>0</v>
      </c>
      <c r="R1471" t="str">
        <f t="shared" si="128"/>
        <v/>
      </c>
      <c r="S1471">
        <f>Sheet9!B1900</f>
        <v>0</v>
      </c>
      <c r="T1471" t="s">
        <v>1704</v>
      </c>
      <c r="U1471" t="s">
        <v>1705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>
      <c r="N1472">
        <f>Sheet9!D1901</f>
        <v>0</v>
      </c>
      <c r="O1472">
        <f>Sheet9!E1901</f>
        <v>0</v>
      </c>
      <c r="P1472" t="str">
        <f>IFERROR(VLOOKUP(O1472,Sheet6!A:B,2,0),"")</f>
        <v/>
      </c>
      <c r="Q1472">
        <f>Sheet9!A1901</f>
        <v>0</v>
      </c>
      <c r="R1472" t="str">
        <f t="shared" si="128"/>
        <v/>
      </c>
      <c r="S1472">
        <f>Sheet9!B1901</f>
        <v>0</v>
      </c>
      <c r="T1472" t="s">
        <v>1704</v>
      </c>
      <c r="U1472" t="s">
        <v>1705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>
      <c r="N1473">
        <f>Sheet9!D1902</f>
        <v>0</v>
      </c>
      <c r="O1473">
        <f>Sheet9!E1902</f>
        <v>0</v>
      </c>
      <c r="P1473" t="str">
        <f>IFERROR(VLOOKUP(O1473,Sheet6!A:B,2,0),"")</f>
        <v/>
      </c>
      <c r="Q1473">
        <f>Sheet9!A1902</f>
        <v>0</v>
      </c>
      <c r="R1473" t="str">
        <f t="shared" si="128"/>
        <v/>
      </c>
      <c r="S1473">
        <f>Sheet9!B1902</f>
        <v>0</v>
      </c>
      <c r="T1473" t="s">
        <v>1704</v>
      </c>
      <c r="U1473" t="s">
        <v>1705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>
      <c r="N1474">
        <f>Sheet9!D1903</f>
        <v>0</v>
      </c>
      <c r="O1474">
        <f>Sheet9!E1903</f>
        <v>0</v>
      </c>
      <c r="P1474" t="str">
        <f>IFERROR(VLOOKUP(O1474,Sheet6!A:B,2,0),"")</f>
        <v/>
      </c>
      <c r="Q1474">
        <f>Sheet9!A1903</f>
        <v>0</v>
      </c>
      <c r="R1474" t="str">
        <f t="shared" si="128"/>
        <v/>
      </c>
      <c r="S1474">
        <f>Sheet9!B1903</f>
        <v>0</v>
      </c>
      <c r="T1474" t="s">
        <v>1704</v>
      </c>
      <c r="U1474" t="s">
        <v>1705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>
      <c r="N1475">
        <f>Sheet9!D1904</f>
        <v>0</v>
      </c>
      <c r="O1475">
        <f>Sheet9!E1904</f>
        <v>0</v>
      </c>
      <c r="P1475" t="str">
        <f>IFERROR(VLOOKUP(O1475,Sheet6!A:B,2,0),"")</f>
        <v/>
      </c>
      <c r="Q1475">
        <f>Sheet9!A1904</f>
        <v>0</v>
      </c>
      <c r="R1475" t="str">
        <f t="shared" si="128"/>
        <v/>
      </c>
      <c r="S1475">
        <f>Sheet9!B1904</f>
        <v>0</v>
      </c>
      <c r="T1475" t="s">
        <v>1704</v>
      </c>
      <c r="U1475" t="s">
        <v>1705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>
      <c r="N1476">
        <f>Sheet9!D1905</f>
        <v>0</v>
      </c>
      <c r="O1476">
        <f>Sheet9!E1905</f>
        <v>0</v>
      </c>
      <c r="P1476" t="str">
        <f>IFERROR(VLOOKUP(O1476,Sheet6!A:B,2,0),"")</f>
        <v/>
      </c>
      <c r="Q1476">
        <f>Sheet9!A1905</f>
        <v>0</v>
      </c>
      <c r="R1476" t="str">
        <f t="shared" si="128"/>
        <v/>
      </c>
      <c r="S1476">
        <f>Sheet9!B1905</f>
        <v>0</v>
      </c>
      <c r="T1476" t="s">
        <v>1704</v>
      </c>
      <c r="U1476" t="s">
        <v>1705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>
      <c r="N1477">
        <f>Sheet9!D1906</f>
        <v>0</v>
      </c>
      <c r="O1477">
        <f>Sheet9!E1906</f>
        <v>0</v>
      </c>
      <c r="P1477" t="str">
        <f>IFERROR(VLOOKUP(O1477,Sheet6!A:B,2,0),"")</f>
        <v/>
      </c>
      <c r="Q1477">
        <f>Sheet9!A1906</f>
        <v>0</v>
      </c>
      <c r="R1477" t="str">
        <f t="shared" si="128"/>
        <v/>
      </c>
      <c r="S1477">
        <f>Sheet9!B1906</f>
        <v>0</v>
      </c>
      <c r="T1477" t="s">
        <v>1704</v>
      </c>
      <c r="U1477" t="s">
        <v>1705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>
      <c r="N1478">
        <f>Sheet9!D1907</f>
        <v>0</v>
      </c>
      <c r="O1478">
        <f>Sheet9!E1907</f>
        <v>0</v>
      </c>
      <c r="P1478" t="str">
        <f>IFERROR(VLOOKUP(O1478,Sheet6!A:B,2,0),"")</f>
        <v/>
      </c>
      <c r="Q1478">
        <f>Sheet9!A1907</f>
        <v>0</v>
      </c>
      <c r="R1478" t="str">
        <f t="shared" si="128"/>
        <v/>
      </c>
      <c r="S1478">
        <f>Sheet9!B1907</f>
        <v>0</v>
      </c>
      <c r="T1478" t="s">
        <v>1704</v>
      </c>
      <c r="U1478" t="s">
        <v>1705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>
      <c r="N1479">
        <f>Sheet9!D1908</f>
        <v>0</v>
      </c>
      <c r="O1479">
        <f>Sheet9!E1908</f>
        <v>0</v>
      </c>
      <c r="P1479" t="str">
        <f>IFERROR(VLOOKUP(O1479,Sheet6!A:B,2,0),"")</f>
        <v/>
      </c>
      <c r="Q1479">
        <f>Sheet9!A1908</f>
        <v>0</v>
      </c>
      <c r="R1479" t="str">
        <f t="shared" si="128"/>
        <v/>
      </c>
      <c r="S1479">
        <f>Sheet9!B1908</f>
        <v>0</v>
      </c>
      <c r="T1479" t="s">
        <v>1704</v>
      </c>
      <c r="U1479" t="s">
        <v>1705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>
      <c r="N1480">
        <f>Sheet9!D1909</f>
        <v>0</v>
      </c>
      <c r="O1480">
        <f>Sheet9!E1909</f>
        <v>0</v>
      </c>
      <c r="P1480" t="str">
        <f>IFERROR(VLOOKUP(O1480,Sheet6!A:B,2,0),"")</f>
        <v/>
      </c>
      <c r="Q1480">
        <f>Sheet9!A1909</f>
        <v>0</v>
      </c>
      <c r="R1480" t="str">
        <f t="shared" si="128"/>
        <v/>
      </c>
      <c r="S1480">
        <f>Sheet9!B1909</f>
        <v>0</v>
      </c>
      <c r="T1480" t="s">
        <v>1704</v>
      </c>
      <c r="U1480" t="s">
        <v>1705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>
      <c r="N1481">
        <f>Sheet9!D1910</f>
        <v>0</v>
      </c>
      <c r="O1481">
        <f>Sheet9!E1910</f>
        <v>0</v>
      </c>
      <c r="P1481" t="str">
        <f>IFERROR(VLOOKUP(O1481,Sheet6!A:B,2,0),"")</f>
        <v/>
      </c>
      <c r="Q1481">
        <f>Sheet9!A1910</f>
        <v>0</v>
      </c>
      <c r="R1481" t="str">
        <f t="shared" si="128"/>
        <v/>
      </c>
      <c r="S1481">
        <f>Sheet9!B1910</f>
        <v>0</v>
      </c>
      <c r="T1481" t="s">
        <v>1704</v>
      </c>
      <c r="U1481" t="s">
        <v>1705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>
      <c r="N1482">
        <f>Sheet9!D1911</f>
        <v>0</v>
      </c>
      <c r="O1482">
        <f>Sheet9!E1911</f>
        <v>0</v>
      </c>
      <c r="P1482" t="str">
        <f>IFERROR(VLOOKUP(O1482,Sheet6!A:B,2,0),"")</f>
        <v/>
      </c>
      <c r="Q1482">
        <f>Sheet9!A1911</f>
        <v>0</v>
      </c>
      <c r="R1482" t="str">
        <f t="shared" si="128"/>
        <v/>
      </c>
      <c r="S1482">
        <f>Sheet9!B1911</f>
        <v>0</v>
      </c>
      <c r="T1482" t="s">
        <v>1704</v>
      </c>
      <c r="U1482" t="s">
        <v>1705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>
      <c r="N1483">
        <f>Sheet9!D1912</f>
        <v>0</v>
      </c>
      <c r="O1483">
        <f>Sheet9!E1912</f>
        <v>0</v>
      </c>
      <c r="P1483" t="str">
        <f>IFERROR(VLOOKUP(O1483,Sheet6!A:B,2,0),"")</f>
        <v/>
      </c>
      <c r="Q1483">
        <f>Sheet9!A1912</f>
        <v>0</v>
      </c>
      <c r="R1483" t="str">
        <f t="shared" si="128"/>
        <v/>
      </c>
      <c r="S1483">
        <f>Sheet9!B1912</f>
        <v>0</v>
      </c>
      <c r="T1483" t="s">
        <v>1704</v>
      </c>
      <c r="U1483" t="s">
        <v>1705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>
      <c r="N1484">
        <f>Sheet9!D1913</f>
        <v>0</v>
      </c>
      <c r="O1484">
        <f>Sheet9!E1913</f>
        <v>0</v>
      </c>
      <c r="P1484" t="str">
        <f>IFERROR(VLOOKUP(O1484,Sheet6!A:B,2,0),"")</f>
        <v/>
      </c>
      <c r="Q1484">
        <f>Sheet9!A1913</f>
        <v>0</v>
      </c>
      <c r="R1484" t="str">
        <f t="shared" si="128"/>
        <v/>
      </c>
      <c r="S1484">
        <f>Sheet9!B1913</f>
        <v>0</v>
      </c>
      <c r="T1484" t="s">
        <v>1704</v>
      </c>
      <c r="U1484" t="s">
        <v>1705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>
      <c r="N1485">
        <f>Sheet9!D1914</f>
        <v>0</v>
      </c>
      <c r="O1485">
        <f>Sheet9!E1914</f>
        <v>0</v>
      </c>
      <c r="P1485" t="str">
        <f>IFERROR(VLOOKUP(O1485,Sheet6!A:B,2,0),"")</f>
        <v/>
      </c>
      <c r="Q1485">
        <f>Sheet9!A1914</f>
        <v>0</v>
      </c>
      <c r="R1485" t="str">
        <f t="shared" si="128"/>
        <v/>
      </c>
      <c r="S1485">
        <f>Sheet9!B1914</f>
        <v>0</v>
      </c>
      <c r="T1485" t="s">
        <v>1704</v>
      </c>
      <c r="U1485" t="s">
        <v>1705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>
      <c r="N1486">
        <f>Sheet9!D1915</f>
        <v>0</v>
      </c>
      <c r="O1486">
        <f>Sheet9!E1915</f>
        <v>0</v>
      </c>
      <c r="P1486" t="str">
        <f>IFERROR(VLOOKUP(O1486,Sheet6!A:B,2,0),"")</f>
        <v/>
      </c>
      <c r="Q1486">
        <f>Sheet9!A1915</f>
        <v>0</v>
      </c>
      <c r="R1486" t="str">
        <f t="shared" si="128"/>
        <v/>
      </c>
      <c r="S1486">
        <f>Sheet9!B1915</f>
        <v>0</v>
      </c>
      <c r="T1486" t="s">
        <v>1704</v>
      </c>
      <c r="U1486" t="s">
        <v>1705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>
      <c r="N1487">
        <f>Sheet9!D1916</f>
        <v>0</v>
      </c>
      <c r="O1487">
        <f>Sheet9!E1916</f>
        <v>0</v>
      </c>
      <c r="P1487" t="str">
        <f>IFERROR(VLOOKUP(O1487,Sheet6!A:B,2,0),"")</f>
        <v/>
      </c>
      <c r="Q1487">
        <f>Sheet9!A1916</f>
        <v>0</v>
      </c>
      <c r="R1487" t="str">
        <f t="shared" si="128"/>
        <v/>
      </c>
      <c r="S1487">
        <f>Sheet9!B1916</f>
        <v>0</v>
      </c>
      <c r="T1487" t="s">
        <v>1704</v>
      </c>
      <c r="U1487" t="s">
        <v>1705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>
      <c r="N1488">
        <f>Sheet9!D1917</f>
        <v>0</v>
      </c>
      <c r="O1488">
        <f>Sheet9!E1917</f>
        <v>0</v>
      </c>
      <c r="P1488" t="str">
        <f>IFERROR(VLOOKUP(O1488,Sheet6!A:B,2,0),"")</f>
        <v/>
      </c>
      <c r="Q1488">
        <f>Sheet9!A1917</f>
        <v>0</v>
      </c>
      <c r="R1488" t="str">
        <f t="shared" si="128"/>
        <v/>
      </c>
      <c r="S1488">
        <f>Sheet9!B1917</f>
        <v>0</v>
      </c>
      <c r="T1488" t="s">
        <v>1704</v>
      </c>
      <c r="U1488" t="s">
        <v>1705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>
      <c r="N1489">
        <f>Sheet9!D1918</f>
        <v>0</v>
      </c>
      <c r="O1489">
        <f>Sheet9!E1918</f>
        <v>0</v>
      </c>
      <c r="P1489" t="str">
        <f>IFERROR(VLOOKUP(O1489,Sheet6!A:B,2,0),"")</f>
        <v/>
      </c>
      <c r="Q1489">
        <f>Sheet9!A1918</f>
        <v>0</v>
      </c>
      <c r="R1489" t="str">
        <f t="shared" si="128"/>
        <v/>
      </c>
      <c r="S1489">
        <f>Sheet9!B1918</f>
        <v>0</v>
      </c>
      <c r="T1489" t="s">
        <v>1704</v>
      </c>
      <c r="U1489" t="s">
        <v>1705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>
      <c r="N1490">
        <f>Sheet9!D1919</f>
        <v>0</v>
      </c>
      <c r="O1490">
        <f>Sheet9!E1919</f>
        <v>0</v>
      </c>
      <c r="P1490" t="str">
        <f>IFERROR(VLOOKUP(O1490,Sheet6!A:B,2,0),"")</f>
        <v/>
      </c>
      <c r="Q1490">
        <f>Sheet9!A1919</f>
        <v>0</v>
      </c>
      <c r="R1490" t="str">
        <f t="shared" si="128"/>
        <v/>
      </c>
      <c r="S1490">
        <f>Sheet9!B1919</f>
        <v>0</v>
      </c>
      <c r="T1490" t="s">
        <v>1704</v>
      </c>
      <c r="U1490" t="s">
        <v>1705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>
      <c r="N1491">
        <f>Sheet9!D1920</f>
        <v>0</v>
      </c>
      <c r="O1491">
        <f>Sheet9!E1920</f>
        <v>0</v>
      </c>
      <c r="P1491" t="str">
        <f>IFERROR(VLOOKUP(O1491,Sheet6!A:B,2,0),"")</f>
        <v/>
      </c>
      <c r="Q1491">
        <f>Sheet9!A1920</f>
        <v>0</v>
      </c>
      <c r="R1491" t="str">
        <f t="shared" si="128"/>
        <v/>
      </c>
      <c r="S1491">
        <f>Sheet9!B1920</f>
        <v>0</v>
      </c>
      <c r="T1491" t="s">
        <v>1704</v>
      </c>
      <c r="U1491" t="s">
        <v>1705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>
      <c r="N1492">
        <f>Sheet9!D1921</f>
        <v>0</v>
      </c>
      <c r="O1492">
        <f>Sheet9!E1921</f>
        <v>0</v>
      </c>
      <c r="P1492" t="str">
        <f>IFERROR(VLOOKUP(O1492,Sheet6!A:B,2,0),"")</f>
        <v/>
      </c>
      <c r="Q1492">
        <f>Sheet9!A1921</f>
        <v>0</v>
      </c>
      <c r="R1492" t="str">
        <f t="shared" si="128"/>
        <v/>
      </c>
      <c r="S1492">
        <f>Sheet9!B1921</f>
        <v>0</v>
      </c>
      <c r="T1492" t="s">
        <v>1704</v>
      </c>
      <c r="U1492" t="s">
        <v>1705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>
      <c r="N1493">
        <f>Sheet9!D1922</f>
        <v>0</v>
      </c>
      <c r="O1493">
        <f>Sheet9!E1922</f>
        <v>0</v>
      </c>
      <c r="P1493" t="str">
        <f>IFERROR(VLOOKUP(O1493,Sheet6!A:B,2,0),"")</f>
        <v/>
      </c>
      <c r="Q1493">
        <f>Sheet9!A1922</f>
        <v>0</v>
      </c>
      <c r="R1493" t="str">
        <f t="shared" si="128"/>
        <v/>
      </c>
      <c r="S1493">
        <f>Sheet9!B1922</f>
        <v>0</v>
      </c>
      <c r="T1493" t="s">
        <v>1704</v>
      </c>
      <c r="U1493" t="s">
        <v>1705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>
      <c r="N1494">
        <f>Sheet9!D1923</f>
        <v>0</v>
      </c>
      <c r="O1494">
        <f>Sheet9!E1923</f>
        <v>0</v>
      </c>
      <c r="P1494" t="str">
        <f>IFERROR(VLOOKUP(O1494,Sheet6!A:B,2,0),"")</f>
        <v/>
      </c>
      <c r="Q1494">
        <f>Sheet9!A1923</f>
        <v>0</v>
      </c>
      <c r="R1494" t="str">
        <f t="shared" si="128"/>
        <v/>
      </c>
      <c r="S1494">
        <f>Sheet9!B1923</f>
        <v>0</v>
      </c>
      <c r="T1494" t="s">
        <v>1704</v>
      </c>
      <c r="U1494" t="s">
        <v>1705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>
      <c r="N1495">
        <f>Sheet9!D1924</f>
        <v>0</v>
      </c>
      <c r="O1495">
        <f>Sheet9!E1924</f>
        <v>0</v>
      </c>
      <c r="P1495" t="str">
        <f>IFERROR(VLOOKUP(O1495,Sheet6!A:B,2,0),"")</f>
        <v/>
      </c>
      <c r="Q1495">
        <f>Sheet9!A1924</f>
        <v>0</v>
      </c>
      <c r="R1495" t="str">
        <f t="shared" si="128"/>
        <v/>
      </c>
      <c r="S1495">
        <f>Sheet9!B1924</f>
        <v>0</v>
      </c>
      <c r="T1495" t="s">
        <v>1704</v>
      </c>
      <c r="U1495" t="s">
        <v>1705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>
      <c r="N1496">
        <f>Sheet9!D1925</f>
        <v>0</v>
      </c>
      <c r="O1496">
        <f>Sheet9!E1925</f>
        <v>0</v>
      </c>
      <c r="P1496" t="str">
        <f>IFERROR(VLOOKUP(O1496,Sheet6!A:B,2,0),"")</f>
        <v/>
      </c>
      <c r="Q1496">
        <f>Sheet9!A1925</f>
        <v>0</v>
      </c>
      <c r="R1496" t="str">
        <f t="shared" si="128"/>
        <v/>
      </c>
      <c r="S1496">
        <f>Sheet9!B1925</f>
        <v>0</v>
      </c>
      <c r="T1496" t="s">
        <v>1704</v>
      </c>
      <c r="U1496" t="s">
        <v>1705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>
      <c r="N1497">
        <f>Sheet9!D1926</f>
        <v>0</v>
      </c>
      <c r="O1497">
        <f>Sheet9!E1926</f>
        <v>0</v>
      </c>
      <c r="P1497" t="str">
        <f>IFERROR(VLOOKUP(O1497,Sheet6!A:B,2,0),"")</f>
        <v/>
      </c>
      <c r="Q1497">
        <f>Sheet9!A1926</f>
        <v>0</v>
      </c>
      <c r="R1497" t="str">
        <f t="shared" si="128"/>
        <v/>
      </c>
      <c r="S1497">
        <f>Sheet9!B1926</f>
        <v>0</v>
      </c>
      <c r="T1497" t="s">
        <v>1704</v>
      </c>
      <c r="U1497" t="s">
        <v>1705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>
      <c r="N1498">
        <f>Sheet9!D1927</f>
        <v>0</v>
      </c>
      <c r="O1498">
        <f>Sheet9!E1927</f>
        <v>0</v>
      </c>
      <c r="P1498" t="str">
        <f>IFERROR(VLOOKUP(O1498,Sheet6!A:B,2,0),"")</f>
        <v/>
      </c>
      <c r="Q1498">
        <f>Sheet9!A1927</f>
        <v>0</v>
      </c>
      <c r="R1498" t="str">
        <f t="shared" si="128"/>
        <v/>
      </c>
      <c r="S1498">
        <f>Sheet9!B1927</f>
        <v>0</v>
      </c>
      <c r="T1498" t="s">
        <v>1704</v>
      </c>
      <c r="U1498" t="s">
        <v>1705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>
      <c r="N1499">
        <f>Sheet9!D1928</f>
        <v>0</v>
      </c>
      <c r="O1499">
        <f>Sheet9!E1928</f>
        <v>0</v>
      </c>
      <c r="P1499" t="str">
        <f>IFERROR(VLOOKUP(O1499,Sheet6!A:B,2,0),"")</f>
        <v/>
      </c>
      <c r="Q1499">
        <f>Sheet9!A1928</f>
        <v>0</v>
      </c>
      <c r="R1499" t="str">
        <f t="shared" si="128"/>
        <v/>
      </c>
      <c r="S1499">
        <f>Sheet9!B1928</f>
        <v>0</v>
      </c>
      <c r="T1499" t="s">
        <v>1704</v>
      </c>
      <c r="U1499" t="s">
        <v>1705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>
      <c r="N1500">
        <f>Sheet9!D1929</f>
        <v>0</v>
      </c>
      <c r="O1500">
        <f>Sheet9!E1929</f>
        <v>0</v>
      </c>
      <c r="P1500" t="str">
        <f>IFERROR(VLOOKUP(O1500,Sheet6!A:B,2,0),"")</f>
        <v/>
      </c>
      <c r="Q1500">
        <f>Sheet9!A1929</f>
        <v>0</v>
      </c>
      <c r="R1500" t="str">
        <f t="shared" si="128"/>
        <v/>
      </c>
      <c r="S1500">
        <f>Sheet9!B1929</f>
        <v>0</v>
      </c>
      <c r="T1500" t="s">
        <v>1704</v>
      </c>
      <c r="U1500" t="s">
        <v>1705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>
      <c r="N1501">
        <f>Sheet9!D1930</f>
        <v>0</v>
      </c>
      <c r="O1501">
        <f>Sheet9!E1930</f>
        <v>0</v>
      </c>
      <c r="P1501" t="str">
        <f>IFERROR(VLOOKUP(O1501,Sheet6!A:B,2,0),"")</f>
        <v/>
      </c>
      <c r="Q1501">
        <f>Sheet9!A1930</f>
        <v>0</v>
      </c>
      <c r="R1501" t="str">
        <f t="shared" si="128"/>
        <v/>
      </c>
      <c r="S1501">
        <f>Sheet9!B1930</f>
        <v>0</v>
      </c>
      <c r="T1501" t="s">
        <v>1704</v>
      </c>
      <c r="U1501" t="s">
        <v>1705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>
      <c r="N1502">
        <f>Sheet9!D1931</f>
        <v>0</v>
      </c>
      <c r="O1502">
        <f>Sheet9!E1931</f>
        <v>0</v>
      </c>
      <c r="P1502" t="str">
        <f>IFERROR(VLOOKUP(O1502,Sheet6!A:B,2,0),"")</f>
        <v/>
      </c>
      <c r="Q1502">
        <f>Sheet9!A1931</f>
        <v>0</v>
      </c>
      <c r="R1502" t="str">
        <f t="shared" si="128"/>
        <v/>
      </c>
      <c r="S1502">
        <f>Sheet9!B1931</f>
        <v>0</v>
      </c>
      <c r="T1502" t="s">
        <v>1704</v>
      </c>
      <c r="U1502" t="s">
        <v>1705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>
      <c r="N1503">
        <f>Sheet9!D1932</f>
        <v>0</v>
      </c>
      <c r="O1503">
        <f>Sheet9!E1932</f>
        <v>0</v>
      </c>
      <c r="P1503" t="str">
        <f>IFERROR(VLOOKUP(O1503,Sheet6!A:B,2,0),"")</f>
        <v/>
      </c>
      <c r="Q1503">
        <f>Sheet9!A1932</f>
        <v>0</v>
      </c>
      <c r="R1503" t="str">
        <f t="shared" si="128"/>
        <v/>
      </c>
      <c r="S1503">
        <f>Sheet9!B1932</f>
        <v>0</v>
      </c>
      <c r="T1503" t="s">
        <v>1704</v>
      </c>
      <c r="U1503" t="s">
        <v>1705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>
      <c r="N1504">
        <f>Sheet9!D1933</f>
        <v>0</v>
      </c>
      <c r="O1504">
        <f>Sheet9!E1933</f>
        <v>0</v>
      </c>
      <c r="P1504" t="str">
        <f>IFERROR(VLOOKUP(O1504,Sheet6!A:B,2,0),"")</f>
        <v/>
      </c>
      <c r="Q1504">
        <f>Sheet9!A1933</f>
        <v>0</v>
      </c>
      <c r="R1504" t="str">
        <f t="shared" si="128"/>
        <v/>
      </c>
      <c r="S1504">
        <f>Sheet9!B1933</f>
        <v>0</v>
      </c>
      <c r="T1504" t="s">
        <v>1704</v>
      </c>
      <c r="U1504" t="s">
        <v>1705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>
      <c r="N1505">
        <f>Sheet9!D1934</f>
        <v>0</v>
      </c>
      <c r="O1505">
        <f>Sheet9!E1934</f>
        <v>0</v>
      </c>
      <c r="P1505" t="str">
        <f>IFERROR(VLOOKUP(O1505,Sheet6!A:B,2,0),"")</f>
        <v/>
      </c>
      <c r="Q1505">
        <f>Sheet9!A1934</f>
        <v>0</v>
      </c>
      <c r="R1505" t="str">
        <f t="shared" si="128"/>
        <v/>
      </c>
      <c r="S1505">
        <f>Sheet9!B1934</f>
        <v>0</v>
      </c>
      <c r="T1505" t="s">
        <v>1704</v>
      </c>
      <c r="U1505" t="s">
        <v>1705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>
      <c r="N1506">
        <f>Sheet9!D1935</f>
        <v>0</v>
      </c>
      <c r="O1506">
        <f>Sheet9!E1935</f>
        <v>0</v>
      </c>
      <c r="P1506" t="str">
        <f>IFERROR(VLOOKUP(O1506,Sheet6!A:B,2,0),"")</f>
        <v/>
      </c>
      <c r="Q1506">
        <f>Sheet9!A1935</f>
        <v>0</v>
      </c>
      <c r="R1506" t="str">
        <f t="shared" si="128"/>
        <v/>
      </c>
      <c r="S1506">
        <f>Sheet9!B1935</f>
        <v>0</v>
      </c>
      <c r="T1506" t="s">
        <v>1704</v>
      </c>
      <c r="U1506" t="s">
        <v>1705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>
      <c r="N1507">
        <f>Sheet9!D1936</f>
        <v>0</v>
      </c>
      <c r="O1507">
        <f>Sheet9!E1936</f>
        <v>0</v>
      </c>
      <c r="P1507" t="str">
        <f>IFERROR(VLOOKUP(O1507,Sheet6!A:B,2,0),"")</f>
        <v/>
      </c>
      <c r="Q1507">
        <f>Sheet9!A1936</f>
        <v>0</v>
      </c>
      <c r="R1507" t="str">
        <f t="shared" si="128"/>
        <v/>
      </c>
      <c r="S1507">
        <f>Sheet9!B1936</f>
        <v>0</v>
      </c>
      <c r="T1507" t="s">
        <v>1704</v>
      </c>
      <c r="U1507" t="s">
        <v>1705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>
      <c r="N1508">
        <f>Sheet9!D1937</f>
        <v>0</v>
      </c>
      <c r="O1508">
        <f>Sheet9!E1937</f>
        <v>0</v>
      </c>
      <c r="P1508" t="str">
        <f>IFERROR(VLOOKUP(O1508,Sheet6!A:B,2,0),"")</f>
        <v/>
      </c>
      <c r="Q1508">
        <f>Sheet9!A1937</f>
        <v>0</v>
      </c>
      <c r="R1508" t="str">
        <f t="shared" si="128"/>
        <v/>
      </c>
      <c r="S1508">
        <f>Sheet9!B1937</f>
        <v>0</v>
      </c>
      <c r="T1508" t="s">
        <v>1704</v>
      </c>
      <c r="U1508" t="s">
        <v>1705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>
      <c r="N1509">
        <f>Sheet9!D1938</f>
        <v>0</v>
      </c>
      <c r="O1509">
        <f>Sheet9!E1938</f>
        <v>0</v>
      </c>
      <c r="P1509" t="str">
        <f>IFERROR(VLOOKUP(O1509,Sheet6!A:B,2,0),"")</f>
        <v/>
      </c>
      <c r="Q1509">
        <f>Sheet9!A1938</f>
        <v>0</v>
      </c>
      <c r="R1509" t="str">
        <f t="shared" si="128"/>
        <v/>
      </c>
      <c r="S1509">
        <f>Sheet9!B1938</f>
        <v>0</v>
      </c>
      <c r="T1509" t="s">
        <v>1704</v>
      </c>
      <c r="U1509" t="s">
        <v>1705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>
      <c r="N1510">
        <f>Sheet9!D1939</f>
        <v>0</v>
      </c>
      <c r="O1510">
        <f>Sheet9!E1939</f>
        <v>0</v>
      </c>
      <c r="P1510" t="str">
        <f>IFERROR(VLOOKUP(O1510,Sheet6!A:B,2,0),"")</f>
        <v/>
      </c>
      <c r="Q1510">
        <f>Sheet9!A1939</f>
        <v>0</v>
      </c>
      <c r="R1510" t="str">
        <f t="shared" si="128"/>
        <v/>
      </c>
      <c r="S1510">
        <f>Sheet9!B1939</f>
        <v>0</v>
      </c>
      <c r="T1510" t="s">
        <v>1704</v>
      </c>
      <c r="U1510" t="s">
        <v>1705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>
      <c r="N1511">
        <f>Sheet9!D1940</f>
        <v>0</v>
      </c>
      <c r="O1511">
        <f>Sheet9!E1940</f>
        <v>0</v>
      </c>
      <c r="P1511" t="str">
        <f>IFERROR(VLOOKUP(O1511,Sheet6!A:B,2,0),"")</f>
        <v/>
      </c>
      <c r="Q1511">
        <f>Sheet9!A1940</f>
        <v>0</v>
      </c>
      <c r="R1511" t="str">
        <f t="shared" si="128"/>
        <v/>
      </c>
      <c r="S1511">
        <f>Sheet9!B1940</f>
        <v>0</v>
      </c>
      <c r="T1511" t="s">
        <v>1704</v>
      </c>
      <c r="U1511" t="s">
        <v>1705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>
      <c r="N1512">
        <f>Sheet9!D1941</f>
        <v>0</v>
      </c>
      <c r="O1512">
        <f>Sheet9!E1941</f>
        <v>0</v>
      </c>
      <c r="P1512" t="str">
        <f>IFERROR(VLOOKUP(O1512,Sheet6!A:B,2,0),"")</f>
        <v/>
      </c>
      <c r="Q1512">
        <f>Sheet9!A1941</f>
        <v>0</v>
      </c>
      <c r="R1512" t="str">
        <f t="shared" si="128"/>
        <v/>
      </c>
      <c r="S1512">
        <f>Sheet9!B1941</f>
        <v>0</v>
      </c>
      <c r="T1512" t="s">
        <v>1704</v>
      </c>
      <c r="U1512" t="s">
        <v>1705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>
      <c r="N1513">
        <f>Sheet9!D1942</f>
        <v>0</v>
      </c>
      <c r="O1513">
        <f>Sheet9!E1942</f>
        <v>0</v>
      </c>
      <c r="P1513" t="str">
        <f>IFERROR(VLOOKUP(O1513,Sheet6!A:B,2,0),"")</f>
        <v/>
      </c>
      <c r="Q1513">
        <f>Sheet9!A1942</f>
        <v>0</v>
      </c>
      <c r="R1513" t="str">
        <f t="shared" si="128"/>
        <v/>
      </c>
      <c r="S1513">
        <f>Sheet9!B1942</f>
        <v>0</v>
      </c>
      <c r="T1513" t="s">
        <v>1704</v>
      </c>
      <c r="U1513" t="s">
        <v>1705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>
      <c r="N1514">
        <f>Sheet9!D1943</f>
        <v>0</v>
      </c>
      <c r="O1514">
        <f>Sheet9!E1943</f>
        <v>0</v>
      </c>
      <c r="P1514" t="str">
        <f>IFERROR(VLOOKUP(O1514,Sheet6!A:B,2,0),"")</f>
        <v/>
      </c>
      <c r="Q1514">
        <f>Sheet9!A1943</f>
        <v>0</v>
      </c>
      <c r="R1514" t="str">
        <f t="shared" si="128"/>
        <v/>
      </c>
      <c r="S1514">
        <f>Sheet9!B1943</f>
        <v>0</v>
      </c>
      <c r="T1514" t="s">
        <v>1704</v>
      </c>
      <c r="U1514" t="s">
        <v>1705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>
      <c r="N1515">
        <f>Sheet9!D1944</f>
        <v>0</v>
      </c>
      <c r="O1515">
        <f>Sheet9!E1944</f>
        <v>0</v>
      </c>
      <c r="P1515" t="str">
        <f>IFERROR(VLOOKUP(O1515,Sheet6!A:B,2,0),"")</f>
        <v/>
      </c>
      <c r="Q1515">
        <f>Sheet9!A1944</f>
        <v>0</v>
      </c>
      <c r="R1515" t="str">
        <f t="shared" si="128"/>
        <v/>
      </c>
      <c r="S1515">
        <f>Sheet9!B1944</f>
        <v>0</v>
      </c>
      <c r="T1515" t="s">
        <v>1704</v>
      </c>
      <c r="U1515" t="s">
        <v>1705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>
      <c r="N1516">
        <f>Sheet9!D1945</f>
        <v>0</v>
      </c>
      <c r="O1516">
        <f>Sheet9!E1945</f>
        <v>0</v>
      </c>
      <c r="P1516" t="str">
        <f>IFERROR(VLOOKUP(O1516,Sheet6!A:B,2,0),"")</f>
        <v/>
      </c>
      <c r="Q1516">
        <f>Sheet9!A1945</f>
        <v>0</v>
      </c>
      <c r="R1516" t="str">
        <f t="shared" si="128"/>
        <v/>
      </c>
      <c r="S1516">
        <f>Sheet9!B1945</f>
        <v>0</v>
      </c>
      <c r="T1516" t="s">
        <v>1704</v>
      </c>
      <c r="U1516" t="s">
        <v>1705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>
      <c r="N1517">
        <f>Sheet9!D1946</f>
        <v>0</v>
      </c>
      <c r="O1517">
        <f>Sheet9!E1946</f>
        <v>0</v>
      </c>
      <c r="P1517" t="str">
        <f>IFERROR(VLOOKUP(O1517,Sheet6!A:B,2,0),"")</f>
        <v/>
      </c>
      <c r="Q1517">
        <f>Sheet9!A1946</f>
        <v>0</v>
      </c>
      <c r="R1517" t="str">
        <f t="shared" si="128"/>
        <v/>
      </c>
      <c r="S1517">
        <f>Sheet9!B1946</f>
        <v>0</v>
      </c>
      <c r="T1517" t="s">
        <v>1704</v>
      </c>
      <c r="U1517" t="s">
        <v>1705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>
      <c r="N1518">
        <f>Sheet9!D1947</f>
        <v>0</v>
      </c>
      <c r="O1518">
        <f>Sheet9!E1947</f>
        <v>0</v>
      </c>
      <c r="P1518" t="str">
        <f>IFERROR(VLOOKUP(O1518,Sheet6!A:B,2,0),"")</f>
        <v/>
      </c>
      <c r="Q1518">
        <f>Sheet9!A1947</f>
        <v>0</v>
      </c>
      <c r="R1518" t="str">
        <f t="shared" si="128"/>
        <v/>
      </c>
      <c r="S1518">
        <f>Sheet9!B1947</f>
        <v>0</v>
      </c>
      <c r="T1518" t="s">
        <v>1704</v>
      </c>
      <c r="U1518" t="s">
        <v>1705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>
      <c r="N1519">
        <f>Sheet9!D1948</f>
        <v>0</v>
      </c>
      <c r="O1519">
        <f>Sheet9!E1948</f>
        <v>0</v>
      </c>
      <c r="P1519" t="str">
        <f>IFERROR(VLOOKUP(O1519,Sheet6!A:B,2,0),"")</f>
        <v/>
      </c>
      <c r="Q1519">
        <f>Sheet9!A1948</f>
        <v>0</v>
      </c>
      <c r="R1519" t="str">
        <f t="shared" si="128"/>
        <v/>
      </c>
      <c r="S1519">
        <f>Sheet9!B1948</f>
        <v>0</v>
      </c>
      <c r="T1519" t="s">
        <v>1704</v>
      </c>
      <c r="U1519" t="s">
        <v>1705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>
      <c r="N1520">
        <f>Sheet9!D1949</f>
        <v>0</v>
      </c>
      <c r="O1520">
        <f>Sheet9!E1949</f>
        <v>0</v>
      </c>
      <c r="P1520" t="str">
        <f>IFERROR(VLOOKUP(O1520,Sheet6!A:B,2,0),"")</f>
        <v/>
      </c>
      <c r="Q1520">
        <f>Sheet9!A1949</f>
        <v>0</v>
      </c>
      <c r="R1520" t="str">
        <f t="shared" si="128"/>
        <v/>
      </c>
      <c r="S1520">
        <f>Sheet9!B1949</f>
        <v>0</v>
      </c>
      <c r="T1520" t="s">
        <v>1704</v>
      </c>
      <c r="U1520" t="s">
        <v>1705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>
      <c r="N1521">
        <f>Sheet9!D1950</f>
        <v>0</v>
      </c>
      <c r="O1521">
        <f>Sheet9!E1950</f>
        <v>0</v>
      </c>
      <c r="P1521" t="str">
        <f>IFERROR(VLOOKUP(O1521,Sheet6!A:B,2,0),"")</f>
        <v/>
      </c>
      <c r="Q1521">
        <f>Sheet9!A1950</f>
        <v>0</v>
      </c>
      <c r="R1521" t="str">
        <f t="shared" si="128"/>
        <v/>
      </c>
      <c r="S1521">
        <f>Sheet9!B1950</f>
        <v>0</v>
      </c>
      <c r="T1521" t="s">
        <v>1704</v>
      </c>
      <c r="U1521" t="s">
        <v>1705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>
      <c r="N1522">
        <f>Sheet9!D1951</f>
        <v>0</v>
      </c>
      <c r="O1522">
        <f>Sheet9!E1951</f>
        <v>0</v>
      </c>
      <c r="P1522" t="str">
        <f>IFERROR(VLOOKUP(O1522,Sheet6!A:B,2,0),"")</f>
        <v/>
      </c>
      <c r="Q1522">
        <f>Sheet9!A1951</f>
        <v>0</v>
      </c>
      <c r="R1522" t="str">
        <f t="shared" si="128"/>
        <v/>
      </c>
      <c r="S1522">
        <f>Sheet9!B1951</f>
        <v>0</v>
      </c>
      <c r="T1522" t="s">
        <v>1704</v>
      </c>
      <c r="U1522" t="s">
        <v>1705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>
      <c r="N1523">
        <f>Sheet9!D1952</f>
        <v>0</v>
      </c>
      <c r="O1523">
        <f>Sheet9!E1952</f>
        <v>0</v>
      </c>
      <c r="P1523" t="str">
        <f>IFERROR(VLOOKUP(O1523,Sheet6!A:B,2,0),"")</f>
        <v/>
      </c>
      <c r="Q1523">
        <f>Sheet9!A1952</f>
        <v>0</v>
      </c>
      <c r="R1523" t="str">
        <f t="shared" si="128"/>
        <v/>
      </c>
      <c r="S1523">
        <f>Sheet9!B1952</f>
        <v>0</v>
      </c>
      <c r="T1523" t="s">
        <v>1704</v>
      </c>
      <c r="U1523" t="s">
        <v>1705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>
      <c r="N1524">
        <f>Sheet9!D1953</f>
        <v>0</v>
      </c>
      <c r="O1524">
        <f>Sheet9!E1953</f>
        <v>0</v>
      </c>
      <c r="P1524" t="str">
        <f>IFERROR(VLOOKUP(O1524,Sheet6!A:B,2,0),"")</f>
        <v/>
      </c>
      <c r="Q1524">
        <f>Sheet9!A1953</f>
        <v>0</v>
      </c>
      <c r="R1524" t="str">
        <f t="shared" si="128"/>
        <v/>
      </c>
      <c r="S1524">
        <f>Sheet9!B1953</f>
        <v>0</v>
      </c>
      <c r="T1524" t="s">
        <v>1704</v>
      </c>
      <c r="U1524" t="s">
        <v>1705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>
      <c r="N1525">
        <f>Sheet9!D1954</f>
        <v>0</v>
      </c>
      <c r="O1525">
        <f>Sheet9!E1954</f>
        <v>0</v>
      </c>
      <c r="P1525" t="str">
        <f>IFERROR(VLOOKUP(O1525,Sheet6!A:B,2,0),"")</f>
        <v/>
      </c>
      <c r="Q1525">
        <f>Sheet9!A1954</f>
        <v>0</v>
      </c>
      <c r="R1525" t="str">
        <f t="shared" si="128"/>
        <v/>
      </c>
      <c r="S1525">
        <f>Sheet9!B1954</f>
        <v>0</v>
      </c>
      <c r="T1525" t="s">
        <v>1704</v>
      </c>
      <c r="U1525" t="s">
        <v>1705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>
      <c r="N1526">
        <f>Sheet9!D1955</f>
        <v>0</v>
      </c>
      <c r="O1526">
        <f>Sheet9!E1955</f>
        <v>0</v>
      </c>
      <c r="P1526" t="str">
        <f>IFERROR(VLOOKUP(O1526,Sheet6!A:B,2,0),"")</f>
        <v/>
      </c>
      <c r="Q1526">
        <f>Sheet9!A1955</f>
        <v>0</v>
      </c>
      <c r="R1526" t="str">
        <f t="shared" si="128"/>
        <v/>
      </c>
      <c r="S1526">
        <f>Sheet9!B1955</f>
        <v>0</v>
      </c>
      <c r="T1526" t="s">
        <v>1704</v>
      </c>
      <c r="U1526" t="s">
        <v>1705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>
      <c r="N1527">
        <f>Sheet9!D1956</f>
        <v>0</v>
      </c>
      <c r="O1527">
        <f>Sheet9!E1956</f>
        <v>0</v>
      </c>
      <c r="P1527" t="str">
        <f>IFERROR(VLOOKUP(O1527,Sheet6!A:B,2,0),"")</f>
        <v/>
      </c>
      <c r="Q1527">
        <f>Sheet9!A1956</f>
        <v>0</v>
      </c>
      <c r="R1527" t="str">
        <f t="shared" si="128"/>
        <v/>
      </c>
      <c r="S1527">
        <f>Sheet9!B1956</f>
        <v>0</v>
      </c>
      <c r="T1527" t="s">
        <v>1704</v>
      </c>
      <c r="U1527" t="s">
        <v>1705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>
      <c r="N1528">
        <f>Sheet9!D1957</f>
        <v>0</v>
      </c>
      <c r="O1528">
        <f>Sheet9!E1957</f>
        <v>0</v>
      </c>
      <c r="P1528" t="str">
        <f>IFERROR(VLOOKUP(O1528,Sheet6!A:B,2,0),"")</f>
        <v/>
      </c>
      <c r="Q1528">
        <f>Sheet9!A1957</f>
        <v>0</v>
      </c>
      <c r="R1528" t="str">
        <f t="shared" si="128"/>
        <v/>
      </c>
      <c r="S1528">
        <f>Sheet9!B1957</f>
        <v>0</v>
      </c>
      <c r="T1528" t="s">
        <v>1704</v>
      </c>
      <c r="U1528" t="s">
        <v>1705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>
      <c r="N1529">
        <f>Sheet9!D1958</f>
        <v>0</v>
      </c>
      <c r="O1529">
        <f>Sheet9!E1958</f>
        <v>0</v>
      </c>
      <c r="P1529" t="str">
        <f>IFERROR(VLOOKUP(O1529,Sheet6!A:B,2,0),"")</f>
        <v/>
      </c>
      <c r="Q1529">
        <f>Sheet9!A1958</f>
        <v>0</v>
      </c>
      <c r="R1529" t="str">
        <f t="shared" si="128"/>
        <v/>
      </c>
      <c r="S1529">
        <f>Sheet9!B1958</f>
        <v>0</v>
      </c>
      <c r="T1529" t="s">
        <v>1704</v>
      </c>
      <c r="U1529" t="s">
        <v>1705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>
      <c r="N1530">
        <f>Sheet9!D1959</f>
        <v>0</v>
      </c>
      <c r="O1530">
        <f>Sheet9!E1959</f>
        <v>0</v>
      </c>
      <c r="P1530" t="str">
        <f>IFERROR(VLOOKUP(O1530,Sheet6!A:B,2,0),"")</f>
        <v/>
      </c>
      <c r="Q1530">
        <f>Sheet9!A1959</f>
        <v>0</v>
      </c>
      <c r="R1530" t="str">
        <f t="shared" si="128"/>
        <v/>
      </c>
      <c r="S1530">
        <f>Sheet9!B1959</f>
        <v>0</v>
      </c>
      <c r="T1530" t="s">
        <v>1704</v>
      </c>
      <c r="U1530" t="s">
        <v>1705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>
      <c r="N1531">
        <f>Sheet9!D1960</f>
        <v>0</v>
      </c>
      <c r="O1531">
        <f>Sheet9!E1960</f>
        <v>0</v>
      </c>
      <c r="P1531" t="str">
        <f>IFERROR(VLOOKUP(O1531,Sheet6!A:B,2,0),"")</f>
        <v/>
      </c>
      <c r="Q1531">
        <f>Sheet9!A1960</f>
        <v>0</v>
      </c>
      <c r="R1531" t="str">
        <f t="shared" ref="R1531:R1594" si="133">IFERROR(VLOOKUP(Q1531,AG:AH,2,0),"")</f>
        <v/>
      </c>
      <c r="S1531">
        <f>Sheet9!B1960</f>
        <v>0</v>
      </c>
      <c r="T1531" t="s">
        <v>1704</v>
      </c>
      <c r="U1531" t="s">
        <v>1705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>
      <c r="N1532">
        <f>Sheet9!D1961</f>
        <v>0</v>
      </c>
      <c r="O1532">
        <f>Sheet9!E1961</f>
        <v>0</v>
      </c>
      <c r="P1532" t="str">
        <f>IFERROR(VLOOKUP(O1532,Sheet6!A:B,2,0),"")</f>
        <v/>
      </c>
      <c r="Q1532">
        <f>Sheet9!A1961</f>
        <v>0</v>
      </c>
      <c r="R1532" t="str">
        <f t="shared" si="133"/>
        <v/>
      </c>
      <c r="S1532">
        <f>Sheet9!B1961</f>
        <v>0</v>
      </c>
      <c r="T1532" t="s">
        <v>1704</v>
      </c>
      <c r="U1532" t="s">
        <v>1705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>
      <c r="N1533">
        <f>Sheet9!D1962</f>
        <v>0</v>
      </c>
      <c r="O1533">
        <f>Sheet9!E1962</f>
        <v>0</v>
      </c>
      <c r="P1533" t="str">
        <f>IFERROR(VLOOKUP(O1533,Sheet6!A:B,2,0),"")</f>
        <v/>
      </c>
      <c r="Q1533">
        <f>Sheet9!A1962</f>
        <v>0</v>
      </c>
      <c r="R1533" t="str">
        <f t="shared" si="133"/>
        <v/>
      </c>
      <c r="S1533">
        <f>Sheet9!B1962</f>
        <v>0</v>
      </c>
      <c r="T1533" t="s">
        <v>1704</v>
      </c>
      <c r="U1533" t="s">
        <v>1705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>
      <c r="N1534">
        <f>Sheet9!D1963</f>
        <v>0</v>
      </c>
      <c r="O1534">
        <f>Sheet9!E1963</f>
        <v>0</v>
      </c>
      <c r="P1534" t="str">
        <f>IFERROR(VLOOKUP(O1534,Sheet6!A:B,2,0),"")</f>
        <v/>
      </c>
      <c r="Q1534">
        <f>Sheet9!A1963</f>
        <v>0</v>
      </c>
      <c r="R1534" t="str">
        <f t="shared" si="133"/>
        <v/>
      </c>
      <c r="S1534">
        <f>Sheet9!B1963</f>
        <v>0</v>
      </c>
      <c r="T1534" t="s">
        <v>1704</v>
      </c>
      <c r="U1534" t="s">
        <v>1705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>
      <c r="N1535">
        <f>Sheet9!D1964</f>
        <v>0</v>
      </c>
      <c r="O1535">
        <f>Sheet9!E1964</f>
        <v>0</v>
      </c>
      <c r="P1535" t="str">
        <f>IFERROR(VLOOKUP(O1535,Sheet6!A:B,2,0),"")</f>
        <v/>
      </c>
      <c r="Q1535">
        <f>Sheet9!A1964</f>
        <v>0</v>
      </c>
      <c r="R1535" t="str">
        <f t="shared" si="133"/>
        <v/>
      </c>
      <c r="S1535">
        <f>Sheet9!B1964</f>
        <v>0</v>
      </c>
      <c r="T1535" t="s">
        <v>1704</v>
      </c>
      <c r="U1535" t="s">
        <v>1705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>
      <c r="N1536">
        <f>Sheet9!D1965</f>
        <v>0</v>
      </c>
      <c r="O1536">
        <f>Sheet9!E1965</f>
        <v>0</v>
      </c>
      <c r="P1536" t="str">
        <f>IFERROR(VLOOKUP(O1536,Sheet6!A:B,2,0),"")</f>
        <v/>
      </c>
      <c r="Q1536">
        <f>Sheet9!A1965</f>
        <v>0</v>
      </c>
      <c r="R1536" t="str">
        <f t="shared" si="133"/>
        <v/>
      </c>
      <c r="S1536">
        <f>Sheet9!B1965</f>
        <v>0</v>
      </c>
      <c r="T1536" t="s">
        <v>1704</v>
      </c>
      <c r="U1536" t="s">
        <v>1705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>
      <c r="N1537">
        <f>Sheet9!D1966</f>
        <v>0</v>
      </c>
      <c r="O1537">
        <f>Sheet9!E1966</f>
        <v>0</v>
      </c>
      <c r="P1537" t="str">
        <f>IFERROR(VLOOKUP(O1537,Sheet6!A:B,2,0),"")</f>
        <v/>
      </c>
      <c r="Q1537">
        <f>Sheet9!A1966</f>
        <v>0</v>
      </c>
      <c r="R1537" t="str">
        <f t="shared" si="133"/>
        <v/>
      </c>
      <c r="S1537">
        <f>Sheet9!B1966</f>
        <v>0</v>
      </c>
      <c r="T1537" t="s">
        <v>1704</v>
      </c>
      <c r="U1537" t="s">
        <v>1705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>
      <c r="N1538">
        <f>Sheet9!D1967</f>
        <v>0</v>
      </c>
      <c r="O1538">
        <f>Sheet9!E1967</f>
        <v>0</v>
      </c>
      <c r="P1538" t="str">
        <f>IFERROR(VLOOKUP(O1538,Sheet6!A:B,2,0),"")</f>
        <v/>
      </c>
      <c r="Q1538">
        <f>Sheet9!A1967</f>
        <v>0</v>
      </c>
      <c r="R1538" t="str">
        <f t="shared" si="133"/>
        <v/>
      </c>
      <c r="S1538">
        <f>Sheet9!B1967</f>
        <v>0</v>
      </c>
      <c r="T1538" t="s">
        <v>1704</v>
      </c>
      <c r="U1538" t="s">
        <v>1705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>
      <c r="N1539">
        <f>Sheet9!D1968</f>
        <v>0</v>
      </c>
      <c r="O1539">
        <f>Sheet9!E1968</f>
        <v>0</v>
      </c>
      <c r="P1539" t="str">
        <f>IFERROR(VLOOKUP(O1539,Sheet6!A:B,2,0),"")</f>
        <v/>
      </c>
      <c r="Q1539">
        <f>Sheet9!A1968</f>
        <v>0</v>
      </c>
      <c r="R1539" t="str">
        <f t="shared" si="133"/>
        <v/>
      </c>
      <c r="S1539">
        <f>Sheet9!B1968</f>
        <v>0</v>
      </c>
      <c r="T1539" t="s">
        <v>1704</v>
      </c>
      <c r="U1539" t="s">
        <v>1705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>
      <c r="N1540">
        <f>Sheet9!D1969</f>
        <v>0</v>
      </c>
      <c r="O1540">
        <f>Sheet9!E1969</f>
        <v>0</v>
      </c>
      <c r="P1540" t="str">
        <f>IFERROR(VLOOKUP(O1540,Sheet6!A:B,2,0),"")</f>
        <v/>
      </c>
      <c r="Q1540">
        <f>Sheet9!A1969</f>
        <v>0</v>
      </c>
      <c r="R1540" t="str">
        <f t="shared" si="133"/>
        <v/>
      </c>
      <c r="S1540">
        <f>Sheet9!B1969</f>
        <v>0</v>
      </c>
      <c r="T1540" t="s">
        <v>1704</v>
      </c>
      <c r="U1540" t="s">
        <v>1705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>
      <c r="N1541">
        <f>Sheet9!D1970</f>
        <v>0</v>
      </c>
      <c r="O1541">
        <f>Sheet9!E1970</f>
        <v>0</v>
      </c>
      <c r="P1541" t="str">
        <f>IFERROR(VLOOKUP(O1541,Sheet6!A:B,2,0),"")</f>
        <v/>
      </c>
      <c r="Q1541">
        <f>Sheet9!A1970</f>
        <v>0</v>
      </c>
      <c r="R1541" t="str">
        <f t="shared" si="133"/>
        <v/>
      </c>
      <c r="S1541">
        <f>Sheet9!B1970</f>
        <v>0</v>
      </c>
      <c r="T1541" t="s">
        <v>1704</v>
      </c>
      <c r="U1541" t="s">
        <v>1705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>
      <c r="N1542">
        <f>Sheet9!D1971</f>
        <v>0</v>
      </c>
      <c r="O1542">
        <f>Sheet9!E1971</f>
        <v>0</v>
      </c>
      <c r="P1542" t="str">
        <f>IFERROR(VLOOKUP(O1542,Sheet6!A:B,2,0),"")</f>
        <v/>
      </c>
      <c r="Q1542">
        <f>Sheet9!A1971</f>
        <v>0</v>
      </c>
      <c r="R1542" t="str">
        <f t="shared" si="133"/>
        <v/>
      </c>
      <c r="S1542">
        <f>Sheet9!B1971</f>
        <v>0</v>
      </c>
      <c r="T1542" t="s">
        <v>1704</v>
      </c>
      <c r="U1542" t="s">
        <v>1705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>
      <c r="N1543">
        <f>Sheet9!D1972</f>
        <v>0</v>
      </c>
      <c r="O1543">
        <f>Sheet9!E1972</f>
        <v>0</v>
      </c>
      <c r="P1543" t="str">
        <f>IFERROR(VLOOKUP(O1543,Sheet6!A:B,2,0),"")</f>
        <v/>
      </c>
      <c r="Q1543">
        <f>Sheet9!A1972</f>
        <v>0</v>
      </c>
      <c r="R1543" t="str">
        <f t="shared" si="133"/>
        <v/>
      </c>
      <c r="S1543">
        <f>Sheet9!B1972</f>
        <v>0</v>
      </c>
      <c r="T1543" t="s">
        <v>1704</v>
      </c>
      <c r="U1543" t="s">
        <v>1705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>
      <c r="N1544">
        <f>Sheet9!D1973</f>
        <v>0</v>
      </c>
      <c r="O1544">
        <f>Sheet9!E1973</f>
        <v>0</v>
      </c>
      <c r="P1544" t="str">
        <f>IFERROR(VLOOKUP(O1544,Sheet6!A:B,2,0),"")</f>
        <v/>
      </c>
      <c r="Q1544">
        <f>Sheet9!A1973</f>
        <v>0</v>
      </c>
      <c r="R1544" t="str">
        <f t="shared" si="133"/>
        <v/>
      </c>
      <c r="S1544">
        <f>Sheet9!B1973</f>
        <v>0</v>
      </c>
      <c r="T1544" t="s">
        <v>1704</v>
      </c>
      <c r="U1544" t="s">
        <v>1705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>
      <c r="N1545">
        <f>Sheet9!D1974</f>
        <v>0</v>
      </c>
      <c r="O1545">
        <f>Sheet9!E1974</f>
        <v>0</v>
      </c>
      <c r="P1545" t="str">
        <f>IFERROR(VLOOKUP(O1545,Sheet6!A:B,2,0),"")</f>
        <v/>
      </c>
      <c r="Q1545">
        <f>Sheet9!A1974</f>
        <v>0</v>
      </c>
      <c r="R1545" t="str">
        <f t="shared" si="133"/>
        <v/>
      </c>
      <c r="S1545">
        <f>Sheet9!B1974</f>
        <v>0</v>
      </c>
      <c r="T1545" t="s">
        <v>1704</v>
      </c>
      <c r="U1545" t="s">
        <v>1705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>
      <c r="N1546">
        <f>Sheet9!D1975</f>
        <v>0</v>
      </c>
      <c r="O1546">
        <f>Sheet9!E1975</f>
        <v>0</v>
      </c>
      <c r="P1546" t="str">
        <f>IFERROR(VLOOKUP(O1546,Sheet6!A:B,2,0),"")</f>
        <v/>
      </c>
      <c r="Q1546">
        <f>Sheet9!A1975</f>
        <v>0</v>
      </c>
      <c r="R1546" t="str">
        <f t="shared" si="133"/>
        <v/>
      </c>
      <c r="S1546">
        <f>Sheet9!B1975</f>
        <v>0</v>
      </c>
      <c r="T1546" t="s">
        <v>1704</v>
      </c>
      <c r="U1546" t="s">
        <v>1705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>
      <c r="N1547">
        <f>Sheet9!D1976</f>
        <v>0</v>
      </c>
      <c r="O1547">
        <f>Sheet9!E1976</f>
        <v>0</v>
      </c>
      <c r="P1547" t="str">
        <f>IFERROR(VLOOKUP(O1547,Sheet6!A:B,2,0),"")</f>
        <v/>
      </c>
      <c r="Q1547">
        <f>Sheet9!A1976</f>
        <v>0</v>
      </c>
      <c r="R1547" t="str">
        <f t="shared" si="133"/>
        <v/>
      </c>
      <c r="S1547">
        <f>Sheet9!B1976</f>
        <v>0</v>
      </c>
      <c r="T1547" t="s">
        <v>1704</v>
      </c>
      <c r="U1547" t="s">
        <v>1705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>
      <c r="N1548">
        <f>Sheet9!D1977</f>
        <v>0</v>
      </c>
      <c r="O1548">
        <f>Sheet9!E1977</f>
        <v>0</v>
      </c>
      <c r="P1548" t="str">
        <f>IFERROR(VLOOKUP(O1548,Sheet6!A:B,2,0),"")</f>
        <v/>
      </c>
      <c r="Q1548">
        <f>Sheet9!A1977</f>
        <v>0</v>
      </c>
      <c r="R1548" t="str">
        <f t="shared" si="133"/>
        <v/>
      </c>
      <c r="S1548">
        <f>Sheet9!B1977</f>
        <v>0</v>
      </c>
      <c r="T1548" t="s">
        <v>1704</v>
      </c>
      <c r="U1548" t="s">
        <v>1705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>
      <c r="N1549">
        <f>Sheet9!D1978</f>
        <v>0</v>
      </c>
      <c r="O1549">
        <f>Sheet9!E1978</f>
        <v>0</v>
      </c>
      <c r="P1549" t="str">
        <f>IFERROR(VLOOKUP(O1549,Sheet6!A:B,2,0),"")</f>
        <v/>
      </c>
      <c r="Q1549">
        <f>Sheet9!A1978</f>
        <v>0</v>
      </c>
      <c r="R1549" t="str">
        <f t="shared" si="133"/>
        <v/>
      </c>
      <c r="S1549">
        <f>Sheet9!B1978</f>
        <v>0</v>
      </c>
      <c r="T1549" t="s">
        <v>1704</v>
      </c>
      <c r="U1549" t="s">
        <v>1705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>
      <c r="N1550">
        <f>Sheet9!D1979</f>
        <v>0</v>
      </c>
      <c r="O1550">
        <f>Sheet9!E1979</f>
        <v>0</v>
      </c>
      <c r="P1550" t="str">
        <f>IFERROR(VLOOKUP(O1550,Sheet6!A:B,2,0),"")</f>
        <v/>
      </c>
      <c r="Q1550">
        <f>Sheet9!A1979</f>
        <v>0</v>
      </c>
      <c r="R1550" t="str">
        <f t="shared" si="133"/>
        <v/>
      </c>
      <c r="S1550">
        <f>Sheet9!B1979</f>
        <v>0</v>
      </c>
      <c r="T1550" t="s">
        <v>1704</v>
      </c>
      <c r="U1550" t="s">
        <v>1705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>
      <c r="N1551">
        <f>Sheet9!D1980</f>
        <v>0</v>
      </c>
      <c r="O1551">
        <f>Sheet9!E1980</f>
        <v>0</v>
      </c>
      <c r="P1551" t="str">
        <f>IFERROR(VLOOKUP(O1551,Sheet6!A:B,2,0),"")</f>
        <v/>
      </c>
      <c r="Q1551">
        <f>Sheet9!A1980</f>
        <v>0</v>
      </c>
      <c r="R1551" t="str">
        <f t="shared" si="133"/>
        <v/>
      </c>
      <c r="S1551">
        <f>Sheet9!B1980</f>
        <v>0</v>
      </c>
      <c r="T1551" t="s">
        <v>1704</v>
      </c>
      <c r="U1551" t="s">
        <v>1705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>
      <c r="N1552">
        <f>Sheet9!D1981</f>
        <v>0</v>
      </c>
      <c r="O1552">
        <f>Sheet9!E1981</f>
        <v>0</v>
      </c>
      <c r="P1552" t="str">
        <f>IFERROR(VLOOKUP(O1552,Sheet6!A:B,2,0),"")</f>
        <v/>
      </c>
      <c r="Q1552">
        <f>Sheet9!A1981</f>
        <v>0</v>
      </c>
      <c r="R1552" t="str">
        <f t="shared" si="133"/>
        <v/>
      </c>
      <c r="S1552">
        <f>Sheet9!B1981</f>
        <v>0</v>
      </c>
      <c r="T1552" t="s">
        <v>1704</v>
      </c>
      <c r="U1552" t="s">
        <v>1705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>
      <c r="N1553">
        <f>Sheet9!D1982</f>
        <v>0</v>
      </c>
      <c r="O1553">
        <f>Sheet9!E1982</f>
        <v>0</v>
      </c>
      <c r="P1553" t="str">
        <f>IFERROR(VLOOKUP(O1553,Sheet6!A:B,2,0),"")</f>
        <v/>
      </c>
      <c r="Q1553">
        <f>Sheet9!A1982</f>
        <v>0</v>
      </c>
      <c r="R1553" t="str">
        <f t="shared" si="133"/>
        <v/>
      </c>
      <c r="S1553">
        <f>Sheet9!B1982</f>
        <v>0</v>
      </c>
      <c r="T1553" t="s">
        <v>1704</v>
      </c>
      <c r="U1553" t="s">
        <v>1705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>
      <c r="N1554">
        <f>Sheet9!D1983</f>
        <v>0</v>
      </c>
      <c r="O1554">
        <f>Sheet9!E1983</f>
        <v>0</v>
      </c>
      <c r="P1554" t="str">
        <f>IFERROR(VLOOKUP(O1554,Sheet6!A:B,2,0),"")</f>
        <v/>
      </c>
      <c r="Q1554">
        <f>Sheet9!A1983</f>
        <v>0</v>
      </c>
      <c r="R1554" t="str">
        <f t="shared" si="133"/>
        <v/>
      </c>
      <c r="S1554">
        <f>Sheet9!B1983</f>
        <v>0</v>
      </c>
      <c r="T1554" t="s">
        <v>1704</v>
      </c>
      <c r="U1554" t="s">
        <v>1705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>
      <c r="N1555">
        <f>Sheet9!D1984</f>
        <v>0</v>
      </c>
      <c r="O1555">
        <f>Sheet9!E1984</f>
        <v>0</v>
      </c>
      <c r="P1555" t="str">
        <f>IFERROR(VLOOKUP(O1555,Sheet6!A:B,2,0),"")</f>
        <v/>
      </c>
      <c r="Q1555">
        <f>Sheet9!A1984</f>
        <v>0</v>
      </c>
      <c r="R1555" t="str">
        <f t="shared" si="133"/>
        <v/>
      </c>
      <c r="S1555">
        <f>Sheet9!B1984</f>
        <v>0</v>
      </c>
      <c r="T1555" t="s">
        <v>1704</v>
      </c>
      <c r="U1555" t="s">
        <v>1705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>
      <c r="N1556">
        <f>Sheet9!D1985</f>
        <v>0</v>
      </c>
      <c r="O1556">
        <f>Sheet9!E1985</f>
        <v>0</v>
      </c>
      <c r="P1556" t="str">
        <f>IFERROR(VLOOKUP(O1556,Sheet6!A:B,2,0),"")</f>
        <v/>
      </c>
      <c r="Q1556">
        <f>Sheet9!A1985</f>
        <v>0</v>
      </c>
      <c r="R1556" t="str">
        <f t="shared" si="133"/>
        <v/>
      </c>
      <c r="S1556">
        <f>Sheet9!B1985</f>
        <v>0</v>
      </c>
      <c r="T1556" t="s">
        <v>1704</v>
      </c>
      <c r="U1556" t="s">
        <v>1705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>
      <c r="N1557">
        <f>Sheet9!D1986</f>
        <v>0</v>
      </c>
      <c r="O1557">
        <f>Sheet9!E1986</f>
        <v>0</v>
      </c>
      <c r="P1557" t="str">
        <f>IFERROR(VLOOKUP(O1557,Sheet6!A:B,2,0),"")</f>
        <v/>
      </c>
      <c r="Q1557">
        <f>Sheet9!A1986</f>
        <v>0</v>
      </c>
      <c r="R1557" t="str">
        <f t="shared" si="133"/>
        <v/>
      </c>
      <c r="S1557">
        <f>Sheet9!B1986</f>
        <v>0</v>
      </c>
      <c r="T1557" t="s">
        <v>1704</v>
      </c>
      <c r="U1557" t="s">
        <v>1705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>
      <c r="N1558">
        <f>Sheet9!D1987</f>
        <v>0</v>
      </c>
      <c r="O1558">
        <f>Sheet9!E1987</f>
        <v>0</v>
      </c>
      <c r="P1558" t="str">
        <f>IFERROR(VLOOKUP(O1558,Sheet6!A:B,2,0),"")</f>
        <v/>
      </c>
      <c r="Q1558">
        <f>Sheet9!A1987</f>
        <v>0</v>
      </c>
      <c r="R1558" t="str">
        <f t="shared" si="133"/>
        <v/>
      </c>
      <c r="S1558">
        <f>Sheet9!B1987</f>
        <v>0</v>
      </c>
      <c r="T1558" t="s">
        <v>1704</v>
      </c>
      <c r="U1558" t="s">
        <v>1705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>
      <c r="N1559">
        <f>Sheet9!D1988</f>
        <v>0</v>
      </c>
      <c r="O1559">
        <f>Sheet9!E1988</f>
        <v>0</v>
      </c>
      <c r="P1559" t="str">
        <f>IFERROR(VLOOKUP(O1559,Sheet6!A:B,2,0),"")</f>
        <v/>
      </c>
      <c r="Q1559">
        <f>Sheet9!A1988</f>
        <v>0</v>
      </c>
      <c r="R1559" t="str">
        <f t="shared" si="133"/>
        <v/>
      </c>
      <c r="S1559">
        <f>Sheet9!B1988</f>
        <v>0</v>
      </c>
      <c r="T1559" t="s">
        <v>1704</v>
      </c>
      <c r="U1559" t="s">
        <v>1705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>
      <c r="N1560">
        <f>Sheet9!D1989</f>
        <v>0</v>
      </c>
      <c r="O1560">
        <f>Sheet9!E1989</f>
        <v>0</v>
      </c>
      <c r="P1560" t="str">
        <f>IFERROR(VLOOKUP(O1560,Sheet6!A:B,2,0),"")</f>
        <v/>
      </c>
      <c r="Q1560">
        <f>Sheet9!A1989</f>
        <v>0</v>
      </c>
      <c r="R1560" t="str">
        <f t="shared" si="133"/>
        <v/>
      </c>
      <c r="S1560">
        <f>Sheet9!B1989</f>
        <v>0</v>
      </c>
      <c r="T1560" t="s">
        <v>1704</v>
      </c>
      <c r="U1560" t="s">
        <v>1705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>
      <c r="N1561">
        <f>Sheet9!D1990</f>
        <v>0</v>
      </c>
      <c r="O1561">
        <f>Sheet9!E1990</f>
        <v>0</v>
      </c>
      <c r="P1561" t="str">
        <f>IFERROR(VLOOKUP(O1561,Sheet6!A:B,2,0),"")</f>
        <v/>
      </c>
      <c r="Q1561">
        <f>Sheet9!A1990</f>
        <v>0</v>
      </c>
      <c r="R1561" t="str">
        <f t="shared" si="133"/>
        <v/>
      </c>
      <c r="S1561">
        <f>Sheet9!B1990</f>
        <v>0</v>
      </c>
      <c r="T1561" t="s">
        <v>1704</v>
      </c>
      <c r="U1561" t="s">
        <v>1705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>
      <c r="N1562">
        <f>Sheet9!D1991</f>
        <v>0</v>
      </c>
      <c r="O1562">
        <f>Sheet9!E1991</f>
        <v>0</v>
      </c>
      <c r="P1562" t="str">
        <f>IFERROR(VLOOKUP(O1562,Sheet6!A:B,2,0),"")</f>
        <v/>
      </c>
      <c r="Q1562">
        <f>Sheet9!A1991</f>
        <v>0</v>
      </c>
      <c r="R1562" t="str">
        <f t="shared" si="133"/>
        <v/>
      </c>
      <c r="S1562">
        <f>Sheet9!B1991</f>
        <v>0</v>
      </c>
      <c r="T1562" t="s">
        <v>1704</v>
      </c>
      <c r="U1562" t="s">
        <v>1705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>
      <c r="N1563">
        <f>Sheet9!D1992</f>
        <v>0</v>
      </c>
      <c r="O1563">
        <f>Sheet9!E1992</f>
        <v>0</v>
      </c>
      <c r="P1563" t="str">
        <f>IFERROR(VLOOKUP(O1563,Sheet6!A:B,2,0),"")</f>
        <v/>
      </c>
      <c r="Q1563">
        <f>Sheet9!A1992</f>
        <v>0</v>
      </c>
      <c r="R1563" t="str">
        <f t="shared" si="133"/>
        <v/>
      </c>
      <c r="S1563">
        <f>Sheet9!B1992</f>
        <v>0</v>
      </c>
      <c r="T1563" t="s">
        <v>1704</v>
      </c>
      <c r="U1563" t="s">
        <v>1705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>
      <c r="N1564">
        <f>Sheet9!D1993</f>
        <v>0</v>
      </c>
      <c r="O1564">
        <f>Sheet9!E1993</f>
        <v>0</v>
      </c>
      <c r="P1564" t="str">
        <f>IFERROR(VLOOKUP(O1564,Sheet6!A:B,2,0),"")</f>
        <v/>
      </c>
      <c r="Q1564">
        <f>Sheet9!A1993</f>
        <v>0</v>
      </c>
      <c r="R1564" t="str">
        <f t="shared" si="133"/>
        <v/>
      </c>
      <c r="S1564">
        <f>Sheet9!B1993</f>
        <v>0</v>
      </c>
      <c r="T1564" t="s">
        <v>1704</v>
      </c>
      <c r="U1564" t="s">
        <v>1705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>
      <c r="N1565">
        <f>Sheet9!D1994</f>
        <v>0</v>
      </c>
      <c r="O1565">
        <f>Sheet9!E1994</f>
        <v>0</v>
      </c>
      <c r="P1565" t="str">
        <f>IFERROR(VLOOKUP(O1565,Sheet6!A:B,2,0),"")</f>
        <v/>
      </c>
      <c r="Q1565">
        <f>Sheet9!A1994</f>
        <v>0</v>
      </c>
      <c r="R1565" t="str">
        <f t="shared" si="133"/>
        <v/>
      </c>
      <c r="S1565">
        <f>Sheet9!B1994</f>
        <v>0</v>
      </c>
      <c r="T1565" t="s">
        <v>1704</v>
      </c>
      <c r="U1565" t="s">
        <v>1705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>
      <c r="N1566">
        <f>Sheet9!D1995</f>
        <v>0</v>
      </c>
      <c r="O1566">
        <f>Sheet9!E1995</f>
        <v>0</v>
      </c>
      <c r="P1566" t="str">
        <f>IFERROR(VLOOKUP(O1566,Sheet6!A:B,2,0),"")</f>
        <v/>
      </c>
      <c r="Q1566">
        <f>Sheet9!A1995</f>
        <v>0</v>
      </c>
      <c r="R1566" t="str">
        <f t="shared" si="133"/>
        <v/>
      </c>
      <c r="S1566">
        <f>Sheet9!B1995</f>
        <v>0</v>
      </c>
      <c r="T1566" t="s">
        <v>1704</v>
      </c>
      <c r="U1566" t="s">
        <v>1705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>
      <c r="N1567">
        <f>Sheet9!D1996</f>
        <v>0</v>
      </c>
      <c r="O1567">
        <f>Sheet9!E1996</f>
        <v>0</v>
      </c>
      <c r="P1567" t="str">
        <f>IFERROR(VLOOKUP(O1567,Sheet6!A:B,2,0),"")</f>
        <v/>
      </c>
      <c r="Q1567">
        <f>Sheet9!A1996</f>
        <v>0</v>
      </c>
      <c r="R1567" t="str">
        <f t="shared" si="133"/>
        <v/>
      </c>
      <c r="S1567">
        <f>Sheet9!B1996</f>
        <v>0</v>
      </c>
      <c r="T1567" t="s">
        <v>1704</v>
      </c>
      <c r="U1567" t="s">
        <v>1705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>
      <c r="N1568">
        <f>Sheet9!D1997</f>
        <v>0</v>
      </c>
      <c r="O1568">
        <f>Sheet9!E1997</f>
        <v>0</v>
      </c>
      <c r="P1568" t="str">
        <f>IFERROR(VLOOKUP(O1568,Sheet6!A:B,2,0),"")</f>
        <v/>
      </c>
      <c r="Q1568">
        <f>Sheet9!A1997</f>
        <v>0</v>
      </c>
      <c r="R1568" t="str">
        <f t="shared" si="133"/>
        <v/>
      </c>
      <c r="S1568">
        <f>Sheet9!B1997</f>
        <v>0</v>
      </c>
      <c r="T1568" t="s">
        <v>1704</v>
      </c>
      <c r="U1568" t="s">
        <v>1705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>
      <c r="N1569">
        <f>Sheet9!D1998</f>
        <v>0</v>
      </c>
      <c r="O1569">
        <f>Sheet9!E1998</f>
        <v>0</v>
      </c>
      <c r="P1569" t="str">
        <f>IFERROR(VLOOKUP(O1569,Sheet6!A:B,2,0),"")</f>
        <v/>
      </c>
      <c r="Q1569">
        <f>Sheet9!A1998</f>
        <v>0</v>
      </c>
      <c r="R1569" t="str">
        <f t="shared" si="133"/>
        <v/>
      </c>
      <c r="S1569">
        <f>Sheet9!B1998</f>
        <v>0</v>
      </c>
      <c r="T1569" t="s">
        <v>1704</v>
      </c>
      <c r="U1569" t="s">
        <v>1705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>
      <c r="N1570">
        <f>Sheet9!D1999</f>
        <v>0</v>
      </c>
      <c r="O1570">
        <f>Sheet9!E1999</f>
        <v>0</v>
      </c>
      <c r="P1570" t="str">
        <f>IFERROR(VLOOKUP(O1570,Sheet6!A:B,2,0),"")</f>
        <v/>
      </c>
      <c r="Q1570">
        <f>Sheet9!A1999</f>
        <v>0</v>
      </c>
      <c r="R1570" t="str">
        <f t="shared" si="133"/>
        <v/>
      </c>
      <c r="S1570">
        <f>Sheet9!B1999</f>
        <v>0</v>
      </c>
      <c r="T1570" t="s">
        <v>1704</v>
      </c>
      <c r="U1570" t="s">
        <v>1705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>
      <c r="N1571">
        <f>Sheet9!D2000</f>
        <v>0</v>
      </c>
      <c r="O1571">
        <f>Sheet9!E2000</f>
        <v>0</v>
      </c>
      <c r="P1571" t="str">
        <f>IFERROR(VLOOKUP(O1571,Sheet6!A:B,2,0),"")</f>
        <v/>
      </c>
      <c r="Q1571">
        <f>Sheet9!A2000</f>
        <v>0</v>
      </c>
      <c r="R1571" t="str">
        <f t="shared" si="133"/>
        <v/>
      </c>
      <c r="S1571">
        <f>Sheet9!B2000</f>
        <v>0</v>
      </c>
      <c r="T1571" t="s">
        <v>1704</v>
      </c>
      <c r="U1571" t="s">
        <v>1705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>
      <c r="N1572">
        <f>Sheet9!D2001</f>
        <v>0</v>
      </c>
      <c r="O1572">
        <f>Sheet9!E2001</f>
        <v>0</v>
      </c>
      <c r="P1572" t="str">
        <f>IFERROR(VLOOKUP(O1572,Sheet6!A:B,2,0),"")</f>
        <v/>
      </c>
      <c r="Q1572">
        <f>Sheet9!A2001</f>
        <v>0</v>
      </c>
      <c r="R1572" t="str">
        <f t="shared" si="133"/>
        <v/>
      </c>
      <c r="S1572">
        <f>Sheet9!B2001</f>
        <v>0</v>
      </c>
      <c r="T1572" t="s">
        <v>1704</v>
      </c>
      <c r="U1572" t="s">
        <v>1705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>
      <c r="N1573">
        <f>Sheet9!D2002</f>
        <v>0</v>
      </c>
      <c r="O1573">
        <f>Sheet9!E2002</f>
        <v>0</v>
      </c>
      <c r="P1573" t="str">
        <f>IFERROR(VLOOKUP(O1573,Sheet6!A:B,2,0),"")</f>
        <v/>
      </c>
      <c r="Q1573">
        <f>Sheet9!A2002</f>
        <v>0</v>
      </c>
      <c r="R1573" t="str">
        <f t="shared" si="133"/>
        <v/>
      </c>
      <c r="S1573">
        <f>Sheet9!B2002</f>
        <v>0</v>
      </c>
      <c r="T1573" t="s">
        <v>1704</v>
      </c>
      <c r="U1573" t="s">
        <v>1705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>
      <c r="N1574">
        <f>Sheet9!D2003</f>
        <v>0</v>
      </c>
      <c r="O1574">
        <f>Sheet9!E2003</f>
        <v>0</v>
      </c>
      <c r="P1574" t="str">
        <f>IFERROR(VLOOKUP(O1574,Sheet6!A:B,2,0),"")</f>
        <v/>
      </c>
      <c r="Q1574">
        <f>Sheet9!A2003</f>
        <v>0</v>
      </c>
      <c r="R1574" t="str">
        <f t="shared" si="133"/>
        <v/>
      </c>
      <c r="S1574">
        <f>Sheet9!B2003</f>
        <v>0</v>
      </c>
      <c r="T1574" t="s">
        <v>1704</v>
      </c>
      <c r="U1574" t="s">
        <v>1705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>
      <c r="N1575">
        <f>Sheet9!D2004</f>
        <v>0</v>
      </c>
      <c r="O1575">
        <f>Sheet9!E2004</f>
        <v>0</v>
      </c>
      <c r="P1575" t="str">
        <f>IFERROR(VLOOKUP(O1575,Sheet6!A:B,2,0),"")</f>
        <v/>
      </c>
      <c r="Q1575">
        <f>Sheet9!A2004</f>
        <v>0</v>
      </c>
      <c r="R1575" t="str">
        <f t="shared" si="133"/>
        <v/>
      </c>
      <c r="S1575">
        <f>Sheet9!B2004</f>
        <v>0</v>
      </c>
      <c r="T1575" t="s">
        <v>1704</v>
      </c>
      <c r="U1575" t="s">
        <v>1705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>
      <c r="N1576">
        <f>Sheet9!D2005</f>
        <v>0</v>
      </c>
      <c r="O1576">
        <f>Sheet9!E2005</f>
        <v>0</v>
      </c>
      <c r="P1576" t="str">
        <f>IFERROR(VLOOKUP(O1576,Sheet6!A:B,2,0),"")</f>
        <v/>
      </c>
      <c r="Q1576">
        <f>Sheet9!A2005</f>
        <v>0</v>
      </c>
      <c r="R1576" t="str">
        <f t="shared" si="133"/>
        <v/>
      </c>
      <c r="S1576">
        <f>Sheet9!B2005</f>
        <v>0</v>
      </c>
      <c r="T1576" t="s">
        <v>1704</v>
      </c>
      <c r="U1576" t="s">
        <v>1705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>
      <c r="N1577">
        <f>Sheet9!D2006</f>
        <v>0</v>
      </c>
      <c r="O1577">
        <f>Sheet9!E2006</f>
        <v>0</v>
      </c>
      <c r="P1577" t="str">
        <f>IFERROR(VLOOKUP(O1577,Sheet6!A:B,2,0),"")</f>
        <v/>
      </c>
      <c r="Q1577">
        <f>Sheet9!A2006</f>
        <v>0</v>
      </c>
      <c r="R1577" t="str">
        <f t="shared" si="133"/>
        <v/>
      </c>
      <c r="S1577">
        <f>Sheet9!B2006</f>
        <v>0</v>
      </c>
      <c r="T1577" t="s">
        <v>1704</v>
      </c>
      <c r="U1577" t="s">
        <v>1705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>
      <c r="N1578">
        <f>Sheet9!D2007</f>
        <v>0</v>
      </c>
      <c r="O1578">
        <f>Sheet9!E2007</f>
        <v>0</v>
      </c>
      <c r="P1578" t="str">
        <f>IFERROR(VLOOKUP(O1578,Sheet6!A:B,2,0),"")</f>
        <v/>
      </c>
      <c r="Q1578">
        <f>Sheet9!A2007</f>
        <v>0</v>
      </c>
      <c r="R1578" t="str">
        <f t="shared" si="133"/>
        <v/>
      </c>
      <c r="S1578">
        <f>Sheet9!B2007</f>
        <v>0</v>
      </c>
      <c r="T1578" t="s">
        <v>1704</v>
      </c>
      <c r="U1578" t="s">
        <v>1705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>
      <c r="N1579">
        <f>Sheet9!D2008</f>
        <v>0</v>
      </c>
      <c r="O1579">
        <f>Sheet9!E2008</f>
        <v>0</v>
      </c>
      <c r="P1579" t="str">
        <f>IFERROR(VLOOKUP(O1579,Sheet6!A:B,2,0),"")</f>
        <v/>
      </c>
      <c r="Q1579">
        <f>Sheet9!A2008</f>
        <v>0</v>
      </c>
      <c r="R1579" t="str">
        <f t="shared" si="133"/>
        <v/>
      </c>
      <c r="S1579">
        <f>Sheet9!B2008</f>
        <v>0</v>
      </c>
      <c r="T1579" t="s">
        <v>1704</v>
      </c>
      <c r="U1579" t="s">
        <v>1705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>
      <c r="N1580">
        <f>Sheet9!D2009</f>
        <v>0</v>
      </c>
      <c r="O1580">
        <f>Sheet9!E2009</f>
        <v>0</v>
      </c>
      <c r="P1580" t="str">
        <f>IFERROR(VLOOKUP(O1580,Sheet6!A:B,2,0),"")</f>
        <v/>
      </c>
      <c r="Q1580">
        <f>Sheet9!A2009</f>
        <v>0</v>
      </c>
      <c r="R1580" t="str">
        <f t="shared" si="133"/>
        <v/>
      </c>
      <c r="S1580">
        <f>Sheet9!B2009</f>
        <v>0</v>
      </c>
      <c r="T1580" t="s">
        <v>1704</v>
      </c>
      <c r="U1580" t="s">
        <v>1705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>
      <c r="N1581">
        <f>Sheet9!D2010</f>
        <v>0</v>
      </c>
      <c r="O1581">
        <f>Sheet9!E2010</f>
        <v>0</v>
      </c>
      <c r="P1581" t="str">
        <f>IFERROR(VLOOKUP(O1581,Sheet6!A:B,2,0),"")</f>
        <v/>
      </c>
      <c r="Q1581">
        <f>Sheet9!A2010</f>
        <v>0</v>
      </c>
      <c r="R1581" t="str">
        <f t="shared" si="133"/>
        <v/>
      </c>
      <c r="S1581">
        <f>Sheet9!B2010</f>
        <v>0</v>
      </c>
      <c r="T1581" t="s">
        <v>1704</v>
      </c>
      <c r="U1581" t="s">
        <v>1705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>
      <c r="N1582">
        <f>Sheet9!D2011</f>
        <v>0</v>
      </c>
      <c r="O1582">
        <f>Sheet9!E2011</f>
        <v>0</v>
      </c>
      <c r="P1582" t="str">
        <f>IFERROR(VLOOKUP(O1582,Sheet6!A:B,2,0),"")</f>
        <v/>
      </c>
      <c r="Q1582">
        <f>Sheet9!A2011</f>
        <v>0</v>
      </c>
      <c r="R1582" t="str">
        <f t="shared" si="133"/>
        <v/>
      </c>
      <c r="S1582">
        <f>Sheet9!B2011</f>
        <v>0</v>
      </c>
      <c r="T1582" t="s">
        <v>1704</v>
      </c>
      <c r="U1582" t="s">
        <v>1705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>
      <c r="N1583">
        <f>Sheet9!D2012</f>
        <v>0</v>
      </c>
      <c r="O1583">
        <f>Sheet9!E2012</f>
        <v>0</v>
      </c>
      <c r="P1583" t="str">
        <f>IFERROR(VLOOKUP(O1583,Sheet6!A:B,2,0),"")</f>
        <v/>
      </c>
      <c r="Q1583">
        <f>Sheet9!A2012</f>
        <v>0</v>
      </c>
      <c r="R1583" t="str">
        <f t="shared" si="133"/>
        <v/>
      </c>
      <c r="S1583">
        <f>Sheet9!B2012</f>
        <v>0</v>
      </c>
      <c r="T1583" t="s">
        <v>1704</v>
      </c>
      <c r="U1583" t="s">
        <v>1705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>
      <c r="N1584">
        <f>Sheet9!D2013</f>
        <v>0</v>
      </c>
      <c r="O1584">
        <f>Sheet9!E2013</f>
        <v>0</v>
      </c>
      <c r="P1584" t="str">
        <f>IFERROR(VLOOKUP(O1584,Sheet6!A:B,2,0),"")</f>
        <v/>
      </c>
      <c r="Q1584">
        <f>Sheet9!A2013</f>
        <v>0</v>
      </c>
      <c r="R1584" t="str">
        <f t="shared" si="133"/>
        <v/>
      </c>
      <c r="S1584">
        <f>Sheet9!B2013</f>
        <v>0</v>
      </c>
      <c r="T1584" t="s">
        <v>1704</v>
      </c>
      <c r="U1584" t="s">
        <v>1705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>
      <c r="N1585">
        <f>Sheet9!D2014</f>
        <v>0</v>
      </c>
      <c r="O1585">
        <f>Sheet9!E2014</f>
        <v>0</v>
      </c>
      <c r="P1585" t="str">
        <f>IFERROR(VLOOKUP(O1585,Sheet6!A:B,2,0),"")</f>
        <v/>
      </c>
      <c r="Q1585">
        <f>Sheet9!A2014</f>
        <v>0</v>
      </c>
      <c r="R1585" t="str">
        <f t="shared" si="133"/>
        <v/>
      </c>
      <c r="S1585">
        <f>Sheet9!B2014</f>
        <v>0</v>
      </c>
      <c r="T1585" t="s">
        <v>1704</v>
      </c>
      <c r="U1585" t="s">
        <v>1705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>
      <c r="N1586">
        <f>Sheet9!D2015</f>
        <v>0</v>
      </c>
      <c r="O1586">
        <f>Sheet9!E2015</f>
        <v>0</v>
      </c>
      <c r="P1586" t="str">
        <f>IFERROR(VLOOKUP(O1586,Sheet6!A:B,2,0),"")</f>
        <v/>
      </c>
      <c r="Q1586">
        <f>Sheet9!A2015</f>
        <v>0</v>
      </c>
      <c r="R1586" t="str">
        <f t="shared" si="133"/>
        <v/>
      </c>
      <c r="S1586">
        <f>Sheet9!B2015</f>
        <v>0</v>
      </c>
      <c r="T1586" t="s">
        <v>1704</v>
      </c>
      <c r="U1586" t="s">
        <v>1705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>
      <c r="N1587">
        <f>Sheet9!D2016</f>
        <v>0</v>
      </c>
      <c r="O1587">
        <f>Sheet9!E2016</f>
        <v>0</v>
      </c>
      <c r="P1587" t="str">
        <f>IFERROR(VLOOKUP(O1587,Sheet6!A:B,2,0),"")</f>
        <v/>
      </c>
      <c r="Q1587">
        <f>Sheet9!A2016</f>
        <v>0</v>
      </c>
      <c r="R1587" t="str">
        <f t="shared" si="133"/>
        <v/>
      </c>
      <c r="S1587">
        <f>Sheet9!B2016</f>
        <v>0</v>
      </c>
      <c r="T1587" t="s">
        <v>1704</v>
      </c>
      <c r="U1587" t="s">
        <v>1705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>
      <c r="N1588">
        <f>Sheet9!D2017</f>
        <v>0</v>
      </c>
      <c r="O1588">
        <f>Sheet9!E2017</f>
        <v>0</v>
      </c>
      <c r="P1588" t="str">
        <f>IFERROR(VLOOKUP(O1588,Sheet6!A:B,2,0),"")</f>
        <v/>
      </c>
      <c r="Q1588">
        <f>Sheet9!A2017</f>
        <v>0</v>
      </c>
      <c r="R1588" t="str">
        <f t="shared" si="133"/>
        <v/>
      </c>
      <c r="S1588">
        <f>Sheet9!B2017</f>
        <v>0</v>
      </c>
      <c r="T1588" t="s">
        <v>1704</v>
      </c>
      <c r="U1588" t="s">
        <v>1705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>
      <c r="N1589">
        <f>Sheet9!D2018</f>
        <v>0</v>
      </c>
      <c r="O1589">
        <f>Sheet9!E2018</f>
        <v>0</v>
      </c>
      <c r="P1589" t="str">
        <f>IFERROR(VLOOKUP(O1589,Sheet6!A:B,2,0),"")</f>
        <v/>
      </c>
      <c r="Q1589">
        <f>Sheet9!A2018</f>
        <v>0</v>
      </c>
      <c r="R1589" t="str">
        <f t="shared" si="133"/>
        <v/>
      </c>
      <c r="S1589">
        <f>Sheet9!B2018</f>
        <v>0</v>
      </c>
      <c r="T1589" t="s">
        <v>1704</v>
      </c>
      <c r="U1589" t="s">
        <v>1705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>
      <c r="N1590">
        <f>Sheet9!D2019</f>
        <v>0</v>
      </c>
      <c r="O1590">
        <f>Sheet9!E2019</f>
        <v>0</v>
      </c>
      <c r="P1590" t="str">
        <f>IFERROR(VLOOKUP(O1590,Sheet6!A:B,2,0),"")</f>
        <v/>
      </c>
      <c r="Q1590">
        <f>Sheet9!A2019</f>
        <v>0</v>
      </c>
      <c r="R1590" t="str">
        <f t="shared" si="133"/>
        <v/>
      </c>
      <c r="S1590">
        <f>Sheet9!B2019</f>
        <v>0</v>
      </c>
      <c r="T1590" t="s">
        <v>1704</v>
      </c>
      <c r="U1590" t="s">
        <v>1705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>
      <c r="N1591">
        <f>Sheet9!D2020</f>
        <v>0</v>
      </c>
      <c r="O1591">
        <f>Sheet9!E2020</f>
        <v>0</v>
      </c>
      <c r="P1591" t="str">
        <f>IFERROR(VLOOKUP(O1591,Sheet6!A:B,2,0),"")</f>
        <v/>
      </c>
      <c r="Q1591">
        <f>Sheet9!A2020</f>
        <v>0</v>
      </c>
      <c r="R1591" t="str">
        <f t="shared" si="133"/>
        <v/>
      </c>
      <c r="S1591">
        <f>Sheet9!B2020</f>
        <v>0</v>
      </c>
      <c r="T1591" t="s">
        <v>1704</v>
      </c>
      <c r="U1591" t="s">
        <v>1705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>
      <c r="N1592">
        <f>Sheet9!D2021</f>
        <v>0</v>
      </c>
      <c r="O1592">
        <f>Sheet9!E2021</f>
        <v>0</v>
      </c>
      <c r="P1592" t="str">
        <f>IFERROR(VLOOKUP(O1592,Sheet6!A:B,2,0),"")</f>
        <v/>
      </c>
      <c r="Q1592">
        <f>Sheet9!A2021</f>
        <v>0</v>
      </c>
      <c r="R1592" t="str">
        <f t="shared" si="133"/>
        <v/>
      </c>
      <c r="S1592">
        <f>Sheet9!B2021</f>
        <v>0</v>
      </c>
      <c r="T1592" t="s">
        <v>1704</v>
      </c>
      <c r="U1592" t="s">
        <v>1705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>
      <c r="N1593">
        <f>Sheet9!D2022</f>
        <v>0</v>
      </c>
      <c r="O1593">
        <f>Sheet9!E2022</f>
        <v>0</v>
      </c>
      <c r="P1593" t="str">
        <f>IFERROR(VLOOKUP(O1593,Sheet6!A:B,2,0),"")</f>
        <v/>
      </c>
      <c r="Q1593">
        <f>Sheet9!A2022</f>
        <v>0</v>
      </c>
      <c r="R1593" t="str">
        <f t="shared" si="133"/>
        <v/>
      </c>
      <c r="S1593">
        <f>Sheet9!B2022</f>
        <v>0</v>
      </c>
      <c r="T1593" t="s">
        <v>1704</v>
      </c>
      <c r="U1593" t="s">
        <v>1705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>
      <c r="N1594">
        <f>Sheet9!D2023</f>
        <v>0</v>
      </c>
      <c r="O1594">
        <f>Sheet9!E2023</f>
        <v>0</v>
      </c>
      <c r="P1594" t="str">
        <f>IFERROR(VLOOKUP(O1594,Sheet6!A:B,2,0),"")</f>
        <v/>
      </c>
      <c r="Q1594">
        <f>Sheet9!A2023</f>
        <v>0</v>
      </c>
      <c r="R1594" t="str">
        <f t="shared" si="133"/>
        <v/>
      </c>
      <c r="S1594">
        <f>Sheet9!B2023</f>
        <v>0</v>
      </c>
      <c r="T1594" t="s">
        <v>1704</v>
      </c>
      <c r="U1594" t="s">
        <v>1705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>
      <c r="N1595">
        <f>Sheet9!D2024</f>
        <v>0</v>
      </c>
      <c r="O1595">
        <f>Sheet9!E2024</f>
        <v>0</v>
      </c>
      <c r="P1595" t="str">
        <f>IFERROR(VLOOKUP(O1595,Sheet6!A:B,2,0),"")</f>
        <v/>
      </c>
      <c r="Q1595">
        <f>Sheet9!A2024</f>
        <v>0</v>
      </c>
      <c r="R1595" t="str">
        <f t="shared" ref="R1595:R1658" si="138">IFERROR(VLOOKUP(Q1595,AG:AH,2,0),"")</f>
        <v/>
      </c>
      <c r="S1595">
        <f>Sheet9!B2024</f>
        <v>0</v>
      </c>
      <c r="T1595" t="s">
        <v>1704</v>
      </c>
      <c r="U1595" t="s">
        <v>1705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>
      <c r="N1596">
        <f>Sheet9!D2025</f>
        <v>0</v>
      </c>
      <c r="O1596">
        <f>Sheet9!E2025</f>
        <v>0</v>
      </c>
      <c r="P1596" t="str">
        <f>IFERROR(VLOOKUP(O1596,Sheet6!A:B,2,0),"")</f>
        <v/>
      </c>
      <c r="Q1596">
        <f>Sheet9!A2025</f>
        <v>0</v>
      </c>
      <c r="R1596" t="str">
        <f t="shared" si="138"/>
        <v/>
      </c>
      <c r="S1596">
        <f>Sheet9!B2025</f>
        <v>0</v>
      </c>
      <c r="T1596" t="s">
        <v>1704</v>
      </c>
      <c r="U1596" t="s">
        <v>1705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>
      <c r="N1597">
        <f>Sheet9!D2026</f>
        <v>0</v>
      </c>
      <c r="O1597">
        <f>Sheet9!E2026</f>
        <v>0</v>
      </c>
      <c r="P1597" t="str">
        <f>IFERROR(VLOOKUP(O1597,Sheet6!A:B,2,0),"")</f>
        <v/>
      </c>
      <c r="Q1597">
        <f>Sheet9!A2026</f>
        <v>0</v>
      </c>
      <c r="R1597" t="str">
        <f t="shared" si="138"/>
        <v/>
      </c>
      <c r="S1597">
        <f>Sheet9!B2026</f>
        <v>0</v>
      </c>
      <c r="T1597" t="s">
        <v>1704</v>
      </c>
      <c r="U1597" t="s">
        <v>1705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>
      <c r="N1598">
        <f>Sheet9!D2027</f>
        <v>0</v>
      </c>
      <c r="O1598">
        <f>Sheet9!E2027</f>
        <v>0</v>
      </c>
      <c r="P1598" t="str">
        <f>IFERROR(VLOOKUP(O1598,Sheet6!A:B,2,0),"")</f>
        <v/>
      </c>
      <c r="Q1598">
        <f>Sheet9!A2027</f>
        <v>0</v>
      </c>
      <c r="R1598" t="str">
        <f t="shared" si="138"/>
        <v/>
      </c>
      <c r="S1598">
        <f>Sheet9!B2027</f>
        <v>0</v>
      </c>
      <c r="T1598" t="s">
        <v>1704</v>
      </c>
      <c r="U1598" t="s">
        <v>1705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>
      <c r="N1599">
        <f>Sheet9!D2028</f>
        <v>0</v>
      </c>
      <c r="O1599">
        <f>Sheet9!E2028</f>
        <v>0</v>
      </c>
      <c r="P1599" t="str">
        <f>IFERROR(VLOOKUP(O1599,Sheet6!A:B,2,0),"")</f>
        <v/>
      </c>
      <c r="Q1599">
        <f>Sheet9!A2028</f>
        <v>0</v>
      </c>
      <c r="R1599" t="str">
        <f t="shared" si="138"/>
        <v/>
      </c>
      <c r="S1599">
        <f>Sheet9!B2028</f>
        <v>0</v>
      </c>
      <c r="T1599" t="s">
        <v>1704</v>
      </c>
      <c r="U1599" t="s">
        <v>1705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>
      <c r="N1600">
        <f>Sheet9!D2029</f>
        <v>0</v>
      </c>
      <c r="O1600">
        <f>Sheet9!E2029</f>
        <v>0</v>
      </c>
      <c r="P1600" t="str">
        <f>IFERROR(VLOOKUP(O1600,Sheet6!A:B,2,0),"")</f>
        <v/>
      </c>
      <c r="Q1600">
        <f>Sheet9!A2029</f>
        <v>0</v>
      </c>
      <c r="R1600" t="str">
        <f t="shared" si="138"/>
        <v/>
      </c>
      <c r="S1600">
        <f>Sheet9!B2029</f>
        <v>0</v>
      </c>
      <c r="T1600" t="s">
        <v>1704</v>
      </c>
      <c r="U1600" t="s">
        <v>1705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>
      <c r="N1601">
        <f>Sheet9!D2030</f>
        <v>0</v>
      </c>
      <c r="O1601">
        <f>Sheet9!E2030</f>
        <v>0</v>
      </c>
      <c r="P1601" t="str">
        <f>IFERROR(VLOOKUP(O1601,Sheet6!A:B,2,0),"")</f>
        <v/>
      </c>
      <c r="Q1601">
        <f>Sheet9!A2030</f>
        <v>0</v>
      </c>
      <c r="R1601" t="str">
        <f t="shared" si="138"/>
        <v/>
      </c>
      <c r="S1601">
        <f>Sheet9!B2030</f>
        <v>0</v>
      </c>
      <c r="T1601" t="s">
        <v>1704</v>
      </c>
      <c r="U1601" t="s">
        <v>1705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>
      <c r="N1602">
        <f>Sheet9!D2031</f>
        <v>0</v>
      </c>
      <c r="O1602">
        <f>Sheet9!E2031</f>
        <v>0</v>
      </c>
      <c r="P1602" t="str">
        <f>IFERROR(VLOOKUP(O1602,Sheet6!A:B,2,0),"")</f>
        <v/>
      </c>
      <c r="Q1602">
        <f>Sheet9!A2031</f>
        <v>0</v>
      </c>
      <c r="R1602" t="str">
        <f t="shared" si="138"/>
        <v/>
      </c>
      <c r="S1602">
        <f>Sheet9!B2031</f>
        <v>0</v>
      </c>
      <c r="T1602" t="s">
        <v>1704</v>
      </c>
      <c r="U1602" t="s">
        <v>1705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>
      <c r="N1603">
        <f>Sheet9!D2032</f>
        <v>0</v>
      </c>
      <c r="O1603">
        <f>Sheet9!E2032</f>
        <v>0</v>
      </c>
      <c r="P1603" t="str">
        <f>IFERROR(VLOOKUP(O1603,Sheet6!A:B,2,0),"")</f>
        <v/>
      </c>
      <c r="Q1603">
        <f>Sheet9!A2032</f>
        <v>0</v>
      </c>
      <c r="R1603" t="str">
        <f t="shared" si="138"/>
        <v/>
      </c>
      <c r="S1603">
        <f>Sheet9!B2032</f>
        <v>0</v>
      </c>
      <c r="T1603" t="s">
        <v>1704</v>
      </c>
      <c r="U1603" t="s">
        <v>1705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>
      <c r="N1604">
        <f>Sheet9!D2033</f>
        <v>0</v>
      </c>
      <c r="O1604">
        <f>Sheet9!E2033</f>
        <v>0</v>
      </c>
      <c r="P1604" t="str">
        <f>IFERROR(VLOOKUP(O1604,Sheet6!A:B,2,0),"")</f>
        <v/>
      </c>
      <c r="Q1604">
        <f>Sheet9!A2033</f>
        <v>0</v>
      </c>
      <c r="R1604" t="str">
        <f t="shared" si="138"/>
        <v/>
      </c>
      <c r="S1604">
        <f>Sheet9!B2033</f>
        <v>0</v>
      </c>
      <c r="T1604" t="s">
        <v>1704</v>
      </c>
      <c r="U1604" t="s">
        <v>1705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>
      <c r="N1605">
        <f>Sheet9!D2034</f>
        <v>0</v>
      </c>
      <c r="O1605">
        <f>Sheet9!E2034</f>
        <v>0</v>
      </c>
      <c r="P1605" t="str">
        <f>IFERROR(VLOOKUP(O1605,Sheet6!A:B,2,0),"")</f>
        <v/>
      </c>
      <c r="Q1605">
        <f>Sheet9!A2034</f>
        <v>0</v>
      </c>
      <c r="R1605" t="str">
        <f t="shared" si="138"/>
        <v/>
      </c>
      <c r="S1605">
        <f>Sheet9!B2034</f>
        <v>0</v>
      </c>
      <c r="T1605" t="s">
        <v>1704</v>
      </c>
      <c r="U1605" t="s">
        <v>1705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>
      <c r="N1606">
        <f>Sheet9!D2035</f>
        <v>0</v>
      </c>
      <c r="O1606">
        <f>Sheet9!E2035</f>
        <v>0</v>
      </c>
      <c r="P1606" t="str">
        <f>IFERROR(VLOOKUP(O1606,Sheet6!A:B,2,0),"")</f>
        <v/>
      </c>
      <c r="Q1606">
        <f>Sheet9!A2035</f>
        <v>0</v>
      </c>
      <c r="R1606" t="str">
        <f t="shared" si="138"/>
        <v/>
      </c>
      <c r="S1606">
        <f>Sheet9!B2035</f>
        <v>0</v>
      </c>
      <c r="T1606" t="s">
        <v>1704</v>
      </c>
      <c r="U1606" t="s">
        <v>1705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>
      <c r="N1607">
        <f>Sheet9!D2036</f>
        <v>0</v>
      </c>
      <c r="O1607">
        <f>Sheet9!E2036</f>
        <v>0</v>
      </c>
      <c r="P1607" t="str">
        <f>IFERROR(VLOOKUP(O1607,Sheet6!A:B,2,0),"")</f>
        <v/>
      </c>
      <c r="Q1607">
        <f>Sheet9!A2036</f>
        <v>0</v>
      </c>
      <c r="R1607" t="str">
        <f t="shared" si="138"/>
        <v/>
      </c>
      <c r="S1607">
        <f>Sheet9!B2036</f>
        <v>0</v>
      </c>
      <c r="T1607" t="s">
        <v>1704</v>
      </c>
      <c r="U1607" t="s">
        <v>1705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>
      <c r="N1608">
        <f>Sheet9!D2037</f>
        <v>0</v>
      </c>
      <c r="O1608">
        <f>Sheet9!E2037</f>
        <v>0</v>
      </c>
      <c r="P1608" t="str">
        <f>IFERROR(VLOOKUP(O1608,Sheet6!A:B,2,0),"")</f>
        <v/>
      </c>
      <c r="Q1608">
        <f>Sheet9!A2037</f>
        <v>0</v>
      </c>
      <c r="R1608" t="str">
        <f t="shared" si="138"/>
        <v/>
      </c>
      <c r="S1608">
        <f>Sheet9!B2037</f>
        <v>0</v>
      </c>
      <c r="T1608" t="s">
        <v>1704</v>
      </c>
      <c r="U1608" t="s">
        <v>1705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>
      <c r="N1609">
        <f>Sheet9!D2038</f>
        <v>0</v>
      </c>
      <c r="O1609">
        <f>Sheet9!E2038</f>
        <v>0</v>
      </c>
      <c r="P1609" t="str">
        <f>IFERROR(VLOOKUP(O1609,Sheet6!A:B,2,0),"")</f>
        <v/>
      </c>
      <c r="Q1609">
        <f>Sheet9!A2038</f>
        <v>0</v>
      </c>
      <c r="R1609" t="str">
        <f t="shared" si="138"/>
        <v/>
      </c>
      <c r="S1609">
        <f>Sheet9!B2038</f>
        <v>0</v>
      </c>
      <c r="T1609" t="s">
        <v>1704</v>
      </c>
      <c r="U1609" t="s">
        <v>1705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>
      <c r="N1610">
        <f>Sheet9!D2039</f>
        <v>0</v>
      </c>
      <c r="O1610">
        <f>Sheet9!E2039</f>
        <v>0</v>
      </c>
      <c r="P1610" t="str">
        <f>IFERROR(VLOOKUP(O1610,Sheet6!A:B,2,0),"")</f>
        <v/>
      </c>
      <c r="Q1610">
        <f>Sheet9!A2039</f>
        <v>0</v>
      </c>
      <c r="R1610" t="str">
        <f t="shared" si="138"/>
        <v/>
      </c>
      <c r="S1610">
        <f>Sheet9!B2039</f>
        <v>0</v>
      </c>
      <c r="T1610" t="s">
        <v>1704</v>
      </c>
      <c r="U1610" t="s">
        <v>1705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>
      <c r="N1611">
        <f>Sheet9!D2040</f>
        <v>0</v>
      </c>
      <c r="O1611">
        <f>Sheet9!E2040</f>
        <v>0</v>
      </c>
      <c r="P1611" t="str">
        <f>IFERROR(VLOOKUP(O1611,Sheet6!A:B,2,0),"")</f>
        <v/>
      </c>
      <c r="Q1611">
        <f>Sheet9!A2040</f>
        <v>0</v>
      </c>
      <c r="R1611" t="str">
        <f t="shared" si="138"/>
        <v/>
      </c>
      <c r="S1611">
        <f>Sheet9!B2040</f>
        <v>0</v>
      </c>
      <c r="T1611" t="s">
        <v>1704</v>
      </c>
      <c r="U1611" t="s">
        <v>1705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>
      <c r="N1612">
        <f>Sheet9!D2041</f>
        <v>0</v>
      </c>
      <c r="O1612">
        <f>Sheet9!E2041</f>
        <v>0</v>
      </c>
      <c r="P1612" t="str">
        <f>IFERROR(VLOOKUP(O1612,Sheet6!A:B,2,0),"")</f>
        <v/>
      </c>
      <c r="Q1612">
        <f>Sheet9!A2041</f>
        <v>0</v>
      </c>
      <c r="R1612" t="str">
        <f t="shared" si="138"/>
        <v/>
      </c>
      <c r="S1612">
        <f>Sheet9!B2041</f>
        <v>0</v>
      </c>
      <c r="T1612" t="s">
        <v>1704</v>
      </c>
      <c r="U1612" t="s">
        <v>1705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>
      <c r="N1613">
        <f>Sheet9!D2042</f>
        <v>0</v>
      </c>
      <c r="O1613">
        <f>Sheet9!E2042</f>
        <v>0</v>
      </c>
      <c r="P1613" t="str">
        <f>IFERROR(VLOOKUP(O1613,Sheet6!A:B,2,0),"")</f>
        <v/>
      </c>
      <c r="Q1613">
        <f>Sheet9!A2042</f>
        <v>0</v>
      </c>
      <c r="R1613" t="str">
        <f t="shared" si="138"/>
        <v/>
      </c>
      <c r="S1613">
        <f>Sheet9!B2042</f>
        <v>0</v>
      </c>
      <c r="T1613" t="s">
        <v>1704</v>
      </c>
      <c r="U1613" t="s">
        <v>1705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>
      <c r="N1614">
        <f>Sheet9!D2043</f>
        <v>0</v>
      </c>
      <c r="O1614">
        <f>Sheet9!E2043</f>
        <v>0</v>
      </c>
      <c r="P1614" t="str">
        <f>IFERROR(VLOOKUP(O1614,Sheet6!A:B,2,0),"")</f>
        <v/>
      </c>
      <c r="Q1614">
        <f>Sheet9!A2043</f>
        <v>0</v>
      </c>
      <c r="R1614" t="str">
        <f t="shared" si="138"/>
        <v/>
      </c>
      <c r="S1614">
        <f>Sheet9!B2043</f>
        <v>0</v>
      </c>
      <c r="T1614" t="s">
        <v>1704</v>
      </c>
      <c r="U1614" t="s">
        <v>1705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>
      <c r="N1615">
        <f>Sheet9!D2044</f>
        <v>0</v>
      </c>
      <c r="O1615">
        <f>Sheet9!E2044</f>
        <v>0</v>
      </c>
      <c r="P1615" t="str">
        <f>IFERROR(VLOOKUP(O1615,Sheet6!A:B,2,0),"")</f>
        <v/>
      </c>
      <c r="Q1615">
        <f>Sheet9!A2044</f>
        <v>0</v>
      </c>
      <c r="R1615" t="str">
        <f t="shared" si="138"/>
        <v/>
      </c>
      <c r="S1615">
        <f>Sheet9!B2044</f>
        <v>0</v>
      </c>
      <c r="T1615" t="s">
        <v>1704</v>
      </c>
      <c r="U1615" t="s">
        <v>1705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>
      <c r="N1616">
        <f>Sheet9!D2045</f>
        <v>0</v>
      </c>
      <c r="O1616">
        <f>Sheet9!E2045</f>
        <v>0</v>
      </c>
      <c r="P1616" t="str">
        <f>IFERROR(VLOOKUP(O1616,Sheet6!A:B,2,0),"")</f>
        <v/>
      </c>
      <c r="Q1616">
        <f>Sheet9!A2045</f>
        <v>0</v>
      </c>
      <c r="R1616" t="str">
        <f t="shared" si="138"/>
        <v/>
      </c>
      <c r="S1616">
        <f>Sheet9!B2045</f>
        <v>0</v>
      </c>
      <c r="T1616" t="s">
        <v>1704</v>
      </c>
      <c r="U1616" t="s">
        <v>1705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>
      <c r="N1617">
        <f>Sheet9!D2046</f>
        <v>0</v>
      </c>
      <c r="O1617">
        <f>Sheet9!E2046</f>
        <v>0</v>
      </c>
      <c r="P1617" t="str">
        <f>IFERROR(VLOOKUP(O1617,Sheet6!A:B,2,0),"")</f>
        <v/>
      </c>
      <c r="Q1617">
        <f>Sheet9!A2046</f>
        <v>0</v>
      </c>
      <c r="R1617" t="str">
        <f t="shared" si="138"/>
        <v/>
      </c>
      <c r="S1617">
        <f>Sheet9!B2046</f>
        <v>0</v>
      </c>
      <c r="T1617" t="s">
        <v>1704</v>
      </c>
      <c r="U1617" t="s">
        <v>1705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>
      <c r="N1618">
        <f>Sheet9!D2047</f>
        <v>0</v>
      </c>
      <c r="O1618">
        <f>Sheet9!E2047</f>
        <v>0</v>
      </c>
      <c r="P1618" t="str">
        <f>IFERROR(VLOOKUP(O1618,Sheet6!A:B,2,0),"")</f>
        <v/>
      </c>
      <c r="Q1618">
        <f>Sheet9!A2047</f>
        <v>0</v>
      </c>
      <c r="R1618" t="str">
        <f t="shared" si="138"/>
        <v/>
      </c>
      <c r="S1618">
        <f>Sheet9!B2047</f>
        <v>0</v>
      </c>
      <c r="T1618" t="s">
        <v>1704</v>
      </c>
      <c r="U1618" t="s">
        <v>1705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>
      <c r="N1619">
        <f>Sheet9!D2048</f>
        <v>0</v>
      </c>
      <c r="O1619">
        <f>Sheet9!E2048</f>
        <v>0</v>
      </c>
      <c r="P1619" t="str">
        <f>IFERROR(VLOOKUP(O1619,Sheet6!A:B,2,0),"")</f>
        <v/>
      </c>
      <c r="Q1619">
        <f>Sheet9!A2048</f>
        <v>0</v>
      </c>
      <c r="R1619" t="str">
        <f t="shared" si="138"/>
        <v/>
      </c>
      <c r="S1619">
        <f>Sheet9!B2048</f>
        <v>0</v>
      </c>
      <c r="T1619" t="s">
        <v>1704</v>
      </c>
      <c r="U1619" t="s">
        <v>1705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>
      <c r="N1620">
        <f>Sheet9!D2049</f>
        <v>0</v>
      </c>
      <c r="O1620">
        <f>Sheet9!E2049</f>
        <v>0</v>
      </c>
      <c r="P1620" t="str">
        <f>IFERROR(VLOOKUP(O1620,Sheet6!A:B,2,0),"")</f>
        <v/>
      </c>
      <c r="Q1620">
        <f>Sheet9!A2049</f>
        <v>0</v>
      </c>
      <c r="R1620" t="str">
        <f t="shared" si="138"/>
        <v/>
      </c>
      <c r="S1620">
        <f>Sheet9!B2049</f>
        <v>0</v>
      </c>
      <c r="T1620" t="s">
        <v>1704</v>
      </c>
      <c r="U1620" t="s">
        <v>1705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>
      <c r="N1621">
        <f>Sheet9!D2050</f>
        <v>0</v>
      </c>
      <c r="O1621">
        <f>Sheet9!E2050</f>
        <v>0</v>
      </c>
      <c r="P1621" t="str">
        <f>IFERROR(VLOOKUP(O1621,Sheet6!A:B,2,0),"")</f>
        <v/>
      </c>
      <c r="Q1621">
        <f>Sheet9!A2050</f>
        <v>0</v>
      </c>
      <c r="R1621" t="str">
        <f t="shared" si="138"/>
        <v/>
      </c>
      <c r="S1621">
        <f>Sheet9!B2050</f>
        <v>0</v>
      </c>
      <c r="T1621" t="s">
        <v>1704</v>
      </c>
      <c r="U1621" t="s">
        <v>1705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>
      <c r="N1622">
        <f>Sheet9!D2051</f>
        <v>0</v>
      </c>
      <c r="O1622">
        <f>Sheet9!E2051</f>
        <v>0</v>
      </c>
      <c r="P1622" t="str">
        <f>IFERROR(VLOOKUP(O1622,Sheet6!A:B,2,0),"")</f>
        <v/>
      </c>
      <c r="Q1622">
        <f>Sheet9!A2051</f>
        <v>0</v>
      </c>
      <c r="R1622" t="str">
        <f t="shared" si="138"/>
        <v/>
      </c>
      <c r="S1622">
        <f>Sheet9!B2051</f>
        <v>0</v>
      </c>
      <c r="T1622" t="s">
        <v>1704</v>
      </c>
      <c r="U1622" t="s">
        <v>1705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>
      <c r="N1623">
        <f>Sheet9!D2052</f>
        <v>0</v>
      </c>
      <c r="O1623">
        <f>Sheet9!E2052</f>
        <v>0</v>
      </c>
      <c r="P1623" t="str">
        <f>IFERROR(VLOOKUP(O1623,Sheet6!A:B,2,0),"")</f>
        <v/>
      </c>
      <c r="Q1623">
        <f>Sheet9!A2052</f>
        <v>0</v>
      </c>
      <c r="R1623" t="str">
        <f t="shared" si="138"/>
        <v/>
      </c>
      <c r="S1623">
        <f>Sheet9!B2052</f>
        <v>0</v>
      </c>
      <c r="T1623" t="s">
        <v>1704</v>
      </c>
      <c r="U1623" t="s">
        <v>1705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>
      <c r="N1624">
        <f>Sheet9!D2053</f>
        <v>0</v>
      </c>
      <c r="O1624">
        <f>Sheet9!E2053</f>
        <v>0</v>
      </c>
      <c r="P1624" t="str">
        <f>IFERROR(VLOOKUP(O1624,Sheet6!A:B,2,0),"")</f>
        <v/>
      </c>
      <c r="Q1624">
        <f>Sheet9!A2053</f>
        <v>0</v>
      </c>
      <c r="R1624" t="str">
        <f t="shared" si="138"/>
        <v/>
      </c>
      <c r="S1624">
        <f>Sheet9!B2053</f>
        <v>0</v>
      </c>
      <c r="T1624" t="s">
        <v>1704</v>
      </c>
      <c r="U1624" t="s">
        <v>1705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>
      <c r="N1625">
        <f>Sheet9!D2054</f>
        <v>0</v>
      </c>
      <c r="O1625">
        <f>Sheet9!E2054</f>
        <v>0</v>
      </c>
      <c r="P1625" t="str">
        <f>IFERROR(VLOOKUP(O1625,Sheet6!A:B,2,0),"")</f>
        <v/>
      </c>
      <c r="Q1625">
        <f>Sheet9!A2054</f>
        <v>0</v>
      </c>
      <c r="R1625" t="str">
        <f t="shared" si="138"/>
        <v/>
      </c>
      <c r="S1625">
        <f>Sheet9!B2054</f>
        <v>0</v>
      </c>
      <c r="T1625" t="s">
        <v>1704</v>
      </c>
      <c r="U1625" t="s">
        <v>1705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>
      <c r="N1626">
        <f>Sheet9!D2055</f>
        <v>0</v>
      </c>
      <c r="O1626">
        <f>Sheet9!E2055</f>
        <v>0</v>
      </c>
      <c r="P1626" t="str">
        <f>IFERROR(VLOOKUP(O1626,Sheet6!A:B,2,0),"")</f>
        <v/>
      </c>
      <c r="Q1626">
        <f>Sheet9!A2055</f>
        <v>0</v>
      </c>
      <c r="R1626" t="str">
        <f t="shared" si="138"/>
        <v/>
      </c>
      <c r="S1626">
        <f>Sheet9!B2055</f>
        <v>0</v>
      </c>
      <c r="T1626" t="s">
        <v>1704</v>
      </c>
      <c r="U1626" t="s">
        <v>1705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>
      <c r="N1627">
        <f>Sheet9!D2056</f>
        <v>0</v>
      </c>
      <c r="O1627">
        <f>Sheet9!E2056</f>
        <v>0</v>
      </c>
      <c r="P1627" t="str">
        <f>IFERROR(VLOOKUP(O1627,Sheet6!A:B,2,0),"")</f>
        <v/>
      </c>
      <c r="Q1627">
        <f>Sheet9!A2056</f>
        <v>0</v>
      </c>
      <c r="R1627" t="str">
        <f t="shared" si="138"/>
        <v/>
      </c>
      <c r="S1627">
        <f>Sheet9!B2056</f>
        <v>0</v>
      </c>
      <c r="T1627" t="s">
        <v>1704</v>
      </c>
      <c r="U1627" t="s">
        <v>1705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>
      <c r="N1628">
        <f>Sheet9!D2057</f>
        <v>0</v>
      </c>
      <c r="O1628">
        <f>Sheet9!E2057</f>
        <v>0</v>
      </c>
      <c r="P1628" t="str">
        <f>IFERROR(VLOOKUP(O1628,Sheet6!A:B,2,0),"")</f>
        <v/>
      </c>
      <c r="Q1628">
        <f>Sheet9!A2057</f>
        <v>0</v>
      </c>
      <c r="R1628" t="str">
        <f t="shared" si="138"/>
        <v/>
      </c>
      <c r="S1628">
        <f>Sheet9!B2057</f>
        <v>0</v>
      </c>
      <c r="T1628" t="s">
        <v>1704</v>
      </c>
      <c r="U1628" t="s">
        <v>1705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>
      <c r="N1629">
        <f>Sheet9!D2058</f>
        <v>0</v>
      </c>
      <c r="O1629">
        <f>Sheet9!E2058</f>
        <v>0</v>
      </c>
      <c r="P1629" t="str">
        <f>IFERROR(VLOOKUP(O1629,Sheet6!A:B,2,0),"")</f>
        <v/>
      </c>
      <c r="Q1629">
        <f>Sheet9!A2058</f>
        <v>0</v>
      </c>
      <c r="R1629" t="str">
        <f t="shared" si="138"/>
        <v/>
      </c>
      <c r="S1629">
        <f>Sheet9!B2058</f>
        <v>0</v>
      </c>
      <c r="T1629" t="s">
        <v>1704</v>
      </c>
      <c r="U1629" t="s">
        <v>1705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>
      <c r="N1630">
        <f>Sheet9!D2059</f>
        <v>0</v>
      </c>
      <c r="O1630">
        <f>Sheet9!E2059</f>
        <v>0</v>
      </c>
      <c r="P1630" t="str">
        <f>IFERROR(VLOOKUP(O1630,Sheet6!A:B,2,0),"")</f>
        <v/>
      </c>
      <c r="Q1630">
        <f>Sheet9!A2059</f>
        <v>0</v>
      </c>
      <c r="R1630" t="str">
        <f t="shared" si="138"/>
        <v/>
      </c>
      <c r="S1630">
        <f>Sheet9!B2059</f>
        <v>0</v>
      </c>
      <c r="T1630" t="s">
        <v>1704</v>
      </c>
      <c r="U1630" t="s">
        <v>1705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>
      <c r="N1631">
        <f>Sheet9!D2060</f>
        <v>0</v>
      </c>
      <c r="O1631">
        <f>Sheet9!E2060</f>
        <v>0</v>
      </c>
      <c r="P1631" t="str">
        <f>IFERROR(VLOOKUP(O1631,Sheet6!A:B,2,0),"")</f>
        <v/>
      </c>
      <c r="Q1631">
        <f>Sheet9!A2060</f>
        <v>0</v>
      </c>
      <c r="R1631" t="str">
        <f t="shared" si="138"/>
        <v/>
      </c>
      <c r="S1631">
        <f>Sheet9!B2060</f>
        <v>0</v>
      </c>
      <c r="T1631" t="s">
        <v>1704</v>
      </c>
      <c r="U1631" t="s">
        <v>1705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>
      <c r="N1632">
        <f>Sheet9!D2061</f>
        <v>0</v>
      </c>
      <c r="O1632">
        <f>Sheet9!E2061</f>
        <v>0</v>
      </c>
      <c r="P1632" t="str">
        <f>IFERROR(VLOOKUP(O1632,Sheet6!A:B,2,0),"")</f>
        <v/>
      </c>
      <c r="Q1632">
        <f>Sheet9!A2061</f>
        <v>0</v>
      </c>
      <c r="R1632" t="str">
        <f t="shared" si="138"/>
        <v/>
      </c>
      <c r="S1632">
        <f>Sheet9!B2061</f>
        <v>0</v>
      </c>
      <c r="T1632" t="s">
        <v>1704</v>
      </c>
      <c r="U1632" t="s">
        <v>1705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>
      <c r="N1633">
        <f>Sheet9!D2062</f>
        <v>0</v>
      </c>
      <c r="O1633">
        <f>Sheet9!E2062</f>
        <v>0</v>
      </c>
      <c r="P1633" t="str">
        <f>IFERROR(VLOOKUP(O1633,Sheet6!A:B,2,0),"")</f>
        <v/>
      </c>
      <c r="Q1633">
        <f>Sheet9!A2062</f>
        <v>0</v>
      </c>
      <c r="R1633" t="str">
        <f t="shared" si="138"/>
        <v/>
      </c>
      <c r="S1633">
        <f>Sheet9!B2062</f>
        <v>0</v>
      </c>
      <c r="T1633" t="s">
        <v>1704</v>
      </c>
      <c r="U1633" t="s">
        <v>1705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>
      <c r="N1634">
        <f>Sheet9!D2063</f>
        <v>0</v>
      </c>
      <c r="O1634">
        <f>Sheet9!E2063</f>
        <v>0</v>
      </c>
      <c r="P1634" t="str">
        <f>IFERROR(VLOOKUP(O1634,Sheet6!A:B,2,0),"")</f>
        <v/>
      </c>
      <c r="Q1634">
        <f>Sheet9!A2063</f>
        <v>0</v>
      </c>
      <c r="R1634" t="str">
        <f t="shared" si="138"/>
        <v/>
      </c>
      <c r="S1634">
        <f>Sheet9!B2063</f>
        <v>0</v>
      </c>
      <c r="T1634" t="s">
        <v>1704</v>
      </c>
      <c r="U1634" t="s">
        <v>1705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>
      <c r="N1635">
        <f>Sheet9!D2064</f>
        <v>0</v>
      </c>
      <c r="O1635">
        <f>Sheet9!E2064</f>
        <v>0</v>
      </c>
      <c r="P1635" t="str">
        <f>IFERROR(VLOOKUP(O1635,Sheet6!A:B,2,0),"")</f>
        <v/>
      </c>
      <c r="Q1635">
        <f>Sheet9!A2064</f>
        <v>0</v>
      </c>
      <c r="R1635" t="str">
        <f t="shared" si="138"/>
        <v/>
      </c>
      <c r="S1635">
        <f>Sheet9!B2064</f>
        <v>0</v>
      </c>
      <c r="T1635" t="s">
        <v>1704</v>
      </c>
      <c r="U1635" t="s">
        <v>1705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>
      <c r="N1636">
        <f>Sheet9!D2065</f>
        <v>0</v>
      </c>
      <c r="O1636">
        <f>Sheet9!E2065</f>
        <v>0</v>
      </c>
      <c r="P1636" t="str">
        <f>IFERROR(VLOOKUP(O1636,Sheet6!A:B,2,0),"")</f>
        <v/>
      </c>
      <c r="Q1636">
        <f>Sheet9!A2065</f>
        <v>0</v>
      </c>
      <c r="R1636" t="str">
        <f t="shared" si="138"/>
        <v/>
      </c>
      <c r="S1636">
        <f>Sheet9!B2065</f>
        <v>0</v>
      </c>
      <c r="T1636" t="s">
        <v>1704</v>
      </c>
      <c r="U1636" t="s">
        <v>1705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>
      <c r="N1637">
        <f>Sheet9!D2066</f>
        <v>0</v>
      </c>
      <c r="O1637">
        <f>Sheet9!E2066</f>
        <v>0</v>
      </c>
      <c r="P1637" t="str">
        <f>IFERROR(VLOOKUP(O1637,Sheet6!A:B,2,0),"")</f>
        <v/>
      </c>
      <c r="Q1637">
        <f>Sheet9!A2066</f>
        <v>0</v>
      </c>
      <c r="R1637" t="str">
        <f t="shared" si="138"/>
        <v/>
      </c>
      <c r="S1637">
        <f>Sheet9!B2066</f>
        <v>0</v>
      </c>
      <c r="T1637" t="s">
        <v>1704</v>
      </c>
      <c r="U1637" t="s">
        <v>1705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>
      <c r="N1638">
        <f>Sheet9!D2067</f>
        <v>0</v>
      </c>
      <c r="O1638">
        <f>Sheet9!E2067</f>
        <v>0</v>
      </c>
      <c r="P1638" t="str">
        <f>IFERROR(VLOOKUP(O1638,Sheet6!A:B,2,0),"")</f>
        <v/>
      </c>
      <c r="Q1638">
        <f>Sheet9!A2067</f>
        <v>0</v>
      </c>
      <c r="R1638" t="str">
        <f t="shared" si="138"/>
        <v/>
      </c>
      <c r="S1638">
        <f>Sheet9!B2067</f>
        <v>0</v>
      </c>
      <c r="T1638" t="s">
        <v>1704</v>
      </c>
      <c r="U1638" t="s">
        <v>1705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>
      <c r="N1639">
        <f>Sheet9!D2068</f>
        <v>0</v>
      </c>
      <c r="O1639">
        <f>Sheet9!E2068</f>
        <v>0</v>
      </c>
      <c r="P1639" t="str">
        <f>IFERROR(VLOOKUP(O1639,Sheet6!A:B,2,0),"")</f>
        <v/>
      </c>
      <c r="Q1639">
        <f>Sheet9!A2068</f>
        <v>0</v>
      </c>
      <c r="R1639" t="str">
        <f t="shared" si="138"/>
        <v/>
      </c>
      <c r="S1639">
        <f>Sheet9!B2068</f>
        <v>0</v>
      </c>
      <c r="T1639" t="s">
        <v>1704</v>
      </c>
      <c r="U1639" t="s">
        <v>1705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>
      <c r="N1640">
        <f>Sheet9!D2069</f>
        <v>0</v>
      </c>
      <c r="O1640">
        <f>Sheet9!E2069</f>
        <v>0</v>
      </c>
      <c r="P1640" t="str">
        <f>IFERROR(VLOOKUP(O1640,Sheet6!A:B,2,0),"")</f>
        <v/>
      </c>
      <c r="Q1640">
        <f>Sheet9!A2069</f>
        <v>0</v>
      </c>
      <c r="R1640" t="str">
        <f t="shared" si="138"/>
        <v/>
      </c>
      <c r="S1640">
        <f>Sheet9!B2069</f>
        <v>0</v>
      </c>
      <c r="T1640" t="s">
        <v>1704</v>
      </c>
      <c r="U1640" t="s">
        <v>1705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>
      <c r="N1641">
        <f>Sheet9!D2070</f>
        <v>0</v>
      </c>
      <c r="O1641">
        <f>Sheet9!E2070</f>
        <v>0</v>
      </c>
      <c r="P1641" t="str">
        <f>IFERROR(VLOOKUP(O1641,Sheet6!A:B,2,0),"")</f>
        <v/>
      </c>
      <c r="Q1641">
        <f>Sheet9!A2070</f>
        <v>0</v>
      </c>
      <c r="R1641" t="str">
        <f t="shared" si="138"/>
        <v/>
      </c>
      <c r="S1641">
        <f>Sheet9!B2070</f>
        <v>0</v>
      </c>
      <c r="T1641" t="s">
        <v>1704</v>
      </c>
      <c r="U1641" t="s">
        <v>1705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>
      <c r="N1642">
        <f>Sheet9!D2071</f>
        <v>0</v>
      </c>
      <c r="O1642">
        <f>Sheet9!E2071</f>
        <v>0</v>
      </c>
      <c r="P1642" t="str">
        <f>IFERROR(VLOOKUP(O1642,Sheet6!A:B,2,0),"")</f>
        <v/>
      </c>
      <c r="Q1642">
        <f>Sheet9!A2071</f>
        <v>0</v>
      </c>
      <c r="R1642" t="str">
        <f t="shared" si="138"/>
        <v/>
      </c>
      <c r="S1642">
        <f>Sheet9!B2071</f>
        <v>0</v>
      </c>
      <c r="T1642" t="s">
        <v>1704</v>
      </c>
      <c r="U1642" t="s">
        <v>1705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>
      <c r="N1643">
        <f>Sheet9!D2072</f>
        <v>0</v>
      </c>
      <c r="O1643">
        <f>Sheet9!E2072</f>
        <v>0</v>
      </c>
      <c r="P1643" t="str">
        <f>IFERROR(VLOOKUP(O1643,Sheet6!A:B,2,0),"")</f>
        <v/>
      </c>
      <c r="Q1643">
        <f>Sheet9!A2072</f>
        <v>0</v>
      </c>
      <c r="R1643" t="str">
        <f t="shared" si="138"/>
        <v/>
      </c>
      <c r="S1643">
        <f>Sheet9!B2072</f>
        <v>0</v>
      </c>
      <c r="T1643" t="s">
        <v>1704</v>
      </c>
      <c r="U1643" t="s">
        <v>1705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>
      <c r="N1644">
        <f>Sheet9!D2073</f>
        <v>0</v>
      </c>
      <c r="O1644">
        <f>Sheet9!E2073</f>
        <v>0</v>
      </c>
      <c r="P1644" t="str">
        <f>IFERROR(VLOOKUP(O1644,Sheet6!A:B,2,0),"")</f>
        <v/>
      </c>
      <c r="Q1644">
        <f>Sheet9!A2073</f>
        <v>0</v>
      </c>
      <c r="R1644" t="str">
        <f t="shared" si="138"/>
        <v/>
      </c>
      <c r="S1644">
        <f>Sheet9!B2073</f>
        <v>0</v>
      </c>
      <c r="T1644" t="s">
        <v>1704</v>
      </c>
      <c r="U1644" t="s">
        <v>1705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>
      <c r="N1645">
        <f>Sheet9!D2074</f>
        <v>0</v>
      </c>
      <c r="O1645">
        <f>Sheet9!E2074</f>
        <v>0</v>
      </c>
      <c r="P1645" t="str">
        <f>IFERROR(VLOOKUP(O1645,Sheet6!A:B,2,0),"")</f>
        <v/>
      </c>
      <c r="Q1645">
        <f>Sheet9!A2074</f>
        <v>0</v>
      </c>
      <c r="R1645" t="str">
        <f t="shared" si="138"/>
        <v/>
      </c>
      <c r="S1645">
        <f>Sheet9!B2074</f>
        <v>0</v>
      </c>
      <c r="T1645" t="s">
        <v>1704</v>
      </c>
      <c r="U1645" t="s">
        <v>1705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>
      <c r="N1646">
        <f>Sheet9!D2075</f>
        <v>0</v>
      </c>
      <c r="O1646">
        <f>Sheet9!E2075</f>
        <v>0</v>
      </c>
      <c r="P1646" t="str">
        <f>IFERROR(VLOOKUP(O1646,Sheet6!A:B,2,0),"")</f>
        <v/>
      </c>
      <c r="Q1646">
        <f>Sheet9!A2075</f>
        <v>0</v>
      </c>
      <c r="R1646" t="str">
        <f t="shared" si="138"/>
        <v/>
      </c>
      <c r="S1646">
        <f>Sheet9!B2075</f>
        <v>0</v>
      </c>
      <c r="T1646" t="s">
        <v>1704</v>
      </c>
      <c r="U1646" t="s">
        <v>1705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>
      <c r="N1647">
        <f>Sheet9!D2076</f>
        <v>0</v>
      </c>
      <c r="O1647">
        <f>Sheet9!E2076</f>
        <v>0</v>
      </c>
      <c r="P1647" t="str">
        <f>IFERROR(VLOOKUP(O1647,Sheet6!A:B,2,0),"")</f>
        <v/>
      </c>
      <c r="Q1647">
        <f>Sheet9!A2076</f>
        <v>0</v>
      </c>
      <c r="R1647" t="str">
        <f t="shared" si="138"/>
        <v/>
      </c>
      <c r="S1647">
        <f>Sheet9!B2076</f>
        <v>0</v>
      </c>
      <c r="T1647" t="s">
        <v>1704</v>
      </c>
      <c r="U1647" t="s">
        <v>1705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>
      <c r="N1648">
        <f>Sheet9!D2077</f>
        <v>0</v>
      </c>
      <c r="O1648">
        <f>Sheet9!E2077</f>
        <v>0</v>
      </c>
      <c r="P1648" t="str">
        <f>IFERROR(VLOOKUP(O1648,Sheet6!A:B,2,0),"")</f>
        <v/>
      </c>
      <c r="Q1648">
        <f>Sheet9!A2077</f>
        <v>0</v>
      </c>
      <c r="R1648" t="str">
        <f t="shared" si="138"/>
        <v/>
      </c>
      <c r="S1648">
        <f>Sheet9!B2077</f>
        <v>0</v>
      </c>
      <c r="T1648" t="s">
        <v>1704</v>
      </c>
      <c r="U1648" t="s">
        <v>1705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>
      <c r="N1649">
        <f>Sheet9!D2078</f>
        <v>0</v>
      </c>
      <c r="O1649">
        <f>Sheet9!E2078</f>
        <v>0</v>
      </c>
      <c r="P1649" t="str">
        <f>IFERROR(VLOOKUP(O1649,Sheet6!A:B,2,0),"")</f>
        <v/>
      </c>
      <c r="Q1649">
        <f>Sheet9!A2078</f>
        <v>0</v>
      </c>
      <c r="R1649" t="str">
        <f t="shared" si="138"/>
        <v/>
      </c>
      <c r="S1649">
        <f>Sheet9!B2078</f>
        <v>0</v>
      </c>
      <c r="T1649" t="s">
        <v>1704</v>
      </c>
      <c r="U1649" t="s">
        <v>1705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>
      <c r="N1650">
        <f>Sheet9!D2079</f>
        <v>0</v>
      </c>
      <c r="O1650">
        <f>Sheet9!E2079</f>
        <v>0</v>
      </c>
      <c r="P1650" t="str">
        <f>IFERROR(VLOOKUP(O1650,Sheet6!A:B,2,0),"")</f>
        <v/>
      </c>
      <c r="Q1650">
        <f>Sheet9!A2079</f>
        <v>0</v>
      </c>
      <c r="R1650" t="str">
        <f t="shared" si="138"/>
        <v/>
      </c>
      <c r="S1650">
        <f>Sheet9!B2079</f>
        <v>0</v>
      </c>
      <c r="T1650" t="s">
        <v>1704</v>
      </c>
      <c r="U1650" t="s">
        <v>1705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>
      <c r="N1651">
        <f>Sheet9!D2080</f>
        <v>0</v>
      </c>
      <c r="O1651">
        <f>Sheet9!E2080</f>
        <v>0</v>
      </c>
      <c r="P1651" t="str">
        <f>IFERROR(VLOOKUP(O1651,Sheet6!A:B,2,0),"")</f>
        <v/>
      </c>
      <c r="Q1651">
        <f>Sheet9!A2080</f>
        <v>0</v>
      </c>
      <c r="R1651" t="str">
        <f t="shared" si="138"/>
        <v/>
      </c>
      <c r="S1651">
        <f>Sheet9!B2080</f>
        <v>0</v>
      </c>
      <c r="T1651" t="s">
        <v>1704</v>
      </c>
      <c r="U1651" t="s">
        <v>1705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>
      <c r="N1652">
        <f>Sheet9!D2081</f>
        <v>0</v>
      </c>
      <c r="O1652">
        <f>Sheet9!E2081</f>
        <v>0</v>
      </c>
      <c r="P1652" t="str">
        <f>IFERROR(VLOOKUP(O1652,Sheet6!A:B,2,0),"")</f>
        <v/>
      </c>
      <c r="Q1652">
        <f>Sheet9!A2081</f>
        <v>0</v>
      </c>
      <c r="R1652" t="str">
        <f t="shared" si="138"/>
        <v/>
      </c>
      <c r="S1652">
        <f>Sheet9!B2081</f>
        <v>0</v>
      </c>
      <c r="T1652" t="s">
        <v>1704</v>
      </c>
      <c r="U1652" t="s">
        <v>1705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>
      <c r="N1653">
        <f>Sheet9!D2082</f>
        <v>0</v>
      </c>
      <c r="O1653">
        <f>Sheet9!E2082</f>
        <v>0</v>
      </c>
      <c r="P1653" t="str">
        <f>IFERROR(VLOOKUP(O1653,Sheet6!A:B,2,0),"")</f>
        <v/>
      </c>
      <c r="Q1653">
        <f>Sheet9!A2082</f>
        <v>0</v>
      </c>
      <c r="R1653" t="str">
        <f t="shared" si="138"/>
        <v/>
      </c>
      <c r="S1653">
        <f>Sheet9!B2082</f>
        <v>0</v>
      </c>
      <c r="T1653" t="s">
        <v>1704</v>
      </c>
      <c r="U1653" t="s">
        <v>1705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>
      <c r="N1654">
        <f>Sheet9!D2083</f>
        <v>0</v>
      </c>
      <c r="O1654">
        <f>Sheet9!E2083</f>
        <v>0</v>
      </c>
      <c r="P1654" t="str">
        <f>IFERROR(VLOOKUP(O1654,Sheet6!A:B,2,0),"")</f>
        <v/>
      </c>
      <c r="Q1654">
        <f>Sheet9!A2083</f>
        <v>0</v>
      </c>
      <c r="R1654" t="str">
        <f t="shared" si="138"/>
        <v/>
      </c>
      <c r="S1654">
        <f>Sheet9!B2083</f>
        <v>0</v>
      </c>
      <c r="T1654" t="s">
        <v>1704</v>
      </c>
      <c r="U1654" t="s">
        <v>1705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>
      <c r="N1655">
        <f>Sheet9!D2084</f>
        <v>0</v>
      </c>
      <c r="O1655">
        <f>Sheet9!E2084</f>
        <v>0</v>
      </c>
      <c r="P1655" t="str">
        <f>IFERROR(VLOOKUP(O1655,Sheet6!A:B,2,0),"")</f>
        <v/>
      </c>
      <c r="Q1655">
        <f>Sheet9!A2084</f>
        <v>0</v>
      </c>
      <c r="R1655" t="str">
        <f t="shared" si="138"/>
        <v/>
      </c>
      <c r="S1655">
        <f>Sheet9!B2084</f>
        <v>0</v>
      </c>
      <c r="T1655" t="s">
        <v>1704</v>
      </c>
      <c r="U1655" t="s">
        <v>1705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>
      <c r="N1656">
        <f>Sheet9!D2085</f>
        <v>0</v>
      </c>
      <c r="O1656">
        <f>Sheet9!E2085</f>
        <v>0</v>
      </c>
      <c r="P1656" t="str">
        <f>IFERROR(VLOOKUP(O1656,Sheet6!A:B,2,0),"")</f>
        <v/>
      </c>
      <c r="Q1656">
        <f>Sheet9!A2085</f>
        <v>0</v>
      </c>
      <c r="R1656" t="str">
        <f t="shared" si="138"/>
        <v/>
      </c>
      <c r="S1656">
        <f>Sheet9!B2085</f>
        <v>0</v>
      </c>
      <c r="T1656" t="s">
        <v>1704</v>
      </c>
      <c r="U1656" t="s">
        <v>1705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>
      <c r="N1657">
        <f>Sheet9!D2086</f>
        <v>0</v>
      </c>
      <c r="O1657">
        <f>Sheet9!E2086</f>
        <v>0</v>
      </c>
      <c r="P1657" t="str">
        <f>IFERROR(VLOOKUP(O1657,Sheet6!A:B,2,0),"")</f>
        <v/>
      </c>
      <c r="Q1657">
        <f>Sheet9!A2086</f>
        <v>0</v>
      </c>
      <c r="R1657" t="str">
        <f t="shared" si="138"/>
        <v/>
      </c>
      <c r="S1657">
        <f>Sheet9!B2086</f>
        <v>0</v>
      </c>
      <c r="T1657" t="s">
        <v>1704</v>
      </c>
      <c r="U1657" t="s">
        <v>1705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>
      <c r="N1658">
        <f>Sheet9!D2087</f>
        <v>0</v>
      </c>
      <c r="O1658">
        <f>Sheet9!E2087</f>
        <v>0</v>
      </c>
      <c r="P1658" t="str">
        <f>IFERROR(VLOOKUP(O1658,Sheet6!A:B,2,0),"")</f>
        <v/>
      </c>
      <c r="Q1658">
        <f>Sheet9!A2087</f>
        <v>0</v>
      </c>
      <c r="R1658" t="str">
        <f t="shared" si="138"/>
        <v/>
      </c>
      <c r="S1658">
        <f>Sheet9!B2087</f>
        <v>0</v>
      </c>
      <c r="T1658" t="s">
        <v>1704</v>
      </c>
      <c r="U1658" t="s">
        <v>1705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>
      <c r="N1659">
        <f>Sheet9!D2088</f>
        <v>0</v>
      </c>
      <c r="O1659">
        <f>Sheet9!E2088</f>
        <v>0</v>
      </c>
      <c r="P1659" t="str">
        <f>IFERROR(VLOOKUP(O1659,Sheet6!A:B,2,0),"")</f>
        <v/>
      </c>
      <c r="Q1659">
        <f>Sheet9!A2088</f>
        <v>0</v>
      </c>
      <c r="R1659" t="str">
        <f t="shared" ref="R1659:R1722" si="143">IFERROR(VLOOKUP(Q1659,AG:AH,2,0),"")</f>
        <v/>
      </c>
      <c r="S1659">
        <f>Sheet9!B2088</f>
        <v>0</v>
      </c>
      <c r="T1659" t="s">
        <v>1704</v>
      </c>
      <c r="U1659" t="s">
        <v>1705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>
      <c r="N1660">
        <f>Sheet9!D2089</f>
        <v>0</v>
      </c>
      <c r="O1660">
        <f>Sheet9!E2089</f>
        <v>0</v>
      </c>
      <c r="P1660" t="str">
        <f>IFERROR(VLOOKUP(O1660,Sheet6!A:B,2,0),"")</f>
        <v/>
      </c>
      <c r="Q1660">
        <f>Sheet9!A2089</f>
        <v>0</v>
      </c>
      <c r="R1660" t="str">
        <f t="shared" si="143"/>
        <v/>
      </c>
      <c r="S1660">
        <f>Sheet9!B2089</f>
        <v>0</v>
      </c>
      <c r="T1660" t="s">
        <v>1704</v>
      </c>
      <c r="U1660" t="s">
        <v>1705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>
      <c r="N1661">
        <f>Sheet9!D2090</f>
        <v>0</v>
      </c>
      <c r="O1661">
        <f>Sheet9!E2090</f>
        <v>0</v>
      </c>
      <c r="P1661" t="str">
        <f>IFERROR(VLOOKUP(O1661,Sheet6!A:B,2,0),"")</f>
        <v/>
      </c>
      <c r="Q1661">
        <f>Sheet9!A2090</f>
        <v>0</v>
      </c>
      <c r="R1661" t="str">
        <f t="shared" si="143"/>
        <v/>
      </c>
      <c r="S1661">
        <f>Sheet9!B2090</f>
        <v>0</v>
      </c>
      <c r="T1661" t="s">
        <v>1704</v>
      </c>
      <c r="U1661" t="s">
        <v>1705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>
      <c r="N1662">
        <f>Sheet9!D2091</f>
        <v>0</v>
      </c>
      <c r="O1662">
        <f>Sheet9!E2091</f>
        <v>0</v>
      </c>
      <c r="P1662" t="str">
        <f>IFERROR(VLOOKUP(O1662,Sheet6!A:B,2,0),"")</f>
        <v/>
      </c>
      <c r="Q1662">
        <f>Sheet9!A2091</f>
        <v>0</v>
      </c>
      <c r="R1662" t="str">
        <f t="shared" si="143"/>
        <v/>
      </c>
      <c r="S1662">
        <f>Sheet9!B2091</f>
        <v>0</v>
      </c>
      <c r="T1662" t="s">
        <v>1704</v>
      </c>
      <c r="U1662" t="s">
        <v>1705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>
      <c r="N1663">
        <f>Sheet9!D2092</f>
        <v>0</v>
      </c>
      <c r="O1663">
        <f>Sheet9!E2092</f>
        <v>0</v>
      </c>
      <c r="P1663" t="str">
        <f>IFERROR(VLOOKUP(O1663,Sheet6!A:B,2,0),"")</f>
        <v/>
      </c>
      <c r="Q1663">
        <f>Sheet9!A2092</f>
        <v>0</v>
      </c>
      <c r="R1663" t="str">
        <f t="shared" si="143"/>
        <v/>
      </c>
      <c r="S1663">
        <f>Sheet9!B2092</f>
        <v>0</v>
      </c>
      <c r="T1663" t="s">
        <v>1704</v>
      </c>
      <c r="U1663" t="s">
        <v>1705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>
      <c r="N1664">
        <f>Sheet9!D2093</f>
        <v>0</v>
      </c>
      <c r="O1664">
        <f>Sheet9!E2093</f>
        <v>0</v>
      </c>
      <c r="P1664" t="str">
        <f>IFERROR(VLOOKUP(O1664,Sheet6!A:B,2,0),"")</f>
        <v/>
      </c>
      <c r="Q1664">
        <f>Sheet9!A2093</f>
        <v>0</v>
      </c>
      <c r="R1664" t="str">
        <f t="shared" si="143"/>
        <v/>
      </c>
      <c r="S1664">
        <f>Sheet9!B2093</f>
        <v>0</v>
      </c>
      <c r="T1664" t="s">
        <v>1704</v>
      </c>
      <c r="U1664" t="s">
        <v>1705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>
      <c r="N1665">
        <f>Sheet9!D2094</f>
        <v>0</v>
      </c>
      <c r="O1665">
        <f>Sheet9!E2094</f>
        <v>0</v>
      </c>
      <c r="P1665" t="str">
        <f>IFERROR(VLOOKUP(O1665,Sheet6!A:B,2,0),"")</f>
        <v/>
      </c>
      <c r="Q1665">
        <f>Sheet9!A2094</f>
        <v>0</v>
      </c>
      <c r="R1665" t="str">
        <f t="shared" si="143"/>
        <v/>
      </c>
      <c r="S1665">
        <f>Sheet9!B2094</f>
        <v>0</v>
      </c>
      <c r="T1665" t="s">
        <v>1704</v>
      </c>
      <c r="U1665" t="s">
        <v>1705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>
      <c r="N1666">
        <f>Sheet9!D2095</f>
        <v>0</v>
      </c>
      <c r="O1666">
        <f>Sheet9!E2095</f>
        <v>0</v>
      </c>
      <c r="P1666" t="str">
        <f>IFERROR(VLOOKUP(O1666,Sheet6!A:B,2,0),"")</f>
        <v/>
      </c>
      <c r="Q1666">
        <f>Sheet9!A2095</f>
        <v>0</v>
      </c>
      <c r="R1666" t="str">
        <f t="shared" si="143"/>
        <v/>
      </c>
      <c r="S1666">
        <f>Sheet9!B2095</f>
        <v>0</v>
      </c>
      <c r="T1666" t="s">
        <v>1704</v>
      </c>
      <c r="U1666" t="s">
        <v>1705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>
      <c r="N1667">
        <f>Sheet9!D2096</f>
        <v>0</v>
      </c>
      <c r="O1667">
        <f>Sheet9!E2096</f>
        <v>0</v>
      </c>
      <c r="P1667" t="str">
        <f>IFERROR(VLOOKUP(O1667,Sheet6!A:B,2,0),"")</f>
        <v/>
      </c>
      <c r="Q1667">
        <f>Sheet9!A2096</f>
        <v>0</v>
      </c>
      <c r="R1667" t="str">
        <f t="shared" si="143"/>
        <v/>
      </c>
      <c r="S1667">
        <f>Sheet9!B2096</f>
        <v>0</v>
      </c>
      <c r="T1667" t="s">
        <v>1704</v>
      </c>
      <c r="U1667" t="s">
        <v>1705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>
      <c r="N1668">
        <f>Sheet9!D2097</f>
        <v>0</v>
      </c>
      <c r="O1668">
        <f>Sheet9!E2097</f>
        <v>0</v>
      </c>
      <c r="P1668" t="str">
        <f>IFERROR(VLOOKUP(O1668,Sheet6!A:B,2,0),"")</f>
        <v/>
      </c>
      <c r="Q1668">
        <f>Sheet9!A2097</f>
        <v>0</v>
      </c>
      <c r="R1668" t="str">
        <f t="shared" si="143"/>
        <v/>
      </c>
      <c r="S1668">
        <f>Sheet9!B2097</f>
        <v>0</v>
      </c>
      <c r="T1668" t="s">
        <v>1704</v>
      </c>
      <c r="U1668" t="s">
        <v>1705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>
      <c r="N1669">
        <f>Sheet9!D2098</f>
        <v>0</v>
      </c>
      <c r="O1669">
        <f>Sheet9!E2098</f>
        <v>0</v>
      </c>
      <c r="P1669" t="str">
        <f>IFERROR(VLOOKUP(O1669,Sheet6!A:B,2,0),"")</f>
        <v/>
      </c>
      <c r="Q1669">
        <f>Sheet9!A2098</f>
        <v>0</v>
      </c>
      <c r="R1669" t="str">
        <f t="shared" si="143"/>
        <v/>
      </c>
      <c r="S1669">
        <f>Sheet9!B2098</f>
        <v>0</v>
      </c>
      <c r="T1669" t="s">
        <v>1704</v>
      </c>
      <c r="U1669" t="s">
        <v>1705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>
      <c r="N1670">
        <f>Sheet9!D2099</f>
        <v>0</v>
      </c>
      <c r="O1670">
        <f>Sheet9!E2099</f>
        <v>0</v>
      </c>
      <c r="P1670" t="str">
        <f>IFERROR(VLOOKUP(O1670,Sheet6!A:B,2,0),"")</f>
        <v/>
      </c>
      <c r="Q1670">
        <f>Sheet9!A2099</f>
        <v>0</v>
      </c>
      <c r="R1670" t="str">
        <f t="shared" si="143"/>
        <v/>
      </c>
      <c r="S1670">
        <f>Sheet9!B2099</f>
        <v>0</v>
      </c>
      <c r="T1670" t="s">
        <v>1704</v>
      </c>
      <c r="U1670" t="s">
        <v>1705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>
      <c r="N1671">
        <f>Sheet9!D2100</f>
        <v>0</v>
      </c>
      <c r="O1671">
        <f>Sheet9!E2100</f>
        <v>0</v>
      </c>
      <c r="P1671" t="str">
        <f>IFERROR(VLOOKUP(O1671,Sheet6!A:B,2,0),"")</f>
        <v/>
      </c>
      <c r="Q1671">
        <f>Sheet9!A2100</f>
        <v>0</v>
      </c>
      <c r="R1671" t="str">
        <f t="shared" si="143"/>
        <v/>
      </c>
      <c r="S1671">
        <f>Sheet9!B2100</f>
        <v>0</v>
      </c>
      <c r="T1671" t="s">
        <v>1704</v>
      </c>
      <c r="U1671" t="s">
        <v>1705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>
      <c r="N1672">
        <f>Sheet9!D2101</f>
        <v>0</v>
      </c>
      <c r="O1672">
        <f>Sheet9!E2101</f>
        <v>0</v>
      </c>
      <c r="P1672" t="str">
        <f>IFERROR(VLOOKUP(O1672,Sheet6!A:B,2,0),"")</f>
        <v/>
      </c>
      <c r="Q1672">
        <f>Sheet9!A2101</f>
        <v>0</v>
      </c>
      <c r="R1672" t="str">
        <f t="shared" si="143"/>
        <v/>
      </c>
      <c r="S1672">
        <f>Sheet9!B2101</f>
        <v>0</v>
      </c>
      <c r="T1672" t="s">
        <v>1704</v>
      </c>
      <c r="U1672" t="s">
        <v>1705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>
      <c r="N1673">
        <f>Sheet9!D2102</f>
        <v>0</v>
      </c>
      <c r="O1673">
        <f>Sheet9!E2102</f>
        <v>0</v>
      </c>
      <c r="P1673" t="str">
        <f>IFERROR(VLOOKUP(O1673,Sheet6!A:B,2,0),"")</f>
        <v/>
      </c>
      <c r="Q1673">
        <f>Sheet9!A2102</f>
        <v>0</v>
      </c>
      <c r="R1673" t="str">
        <f t="shared" si="143"/>
        <v/>
      </c>
      <c r="S1673">
        <f>Sheet9!B2102</f>
        <v>0</v>
      </c>
      <c r="T1673" t="s">
        <v>1704</v>
      </c>
      <c r="U1673" t="s">
        <v>1705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>
      <c r="N1674">
        <f>Sheet9!D2103</f>
        <v>0</v>
      </c>
      <c r="O1674">
        <f>Sheet9!E2103</f>
        <v>0</v>
      </c>
      <c r="P1674" t="str">
        <f>IFERROR(VLOOKUP(O1674,Sheet6!A:B,2,0),"")</f>
        <v/>
      </c>
      <c r="Q1674">
        <f>Sheet9!A2103</f>
        <v>0</v>
      </c>
      <c r="R1674" t="str">
        <f t="shared" si="143"/>
        <v/>
      </c>
      <c r="S1674">
        <f>Sheet9!B2103</f>
        <v>0</v>
      </c>
      <c r="T1674" t="s">
        <v>1704</v>
      </c>
      <c r="U1674" t="s">
        <v>1705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>
      <c r="N1675">
        <f>Sheet9!D2104</f>
        <v>0</v>
      </c>
      <c r="O1675">
        <f>Sheet9!E2104</f>
        <v>0</v>
      </c>
      <c r="P1675" t="str">
        <f>IFERROR(VLOOKUP(O1675,Sheet6!A:B,2,0),"")</f>
        <v/>
      </c>
      <c r="Q1675">
        <f>Sheet9!A2104</f>
        <v>0</v>
      </c>
      <c r="R1675" t="str">
        <f t="shared" si="143"/>
        <v/>
      </c>
      <c r="S1675">
        <f>Sheet9!B2104</f>
        <v>0</v>
      </c>
      <c r="T1675" t="s">
        <v>1704</v>
      </c>
      <c r="U1675" t="s">
        <v>1705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>
      <c r="N1676">
        <f>Sheet9!D2105</f>
        <v>0</v>
      </c>
      <c r="O1676">
        <f>Sheet9!E2105</f>
        <v>0</v>
      </c>
      <c r="P1676" t="str">
        <f>IFERROR(VLOOKUP(O1676,Sheet6!A:B,2,0),"")</f>
        <v/>
      </c>
      <c r="Q1676">
        <f>Sheet9!A2105</f>
        <v>0</v>
      </c>
      <c r="R1676" t="str">
        <f t="shared" si="143"/>
        <v/>
      </c>
      <c r="S1676">
        <f>Sheet9!B2105</f>
        <v>0</v>
      </c>
      <c r="T1676" t="s">
        <v>1704</v>
      </c>
      <c r="U1676" t="s">
        <v>1705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>
      <c r="N1677">
        <f>Sheet9!D2106</f>
        <v>0</v>
      </c>
      <c r="O1677">
        <f>Sheet9!E2106</f>
        <v>0</v>
      </c>
      <c r="P1677" t="str">
        <f>IFERROR(VLOOKUP(O1677,Sheet6!A:B,2,0),"")</f>
        <v/>
      </c>
      <c r="Q1677">
        <f>Sheet9!A2106</f>
        <v>0</v>
      </c>
      <c r="R1677" t="str">
        <f t="shared" si="143"/>
        <v/>
      </c>
      <c r="S1677">
        <f>Sheet9!B2106</f>
        <v>0</v>
      </c>
      <c r="T1677" t="s">
        <v>1704</v>
      </c>
      <c r="U1677" t="s">
        <v>1705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>
      <c r="N1678">
        <f>Sheet9!D2107</f>
        <v>0</v>
      </c>
      <c r="O1678">
        <f>Sheet9!E2107</f>
        <v>0</v>
      </c>
      <c r="P1678" t="str">
        <f>IFERROR(VLOOKUP(O1678,Sheet6!A:B,2,0),"")</f>
        <v/>
      </c>
      <c r="Q1678">
        <f>Sheet9!A2107</f>
        <v>0</v>
      </c>
      <c r="R1678" t="str">
        <f t="shared" si="143"/>
        <v/>
      </c>
      <c r="S1678">
        <f>Sheet9!B2107</f>
        <v>0</v>
      </c>
      <c r="T1678" t="s">
        <v>1704</v>
      </c>
      <c r="U1678" t="s">
        <v>1705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>
      <c r="N1679">
        <f>Sheet9!D2108</f>
        <v>0</v>
      </c>
      <c r="O1679">
        <f>Sheet9!E2108</f>
        <v>0</v>
      </c>
      <c r="P1679" t="str">
        <f>IFERROR(VLOOKUP(O1679,Sheet6!A:B,2,0),"")</f>
        <v/>
      </c>
      <c r="Q1679">
        <f>Sheet9!A2108</f>
        <v>0</v>
      </c>
      <c r="R1679" t="str">
        <f t="shared" si="143"/>
        <v/>
      </c>
      <c r="S1679">
        <f>Sheet9!B2108</f>
        <v>0</v>
      </c>
      <c r="T1679" t="s">
        <v>1704</v>
      </c>
      <c r="U1679" t="s">
        <v>1705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>
      <c r="N1680">
        <f>Sheet9!D2109</f>
        <v>0</v>
      </c>
      <c r="O1680">
        <f>Sheet9!E2109</f>
        <v>0</v>
      </c>
      <c r="P1680" t="str">
        <f>IFERROR(VLOOKUP(O1680,Sheet6!A:B,2,0),"")</f>
        <v/>
      </c>
      <c r="Q1680">
        <f>Sheet9!A2109</f>
        <v>0</v>
      </c>
      <c r="R1680" t="str">
        <f t="shared" si="143"/>
        <v/>
      </c>
      <c r="S1680">
        <f>Sheet9!B2109</f>
        <v>0</v>
      </c>
      <c r="T1680" t="s">
        <v>1704</v>
      </c>
      <c r="U1680" t="s">
        <v>1705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>
      <c r="N1681">
        <f>Sheet9!D2110</f>
        <v>0</v>
      </c>
      <c r="O1681">
        <f>Sheet9!E2110</f>
        <v>0</v>
      </c>
      <c r="P1681" t="str">
        <f>IFERROR(VLOOKUP(O1681,Sheet6!A:B,2,0),"")</f>
        <v/>
      </c>
      <c r="Q1681">
        <f>Sheet9!A2110</f>
        <v>0</v>
      </c>
      <c r="R1681" t="str">
        <f t="shared" si="143"/>
        <v/>
      </c>
      <c r="S1681">
        <f>Sheet9!B2110</f>
        <v>0</v>
      </c>
      <c r="T1681" t="s">
        <v>1704</v>
      </c>
      <c r="U1681" t="s">
        <v>1705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>
      <c r="N1682">
        <f>Sheet9!D2111</f>
        <v>0</v>
      </c>
      <c r="O1682">
        <f>Sheet9!E2111</f>
        <v>0</v>
      </c>
      <c r="P1682" t="str">
        <f>IFERROR(VLOOKUP(O1682,Sheet6!A:B,2,0),"")</f>
        <v/>
      </c>
      <c r="Q1682">
        <f>Sheet9!A2111</f>
        <v>0</v>
      </c>
      <c r="R1682" t="str">
        <f t="shared" si="143"/>
        <v/>
      </c>
      <c r="S1682">
        <f>Sheet9!B2111</f>
        <v>0</v>
      </c>
      <c r="T1682" t="s">
        <v>1704</v>
      </c>
      <c r="U1682" t="s">
        <v>1705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>
      <c r="N1683">
        <f>Sheet9!D2112</f>
        <v>0</v>
      </c>
      <c r="O1683">
        <f>Sheet9!E2112</f>
        <v>0</v>
      </c>
      <c r="P1683" t="str">
        <f>IFERROR(VLOOKUP(O1683,Sheet6!A:B,2,0),"")</f>
        <v/>
      </c>
      <c r="Q1683">
        <f>Sheet9!A2112</f>
        <v>0</v>
      </c>
      <c r="R1683" t="str">
        <f t="shared" si="143"/>
        <v/>
      </c>
      <c r="S1683">
        <f>Sheet9!B2112</f>
        <v>0</v>
      </c>
      <c r="T1683" t="s">
        <v>1704</v>
      </c>
      <c r="U1683" t="s">
        <v>1705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>
      <c r="N1684">
        <f>Sheet9!D2113</f>
        <v>0</v>
      </c>
      <c r="O1684">
        <f>Sheet9!E2113</f>
        <v>0</v>
      </c>
      <c r="P1684" t="str">
        <f>IFERROR(VLOOKUP(O1684,Sheet6!A:B,2,0),"")</f>
        <v/>
      </c>
      <c r="Q1684">
        <f>Sheet9!A2113</f>
        <v>0</v>
      </c>
      <c r="R1684" t="str">
        <f t="shared" si="143"/>
        <v/>
      </c>
      <c r="S1684">
        <f>Sheet9!B2113</f>
        <v>0</v>
      </c>
      <c r="T1684" t="s">
        <v>1704</v>
      </c>
      <c r="U1684" t="s">
        <v>1705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>
      <c r="N1685">
        <f>Sheet9!D2114</f>
        <v>0</v>
      </c>
      <c r="O1685">
        <f>Sheet9!E2114</f>
        <v>0</v>
      </c>
      <c r="P1685" t="str">
        <f>IFERROR(VLOOKUP(O1685,Sheet6!A:B,2,0),"")</f>
        <v/>
      </c>
      <c r="Q1685">
        <f>Sheet9!A2114</f>
        <v>0</v>
      </c>
      <c r="R1685" t="str">
        <f t="shared" si="143"/>
        <v/>
      </c>
      <c r="S1685">
        <f>Sheet9!B2114</f>
        <v>0</v>
      </c>
      <c r="T1685" t="s">
        <v>1704</v>
      </c>
      <c r="U1685" t="s">
        <v>1705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>
      <c r="N1686">
        <f>Sheet9!D2115</f>
        <v>0</v>
      </c>
      <c r="O1686">
        <f>Sheet9!E2115</f>
        <v>0</v>
      </c>
      <c r="P1686" t="str">
        <f>IFERROR(VLOOKUP(O1686,Sheet6!A:B,2,0),"")</f>
        <v/>
      </c>
      <c r="Q1686">
        <f>Sheet9!A2115</f>
        <v>0</v>
      </c>
      <c r="R1686" t="str">
        <f t="shared" si="143"/>
        <v/>
      </c>
      <c r="S1686">
        <f>Sheet9!B2115</f>
        <v>0</v>
      </c>
      <c r="T1686" t="s">
        <v>1704</v>
      </c>
      <c r="U1686" t="s">
        <v>1705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>
      <c r="N1687">
        <f>Sheet9!D2116</f>
        <v>0</v>
      </c>
      <c r="O1687">
        <f>Sheet9!E2116</f>
        <v>0</v>
      </c>
      <c r="P1687" t="str">
        <f>IFERROR(VLOOKUP(O1687,Sheet6!A:B,2,0),"")</f>
        <v/>
      </c>
      <c r="Q1687">
        <f>Sheet9!A2116</f>
        <v>0</v>
      </c>
      <c r="R1687" t="str">
        <f t="shared" si="143"/>
        <v/>
      </c>
      <c r="S1687">
        <f>Sheet9!B2116</f>
        <v>0</v>
      </c>
      <c r="T1687" t="s">
        <v>1704</v>
      </c>
      <c r="U1687" t="s">
        <v>1705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>
      <c r="N1688">
        <f>Sheet9!D2117</f>
        <v>0</v>
      </c>
      <c r="O1688">
        <f>Sheet9!E2117</f>
        <v>0</v>
      </c>
      <c r="P1688" t="str">
        <f>IFERROR(VLOOKUP(O1688,Sheet6!A:B,2,0),"")</f>
        <v/>
      </c>
      <c r="Q1688">
        <f>Sheet9!A2117</f>
        <v>0</v>
      </c>
      <c r="R1688" t="str">
        <f t="shared" si="143"/>
        <v/>
      </c>
      <c r="S1688">
        <f>Sheet9!B2117</f>
        <v>0</v>
      </c>
      <c r="T1688" t="s">
        <v>1704</v>
      </c>
      <c r="U1688" t="s">
        <v>1705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>
      <c r="N1689">
        <f>Sheet9!D2118</f>
        <v>0</v>
      </c>
      <c r="O1689">
        <f>Sheet9!E2118</f>
        <v>0</v>
      </c>
      <c r="P1689" t="str">
        <f>IFERROR(VLOOKUP(O1689,Sheet6!A:B,2,0),"")</f>
        <v/>
      </c>
      <c r="Q1689">
        <f>Sheet9!A2118</f>
        <v>0</v>
      </c>
      <c r="R1689" t="str">
        <f t="shared" si="143"/>
        <v/>
      </c>
      <c r="S1689">
        <f>Sheet9!B2118</f>
        <v>0</v>
      </c>
      <c r="T1689" t="s">
        <v>1704</v>
      </c>
      <c r="U1689" t="s">
        <v>1705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>
      <c r="N1690">
        <f>Sheet9!D2119</f>
        <v>0</v>
      </c>
      <c r="O1690">
        <f>Sheet9!E2119</f>
        <v>0</v>
      </c>
      <c r="P1690" t="str">
        <f>IFERROR(VLOOKUP(O1690,Sheet6!A:B,2,0),"")</f>
        <v/>
      </c>
      <c r="Q1690">
        <f>Sheet9!A2119</f>
        <v>0</v>
      </c>
      <c r="R1690" t="str">
        <f t="shared" si="143"/>
        <v/>
      </c>
      <c r="S1690">
        <f>Sheet9!B2119</f>
        <v>0</v>
      </c>
      <c r="T1690" t="s">
        <v>1704</v>
      </c>
      <c r="U1690" t="s">
        <v>1705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>
      <c r="N1691">
        <f>Sheet9!D2120</f>
        <v>0</v>
      </c>
      <c r="O1691">
        <f>Sheet9!E2120</f>
        <v>0</v>
      </c>
      <c r="P1691" t="str">
        <f>IFERROR(VLOOKUP(O1691,Sheet6!A:B,2,0),"")</f>
        <v/>
      </c>
      <c r="Q1691">
        <f>Sheet9!A2120</f>
        <v>0</v>
      </c>
      <c r="R1691" t="str">
        <f t="shared" si="143"/>
        <v/>
      </c>
      <c r="S1691">
        <f>Sheet9!B2120</f>
        <v>0</v>
      </c>
      <c r="T1691" t="s">
        <v>1704</v>
      </c>
      <c r="U1691" t="s">
        <v>1705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>
      <c r="N1692">
        <f>Sheet9!D2121</f>
        <v>0</v>
      </c>
      <c r="O1692">
        <f>Sheet9!E2121</f>
        <v>0</v>
      </c>
      <c r="P1692" t="str">
        <f>IFERROR(VLOOKUP(O1692,Sheet6!A:B,2,0),"")</f>
        <v/>
      </c>
      <c r="Q1692">
        <f>Sheet9!A2121</f>
        <v>0</v>
      </c>
      <c r="R1692" t="str">
        <f t="shared" si="143"/>
        <v/>
      </c>
      <c r="S1692">
        <f>Sheet9!B2121</f>
        <v>0</v>
      </c>
      <c r="T1692" t="s">
        <v>1704</v>
      </c>
      <c r="U1692" t="s">
        <v>1705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>
      <c r="N1693">
        <f>Sheet9!D2122</f>
        <v>0</v>
      </c>
      <c r="O1693">
        <f>Sheet9!E2122</f>
        <v>0</v>
      </c>
      <c r="P1693" t="str">
        <f>IFERROR(VLOOKUP(O1693,Sheet6!A:B,2,0),"")</f>
        <v/>
      </c>
      <c r="Q1693">
        <f>Sheet9!A2122</f>
        <v>0</v>
      </c>
      <c r="R1693" t="str">
        <f t="shared" si="143"/>
        <v/>
      </c>
      <c r="S1693">
        <f>Sheet9!B2122</f>
        <v>0</v>
      </c>
      <c r="T1693" t="s">
        <v>1704</v>
      </c>
      <c r="U1693" t="s">
        <v>1705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>
      <c r="N1694">
        <f>Sheet9!D2123</f>
        <v>0</v>
      </c>
      <c r="O1694">
        <f>Sheet9!E2123</f>
        <v>0</v>
      </c>
      <c r="P1694" t="str">
        <f>IFERROR(VLOOKUP(O1694,Sheet6!A:B,2,0),"")</f>
        <v/>
      </c>
      <c r="Q1694">
        <f>Sheet9!A2123</f>
        <v>0</v>
      </c>
      <c r="R1694" t="str">
        <f t="shared" si="143"/>
        <v/>
      </c>
      <c r="S1694">
        <f>Sheet9!B2123</f>
        <v>0</v>
      </c>
      <c r="T1694" t="s">
        <v>1704</v>
      </c>
      <c r="U1694" t="s">
        <v>1705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>
      <c r="N1695">
        <f>Sheet9!D2124</f>
        <v>0</v>
      </c>
      <c r="O1695">
        <f>Sheet9!E2124</f>
        <v>0</v>
      </c>
      <c r="P1695" t="str">
        <f>IFERROR(VLOOKUP(O1695,Sheet6!A:B,2,0),"")</f>
        <v/>
      </c>
      <c r="Q1695">
        <f>Sheet9!A2124</f>
        <v>0</v>
      </c>
      <c r="R1695" t="str">
        <f t="shared" si="143"/>
        <v/>
      </c>
      <c r="S1695">
        <f>Sheet9!B2124</f>
        <v>0</v>
      </c>
      <c r="T1695" t="s">
        <v>1704</v>
      </c>
      <c r="U1695" t="s">
        <v>1705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>
      <c r="N1696">
        <f>Sheet9!D2125</f>
        <v>0</v>
      </c>
      <c r="O1696">
        <f>Sheet9!E2125</f>
        <v>0</v>
      </c>
      <c r="P1696" t="str">
        <f>IFERROR(VLOOKUP(O1696,Sheet6!A:B,2,0),"")</f>
        <v/>
      </c>
      <c r="Q1696">
        <f>Sheet9!A2125</f>
        <v>0</v>
      </c>
      <c r="R1696" t="str">
        <f t="shared" si="143"/>
        <v/>
      </c>
      <c r="S1696">
        <f>Sheet9!B2125</f>
        <v>0</v>
      </c>
      <c r="T1696" t="s">
        <v>1704</v>
      </c>
      <c r="U1696" t="s">
        <v>1705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>
      <c r="N1697">
        <f>Sheet9!D2126</f>
        <v>0</v>
      </c>
      <c r="O1697">
        <f>Sheet9!E2126</f>
        <v>0</v>
      </c>
      <c r="P1697" t="str">
        <f>IFERROR(VLOOKUP(O1697,Sheet6!A:B,2,0),"")</f>
        <v/>
      </c>
      <c r="Q1697">
        <f>Sheet9!A2126</f>
        <v>0</v>
      </c>
      <c r="R1697" t="str">
        <f t="shared" si="143"/>
        <v/>
      </c>
      <c r="S1697">
        <f>Sheet9!B2126</f>
        <v>0</v>
      </c>
      <c r="T1697" t="s">
        <v>1704</v>
      </c>
      <c r="U1697" t="s">
        <v>1705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>
      <c r="N1698">
        <f>Sheet9!D2127</f>
        <v>0</v>
      </c>
      <c r="O1698">
        <f>Sheet9!E2127</f>
        <v>0</v>
      </c>
      <c r="P1698" t="str">
        <f>IFERROR(VLOOKUP(O1698,Sheet6!A:B,2,0),"")</f>
        <v/>
      </c>
      <c r="Q1698">
        <f>Sheet9!A2127</f>
        <v>0</v>
      </c>
      <c r="R1698" t="str">
        <f t="shared" si="143"/>
        <v/>
      </c>
      <c r="S1698">
        <f>Sheet9!B2127</f>
        <v>0</v>
      </c>
      <c r="T1698" t="s">
        <v>1704</v>
      </c>
      <c r="U1698" t="s">
        <v>1705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>
      <c r="N1699">
        <f>Sheet9!D2128</f>
        <v>0</v>
      </c>
      <c r="O1699">
        <f>Sheet9!E2128</f>
        <v>0</v>
      </c>
      <c r="P1699" t="str">
        <f>IFERROR(VLOOKUP(O1699,Sheet6!A:B,2,0),"")</f>
        <v/>
      </c>
      <c r="Q1699">
        <f>Sheet9!A2128</f>
        <v>0</v>
      </c>
      <c r="R1699" t="str">
        <f t="shared" si="143"/>
        <v/>
      </c>
      <c r="S1699">
        <f>Sheet9!B2128</f>
        <v>0</v>
      </c>
      <c r="T1699" t="s">
        <v>1704</v>
      </c>
      <c r="U1699" t="s">
        <v>1705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>
      <c r="N1700">
        <f>Sheet9!D2129</f>
        <v>0</v>
      </c>
      <c r="O1700">
        <f>Sheet9!E2129</f>
        <v>0</v>
      </c>
      <c r="P1700" t="str">
        <f>IFERROR(VLOOKUP(O1700,Sheet6!A:B,2,0),"")</f>
        <v/>
      </c>
      <c r="Q1700">
        <f>Sheet9!A2129</f>
        <v>0</v>
      </c>
      <c r="R1700" t="str">
        <f t="shared" si="143"/>
        <v/>
      </c>
      <c r="S1700">
        <f>Sheet9!B2129</f>
        <v>0</v>
      </c>
      <c r="T1700" t="s">
        <v>1704</v>
      </c>
      <c r="U1700" t="s">
        <v>1705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>
      <c r="N1701">
        <f>Sheet9!D2130</f>
        <v>0</v>
      </c>
      <c r="O1701">
        <f>Sheet9!E2130</f>
        <v>0</v>
      </c>
      <c r="P1701" t="str">
        <f>IFERROR(VLOOKUP(O1701,Sheet6!A:B,2,0),"")</f>
        <v/>
      </c>
      <c r="Q1701">
        <f>Sheet9!A2130</f>
        <v>0</v>
      </c>
      <c r="R1701" t="str">
        <f t="shared" si="143"/>
        <v/>
      </c>
      <c r="S1701">
        <f>Sheet9!B2130</f>
        <v>0</v>
      </c>
      <c r="T1701" t="s">
        <v>1704</v>
      </c>
      <c r="U1701" t="s">
        <v>1705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>
      <c r="N1702">
        <f>Sheet9!D2131</f>
        <v>0</v>
      </c>
      <c r="O1702">
        <f>Sheet9!E2131</f>
        <v>0</v>
      </c>
      <c r="P1702" t="str">
        <f>IFERROR(VLOOKUP(O1702,Sheet6!A:B,2,0),"")</f>
        <v/>
      </c>
      <c r="Q1702">
        <f>Sheet9!A2131</f>
        <v>0</v>
      </c>
      <c r="R1702" t="str">
        <f t="shared" si="143"/>
        <v/>
      </c>
      <c r="S1702">
        <f>Sheet9!B2131</f>
        <v>0</v>
      </c>
      <c r="T1702" t="s">
        <v>1704</v>
      </c>
      <c r="U1702" t="s">
        <v>1705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>
      <c r="N1703">
        <f>Sheet9!D2132</f>
        <v>0</v>
      </c>
      <c r="O1703">
        <f>Sheet9!E2132</f>
        <v>0</v>
      </c>
      <c r="P1703" t="str">
        <f>IFERROR(VLOOKUP(O1703,Sheet6!A:B,2,0),"")</f>
        <v/>
      </c>
      <c r="Q1703">
        <f>Sheet9!A2132</f>
        <v>0</v>
      </c>
      <c r="R1703" t="str">
        <f t="shared" si="143"/>
        <v/>
      </c>
      <c r="S1703">
        <f>Sheet9!B2132</f>
        <v>0</v>
      </c>
      <c r="T1703" t="s">
        <v>1704</v>
      </c>
      <c r="U1703" t="s">
        <v>1705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>
      <c r="N1704">
        <f>Sheet9!D2133</f>
        <v>0</v>
      </c>
      <c r="O1704">
        <f>Sheet9!E2133</f>
        <v>0</v>
      </c>
      <c r="P1704" t="str">
        <f>IFERROR(VLOOKUP(O1704,Sheet6!A:B,2,0),"")</f>
        <v/>
      </c>
      <c r="Q1704">
        <f>Sheet9!A2133</f>
        <v>0</v>
      </c>
      <c r="R1704" t="str">
        <f t="shared" si="143"/>
        <v/>
      </c>
      <c r="S1704">
        <f>Sheet9!B2133</f>
        <v>0</v>
      </c>
      <c r="T1704" t="s">
        <v>1704</v>
      </c>
      <c r="U1704" t="s">
        <v>1705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>
      <c r="N1705">
        <f>Sheet9!D2134</f>
        <v>0</v>
      </c>
      <c r="O1705">
        <f>Sheet9!E2134</f>
        <v>0</v>
      </c>
      <c r="P1705" t="str">
        <f>IFERROR(VLOOKUP(O1705,Sheet6!A:B,2,0),"")</f>
        <v/>
      </c>
      <c r="Q1705">
        <f>Sheet9!A2134</f>
        <v>0</v>
      </c>
      <c r="R1705" t="str">
        <f t="shared" si="143"/>
        <v/>
      </c>
      <c r="S1705">
        <f>Sheet9!B2134</f>
        <v>0</v>
      </c>
      <c r="T1705" t="s">
        <v>1704</v>
      </c>
      <c r="U1705" t="s">
        <v>1705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>
      <c r="N1706">
        <f>Sheet9!D2135</f>
        <v>0</v>
      </c>
      <c r="O1706">
        <f>Sheet9!E2135</f>
        <v>0</v>
      </c>
      <c r="P1706" t="str">
        <f>IFERROR(VLOOKUP(O1706,Sheet6!A:B,2,0),"")</f>
        <v/>
      </c>
      <c r="Q1706">
        <f>Sheet9!A2135</f>
        <v>0</v>
      </c>
      <c r="R1706" t="str">
        <f t="shared" si="143"/>
        <v/>
      </c>
      <c r="S1706">
        <f>Sheet9!B2135</f>
        <v>0</v>
      </c>
      <c r="T1706" t="s">
        <v>1704</v>
      </c>
      <c r="U1706" t="s">
        <v>1705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>
      <c r="N1707">
        <f>Sheet9!D2136</f>
        <v>0</v>
      </c>
      <c r="O1707">
        <f>Sheet9!E2136</f>
        <v>0</v>
      </c>
      <c r="P1707" t="str">
        <f>IFERROR(VLOOKUP(O1707,Sheet6!A:B,2,0),"")</f>
        <v/>
      </c>
      <c r="Q1707">
        <f>Sheet9!A2136</f>
        <v>0</v>
      </c>
      <c r="R1707" t="str">
        <f t="shared" si="143"/>
        <v/>
      </c>
      <c r="S1707">
        <f>Sheet9!B2136</f>
        <v>0</v>
      </c>
      <c r="T1707" t="s">
        <v>1704</v>
      </c>
      <c r="U1707" t="s">
        <v>1705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>
      <c r="N1708">
        <f>Sheet9!D2137</f>
        <v>0</v>
      </c>
      <c r="O1708">
        <f>Sheet9!E2137</f>
        <v>0</v>
      </c>
      <c r="P1708" t="str">
        <f>IFERROR(VLOOKUP(O1708,Sheet6!A:B,2,0),"")</f>
        <v/>
      </c>
      <c r="Q1708">
        <f>Sheet9!A2137</f>
        <v>0</v>
      </c>
      <c r="R1708" t="str">
        <f t="shared" si="143"/>
        <v/>
      </c>
      <c r="S1708">
        <f>Sheet9!B2137</f>
        <v>0</v>
      </c>
      <c r="T1708" t="s">
        <v>1704</v>
      </c>
      <c r="U1708" t="s">
        <v>1705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>
      <c r="N1709">
        <f>Sheet9!D2138</f>
        <v>0</v>
      </c>
      <c r="O1709">
        <f>Sheet9!E2138</f>
        <v>0</v>
      </c>
      <c r="P1709" t="str">
        <f>IFERROR(VLOOKUP(O1709,Sheet6!A:B,2,0),"")</f>
        <v/>
      </c>
      <c r="Q1709">
        <f>Sheet9!A2138</f>
        <v>0</v>
      </c>
      <c r="R1709" t="str">
        <f t="shared" si="143"/>
        <v/>
      </c>
      <c r="S1709">
        <f>Sheet9!B2138</f>
        <v>0</v>
      </c>
      <c r="T1709" t="s">
        <v>1704</v>
      </c>
      <c r="U1709" t="s">
        <v>1705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>
      <c r="N1710">
        <f>Sheet9!D2139</f>
        <v>0</v>
      </c>
      <c r="O1710">
        <f>Sheet9!E2139</f>
        <v>0</v>
      </c>
      <c r="P1710" t="str">
        <f>IFERROR(VLOOKUP(O1710,Sheet6!A:B,2,0),"")</f>
        <v/>
      </c>
      <c r="Q1710">
        <f>Sheet9!A2139</f>
        <v>0</v>
      </c>
      <c r="R1710" t="str">
        <f t="shared" si="143"/>
        <v/>
      </c>
      <c r="S1710">
        <f>Sheet9!B2139</f>
        <v>0</v>
      </c>
      <c r="T1710" t="s">
        <v>1704</v>
      </c>
      <c r="U1710" t="s">
        <v>1705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>
      <c r="N1711">
        <f>Sheet9!D2140</f>
        <v>0</v>
      </c>
      <c r="O1711">
        <f>Sheet9!E2140</f>
        <v>0</v>
      </c>
      <c r="P1711" t="str">
        <f>IFERROR(VLOOKUP(O1711,Sheet6!A:B,2,0),"")</f>
        <v/>
      </c>
      <c r="Q1711">
        <f>Sheet9!A2140</f>
        <v>0</v>
      </c>
      <c r="R1711" t="str">
        <f t="shared" si="143"/>
        <v/>
      </c>
      <c r="S1711">
        <f>Sheet9!B2140</f>
        <v>0</v>
      </c>
      <c r="T1711" t="s">
        <v>1704</v>
      </c>
      <c r="U1711" t="s">
        <v>1705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>
      <c r="N1712">
        <f>Sheet9!D2141</f>
        <v>0</v>
      </c>
      <c r="O1712">
        <f>Sheet9!E2141</f>
        <v>0</v>
      </c>
      <c r="P1712" t="str">
        <f>IFERROR(VLOOKUP(O1712,Sheet6!A:B,2,0),"")</f>
        <v/>
      </c>
      <c r="Q1712">
        <f>Sheet9!A2141</f>
        <v>0</v>
      </c>
      <c r="R1712" t="str">
        <f t="shared" si="143"/>
        <v/>
      </c>
      <c r="S1712">
        <f>Sheet9!B2141</f>
        <v>0</v>
      </c>
      <c r="T1712" t="s">
        <v>1704</v>
      </c>
      <c r="U1712" t="s">
        <v>1705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>
      <c r="N1713">
        <f>Sheet9!D2142</f>
        <v>0</v>
      </c>
      <c r="O1713">
        <f>Sheet9!E2142</f>
        <v>0</v>
      </c>
      <c r="P1713" t="str">
        <f>IFERROR(VLOOKUP(O1713,Sheet6!A:B,2,0),"")</f>
        <v/>
      </c>
      <c r="Q1713">
        <f>Sheet9!A2142</f>
        <v>0</v>
      </c>
      <c r="R1713" t="str">
        <f t="shared" si="143"/>
        <v/>
      </c>
      <c r="S1713">
        <f>Sheet9!B2142</f>
        <v>0</v>
      </c>
      <c r="T1713" t="s">
        <v>1704</v>
      </c>
      <c r="U1713" t="s">
        <v>1705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>
      <c r="N1714">
        <f>Sheet9!D2143</f>
        <v>0</v>
      </c>
      <c r="O1714">
        <f>Sheet9!E2143</f>
        <v>0</v>
      </c>
      <c r="P1714" t="str">
        <f>IFERROR(VLOOKUP(O1714,Sheet6!A:B,2,0),"")</f>
        <v/>
      </c>
      <c r="Q1714">
        <f>Sheet9!A2143</f>
        <v>0</v>
      </c>
      <c r="R1714" t="str">
        <f t="shared" si="143"/>
        <v/>
      </c>
      <c r="S1714">
        <f>Sheet9!B2143</f>
        <v>0</v>
      </c>
      <c r="T1714" t="s">
        <v>1704</v>
      </c>
      <c r="U1714" t="s">
        <v>1705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>
      <c r="N1715">
        <f>Sheet9!D2144</f>
        <v>0</v>
      </c>
      <c r="O1715">
        <f>Sheet9!E2144</f>
        <v>0</v>
      </c>
      <c r="P1715" t="str">
        <f>IFERROR(VLOOKUP(O1715,Sheet6!A:B,2,0),"")</f>
        <v/>
      </c>
      <c r="Q1715">
        <f>Sheet9!A2144</f>
        <v>0</v>
      </c>
      <c r="R1715" t="str">
        <f t="shared" si="143"/>
        <v/>
      </c>
      <c r="S1715">
        <f>Sheet9!B2144</f>
        <v>0</v>
      </c>
      <c r="T1715" t="s">
        <v>1704</v>
      </c>
      <c r="U1715" t="s">
        <v>1705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>
      <c r="N1716">
        <f>Sheet9!D2145</f>
        <v>0</v>
      </c>
      <c r="O1716">
        <f>Sheet9!E2145</f>
        <v>0</v>
      </c>
      <c r="P1716" t="str">
        <f>IFERROR(VLOOKUP(O1716,Sheet6!A:B,2,0),"")</f>
        <v/>
      </c>
      <c r="Q1716">
        <f>Sheet9!A2145</f>
        <v>0</v>
      </c>
      <c r="R1716" t="str">
        <f t="shared" si="143"/>
        <v/>
      </c>
      <c r="S1716">
        <f>Sheet9!B2145</f>
        <v>0</v>
      </c>
      <c r="T1716" t="s">
        <v>1704</v>
      </c>
      <c r="U1716" t="s">
        <v>1705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>
      <c r="N1717">
        <f>Sheet9!D2146</f>
        <v>0</v>
      </c>
      <c r="O1717">
        <f>Sheet9!E2146</f>
        <v>0</v>
      </c>
      <c r="P1717" t="str">
        <f>IFERROR(VLOOKUP(O1717,Sheet6!A:B,2,0),"")</f>
        <v/>
      </c>
      <c r="Q1717">
        <f>Sheet9!A2146</f>
        <v>0</v>
      </c>
      <c r="R1717" t="str">
        <f t="shared" si="143"/>
        <v/>
      </c>
      <c r="S1717">
        <f>Sheet9!B2146</f>
        <v>0</v>
      </c>
      <c r="T1717" t="s">
        <v>1704</v>
      </c>
      <c r="U1717" t="s">
        <v>1705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>
      <c r="N1718">
        <f>Sheet9!D2147</f>
        <v>0</v>
      </c>
      <c r="O1718">
        <f>Sheet9!E2147</f>
        <v>0</v>
      </c>
      <c r="P1718" t="str">
        <f>IFERROR(VLOOKUP(O1718,Sheet6!A:B,2,0),"")</f>
        <v/>
      </c>
      <c r="Q1718">
        <f>Sheet9!A2147</f>
        <v>0</v>
      </c>
      <c r="R1718" t="str">
        <f t="shared" si="143"/>
        <v/>
      </c>
      <c r="S1718">
        <f>Sheet9!B2147</f>
        <v>0</v>
      </c>
      <c r="T1718" t="s">
        <v>1704</v>
      </c>
      <c r="U1718" t="s">
        <v>1705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>
      <c r="N1719">
        <f>Sheet9!D2148</f>
        <v>0</v>
      </c>
      <c r="O1719">
        <f>Sheet9!E2148</f>
        <v>0</v>
      </c>
      <c r="P1719" t="str">
        <f>IFERROR(VLOOKUP(O1719,Sheet6!A:B,2,0),"")</f>
        <v/>
      </c>
      <c r="Q1719">
        <f>Sheet9!A2148</f>
        <v>0</v>
      </c>
      <c r="R1719" t="str">
        <f t="shared" si="143"/>
        <v/>
      </c>
      <c r="S1719">
        <f>Sheet9!B2148</f>
        <v>0</v>
      </c>
      <c r="T1719" t="s">
        <v>1704</v>
      </c>
      <c r="U1719" t="s">
        <v>1705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>
      <c r="N1720">
        <f>Sheet9!D2149</f>
        <v>0</v>
      </c>
      <c r="O1720">
        <f>Sheet9!E2149</f>
        <v>0</v>
      </c>
      <c r="P1720" t="str">
        <f>IFERROR(VLOOKUP(O1720,Sheet6!A:B,2,0),"")</f>
        <v/>
      </c>
      <c r="Q1720">
        <f>Sheet9!A2149</f>
        <v>0</v>
      </c>
      <c r="R1720" t="str">
        <f t="shared" si="143"/>
        <v/>
      </c>
      <c r="S1720">
        <f>Sheet9!B2149</f>
        <v>0</v>
      </c>
      <c r="T1720" t="s">
        <v>1704</v>
      </c>
      <c r="U1720" t="s">
        <v>1705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>
      <c r="N1721">
        <f>Sheet9!D2150</f>
        <v>0</v>
      </c>
      <c r="O1721">
        <f>Sheet9!E2150</f>
        <v>0</v>
      </c>
      <c r="P1721" t="str">
        <f>IFERROR(VLOOKUP(O1721,Sheet6!A:B,2,0),"")</f>
        <v/>
      </c>
      <c r="Q1721">
        <f>Sheet9!A2150</f>
        <v>0</v>
      </c>
      <c r="R1721" t="str">
        <f t="shared" si="143"/>
        <v/>
      </c>
      <c r="S1721">
        <f>Sheet9!B2150</f>
        <v>0</v>
      </c>
      <c r="T1721" t="s">
        <v>1704</v>
      </c>
      <c r="U1721" t="s">
        <v>1705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>
      <c r="N1722">
        <f>Sheet9!D2151</f>
        <v>0</v>
      </c>
      <c r="O1722">
        <f>Sheet9!E2151</f>
        <v>0</v>
      </c>
      <c r="P1722" t="str">
        <f>IFERROR(VLOOKUP(O1722,Sheet6!A:B,2,0),"")</f>
        <v/>
      </c>
      <c r="Q1722">
        <f>Sheet9!A2151</f>
        <v>0</v>
      </c>
      <c r="R1722" t="str">
        <f t="shared" si="143"/>
        <v/>
      </c>
      <c r="S1722">
        <f>Sheet9!B2151</f>
        <v>0</v>
      </c>
      <c r="T1722" t="s">
        <v>1704</v>
      </c>
      <c r="U1722" t="s">
        <v>1705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>
      <c r="N1723">
        <f>Sheet9!D2152</f>
        <v>0</v>
      </c>
      <c r="O1723">
        <f>Sheet9!E2152</f>
        <v>0</v>
      </c>
      <c r="P1723" t="str">
        <f>IFERROR(VLOOKUP(O1723,Sheet6!A:B,2,0),"")</f>
        <v/>
      </c>
      <c r="Q1723">
        <f>Sheet9!A2152</f>
        <v>0</v>
      </c>
      <c r="R1723" t="str">
        <f t="shared" ref="R1723:R1786" si="148">IFERROR(VLOOKUP(Q1723,AG:AH,2,0),"")</f>
        <v/>
      </c>
      <c r="S1723">
        <f>Sheet9!B2152</f>
        <v>0</v>
      </c>
      <c r="T1723" t="s">
        <v>1704</v>
      </c>
      <c r="U1723" t="s">
        <v>1705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>
      <c r="N1724">
        <f>Sheet9!D2153</f>
        <v>0</v>
      </c>
      <c r="O1724">
        <f>Sheet9!E2153</f>
        <v>0</v>
      </c>
      <c r="P1724" t="str">
        <f>IFERROR(VLOOKUP(O1724,Sheet6!A:B,2,0),"")</f>
        <v/>
      </c>
      <c r="Q1724">
        <f>Sheet9!A2153</f>
        <v>0</v>
      </c>
      <c r="R1724" t="str">
        <f t="shared" si="148"/>
        <v/>
      </c>
      <c r="S1724">
        <f>Sheet9!B2153</f>
        <v>0</v>
      </c>
      <c r="T1724" t="s">
        <v>1704</v>
      </c>
      <c r="U1724" t="s">
        <v>1705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>
      <c r="N1725">
        <f>Sheet9!D2154</f>
        <v>0</v>
      </c>
      <c r="O1725">
        <f>Sheet9!E2154</f>
        <v>0</v>
      </c>
      <c r="P1725" t="str">
        <f>IFERROR(VLOOKUP(O1725,Sheet6!A:B,2,0),"")</f>
        <v/>
      </c>
      <c r="Q1725">
        <f>Sheet9!A2154</f>
        <v>0</v>
      </c>
      <c r="R1725" t="str">
        <f t="shared" si="148"/>
        <v/>
      </c>
      <c r="S1725">
        <f>Sheet9!B2154</f>
        <v>0</v>
      </c>
      <c r="T1725" t="s">
        <v>1704</v>
      </c>
      <c r="U1725" t="s">
        <v>1705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>
      <c r="N1726">
        <f>Sheet9!D2155</f>
        <v>0</v>
      </c>
      <c r="O1726">
        <f>Sheet9!E2155</f>
        <v>0</v>
      </c>
      <c r="P1726" t="str">
        <f>IFERROR(VLOOKUP(O1726,Sheet6!A:B,2,0),"")</f>
        <v/>
      </c>
      <c r="Q1726">
        <f>Sheet9!A2155</f>
        <v>0</v>
      </c>
      <c r="R1726" t="str">
        <f t="shared" si="148"/>
        <v/>
      </c>
      <c r="S1726">
        <f>Sheet9!B2155</f>
        <v>0</v>
      </c>
      <c r="T1726" t="s">
        <v>1704</v>
      </c>
      <c r="U1726" t="s">
        <v>1705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>
      <c r="N1727">
        <f>Sheet9!D2156</f>
        <v>0</v>
      </c>
      <c r="O1727">
        <f>Sheet9!E2156</f>
        <v>0</v>
      </c>
      <c r="P1727" t="str">
        <f>IFERROR(VLOOKUP(O1727,Sheet6!A:B,2,0),"")</f>
        <v/>
      </c>
      <c r="Q1727">
        <f>Sheet9!A2156</f>
        <v>0</v>
      </c>
      <c r="R1727" t="str">
        <f t="shared" si="148"/>
        <v/>
      </c>
      <c r="S1727">
        <f>Sheet9!B2156</f>
        <v>0</v>
      </c>
      <c r="T1727" t="s">
        <v>1704</v>
      </c>
      <c r="U1727" t="s">
        <v>1705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>
      <c r="N1728">
        <f>Sheet9!D2157</f>
        <v>0</v>
      </c>
      <c r="O1728">
        <f>Sheet9!E2157</f>
        <v>0</v>
      </c>
      <c r="P1728" t="str">
        <f>IFERROR(VLOOKUP(O1728,Sheet6!A:B,2,0),"")</f>
        <v/>
      </c>
      <c r="Q1728">
        <f>Sheet9!A2157</f>
        <v>0</v>
      </c>
      <c r="R1728" t="str">
        <f t="shared" si="148"/>
        <v/>
      </c>
      <c r="S1728">
        <f>Sheet9!B2157</f>
        <v>0</v>
      </c>
      <c r="T1728" t="s">
        <v>1704</v>
      </c>
      <c r="U1728" t="s">
        <v>1705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>
      <c r="N1729">
        <f>Sheet9!D2158</f>
        <v>0</v>
      </c>
      <c r="O1729">
        <f>Sheet9!E2158</f>
        <v>0</v>
      </c>
      <c r="P1729" t="str">
        <f>IFERROR(VLOOKUP(O1729,Sheet6!A:B,2,0),"")</f>
        <v/>
      </c>
      <c r="Q1729">
        <f>Sheet9!A2158</f>
        <v>0</v>
      </c>
      <c r="R1729" t="str">
        <f t="shared" si="148"/>
        <v/>
      </c>
      <c r="S1729">
        <f>Sheet9!B2158</f>
        <v>0</v>
      </c>
      <c r="T1729" t="s">
        <v>1704</v>
      </c>
      <c r="U1729" t="s">
        <v>1705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>
      <c r="N1730">
        <f>Sheet9!D2159</f>
        <v>0</v>
      </c>
      <c r="O1730">
        <f>Sheet9!E2159</f>
        <v>0</v>
      </c>
      <c r="P1730" t="str">
        <f>IFERROR(VLOOKUP(O1730,Sheet6!A:B,2,0),"")</f>
        <v/>
      </c>
      <c r="Q1730">
        <f>Sheet9!A2159</f>
        <v>0</v>
      </c>
      <c r="R1730" t="str">
        <f t="shared" si="148"/>
        <v/>
      </c>
      <c r="S1730">
        <f>Sheet9!B2159</f>
        <v>0</v>
      </c>
      <c r="T1730" t="s">
        <v>1704</v>
      </c>
      <c r="U1730" t="s">
        <v>1705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>
      <c r="N1731">
        <f>Sheet9!D2160</f>
        <v>0</v>
      </c>
      <c r="O1731">
        <f>Sheet9!E2160</f>
        <v>0</v>
      </c>
      <c r="P1731" t="str">
        <f>IFERROR(VLOOKUP(O1731,Sheet6!A:B,2,0),"")</f>
        <v/>
      </c>
      <c r="Q1731">
        <f>Sheet9!A2160</f>
        <v>0</v>
      </c>
      <c r="R1731" t="str">
        <f t="shared" si="148"/>
        <v/>
      </c>
      <c r="S1731">
        <f>Sheet9!B2160</f>
        <v>0</v>
      </c>
      <c r="T1731" t="s">
        <v>1704</v>
      </c>
      <c r="U1731" t="s">
        <v>1705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>
      <c r="N1732">
        <f>Sheet9!D2161</f>
        <v>0</v>
      </c>
      <c r="O1732">
        <f>Sheet9!E2161</f>
        <v>0</v>
      </c>
      <c r="P1732" t="str">
        <f>IFERROR(VLOOKUP(O1732,Sheet6!A:B,2,0),"")</f>
        <v/>
      </c>
      <c r="Q1732">
        <f>Sheet9!A2161</f>
        <v>0</v>
      </c>
      <c r="R1732" t="str">
        <f t="shared" si="148"/>
        <v/>
      </c>
      <c r="S1732">
        <f>Sheet9!B2161</f>
        <v>0</v>
      </c>
      <c r="T1732" t="s">
        <v>1704</v>
      </c>
      <c r="U1732" t="s">
        <v>1705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>
      <c r="N1733">
        <f>Sheet9!D2162</f>
        <v>0</v>
      </c>
      <c r="O1733">
        <f>Sheet9!E2162</f>
        <v>0</v>
      </c>
      <c r="P1733" t="str">
        <f>IFERROR(VLOOKUP(O1733,Sheet6!A:B,2,0),"")</f>
        <v/>
      </c>
      <c r="Q1733">
        <f>Sheet9!A2162</f>
        <v>0</v>
      </c>
      <c r="R1733" t="str">
        <f t="shared" si="148"/>
        <v/>
      </c>
      <c r="S1733">
        <f>Sheet9!B2162</f>
        <v>0</v>
      </c>
      <c r="T1733" t="s">
        <v>1704</v>
      </c>
      <c r="U1733" t="s">
        <v>1705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>
      <c r="N1734">
        <f>Sheet9!D2163</f>
        <v>0</v>
      </c>
      <c r="O1734">
        <f>Sheet9!E2163</f>
        <v>0</v>
      </c>
      <c r="P1734" t="str">
        <f>IFERROR(VLOOKUP(O1734,Sheet6!A:B,2,0),"")</f>
        <v/>
      </c>
      <c r="Q1734">
        <f>Sheet9!A2163</f>
        <v>0</v>
      </c>
      <c r="R1734" t="str">
        <f t="shared" si="148"/>
        <v/>
      </c>
      <c r="S1734">
        <f>Sheet9!B2163</f>
        <v>0</v>
      </c>
      <c r="T1734" t="s">
        <v>1704</v>
      </c>
      <c r="U1734" t="s">
        <v>1705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>
      <c r="N1735">
        <f>Sheet9!D2164</f>
        <v>0</v>
      </c>
      <c r="O1735">
        <f>Sheet9!E2164</f>
        <v>0</v>
      </c>
      <c r="P1735" t="str">
        <f>IFERROR(VLOOKUP(O1735,Sheet6!A:B,2,0),"")</f>
        <v/>
      </c>
      <c r="Q1735">
        <f>Sheet9!A2164</f>
        <v>0</v>
      </c>
      <c r="R1735" t="str">
        <f t="shared" si="148"/>
        <v/>
      </c>
      <c r="S1735">
        <f>Sheet9!B2164</f>
        <v>0</v>
      </c>
      <c r="T1735" t="s">
        <v>1704</v>
      </c>
      <c r="U1735" t="s">
        <v>1705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>
      <c r="N1736">
        <f>Sheet9!D2165</f>
        <v>0</v>
      </c>
      <c r="O1736">
        <f>Sheet9!E2165</f>
        <v>0</v>
      </c>
      <c r="P1736" t="str">
        <f>IFERROR(VLOOKUP(O1736,Sheet6!A:B,2,0),"")</f>
        <v/>
      </c>
      <c r="Q1736">
        <f>Sheet9!A2165</f>
        <v>0</v>
      </c>
      <c r="R1736" t="str">
        <f t="shared" si="148"/>
        <v/>
      </c>
      <c r="S1736">
        <f>Sheet9!B2165</f>
        <v>0</v>
      </c>
      <c r="T1736" t="s">
        <v>1704</v>
      </c>
      <c r="U1736" t="s">
        <v>1705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>
      <c r="N1737">
        <f>Sheet9!D2166</f>
        <v>0</v>
      </c>
      <c r="O1737">
        <f>Sheet9!E2166</f>
        <v>0</v>
      </c>
      <c r="P1737" t="str">
        <f>IFERROR(VLOOKUP(O1737,Sheet6!A:B,2,0),"")</f>
        <v/>
      </c>
      <c r="Q1737">
        <f>Sheet9!A2166</f>
        <v>0</v>
      </c>
      <c r="R1737" t="str">
        <f t="shared" si="148"/>
        <v/>
      </c>
      <c r="S1737">
        <f>Sheet9!B2166</f>
        <v>0</v>
      </c>
      <c r="T1737" t="s">
        <v>1704</v>
      </c>
      <c r="U1737" t="s">
        <v>1705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>
      <c r="N1738">
        <f>Sheet9!D2167</f>
        <v>0</v>
      </c>
      <c r="O1738">
        <f>Sheet9!E2167</f>
        <v>0</v>
      </c>
      <c r="P1738" t="str">
        <f>IFERROR(VLOOKUP(O1738,Sheet6!A:B,2,0),"")</f>
        <v/>
      </c>
      <c r="Q1738">
        <f>Sheet9!A2167</f>
        <v>0</v>
      </c>
      <c r="R1738" t="str">
        <f t="shared" si="148"/>
        <v/>
      </c>
      <c r="S1738">
        <f>Sheet9!B2167</f>
        <v>0</v>
      </c>
      <c r="T1738" t="s">
        <v>1704</v>
      </c>
      <c r="U1738" t="s">
        <v>1705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>
      <c r="N1739">
        <f>Sheet9!D2168</f>
        <v>0</v>
      </c>
      <c r="O1739">
        <f>Sheet9!E2168</f>
        <v>0</v>
      </c>
      <c r="P1739" t="str">
        <f>IFERROR(VLOOKUP(O1739,Sheet6!A:B,2,0),"")</f>
        <v/>
      </c>
      <c r="Q1739">
        <f>Sheet9!A2168</f>
        <v>0</v>
      </c>
      <c r="R1739" t="str">
        <f t="shared" si="148"/>
        <v/>
      </c>
      <c r="S1739">
        <f>Sheet9!B2168</f>
        <v>0</v>
      </c>
      <c r="T1739" t="s">
        <v>1704</v>
      </c>
      <c r="U1739" t="s">
        <v>1705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>
      <c r="N1740">
        <f>Sheet9!D2169</f>
        <v>0</v>
      </c>
      <c r="O1740">
        <f>Sheet9!E2169</f>
        <v>0</v>
      </c>
      <c r="P1740" t="str">
        <f>IFERROR(VLOOKUP(O1740,Sheet6!A:B,2,0),"")</f>
        <v/>
      </c>
      <c r="Q1740">
        <f>Sheet9!A2169</f>
        <v>0</v>
      </c>
      <c r="R1740" t="str">
        <f t="shared" si="148"/>
        <v/>
      </c>
      <c r="S1740">
        <f>Sheet9!B2169</f>
        <v>0</v>
      </c>
      <c r="T1740" t="s">
        <v>1704</v>
      </c>
      <c r="U1740" t="s">
        <v>1705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>
      <c r="N1741">
        <f>Sheet9!D2170</f>
        <v>0</v>
      </c>
      <c r="O1741">
        <f>Sheet9!E2170</f>
        <v>0</v>
      </c>
      <c r="P1741" t="str">
        <f>IFERROR(VLOOKUP(O1741,Sheet6!A:B,2,0),"")</f>
        <v/>
      </c>
      <c r="Q1741">
        <f>Sheet9!A2170</f>
        <v>0</v>
      </c>
      <c r="R1741" t="str">
        <f t="shared" si="148"/>
        <v/>
      </c>
      <c r="S1741">
        <f>Sheet9!B2170</f>
        <v>0</v>
      </c>
      <c r="T1741" t="s">
        <v>1704</v>
      </c>
      <c r="U1741" t="s">
        <v>1705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>
      <c r="N1742">
        <f>Sheet9!D2171</f>
        <v>0</v>
      </c>
      <c r="O1742">
        <f>Sheet9!E2171</f>
        <v>0</v>
      </c>
      <c r="P1742" t="str">
        <f>IFERROR(VLOOKUP(O1742,Sheet6!A:B,2,0),"")</f>
        <v/>
      </c>
      <c r="Q1742">
        <f>Sheet9!A2171</f>
        <v>0</v>
      </c>
      <c r="R1742" t="str">
        <f t="shared" si="148"/>
        <v/>
      </c>
      <c r="S1742">
        <f>Sheet9!B2171</f>
        <v>0</v>
      </c>
      <c r="T1742" t="s">
        <v>1704</v>
      </c>
      <c r="U1742" t="s">
        <v>1705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>
      <c r="N1743">
        <f>Sheet9!D2172</f>
        <v>0</v>
      </c>
      <c r="O1743">
        <f>Sheet9!E2172</f>
        <v>0</v>
      </c>
      <c r="P1743" t="str">
        <f>IFERROR(VLOOKUP(O1743,Sheet6!A:B,2,0),"")</f>
        <v/>
      </c>
      <c r="Q1743">
        <f>Sheet9!A2172</f>
        <v>0</v>
      </c>
      <c r="R1743" t="str">
        <f t="shared" si="148"/>
        <v/>
      </c>
      <c r="S1743">
        <f>Sheet9!B2172</f>
        <v>0</v>
      </c>
      <c r="T1743" t="s">
        <v>1704</v>
      </c>
      <c r="U1743" t="s">
        <v>1705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>
      <c r="N1744">
        <f>Sheet9!D2173</f>
        <v>0</v>
      </c>
      <c r="O1744">
        <f>Sheet9!E2173</f>
        <v>0</v>
      </c>
      <c r="P1744" t="str">
        <f>IFERROR(VLOOKUP(O1744,Sheet6!A:B,2,0),"")</f>
        <v/>
      </c>
      <c r="Q1744">
        <f>Sheet9!A2173</f>
        <v>0</v>
      </c>
      <c r="R1744" t="str">
        <f t="shared" si="148"/>
        <v/>
      </c>
      <c r="S1744">
        <f>Sheet9!B2173</f>
        <v>0</v>
      </c>
      <c r="T1744" t="s">
        <v>1704</v>
      </c>
      <c r="U1744" t="s">
        <v>1705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>
      <c r="N1745">
        <f>Sheet9!D2174</f>
        <v>0</v>
      </c>
      <c r="O1745">
        <f>Sheet9!E2174</f>
        <v>0</v>
      </c>
      <c r="P1745" t="str">
        <f>IFERROR(VLOOKUP(O1745,Sheet6!A:B,2,0),"")</f>
        <v/>
      </c>
      <c r="Q1745">
        <f>Sheet9!A2174</f>
        <v>0</v>
      </c>
      <c r="R1745" t="str">
        <f t="shared" si="148"/>
        <v/>
      </c>
      <c r="S1745">
        <f>Sheet9!B2174</f>
        <v>0</v>
      </c>
      <c r="T1745" t="s">
        <v>1704</v>
      </c>
      <c r="U1745" t="s">
        <v>1705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>
      <c r="N1746">
        <f>Sheet9!D2175</f>
        <v>0</v>
      </c>
      <c r="O1746">
        <f>Sheet9!E2175</f>
        <v>0</v>
      </c>
      <c r="P1746" t="str">
        <f>IFERROR(VLOOKUP(O1746,Sheet6!A:B,2,0),"")</f>
        <v/>
      </c>
      <c r="Q1746">
        <f>Sheet9!A2175</f>
        <v>0</v>
      </c>
      <c r="R1746" t="str">
        <f t="shared" si="148"/>
        <v/>
      </c>
      <c r="S1746">
        <f>Sheet9!B2175</f>
        <v>0</v>
      </c>
      <c r="T1746" t="s">
        <v>1704</v>
      </c>
      <c r="U1746" t="s">
        <v>1705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>
      <c r="N1747">
        <f>Sheet9!D2176</f>
        <v>0</v>
      </c>
      <c r="O1747">
        <f>Sheet9!E2176</f>
        <v>0</v>
      </c>
      <c r="P1747" t="str">
        <f>IFERROR(VLOOKUP(O1747,Sheet6!A:B,2,0),"")</f>
        <v/>
      </c>
      <c r="Q1747">
        <f>Sheet9!A2176</f>
        <v>0</v>
      </c>
      <c r="R1747" t="str">
        <f t="shared" si="148"/>
        <v/>
      </c>
      <c r="S1747">
        <f>Sheet9!B2176</f>
        <v>0</v>
      </c>
      <c r="T1747" t="s">
        <v>1704</v>
      </c>
      <c r="U1747" t="s">
        <v>1705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>
      <c r="N1748">
        <f>Sheet9!D2177</f>
        <v>0</v>
      </c>
      <c r="O1748">
        <f>Sheet9!E2177</f>
        <v>0</v>
      </c>
      <c r="P1748" t="str">
        <f>IFERROR(VLOOKUP(O1748,Sheet6!A:B,2,0),"")</f>
        <v/>
      </c>
      <c r="Q1748">
        <f>Sheet9!A2177</f>
        <v>0</v>
      </c>
      <c r="R1748" t="str">
        <f t="shared" si="148"/>
        <v/>
      </c>
      <c r="S1748">
        <f>Sheet9!B2177</f>
        <v>0</v>
      </c>
      <c r="T1748" t="s">
        <v>1704</v>
      </c>
      <c r="U1748" t="s">
        <v>1705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>
      <c r="N1749">
        <f>Sheet9!D2178</f>
        <v>0</v>
      </c>
      <c r="O1749">
        <f>Sheet9!E2178</f>
        <v>0</v>
      </c>
      <c r="P1749" t="str">
        <f>IFERROR(VLOOKUP(O1749,Sheet6!A:B,2,0),"")</f>
        <v/>
      </c>
      <c r="Q1749">
        <f>Sheet9!A2178</f>
        <v>0</v>
      </c>
      <c r="R1749" t="str">
        <f t="shared" si="148"/>
        <v/>
      </c>
      <c r="S1749">
        <f>Sheet9!B2178</f>
        <v>0</v>
      </c>
      <c r="T1749" t="s">
        <v>1704</v>
      </c>
      <c r="U1749" t="s">
        <v>1705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>
      <c r="N1750">
        <f>Sheet9!D2179</f>
        <v>0</v>
      </c>
      <c r="O1750">
        <f>Sheet9!E2179</f>
        <v>0</v>
      </c>
      <c r="P1750" t="str">
        <f>IFERROR(VLOOKUP(O1750,Sheet6!A:B,2,0),"")</f>
        <v/>
      </c>
      <c r="Q1750">
        <f>Sheet9!A2179</f>
        <v>0</v>
      </c>
      <c r="R1750" t="str">
        <f t="shared" si="148"/>
        <v/>
      </c>
      <c r="S1750">
        <f>Sheet9!B2179</f>
        <v>0</v>
      </c>
      <c r="T1750" t="s">
        <v>1704</v>
      </c>
      <c r="U1750" t="s">
        <v>1705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>
      <c r="N1751">
        <f>Sheet9!D2180</f>
        <v>0</v>
      </c>
      <c r="O1751">
        <f>Sheet9!E2180</f>
        <v>0</v>
      </c>
      <c r="P1751" t="str">
        <f>IFERROR(VLOOKUP(O1751,Sheet6!A:B,2,0),"")</f>
        <v/>
      </c>
      <c r="Q1751">
        <f>Sheet9!A2180</f>
        <v>0</v>
      </c>
      <c r="R1751" t="str">
        <f t="shared" si="148"/>
        <v/>
      </c>
      <c r="S1751">
        <f>Sheet9!B2180</f>
        <v>0</v>
      </c>
      <c r="T1751" t="s">
        <v>1704</v>
      </c>
      <c r="U1751" t="s">
        <v>1705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>
      <c r="N1752">
        <f>Sheet9!D2181</f>
        <v>0</v>
      </c>
      <c r="O1752">
        <f>Sheet9!E2181</f>
        <v>0</v>
      </c>
      <c r="P1752" t="str">
        <f>IFERROR(VLOOKUP(O1752,Sheet6!A:B,2,0),"")</f>
        <v/>
      </c>
      <c r="Q1752">
        <f>Sheet9!A2181</f>
        <v>0</v>
      </c>
      <c r="R1752" t="str">
        <f t="shared" si="148"/>
        <v/>
      </c>
      <c r="S1752">
        <f>Sheet9!B2181</f>
        <v>0</v>
      </c>
      <c r="T1752" t="s">
        <v>1704</v>
      </c>
      <c r="U1752" t="s">
        <v>1705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>
      <c r="N1753">
        <f>Sheet9!D2182</f>
        <v>0</v>
      </c>
      <c r="O1753">
        <f>Sheet9!E2182</f>
        <v>0</v>
      </c>
      <c r="P1753" t="str">
        <f>IFERROR(VLOOKUP(O1753,Sheet6!A:B,2,0),"")</f>
        <v/>
      </c>
      <c r="Q1753">
        <f>Sheet9!A2182</f>
        <v>0</v>
      </c>
      <c r="R1753" t="str">
        <f t="shared" si="148"/>
        <v/>
      </c>
      <c r="S1753">
        <f>Sheet9!B2182</f>
        <v>0</v>
      </c>
      <c r="T1753" t="s">
        <v>1704</v>
      </c>
      <c r="U1753" t="s">
        <v>1705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>
      <c r="N1754">
        <f>Sheet9!D2183</f>
        <v>0</v>
      </c>
      <c r="O1754">
        <f>Sheet9!E2183</f>
        <v>0</v>
      </c>
      <c r="P1754" t="str">
        <f>IFERROR(VLOOKUP(O1754,Sheet6!A:B,2,0),"")</f>
        <v/>
      </c>
      <c r="Q1754">
        <f>Sheet9!A2183</f>
        <v>0</v>
      </c>
      <c r="R1754" t="str">
        <f t="shared" si="148"/>
        <v/>
      </c>
      <c r="S1754">
        <f>Sheet9!B2183</f>
        <v>0</v>
      </c>
      <c r="T1754" t="s">
        <v>1704</v>
      </c>
      <c r="U1754" t="s">
        <v>1705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>
      <c r="N1755">
        <f>Sheet9!D2184</f>
        <v>0</v>
      </c>
      <c r="O1755">
        <f>Sheet9!E2184</f>
        <v>0</v>
      </c>
      <c r="P1755" t="str">
        <f>IFERROR(VLOOKUP(O1755,Sheet6!A:B,2,0),"")</f>
        <v/>
      </c>
      <c r="Q1755">
        <f>Sheet9!A2184</f>
        <v>0</v>
      </c>
      <c r="R1755" t="str">
        <f t="shared" si="148"/>
        <v/>
      </c>
      <c r="S1755">
        <f>Sheet9!B2184</f>
        <v>0</v>
      </c>
      <c r="T1755" t="s">
        <v>1704</v>
      </c>
      <c r="U1755" t="s">
        <v>1705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>
      <c r="N1756">
        <f>Sheet9!D2185</f>
        <v>0</v>
      </c>
      <c r="O1756">
        <f>Sheet9!E2185</f>
        <v>0</v>
      </c>
      <c r="P1756" t="str">
        <f>IFERROR(VLOOKUP(O1756,Sheet6!A:B,2,0),"")</f>
        <v/>
      </c>
      <c r="Q1756">
        <f>Sheet9!A2185</f>
        <v>0</v>
      </c>
      <c r="R1756" t="str">
        <f t="shared" si="148"/>
        <v/>
      </c>
      <c r="S1756">
        <f>Sheet9!B2185</f>
        <v>0</v>
      </c>
      <c r="T1756" t="s">
        <v>1704</v>
      </c>
      <c r="U1756" t="s">
        <v>1705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>
      <c r="N1757">
        <f>Sheet9!D2186</f>
        <v>0</v>
      </c>
      <c r="O1757">
        <f>Sheet9!E2186</f>
        <v>0</v>
      </c>
      <c r="P1757" t="str">
        <f>IFERROR(VLOOKUP(O1757,Sheet6!A:B,2,0),"")</f>
        <v/>
      </c>
      <c r="Q1757">
        <f>Sheet9!A2186</f>
        <v>0</v>
      </c>
      <c r="R1757" t="str">
        <f t="shared" si="148"/>
        <v/>
      </c>
      <c r="S1757">
        <f>Sheet9!B2186</f>
        <v>0</v>
      </c>
      <c r="T1757" t="s">
        <v>1704</v>
      </c>
      <c r="U1757" t="s">
        <v>1705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>
      <c r="N1758">
        <f>Sheet9!D2187</f>
        <v>0</v>
      </c>
      <c r="O1758">
        <f>Sheet9!E2187</f>
        <v>0</v>
      </c>
      <c r="P1758" t="str">
        <f>IFERROR(VLOOKUP(O1758,Sheet6!A:B,2,0),"")</f>
        <v/>
      </c>
      <c r="Q1758">
        <f>Sheet9!A2187</f>
        <v>0</v>
      </c>
      <c r="R1758" t="str">
        <f t="shared" si="148"/>
        <v/>
      </c>
      <c r="S1758">
        <f>Sheet9!B2187</f>
        <v>0</v>
      </c>
      <c r="T1758" t="s">
        <v>1704</v>
      </c>
      <c r="U1758" t="s">
        <v>1705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>
      <c r="N1759">
        <f>Sheet9!D2188</f>
        <v>0</v>
      </c>
      <c r="O1759">
        <f>Sheet9!E2188</f>
        <v>0</v>
      </c>
      <c r="P1759" t="str">
        <f>IFERROR(VLOOKUP(O1759,Sheet6!A:B,2,0),"")</f>
        <v/>
      </c>
      <c r="Q1759">
        <f>Sheet9!A2188</f>
        <v>0</v>
      </c>
      <c r="R1759" t="str">
        <f t="shared" si="148"/>
        <v/>
      </c>
      <c r="S1759">
        <f>Sheet9!B2188</f>
        <v>0</v>
      </c>
      <c r="T1759" t="s">
        <v>1704</v>
      </c>
      <c r="U1759" t="s">
        <v>1705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>
      <c r="N1760">
        <f>Sheet9!D2189</f>
        <v>0</v>
      </c>
      <c r="O1760">
        <f>Sheet9!E2189</f>
        <v>0</v>
      </c>
      <c r="P1760" t="str">
        <f>IFERROR(VLOOKUP(O1760,Sheet6!A:B,2,0),"")</f>
        <v/>
      </c>
      <c r="Q1760">
        <f>Sheet9!A2189</f>
        <v>0</v>
      </c>
      <c r="R1760" t="str">
        <f t="shared" si="148"/>
        <v/>
      </c>
      <c r="S1760">
        <f>Sheet9!B2189</f>
        <v>0</v>
      </c>
      <c r="T1760" t="s">
        <v>1704</v>
      </c>
      <c r="U1760" t="s">
        <v>1705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>
      <c r="N1761">
        <f>Sheet9!D2190</f>
        <v>0</v>
      </c>
      <c r="O1761">
        <f>Sheet9!E2190</f>
        <v>0</v>
      </c>
      <c r="P1761" t="str">
        <f>IFERROR(VLOOKUP(O1761,Sheet6!A:B,2,0),"")</f>
        <v/>
      </c>
      <c r="Q1761">
        <f>Sheet9!A2190</f>
        <v>0</v>
      </c>
      <c r="R1761" t="str">
        <f t="shared" si="148"/>
        <v/>
      </c>
      <c r="S1761">
        <f>Sheet9!B2190</f>
        <v>0</v>
      </c>
      <c r="T1761" t="s">
        <v>1704</v>
      </c>
      <c r="U1761" t="s">
        <v>1705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>
      <c r="N1762">
        <f>Sheet9!D2191</f>
        <v>0</v>
      </c>
      <c r="O1762">
        <f>Sheet9!E2191</f>
        <v>0</v>
      </c>
      <c r="P1762" t="str">
        <f>IFERROR(VLOOKUP(O1762,Sheet6!A:B,2,0),"")</f>
        <v/>
      </c>
      <c r="Q1762">
        <f>Sheet9!A2191</f>
        <v>0</v>
      </c>
      <c r="R1762" t="str">
        <f t="shared" si="148"/>
        <v/>
      </c>
      <c r="S1762">
        <f>Sheet9!B2191</f>
        <v>0</v>
      </c>
      <c r="T1762" t="s">
        <v>1704</v>
      </c>
      <c r="U1762" t="s">
        <v>1705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>
      <c r="N1763">
        <f>Sheet9!D2192</f>
        <v>0</v>
      </c>
      <c r="O1763">
        <f>Sheet9!E2192</f>
        <v>0</v>
      </c>
      <c r="P1763" t="str">
        <f>IFERROR(VLOOKUP(O1763,Sheet6!A:B,2,0),"")</f>
        <v/>
      </c>
      <c r="Q1763">
        <f>Sheet9!A2192</f>
        <v>0</v>
      </c>
      <c r="R1763" t="str">
        <f t="shared" si="148"/>
        <v/>
      </c>
      <c r="S1763">
        <f>Sheet9!B2192</f>
        <v>0</v>
      </c>
      <c r="T1763" t="s">
        <v>1704</v>
      </c>
      <c r="U1763" t="s">
        <v>1705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>
      <c r="N1764">
        <f>Sheet9!D2193</f>
        <v>0</v>
      </c>
      <c r="O1764">
        <f>Sheet9!E2193</f>
        <v>0</v>
      </c>
      <c r="P1764" t="str">
        <f>IFERROR(VLOOKUP(O1764,Sheet6!A:B,2,0),"")</f>
        <v/>
      </c>
      <c r="Q1764">
        <f>Sheet9!A2193</f>
        <v>0</v>
      </c>
      <c r="R1764" t="str">
        <f t="shared" si="148"/>
        <v/>
      </c>
      <c r="S1764">
        <f>Sheet9!B2193</f>
        <v>0</v>
      </c>
      <c r="T1764" t="s">
        <v>1704</v>
      </c>
      <c r="U1764" t="s">
        <v>1705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>
      <c r="N1765">
        <f>Sheet9!D2194</f>
        <v>0</v>
      </c>
      <c r="O1765">
        <f>Sheet9!E2194</f>
        <v>0</v>
      </c>
      <c r="P1765" t="str">
        <f>IFERROR(VLOOKUP(O1765,Sheet6!A:B,2,0),"")</f>
        <v/>
      </c>
      <c r="Q1765">
        <f>Sheet9!A2194</f>
        <v>0</v>
      </c>
      <c r="R1765" t="str">
        <f t="shared" si="148"/>
        <v/>
      </c>
      <c r="S1765">
        <f>Sheet9!B2194</f>
        <v>0</v>
      </c>
      <c r="T1765" t="s">
        <v>1704</v>
      </c>
      <c r="U1765" t="s">
        <v>1705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>
      <c r="N1766">
        <f>Sheet9!D2195</f>
        <v>0</v>
      </c>
      <c r="O1766">
        <f>Sheet9!E2195</f>
        <v>0</v>
      </c>
      <c r="P1766" t="str">
        <f>IFERROR(VLOOKUP(O1766,Sheet6!A:B,2,0),"")</f>
        <v/>
      </c>
      <c r="Q1766">
        <f>Sheet9!A2195</f>
        <v>0</v>
      </c>
      <c r="R1766" t="str">
        <f t="shared" si="148"/>
        <v/>
      </c>
      <c r="S1766">
        <f>Sheet9!B2195</f>
        <v>0</v>
      </c>
      <c r="T1766" t="s">
        <v>1704</v>
      </c>
      <c r="U1766" t="s">
        <v>1705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>
      <c r="N1767">
        <f>Sheet9!D2196</f>
        <v>0</v>
      </c>
      <c r="O1767">
        <f>Sheet9!E2196</f>
        <v>0</v>
      </c>
      <c r="P1767" t="str">
        <f>IFERROR(VLOOKUP(O1767,Sheet6!A:B,2,0),"")</f>
        <v/>
      </c>
      <c r="Q1767">
        <f>Sheet9!A2196</f>
        <v>0</v>
      </c>
      <c r="R1767" t="str">
        <f t="shared" si="148"/>
        <v/>
      </c>
      <c r="S1767">
        <f>Sheet9!B2196</f>
        <v>0</v>
      </c>
      <c r="T1767" t="s">
        <v>1704</v>
      </c>
      <c r="U1767" t="s">
        <v>1705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>
      <c r="N1768">
        <f>Sheet9!D2197</f>
        <v>0</v>
      </c>
      <c r="O1768">
        <f>Sheet9!E2197</f>
        <v>0</v>
      </c>
      <c r="P1768" t="str">
        <f>IFERROR(VLOOKUP(O1768,Sheet6!A:B,2,0),"")</f>
        <v/>
      </c>
      <c r="Q1768">
        <f>Sheet9!A2197</f>
        <v>0</v>
      </c>
      <c r="R1768" t="str">
        <f t="shared" si="148"/>
        <v/>
      </c>
      <c r="S1768">
        <f>Sheet9!B2197</f>
        <v>0</v>
      </c>
      <c r="T1768" t="s">
        <v>1704</v>
      </c>
      <c r="U1768" t="s">
        <v>1705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>
      <c r="N1769">
        <f>Sheet9!D2198</f>
        <v>0</v>
      </c>
      <c r="O1769">
        <f>Sheet9!E2198</f>
        <v>0</v>
      </c>
      <c r="P1769" t="str">
        <f>IFERROR(VLOOKUP(O1769,Sheet6!A:B,2,0),"")</f>
        <v/>
      </c>
      <c r="Q1769">
        <f>Sheet9!A2198</f>
        <v>0</v>
      </c>
      <c r="R1769" t="str">
        <f t="shared" si="148"/>
        <v/>
      </c>
      <c r="S1769">
        <f>Sheet9!B2198</f>
        <v>0</v>
      </c>
      <c r="T1769" t="s">
        <v>1704</v>
      </c>
      <c r="U1769" t="s">
        <v>1705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>
      <c r="N1770">
        <f>Sheet9!D2199</f>
        <v>0</v>
      </c>
      <c r="O1770">
        <f>Sheet9!E2199</f>
        <v>0</v>
      </c>
      <c r="P1770" t="str">
        <f>IFERROR(VLOOKUP(O1770,Sheet6!A:B,2,0),"")</f>
        <v/>
      </c>
      <c r="Q1770">
        <f>Sheet9!A2199</f>
        <v>0</v>
      </c>
      <c r="R1770" t="str">
        <f t="shared" si="148"/>
        <v/>
      </c>
      <c r="S1770">
        <f>Sheet9!B2199</f>
        <v>0</v>
      </c>
      <c r="T1770" t="s">
        <v>1704</v>
      </c>
      <c r="U1770" t="s">
        <v>1705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>
      <c r="N1771">
        <f>Sheet9!D2200</f>
        <v>0</v>
      </c>
      <c r="O1771">
        <f>Sheet9!E2200</f>
        <v>0</v>
      </c>
      <c r="P1771" t="str">
        <f>IFERROR(VLOOKUP(O1771,Sheet6!A:B,2,0),"")</f>
        <v/>
      </c>
      <c r="Q1771">
        <f>Sheet9!A2200</f>
        <v>0</v>
      </c>
      <c r="R1771" t="str">
        <f t="shared" si="148"/>
        <v/>
      </c>
      <c r="S1771">
        <f>Sheet9!B2200</f>
        <v>0</v>
      </c>
      <c r="T1771" t="s">
        <v>1704</v>
      </c>
      <c r="U1771" t="s">
        <v>1705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>
      <c r="N1772">
        <f>Sheet9!D2201</f>
        <v>0</v>
      </c>
      <c r="O1772">
        <f>Sheet9!E2201</f>
        <v>0</v>
      </c>
      <c r="P1772" t="str">
        <f>IFERROR(VLOOKUP(O1772,Sheet6!A:B,2,0),"")</f>
        <v/>
      </c>
      <c r="Q1772">
        <f>Sheet9!A2201</f>
        <v>0</v>
      </c>
      <c r="R1772" t="str">
        <f t="shared" si="148"/>
        <v/>
      </c>
      <c r="S1772">
        <f>Sheet9!B2201</f>
        <v>0</v>
      </c>
      <c r="T1772" t="s">
        <v>1704</v>
      </c>
      <c r="U1772" t="s">
        <v>1705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>
      <c r="N1773">
        <f>Sheet9!D2202</f>
        <v>0</v>
      </c>
      <c r="O1773">
        <f>Sheet9!E2202</f>
        <v>0</v>
      </c>
      <c r="P1773" t="str">
        <f>IFERROR(VLOOKUP(O1773,Sheet6!A:B,2,0),"")</f>
        <v/>
      </c>
      <c r="Q1773">
        <f>Sheet9!A2202</f>
        <v>0</v>
      </c>
      <c r="R1773" t="str">
        <f t="shared" si="148"/>
        <v/>
      </c>
      <c r="S1773">
        <f>Sheet9!B2202</f>
        <v>0</v>
      </c>
      <c r="T1773" t="s">
        <v>1704</v>
      </c>
      <c r="U1773" t="s">
        <v>1705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>
      <c r="N1774">
        <f>Sheet9!D2203</f>
        <v>0</v>
      </c>
      <c r="O1774">
        <f>Sheet9!E2203</f>
        <v>0</v>
      </c>
      <c r="P1774" t="str">
        <f>IFERROR(VLOOKUP(O1774,Sheet6!A:B,2,0),"")</f>
        <v/>
      </c>
      <c r="Q1774">
        <f>Sheet9!A2203</f>
        <v>0</v>
      </c>
      <c r="R1774" t="str">
        <f t="shared" si="148"/>
        <v/>
      </c>
      <c r="S1774">
        <f>Sheet9!B2203</f>
        <v>0</v>
      </c>
      <c r="T1774" t="s">
        <v>1704</v>
      </c>
      <c r="U1774" t="s">
        <v>1705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>
      <c r="N1775">
        <f>Sheet9!D2204</f>
        <v>0</v>
      </c>
      <c r="O1775">
        <f>Sheet9!E2204</f>
        <v>0</v>
      </c>
      <c r="P1775" t="str">
        <f>IFERROR(VLOOKUP(O1775,Sheet6!A:B,2,0),"")</f>
        <v/>
      </c>
      <c r="Q1775">
        <f>Sheet9!A2204</f>
        <v>0</v>
      </c>
      <c r="R1775" t="str">
        <f t="shared" si="148"/>
        <v/>
      </c>
      <c r="S1775">
        <f>Sheet9!B2204</f>
        <v>0</v>
      </c>
      <c r="T1775" t="s">
        <v>1704</v>
      </c>
      <c r="U1775" t="s">
        <v>1705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>
      <c r="N1776">
        <f>Sheet9!D2205</f>
        <v>0</v>
      </c>
      <c r="O1776">
        <f>Sheet9!E2205</f>
        <v>0</v>
      </c>
      <c r="P1776" t="str">
        <f>IFERROR(VLOOKUP(O1776,Sheet6!A:B,2,0),"")</f>
        <v/>
      </c>
      <c r="Q1776">
        <f>Sheet9!A2205</f>
        <v>0</v>
      </c>
      <c r="R1776" t="str">
        <f t="shared" si="148"/>
        <v/>
      </c>
      <c r="S1776">
        <f>Sheet9!B2205</f>
        <v>0</v>
      </c>
      <c r="T1776" t="s">
        <v>1704</v>
      </c>
      <c r="U1776" t="s">
        <v>1705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>
      <c r="N1777">
        <f>Sheet9!D2206</f>
        <v>0</v>
      </c>
      <c r="O1777">
        <f>Sheet9!E2206</f>
        <v>0</v>
      </c>
      <c r="P1777" t="str">
        <f>IFERROR(VLOOKUP(O1777,Sheet6!A:B,2,0),"")</f>
        <v/>
      </c>
      <c r="Q1777">
        <f>Sheet9!A2206</f>
        <v>0</v>
      </c>
      <c r="R1777" t="str">
        <f t="shared" si="148"/>
        <v/>
      </c>
      <c r="S1777">
        <f>Sheet9!B2206</f>
        <v>0</v>
      </c>
      <c r="T1777" t="s">
        <v>1704</v>
      </c>
      <c r="U1777" t="s">
        <v>1705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>
      <c r="N1778">
        <f>Sheet9!D2207</f>
        <v>0</v>
      </c>
      <c r="O1778">
        <f>Sheet9!E2207</f>
        <v>0</v>
      </c>
      <c r="P1778" t="str">
        <f>IFERROR(VLOOKUP(O1778,Sheet6!A:B,2,0),"")</f>
        <v/>
      </c>
      <c r="Q1778">
        <f>Sheet9!A2207</f>
        <v>0</v>
      </c>
      <c r="R1778" t="str">
        <f t="shared" si="148"/>
        <v/>
      </c>
      <c r="S1778">
        <f>Sheet9!B2207</f>
        <v>0</v>
      </c>
      <c r="T1778" t="s">
        <v>1704</v>
      </c>
      <c r="U1778" t="s">
        <v>1705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>
      <c r="N1779">
        <f>Sheet9!D2208</f>
        <v>0</v>
      </c>
      <c r="O1779">
        <f>Sheet9!E2208</f>
        <v>0</v>
      </c>
      <c r="P1779" t="str">
        <f>IFERROR(VLOOKUP(O1779,Sheet6!A:B,2,0),"")</f>
        <v/>
      </c>
      <c r="Q1779">
        <f>Sheet9!A2208</f>
        <v>0</v>
      </c>
      <c r="R1779" t="str">
        <f t="shared" si="148"/>
        <v/>
      </c>
      <c r="S1779">
        <f>Sheet9!B2208</f>
        <v>0</v>
      </c>
      <c r="T1779" t="s">
        <v>1704</v>
      </c>
      <c r="U1779" t="s">
        <v>1705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>
      <c r="N1780">
        <f>Sheet9!D2209</f>
        <v>0</v>
      </c>
      <c r="O1780">
        <f>Sheet9!E2209</f>
        <v>0</v>
      </c>
      <c r="P1780" t="str">
        <f>IFERROR(VLOOKUP(O1780,Sheet6!A:B,2,0),"")</f>
        <v/>
      </c>
      <c r="Q1780">
        <f>Sheet9!A2209</f>
        <v>0</v>
      </c>
      <c r="R1780" t="str">
        <f t="shared" si="148"/>
        <v/>
      </c>
      <c r="S1780">
        <f>Sheet9!B2209</f>
        <v>0</v>
      </c>
      <c r="T1780" t="s">
        <v>1704</v>
      </c>
      <c r="U1780" t="s">
        <v>1705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>
      <c r="N1781">
        <f>Sheet9!D2210</f>
        <v>0</v>
      </c>
      <c r="O1781">
        <f>Sheet9!E2210</f>
        <v>0</v>
      </c>
      <c r="P1781" t="str">
        <f>IFERROR(VLOOKUP(O1781,Sheet6!A:B,2,0),"")</f>
        <v/>
      </c>
      <c r="Q1781">
        <f>Sheet9!A2210</f>
        <v>0</v>
      </c>
      <c r="R1781" t="str">
        <f t="shared" si="148"/>
        <v/>
      </c>
      <c r="S1781">
        <f>Sheet9!B2210</f>
        <v>0</v>
      </c>
      <c r="T1781" t="s">
        <v>1704</v>
      </c>
      <c r="U1781" t="s">
        <v>1705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>
      <c r="N1782">
        <f>Sheet9!D2211</f>
        <v>0</v>
      </c>
      <c r="O1782">
        <f>Sheet9!E2211</f>
        <v>0</v>
      </c>
      <c r="P1782" t="str">
        <f>IFERROR(VLOOKUP(O1782,Sheet6!A:B,2,0),"")</f>
        <v/>
      </c>
      <c r="Q1782">
        <f>Sheet9!A2211</f>
        <v>0</v>
      </c>
      <c r="R1782" t="str">
        <f t="shared" si="148"/>
        <v/>
      </c>
      <c r="S1782">
        <f>Sheet9!B2211</f>
        <v>0</v>
      </c>
      <c r="T1782" t="s">
        <v>1704</v>
      </c>
      <c r="U1782" t="s">
        <v>1705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>
      <c r="N1783">
        <f>Sheet9!D2212</f>
        <v>0</v>
      </c>
      <c r="O1783">
        <f>Sheet9!E2212</f>
        <v>0</v>
      </c>
      <c r="P1783" t="str">
        <f>IFERROR(VLOOKUP(O1783,Sheet6!A:B,2,0),"")</f>
        <v/>
      </c>
      <c r="Q1783">
        <f>Sheet9!A2212</f>
        <v>0</v>
      </c>
      <c r="R1783" t="str">
        <f t="shared" si="148"/>
        <v/>
      </c>
      <c r="S1783">
        <f>Sheet9!B2212</f>
        <v>0</v>
      </c>
      <c r="T1783" t="s">
        <v>1704</v>
      </c>
      <c r="U1783" t="s">
        <v>1705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>
      <c r="N1784">
        <f>Sheet9!D2213</f>
        <v>0</v>
      </c>
      <c r="O1784">
        <f>Sheet9!E2213</f>
        <v>0</v>
      </c>
      <c r="P1784" t="str">
        <f>IFERROR(VLOOKUP(O1784,Sheet6!A:B,2,0),"")</f>
        <v/>
      </c>
      <c r="Q1784">
        <f>Sheet9!A2213</f>
        <v>0</v>
      </c>
      <c r="R1784" t="str">
        <f t="shared" si="148"/>
        <v/>
      </c>
      <c r="S1784">
        <f>Sheet9!B2213</f>
        <v>0</v>
      </c>
      <c r="T1784" t="s">
        <v>1704</v>
      </c>
      <c r="U1784" t="s">
        <v>1705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>
      <c r="N1785">
        <f>Sheet9!D2214</f>
        <v>0</v>
      </c>
      <c r="O1785">
        <f>Sheet9!E2214</f>
        <v>0</v>
      </c>
      <c r="P1785" t="str">
        <f>IFERROR(VLOOKUP(O1785,Sheet6!A:B,2,0),"")</f>
        <v/>
      </c>
      <c r="Q1785">
        <f>Sheet9!A2214</f>
        <v>0</v>
      </c>
      <c r="R1785" t="str">
        <f t="shared" si="148"/>
        <v/>
      </c>
      <c r="S1785">
        <f>Sheet9!B2214</f>
        <v>0</v>
      </c>
      <c r="T1785" t="s">
        <v>1704</v>
      </c>
      <c r="U1785" t="s">
        <v>1705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>
      <c r="N1786">
        <f>Sheet9!D2215</f>
        <v>0</v>
      </c>
      <c r="O1786">
        <f>Sheet9!E2215</f>
        <v>0</v>
      </c>
      <c r="P1786" t="str">
        <f>IFERROR(VLOOKUP(O1786,Sheet6!A:B,2,0),"")</f>
        <v/>
      </c>
      <c r="Q1786">
        <f>Sheet9!A2215</f>
        <v>0</v>
      </c>
      <c r="R1786" t="str">
        <f t="shared" si="148"/>
        <v/>
      </c>
      <c r="S1786">
        <f>Sheet9!B2215</f>
        <v>0</v>
      </c>
      <c r="T1786" t="s">
        <v>1704</v>
      </c>
      <c r="U1786" t="s">
        <v>1705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>
      <c r="N1787">
        <f>Sheet9!D2216</f>
        <v>0</v>
      </c>
      <c r="O1787">
        <f>Sheet9!E2216</f>
        <v>0</v>
      </c>
      <c r="P1787" t="str">
        <f>IFERROR(VLOOKUP(O1787,Sheet6!A:B,2,0),"")</f>
        <v/>
      </c>
      <c r="Q1787">
        <f>Sheet9!A2216</f>
        <v>0</v>
      </c>
      <c r="R1787" t="str">
        <f t="shared" ref="R1787:R1841" si="153">IFERROR(VLOOKUP(Q1787,AG:AH,2,0),"")</f>
        <v/>
      </c>
      <c r="S1787">
        <f>Sheet9!B2216</f>
        <v>0</v>
      </c>
      <c r="T1787" t="s">
        <v>1704</v>
      </c>
      <c r="U1787" t="s">
        <v>1705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>
      <c r="N1788">
        <f>Sheet9!D2217</f>
        <v>0</v>
      </c>
      <c r="O1788">
        <f>Sheet9!E2217</f>
        <v>0</v>
      </c>
      <c r="P1788" t="str">
        <f>IFERROR(VLOOKUP(O1788,Sheet6!A:B,2,0),"")</f>
        <v/>
      </c>
      <c r="Q1788">
        <f>Sheet9!A2217</f>
        <v>0</v>
      </c>
      <c r="R1788" t="str">
        <f t="shared" si="153"/>
        <v/>
      </c>
      <c r="S1788">
        <f>Sheet9!B2217</f>
        <v>0</v>
      </c>
      <c r="T1788" t="s">
        <v>1704</v>
      </c>
      <c r="U1788" t="s">
        <v>1705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>
      <c r="N1789">
        <f>Sheet9!D2218</f>
        <v>0</v>
      </c>
      <c r="O1789">
        <f>Sheet9!E2218</f>
        <v>0</v>
      </c>
      <c r="P1789" t="str">
        <f>IFERROR(VLOOKUP(O1789,Sheet6!A:B,2,0),"")</f>
        <v/>
      </c>
      <c r="Q1789">
        <f>Sheet9!A2218</f>
        <v>0</v>
      </c>
      <c r="R1789" t="str">
        <f t="shared" si="153"/>
        <v/>
      </c>
      <c r="S1789">
        <f>Sheet9!B2218</f>
        <v>0</v>
      </c>
      <c r="T1789" t="s">
        <v>1704</v>
      </c>
      <c r="U1789" t="s">
        <v>1705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>
      <c r="N1790">
        <f>Sheet9!D2219</f>
        <v>0</v>
      </c>
      <c r="O1790">
        <f>Sheet9!E2219</f>
        <v>0</v>
      </c>
      <c r="P1790" t="str">
        <f>IFERROR(VLOOKUP(O1790,Sheet6!A:B,2,0),"")</f>
        <v/>
      </c>
      <c r="Q1790">
        <f>Sheet9!A2219</f>
        <v>0</v>
      </c>
      <c r="R1790" t="str">
        <f t="shared" si="153"/>
        <v/>
      </c>
      <c r="S1790">
        <f>Sheet9!B2219</f>
        <v>0</v>
      </c>
      <c r="T1790" t="s">
        <v>1704</v>
      </c>
      <c r="U1790" t="s">
        <v>1705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>
      <c r="N1791">
        <f>Sheet9!D2220</f>
        <v>0</v>
      </c>
      <c r="O1791">
        <f>Sheet9!E2220</f>
        <v>0</v>
      </c>
      <c r="P1791" t="str">
        <f>IFERROR(VLOOKUP(O1791,Sheet6!A:B,2,0),"")</f>
        <v/>
      </c>
      <c r="Q1791">
        <f>Sheet9!A2220</f>
        <v>0</v>
      </c>
      <c r="R1791" t="str">
        <f t="shared" si="153"/>
        <v/>
      </c>
      <c r="S1791">
        <f>Sheet9!B2220</f>
        <v>0</v>
      </c>
      <c r="T1791" t="s">
        <v>1704</v>
      </c>
      <c r="U1791" t="s">
        <v>1705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>
      <c r="N1792">
        <f>Sheet9!D2221</f>
        <v>0</v>
      </c>
      <c r="O1792">
        <f>Sheet9!E2221</f>
        <v>0</v>
      </c>
      <c r="P1792" t="str">
        <f>IFERROR(VLOOKUP(O1792,Sheet6!A:B,2,0),"")</f>
        <v/>
      </c>
      <c r="Q1792">
        <f>Sheet9!A2221</f>
        <v>0</v>
      </c>
      <c r="R1792" t="str">
        <f t="shared" si="153"/>
        <v/>
      </c>
      <c r="S1792">
        <f>Sheet9!B2221</f>
        <v>0</v>
      </c>
      <c r="T1792" t="s">
        <v>1704</v>
      </c>
      <c r="U1792" t="s">
        <v>1705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>
      <c r="N1793">
        <f>Sheet9!D2222</f>
        <v>0</v>
      </c>
      <c r="O1793">
        <f>Sheet9!E2222</f>
        <v>0</v>
      </c>
      <c r="P1793" t="str">
        <f>IFERROR(VLOOKUP(O1793,Sheet6!A:B,2,0),"")</f>
        <v/>
      </c>
      <c r="Q1793">
        <f>Sheet9!A2222</f>
        <v>0</v>
      </c>
      <c r="R1793" t="str">
        <f t="shared" si="153"/>
        <v/>
      </c>
      <c r="S1793">
        <f>Sheet9!B2222</f>
        <v>0</v>
      </c>
      <c r="T1793" t="s">
        <v>1704</v>
      </c>
      <c r="U1793" t="s">
        <v>1705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>
      <c r="N1794">
        <f>Sheet9!D2223</f>
        <v>0</v>
      </c>
      <c r="O1794">
        <f>Sheet9!E2223</f>
        <v>0</v>
      </c>
      <c r="P1794" t="str">
        <f>IFERROR(VLOOKUP(O1794,Sheet6!A:B,2,0),"")</f>
        <v/>
      </c>
      <c r="Q1794">
        <f>Sheet9!A2223</f>
        <v>0</v>
      </c>
      <c r="R1794" t="str">
        <f t="shared" si="153"/>
        <v/>
      </c>
      <c r="S1794">
        <f>Sheet9!B2223</f>
        <v>0</v>
      </c>
      <c r="T1794" t="s">
        <v>1704</v>
      </c>
      <c r="U1794" t="s">
        <v>1705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>
      <c r="N1795">
        <f>Sheet9!D2224</f>
        <v>0</v>
      </c>
      <c r="O1795">
        <f>Sheet9!E2224</f>
        <v>0</v>
      </c>
      <c r="P1795" t="str">
        <f>IFERROR(VLOOKUP(O1795,Sheet6!A:B,2,0),"")</f>
        <v/>
      </c>
      <c r="Q1795">
        <f>Sheet9!A2224</f>
        <v>0</v>
      </c>
      <c r="R1795" t="str">
        <f t="shared" si="153"/>
        <v/>
      </c>
      <c r="S1795">
        <f>Sheet9!B2224</f>
        <v>0</v>
      </c>
      <c r="T1795" t="s">
        <v>1704</v>
      </c>
      <c r="U1795" t="s">
        <v>1705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>
      <c r="N1796">
        <f>Sheet9!D2225</f>
        <v>0</v>
      </c>
      <c r="O1796">
        <f>Sheet9!E2225</f>
        <v>0</v>
      </c>
      <c r="P1796" t="str">
        <f>IFERROR(VLOOKUP(O1796,Sheet6!A:B,2,0),"")</f>
        <v/>
      </c>
      <c r="Q1796">
        <f>Sheet9!A2225</f>
        <v>0</v>
      </c>
      <c r="R1796" t="str">
        <f t="shared" si="153"/>
        <v/>
      </c>
      <c r="S1796">
        <f>Sheet9!B2225</f>
        <v>0</v>
      </c>
      <c r="T1796" t="s">
        <v>1704</v>
      </c>
      <c r="U1796" t="s">
        <v>1705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>
      <c r="N1797">
        <f>Sheet9!D2226</f>
        <v>0</v>
      </c>
      <c r="O1797">
        <f>Sheet9!E2226</f>
        <v>0</v>
      </c>
      <c r="P1797" t="str">
        <f>IFERROR(VLOOKUP(O1797,Sheet6!A:B,2,0),"")</f>
        <v/>
      </c>
      <c r="Q1797">
        <f>Sheet9!A2226</f>
        <v>0</v>
      </c>
      <c r="R1797" t="str">
        <f t="shared" si="153"/>
        <v/>
      </c>
      <c r="S1797">
        <f>Sheet9!B2226</f>
        <v>0</v>
      </c>
      <c r="T1797" t="s">
        <v>1704</v>
      </c>
      <c r="U1797" t="s">
        <v>1705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>
      <c r="N1798">
        <f>Sheet9!D2227</f>
        <v>0</v>
      </c>
      <c r="O1798">
        <f>Sheet9!E2227</f>
        <v>0</v>
      </c>
      <c r="P1798" t="str">
        <f>IFERROR(VLOOKUP(O1798,Sheet6!A:B,2,0),"")</f>
        <v/>
      </c>
      <c r="Q1798">
        <f>Sheet9!A2227</f>
        <v>0</v>
      </c>
      <c r="R1798" t="str">
        <f t="shared" si="153"/>
        <v/>
      </c>
      <c r="S1798">
        <f>Sheet9!B2227</f>
        <v>0</v>
      </c>
      <c r="T1798" t="s">
        <v>1704</v>
      </c>
      <c r="U1798" t="s">
        <v>1705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>
      <c r="N1799">
        <f>Sheet9!D2228</f>
        <v>0</v>
      </c>
      <c r="O1799">
        <f>Sheet9!E2228</f>
        <v>0</v>
      </c>
      <c r="P1799" t="str">
        <f>IFERROR(VLOOKUP(O1799,Sheet6!A:B,2,0),"")</f>
        <v/>
      </c>
      <c r="Q1799">
        <f>Sheet9!A2228</f>
        <v>0</v>
      </c>
      <c r="R1799" t="str">
        <f t="shared" si="153"/>
        <v/>
      </c>
      <c r="S1799">
        <f>Sheet9!B2228</f>
        <v>0</v>
      </c>
      <c r="T1799" t="s">
        <v>1704</v>
      </c>
      <c r="U1799" t="s">
        <v>1705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>
      <c r="N1800">
        <f>Sheet9!D2229</f>
        <v>0</v>
      </c>
      <c r="O1800">
        <f>Sheet9!E2229</f>
        <v>0</v>
      </c>
      <c r="P1800" t="str">
        <f>IFERROR(VLOOKUP(O1800,Sheet6!A:B,2,0),"")</f>
        <v/>
      </c>
      <c r="Q1800">
        <f>Sheet9!A2229</f>
        <v>0</v>
      </c>
      <c r="R1800" t="str">
        <f t="shared" si="153"/>
        <v/>
      </c>
      <c r="S1800">
        <f>Sheet9!B2229</f>
        <v>0</v>
      </c>
      <c r="T1800" t="s">
        <v>1704</v>
      </c>
      <c r="U1800" t="s">
        <v>1705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>
      <c r="N1801">
        <f>Sheet9!D2230</f>
        <v>0</v>
      </c>
      <c r="O1801">
        <f>Sheet9!E2230</f>
        <v>0</v>
      </c>
      <c r="P1801" t="str">
        <f>IFERROR(VLOOKUP(O1801,Sheet6!A:B,2,0),"")</f>
        <v/>
      </c>
      <c r="Q1801">
        <f>Sheet9!A2230</f>
        <v>0</v>
      </c>
      <c r="R1801" t="str">
        <f t="shared" si="153"/>
        <v/>
      </c>
      <c r="S1801">
        <f>Sheet9!B2230</f>
        <v>0</v>
      </c>
      <c r="T1801" t="s">
        <v>1704</v>
      </c>
      <c r="U1801" t="s">
        <v>1705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>
      <c r="N1802">
        <f>Sheet9!D2231</f>
        <v>0</v>
      </c>
      <c r="O1802">
        <f>Sheet9!E2231</f>
        <v>0</v>
      </c>
      <c r="P1802" t="str">
        <f>IFERROR(VLOOKUP(O1802,Sheet6!A:B,2,0),"")</f>
        <v/>
      </c>
      <c r="Q1802">
        <f>Sheet9!A2231</f>
        <v>0</v>
      </c>
      <c r="R1802" t="str">
        <f t="shared" si="153"/>
        <v/>
      </c>
      <c r="S1802">
        <f>Sheet9!B2231</f>
        <v>0</v>
      </c>
      <c r="T1802" t="s">
        <v>1704</v>
      </c>
      <c r="U1802" t="s">
        <v>1705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>
      <c r="N1803">
        <f>Sheet9!D2232</f>
        <v>0</v>
      </c>
      <c r="O1803">
        <f>Sheet9!E2232</f>
        <v>0</v>
      </c>
      <c r="P1803" t="str">
        <f>IFERROR(VLOOKUP(O1803,Sheet6!A:B,2,0),"")</f>
        <v/>
      </c>
      <c r="Q1803">
        <f>Sheet9!A2232</f>
        <v>0</v>
      </c>
      <c r="R1803" t="str">
        <f t="shared" si="153"/>
        <v/>
      </c>
      <c r="S1803">
        <f>Sheet9!B2232</f>
        <v>0</v>
      </c>
      <c r="T1803" t="s">
        <v>1704</v>
      </c>
      <c r="U1803" t="s">
        <v>1705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>
      <c r="N1804">
        <f>Sheet9!D2233</f>
        <v>0</v>
      </c>
      <c r="O1804">
        <f>Sheet9!E2233</f>
        <v>0</v>
      </c>
      <c r="P1804" t="str">
        <f>IFERROR(VLOOKUP(O1804,Sheet6!A:B,2,0),"")</f>
        <v/>
      </c>
      <c r="Q1804">
        <f>Sheet9!A2233</f>
        <v>0</v>
      </c>
      <c r="R1804" t="str">
        <f t="shared" si="153"/>
        <v/>
      </c>
      <c r="S1804">
        <f>Sheet9!B2233</f>
        <v>0</v>
      </c>
      <c r="T1804" t="s">
        <v>1704</v>
      </c>
      <c r="U1804" t="s">
        <v>1705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>
      <c r="N1805">
        <f>Sheet9!D2234</f>
        <v>0</v>
      </c>
      <c r="O1805">
        <f>Sheet9!E2234</f>
        <v>0</v>
      </c>
      <c r="P1805" t="str">
        <f>IFERROR(VLOOKUP(O1805,Sheet6!A:B,2,0),"")</f>
        <v/>
      </c>
      <c r="Q1805">
        <f>Sheet9!A2234</f>
        <v>0</v>
      </c>
      <c r="R1805" t="str">
        <f t="shared" si="153"/>
        <v/>
      </c>
      <c r="S1805">
        <f>Sheet9!B2234</f>
        <v>0</v>
      </c>
      <c r="T1805" t="s">
        <v>1704</v>
      </c>
      <c r="U1805" t="s">
        <v>1705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>
      <c r="N1806">
        <f>Sheet9!D2235</f>
        <v>0</v>
      </c>
      <c r="O1806">
        <f>Sheet9!E2235</f>
        <v>0</v>
      </c>
      <c r="P1806" t="str">
        <f>IFERROR(VLOOKUP(O1806,Sheet6!A:B,2,0),"")</f>
        <v/>
      </c>
      <c r="Q1806">
        <f>Sheet9!A2235</f>
        <v>0</v>
      </c>
      <c r="R1806" t="str">
        <f t="shared" si="153"/>
        <v/>
      </c>
      <c r="S1806">
        <f>Sheet9!B2235</f>
        <v>0</v>
      </c>
      <c r="T1806" t="s">
        <v>1704</v>
      </c>
      <c r="U1806" t="s">
        <v>1705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>
      <c r="N1807">
        <f>Sheet9!D2236</f>
        <v>0</v>
      </c>
      <c r="O1807">
        <f>Sheet9!E2236</f>
        <v>0</v>
      </c>
      <c r="P1807" t="str">
        <f>IFERROR(VLOOKUP(O1807,Sheet6!A:B,2,0),"")</f>
        <v/>
      </c>
      <c r="Q1807">
        <f>Sheet9!A2236</f>
        <v>0</v>
      </c>
      <c r="R1807" t="str">
        <f t="shared" si="153"/>
        <v/>
      </c>
      <c r="S1807">
        <f>Sheet9!B2236</f>
        <v>0</v>
      </c>
      <c r="T1807" t="s">
        <v>1704</v>
      </c>
      <c r="U1807" t="s">
        <v>1705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>
      <c r="N1808">
        <f>Sheet9!D2237</f>
        <v>0</v>
      </c>
      <c r="O1808">
        <f>Sheet9!E2237</f>
        <v>0</v>
      </c>
      <c r="P1808" t="str">
        <f>IFERROR(VLOOKUP(O1808,Sheet6!A:B,2,0),"")</f>
        <v/>
      </c>
      <c r="Q1808">
        <f>Sheet9!A2237</f>
        <v>0</v>
      </c>
      <c r="R1808" t="str">
        <f t="shared" si="153"/>
        <v/>
      </c>
      <c r="S1808">
        <f>Sheet9!B2237</f>
        <v>0</v>
      </c>
      <c r="T1808" t="s">
        <v>1704</v>
      </c>
      <c r="U1808" t="s">
        <v>1705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>
      <c r="N1809">
        <f>Sheet9!D2238</f>
        <v>0</v>
      </c>
      <c r="O1809">
        <f>Sheet9!E2238</f>
        <v>0</v>
      </c>
      <c r="P1809" t="str">
        <f>IFERROR(VLOOKUP(O1809,Sheet6!A:B,2,0),"")</f>
        <v/>
      </c>
      <c r="Q1809">
        <f>Sheet9!A2238</f>
        <v>0</v>
      </c>
      <c r="R1809" t="str">
        <f t="shared" si="153"/>
        <v/>
      </c>
      <c r="S1809">
        <f>Sheet9!B2238</f>
        <v>0</v>
      </c>
      <c r="T1809" t="s">
        <v>1704</v>
      </c>
      <c r="U1809" t="s">
        <v>1705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>
      <c r="N1810">
        <f>Sheet9!D2239</f>
        <v>0</v>
      </c>
      <c r="O1810">
        <f>Sheet9!E2239</f>
        <v>0</v>
      </c>
      <c r="P1810" t="str">
        <f>IFERROR(VLOOKUP(O1810,Sheet6!A:B,2,0),"")</f>
        <v/>
      </c>
      <c r="Q1810">
        <f>Sheet9!A2239</f>
        <v>0</v>
      </c>
      <c r="R1810" t="str">
        <f t="shared" si="153"/>
        <v/>
      </c>
      <c r="S1810">
        <f>Sheet9!B2239</f>
        <v>0</v>
      </c>
      <c r="T1810" t="s">
        <v>1704</v>
      </c>
      <c r="U1810" t="s">
        <v>1705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>
      <c r="N1811">
        <f>Sheet9!D2240</f>
        <v>0</v>
      </c>
      <c r="O1811">
        <f>Sheet9!E2240</f>
        <v>0</v>
      </c>
      <c r="P1811" t="str">
        <f>IFERROR(VLOOKUP(O1811,Sheet6!A:B,2,0),"")</f>
        <v/>
      </c>
      <c r="Q1811">
        <f>Sheet9!A2240</f>
        <v>0</v>
      </c>
      <c r="R1811" t="str">
        <f t="shared" si="153"/>
        <v/>
      </c>
      <c r="S1811">
        <f>Sheet9!B2240</f>
        <v>0</v>
      </c>
      <c r="T1811" t="s">
        <v>1704</v>
      </c>
      <c r="U1811" t="s">
        <v>1705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>
      <c r="N1812">
        <f>Sheet9!D2241</f>
        <v>0</v>
      </c>
      <c r="O1812">
        <f>Sheet9!E2241</f>
        <v>0</v>
      </c>
      <c r="P1812" t="str">
        <f>IFERROR(VLOOKUP(O1812,Sheet6!A:B,2,0),"")</f>
        <v/>
      </c>
      <c r="Q1812">
        <f>Sheet9!A2241</f>
        <v>0</v>
      </c>
      <c r="R1812" t="str">
        <f t="shared" si="153"/>
        <v/>
      </c>
      <c r="S1812">
        <f>Sheet9!B2241</f>
        <v>0</v>
      </c>
      <c r="T1812" t="s">
        <v>1704</v>
      </c>
      <c r="U1812" t="s">
        <v>1705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>
      <c r="N1813">
        <f>Sheet9!D2242</f>
        <v>0</v>
      </c>
      <c r="O1813">
        <f>Sheet9!E2242</f>
        <v>0</v>
      </c>
      <c r="P1813" t="str">
        <f>IFERROR(VLOOKUP(O1813,Sheet6!A:B,2,0),"")</f>
        <v/>
      </c>
      <c r="Q1813">
        <f>Sheet9!A2242</f>
        <v>0</v>
      </c>
      <c r="R1813" t="str">
        <f t="shared" si="153"/>
        <v/>
      </c>
      <c r="S1813">
        <f>Sheet9!B2242</f>
        <v>0</v>
      </c>
      <c r="T1813" t="s">
        <v>1704</v>
      </c>
      <c r="U1813" t="s">
        <v>1705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>
      <c r="N1814">
        <f>Sheet9!D2243</f>
        <v>0</v>
      </c>
      <c r="O1814">
        <f>Sheet9!E2243</f>
        <v>0</v>
      </c>
      <c r="P1814" t="str">
        <f>IFERROR(VLOOKUP(O1814,Sheet6!A:B,2,0),"")</f>
        <v/>
      </c>
      <c r="Q1814">
        <f>Sheet9!A2243</f>
        <v>0</v>
      </c>
      <c r="R1814" t="str">
        <f t="shared" si="153"/>
        <v/>
      </c>
      <c r="S1814">
        <f>Sheet9!B2243</f>
        <v>0</v>
      </c>
      <c r="T1814" t="s">
        <v>1704</v>
      </c>
      <c r="U1814" t="s">
        <v>1705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>
      <c r="N1815">
        <f>Sheet9!D2244</f>
        <v>0</v>
      </c>
      <c r="O1815">
        <f>Sheet9!E2244</f>
        <v>0</v>
      </c>
      <c r="P1815" t="str">
        <f>IFERROR(VLOOKUP(O1815,Sheet6!A:B,2,0),"")</f>
        <v/>
      </c>
      <c r="Q1815">
        <f>Sheet9!A2244</f>
        <v>0</v>
      </c>
      <c r="R1815" t="str">
        <f t="shared" si="153"/>
        <v/>
      </c>
      <c r="S1815">
        <f>Sheet9!B2244</f>
        <v>0</v>
      </c>
      <c r="T1815" t="s">
        <v>1704</v>
      </c>
      <c r="U1815" t="s">
        <v>1705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>
      <c r="N1816">
        <f>Sheet9!D2245</f>
        <v>0</v>
      </c>
      <c r="O1816">
        <f>Sheet9!E2245</f>
        <v>0</v>
      </c>
      <c r="P1816" t="str">
        <f>IFERROR(VLOOKUP(O1816,Sheet6!A:B,2,0),"")</f>
        <v/>
      </c>
      <c r="Q1816">
        <f>Sheet9!A2245</f>
        <v>0</v>
      </c>
      <c r="R1816" t="str">
        <f t="shared" si="153"/>
        <v/>
      </c>
      <c r="S1816">
        <f>Sheet9!B2245</f>
        <v>0</v>
      </c>
      <c r="T1816" t="s">
        <v>1704</v>
      </c>
      <c r="U1816" t="s">
        <v>1705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>
      <c r="N1817">
        <f>Sheet9!D2246</f>
        <v>0</v>
      </c>
      <c r="O1817">
        <f>Sheet9!E2246</f>
        <v>0</v>
      </c>
      <c r="P1817" t="str">
        <f>IFERROR(VLOOKUP(O1817,Sheet6!A:B,2,0),"")</f>
        <v/>
      </c>
      <c r="Q1817">
        <f>Sheet9!A2246</f>
        <v>0</v>
      </c>
      <c r="R1817" t="str">
        <f t="shared" si="153"/>
        <v/>
      </c>
      <c r="S1817">
        <f>Sheet9!B2246</f>
        <v>0</v>
      </c>
      <c r="T1817" t="s">
        <v>1704</v>
      </c>
      <c r="U1817" t="s">
        <v>1705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>
      <c r="N1818">
        <f>Sheet9!D2247</f>
        <v>0</v>
      </c>
      <c r="O1818">
        <f>Sheet9!E2247</f>
        <v>0</v>
      </c>
      <c r="P1818" t="str">
        <f>IFERROR(VLOOKUP(O1818,Sheet6!A:B,2,0),"")</f>
        <v/>
      </c>
      <c r="Q1818">
        <f>Sheet9!A2247</f>
        <v>0</v>
      </c>
      <c r="R1818" t="str">
        <f t="shared" si="153"/>
        <v/>
      </c>
      <c r="S1818">
        <f>Sheet9!B2247</f>
        <v>0</v>
      </c>
      <c r="T1818" t="s">
        <v>1704</v>
      </c>
      <c r="U1818" t="s">
        <v>1705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>
      <c r="N1819">
        <f>Sheet9!D2248</f>
        <v>0</v>
      </c>
      <c r="O1819">
        <f>Sheet9!E2248</f>
        <v>0</v>
      </c>
      <c r="P1819" t="str">
        <f>IFERROR(VLOOKUP(O1819,Sheet6!A:B,2,0),"")</f>
        <v/>
      </c>
      <c r="Q1819">
        <f>Sheet9!A2248</f>
        <v>0</v>
      </c>
      <c r="R1819" t="str">
        <f t="shared" si="153"/>
        <v/>
      </c>
      <c r="S1819">
        <f>Sheet9!B2248</f>
        <v>0</v>
      </c>
      <c r="T1819" t="s">
        <v>1704</v>
      </c>
      <c r="U1819" t="s">
        <v>1705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>
      <c r="N1820">
        <f>Sheet9!D2249</f>
        <v>0</v>
      </c>
      <c r="O1820">
        <f>Sheet9!E2249</f>
        <v>0</v>
      </c>
      <c r="P1820" t="str">
        <f>IFERROR(VLOOKUP(O1820,Sheet6!A:B,2,0),"")</f>
        <v/>
      </c>
      <c r="Q1820">
        <f>Sheet9!A2249</f>
        <v>0</v>
      </c>
      <c r="R1820" t="str">
        <f t="shared" si="153"/>
        <v/>
      </c>
      <c r="S1820">
        <f>Sheet9!B2249</f>
        <v>0</v>
      </c>
      <c r="T1820" t="s">
        <v>1704</v>
      </c>
      <c r="U1820" t="s">
        <v>1705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>
      <c r="N1821">
        <f>Sheet9!D2250</f>
        <v>0</v>
      </c>
      <c r="O1821">
        <f>Sheet9!E2250</f>
        <v>0</v>
      </c>
      <c r="P1821" t="str">
        <f>IFERROR(VLOOKUP(O1821,Sheet6!A:B,2,0),"")</f>
        <v/>
      </c>
      <c r="Q1821">
        <f>Sheet9!A2250</f>
        <v>0</v>
      </c>
      <c r="R1821" t="str">
        <f t="shared" si="153"/>
        <v/>
      </c>
      <c r="S1821">
        <f>Sheet9!B2250</f>
        <v>0</v>
      </c>
      <c r="T1821" t="s">
        <v>1704</v>
      </c>
      <c r="U1821" t="s">
        <v>1705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>
      <c r="N1822">
        <f>Sheet9!D2251</f>
        <v>0</v>
      </c>
      <c r="O1822">
        <f>Sheet9!E2251</f>
        <v>0</v>
      </c>
      <c r="P1822" t="str">
        <f>IFERROR(VLOOKUP(O1822,Sheet6!A:B,2,0),"")</f>
        <v/>
      </c>
      <c r="Q1822">
        <f>Sheet9!A2251</f>
        <v>0</v>
      </c>
      <c r="R1822" t="str">
        <f t="shared" si="153"/>
        <v/>
      </c>
      <c r="S1822">
        <f>Sheet9!B2251</f>
        <v>0</v>
      </c>
      <c r="T1822" t="s">
        <v>1704</v>
      </c>
      <c r="U1822" t="s">
        <v>1705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>
      <c r="N1823">
        <f>Sheet9!D2252</f>
        <v>0</v>
      </c>
      <c r="O1823">
        <f>Sheet9!E2252</f>
        <v>0</v>
      </c>
      <c r="P1823" t="str">
        <f>IFERROR(VLOOKUP(O1823,Sheet6!A:B,2,0),"")</f>
        <v/>
      </c>
      <c r="Q1823">
        <f>Sheet9!A2252</f>
        <v>0</v>
      </c>
      <c r="R1823" t="str">
        <f t="shared" si="153"/>
        <v/>
      </c>
      <c r="S1823">
        <f>Sheet9!B2252</f>
        <v>0</v>
      </c>
      <c r="T1823" t="s">
        <v>1704</v>
      </c>
      <c r="U1823" t="s">
        <v>1705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>
      <c r="N1824">
        <f>Sheet9!D2253</f>
        <v>0</v>
      </c>
      <c r="O1824">
        <f>Sheet9!E2253</f>
        <v>0</v>
      </c>
      <c r="P1824" t="str">
        <f>IFERROR(VLOOKUP(O1824,Sheet6!A:B,2,0),"")</f>
        <v/>
      </c>
      <c r="Q1824">
        <f>Sheet9!A2253</f>
        <v>0</v>
      </c>
      <c r="R1824" t="str">
        <f t="shared" si="153"/>
        <v/>
      </c>
      <c r="S1824">
        <f>Sheet9!B2253</f>
        <v>0</v>
      </c>
      <c r="T1824" t="s">
        <v>1704</v>
      </c>
      <c r="U1824" t="s">
        <v>1705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>
      <c r="N1825">
        <f>Sheet9!D2254</f>
        <v>0</v>
      </c>
      <c r="O1825">
        <f>Sheet9!E2254</f>
        <v>0</v>
      </c>
      <c r="P1825" t="str">
        <f>IFERROR(VLOOKUP(O1825,Sheet6!A:B,2,0),"")</f>
        <v/>
      </c>
      <c r="Q1825">
        <f>Sheet9!A2254</f>
        <v>0</v>
      </c>
      <c r="R1825" t="str">
        <f t="shared" si="153"/>
        <v/>
      </c>
      <c r="S1825">
        <f>Sheet9!B2254</f>
        <v>0</v>
      </c>
      <c r="T1825" t="s">
        <v>1704</v>
      </c>
      <c r="U1825" t="s">
        <v>1705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>
      <c r="N1826">
        <f>Sheet9!D2255</f>
        <v>0</v>
      </c>
      <c r="O1826">
        <f>Sheet9!E2255</f>
        <v>0</v>
      </c>
      <c r="P1826" t="str">
        <f>IFERROR(VLOOKUP(O1826,Sheet6!A:B,2,0),"")</f>
        <v/>
      </c>
      <c r="Q1826">
        <f>Sheet9!A2255</f>
        <v>0</v>
      </c>
      <c r="R1826" t="str">
        <f t="shared" si="153"/>
        <v/>
      </c>
      <c r="S1826">
        <f>Sheet9!B2255</f>
        <v>0</v>
      </c>
      <c r="T1826" t="s">
        <v>1704</v>
      </c>
      <c r="U1826" t="s">
        <v>1705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>
      <c r="N1827">
        <f>Sheet9!D2256</f>
        <v>0</v>
      </c>
      <c r="O1827">
        <f>Sheet9!E2256</f>
        <v>0</v>
      </c>
      <c r="P1827" t="str">
        <f>IFERROR(VLOOKUP(O1827,Sheet6!A:B,2,0),"")</f>
        <v/>
      </c>
      <c r="Q1827">
        <f>Sheet9!A2256</f>
        <v>0</v>
      </c>
      <c r="R1827" t="str">
        <f t="shared" si="153"/>
        <v/>
      </c>
      <c r="S1827">
        <f>Sheet9!B2256</f>
        <v>0</v>
      </c>
      <c r="T1827" t="s">
        <v>1704</v>
      </c>
      <c r="U1827" t="s">
        <v>1705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>
      <c r="N1828">
        <f>Sheet9!D2257</f>
        <v>0</v>
      </c>
      <c r="O1828">
        <f>Sheet9!E2257</f>
        <v>0</v>
      </c>
      <c r="P1828" t="str">
        <f>IFERROR(VLOOKUP(O1828,Sheet6!A:B,2,0),"")</f>
        <v/>
      </c>
      <c r="Q1828">
        <f>Sheet9!A2257</f>
        <v>0</v>
      </c>
      <c r="R1828" t="str">
        <f t="shared" si="153"/>
        <v/>
      </c>
      <c r="S1828">
        <f>Sheet9!B2257</f>
        <v>0</v>
      </c>
      <c r="T1828" t="s">
        <v>1704</v>
      </c>
      <c r="U1828" t="s">
        <v>1705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>
      <c r="N1829">
        <f>Sheet9!D2258</f>
        <v>0</v>
      </c>
      <c r="O1829">
        <f>Sheet9!E2258</f>
        <v>0</v>
      </c>
      <c r="P1829" t="str">
        <f>IFERROR(VLOOKUP(O1829,Sheet6!A:B,2,0),"")</f>
        <v/>
      </c>
      <c r="Q1829">
        <f>Sheet9!A2258</f>
        <v>0</v>
      </c>
      <c r="R1829" t="str">
        <f t="shared" si="153"/>
        <v/>
      </c>
      <c r="S1829">
        <f>Sheet9!B2258</f>
        <v>0</v>
      </c>
      <c r="T1829" t="s">
        <v>1704</v>
      </c>
      <c r="U1829" t="s">
        <v>1705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>
      <c r="N1830">
        <f>Sheet9!D2259</f>
        <v>0</v>
      </c>
      <c r="O1830">
        <f>Sheet9!E2259</f>
        <v>0</v>
      </c>
      <c r="P1830" t="str">
        <f>IFERROR(VLOOKUP(O1830,Sheet6!A:B,2,0),"")</f>
        <v/>
      </c>
      <c r="Q1830">
        <f>Sheet9!A2259</f>
        <v>0</v>
      </c>
      <c r="R1830" t="str">
        <f t="shared" si="153"/>
        <v/>
      </c>
      <c r="S1830">
        <f>Sheet9!B2259</f>
        <v>0</v>
      </c>
      <c r="T1830" t="s">
        <v>1704</v>
      </c>
      <c r="U1830" t="s">
        <v>1705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>
      <c r="N1831">
        <f>Sheet9!D2260</f>
        <v>0</v>
      </c>
      <c r="O1831">
        <f>Sheet9!E2260</f>
        <v>0</v>
      </c>
      <c r="P1831" t="str">
        <f>IFERROR(VLOOKUP(O1831,Sheet6!A:B,2,0),"")</f>
        <v/>
      </c>
      <c r="Q1831">
        <f>Sheet9!A2260</f>
        <v>0</v>
      </c>
      <c r="R1831" t="str">
        <f t="shared" si="153"/>
        <v/>
      </c>
      <c r="S1831">
        <f>Sheet9!B2260</f>
        <v>0</v>
      </c>
      <c r="T1831" t="s">
        <v>1704</v>
      </c>
      <c r="U1831" t="s">
        <v>1705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>
      <c r="N1832">
        <f>Sheet9!D2261</f>
        <v>0</v>
      </c>
      <c r="O1832">
        <f>Sheet9!E2261</f>
        <v>0</v>
      </c>
      <c r="P1832" t="str">
        <f>IFERROR(VLOOKUP(O1832,Sheet6!A:B,2,0),"")</f>
        <v/>
      </c>
      <c r="Q1832">
        <f>Sheet9!A2261</f>
        <v>0</v>
      </c>
      <c r="R1832" t="str">
        <f t="shared" si="153"/>
        <v/>
      </c>
      <c r="S1832">
        <f>Sheet9!B2261</f>
        <v>0</v>
      </c>
      <c r="T1832" t="s">
        <v>1704</v>
      </c>
      <c r="U1832" t="s">
        <v>1705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>
      <c r="N1833">
        <f>Sheet9!D2262</f>
        <v>0</v>
      </c>
      <c r="O1833">
        <f>Sheet9!E2262</f>
        <v>0</v>
      </c>
      <c r="P1833" t="str">
        <f>IFERROR(VLOOKUP(O1833,Sheet6!A:B,2,0),"")</f>
        <v/>
      </c>
      <c r="Q1833">
        <f>Sheet9!A2262</f>
        <v>0</v>
      </c>
      <c r="R1833" t="str">
        <f t="shared" si="153"/>
        <v/>
      </c>
      <c r="S1833">
        <f>Sheet9!B2262</f>
        <v>0</v>
      </c>
      <c r="T1833" t="s">
        <v>1704</v>
      </c>
      <c r="U1833" t="s">
        <v>1705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>
      <c r="N1834">
        <f>Sheet9!D2263</f>
        <v>0</v>
      </c>
      <c r="O1834">
        <f>Sheet9!E2263</f>
        <v>0</v>
      </c>
      <c r="P1834" t="str">
        <f>IFERROR(VLOOKUP(O1834,Sheet6!A:B,2,0),"")</f>
        <v/>
      </c>
      <c r="Q1834">
        <f>Sheet9!A2263</f>
        <v>0</v>
      </c>
      <c r="R1834" t="str">
        <f t="shared" si="153"/>
        <v/>
      </c>
      <c r="S1834">
        <f>Sheet9!B2263</f>
        <v>0</v>
      </c>
      <c r="T1834" t="s">
        <v>1704</v>
      </c>
      <c r="U1834" t="s">
        <v>1705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>
      <c r="N1835">
        <f>Sheet9!D2264</f>
        <v>0</v>
      </c>
      <c r="O1835">
        <f>Sheet9!E2264</f>
        <v>0</v>
      </c>
      <c r="P1835" t="str">
        <f>IFERROR(VLOOKUP(O1835,Sheet6!A:B,2,0),"")</f>
        <v/>
      </c>
      <c r="Q1835">
        <f>Sheet9!A2264</f>
        <v>0</v>
      </c>
      <c r="R1835" t="str">
        <f t="shared" si="153"/>
        <v/>
      </c>
      <c r="S1835">
        <f>Sheet9!B2264</f>
        <v>0</v>
      </c>
      <c r="T1835" t="s">
        <v>1704</v>
      </c>
      <c r="U1835" t="s">
        <v>1705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>
      <c r="N1836">
        <f>Sheet9!D2265</f>
        <v>0</v>
      </c>
      <c r="O1836">
        <f>Sheet9!E2265</f>
        <v>0</v>
      </c>
      <c r="P1836" t="str">
        <f>IFERROR(VLOOKUP(O1836,Sheet6!A:B,2,0),"")</f>
        <v/>
      </c>
      <c r="Q1836">
        <f>Sheet9!A2265</f>
        <v>0</v>
      </c>
      <c r="R1836" t="str">
        <f t="shared" si="153"/>
        <v/>
      </c>
      <c r="S1836">
        <f>Sheet9!B2265</f>
        <v>0</v>
      </c>
      <c r="T1836" t="s">
        <v>1704</v>
      </c>
      <c r="U1836" t="s">
        <v>1705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>
      <c r="N1837">
        <f>Sheet9!D2266</f>
        <v>0</v>
      </c>
      <c r="O1837">
        <f>Sheet9!E2266</f>
        <v>0</v>
      </c>
      <c r="P1837" t="str">
        <f>IFERROR(VLOOKUP(O1837,Sheet6!A:B,2,0),"")</f>
        <v/>
      </c>
      <c r="Q1837">
        <f>Sheet9!A2266</f>
        <v>0</v>
      </c>
      <c r="R1837" t="str">
        <f t="shared" si="153"/>
        <v/>
      </c>
      <c r="S1837">
        <f>Sheet9!B2266</f>
        <v>0</v>
      </c>
      <c r="T1837" t="s">
        <v>1704</v>
      </c>
      <c r="U1837" t="s">
        <v>1705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>
      <c r="N1838">
        <f>Sheet9!D2267</f>
        <v>0</v>
      </c>
      <c r="O1838">
        <f>Sheet9!E2267</f>
        <v>0</v>
      </c>
      <c r="P1838" t="str">
        <f>IFERROR(VLOOKUP(O1838,Sheet6!A:B,2,0),"")</f>
        <v/>
      </c>
      <c r="Q1838">
        <f>Sheet9!A2267</f>
        <v>0</v>
      </c>
      <c r="R1838" t="str">
        <f t="shared" si="153"/>
        <v/>
      </c>
      <c r="S1838">
        <f>Sheet9!B2267</f>
        <v>0</v>
      </c>
      <c r="T1838" t="s">
        <v>1704</v>
      </c>
      <c r="U1838" t="s">
        <v>1705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>
      <c r="N1839">
        <f>Sheet9!D2268</f>
        <v>0</v>
      </c>
      <c r="O1839">
        <f>Sheet9!E2268</f>
        <v>0</v>
      </c>
      <c r="P1839" t="str">
        <f>IFERROR(VLOOKUP(O1839,Sheet6!A:B,2,0),"")</f>
        <v/>
      </c>
      <c r="Q1839">
        <f>Sheet9!A2268</f>
        <v>0</v>
      </c>
      <c r="R1839" t="str">
        <f t="shared" si="153"/>
        <v/>
      </c>
      <c r="S1839">
        <f>Sheet9!B2268</f>
        <v>0</v>
      </c>
      <c r="T1839" t="s">
        <v>1704</v>
      </c>
      <c r="U1839" t="s">
        <v>1705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>
      <c r="N1840">
        <f>Sheet9!D2269</f>
        <v>0</v>
      </c>
      <c r="O1840">
        <f>Sheet9!E2269</f>
        <v>0</v>
      </c>
      <c r="P1840" t="str">
        <f>IFERROR(VLOOKUP(O1840,Sheet6!A:B,2,0),"")</f>
        <v/>
      </c>
      <c r="Q1840">
        <f>Sheet9!A2269</f>
        <v>0</v>
      </c>
      <c r="R1840" t="str">
        <f t="shared" si="153"/>
        <v/>
      </c>
      <c r="S1840">
        <f>Sheet9!B2269</f>
        <v>0</v>
      </c>
      <c r="T1840" t="s">
        <v>1704</v>
      </c>
      <c r="U1840" t="s">
        <v>1705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>
      <c r="N1841">
        <f>Sheet9!D2270</f>
        <v>0</v>
      </c>
      <c r="O1841">
        <f>Sheet9!E2270</f>
        <v>0</v>
      </c>
      <c r="P1841" t="str">
        <f>IFERROR(VLOOKUP(O1841,Sheet6!A:B,2,0),"")</f>
        <v/>
      </c>
      <c r="Q1841">
        <f>Sheet9!A2270</f>
        <v>0</v>
      </c>
      <c r="R1841" t="str">
        <f t="shared" si="153"/>
        <v/>
      </c>
      <c r="S1841">
        <f>Sheet9!B2270</f>
        <v>0</v>
      </c>
      <c r="T1841" t="s">
        <v>1704</v>
      </c>
      <c r="U1841" t="s">
        <v>1705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9"/>
  <sheetViews>
    <sheetView workbookViewId="0"/>
  </sheetViews>
  <sheetFormatPr defaultRowHeight="13.5"/>
  <cols>
    <col min="1" max="1" width="9" style="22"/>
  </cols>
  <sheetData>
    <row r="1" spans="1:19">
      <c r="A1" s="22" t="str">
        <f>Sheet10!I1</f>
        <v>女子個人メドレー 200m予選10歳以下</v>
      </c>
      <c r="E1">
        <f>IFERROR(VLOOKUP(F1,Sheet10!I:M,5,0),"")</f>
        <v>204</v>
      </c>
      <c r="F1" t="str">
        <f>CONCATENATE(R1,O1,P1,S1,M1)</f>
        <v>男子リレー 200mタイム決勝11～12歳</v>
      </c>
      <c r="J1">
        <f>Sheet2!A2</f>
        <v>1000</v>
      </c>
      <c r="K1" t="str">
        <f>Sheet2!B2</f>
        <v xml:space="preserve">ジャパン高松                  </v>
      </c>
      <c r="L1">
        <f>Sheet2!J2</f>
        <v>2</v>
      </c>
      <c r="M1" t="str">
        <f>IFERROR(VLOOKUP(L1,Sheet5!A:B,2,0),"")</f>
        <v>11～12歳</v>
      </c>
      <c r="N1" t="str">
        <f>Sheet2!L2</f>
        <v>リレー　　　　</v>
      </c>
      <c r="O1" t="str">
        <f>IFERROR(VLOOKUP(N1,Sheet10!AG:AH,2,0),"")</f>
        <v>リレー</v>
      </c>
      <c r="P1" t="str">
        <f>Sheet2!M2</f>
        <v xml:space="preserve"> 200m</v>
      </c>
      <c r="Q1">
        <f>Sheet2!N2</f>
        <v>1</v>
      </c>
      <c r="R1" t="str">
        <f>IFERROR(VLOOKUP(Q1,Sheet6!A:B,2,0),"")</f>
        <v>男子</v>
      </c>
      <c r="S1" t="s">
        <v>1706</v>
      </c>
    </row>
    <row r="2" spans="1:19">
      <c r="A2" s="22" t="str">
        <f>Sheet10!I2</f>
        <v>男子個人メドレー 200m予選10歳以下</v>
      </c>
      <c r="E2">
        <f>IFERROR(VLOOKUP(F2,Sheet10!I:M,5,0),"")</f>
        <v>202</v>
      </c>
      <c r="F2" t="str">
        <f t="shared" ref="F2:F17" si="0">CONCATENATE(R2,O2,P2,S2,M2)</f>
        <v>男子リレー 200mタイム決勝10歳以下</v>
      </c>
      <c r="J2">
        <f>Sheet2!A3</f>
        <v>1001</v>
      </c>
      <c r="K2" t="str">
        <f>Sheet2!B3</f>
        <v xml:space="preserve">ジャパン高松                  </v>
      </c>
      <c r="L2">
        <f>Sheet2!J3</f>
        <v>1</v>
      </c>
      <c r="M2" t="str">
        <f>IFERROR(VLOOKUP(L2,Sheet5!A:B,2,0),"")</f>
        <v>10歳以下</v>
      </c>
      <c r="N2" t="str">
        <f>Sheet2!L3</f>
        <v>リレー　　　　</v>
      </c>
      <c r="O2" t="str">
        <f>IFERROR(VLOOKUP(N2,Sheet10!AG:AH,2,0),"")</f>
        <v>リレー</v>
      </c>
      <c r="P2" t="str">
        <f>Sheet2!M3</f>
        <v xml:space="preserve"> 200m</v>
      </c>
      <c r="Q2">
        <f>Sheet2!N3</f>
        <v>1</v>
      </c>
      <c r="R2" t="str">
        <f>IFERROR(VLOOKUP(Q2,Sheet6!A:B,2,0),"")</f>
        <v>男子</v>
      </c>
      <c r="S2" t="s">
        <v>1706</v>
      </c>
    </row>
    <row r="3" spans="1:19">
      <c r="A3" s="22" t="str">
        <f>Sheet10!I3</f>
        <v>女子個人メドレー 200m予選11～12歳</v>
      </c>
      <c r="E3">
        <f>IFERROR(VLOOKUP(F3,Sheet10!I:M,5,0),"")</f>
        <v>208</v>
      </c>
      <c r="F3" t="str">
        <f t="shared" si="0"/>
        <v>男子リレー 400mタイム決勝15歳以上</v>
      </c>
      <c r="J3">
        <f>Sheet2!A4</f>
        <v>1002</v>
      </c>
      <c r="K3" t="str">
        <f>Sheet2!B4</f>
        <v xml:space="preserve">ジャパン高松                  </v>
      </c>
      <c r="L3">
        <f>Sheet2!J4</f>
        <v>4</v>
      </c>
      <c r="M3" t="str">
        <f>IFERROR(VLOOKUP(L3,Sheet5!A:B,2,0),"")</f>
        <v>15歳以上</v>
      </c>
      <c r="N3" t="str">
        <f>Sheet2!L4</f>
        <v>リレー　　　　</v>
      </c>
      <c r="O3" t="str">
        <f>IFERROR(VLOOKUP(N3,Sheet10!AG:AH,2,0),"")</f>
        <v>リレー</v>
      </c>
      <c r="P3" t="str">
        <f>Sheet2!M4</f>
        <v xml:space="preserve"> 400m</v>
      </c>
      <c r="Q3">
        <f>Sheet2!N4</f>
        <v>1</v>
      </c>
      <c r="R3" t="str">
        <f>IFERROR(VLOOKUP(Q3,Sheet6!A:B,2,0),"")</f>
        <v>男子</v>
      </c>
      <c r="S3" t="s">
        <v>1706</v>
      </c>
    </row>
    <row r="4" spans="1:19">
      <c r="A4" s="22" t="str">
        <f>Sheet10!I4</f>
        <v>男子個人メドレー 200m予選11～12歳</v>
      </c>
      <c r="E4">
        <f>IFERROR(VLOOKUP(F4,Sheet10!I:M,5,0),"")</f>
        <v>206</v>
      </c>
      <c r="F4" t="str">
        <f t="shared" si="0"/>
        <v>男子リレー 400mタイム決勝13～14歳</v>
      </c>
      <c r="J4">
        <f>Sheet2!A5</f>
        <v>1003</v>
      </c>
      <c r="K4" t="str">
        <f>Sheet2!B5</f>
        <v xml:space="preserve">ジャパン高松                  </v>
      </c>
      <c r="L4">
        <f>Sheet2!J5</f>
        <v>3</v>
      </c>
      <c r="M4" t="str">
        <f>IFERROR(VLOOKUP(L4,Sheet5!A:B,2,0),"")</f>
        <v>13～14歳</v>
      </c>
      <c r="N4" t="str">
        <f>Sheet2!L5</f>
        <v>リレー　　　　</v>
      </c>
      <c r="O4" t="str">
        <f>IFERROR(VLOOKUP(N4,Sheet10!AG:AH,2,0),"")</f>
        <v>リレー</v>
      </c>
      <c r="P4" t="str">
        <f>Sheet2!M5</f>
        <v xml:space="preserve"> 400m</v>
      </c>
      <c r="Q4">
        <f>Sheet2!N5</f>
        <v>1</v>
      </c>
      <c r="R4" t="str">
        <f>IFERROR(VLOOKUP(Q4,Sheet6!A:B,2,0),"")</f>
        <v>男子</v>
      </c>
      <c r="S4" t="s">
        <v>1706</v>
      </c>
    </row>
    <row r="5" spans="1:19">
      <c r="A5" s="22" t="str">
        <f>Sheet10!I5</f>
        <v>女子個人メドレー 200m予選13～14歳</v>
      </c>
      <c r="E5">
        <f>IFERROR(VLOOKUP(F5,Sheet10!I:M,5,0),"")</f>
        <v>100</v>
      </c>
      <c r="F5" t="str">
        <f t="shared" si="0"/>
        <v>男子メドレーリレー 200mタイム決勝11～12歳</v>
      </c>
      <c r="J5">
        <f>Sheet2!A6</f>
        <v>1004</v>
      </c>
      <c r="K5" t="str">
        <f>Sheet2!B6</f>
        <v xml:space="preserve">ジャパン高松                  </v>
      </c>
      <c r="L5">
        <f>Sheet2!J6</f>
        <v>2</v>
      </c>
      <c r="M5" t="str">
        <f>IFERROR(VLOOKUP(L5,Sheet5!A:B,2,0),"")</f>
        <v>11～12歳</v>
      </c>
      <c r="N5" t="str">
        <f>Sheet2!L6</f>
        <v>メドレーリレー</v>
      </c>
      <c r="O5" t="str">
        <f>IFERROR(VLOOKUP(N5,Sheet10!AG:AH,2,0),"")</f>
        <v>メドレーリレー</v>
      </c>
      <c r="P5" t="str">
        <f>Sheet2!M6</f>
        <v xml:space="preserve"> 200m</v>
      </c>
      <c r="Q5">
        <f>Sheet2!N6</f>
        <v>1</v>
      </c>
      <c r="R5" t="str">
        <f>IFERROR(VLOOKUP(Q5,Sheet6!A:B,2,0),"")</f>
        <v>男子</v>
      </c>
      <c r="S5" t="s">
        <v>1706</v>
      </c>
    </row>
    <row r="6" spans="1:19">
      <c r="A6" s="22" t="str">
        <f>Sheet10!I6</f>
        <v>男子個人メドレー 200m予選13～14歳</v>
      </c>
      <c r="E6">
        <f>IFERROR(VLOOKUP(F6,Sheet10!I:M,5,0),"")</f>
        <v>98</v>
      </c>
      <c r="F6" t="str">
        <f t="shared" si="0"/>
        <v>男子メドレーリレー 200mタイム決勝10歳以下</v>
      </c>
      <c r="J6">
        <f>Sheet2!A7</f>
        <v>1005</v>
      </c>
      <c r="K6" t="str">
        <f>Sheet2!B7</f>
        <v xml:space="preserve">ジャパン高松                  </v>
      </c>
      <c r="L6">
        <f>Sheet2!J7</f>
        <v>1</v>
      </c>
      <c r="M6" t="str">
        <f>IFERROR(VLOOKUP(L6,Sheet5!A:B,2,0),"")</f>
        <v>10歳以下</v>
      </c>
      <c r="N6" t="str">
        <f>Sheet2!L7</f>
        <v>メドレーリレー</v>
      </c>
      <c r="O6" t="str">
        <f>IFERROR(VLOOKUP(N6,Sheet10!AG:AH,2,0),"")</f>
        <v>メドレーリレー</v>
      </c>
      <c r="P6" t="str">
        <f>Sheet2!M7</f>
        <v xml:space="preserve"> 200m</v>
      </c>
      <c r="Q6">
        <f>Sheet2!N7</f>
        <v>1</v>
      </c>
      <c r="R6" t="str">
        <f>IFERROR(VLOOKUP(Q6,Sheet6!A:B,2,0),"")</f>
        <v>男子</v>
      </c>
      <c r="S6" t="s">
        <v>1706</v>
      </c>
    </row>
    <row r="7" spans="1:19">
      <c r="A7" s="22" t="str">
        <f>Sheet10!I7</f>
        <v>女子個人メドレー 200m予選15歳以上</v>
      </c>
      <c r="E7">
        <f>IFERROR(VLOOKUP(F7,Sheet10!I:M,5,0),"")</f>
        <v>104</v>
      </c>
      <c r="F7" t="str">
        <f t="shared" si="0"/>
        <v>男子メドレーリレー 400mタイム決勝15歳以上</v>
      </c>
      <c r="J7">
        <f>Sheet2!A8</f>
        <v>1006</v>
      </c>
      <c r="K7" t="str">
        <f>Sheet2!B8</f>
        <v xml:space="preserve">ジャパン高松                  </v>
      </c>
      <c r="L7">
        <f>Sheet2!J8</f>
        <v>4</v>
      </c>
      <c r="M7" t="str">
        <f>IFERROR(VLOOKUP(L7,Sheet5!A:B,2,0),"")</f>
        <v>15歳以上</v>
      </c>
      <c r="N7" t="str">
        <f>Sheet2!L8</f>
        <v>メドレーリレー</v>
      </c>
      <c r="O7" t="str">
        <f>IFERROR(VLOOKUP(N7,Sheet10!AG:AH,2,0),"")</f>
        <v>メドレーリレー</v>
      </c>
      <c r="P7" t="str">
        <f>Sheet2!M8</f>
        <v xml:space="preserve"> 400m</v>
      </c>
      <c r="Q7">
        <f>Sheet2!N8</f>
        <v>1</v>
      </c>
      <c r="R7" t="str">
        <f>IFERROR(VLOOKUP(Q7,Sheet6!A:B,2,0),"")</f>
        <v>男子</v>
      </c>
      <c r="S7" t="s">
        <v>1706</v>
      </c>
    </row>
    <row r="8" spans="1:19">
      <c r="A8" s="22" t="str">
        <f>Sheet10!I8</f>
        <v>男子個人メドレー 200m予選15歳以上</v>
      </c>
      <c r="E8">
        <f>IFERROR(VLOOKUP(F8,Sheet10!I:M,5,0),"")</f>
        <v>102</v>
      </c>
      <c r="F8" t="str">
        <f t="shared" si="0"/>
        <v>男子メドレーリレー 400mタイム決勝13～14歳</v>
      </c>
      <c r="J8">
        <f>Sheet2!A9</f>
        <v>1007</v>
      </c>
      <c r="K8" t="str">
        <f>Sheet2!B9</f>
        <v xml:space="preserve">ジャパン高松                  </v>
      </c>
      <c r="L8">
        <f>Sheet2!J9</f>
        <v>3</v>
      </c>
      <c r="M8" t="str">
        <f>IFERROR(VLOOKUP(L8,Sheet5!A:B,2,0),"")</f>
        <v>13～14歳</v>
      </c>
      <c r="N8" t="str">
        <f>Sheet2!L9</f>
        <v>メドレーリレー</v>
      </c>
      <c r="O8" t="str">
        <f>IFERROR(VLOOKUP(N8,Sheet10!AG:AH,2,0),"")</f>
        <v>メドレーリレー</v>
      </c>
      <c r="P8" t="str">
        <f>Sheet2!M9</f>
        <v xml:space="preserve"> 400m</v>
      </c>
      <c r="Q8">
        <f>Sheet2!N9</f>
        <v>1</v>
      </c>
      <c r="R8" t="str">
        <f>IFERROR(VLOOKUP(Q8,Sheet6!A:B,2,0),"")</f>
        <v>男子</v>
      </c>
      <c r="S8" t="s">
        <v>1706</v>
      </c>
    </row>
    <row r="9" spans="1:19">
      <c r="A9" s="22" t="str">
        <f>Sheet10!I117</f>
        <v>女子背泳ぎ  50m予選10歳以下</v>
      </c>
      <c r="E9">
        <f>IFERROR(VLOOKUP(F9,Sheet10!I:M,5,0),"")</f>
        <v>203</v>
      </c>
      <c r="F9" t="str">
        <f t="shared" si="0"/>
        <v>女子リレー 200mタイム決勝11～12歳</v>
      </c>
      <c r="J9">
        <f>Sheet2!A10</f>
        <v>1008</v>
      </c>
      <c r="K9" t="str">
        <f>Sheet2!B10</f>
        <v xml:space="preserve">ジャパン高松                  </v>
      </c>
      <c r="L9">
        <f>Sheet2!J10</f>
        <v>2</v>
      </c>
      <c r="M9" t="str">
        <f>IFERROR(VLOOKUP(L9,Sheet5!A:B,2,0),"")</f>
        <v>11～12歳</v>
      </c>
      <c r="N9" t="str">
        <f>Sheet2!L10</f>
        <v>リレー　　　　</v>
      </c>
      <c r="O9" t="str">
        <f>IFERROR(VLOOKUP(N9,Sheet10!AG:AH,2,0),"")</f>
        <v>リレー</v>
      </c>
      <c r="P9" t="str">
        <f>Sheet2!M10</f>
        <v xml:space="preserve"> 200m</v>
      </c>
      <c r="Q9">
        <f>Sheet2!N10</f>
        <v>2</v>
      </c>
      <c r="R9" t="str">
        <f>IFERROR(VLOOKUP(Q9,Sheet6!A:B,2,0),"")</f>
        <v>女子</v>
      </c>
      <c r="S9" t="s">
        <v>1706</v>
      </c>
    </row>
    <row r="10" spans="1:19">
      <c r="A10" s="22" t="str">
        <f>Sheet10!I118</f>
        <v>男子背泳ぎ  50m予選10歳以下</v>
      </c>
      <c r="E10">
        <f>IFERROR(VLOOKUP(F10,Sheet10!I:M,5,0),"")</f>
        <v>207</v>
      </c>
      <c r="F10" t="str">
        <f t="shared" si="0"/>
        <v>女子リレー 400mタイム決勝15歳以上</v>
      </c>
      <c r="J10">
        <f>Sheet2!A11</f>
        <v>1009</v>
      </c>
      <c r="K10" t="str">
        <f>Sheet2!B11</f>
        <v xml:space="preserve">ジャパン高松                  </v>
      </c>
      <c r="L10">
        <f>Sheet2!J11</f>
        <v>4</v>
      </c>
      <c r="M10" t="str">
        <f>IFERROR(VLOOKUP(L10,Sheet5!A:B,2,0),"")</f>
        <v>15歳以上</v>
      </c>
      <c r="N10" t="str">
        <f>Sheet2!L11</f>
        <v>リレー　　　　</v>
      </c>
      <c r="O10" t="str">
        <f>IFERROR(VLOOKUP(N10,Sheet10!AG:AH,2,0),"")</f>
        <v>リレー</v>
      </c>
      <c r="P10" t="str">
        <f>Sheet2!M11</f>
        <v xml:space="preserve"> 400m</v>
      </c>
      <c r="Q10">
        <f>Sheet2!N11</f>
        <v>2</v>
      </c>
      <c r="R10" t="str">
        <f>IFERROR(VLOOKUP(Q10,Sheet6!A:B,2,0),"")</f>
        <v>女子</v>
      </c>
      <c r="S10" t="s">
        <v>1706</v>
      </c>
    </row>
    <row r="11" spans="1:19">
      <c r="A11" s="22" t="str">
        <f>Sheet10!I119</f>
        <v>女子背泳ぎ  50m予選11～12歳</v>
      </c>
      <c r="E11">
        <f>IFERROR(VLOOKUP(F11,Sheet10!I:M,5,0),"")</f>
        <v>205</v>
      </c>
      <c r="F11" t="str">
        <f t="shared" si="0"/>
        <v>女子リレー 400mタイム決勝13～14歳</v>
      </c>
      <c r="J11">
        <f>Sheet2!A12</f>
        <v>1010</v>
      </c>
      <c r="K11" t="str">
        <f>Sheet2!B12</f>
        <v xml:space="preserve">ジャパン高松                  </v>
      </c>
      <c r="L11">
        <f>Sheet2!J12</f>
        <v>3</v>
      </c>
      <c r="M11" t="str">
        <f>IFERROR(VLOOKUP(L11,Sheet5!A:B,2,0),"")</f>
        <v>13～14歳</v>
      </c>
      <c r="N11" t="str">
        <f>Sheet2!L12</f>
        <v>リレー　　　　</v>
      </c>
      <c r="O11" t="str">
        <f>IFERROR(VLOOKUP(N11,Sheet10!AG:AH,2,0),"")</f>
        <v>リレー</v>
      </c>
      <c r="P11" t="str">
        <f>Sheet2!M12</f>
        <v xml:space="preserve"> 400m</v>
      </c>
      <c r="Q11">
        <f>Sheet2!N12</f>
        <v>2</v>
      </c>
      <c r="R11" t="str">
        <f>IFERROR(VLOOKUP(Q11,Sheet6!A:B,2,0),"")</f>
        <v>女子</v>
      </c>
      <c r="S11" t="s">
        <v>1706</v>
      </c>
    </row>
    <row r="12" spans="1:19">
      <c r="A12" s="22" t="str">
        <f>Sheet10!I120</f>
        <v>男子背泳ぎ  50m予選11～12歳</v>
      </c>
      <c r="E12">
        <f>IFERROR(VLOOKUP(F12,Sheet10!I:M,5,0),"")</f>
        <v>99</v>
      </c>
      <c r="F12" t="str">
        <f t="shared" si="0"/>
        <v>女子メドレーリレー 200mタイム決勝11～12歳</v>
      </c>
      <c r="J12">
        <f>Sheet2!A13</f>
        <v>1011</v>
      </c>
      <c r="K12" t="str">
        <f>Sheet2!B13</f>
        <v xml:space="preserve">ジャパン高松                  </v>
      </c>
      <c r="L12">
        <f>Sheet2!J13</f>
        <v>2</v>
      </c>
      <c r="M12" t="str">
        <f>IFERROR(VLOOKUP(L12,Sheet5!A:B,2,0),"")</f>
        <v>11～12歳</v>
      </c>
      <c r="N12" t="str">
        <f>Sheet2!L13</f>
        <v>メドレーリレー</v>
      </c>
      <c r="O12" t="str">
        <f>IFERROR(VLOOKUP(N12,Sheet10!AG:AH,2,0),"")</f>
        <v>メドレーリレー</v>
      </c>
      <c r="P12" t="str">
        <f>Sheet2!M13</f>
        <v xml:space="preserve"> 200m</v>
      </c>
      <c r="Q12">
        <f>Sheet2!N13</f>
        <v>2</v>
      </c>
      <c r="R12" t="str">
        <f>IFERROR(VLOOKUP(Q12,Sheet6!A:B,2,0),"")</f>
        <v>女子</v>
      </c>
      <c r="S12" t="s">
        <v>1706</v>
      </c>
    </row>
    <row r="13" spans="1:19">
      <c r="A13" s="22" t="str">
        <f>Sheet10!I121</f>
        <v>女子背泳ぎ  50m予選13～14歳</v>
      </c>
      <c r="E13">
        <f>IFERROR(VLOOKUP(F13,Sheet10!I:M,5,0),"")</f>
        <v>101</v>
      </c>
      <c r="F13" t="str">
        <f t="shared" si="0"/>
        <v>女子メドレーリレー 400mタイム決勝13～14歳</v>
      </c>
      <c r="J13">
        <f>Sheet2!A14</f>
        <v>1012</v>
      </c>
      <c r="K13" t="str">
        <f>Sheet2!B14</f>
        <v xml:space="preserve">ジャパン高松                  </v>
      </c>
      <c r="L13">
        <f>Sheet2!J14</f>
        <v>3</v>
      </c>
      <c r="M13" t="str">
        <f>IFERROR(VLOOKUP(L13,Sheet5!A:B,2,0),"")</f>
        <v>13～14歳</v>
      </c>
      <c r="N13" t="str">
        <f>Sheet2!L14</f>
        <v>メドレーリレー</v>
      </c>
      <c r="O13" t="str">
        <f>IFERROR(VLOOKUP(N13,Sheet10!AG:AH,2,0),"")</f>
        <v>メドレーリレー</v>
      </c>
      <c r="P13" t="str">
        <f>Sheet2!M14</f>
        <v xml:space="preserve"> 400m</v>
      </c>
      <c r="Q13">
        <f>Sheet2!N14</f>
        <v>2</v>
      </c>
      <c r="R13" t="str">
        <f>IFERROR(VLOOKUP(Q13,Sheet6!A:B,2,0),"")</f>
        <v>女子</v>
      </c>
      <c r="S13" t="s">
        <v>1706</v>
      </c>
    </row>
    <row r="14" spans="1:19">
      <c r="A14" s="22" t="str">
        <f>Sheet10!I122</f>
        <v>男子背泳ぎ  50m予選13～14歳</v>
      </c>
      <c r="E14">
        <f>IFERROR(VLOOKUP(F14,Sheet10!I:M,5,0),"")</f>
        <v>103</v>
      </c>
      <c r="F14" t="str">
        <f t="shared" si="0"/>
        <v>女子メドレーリレー 400mタイム決勝15歳以上</v>
      </c>
      <c r="J14">
        <f>Sheet2!A15</f>
        <v>1013</v>
      </c>
      <c r="K14" t="str">
        <f>Sheet2!B15</f>
        <v xml:space="preserve">ジャパン高松                  </v>
      </c>
      <c r="L14">
        <f>Sheet2!J15</f>
        <v>4</v>
      </c>
      <c r="M14" t="str">
        <f>IFERROR(VLOOKUP(L14,Sheet5!A:B,2,0),"")</f>
        <v>15歳以上</v>
      </c>
      <c r="N14" t="str">
        <f>Sheet2!L15</f>
        <v>メドレーリレー</v>
      </c>
      <c r="O14" t="str">
        <f>IFERROR(VLOOKUP(N14,Sheet10!AG:AH,2,0),"")</f>
        <v>メドレーリレー</v>
      </c>
      <c r="P14" t="str">
        <f>Sheet2!M15</f>
        <v xml:space="preserve"> 400m</v>
      </c>
      <c r="Q14">
        <f>Sheet2!N15</f>
        <v>2</v>
      </c>
      <c r="R14" t="str">
        <f>IFERROR(VLOOKUP(Q14,Sheet6!A:B,2,0),"")</f>
        <v>女子</v>
      </c>
      <c r="S14" t="s">
        <v>1706</v>
      </c>
    </row>
    <row r="15" spans="1:19">
      <c r="A15" s="22" t="str">
        <f>Sheet10!I123</f>
        <v>女子背泳ぎ  50m予選15歳以上</v>
      </c>
      <c r="E15">
        <f>IFERROR(VLOOKUP(F15,Sheet10!I:M,5,0),"")</f>
        <v>204</v>
      </c>
      <c r="F15" t="str">
        <f t="shared" si="0"/>
        <v>男子リレー 200mタイム決勝11～12歳</v>
      </c>
      <c r="J15">
        <f>Sheet2!A16</f>
        <v>1014</v>
      </c>
      <c r="K15" t="str">
        <f>Sheet2!B16</f>
        <v xml:space="preserve">ジャパン丸亀                  </v>
      </c>
      <c r="L15">
        <f>Sheet2!J16</f>
        <v>2</v>
      </c>
      <c r="M15" t="str">
        <f>IFERROR(VLOOKUP(L15,Sheet5!A:B,2,0),"")</f>
        <v>11～12歳</v>
      </c>
      <c r="N15" t="str">
        <f>Sheet2!L16</f>
        <v>リレー　　　　</v>
      </c>
      <c r="O15" t="str">
        <f>IFERROR(VLOOKUP(N15,Sheet10!AG:AH,2,0),"")</f>
        <v>リレー</v>
      </c>
      <c r="P15" t="str">
        <f>Sheet2!M16</f>
        <v xml:space="preserve"> 200m</v>
      </c>
      <c r="Q15">
        <f>Sheet2!N16</f>
        <v>1</v>
      </c>
      <c r="R15" t="str">
        <f>IFERROR(VLOOKUP(Q15,Sheet6!A:B,2,0),"")</f>
        <v>男子</v>
      </c>
      <c r="S15" t="s">
        <v>1706</v>
      </c>
    </row>
    <row r="16" spans="1:19">
      <c r="A16" s="22" t="str">
        <f>Sheet10!I124</f>
        <v>男子背泳ぎ  50m予選15歳以上</v>
      </c>
      <c r="E16">
        <f>IFERROR(VLOOKUP(F16,Sheet10!I:M,5,0),"")</f>
        <v>208</v>
      </c>
      <c r="F16" t="str">
        <f t="shared" si="0"/>
        <v>男子リレー 400mタイム決勝15歳以上</v>
      </c>
      <c r="J16">
        <f>Sheet2!A17</f>
        <v>1015</v>
      </c>
      <c r="K16" t="str">
        <f>Sheet2!B17</f>
        <v xml:space="preserve">ジャパン丸亀                  </v>
      </c>
      <c r="L16">
        <f>Sheet2!J17</f>
        <v>4</v>
      </c>
      <c r="M16" t="str">
        <f>IFERROR(VLOOKUP(L16,Sheet5!A:B,2,0),"")</f>
        <v>15歳以上</v>
      </c>
      <c r="N16" t="str">
        <f>Sheet2!L17</f>
        <v>リレー　　　　</v>
      </c>
      <c r="O16" t="str">
        <f>IFERROR(VLOOKUP(N16,Sheet10!AG:AH,2,0),"")</f>
        <v>リレー</v>
      </c>
      <c r="P16" t="str">
        <f>Sheet2!M17</f>
        <v xml:space="preserve"> 400m</v>
      </c>
      <c r="Q16">
        <f>Sheet2!N17</f>
        <v>1</v>
      </c>
      <c r="R16" t="str">
        <f>IFERROR(VLOOKUP(Q16,Sheet6!A:B,2,0),"")</f>
        <v>男子</v>
      </c>
      <c r="S16" t="s">
        <v>1706</v>
      </c>
    </row>
    <row r="17" spans="5:19">
      <c r="E17">
        <f>IFERROR(VLOOKUP(F17,Sheet10!I:M,5,0),"")</f>
        <v>206</v>
      </c>
      <c r="F17" t="str">
        <f t="shared" si="0"/>
        <v>男子リレー 400mタイム決勝13～14歳</v>
      </c>
      <c r="J17">
        <f>Sheet2!A18</f>
        <v>1016</v>
      </c>
      <c r="K17" t="str">
        <f>Sheet2!B18</f>
        <v xml:space="preserve">ジャパン丸亀                  </v>
      </c>
      <c r="L17">
        <f>Sheet2!J18</f>
        <v>3</v>
      </c>
      <c r="M17" t="str">
        <f>IFERROR(VLOOKUP(L17,Sheet5!A:B,2,0),"")</f>
        <v>13～14歳</v>
      </c>
      <c r="N17" t="str">
        <f>Sheet2!L18</f>
        <v>リレー　　　　</v>
      </c>
      <c r="O17" t="str">
        <f>IFERROR(VLOOKUP(N17,Sheet10!AG:AH,2,0),"")</f>
        <v>リレー</v>
      </c>
      <c r="P17" t="str">
        <f>Sheet2!M18</f>
        <v xml:space="preserve"> 400m</v>
      </c>
      <c r="Q17">
        <f>Sheet2!N18</f>
        <v>1</v>
      </c>
      <c r="R17" t="str">
        <f>IFERROR(VLOOKUP(Q17,Sheet6!A:B,2,0),"")</f>
        <v>男子</v>
      </c>
      <c r="S17" t="s">
        <v>1706</v>
      </c>
    </row>
    <row r="18" spans="5:19">
      <c r="E18">
        <f>IFERROR(VLOOKUP(F18,Sheet10!I:M,5,0),"")</f>
        <v>100</v>
      </c>
      <c r="F18" t="str">
        <f t="shared" ref="F18:F81" si="1">CONCATENATE(R18,O18,P18,S18,M18)</f>
        <v>男子メドレーリレー 200mタイム決勝11～12歳</v>
      </c>
      <c r="J18">
        <f>Sheet2!A19</f>
        <v>1017</v>
      </c>
      <c r="K18" t="str">
        <f>Sheet2!B19</f>
        <v xml:space="preserve">ジャパン丸亀                  </v>
      </c>
      <c r="L18">
        <f>Sheet2!J19</f>
        <v>2</v>
      </c>
      <c r="M18" t="str">
        <f>IFERROR(VLOOKUP(L18,Sheet5!A:B,2,0),"")</f>
        <v>11～12歳</v>
      </c>
      <c r="N18" t="str">
        <f>Sheet2!L19</f>
        <v>メドレーリレー</v>
      </c>
      <c r="O18" t="str">
        <f>IFERROR(VLOOKUP(N18,Sheet10!AG:AH,2,0),"")</f>
        <v>メドレーリレー</v>
      </c>
      <c r="P18" t="str">
        <f>Sheet2!M19</f>
        <v xml:space="preserve"> 200m</v>
      </c>
      <c r="Q18">
        <f>Sheet2!N19</f>
        <v>1</v>
      </c>
      <c r="R18" t="str">
        <f>IFERROR(VLOOKUP(Q18,Sheet6!A:B,2,0),"")</f>
        <v>男子</v>
      </c>
      <c r="S18" t="s">
        <v>1706</v>
      </c>
    </row>
    <row r="19" spans="5:19">
      <c r="E19">
        <f>IFERROR(VLOOKUP(F19,Sheet10!I:M,5,0),"")</f>
        <v>104</v>
      </c>
      <c r="F19" t="str">
        <f t="shared" si="1"/>
        <v>男子メドレーリレー 400mタイム決勝15歳以上</v>
      </c>
      <c r="J19">
        <f>Sheet2!A20</f>
        <v>1018</v>
      </c>
      <c r="K19" t="str">
        <f>Sheet2!B20</f>
        <v xml:space="preserve">ジャパン丸亀                  </v>
      </c>
      <c r="L19">
        <f>Sheet2!J20</f>
        <v>4</v>
      </c>
      <c r="M19" t="str">
        <f>IFERROR(VLOOKUP(L19,Sheet5!A:B,2,0),"")</f>
        <v>15歳以上</v>
      </c>
      <c r="N19" t="str">
        <f>Sheet2!L20</f>
        <v>メドレーリレー</v>
      </c>
      <c r="O19" t="str">
        <f>IFERROR(VLOOKUP(N19,Sheet10!AG:AH,2,0),"")</f>
        <v>メドレーリレー</v>
      </c>
      <c r="P19" t="str">
        <f>Sheet2!M20</f>
        <v xml:space="preserve"> 400m</v>
      </c>
      <c r="Q19">
        <f>Sheet2!N20</f>
        <v>1</v>
      </c>
      <c r="R19" t="str">
        <f>IFERROR(VLOOKUP(Q19,Sheet6!A:B,2,0),"")</f>
        <v>男子</v>
      </c>
      <c r="S19" t="s">
        <v>1706</v>
      </c>
    </row>
    <row r="20" spans="5:19">
      <c r="E20">
        <f>IFERROR(VLOOKUP(F20,Sheet10!I:M,5,0),"")</f>
        <v>102</v>
      </c>
      <c r="F20" t="str">
        <f t="shared" si="1"/>
        <v>男子メドレーリレー 400mタイム決勝13～14歳</v>
      </c>
      <c r="J20">
        <f>Sheet2!A21</f>
        <v>1019</v>
      </c>
      <c r="K20" t="str">
        <f>Sheet2!B21</f>
        <v xml:space="preserve">ジャパン丸亀                  </v>
      </c>
      <c r="L20">
        <f>Sheet2!J21</f>
        <v>3</v>
      </c>
      <c r="M20" t="str">
        <f>IFERROR(VLOOKUP(L20,Sheet5!A:B,2,0),"")</f>
        <v>13～14歳</v>
      </c>
      <c r="N20" t="str">
        <f>Sheet2!L21</f>
        <v>メドレーリレー</v>
      </c>
      <c r="O20" t="str">
        <f>IFERROR(VLOOKUP(N20,Sheet10!AG:AH,2,0),"")</f>
        <v>メドレーリレー</v>
      </c>
      <c r="P20" t="str">
        <f>Sheet2!M21</f>
        <v xml:space="preserve"> 400m</v>
      </c>
      <c r="Q20">
        <f>Sheet2!N21</f>
        <v>1</v>
      </c>
      <c r="R20" t="str">
        <f>IFERROR(VLOOKUP(Q20,Sheet6!A:B,2,0),"")</f>
        <v>男子</v>
      </c>
      <c r="S20" t="s">
        <v>1706</v>
      </c>
    </row>
    <row r="21" spans="5:19">
      <c r="E21">
        <f>IFERROR(VLOOKUP(F21,Sheet10!I:M,5,0),"")</f>
        <v>203</v>
      </c>
      <c r="F21" t="str">
        <f t="shared" si="1"/>
        <v>女子リレー 200mタイム決勝11～12歳</v>
      </c>
      <c r="J21">
        <f>Sheet2!A22</f>
        <v>1020</v>
      </c>
      <c r="K21" t="str">
        <f>Sheet2!B22</f>
        <v xml:space="preserve">ジャパン丸亀                  </v>
      </c>
      <c r="L21">
        <f>Sheet2!J22</f>
        <v>2</v>
      </c>
      <c r="M21" t="str">
        <f>IFERROR(VLOOKUP(L21,Sheet5!A:B,2,0),"")</f>
        <v>11～12歳</v>
      </c>
      <c r="N21" t="str">
        <f>Sheet2!L22</f>
        <v>リレー　　　　</v>
      </c>
      <c r="O21" t="str">
        <f>IFERROR(VLOOKUP(N21,Sheet10!AG:AH,2,0),"")</f>
        <v>リレー</v>
      </c>
      <c r="P21" t="str">
        <f>Sheet2!M22</f>
        <v xml:space="preserve"> 200m</v>
      </c>
      <c r="Q21">
        <f>Sheet2!N22</f>
        <v>2</v>
      </c>
      <c r="R21" t="str">
        <f>IFERROR(VLOOKUP(Q21,Sheet6!A:B,2,0),"")</f>
        <v>女子</v>
      </c>
      <c r="S21" t="s">
        <v>1706</v>
      </c>
    </row>
    <row r="22" spans="5:19">
      <c r="E22">
        <f>IFERROR(VLOOKUP(F22,Sheet10!I:M,5,0),"")</f>
        <v>201</v>
      </c>
      <c r="F22" t="str">
        <f t="shared" si="1"/>
        <v>女子リレー 200mタイム決勝10歳以下</v>
      </c>
      <c r="J22">
        <f>Sheet2!A23</f>
        <v>1021</v>
      </c>
      <c r="K22" t="str">
        <f>Sheet2!B23</f>
        <v xml:space="preserve">ジャパン丸亀                  </v>
      </c>
      <c r="L22">
        <f>Sheet2!J23</f>
        <v>1</v>
      </c>
      <c r="M22" t="str">
        <f>IFERROR(VLOOKUP(L22,Sheet5!A:B,2,0),"")</f>
        <v>10歳以下</v>
      </c>
      <c r="N22" t="str">
        <f>Sheet2!L23</f>
        <v>リレー　　　　</v>
      </c>
      <c r="O22" t="str">
        <f>IFERROR(VLOOKUP(N22,Sheet10!AG:AH,2,0),"")</f>
        <v>リレー</v>
      </c>
      <c r="P22" t="str">
        <f>Sheet2!M23</f>
        <v xml:space="preserve"> 200m</v>
      </c>
      <c r="Q22">
        <f>Sheet2!N23</f>
        <v>2</v>
      </c>
      <c r="R22" t="str">
        <f>IFERROR(VLOOKUP(Q22,Sheet6!A:B,2,0),"")</f>
        <v>女子</v>
      </c>
      <c r="S22" t="s">
        <v>1706</v>
      </c>
    </row>
    <row r="23" spans="5:19">
      <c r="E23">
        <f>IFERROR(VLOOKUP(F23,Sheet10!I:M,5,0),"")</f>
        <v>207</v>
      </c>
      <c r="F23" t="str">
        <f t="shared" si="1"/>
        <v>女子リレー 400mタイム決勝15歳以上</v>
      </c>
      <c r="J23">
        <f>Sheet2!A24</f>
        <v>1022</v>
      </c>
      <c r="K23" t="str">
        <f>Sheet2!B24</f>
        <v xml:space="preserve">ジャパン丸亀                  </v>
      </c>
      <c r="L23">
        <f>Sheet2!J24</f>
        <v>4</v>
      </c>
      <c r="M23" t="str">
        <f>IFERROR(VLOOKUP(L23,Sheet5!A:B,2,0),"")</f>
        <v>15歳以上</v>
      </c>
      <c r="N23" t="str">
        <f>Sheet2!L24</f>
        <v>リレー　　　　</v>
      </c>
      <c r="O23" t="str">
        <f>IFERROR(VLOOKUP(N23,Sheet10!AG:AH,2,0),"")</f>
        <v>リレー</v>
      </c>
      <c r="P23" t="str">
        <f>Sheet2!M24</f>
        <v xml:space="preserve"> 400m</v>
      </c>
      <c r="Q23">
        <f>Sheet2!N24</f>
        <v>2</v>
      </c>
      <c r="R23" t="str">
        <f>IFERROR(VLOOKUP(Q23,Sheet6!A:B,2,0),"")</f>
        <v>女子</v>
      </c>
      <c r="S23" t="s">
        <v>1706</v>
      </c>
    </row>
    <row r="24" spans="5:19">
      <c r="E24">
        <f>IFERROR(VLOOKUP(F24,Sheet10!I:M,5,0),"")</f>
        <v>205</v>
      </c>
      <c r="F24" t="str">
        <f t="shared" si="1"/>
        <v>女子リレー 400mタイム決勝13～14歳</v>
      </c>
      <c r="J24">
        <f>Sheet2!A25</f>
        <v>1023</v>
      </c>
      <c r="K24" t="str">
        <f>Sheet2!B25</f>
        <v xml:space="preserve">ジャパン丸亀                  </v>
      </c>
      <c r="L24">
        <f>Sheet2!J25</f>
        <v>3</v>
      </c>
      <c r="M24" t="str">
        <f>IFERROR(VLOOKUP(L24,Sheet5!A:B,2,0),"")</f>
        <v>13～14歳</v>
      </c>
      <c r="N24" t="str">
        <f>Sheet2!L25</f>
        <v>リレー　　　　</v>
      </c>
      <c r="O24" t="str">
        <f>IFERROR(VLOOKUP(N24,Sheet10!AG:AH,2,0),"")</f>
        <v>リレー</v>
      </c>
      <c r="P24" t="str">
        <f>Sheet2!M25</f>
        <v xml:space="preserve"> 400m</v>
      </c>
      <c r="Q24">
        <f>Sheet2!N25</f>
        <v>2</v>
      </c>
      <c r="R24" t="str">
        <f>IFERROR(VLOOKUP(Q24,Sheet6!A:B,2,0),"")</f>
        <v>女子</v>
      </c>
      <c r="S24" t="s">
        <v>1706</v>
      </c>
    </row>
    <row r="25" spans="5:19">
      <c r="E25">
        <f>IFERROR(VLOOKUP(F25,Sheet10!I:M,5,0),"")</f>
        <v>99</v>
      </c>
      <c r="F25" t="str">
        <f t="shared" si="1"/>
        <v>女子メドレーリレー 200mタイム決勝11～12歳</v>
      </c>
      <c r="J25">
        <f>Sheet2!A26</f>
        <v>1024</v>
      </c>
      <c r="K25" t="str">
        <f>Sheet2!B26</f>
        <v xml:space="preserve">ジャパン丸亀                  </v>
      </c>
      <c r="L25">
        <f>Sheet2!J26</f>
        <v>2</v>
      </c>
      <c r="M25" t="str">
        <f>IFERROR(VLOOKUP(L25,Sheet5!A:B,2,0),"")</f>
        <v>11～12歳</v>
      </c>
      <c r="N25" t="str">
        <f>Sheet2!L26</f>
        <v>メドレーリレー</v>
      </c>
      <c r="O25" t="str">
        <f>IFERROR(VLOOKUP(N25,Sheet10!AG:AH,2,0),"")</f>
        <v>メドレーリレー</v>
      </c>
      <c r="P25" t="str">
        <f>Sheet2!M26</f>
        <v xml:space="preserve"> 200m</v>
      </c>
      <c r="Q25">
        <f>Sheet2!N26</f>
        <v>2</v>
      </c>
      <c r="R25" t="str">
        <f>IFERROR(VLOOKUP(Q25,Sheet6!A:B,2,0),"")</f>
        <v>女子</v>
      </c>
      <c r="S25" t="s">
        <v>1706</v>
      </c>
    </row>
    <row r="26" spans="5:19">
      <c r="E26">
        <f>IFERROR(VLOOKUP(F26,Sheet10!I:M,5,0),"")</f>
        <v>97</v>
      </c>
      <c r="F26" t="str">
        <f t="shared" si="1"/>
        <v>女子メドレーリレー 200mタイム決勝10歳以下</v>
      </c>
      <c r="J26">
        <f>Sheet2!A27</f>
        <v>1025</v>
      </c>
      <c r="K26" t="str">
        <f>Sheet2!B27</f>
        <v xml:space="preserve">ジャパン丸亀                  </v>
      </c>
      <c r="L26">
        <f>Sheet2!J27</f>
        <v>1</v>
      </c>
      <c r="M26" t="str">
        <f>IFERROR(VLOOKUP(L26,Sheet5!A:B,2,0),"")</f>
        <v>10歳以下</v>
      </c>
      <c r="N26" t="str">
        <f>Sheet2!L27</f>
        <v>メドレーリレー</v>
      </c>
      <c r="O26" t="str">
        <f>IFERROR(VLOOKUP(N26,Sheet10!AG:AH,2,0),"")</f>
        <v>メドレーリレー</v>
      </c>
      <c r="P26" t="str">
        <f>Sheet2!M27</f>
        <v xml:space="preserve"> 200m</v>
      </c>
      <c r="Q26">
        <f>Sheet2!N27</f>
        <v>2</v>
      </c>
      <c r="R26" t="str">
        <f>IFERROR(VLOOKUP(Q26,Sheet6!A:B,2,0),"")</f>
        <v>女子</v>
      </c>
      <c r="S26" t="s">
        <v>1706</v>
      </c>
    </row>
    <row r="27" spans="5:19">
      <c r="E27">
        <f>IFERROR(VLOOKUP(F27,Sheet10!I:M,5,0),"")</f>
        <v>103</v>
      </c>
      <c r="F27" t="str">
        <f t="shared" si="1"/>
        <v>女子メドレーリレー 400mタイム決勝15歳以上</v>
      </c>
      <c r="J27">
        <f>Sheet2!A28</f>
        <v>1026</v>
      </c>
      <c r="K27" t="str">
        <f>Sheet2!B28</f>
        <v xml:space="preserve">ジャパン丸亀                  </v>
      </c>
      <c r="L27">
        <f>Sheet2!J28</f>
        <v>4</v>
      </c>
      <c r="M27" t="str">
        <f>IFERROR(VLOOKUP(L27,Sheet5!A:B,2,0),"")</f>
        <v>15歳以上</v>
      </c>
      <c r="N27" t="str">
        <f>Sheet2!L28</f>
        <v>メドレーリレー</v>
      </c>
      <c r="O27" t="str">
        <f>IFERROR(VLOOKUP(N27,Sheet10!AG:AH,2,0),"")</f>
        <v>メドレーリレー</v>
      </c>
      <c r="P27" t="str">
        <f>Sheet2!M28</f>
        <v xml:space="preserve"> 400m</v>
      </c>
      <c r="Q27">
        <f>Sheet2!N28</f>
        <v>2</v>
      </c>
      <c r="R27" t="str">
        <f>IFERROR(VLOOKUP(Q27,Sheet6!A:B,2,0),"")</f>
        <v>女子</v>
      </c>
      <c r="S27" t="s">
        <v>1706</v>
      </c>
    </row>
    <row r="28" spans="5:19">
      <c r="E28">
        <f>IFERROR(VLOOKUP(F28,Sheet10!I:M,5,0),"")</f>
        <v>101</v>
      </c>
      <c r="F28" t="str">
        <f t="shared" si="1"/>
        <v>女子メドレーリレー 400mタイム決勝13～14歳</v>
      </c>
      <c r="J28">
        <f>Sheet2!A29</f>
        <v>1027</v>
      </c>
      <c r="K28" t="str">
        <f>Sheet2!B29</f>
        <v xml:space="preserve">ジャパン丸亀                  </v>
      </c>
      <c r="L28">
        <f>Sheet2!J29</f>
        <v>3</v>
      </c>
      <c r="M28" t="str">
        <f>IFERROR(VLOOKUP(L28,Sheet5!A:B,2,0),"")</f>
        <v>13～14歳</v>
      </c>
      <c r="N28" t="str">
        <f>Sheet2!L29</f>
        <v>メドレーリレー</v>
      </c>
      <c r="O28" t="str">
        <f>IFERROR(VLOOKUP(N28,Sheet10!AG:AH,2,0),"")</f>
        <v>メドレーリレー</v>
      </c>
      <c r="P28" t="str">
        <f>Sheet2!M29</f>
        <v xml:space="preserve"> 400m</v>
      </c>
      <c r="Q28">
        <f>Sheet2!N29</f>
        <v>2</v>
      </c>
      <c r="R28" t="str">
        <f>IFERROR(VLOOKUP(Q28,Sheet6!A:B,2,0),"")</f>
        <v>女子</v>
      </c>
      <c r="S28" t="s">
        <v>1706</v>
      </c>
    </row>
    <row r="29" spans="5:19">
      <c r="E29">
        <f>IFERROR(VLOOKUP(F29,Sheet10!I:M,5,0),"")</f>
        <v>202</v>
      </c>
      <c r="F29" t="str">
        <f t="shared" si="1"/>
        <v>男子リレー 200mタイム決勝10歳以下</v>
      </c>
      <c r="J29">
        <f>Sheet2!A30</f>
        <v>1028</v>
      </c>
      <c r="K29" t="str">
        <f>Sheet2!B30</f>
        <v xml:space="preserve">ジャパン観                    </v>
      </c>
      <c r="L29">
        <f>Sheet2!J30</f>
        <v>1</v>
      </c>
      <c r="M29" t="str">
        <f>IFERROR(VLOOKUP(L29,Sheet5!A:B,2,0),"")</f>
        <v>10歳以下</v>
      </c>
      <c r="N29" t="str">
        <f>Sheet2!L30</f>
        <v>リレー　　　　</v>
      </c>
      <c r="O29" t="str">
        <f>IFERROR(VLOOKUP(N29,Sheet10!AG:AH,2,0),"")</f>
        <v>リレー</v>
      </c>
      <c r="P29" t="str">
        <f>Sheet2!M30</f>
        <v xml:space="preserve"> 200m</v>
      </c>
      <c r="Q29">
        <f>Sheet2!N30</f>
        <v>1</v>
      </c>
      <c r="R29" t="str">
        <f>IFERROR(VLOOKUP(Q29,Sheet6!A:B,2,0),"")</f>
        <v>男子</v>
      </c>
      <c r="S29" t="s">
        <v>1706</v>
      </c>
    </row>
    <row r="30" spans="5:19">
      <c r="E30">
        <f>IFERROR(VLOOKUP(F30,Sheet10!I:M,5,0),"")</f>
        <v>204</v>
      </c>
      <c r="F30" t="str">
        <f t="shared" si="1"/>
        <v>男子リレー 200mタイム決勝11～12歳</v>
      </c>
      <c r="J30">
        <f>Sheet2!A31</f>
        <v>1029</v>
      </c>
      <c r="K30" t="str">
        <f>Sheet2!B31</f>
        <v xml:space="preserve">ジャパン観                    </v>
      </c>
      <c r="L30">
        <f>Sheet2!J31</f>
        <v>2</v>
      </c>
      <c r="M30" t="str">
        <f>IFERROR(VLOOKUP(L30,Sheet5!A:B,2,0),"")</f>
        <v>11～12歳</v>
      </c>
      <c r="N30" t="str">
        <f>Sheet2!L31</f>
        <v>リレー　　　　</v>
      </c>
      <c r="O30" t="str">
        <f>IFERROR(VLOOKUP(N30,Sheet10!AG:AH,2,0),"")</f>
        <v>リレー</v>
      </c>
      <c r="P30" t="str">
        <f>Sheet2!M31</f>
        <v xml:space="preserve"> 200m</v>
      </c>
      <c r="Q30">
        <f>Sheet2!N31</f>
        <v>1</v>
      </c>
      <c r="R30" t="str">
        <f>IFERROR(VLOOKUP(Q30,Sheet6!A:B,2,0),"")</f>
        <v>男子</v>
      </c>
      <c r="S30" t="s">
        <v>1706</v>
      </c>
    </row>
    <row r="31" spans="5:19">
      <c r="E31">
        <f>IFERROR(VLOOKUP(F31,Sheet10!I:M,5,0),"")</f>
        <v>98</v>
      </c>
      <c r="F31" t="str">
        <f t="shared" si="1"/>
        <v>男子メドレーリレー 200mタイム決勝10歳以下</v>
      </c>
      <c r="J31">
        <f>Sheet2!A32</f>
        <v>1030</v>
      </c>
      <c r="K31" t="str">
        <f>Sheet2!B32</f>
        <v xml:space="preserve">ジャパン観                    </v>
      </c>
      <c r="L31">
        <f>Sheet2!J32</f>
        <v>1</v>
      </c>
      <c r="M31" t="str">
        <f>IFERROR(VLOOKUP(L31,Sheet5!A:B,2,0),"")</f>
        <v>10歳以下</v>
      </c>
      <c r="N31" t="str">
        <f>Sheet2!L32</f>
        <v>メドレーリレー</v>
      </c>
      <c r="O31" t="str">
        <f>IFERROR(VLOOKUP(N31,Sheet10!AG:AH,2,0),"")</f>
        <v>メドレーリレー</v>
      </c>
      <c r="P31" t="str">
        <f>Sheet2!M32</f>
        <v xml:space="preserve"> 200m</v>
      </c>
      <c r="Q31">
        <f>Sheet2!N32</f>
        <v>1</v>
      </c>
      <c r="R31" t="str">
        <f>IFERROR(VLOOKUP(Q31,Sheet6!A:B,2,0),"")</f>
        <v>男子</v>
      </c>
      <c r="S31" t="s">
        <v>1706</v>
      </c>
    </row>
    <row r="32" spans="5:19">
      <c r="E32">
        <f>IFERROR(VLOOKUP(F32,Sheet10!I:M,5,0),"")</f>
        <v>100</v>
      </c>
      <c r="F32" t="str">
        <f t="shared" si="1"/>
        <v>男子メドレーリレー 200mタイム決勝11～12歳</v>
      </c>
      <c r="J32">
        <f>Sheet2!A33</f>
        <v>1031</v>
      </c>
      <c r="K32" t="str">
        <f>Sheet2!B33</f>
        <v xml:space="preserve">ジャパン観                    </v>
      </c>
      <c r="L32">
        <f>Sheet2!J33</f>
        <v>2</v>
      </c>
      <c r="M32" t="str">
        <f>IFERROR(VLOOKUP(L32,Sheet5!A:B,2,0),"")</f>
        <v>11～12歳</v>
      </c>
      <c r="N32" t="str">
        <f>Sheet2!L33</f>
        <v>メドレーリレー</v>
      </c>
      <c r="O32" t="str">
        <f>IFERROR(VLOOKUP(N32,Sheet10!AG:AH,2,0),"")</f>
        <v>メドレーリレー</v>
      </c>
      <c r="P32" t="str">
        <f>Sheet2!M33</f>
        <v xml:space="preserve"> 200m</v>
      </c>
      <c r="Q32">
        <f>Sheet2!N33</f>
        <v>1</v>
      </c>
      <c r="R32" t="str">
        <f>IFERROR(VLOOKUP(Q32,Sheet6!A:B,2,0),"")</f>
        <v>男子</v>
      </c>
      <c r="S32" t="s">
        <v>1706</v>
      </c>
    </row>
    <row r="33" spans="5:19">
      <c r="E33">
        <f>IFERROR(VLOOKUP(F33,Sheet10!I:M,5,0),"")</f>
        <v>201</v>
      </c>
      <c r="F33" t="str">
        <f t="shared" si="1"/>
        <v>女子リレー 200mタイム決勝10歳以下</v>
      </c>
      <c r="J33">
        <f>Sheet2!A34</f>
        <v>1032</v>
      </c>
      <c r="K33" t="str">
        <f>Sheet2!B34</f>
        <v xml:space="preserve">ジャパン観                    </v>
      </c>
      <c r="L33">
        <f>Sheet2!J34</f>
        <v>1</v>
      </c>
      <c r="M33" t="str">
        <f>IFERROR(VLOOKUP(L33,Sheet5!A:B,2,0),"")</f>
        <v>10歳以下</v>
      </c>
      <c r="N33" t="str">
        <f>Sheet2!L34</f>
        <v>リレー　　　　</v>
      </c>
      <c r="O33" t="str">
        <f>IFERROR(VLOOKUP(N33,Sheet10!AG:AH,2,0),"")</f>
        <v>リレー</v>
      </c>
      <c r="P33" t="str">
        <f>Sheet2!M34</f>
        <v xml:space="preserve"> 200m</v>
      </c>
      <c r="Q33">
        <f>Sheet2!N34</f>
        <v>2</v>
      </c>
      <c r="R33" t="str">
        <f>IFERROR(VLOOKUP(Q33,Sheet6!A:B,2,0),"")</f>
        <v>女子</v>
      </c>
      <c r="S33" t="s">
        <v>1706</v>
      </c>
    </row>
    <row r="34" spans="5:19">
      <c r="E34">
        <f>IFERROR(VLOOKUP(F34,Sheet10!I:M,5,0),"")</f>
        <v>203</v>
      </c>
      <c r="F34" t="str">
        <f t="shared" si="1"/>
        <v>女子リレー 200mタイム決勝11～12歳</v>
      </c>
      <c r="J34">
        <f>Sheet2!A35</f>
        <v>1033</v>
      </c>
      <c r="K34" t="str">
        <f>Sheet2!B35</f>
        <v xml:space="preserve">ジャパン観                    </v>
      </c>
      <c r="L34">
        <f>Sheet2!J35</f>
        <v>2</v>
      </c>
      <c r="M34" t="str">
        <f>IFERROR(VLOOKUP(L34,Sheet5!A:B,2,0),"")</f>
        <v>11～12歳</v>
      </c>
      <c r="N34" t="str">
        <f>Sheet2!L35</f>
        <v>リレー　　　　</v>
      </c>
      <c r="O34" t="str">
        <f>IFERROR(VLOOKUP(N34,Sheet10!AG:AH,2,0),"")</f>
        <v>リレー</v>
      </c>
      <c r="P34" t="str">
        <f>Sheet2!M35</f>
        <v xml:space="preserve"> 200m</v>
      </c>
      <c r="Q34">
        <f>Sheet2!N35</f>
        <v>2</v>
      </c>
      <c r="R34" t="str">
        <f>IFERROR(VLOOKUP(Q34,Sheet6!A:B,2,0),"")</f>
        <v>女子</v>
      </c>
      <c r="S34" t="s">
        <v>1706</v>
      </c>
    </row>
    <row r="35" spans="5:19">
      <c r="E35">
        <f>IFERROR(VLOOKUP(F35,Sheet10!I:M,5,0),"")</f>
        <v>205</v>
      </c>
      <c r="F35" t="str">
        <f t="shared" si="1"/>
        <v>女子リレー 400mタイム決勝13～14歳</v>
      </c>
      <c r="J35">
        <f>Sheet2!A36</f>
        <v>1034</v>
      </c>
      <c r="K35" t="str">
        <f>Sheet2!B36</f>
        <v xml:space="preserve">ジャパン観                    </v>
      </c>
      <c r="L35">
        <f>Sheet2!J36</f>
        <v>3</v>
      </c>
      <c r="M35" t="str">
        <f>IFERROR(VLOOKUP(L35,Sheet5!A:B,2,0),"")</f>
        <v>13～14歳</v>
      </c>
      <c r="N35" t="str">
        <f>Sheet2!L36</f>
        <v>リレー　　　　</v>
      </c>
      <c r="O35" t="str">
        <f>IFERROR(VLOOKUP(N35,Sheet10!AG:AH,2,0),"")</f>
        <v>リレー</v>
      </c>
      <c r="P35" t="str">
        <f>Sheet2!M36</f>
        <v xml:space="preserve"> 400m</v>
      </c>
      <c r="Q35">
        <f>Sheet2!N36</f>
        <v>2</v>
      </c>
      <c r="R35" t="str">
        <f>IFERROR(VLOOKUP(Q35,Sheet6!A:B,2,0),"")</f>
        <v>女子</v>
      </c>
      <c r="S35" t="s">
        <v>1706</v>
      </c>
    </row>
    <row r="36" spans="5:19">
      <c r="E36">
        <f>IFERROR(VLOOKUP(F36,Sheet10!I:M,5,0),"")</f>
        <v>97</v>
      </c>
      <c r="F36" t="str">
        <f t="shared" si="1"/>
        <v>女子メドレーリレー 200mタイム決勝10歳以下</v>
      </c>
      <c r="J36">
        <f>Sheet2!A37</f>
        <v>1035</v>
      </c>
      <c r="K36" t="str">
        <f>Sheet2!B37</f>
        <v xml:space="preserve">ジャパン観                    </v>
      </c>
      <c r="L36">
        <f>Sheet2!J37</f>
        <v>1</v>
      </c>
      <c r="M36" t="str">
        <f>IFERROR(VLOOKUP(L36,Sheet5!A:B,2,0),"")</f>
        <v>10歳以下</v>
      </c>
      <c r="N36" t="str">
        <f>Sheet2!L37</f>
        <v>メドレーリレー</v>
      </c>
      <c r="O36" t="str">
        <f>IFERROR(VLOOKUP(N36,Sheet10!AG:AH,2,0),"")</f>
        <v>メドレーリレー</v>
      </c>
      <c r="P36" t="str">
        <f>Sheet2!M37</f>
        <v xml:space="preserve"> 200m</v>
      </c>
      <c r="Q36">
        <f>Sheet2!N37</f>
        <v>2</v>
      </c>
      <c r="R36" t="str">
        <f>IFERROR(VLOOKUP(Q36,Sheet6!A:B,2,0),"")</f>
        <v>女子</v>
      </c>
      <c r="S36" t="s">
        <v>1706</v>
      </c>
    </row>
    <row r="37" spans="5:19">
      <c r="E37">
        <f>IFERROR(VLOOKUP(F37,Sheet10!I:M,5,0),"")</f>
        <v>99</v>
      </c>
      <c r="F37" t="str">
        <f t="shared" si="1"/>
        <v>女子メドレーリレー 200mタイム決勝11～12歳</v>
      </c>
      <c r="J37">
        <f>Sheet2!A38</f>
        <v>1036</v>
      </c>
      <c r="K37" t="str">
        <f>Sheet2!B38</f>
        <v xml:space="preserve">ジャパン観                    </v>
      </c>
      <c r="L37">
        <f>Sheet2!J38</f>
        <v>2</v>
      </c>
      <c r="M37" t="str">
        <f>IFERROR(VLOOKUP(L37,Sheet5!A:B,2,0),"")</f>
        <v>11～12歳</v>
      </c>
      <c r="N37" t="str">
        <f>Sheet2!L38</f>
        <v>メドレーリレー</v>
      </c>
      <c r="O37" t="str">
        <f>IFERROR(VLOOKUP(N37,Sheet10!AG:AH,2,0),"")</f>
        <v>メドレーリレー</v>
      </c>
      <c r="P37" t="str">
        <f>Sheet2!M38</f>
        <v xml:space="preserve"> 200m</v>
      </c>
      <c r="Q37">
        <f>Sheet2!N38</f>
        <v>2</v>
      </c>
      <c r="R37" t="str">
        <f>IFERROR(VLOOKUP(Q37,Sheet6!A:B,2,0),"")</f>
        <v>女子</v>
      </c>
      <c r="S37" t="s">
        <v>1706</v>
      </c>
    </row>
    <row r="38" spans="5:19">
      <c r="E38">
        <f>IFERROR(VLOOKUP(F38,Sheet10!I:M,5,0),"")</f>
        <v>101</v>
      </c>
      <c r="F38" t="str">
        <f t="shared" si="1"/>
        <v>女子メドレーリレー 400mタイム決勝13～14歳</v>
      </c>
      <c r="J38">
        <f>Sheet2!A39</f>
        <v>1037</v>
      </c>
      <c r="K38" t="str">
        <f>Sheet2!B39</f>
        <v xml:space="preserve">ジャパン観                    </v>
      </c>
      <c r="L38">
        <f>Sheet2!J39</f>
        <v>3</v>
      </c>
      <c r="M38" t="str">
        <f>IFERROR(VLOOKUP(L38,Sheet5!A:B,2,0),"")</f>
        <v>13～14歳</v>
      </c>
      <c r="N38" t="str">
        <f>Sheet2!L39</f>
        <v>メドレーリレー</v>
      </c>
      <c r="O38" t="str">
        <f>IFERROR(VLOOKUP(N38,Sheet10!AG:AH,2,0),"")</f>
        <v>メドレーリレー</v>
      </c>
      <c r="P38" t="str">
        <f>Sheet2!M39</f>
        <v xml:space="preserve"> 400m</v>
      </c>
      <c r="Q38">
        <f>Sheet2!N39</f>
        <v>2</v>
      </c>
      <c r="R38" t="str">
        <f>IFERROR(VLOOKUP(Q38,Sheet6!A:B,2,0),"")</f>
        <v>女子</v>
      </c>
      <c r="S38" t="s">
        <v>1706</v>
      </c>
    </row>
    <row r="39" spans="5:19">
      <c r="E39">
        <f>IFERROR(VLOOKUP(F39,Sheet10!I:M,5,0),"")</f>
        <v>202</v>
      </c>
      <c r="F39" t="str">
        <f t="shared" si="1"/>
        <v>男子リレー 200mタイム決勝10歳以下</v>
      </c>
      <c r="J39">
        <f>Sheet2!A40</f>
        <v>1038</v>
      </c>
      <c r="K39" t="str">
        <f>Sheet2!B40</f>
        <v xml:space="preserve">伊藤ＳＳ                      </v>
      </c>
      <c r="L39">
        <f>Sheet2!J40</f>
        <v>1</v>
      </c>
      <c r="M39" t="str">
        <f>IFERROR(VLOOKUP(L39,Sheet5!A:B,2,0),"")</f>
        <v>10歳以下</v>
      </c>
      <c r="N39" t="str">
        <f>Sheet2!L40</f>
        <v>リレー　　　　</v>
      </c>
      <c r="O39" t="str">
        <f>IFERROR(VLOOKUP(N39,Sheet10!AG:AH,2,0),"")</f>
        <v>リレー</v>
      </c>
      <c r="P39" t="str">
        <f>Sheet2!M40</f>
        <v xml:space="preserve"> 200m</v>
      </c>
      <c r="Q39">
        <f>Sheet2!N40</f>
        <v>1</v>
      </c>
      <c r="R39" t="str">
        <f>IFERROR(VLOOKUP(Q39,Sheet6!A:B,2,0),"")</f>
        <v>男子</v>
      </c>
      <c r="S39" t="s">
        <v>1706</v>
      </c>
    </row>
    <row r="40" spans="5:19">
      <c r="E40">
        <f>IFERROR(VLOOKUP(F40,Sheet10!I:M,5,0),"")</f>
        <v>206</v>
      </c>
      <c r="F40" t="str">
        <f t="shared" si="1"/>
        <v>男子リレー 400mタイム決勝13～14歳</v>
      </c>
      <c r="J40">
        <f>Sheet2!A41</f>
        <v>1039</v>
      </c>
      <c r="K40" t="str">
        <f>Sheet2!B41</f>
        <v xml:space="preserve">伊藤ＳＳ                      </v>
      </c>
      <c r="L40">
        <f>Sheet2!J41</f>
        <v>3</v>
      </c>
      <c r="M40" t="str">
        <f>IFERROR(VLOOKUP(L40,Sheet5!A:B,2,0),"")</f>
        <v>13～14歳</v>
      </c>
      <c r="N40" t="str">
        <f>Sheet2!L41</f>
        <v>リレー　　　　</v>
      </c>
      <c r="O40" t="str">
        <f>IFERROR(VLOOKUP(N40,Sheet10!AG:AH,2,0),"")</f>
        <v>リレー</v>
      </c>
      <c r="P40" t="str">
        <f>Sheet2!M41</f>
        <v xml:space="preserve"> 400m</v>
      </c>
      <c r="Q40">
        <f>Sheet2!N41</f>
        <v>1</v>
      </c>
      <c r="R40" t="str">
        <f>IFERROR(VLOOKUP(Q40,Sheet6!A:B,2,0),"")</f>
        <v>男子</v>
      </c>
      <c r="S40" t="s">
        <v>1706</v>
      </c>
    </row>
    <row r="41" spans="5:19">
      <c r="E41">
        <f>IFERROR(VLOOKUP(F41,Sheet10!I:M,5,0),"")</f>
        <v>208</v>
      </c>
      <c r="F41" t="str">
        <f t="shared" si="1"/>
        <v>男子リレー 400mタイム決勝15歳以上</v>
      </c>
      <c r="J41">
        <f>Sheet2!A42</f>
        <v>1040</v>
      </c>
      <c r="K41" t="str">
        <f>Sheet2!B42</f>
        <v xml:space="preserve">伊藤ＳＳ                      </v>
      </c>
      <c r="L41">
        <f>Sheet2!J42</f>
        <v>4</v>
      </c>
      <c r="M41" t="str">
        <f>IFERROR(VLOOKUP(L41,Sheet5!A:B,2,0),"")</f>
        <v>15歳以上</v>
      </c>
      <c r="N41" t="str">
        <f>Sheet2!L42</f>
        <v>リレー　　　　</v>
      </c>
      <c r="O41" t="str">
        <f>IFERROR(VLOOKUP(N41,Sheet10!AG:AH,2,0),"")</f>
        <v>リレー</v>
      </c>
      <c r="P41" t="str">
        <f>Sheet2!M42</f>
        <v xml:space="preserve"> 400m</v>
      </c>
      <c r="Q41">
        <f>Sheet2!N42</f>
        <v>1</v>
      </c>
      <c r="R41" t="str">
        <f>IFERROR(VLOOKUP(Q41,Sheet6!A:B,2,0),"")</f>
        <v>男子</v>
      </c>
      <c r="S41" t="s">
        <v>1706</v>
      </c>
    </row>
    <row r="42" spans="5:19">
      <c r="E42">
        <f>IFERROR(VLOOKUP(F42,Sheet10!I:M,5,0),"")</f>
        <v>98</v>
      </c>
      <c r="F42" t="str">
        <f t="shared" si="1"/>
        <v>男子メドレーリレー 200mタイム決勝10歳以下</v>
      </c>
      <c r="J42">
        <f>Sheet2!A43</f>
        <v>1041</v>
      </c>
      <c r="K42" t="str">
        <f>Sheet2!B43</f>
        <v xml:space="preserve">伊藤ＳＳ                      </v>
      </c>
      <c r="L42">
        <f>Sheet2!J43</f>
        <v>1</v>
      </c>
      <c r="M42" t="str">
        <f>IFERROR(VLOOKUP(L42,Sheet5!A:B,2,0),"")</f>
        <v>10歳以下</v>
      </c>
      <c r="N42" t="str">
        <f>Sheet2!L43</f>
        <v>メドレーリレー</v>
      </c>
      <c r="O42" t="str">
        <f>IFERROR(VLOOKUP(N42,Sheet10!AG:AH,2,0),"")</f>
        <v>メドレーリレー</v>
      </c>
      <c r="P42" t="str">
        <f>Sheet2!M43</f>
        <v xml:space="preserve"> 200m</v>
      </c>
      <c r="Q42">
        <f>Sheet2!N43</f>
        <v>1</v>
      </c>
      <c r="R42" t="str">
        <f>IFERROR(VLOOKUP(Q42,Sheet6!A:B,2,0),"")</f>
        <v>男子</v>
      </c>
      <c r="S42" t="s">
        <v>1706</v>
      </c>
    </row>
    <row r="43" spans="5:19">
      <c r="E43">
        <f>IFERROR(VLOOKUP(F43,Sheet10!I:M,5,0),"")</f>
        <v>102</v>
      </c>
      <c r="F43" t="str">
        <f t="shared" si="1"/>
        <v>男子メドレーリレー 400mタイム決勝13～14歳</v>
      </c>
      <c r="J43">
        <f>Sheet2!A44</f>
        <v>1042</v>
      </c>
      <c r="K43" t="str">
        <f>Sheet2!B44</f>
        <v xml:space="preserve">伊藤ＳＳ                      </v>
      </c>
      <c r="L43">
        <f>Sheet2!J44</f>
        <v>3</v>
      </c>
      <c r="M43" t="str">
        <f>IFERROR(VLOOKUP(L43,Sheet5!A:B,2,0),"")</f>
        <v>13～14歳</v>
      </c>
      <c r="N43" t="str">
        <f>Sheet2!L44</f>
        <v>メドレーリレー</v>
      </c>
      <c r="O43" t="str">
        <f>IFERROR(VLOOKUP(N43,Sheet10!AG:AH,2,0),"")</f>
        <v>メドレーリレー</v>
      </c>
      <c r="P43" t="str">
        <f>Sheet2!M44</f>
        <v xml:space="preserve"> 400m</v>
      </c>
      <c r="Q43">
        <f>Sheet2!N44</f>
        <v>1</v>
      </c>
      <c r="R43" t="str">
        <f>IFERROR(VLOOKUP(Q43,Sheet6!A:B,2,0),"")</f>
        <v>男子</v>
      </c>
      <c r="S43" t="s">
        <v>1706</v>
      </c>
    </row>
    <row r="44" spans="5:19">
      <c r="E44">
        <f>IFERROR(VLOOKUP(F44,Sheet10!I:M,5,0),"")</f>
        <v>104</v>
      </c>
      <c r="F44" t="str">
        <f t="shared" si="1"/>
        <v>男子メドレーリレー 400mタイム決勝15歳以上</v>
      </c>
      <c r="J44">
        <f>Sheet2!A45</f>
        <v>1043</v>
      </c>
      <c r="K44" t="str">
        <f>Sheet2!B45</f>
        <v xml:space="preserve">伊藤ＳＳ                      </v>
      </c>
      <c r="L44">
        <f>Sheet2!J45</f>
        <v>4</v>
      </c>
      <c r="M44" t="str">
        <f>IFERROR(VLOOKUP(L44,Sheet5!A:B,2,0),"")</f>
        <v>15歳以上</v>
      </c>
      <c r="N44" t="str">
        <f>Sheet2!L45</f>
        <v>メドレーリレー</v>
      </c>
      <c r="O44" t="str">
        <f>IFERROR(VLOOKUP(N44,Sheet10!AG:AH,2,0),"")</f>
        <v>メドレーリレー</v>
      </c>
      <c r="P44" t="str">
        <f>Sheet2!M45</f>
        <v xml:space="preserve"> 400m</v>
      </c>
      <c r="Q44">
        <f>Sheet2!N45</f>
        <v>1</v>
      </c>
      <c r="R44" t="str">
        <f>IFERROR(VLOOKUP(Q44,Sheet6!A:B,2,0),"")</f>
        <v>男子</v>
      </c>
      <c r="S44" t="s">
        <v>1706</v>
      </c>
    </row>
    <row r="45" spans="5:19">
      <c r="E45">
        <f>IFERROR(VLOOKUP(F45,Sheet10!I:M,5,0),"")</f>
        <v>201</v>
      </c>
      <c r="F45" t="str">
        <f t="shared" si="1"/>
        <v>女子リレー 200mタイム決勝10歳以下</v>
      </c>
      <c r="J45">
        <f>Sheet2!A46</f>
        <v>1044</v>
      </c>
      <c r="K45" t="str">
        <f>Sheet2!B46</f>
        <v xml:space="preserve">伊藤ＳＳ                      </v>
      </c>
      <c r="L45">
        <f>Sheet2!J46</f>
        <v>1</v>
      </c>
      <c r="M45" t="str">
        <f>IFERROR(VLOOKUP(L45,Sheet5!A:B,2,0),"")</f>
        <v>10歳以下</v>
      </c>
      <c r="N45" t="str">
        <f>Sheet2!L46</f>
        <v>リレー　　　　</v>
      </c>
      <c r="O45" t="str">
        <f>IFERROR(VLOOKUP(N45,Sheet10!AG:AH,2,0),"")</f>
        <v>リレー</v>
      </c>
      <c r="P45" t="str">
        <f>Sheet2!M46</f>
        <v xml:space="preserve"> 200m</v>
      </c>
      <c r="Q45">
        <f>Sheet2!N46</f>
        <v>2</v>
      </c>
      <c r="R45" t="str">
        <f>IFERROR(VLOOKUP(Q45,Sheet6!A:B,2,0),"")</f>
        <v>女子</v>
      </c>
      <c r="S45" t="s">
        <v>1706</v>
      </c>
    </row>
    <row r="46" spans="5:19">
      <c r="E46">
        <f>IFERROR(VLOOKUP(F46,Sheet10!I:M,5,0),"")</f>
        <v>203</v>
      </c>
      <c r="F46" t="str">
        <f t="shared" si="1"/>
        <v>女子リレー 200mタイム決勝11～12歳</v>
      </c>
      <c r="J46">
        <f>Sheet2!A47</f>
        <v>1045</v>
      </c>
      <c r="K46" t="str">
        <f>Sheet2!B47</f>
        <v xml:space="preserve">伊藤ＳＳ                      </v>
      </c>
      <c r="L46">
        <f>Sheet2!J47</f>
        <v>2</v>
      </c>
      <c r="M46" t="str">
        <f>IFERROR(VLOOKUP(L46,Sheet5!A:B,2,0),"")</f>
        <v>11～12歳</v>
      </c>
      <c r="N46" t="str">
        <f>Sheet2!L47</f>
        <v>リレー　　　　</v>
      </c>
      <c r="O46" t="str">
        <f>IFERROR(VLOOKUP(N46,Sheet10!AG:AH,2,0),"")</f>
        <v>リレー</v>
      </c>
      <c r="P46" t="str">
        <f>Sheet2!M47</f>
        <v xml:space="preserve"> 200m</v>
      </c>
      <c r="Q46">
        <f>Sheet2!N47</f>
        <v>2</v>
      </c>
      <c r="R46" t="str">
        <f>IFERROR(VLOOKUP(Q46,Sheet6!A:B,2,0),"")</f>
        <v>女子</v>
      </c>
      <c r="S46" t="s">
        <v>1706</v>
      </c>
    </row>
    <row r="47" spans="5:19">
      <c r="E47">
        <f>IFERROR(VLOOKUP(F47,Sheet10!I:M,5,0),"")</f>
        <v>97</v>
      </c>
      <c r="F47" t="str">
        <f t="shared" si="1"/>
        <v>女子メドレーリレー 200mタイム決勝10歳以下</v>
      </c>
      <c r="J47">
        <f>Sheet2!A48</f>
        <v>1046</v>
      </c>
      <c r="K47" t="str">
        <f>Sheet2!B48</f>
        <v xml:space="preserve">伊藤ＳＳ                      </v>
      </c>
      <c r="L47">
        <f>Sheet2!J48</f>
        <v>1</v>
      </c>
      <c r="M47" t="str">
        <f>IFERROR(VLOOKUP(L47,Sheet5!A:B,2,0),"")</f>
        <v>10歳以下</v>
      </c>
      <c r="N47" t="str">
        <f>Sheet2!L48</f>
        <v>メドレーリレー</v>
      </c>
      <c r="O47" t="str">
        <f>IFERROR(VLOOKUP(N47,Sheet10!AG:AH,2,0),"")</f>
        <v>メドレーリレー</v>
      </c>
      <c r="P47" t="str">
        <f>Sheet2!M48</f>
        <v xml:space="preserve"> 200m</v>
      </c>
      <c r="Q47">
        <f>Sheet2!N48</f>
        <v>2</v>
      </c>
      <c r="R47" t="str">
        <f>IFERROR(VLOOKUP(Q47,Sheet6!A:B,2,0),"")</f>
        <v>女子</v>
      </c>
      <c r="S47" t="s">
        <v>1706</v>
      </c>
    </row>
    <row r="48" spans="5:19">
      <c r="E48">
        <f>IFERROR(VLOOKUP(F48,Sheet10!I:M,5,0),"")</f>
        <v>99</v>
      </c>
      <c r="F48" t="str">
        <f t="shared" si="1"/>
        <v>女子メドレーリレー 200mタイム決勝11～12歳</v>
      </c>
      <c r="J48">
        <f>Sheet2!A49</f>
        <v>1047</v>
      </c>
      <c r="K48" t="str">
        <f>Sheet2!B49</f>
        <v xml:space="preserve">伊藤ＳＳ                      </v>
      </c>
      <c r="L48">
        <f>Sheet2!J49</f>
        <v>2</v>
      </c>
      <c r="M48" t="str">
        <f>IFERROR(VLOOKUP(L48,Sheet5!A:B,2,0),"")</f>
        <v>11～12歳</v>
      </c>
      <c r="N48" t="str">
        <f>Sheet2!L49</f>
        <v>メドレーリレー</v>
      </c>
      <c r="O48" t="str">
        <f>IFERROR(VLOOKUP(N48,Sheet10!AG:AH,2,0),"")</f>
        <v>メドレーリレー</v>
      </c>
      <c r="P48" t="str">
        <f>Sheet2!M49</f>
        <v xml:space="preserve"> 200m</v>
      </c>
      <c r="Q48">
        <f>Sheet2!N49</f>
        <v>2</v>
      </c>
      <c r="R48" t="str">
        <f>IFERROR(VLOOKUP(Q48,Sheet6!A:B,2,0),"")</f>
        <v>女子</v>
      </c>
      <c r="S48" t="s">
        <v>1706</v>
      </c>
    </row>
    <row r="49" spans="5:19">
      <c r="E49">
        <f>IFERROR(VLOOKUP(F49,Sheet10!I:M,5,0),"")</f>
        <v>101</v>
      </c>
      <c r="F49" t="str">
        <f t="shared" si="1"/>
        <v>女子メドレーリレー 400mタイム決勝13～14歳</v>
      </c>
      <c r="J49">
        <f>Sheet2!A50</f>
        <v>1048</v>
      </c>
      <c r="K49" t="str">
        <f>Sheet2!B50</f>
        <v xml:space="preserve">伊藤ＳＳ                      </v>
      </c>
      <c r="L49">
        <f>Sheet2!J50</f>
        <v>3</v>
      </c>
      <c r="M49" t="str">
        <f>IFERROR(VLOOKUP(L49,Sheet5!A:B,2,0),"")</f>
        <v>13～14歳</v>
      </c>
      <c r="N49" t="str">
        <f>Sheet2!L50</f>
        <v>メドレーリレー</v>
      </c>
      <c r="O49" t="str">
        <f>IFERROR(VLOOKUP(N49,Sheet10!AG:AH,2,0),"")</f>
        <v>メドレーリレー</v>
      </c>
      <c r="P49" t="str">
        <f>Sheet2!M50</f>
        <v xml:space="preserve"> 400m</v>
      </c>
      <c r="Q49">
        <f>Sheet2!N50</f>
        <v>2</v>
      </c>
      <c r="R49" t="str">
        <f>IFERROR(VLOOKUP(Q49,Sheet6!A:B,2,0),"")</f>
        <v>女子</v>
      </c>
      <c r="S49" t="s">
        <v>1706</v>
      </c>
    </row>
    <row r="50" spans="5:19">
      <c r="E50">
        <f>IFERROR(VLOOKUP(F50,Sheet10!I:M,5,0),"")</f>
        <v>202</v>
      </c>
      <c r="F50" t="str">
        <f t="shared" si="1"/>
        <v>男子リレー 200mタイム決勝10歳以下</v>
      </c>
      <c r="J50">
        <f>Sheet2!A51</f>
        <v>1049</v>
      </c>
      <c r="K50" t="str">
        <f>Sheet2!B51</f>
        <v xml:space="preserve">坂出伊藤ＳＳ                  </v>
      </c>
      <c r="L50">
        <f>Sheet2!J51</f>
        <v>1</v>
      </c>
      <c r="M50" t="str">
        <f>IFERROR(VLOOKUP(L50,Sheet5!A:B,2,0),"")</f>
        <v>10歳以下</v>
      </c>
      <c r="N50" t="str">
        <f>Sheet2!L51</f>
        <v>リレー　　　　</v>
      </c>
      <c r="O50" t="str">
        <f>IFERROR(VLOOKUP(N50,Sheet10!AG:AH,2,0),"")</f>
        <v>リレー</v>
      </c>
      <c r="P50" t="str">
        <f>Sheet2!M51</f>
        <v xml:space="preserve"> 200m</v>
      </c>
      <c r="Q50">
        <f>Sheet2!N51</f>
        <v>1</v>
      </c>
      <c r="R50" t="str">
        <f>IFERROR(VLOOKUP(Q50,Sheet6!A:B,2,0),"")</f>
        <v>男子</v>
      </c>
      <c r="S50" t="s">
        <v>1706</v>
      </c>
    </row>
    <row r="51" spans="5:19">
      <c r="E51">
        <f>IFERROR(VLOOKUP(F51,Sheet10!I:M,5,0),"")</f>
        <v>204</v>
      </c>
      <c r="F51" t="str">
        <f t="shared" si="1"/>
        <v>男子リレー 200mタイム決勝11～12歳</v>
      </c>
      <c r="J51">
        <f>Sheet2!A52</f>
        <v>1050</v>
      </c>
      <c r="K51" t="str">
        <f>Sheet2!B52</f>
        <v xml:space="preserve">坂出伊藤ＳＳ                  </v>
      </c>
      <c r="L51">
        <f>Sheet2!J52</f>
        <v>2</v>
      </c>
      <c r="M51" t="str">
        <f>IFERROR(VLOOKUP(L51,Sheet5!A:B,2,0),"")</f>
        <v>11～12歳</v>
      </c>
      <c r="N51" t="str">
        <f>Sheet2!L52</f>
        <v>リレー　　　　</v>
      </c>
      <c r="O51" t="str">
        <f>IFERROR(VLOOKUP(N51,Sheet10!AG:AH,2,0),"")</f>
        <v>リレー</v>
      </c>
      <c r="P51" t="str">
        <f>Sheet2!M52</f>
        <v xml:space="preserve"> 200m</v>
      </c>
      <c r="Q51">
        <f>Sheet2!N52</f>
        <v>1</v>
      </c>
      <c r="R51" t="str">
        <f>IFERROR(VLOOKUP(Q51,Sheet6!A:B,2,0),"")</f>
        <v>男子</v>
      </c>
      <c r="S51" t="s">
        <v>1706</v>
      </c>
    </row>
    <row r="52" spans="5:19">
      <c r="E52">
        <f>IFERROR(VLOOKUP(F52,Sheet10!I:M,5,0),"")</f>
        <v>206</v>
      </c>
      <c r="F52" t="str">
        <f t="shared" si="1"/>
        <v>男子リレー 400mタイム決勝13～14歳</v>
      </c>
      <c r="J52">
        <f>Sheet2!A53</f>
        <v>1051</v>
      </c>
      <c r="K52" t="str">
        <f>Sheet2!B53</f>
        <v xml:space="preserve">坂出伊藤ＳＳ                  </v>
      </c>
      <c r="L52">
        <f>Sheet2!J53</f>
        <v>3</v>
      </c>
      <c r="M52" t="str">
        <f>IFERROR(VLOOKUP(L52,Sheet5!A:B,2,0),"")</f>
        <v>13～14歳</v>
      </c>
      <c r="N52" t="str">
        <f>Sheet2!L53</f>
        <v>リレー　　　　</v>
      </c>
      <c r="O52" t="str">
        <f>IFERROR(VLOOKUP(N52,Sheet10!AG:AH,2,0),"")</f>
        <v>リレー</v>
      </c>
      <c r="P52" t="str">
        <f>Sheet2!M53</f>
        <v xml:space="preserve"> 400m</v>
      </c>
      <c r="Q52">
        <f>Sheet2!N53</f>
        <v>1</v>
      </c>
      <c r="R52" t="str">
        <f>IFERROR(VLOOKUP(Q52,Sheet6!A:B,2,0),"")</f>
        <v>男子</v>
      </c>
      <c r="S52" t="s">
        <v>1706</v>
      </c>
    </row>
    <row r="53" spans="5:19">
      <c r="E53">
        <f>IFERROR(VLOOKUP(F53,Sheet10!I:M,5,0),"")</f>
        <v>208</v>
      </c>
      <c r="F53" t="str">
        <f t="shared" si="1"/>
        <v>男子リレー 400mタイム決勝15歳以上</v>
      </c>
      <c r="J53">
        <f>Sheet2!A54</f>
        <v>1052</v>
      </c>
      <c r="K53" t="str">
        <f>Sheet2!B54</f>
        <v xml:space="preserve">坂出伊藤ＳＳ                  </v>
      </c>
      <c r="L53">
        <f>Sheet2!J54</f>
        <v>4</v>
      </c>
      <c r="M53" t="str">
        <f>IFERROR(VLOOKUP(L53,Sheet5!A:B,2,0),"")</f>
        <v>15歳以上</v>
      </c>
      <c r="N53" t="str">
        <f>Sheet2!L54</f>
        <v>リレー　　　　</v>
      </c>
      <c r="O53" t="str">
        <f>IFERROR(VLOOKUP(N53,Sheet10!AG:AH,2,0),"")</f>
        <v>リレー</v>
      </c>
      <c r="P53" t="str">
        <f>Sheet2!M54</f>
        <v xml:space="preserve"> 400m</v>
      </c>
      <c r="Q53">
        <f>Sheet2!N54</f>
        <v>1</v>
      </c>
      <c r="R53" t="str">
        <f>IFERROR(VLOOKUP(Q53,Sheet6!A:B,2,0),"")</f>
        <v>男子</v>
      </c>
      <c r="S53" t="s">
        <v>1706</v>
      </c>
    </row>
    <row r="54" spans="5:19">
      <c r="E54">
        <f>IFERROR(VLOOKUP(F54,Sheet10!I:M,5,0),"")</f>
        <v>98</v>
      </c>
      <c r="F54" t="str">
        <f t="shared" si="1"/>
        <v>男子メドレーリレー 200mタイム決勝10歳以下</v>
      </c>
      <c r="J54">
        <f>Sheet2!A55</f>
        <v>1053</v>
      </c>
      <c r="K54" t="str">
        <f>Sheet2!B55</f>
        <v xml:space="preserve">坂出伊藤ＳＳ                  </v>
      </c>
      <c r="L54">
        <f>Sheet2!J55</f>
        <v>1</v>
      </c>
      <c r="M54" t="str">
        <f>IFERROR(VLOOKUP(L54,Sheet5!A:B,2,0),"")</f>
        <v>10歳以下</v>
      </c>
      <c r="N54" t="str">
        <f>Sheet2!L55</f>
        <v>メドレーリレー</v>
      </c>
      <c r="O54" t="str">
        <f>IFERROR(VLOOKUP(N54,Sheet10!AG:AH,2,0),"")</f>
        <v>メドレーリレー</v>
      </c>
      <c r="P54" t="str">
        <f>Sheet2!M55</f>
        <v xml:space="preserve"> 200m</v>
      </c>
      <c r="Q54">
        <f>Sheet2!N55</f>
        <v>1</v>
      </c>
      <c r="R54" t="str">
        <f>IFERROR(VLOOKUP(Q54,Sheet6!A:B,2,0),"")</f>
        <v>男子</v>
      </c>
      <c r="S54" t="s">
        <v>1706</v>
      </c>
    </row>
    <row r="55" spans="5:19">
      <c r="E55">
        <f>IFERROR(VLOOKUP(F55,Sheet10!I:M,5,0),"")</f>
        <v>100</v>
      </c>
      <c r="F55" t="str">
        <f t="shared" si="1"/>
        <v>男子メドレーリレー 200mタイム決勝11～12歳</v>
      </c>
      <c r="J55">
        <f>Sheet2!A56</f>
        <v>1054</v>
      </c>
      <c r="K55" t="str">
        <f>Sheet2!B56</f>
        <v xml:space="preserve">坂出伊藤ＳＳ                  </v>
      </c>
      <c r="L55">
        <f>Sheet2!J56</f>
        <v>2</v>
      </c>
      <c r="M55" t="str">
        <f>IFERROR(VLOOKUP(L55,Sheet5!A:B,2,0),"")</f>
        <v>11～12歳</v>
      </c>
      <c r="N55" t="str">
        <f>Sheet2!L56</f>
        <v>メドレーリレー</v>
      </c>
      <c r="O55" t="str">
        <f>IFERROR(VLOOKUP(N55,Sheet10!AG:AH,2,0),"")</f>
        <v>メドレーリレー</v>
      </c>
      <c r="P55" t="str">
        <f>Sheet2!M56</f>
        <v xml:space="preserve"> 200m</v>
      </c>
      <c r="Q55">
        <f>Sheet2!N56</f>
        <v>1</v>
      </c>
      <c r="R55" t="str">
        <f>IFERROR(VLOOKUP(Q55,Sheet6!A:B,2,0),"")</f>
        <v>男子</v>
      </c>
      <c r="S55" t="s">
        <v>1706</v>
      </c>
    </row>
    <row r="56" spans="5:19">
      <c r="E56">
        <f>IFERROR(VLOOKUP(F56,Sheet10!I:M,5,0),"")</f>
        <v>102</v>
      </c>
      <c r="F56" t="str">
        <f t="shared" si="1"/>
        <v>男子メドレーリレー 400mタイム決勝13～14歳</v>
      </c>
      <c r="J56">
        <f>Sheet2!A57</f>
        <v>1055</v>
      </c>
      <c r="K56" t="str">
        <f>Sheet2!B57</f>
        <v xml:space="preserve">坂出伊藤ＳＳ                  </v>
      </c>
      <c r="L56">
        <f>Sheet2!J57</f>
        <v>3</v>
      </c>
      <c r="M56" t="str">
        <f>IFERROR(VLOOKUP(L56,Sheet5!A:B,2,0),"")</f>
        <v>13～14歳</v>
      </c>
      <c r="N56" t="str">
        <f>Sheet2!L57</f>
        <v>メドレーリレー</v>
      </c>
      <c r="O56" t="str">
        <f>IFERROR(VLOOKUP(N56,Sheet10!AG:AH,2,0),"")</f>
        <v>メドレーリレー</v>
      </c>
      <c r="P56" t="str">
        <f>Sheet2!M57</f>
        <v xml:space="preserve"> 400m</v>
      </c>
      <c r="Q56">
        <f>Sheet2!N57</f>
        <v>1</v>
      </c>
      <c r="R56" t="str">
        <f>IFERROR(VLOOKUP(Q56,Sheet6!A:B,2,0),"")</f>
        <v>男子</v>
      </c>
      <c r="S56" t="s">
        <v>1706</v>
      </c>
    </row>
    <row r="57" spans="5:19">
      <c r="E57">
        <f>IFERROR(VLOOKUP(F57,Sheet10!I:M,5,0),"")</f>
        <v>104</v>
      </c>
      <c r="F57" t="str">
        <f t="shared" si="1"/>
        <v>男子メドレーリレー 400mタイム決勝15歳以上</v>
      </c>
      <c r="J57">
        <f>Sheet2!A58</f>
        <v>1056</v>
      </c>
      <c r="K57" t="str">
        <f>Sheet2!B58</f>
        <v xml:space="preserve">坂出伊藤ＳＳ                  </v>
      </c>
      <c r="L57">
        <f>Sheet2!J58</f>
        <v>4</v>
      </c>
      <c r="M57" t="str">
        <f>IFERROR(VLOOKUP(L57,Sheet5!A:B,2,0),"")</f>
        <v>15歳以上</v>
      </c>
      <c r="N57" t="str">
        <f>Sheet2!L58</f>
        <v>メドレーリレー</v>
      </c>
      <c r="O57" t="str">
        <f>IFERROR(VLOOKUP(N57,Sheet10!AG:AH,2,0),"")</f>
        <v>メドレーリレー</v>
      </c>
      <c r="P57" t="str">
        <f>Sheet2!M58</f>
        <v xml:space="preserve"> 400m</v>
      </c>
      <c r="Q57">
        <f>Sheet2!N58</f>
        <v>1</v>
      </c>
      <c r="R57" t="str">
        <f>IFERROR(VLOOKUP(Q57,Sheet6!A:B,2,0),"")</f>
        <v>男子</v>
      </c>
      <c r="S57" t="s">
        <v>1706</v>
      </c>
    </row>
    <row r="58" spans="5:19">
      <c r="E58">
        <f>IFERROR(VLOOKUP(F58,Sheet10!I:M,5,0),"")</f>
        <v>204</v>
      </c>
      <c r="F58" t="str">
        <f t="shared" si="1"/>
        <v>男子リレー 200mタイム決勝11～12歳</v>
      </c>
      <c r="J58">
        <f>Sheet2!A59</f>
        <v>1057</v>
      </c>
      <c r="K58" t="str">
        <f>Sheet2!B59</f>
        <v xml:space="preserve">サンダーＳＳ                  </v>
      </c>
      <c r="L58">
        <f>Sheet2!J59</f>
        <v>2</v>
      </c>
      <c r="M58" t="str">
        <f>IFERROR(VLOOKUP(L58,Sheet5!A:B,2,0),"")</f>
        <v>11～12歳</v>
      </c>
      <c r="N58" t="str">
        <f>Sheet2!L59</f>
        <v>リレー　　　　</v>
      </c>
      <c r="O58" t="str">
        <f>IFERROR(VLOOKUP(N58,Sheet10!AG:AH,2,0),"")</f>
        <v>リレー</v>
      </c>
      <c r="P58" t="str">
        <f>Sheet2!M59</f>
        <v xml:space="preserve"> 200m</v>
      </c>
      <c r="Q58">
        <f>Sheet2!N59</f>
        <v>1</v>
      </c>
      <c r="R58" t="str">
        <f>IFERROR(VLOOKUP(Q58,Sheet6!A:B,2,0),"")</f>
        <v>男子</v>
      </c>
      <c r="S58" t="s">
        <v>1706</v>
      </c>
    </row>
    <row r="59" spans="5:19">
      <c r="E59">
        <f>IFERROR(VLOOKUP(F59,Sheet10!I:M,5,0),"")</f>
        <v>208</v>
      </c>
      <c r="F59" t="str">
        <f t="shared" si="1"/>
        <v>男子リレー 400mタイム決勝15歳以上</v>
      </c>
      <c r="J59">
        <f>Sheet2!A60</f>
        <v>1058</v>
      </c>
      <c r="K59" t="str">
        <f>Sheet2!B60</f>
        <v xml:space="preserve">サンダーＳＳ                  </v>
      </c>
      <c r="L59">
        <f>Sheet2!J60</f>
        <v>4</v>
      </c>
      <c r="M59" t="str">
        <f>IFERROR(VLOOKUP(L59,Sheet5!A:B,2,0),"")</f>
        <v>15歳以上</v>
      </c>
      <c r="N59" t="str">
        <f>Sheet2!L60</f>
        <v>リレー　　　　</v>
      </c>
      <c r="O59" t="str">
        <f>IFERROR(VLOOKUP(N59,Sheet10!AG:AH,2,0),"")</f>
        <v>リレー</v>
      </c>
      <c r="P59" t="str">
        <f>Sheet2!M60</f>
        <v xml:space="preserve"> 400m</v>
      </c>
      <c r="Q59">
        <f>Sheet2!N60</f>
        <v>1</v>
      </c>
      <c r="R59" t="str">
        <f>IFERROR(VLOOKUP(Q59,Sheet6!A:B,2,0),"")</f>
        <v>男子</v>
      </c>
      <c r="S59" t="s">
        <v>1706</v>
      </c>
    </row>
    <row r="60" spans="5:19">
      <c r="E60">
        <f>IFERROR(VLOOKUP(F60,Sheet10!I:M,5,0),"")</f>
        <v>206</v>
      </c>
      <c r="F60" t="str">
        <f t="shared" si="1"/>
        <v>男子リレー 400mタイム決勝13～14歳</v>
      </c>
      <c r="J60">
        <f>Sheet2!A61</f>
        <v>1059</v>
      </c>
      <c r="K60" t="str">
        <f>Sheet2!B61</f>
        <v xml:space="preserve">サンダーＳＳ                  </v>
      </c>
      <c r="L60">
        <f>Sheet2!J61</f>
        <v>3</v>
      </c>
      <c r="M60" t="str">
        <f>IFERROR(VLOOKUP(L60,Sheet5!A:B,2,0),"")</f>
        <v>13～14歳</v>
      </c>
      <c r="N60" t="str">
        <f>Sheet2!L61</f>
        <v>リレー　　　　</v>
      </c>
      <c r="O60" t="str">
        <f>IFERROR(VLOOKUP(N60,Sheet10!AG:AH,2,0),"")</f>
        <v>リレー</v>
      </c>
      <c r="P60" t="str">
        <f>Sheet2!M61</f>
        <v xml:space="preserve"> 400m</v>
      </c>
      <c r="Q60">
        <f>Sheet2!N61</f>
        <v>1</v>
      </c>
      <c r="R60" t="str">
        <f>IFERROR(VLOOKUP(Q60,Sheet6!A:B,2,0),"")</f>
        <v>男子</v>
      </c>
      <c r="S60" t="s">
        <v>1706</v>
      </c>
    </row>
    <row r="61" spans="5:19">
      <c r="E61">
        <f>IFERROR(VLOOKUP(F61,Sheet10!I:M,5,0),"")</f>
        <v>100</v>
      </c>
      <c r="F61" t="str">
        <f t="shared" si="1"/>
        <v>男子メドレーリレー 200mタイム決勝11～12歳</v>
      </c>
      <c r="J61">
        <f>Sheet2!A62</f>
        <v>1060</v>
      </c>
      <c r="K61" t="str">
        <f>Sheet2!B62</f>
        <v xml:space="preserve">サンダーＳＳ                  </v>
      </c>
      <c r="L61">
        <f>Sheet2!J62</f>
        <v>2</v>
      </c>
      <c r="M61" t="str">
        <f>IFERROR(VLOOKUP(L61,Sheet5!A:B,2,0),"")</f>
        <v>11～12歳</v>
      </c>
      <c r="N61" t="str">
        <f>Sheet2!L62</f>
        <v>メドレーリレー</v>
      </c>
      <c r="O61" t="str">
        <f>IFERROR(VLOOKUP(N61,Sheet10!AG:AH,2,0),"")</f>
        <v>メドレーリレー</v>
      </c>
      <c r="P61" t="str">
        <f>Sheet2!M62</f>
        <v xml:space="preserve"> 200m</v>
      </c>
      <c r="Q61">
        <f>Sheet2!N62</f>
        <v>1</v>
      </c>
      <c r="R61" t="str">
        <f>IFERROR(VLOOKUP(Q61,Sheet6!A:B,2,0),"")</f>
        <v>男子</v>
      </c>
      <c r="S61" t="s">
        <v>1706</v>
      </c>
    </row>
    <row r="62" spans="5:19">
      <c r="E62">
        <f>IFERROR(VLOOKUP(F62,Sheet10!I:M,5,0),"")</f>
        <v>104</v>
      </c>
      <c r="F62" t="str">
        <f t="shared" si="1"/>
        <v>男子メドレーリレー 400mタイム決勝15歳以上</v>
      </c>
      <c r="J62">
        <f>Sheet2!A63</f>
        <v>1061</v>
      </c>
      <c r="K62" t="str">
        <f>Sheet2!B63</f>
        <v xml:space="preserve">サンダーＳＳ                  </v>
      </c>
      <c r="L62">
        <f>Sheet2!J63</f>
        <v>4</v>
      </c>
      <c r="M62" t="str">
        <f>IFERROR(VLOOKUP(L62,Sheet5!A:B,2,0),"")</f>
        <v>15歳以上</v>
      </c>
      <c r="N62" t="str">
        <f>Sheet2!L63</f>
        <v>メドレーリレー</v>
      </c>
      <c r="O62" t="str">
        <f>IFERROR(VLOOKUP(N62,Sheet10!AG:AH,2,0),"")</f>
        <v>メドレーリレー</v>
      </c>
      <c r="P62" t="str">
        <f>Sheet2!M63</f>
        <v xml:space="preserve"> 400m</v>
      </c>
      <c r="Q62">
        <f>Sheet2!N63</f>
        <v>1</v>
      </c>
      <c r="R62" t="str">
        <f>IFERROR(VLOOKUP(Q62,Sheet6!A:B,2,0),"")</f>
        <v>男子</v>
      </c>
      <c r="S62" t="s">
        <v>1706</v>
      </c>
    </row>
    <row r="63" spans="5:19">
      <c r="E63">
        <f>IFERROR(VLOOKUP(F63,Sheet10!I:M,5,0),"")</f>
        <v>102</v>
      </c>
      <c r="F63" t="str">
        <f t="shared" si="1"/>
        <v>男子メドレーリレー 400mタイム決勝13～14歳</v>
      </c>
      <c r="J63">
        <f>Sheet2!A64</f>
        <v>1062</v>
      </c>
      <c r="K63" t="str">
        <f>Sheet2!B64</f>
        <v xml:space="preserve">サンダーＳＳ                  </v>
      </c>
      <c r="L63">
        <f>Sheet2!J64</f>
        <v>3</v>
      </c>
      <c r="M63" t="str">
        <f>IFERROR(VLOOKUP(L63,Sheet5!A:B,2,0),"")</f>
        <v>13～14歳</v>
      </c>
      <c r="N63" t="str">
        <f>Sheet2!L64</f>
        <v>メドレーリレー</v>
      </c>
      <c r="O63" t="str">
        <f>IFERROR(VLOOKUP(N63,Sheet10!AG:AH,2,0),"")</f>
        <v>メドレーリレー</v>
      </c>
      <c r="P63" t="str">
        <f>Sheet2!M64</f>
        <v xml:space="preserve"> 400m</v>
      </c>
      <c r="Q63">
        <f>Sheet2!N64</f>
        <v>1</v>
      </c>
      <c r="R63" t="str">
        <f>IFERROR(VLOOKUP(Q63,Sheet6!A:B,2,0),"")</f>
        <v>男子</v>
      </c>
      <c r="S63" t="s">
        <v>1706</v>
      </c>
    </row>
    <row r="64" spans="5:19">
      <c r="E64">
        <f>IFERROR(VLOOKUP(F64,Sheet10!I:M,5,0),"")</f>
        <v>203</v>
      </c>
      <c r="F64" t="str">
        <f t="shared" si="1"/>
        <v>女子リレー 200mタイム決勝11～12歳</v>
      </c>
      <c r="J64">
        <f>Sheet2!A65</f>
        <v>1063</v>
      </c>
      <c r="K64" t="str">
        <f>Sheet2!B65</f>
        <v xml:space="preserve">サンダーＳＳ                  </v>
      </c>
      <c r="L64">
        <f>Sheet2!J65</f>
        <v>2</v>
      </c>
      <c r="M64" t="str">
        <f>IFERROR(VLOOKUP(L64,Sheet5!A:B,2,0),"")</f>
        <v>11～12歳</v>
      </c>
      <c r="N64" t="str">
        <f>Sheet2!L65</f>
        <v>リレー　　　　</v>
      </c>
      <c r="O64" t="str">
        <f>IFERROR(VLOOKUP(N64,Sheet10!AG:AH,2,0),"")</f>
        <v>リレー</v>
      </c>
      <c r="P64" t="str">
        <f>Sheet2!M65</f>
        <v xml:space="preserve"> 200m</v>
      </c>
      <c r="Q64">
        <f>Sheet2!N65</f>
        <v>2</v>
      </c>
      <c r="R64" t="str">
        <f>IFERROR(VLOOKUP(Q64,Sheet6!A:B,2,0),"")</f>
        <v>女子</v>
      </c>
      <c r="S64" t="s">
        <v>1706</v>
      </c>
    </row>
    <row r="65" spans="5:19">
      <c r="E65">
        <f>IFERROR(VLOOKUP(F65,Sheet10!I:M,5,0),"")</f>
        <v>207</v>
      </c>
      <c r="F65" t="str">
        <f t="shared" si="1"/>
        <v>女子リレー 400mタイム決勝15歳以上</v>
      </c>
      <c r="J65">
        <f>Sheet2!A66</f>
        <v>1064</v>
      </c>
      <c r="K65" t="str">
        <f>Sheet2!B66</f>
        <v xml:space="preserve">サンダーＳＳ                  </v>
      </c>
      <c r="L65">
        <f>Sheet2!J66</f>
        <v>4</v>
      </c>
      <c r="M65" t="str">
        <f>IFERROR(VLOOKUP(L65,Sheet5!A:B,2,0),"")</f>
        <v>15歳以上</v>
      </c>
      <c r="N65" t="str">
        <f>Sheet2!L66</f>
        <v>リレー　　　　</v>
      </c>
      <c r="O65" t="str">
        <f>IFERROR(VLOOKUP(N65,Sheet10!AG:AH,2,0),"")</f>
        <v>リレー</v>
      </c>
      <c r="P65" t="str">
        <f>Sheet2!M66</f>
        <v xml:space="preserve"> 400m</v>
      </c>
      <c r="Q65">
        <f>Sheet2!N66</f>
        <v>2</v>
      </c>
      <c r="R65" t="str">
        <f>IFERROR(VLOOKUP(Q65,Sheet6!A:B,2,0),"")</f>
        <v>女子</v>
      </c>
      <c r="S65" t="s">
        <v>1706</v>
      </c>
    </row>
    <row r="66" spans="5:19">
      <c r="E66">
        <f>IFERROR(VLOOKUP(F66,Sheet10!I:M,5,0),"")</f>
        <v>205</v>
      </c>
      <c r="F66" t="str">
        <f t="shared" si="1"/>
        <v>女子リレー 400mタイム決勝13～14歳</v>
      </c>
      <c r="J66">
        <f>Sheet2!A67</f>
        <v>1065</v>
      </c>
      <c r="K66" t="str">
        <f>Sheet2!B67</f>
        <v xml:space="preserve">サンダーＳＳ                  </v>
      </c>
      <c r="L66">
        <f>Sheet2!J67</f>
        <v>3</v>
      </c>
      <c r="M66" t="str">
        <f>IFERROR(VLOOKUP(L66,Sheet5!A:B,2,0),"")</f>
        <v>13～14歳</v>
      </c>
      <c r="N66" t="str">
        <f>Sheet2!L67</f>
        <v>リレー　　　　</v>
      </c>
      <c r="O66" t="str">
        <f>IFERROR(VLOOKUP(N66,Sheet10!AG:AH,2,0),"")</f>
        <v>リレー</v>
      </c>
      <c r="P66" t="str">
        <f>Sheet2!M67</f>
        <v xml:space="preserve"> 400m</v>
      </c>
      <c r="Q66">
        <f>Sheet2!N67</f>
        <v>2</v>
      </c>
      <c r="R66" t="str">
        <f>IFERROR(VLOOKUP(Q66,Sheet6!A:B,2,0),"")</f>
        <v>女子</v>
      </c>
      <c r="S66" t="s">
        <v>1706</v>
      </c>
    </row>
    <row r="67" spans="5:19">
      <c r="E67">
        <f>IFERROR(VLOOKUP(F67,Sheet10!I:M,5,0),"")</f>
        <v>99</v>
      </c>
      <c r="F67" t="str">
        <f t="shared" si="1"/>
        <v>女子メドレーリレー 200mタイム決勝11～12歳</v>
      </c>
      <c r="J67">
        <f>Sheet2!A68</f>
        <v>1066</v>
      </c>
      <c r="K67" t="str">
        <f>Sheet2!B68</f>
        <v xml:space="preserve">サンダーＳＳ                  </v>
      </c>
      <c r="L67">
        <f>Sheet2!J68</f>
        <v>2</v>
      </c>
      <c r="M67" t="str">
        <f>IFERROR(VLOOKUP(L67,Sheet5!A:B,2,0),"")</f>
        <v>11～12歳</v>
      </c>
      <c r="N67" t="str">
        <f>Sheet2!L68</f>
        <v>メドレーリレー</v>
      </c>
      <c r="O67" t="str">
        <f>IFERROR(VLOOKUP(N67,Sheet10!AG:AH,2,0),"")</f>
        <v>メドレーリレー</v>
      </c>
      <c r="P67" t="str">
        <f>Sheet2!M68</f>
        <v xml:space="preserve"> 200m</v>
      </c>
      <c r="Q67">
        <f>Sheet2!N68</f>
        <v>2</v>
      </c>
      <c r="R67" t="str">
        <f>IFERROR(VLOOKUP(Q67,Sheet6!A:B,2,0),"")</f>
        <v>女子</v>
      </c>
      <c r="S67" t="s">
        <v>1706</v>
      </c>
    </row>
    <row r="68" spans="5:19">
      <c r="E68">
        <f>IFERROR(VLOOKUP(F68,Sheet10!I:M,5,0),"")</f>
        <v>103</v>
      </c>
      <c r="F68" t="str">
        <f t="shared" si="1"/>
        <v>女子メドレーリレー 400mタイム決勝15歳以上</v>
      </c>
      <c r="J68">
        <f>Sheet2!A69</f>
        <v>1067</v>
      </c>
      <c r="K68" t="str">
        <f>Sheet2!B69</f>
        <v xml:space="preserve">サンダーＳＳ                  </v>
      </c>
      <c r="L68">
        <f>Sheet2!J69</f>
        <v>4</v>
      </c>
      <c r="M68" t="str">
        <f>IFERROR(VLOOKUP(L68,Sheet5!A:B,2,0),"")</f>
        <v>15歳以上</v>
      </c>
      <c r="N68" t="str">
        <f>Sheet2!L69</f>
        <v>メドレーリレー</v>
      </c>
      <c r="O68" t="str">
        <f>IFERROR(VLOOKUP(N68,Sheet10!AG:AH,2,0),"")</f>
        <v>メドレーリレー</v>
      </c>
      <c r="P68" t="str">
        <f>Sheet2!M69</f>
        <v xml:space="preserve"> 400m</v>
      </c>
      <c r="Q68">
        <f>Sheet2!N69</f>
        <v>2</v>
      </c>
      <c r="R68" t="str">
        <f>IFERROR(VLOOKUP(Q68,Sheet6!A:B,2,0),"")</f>
        <v>女子</v>
      </c>
      <c r="S68" t="s">
        <v>1706</v>
      </c>
    </row>
    <row r="69" spans="5:19">
      <c r="E69">
        <f>IFERROR(VLOOKUP(F69,Sheet10!I:M,5,0),"")</f>
        <v>202</v>
      </c>
      <c r="F69" t="str">
        <f t="shared" si="1"/>
        <v>男子リレー 200mタイム決勝10歳以下</v>
      </c>
      <c r="J69">
        <f>Sheet2!A70</f>
        <v>1068</v>
      </c>
      <c r="K69" t="str">
        <f>Sheet2!B70</f>
        <v xml:space="preserve">JSSセンコー                   </v>
      </c>
      <c r="L69">
        <f>Sheet2!J70</f>
        <v>1</v>
      </c>
      <c r="M69" t="str">
        <f>IFERROR(VLOOKUP(L69,Sheet5!A:B,2,0),"")</f>
        <v>10歳以下</v>
      </c>
      <c r="N69" t="str">
        <f>Sheet2!L70</f>
        <v>リレー　　　　</v>
      </c>
      <c r="O69" t="str">
        <f>IFERROR(VLOOKUP(N69,Sheet10!AG:AH,2,0),"")</f>
        <v>リレー</v>
      </c>
      <c r="P69" t="str">
        <f>Sheet2!M70</f>
        <v xml:space="preserve"> 200m</v>
      </c>
      <c r="Q69">
        <f>Sheet2!N70</f>
        <v>1</v>
      </c>
      <c r="R69" t="str">
        <f>IFERROR(VLOOKUP(Q69,Sheet6!A:B,2,0),"")</f>
        <v>男子</v>
      </c>
      <c r="S69" t="s">
        <v>1706</v>
      </c>
    </row>
    <row r="70" spans="5:19">
      <c r="E70">
        <f>IFERROR(VLOOKUP(F70,Sheet10!I:M,5,0),"")</f>
        <v>98</v>
      </c>
      <c r="F70" t="str">
        <f t="shared" si="1"/>
        <v>男子メドレーリレー 200mタイム決勝10歳以下</v>
      </c>
      <c r="J70">
        <f>Sheet2!A71</f>
        <v>1069</v>
      </c>
      <c r="K70" t="str">
        <f>Sheet2!B71</f>
        <v xml:space="preserve">JSSセンコー                   </v>
      </c>
      <c r="L70">
        <f>Sheet2!J71</f>
        <v>1</v>
      </c>
      <c r="M70" t="str">
        <f>IFERROR(VLOOKUP(L70,Sheet5!A:B,2,0),"")</f>
        <v>10歳以下</v>
      </c>
      <c r="N70" t="str">
        <f>Sheet2!L71</f>
        <v>メドレーリレー</v>
      </c>
      <c r="O70" t="str">
        <f>IFERROR(VLOOKUP(N70,Sheet10!AG:AH,2,0),"")</f>
        <v>メドレーリレー</v>
      </c>
      <c r="P70" t="str">
        <f>Sheet2!M71</f>
        <v xml:space="preserve"> 200m</v>
      </c>
      <c r="Q70">
        <f>Sheet2!N71</f>
        <v>1</v>
      </c>
      <c r="R70" t="str">
        <f>IFERROR(VLOOKUP(Q70,Sheet6!A:B,2,0),"")</f>
        <v>男子</v>
      </c>
      <c r="S70" t="s">
        <v>1706</v>
      </c>
    </row>
    <row r="71" spans="5:19">
      <c r="E71">
        <f>IFERROR(VLOOKUP(F71,Sheet10!I:M,5,0),"")</f>
        <v>205</v>
      </c>
      <c r="F71" t="str">
        <f t="shared" si="1"/>
        <v>女子リレー 400mタイム決勝13～14歳</v>
      </c>
      <c r="J71">
        <f>Sheet2!A72</f>
        <v>1070</v>
      </c>
      <c r="K71" t="str">
        <f>Sheet2!B72</f>
        <v xml:space="preserve">JSSセンコー                   </v>
      </c>
      <c r="L71">
        <f>Sheet2!J72</f>
        <v>3</v>
      </c>
      <c r="M71" t="str">
        <f>IFERROR(VLOOKUP(L71,Sheet5!A:B,2,0),"")</f>
        <v>13～14歳</v>
      </c>
      <c r="N71" t="str">
        <f>Sheet2!L72</f>
        <v>リレー　　　　</v>
      </c>
      <c r="O71" t="str">
        <f>IFERROR(VLOOKUP(N71,Sheet10!AG:AH,2,0),"")</f>
        <v>リレー</v>
      </c>
      <c r="P71" t="str">
        <f>Sheet2!M72</f>
        <v xml:space="preserve"> 400m</v>
      </c>
      <c r="Q71">
        <f>Sheet2!N72</f>
        <v>2</v>
      </c>
      <c r="R71" t="str">
        <f>IFERROR(VLOOKUP(Q71,Sheet6!A:B,2,0),"")</f>
        <v>女子</v>
      </c>
      <c r="S71" t="s">
        <v>1706</v>
      </c>
    </row>
    <row r="72" spans="5:19">
      <c r="E72">
        <f>IFERROR(VLOOKUP(F72,Sheet10!I:M,5,0),"")</f>
        <v>101</v>
      </c>
      <c r="F72" t="str">
        <f t="shared" si="1"/>
        <v>女子メドレーリレー 400mタイム決勝13～14歳</v>
      </c>
      <c r="J72">
        <f>Sheet2!A73</f>
        <v>1071</v>
      </c>
      <c r="K72" t="str">
        <f>Sheet2!B73</f>
        <v xml:space="preserve">JSSセンコー                   </v>
      </c>
      <c r="L72">
        <f>Sheet2!J73</f>
        <v>3</v>
      </c>
      <c r="M72" t="str">
        <f>IFERROR(VLOOKUP(L72,Sheet5!A:B,2,0),"")</f>
        <v>13～14歳</v>
      </c>
      <c r="N72" t="str">
        <f>Sheet2!L73</f>
        <v>メドレーリレー</v>
      </c>
      <c r="O72" t="str">
        <f>IFERROR(VLOOKUP(N72,Sheet10!AG:AH,2,0),"")</f>
        <v>メドレーリレー</v>
      </c>
      <c r="P72" t="str">
        <f>Sheet2!M73</f>
        <v xml:space="preserve"> 400m</v>
      </c>
      <c r="Q72">
        <f>Sheet2!N73</f>
        <v>2</v>
      </c>
      <c r="R72" t="str">
        <f>IFERROR(VLOOKUP(Q72,Sheet6!A:B,2,0),"")</f>
        <v>女子</v>
      </c>
      <c r="S72" t="s">
        <v>1706</v>
      </c>
    </row>
    <row r="73" spans="5:19">
      <c r="E73">
        <f>IFERROR(VLOOKUP(F73,Sheet10!I:M,5,0),"")</f>
        <v>204</v>
      </c>
      <c r="F73" t="str">
        <f t="shared" si="1"/>
        <v>男子リレー 200mタイム決勝11～12歳</v>
      </c>
      <c r="J73">
        <f>Sheet2!A74</f>
        <v>1072</v>
      </c>
      <c r="K73" t="str">
        <f>Sheet2!B74</f>
        <v xml:space="preserve">ジャパン三木                  </v>
      </c>
      <c r="L73">
        <f>Sheet2!J74</f>
        <v>2</v>
      </c>
      <c r="M73" t="str">
        <f>IFERROR(VLOOKUP(L73,Sheet5!A:B,2,0),"")</f>
        <v>11～12歳</v>
      </c>
      <c r="N73" t="str">
        <f>Sheet2!L74</f>
        <v>リレー　　　　</v>
      </c>
      <c r="O73" t="str">
        <f>IFERROR(VLOOKUP(N73,Sheet10!AG:AH,2,0),"")</f>
        <v>リレー</v>
      </c>
      <c r="P73" t="str">
        <f>Sheet2!M74</f>
        <v xml:space="preserve"> 200m</v>
      </c>
      <c r="Q73">
        <f>Sheet2!N74</f>
        <v>1</v>
      </c>
      <c r="R73" t="str">
        <f>IFERROR(VLOOKUP(Q73,Sheet6!A:B,2,0),"")</f>
        <v>男子</v>
      </c>
      <c r="S73" t="s">
        <v>1706</v>
      </c>
    </row>
    <row r="74" spans="5:19">
      <c r="E74">
        <f>IFERROR(VLOOKUP(F74,Sheet10!I:M,5,0),"")</f>
        <v>206</v>
      </c>
      <c r="F74" t="str">
        <f t="shared" si="1"/>
        <v>男子リレー 400mタイム決勝13～14歳</v>
      </c>
      <c r="J74">
        <f>Sheet2!A75</f>
        <v>1073</v>
      </c>
      <c r="K74" t="str">
        <f>Sheet2!B75</f>
        <v xml:space="preserve">ジャパン三木                  </v>
      </c>
      <c r="L74">
        <f>Sheet2!J75</f>
        <v>3</v>
      </c>
      <c r="M74" t="str">
        <f>IFERROR(VLOOKUP(L74,Sheet5!A:B,2,0),"")</f>
        <v>13～14歳</v>
      </c>
      <c r="N74" t="str">
        <f>Sheet2!L75</f>
        <v>リレー　　　　</v>
      </c>
      <c r="O74" t="str">
        <f>IFERROR(VLOOKUP(N74,Sheet10!AG:AH,2,0),"")</f>
        <v>リレー</v>
      </c>
      <c r="P74" t="str">
        <f>Sheet2!M75</f>
        <v xml:space="preserve"> 400m</v>
      </c>
      <c r="Q74">
        <f>Sheet2!N75</f>
        <v>1</v>
      </c>
      <c r="R74" t="str">
        <f>IFERROR(VLOOKUP(Q74,Sheet6!A:B,2,0),"")</f>
        <v>男子</v>
      </c>
      <c r="S74" t="s">
        <v>1706</v>
      </c>
    </row>
    <row r="75" spans="5:19">
      <c r="E75">
        <f>IFERROR(VLOOKUP(F75,Sheet10!I:M,5,0),"")</f>
        <v>208</v>
      </c>
      <c r="F75" t="str">
        <f t="shared" si="1"/>
        <v>男子リレー 400mタイム決勝15歳以上</v>
      </c>
      <c r="J75">
        <f>Sheet2!A76</f>
        <v>1074</v>
      </c>
      <c r="K75" t="str">
        <f>Sheet2!B76</f>
        <v xml:space="preserve">ジャパン三木                  </v>
      </c>
      <c r="L75">
        <f>Sheet2!J76</f>
        <v>4</v>
      </c>
      <c r="M75" t="str">
        <f>IFERROR(VLOOKUP(L75,Sheet5!A:B,2,0),"")</f>
        <v>15歳以上</v>
      </c>
      <c r="N75" t="str">
        <f>Sheet2!L76</f>
        <v>リレー　　　　</v>
      </c>
      <c r="O75" t="str">
        <f>IFERROR(VLOOKUP(N75,Sheet10!AG:AH,2,0),"")</f>
        <v>リレー</v>
      </c>
      <c r="P75" t="str">
        <f>Sheet2!M76</f>
        <v xml:space="preserve"> 400m</v>
      </c>
      <c r="Q75">
        <f>Sheet2!N76</f>
        <v>1</v>
      </c>
      <c r="R75" t="str">
        <f>IFERROR(VLOOKUP(Q75,Sheet6!A:B,2,0),"")</f>
        <v>男子</v>
      </c>
      <c r="S75" t="s">
        <v>1706</v>
      </c>
    </row>
    <row r="76" spans="5:19">
      <c r="E76">
        <f>IFERROR(VLOOKUP(F76,Sheet10!I:M,5,0),"")</f>
        <v>100</v>
      </c>
      <c r="F76" t="str">
        <f t="shared" si="1"/>
        <v>男子メドレーリレー 200mタイム決勝11～12歳</v>
      </c>
      <c r="J76">
        <f>Sheet2!A77</f>
        <v>1075</v>
      </c>
      <c r="K76" t="str">
        <f>Sheet2!B77</f>
        <v xml:space="preserve">ジャパン三木                  </v>
      </c>
      <c r="L76">
        <f>Sheet2!J77</f>
        <v>2</v>
      </c>
      <c r="M76" t="str">
        <f>IFERROR(VLOOKUP(L76,Sheet5!A:B,2,0),"")</f>
        <v>11～12歳</v>
      </c>
      <c r="N76" t="str">
        <f>Sheet2!L77</f>
        <v>メドレーリレー</v>
      </c>
      <c r="O76" t="str">
        <f>IFERROR(VLOOKUP(N76,Sheet10!AG:AH,2,0),"")</f>
        <v>メドレーリレー</v>
      </c>
      <c r="P76" t="str">
        <f>Sheet2!M77</f>
        <v xml:space="preserve"> 200m</v>
      </c>
      <c r="Q76">
        <f>Sheet2!N77</f>
        <v>1</v>
      </c>
      <c r="R76" t="str">
        <f>IFERROR(VLOOKUP(Q76,Sheet6!A:B,2,0),"")</f>
        <v>男子</v>
      </c>
      <c r="S76" t="s">
        <v>1706</v>
      </c>
    </row>
    <row r="77" spans="5:19">
      <c r="E77">
        <f>IFERROR(VLOOKUP(F77,Sheet10!I:M,5,0),"")</f>
        <v>104</v>
      </c>
      <c r="F77" t="str">
        <f t="shared" si="1"/>
        <v>男子メドレーリレー 400mタイム決勝15歳以上</v>
      </c>
      <c r="J77">
        <f>Sheet2!A78</f>
        <v>1076</v>
      </c>
      <c r="K77" t="str">
        <f>Sheet2!B78</f>
        <v xml:space="preserve">ジャパン三木                  </v>
      </c>
      <c r="L77">
        <f>Sheet2!J78</f>
        <v>4</v>
      </c>
      <c r="M77" t="str">
        <f>IFERROR(VLOOKUP(L77,Sheet5!A:B,2,0),"")</f>
        <v>15歳以上</v>
      </c>
      <c r="N77" t="str">
        <f>Sheet2!L78</f>
        <v>メドレーリレー</v>
      </c>
      <c r="O77" t="str">
        <f>IFERROR(VLOOKUP(N77,Sheet10!AG:AH,2,0),"")</f>
        <v>メドレーリレー</v>
      </c>
      <c r="P77" t="str">
        <f>Sheet2!M78</f>
        <v xml:space="preserve"> 400m</v>
      </c>
      <c r="Q77">
        <f>Sheet2!N78</f>
        <v>1</v>
      </c>
      <c r="R77" t="str">
        <f>IFERROR(VLOOKUP(Q77,Sheet6!A:B,2,0),"")</f>
        <v>男子</v>
      </c>
      <c r="S77" t="s">
        <v>1706</v>
      </c>
    </row>
    <row r="78" spans="5:19">
      <c r="E78">
        <f>IFERROR(VLOOKUP(F78,Sheet10!I:M,5,0),"")</f>
        <v>205</v>
      </c>
      <c r="F78" t="str">
        <f t="shared" si="1"/>
        <v>女子リレー 400mタイム決勝13～14歳</v>
      </c>
      <c r="J78">
        <f>Sheet2!A79</f>
        <v>1077</v>
      </c>
      <c r="K78" t="str">
        <f>Sheet2!B79</f>
        <v xml:space="preserve">ジャパン三木                  </v>
      </c>
      <c r="L78">
        <f>Sheet2!J79</f>
        <v>3</v>
      </c>
      <c r="M78" t="str">
        <f>IFERROR(VLOOKUP(L78,Sheet5!A:B,2,0),"")</f>
        <v>13～14歳</v>
      </c>
      <c r="N78" t="str">
        <f>Sheet2!L79</f>
        <v>リレー　　　　</v>
      </c>
      <c r="O78" t="str">
        <f>IFERROR(VLOOKUP(N78,Sheet10!AG:AH,2,0),"")</f>
        <v>リレー</v>
      </c>
      <c r="P78" t="str">
        <f>Sheet2!M79</f>
        <v xml:space="preserve"> 400m</v>
      </c>
      <c r="Q78">
        <f>Sheet2!N79</f>
        <v>2</v>
      </c>
      <c r="R78" t="str">
        <f>IFERROR(VLOOKUP(Q78,Sheet6!A:B,2,0),"")</f>
        <v>女子</v>
      </c>
      <c r="S78" t="s">
        <v>1706</v>
      </c>
    </row>
    <row r="79" spans="5:19">
      <c r="E79">
        <f>IFERROR(VLOOKUP(F79,Sheet10!I:M,5,0),"")</f>
        <v>207</v>
      </c>
      <c r="F79" t="str">
        <f t="shared" si="1"/>
        <v>女子リレー 400mタイム決勝15歳以上</v>
      </c>
      <c r="J79">
        <f>Sheet2!A80</f>
        <v>1078</v>
      </c>
      <c r="K79" t="str">
        <f>Sheet2!B80</f>
        <v xml:space="preserve">ジャパン三木                  </v>
      </c>
      <c r="L79">
        <f>Sheet2!J80</f>
        <v>4</v>
      </c>
      <c r="M79" t="str">
        <f>IFERROR(VLOOKUP(L79,Sheet5!A:B,2,0),"")</f>
        <v>15歳以上</v>
      </c>
      <c r="N79" t="str">
        <f>Sheet2!L80</f>
        <v>リレー　　　　</v>
      </c>
      <c r="O79" t="str">
        <f>IFERROR(VLOOKUP(N79,Sheet10!AG:AH,2,0),"")</f>
        <v>リレー</v>
      </c>
      <c r="P79" t="str">
        <f>Sheet2!M80</f>
        <v xml:space="preserve"> 400m</v>
      </c>
      <c r="Q79">
        <f>Sheet2!N80</f>
        <v>2</v>
      </c>
      <c r="R79" t="str">
        <f>IFERROR(VLOOKUP(Q79,Sheet6!A:B,2,0),"")</f>
        <v>女子</v>
      </c>
      <c r="S79" t="s">
        <v>1706</v>
      </c>
    </row>
    <row r="80" spans="5:19">
      <c r="E80">
        <f>IFERROR(VLOOKUP(F80,Sheet10!I:M,5,0),"")</f>
        <v>103</v>
      </c>
      <c r="F80" t="str">
        <f t="shared" si="1"/>
        <v>女子メドレーリレー 400mタイム決勝15歳以上</v>
      </c>
      <c r="J80">
        <f>Sheet2!A81</f>
        <v>1079</v>
      </c>
      <c r="K80" t="str">
        <f>Sheet2!B81</f>
        <v xml:space="preserve">ジャパン三木                  </v>
      </c>
      <c r="L80">
        <f>Sheet2!J81</f>
        <v>4</v>
      </c>
      <c r="M80" t="str">
        <f>IFERROR(VLOOKUP(L80,Sheet5!A:B,2,0),"")</f>
        <v>15歳以上</v>
      </c>
      <c r="N80" t="str">
        <f>Sheet2!L81</f>
        <v>メドレーリレー</v>
      </c>
      <c r="O80" t="str">
        <f>IFERROR(VLOOKUP(N80,Sheet10!AG:AH,2,0),"")</f>
        <v>メドレーリレー</v>
      </c>
      <c r="P80" t="str">
        <f>Sheet2!M81</f>
        <v xml:space="preserve"> 400m</v>
      </c>
      <c r="Q80">
        <f>Sheet2!N81</f>
        <v>2</v>
      </c>
      <c r="R80" t="str">
        <f>IFERROR(VLOOKUP(Q80,Sheet6!A:B,2,0),"")</f>
        <v>女子</v>
      </c>
      <c r="S80" t="s">
        <v>1706</v>
      </c>
    </row>
    <row r="81" spans="5:19">
      <c r="E81">
        <f>IFERROR(VLOOKUP(F81,Sheet10!I:M,5,0),"")</f>
        <v>206</v>
      </c>
      <c r="F81" t="str">
        <f t="shared" si="1"/>
        <v>男子リレー 400mタイム決勝13～14歳</v>
      </c>
      <c r="J81">
        <f>Sheet2!A82</f>
        <v>1080</v>
      </c>
      <c r="K81" t="str">
        <f>Sheet2!B82</f>
        <v xml:space="preserve">ＷＡＭＳＴ                    </v>
      </c>
      <c r="L81">
        <f>Sheet2!J82</f>
        <v>3</v>
      </c>
      <c r="M81" t="str">
        <f>IFERROR(VLOOKUP(L81,Sheet5!A:B,2,0),"")</f>
        <v>13～14歳</v>
      </c>
      <c r="N81" t="str">
        <f>Sheet2!L82</f>
        <v>リレー　　　　</v>
      </c>
      <c r="O81" t="str">
        <f>IFERROR(VLOOKUP(N81,Sheet10!AG:AH,2,0),"")</f>
        <v>リレー</v>
      </c>
      <c r="P81" t="str">
        <f>Sheet2!M82</f>
        <v xml:space="preserve"> 400m</v>
      </c>
      <c r="Q81">
        <f>Sheet2!N82</f>
        <v>1</v>
      </c>
      <c r="R81" t="str">
        <f>IFERROR(VLOOKUP(Q81,Sheet6!A:B,2,0),"")</f>
        <v>男子</v>
      </c>
      <c r="S81" t="s">
        <v>1706</v>
      </c>
    </row>
    <row r="82" spans="5:19">
      <c r="E82">
        <f>IFERROR(VLOOKUP(F82,Sheet10!I:M,5,0),"")</f>
        <v>205</v>
      </c>
      <c r="F82" t="str">
        <f t="shared" ref="F82" si="2">CONCATENATE(R82,O82,P82,S82,M82)</f>
        <v>女子リレー 400mタイム決勝13～14歳</v>
      </c>
      <c r="J82">
        <f>Sheet2!A83</f>
        <v>1081</v>
      </c>
      <c r="K82" t="str">
        <f>Sheet2!B83</f>
        <v xml:space="preserve">ＷＡＭＳＴ                    </v>
      </c>
      <c r="L82">
        <f>Sheet2!J83</f>
        <v>3</v>
      </c>
      <c r="M82" t="str">
        <f>IFERROR(VLOOKUP(L82,Sheet5!A:B,2,0),"")</f>
        <v>13～14歳</v>
      </c>
      <c r="N82" t="str">
        <f>Sheet2!L83</f>
        <v>リレー　　　　</v>
      </c>
      <c r="O82" t="str">
        <f>IFERROR(VLOOKUP(N82,Sheet10!AG:AH,2,0),"")</f>
        <v>リレー</v>
      </c>
      <c r="P82" t="str">
        <f>Sheet2!M83</f>
        <v xml:space="preserve"> 400m</v>
      </c>
      <c r="Q82">
        <f>Sheet2!N83</f>
        <v>2</v>
      </c>
      <c r="R82" t="str">
        <f>IFERROR(VLOOKUP(Q82,Sheet6!A:B,2,0),"")</f>
        <v>女子</v>
      </c>
      <c r="S82" t="s">
        <v>1706</v>
      </c>
    </row>
    <row r="83" spans="5:19">
      <c r="E83">
        <f>IFERROR(VLOOKUP(F83,Sheet10!I:M,5,0),"")</f>
        <v>208</v>
      </c>
      <c r="F83" t="str">
        <f t="shared" ref="F83:F146" si="3">CONCATENATE(R83,O83,P83,S83,M83)</f>
        <v>男子リレー 400mタイム決勝15歳以上</v>
      </c>
      <c r="J83">
        <f>Sheet2!A84</f>
        <v>1082</v>
      </c>
      <c r="K83" t="str">
        <f>Sheet2!B84</f>
        <v xml:space="preserve">ハッピー阿南                  </v>
      </c>
      <c r="L83">
        <f>Sheet2!J84</f>
        <v>4</v>
      </c>
      <c r="M83" t="str">
        <f>IFERROR(VLOOKUP(L83,Sheet5!A:B,2,0),"")</f>
        <v>15歳以上</v>
      </c>
      <c r="N83" t="str">
        <f>Sheet2!L84</f>
        <v>リレー　　　　</v>
      </c>
      <c r="O83" t="str">
        <f>IFERROR(VLOOKUP(N83,Sheet10!AG:AH,2,0),"")</f>
        <v>リレー</v>
      </c>
      <c r="P83" t="str">
        <f>Sheet2!M84</f>
        <v xml:space="preserve"> 400m</v>
      </c>
      <c r="Q83">
        <f>Sheet2!N84</f>
        <v>1</v>
      </c>
      <c r="R83" t="str">
        <f>IFERROR(VLOOKUP(Q83,Sheet6!A:B,2,0),"")</f>
        <v>男子</v>
      </c>
      <c r="S83" t="s">
        <v>1706</v>
      </c>
    </row>
    <row r="84" spans="5:19">
      <c r="E84">
        <f>IFERROR(VLOOKUP(F84,Sheet10!I:M,5,0),"")</f>
        <v>206</v>
      </c>
      <c r="F84" t="str">
        <f t="shared" si="3"/>
        <v>男子リレー 400mタイム決勝13～14歳</v>
      </c>
      <c r="J84">
        <f>Sheet2!A85</f>
        <v>1083</v>
      </c>
      <c r="K84" t="str">
        <f>Sheet2!B85</f>
        <v xml:space="preserve">ハッピー阿南                  </v>
      </c>
      <c r="L84">
        <f>Sheet2!J85</f>
        <v>3</v>
      </c>
      <c r="M84" t="str">
        <f>IFERROR(VLOOKUP(L84,Sheet5!A:B,2,0),"")</f>
        <v>13～14歳</v>
      </c>
      <c r="N84" t="str">
        <f>Sheet2!L85</f>
        <v>リレー　　　　</v>
      </c>
      <c r="O84" t="str">
        <f>IFERROR(VLOOKUP(N84,Sheet10!AG:AH,2,0),"")</f>
        <v>リレー</v>
      </c>
      <c r="P84" t="str">
        <f>Sheet2!M85</f>
        <v xml:space="preserve"> 400m</v>
      </c>
      <c r="Q84">
        <f>Sheet2!N85</f>
        <v>1</v>
      </c>
      <c r="R84" t="str">
        <f>IFERROR(VLOOKUP(Q84,Sheet6!A:B,2,0),"")</f>
        <v>男子</v>
      </c>
      <c r="S84" t="s">
        <v>1706</v>
      </c>
    </row>
    <row r="85" spans="5:19">
      <c r="E85">
        <f>IFERROR(VLOOKUP(F85,Sheet10!I:M,5,0),"")</f>
        <v>104</v>
      </c>
      <c r="F85" t="str">
        <f t="shared" si="3"/>
        <v>男子メドレーリレー 400mタイム決勝15歳以上</v>
      </c>
      <c r="J85">
        <f>Sheet2!A86</f>
        <v>1084</v>
      </c>
      <c r="K85" t="str">
        <f>Sheet2!B86</f>
        <v xml:space="preserve">ハッピー阿南                  </v>
      </c>
      <c r="L85">
        <f>Sheet2!J86</f>
        <v>4</v>
      </c>
      <c r="M85" t="str">
        <f>IFERROR(VLOOKUP(L85,Sheet5!A:B,2,0),"")</f>
        <v>15歳以上</v>
      </c>
      <c r="N85" t="str">
        <f>Sheet2!L86</f>
        <v>メドレーリレー</v>
      </c>
      <c r="O85" t="str">
        <f>IFERROR(VLOOKUP(N85,Sheet10!AG:AH,2,0),"")</f>
        <v>メドレーリレー</v>
      </c>
      <c r="P85" t="str">
        <f>Sheet2!M86</f>
        <v xml:space="preserve"> 400m</v>
      </c>
      <c r="Q85">
        <f>Sheet2!N86</f>
        <v>1</v>
      </c>
      <c r="R85" t="str">
        <f>IFERROR(VLOOKUP(Q85,Sheet6!A:B,2,0),"")</f>
        <v>男子</v>
      </c>
      <c r="S85" t="s">
        <v>1706</v>
      </c>
    </row>
    <row r="86" spans="5:19">
      <c r="E86">
        <f>IFERROR(VLOOKUP(F86,Sheet10!I:M,5,0),"")</f>
        <v>102</v>
      </c>
      <c r="F86" t="str">
        <f t="shared" si="3"/>
        <v>男子メドレーリレー 400mタイム決勝13～14歳</v>
      </c>
      <c r="J86">
        <f>Sheet2!A87</f>
        <v>1085</v>
      </c>
      <c r="K86" t="str">
        <f>Sheet2!B87</f>
        <v xml:space="preserve">ハッピー阿南                  </v>
      </c>
      <c r="L86">
        <f>Sheet2!J87</f>
        <v>3</v>
      </c>
      <c r="M86" t="str">
        <f>IFERROR(VLOOKUP(L86,Sheet5!A:B,2,0),"")</f>
        <v>13～14歳</v>
      </c>
      <c r="N86" t="str">
        <f>Sheet2!L87</f>
        <v>メドレーリレー</v>
      </c>
      <c r="O86" t="str">
        <f>IFERROR(VLOOKUP(N86,Sheet10!AG:AH,2,0),"")</f>
        <v>メドレーリレー</v>
      </c>
      <c r="P86" t="str">
        <f>Sheet2!M87</f>
        <v xml:space="preserve"> 400m</v>
      </c>
      <c r="Q86">
        <f>Sheet2!N87</f>
        <v>1</v>
      </c>
      <c r="R86" t="str">
        <f>IFERROR(VLOOKUP(Q86,Sheet6!A:B,2,0),"")</f>
        <v>男子</v>
      </c>
      <c r="S86" t="s">
        <v>1706</v>
      </c>
    </row>
    <row r="87" spans="5:19">
      <c r="E87">
        <f>IFERROR(VLOOKUP(F87,Sheet10!I:M,5,0),"")</f>
        <v>205</v>
      </c>
      <c r="F87" t="str">
        <f t="shared" si="3"/>
        <v>女子リレー 400mタイム決勝13～14歳</v>
      </c>
      <c r="J87">
        <f>Sheet2!A88</f>
        <v>1086</v>
      </c>
      <c r="K87" t="str">
        <f>Sheet2!B88</f>
        <v xml:space="preserve">ハッピー阿南                  </v>
      </c>
      <c r="L87">
        <f>Sheet2!J88</f>
        <v>3</v>
      </c>
      <c r="M87" t="str">
        <f>IFERROR(VLOOKUP(L87,Sheet5!A:B,2,0),"")</f>
        <v>13～14歳</v>
      </c>
      <c r="N87" t="str">
        <f>Sheet2!L88</f>
        <v>リレー　　　　</v>
      </c>
      <c r="O87" t="str">
        <f>IFERROR(VLOOKUP(N87,Sheet10!AG:AH,2,0),"")</f>
        <v>リレー</v>
      </c>
      <c r="P87" t="str">
        <f>Sheet2!M88</f>
        <v xml:space="preserve"> 400m</v>
      </c>
      <c r="Q87">
        <f>Sheet2!N88</f>
        <v>2</v>
      </c>
      <c r="R87" t="str">
        <f>IFERROR(VLOOKUP(Q87,Sheet6!A:B,2,0),"")</f>
        <v>女子</v>
      </c>
      <c r="S87" t="s">
        <v>1706</v>
      </c>
    </row>
    <row r="88" spans="5:19">
      <c r="E88">
        <f>IFERROR(VLOOKUP(F88,Sheet10!I:M,5,0),"")</f>
        <v>101</v>
      </c>
      <c r="F88" t="str">
        <f t="shared" si="3"/>
        <v>女子メドレーリレー 400mタイム決勝13～14歳</v>
      </c>
      <c r="J88">
        <f>Sheet2!A89</f>
        <v>1087</v>
      </c>
      <c r="K88" t="str">
        <f>Sheet2!B89</f>
        <v xml:space="preserve">ハッピー阿南                  </v>
      </c>
      <c r="L88">
        <f>Sheet2!J89</f>
        <v>3</v>
      </c>
      <c r="M88" t="str">
        <f>IFERROR(VLOOKUP(L88,Sheet5!A:B,2,0),"")</f>
        <v>13～14歳</v>
      </c>
      <c r="N88" t="str">
        <f>Sheet2!L89</f>
        <v>メドレーリレー</v>
      </c>
      <c r="O88" t="str">
        <f>IFERROR(VLOOKUP(N88,Sheet10!AG:AH,2,0),"")</f>
        <v>メドレーリレー</v>
      </c>
      <c r="P88" t="str">
        <f>Sheet2!M89</f>
        <v xml:space="preserve"> 400m</v>
      </c>
      <c r="Q88">
        <f>Sheet2!N89</f>
        <v>2</v>
      </c>
      <c r="R88" t="str">
        <f>IFERROR(VLOOKUP(Q88,Sheet6!A:B,2,0),"")</f>
        <v>女子</v>
      </c>
      <c r="S88" t="s">
        <v>1706</v>
      </c>
    </row>
    <row r="89" spans="5:19">
      <c r="E89">
        <f>IFERROR(VLOOKUP(F89,Sheet10!I:M,5,0),"")</f>
        <v>204</v>
      </c>
      <c r="F89" t="str">
        <f t="shared" si="3"/>
        <v>男子リレー 200mタイム決勝11～12歳</v>
      </c>
      <c r="J89">
        <f>Sheet2!A90</f>
        <v>1088</v>
      </c>
      <c r="K89" t="str">
        <f>Sheet2!B90</f>
        <v xml:space="preserve">ＯＫＳＳ                      </v>
      </c>
      <c r="L89">
        <f>Sheet2!J90</f>
        <v>2</v>
      </c>
      <c r="M89" t="str">
        <f>IFERROR(VLOOKUP(L89,Sheet5!A:B,2,0),"")</f>
        <v>11～12歳</v>
      </c>
      <c r="N89" t="str">
        <f>Sheet2!L90</f>
        <v>リレー　　　　</v>
      </c>
      <c r="O89" t="str">
        <f>IFERROR(VLOOKUP(N89,Sheet10!AG:AH,2,0),"")</f>
        <v>リレー</v>
      </c>
      <c r="P89" t="str">
        <f>Sheet2!M90</f>
        <v xml:space="preserve"> 200m</v>
      </c>
      <c r="Q89">
        <f>Sheet2!N90</f>
        <v>1</v>
      </c>
      <c r="R89" t="str">
        <f>IFERROR(VLOOKUP(Q89,Sheet6!A:B,2,0),"")</f>
        <v>男子</v>
      </c>
      <c r="S89" t="s">
        <v>1706</v>
      </c>
    </row>
    <row r="90" spans="5:19">
      <c r="E90">
        <f>IFERROR(VLOOKUP(F90,Sheet10!I:M,5,0),"")</f>
        <v>206</v>
      </c>
      <c r="F90" t="str">
        <f t="shared" si="3"/>
        <v>男子リレー 400mタイム決勝13～14歳</v>
      </c>
      <c r="J90">
        <f>Sheet2!A91</f>
        <v>1089</v>
      </c>
      <c r="K90" t="str">
        <f>Sheet2!B91</f>
        <v xml:space="preserve">ＯＫＳＳ                      </v>
      </c>
      <c r="L90">
        <f>Sheet2!J91</f>
        <v>3</v>
      </c>
      <c r="M90" t="str">
        <f>IFERROR(VLOOKUP(L90,Sheet5!A:B,2,0),"")</f>
        <v>13～14歳</v>
      </c>
      <c r="N90" t="str">
        <f>Sheet2!L91</f>
        <v>リレー　　　　</v>
      </c>
      <c r="O90" t="str">
        <f>IFERROR(VLOOKUP(N90,Sheet10!AG:AH,2,0),"")</f>
        <v>リレー</v>
      </c>
      <c r="P90" t="str">
        <f>Sheet2!M91</f>
        <v xml:space="preserve"> 400m</v>
      </c>
      <c r="Q90">
        <f>Sheet2!N91</f>
        <v>1</v>
      </c>
      <c r="R90" t="str">
        <f>IFERROR(VLOOKUP(Q90,Sheet6!A:B,2,0),"")</f>
        <v>男子</v>
      </c>
      <c r="S90" t="s">
        <v>1706</v>
      </c>
    </row>
    <row r="91" spans="5:19">
      <c r="E91">
        <f>IFERROR(VLOOKUP(F91,Sheet10!I:M,5,0),"")</f>
        <v>208</v>
      </c>
      <c r="F91" t="str">
        <f t="shared" si="3"/>
        <v>男子リレー 400mタイム決勝15歳以上</v>
      </c>
      <c r="J91">
        <f>Sheet2!A92</f>
        <v>1090</v>
      </c>
      <c r="K91" t="str">
        <f>Sheet2!B92</f>
        <v xml:space="preserve">ＯＫＳＳ                      </v>
      </c>
      <c r="L91">
        <f>Sheet2!J92</f>
        <v>4</v>
      </c>
      <c r="M91" t="str">
        <f>IFERROR(VLOOKUP(L91,Sheet5!A:B,2,0),"")</f>
        <v>15歳以上</v>
      </c>
      <c r="N91" t="str">
        <f>Sheet2!L92</f>
        <v>リレー　　　　</v>
      </c>
      <c r="O91" t="str">
        <f>IFERROR(VLOOKUP(N91,Sheet10!AG:AH,2,0),"")</f>
        <v>リレー</v>
      </c>
      <c r="P91" t="str">
        <f>Sheet2!M92</f>
        <v xml:space="preserve"> 400m</v>
      </c>
      <c r="Q91">
        <f>Sheet2!N92</f>
        <v>1</v>
      </c>
      <c r="R91" t="str">
        <f>IFERROR(VLOOKUP(Q91,Sheet6!A:B,2,0),"")</f>
        <v>男子</v>
      </c>
      <c r="S91" t="s">
        <v>1706</v>
      </c>
    </row>
    <row r="92" spans="5:19">
      <c r="E92">
        <f>IFERROR(VLOOKUP(F92,Sheet10!I:M,5,0),"")</f>
        <v>100</v>
      </c>
      <c r="F92" t="str">
        <f t="shared" si="3"/>
        <v>男子メドレーリレー 200mタイム決勝11～12歳</v>
      </c>
      <c r="J92">
        <f>Sheet2!A93</f>
        <v>1091</v>
      </c>
      <c r="K92" t="str">
        <f>Sheet2!B93</f>
        <v xml:space="preserve">ＯＫＳＳ                      </v>
      </c>
      <c r="L92">
        <f>Sheet2!J93</f>
        <v>2</v>
      </c>
      <c r="M92" t="str">
        <f>IFERROR(VLOOKUP(L92,Sheet5!A:B,2,0),"")</f>
        <v>11～12歳</v>
      </c>
      <c r="N92" t="str">
        <f>Sheet2!L93</f>
        <v>メドレーリレー</v>
      </c>
      <c r="O92" t="str">
        <f>IFERROR(VLOOKUP(N92,Sheet10!AG:AH,2,0),"")</f>
        <v>メドレーリレー</v>
      </c>
      <c r="P92" t="str">
        <f>Sheet2!M93</f>
        <v xml:space="preserve"> 200m</v>
      </c>
      <c r="Q92">
        <f>Sheet2!N93</f>
        <v>1</v>
      </c>
      <c r="R92" t="str">
        <f>IFERROR(VLOOKUP(Q92,Sheet6!A:B,2,0),"")</f>
        <v>男子</v>
      </c>
      <c r="S92" t="s">
        <v>1706</v>
      </c>
    </row>
    <row r="93" spans="5:19">
      <c r="E93">
        <f>IFERROR(VLOOKUP(F93,Sheet10!I:M,5,0),"")</f>
        <v>102</v>
      </c>
      <c r="F93" t="str">
        <f t="shared" si="3"/>
        <v>男子メドレーリレー 400mタイム決勝13～14歳</v>
      </c>
      <c r="J93">
        <f>Sheet2!A94</f>
        <v>1092</v>
      </c>
      <c r="K93" t="str">
        <f>Sheet2!B94</f>
        <v xml:space="preserve">ＯＫＳＳ                      </v>
      </c>
      <c r="L93">
        <f>Sheet2!J94</f>
        <v>3</v>
      </c>
      <c r="M93" t="str">
        <f>IFERROR(VLOOKUP(L93,Sheet5!A:B,2,0),"")</f>
        <v>13～14歳</v>
      </c>
      <c r="N93" t="str">
        <f>Sheet2!L94</f>
        <v>メドレーリレー</v>
      </c>
      <c r="O93" t="str">
        <f>IFERROR(VLOOKUP(N93,Sheet10!AG:AH,2,0),"")</f>
        <v>メドレーリレー</v>
      </c>
      <c r="P93" t="str">
        <f>Sheet2!M94</f>
        <v xml:space="preserve"> 400m</v>
      </c>
      <c r="Q93">
        <f>Sheet2!N94</f>
        <v>1</v>
      </c>
      <c r="R93" t="str">
        <f>IFERROR(VLOOKUP(Q93,Sheet6!A:B,2,0),"")</f>
        <v>男子</v>
      </c>
      <c r="S93" t="s">
        <v>1706</v>
      </c>
    </row>
    <row r="94" spans="5:19">
      <c r="E94">
        <f>IFERROR(VLOOKUP(F94,Sheet10!I:M,5,0),"")</f>
        <v>104</v>
      </c>
      <c r="F94" t="str">
        <f t="shared" si="3"/>
        <v>男子メドレーリレー 400mタイム決勝15歳以上</v>
      </c>
      <c r="J94">
        <f>Sheet2!A95</f>
        <v>1093</v>
      </c>
      <c r="K94" t="str">
        <f>Sheet2!B95</f>
        <v xml:space="preserve">ＯＫＳＳ                      </v>
      </c>
      <c r="L94">
        <f>Sheet2!J95</f>
        <v>4</v>
      </c>
      <c r="M94" t="str">
        <f>IFERROR(VLOOKUP(L94,Sheet5!A:B,2,0),"")</f>
        <v>15歳以上</v>
      </c>
      <c r="N94" t="str">
        <f>Sheet2!L95</f>
        <v>メドレーリレー</v>
      </c>
      <c r="O94" t="str">
        <f>IFERROR(VLOOKUP(N94,Sheet10!AG:AH,2,0),"")</f>
        <v>メドレーリレー</v>
      </c>
      <c r="P94" t="str">
        <f>Sheet2!M95</f>
        <v xml:space="preserve"> 400m</v>
      </c>
      <c r="Q94">
        <f>Sheet2!N95</f>
        <v>1</v>
      </c>
      <c r="R94" t="str">
        <f>IFERROR(VLOOKUP(Q94,Sheet6!A:B,2,0),"")</f>
        <v>男子</v>
      </c>
      <c r="S94" t="s">
        <v>1706</v>
      </c>
    </row>
    <row r="95" spans="5:19">
      <c r="E95">
        <f>IFERROR(VLOOKUP(F95,Sheet10!I:M,5,0),"")</f>
        <v>201</v>
      </c>
      <c r="F95" t="str">
        <f t="shared" si="3"/>
        <v>女子リレー 200mタイム決勝10歳以下</v>
      </c>
      <c r="J95">
        <f>Sheet2!A96</f>
        <v>1094</v>
      </c>
      <c r="K95" t="str">
        <f>Sheet2!B96</f>
        <v xml:space="preserve">ＯＫＳＳ                      </v>
      </c>
      <c r="L95">
        <f>Sheet2!J96</f>
        <v>1</v>
      </c>
      <c r="M95" t="str">
        <f>IFERROR(VLOOKUP(L95,Sheet5!A:B,2,0),"")</f>
        <v>10歳以下</v>
      </c>
      <c r="N95" t="str">
        <f>Sheet2!L96</f>
        <v>リレー　　　　</v>
      </c>
      <c r="O95" t="str">
        <f>IFERROR(VLOOKUP(N95,Sheet10!AG:AH,2,0),"")</f>
        <v>リレー</v>
      </c>
      <c r="P95" t="str">
        <f>Sheet2!M96</f>
        <v xml:space="preserve"> 200m</v>
      </c>
      <c r="Q95">
        <f>Sheet2!N96</f>
        <v>2</v>
      </c>
      <c r="R95" t="str">
        <f>IFERROR(VLOOKUP(Q95,Sheet6!A:B,2,0),"")</f>
        <v>女子</v>
      </c>
      <c r="S95" t="s">
        <v>1706</v>
      </c>
    </row>
    <row r="96" spans="5:19">
      <c r="E96">
        <f>IFERROR(VLOOKUP(F96,Sheet10!I:M,5,0),"")</f>
        <v>203</v>
      </c>
      <c r="F96" t="str">
        <f t="shared" si="3"/>
        <v>女子リレー 200mタイム決勝11～12歳</v>
      </c>
      <c r="J96">
        <f>Sheet2!A97</f>
        <v>1095</v>
      </c>
      <c r="K96" t="str">
        <f>Sheet2!B97</f>
        <v xml:space="preserve">ＯＫＳＳ                      </v>
      </c>
      <c r="L96">
        <f>Sheet2!J97</f>
        <v>2</v>
      </c>
      <c r="M96" t="str">
        <f>IFERROR(VLOOKUP(L96,Sheet5!A:B,2,0),"")</f>
        <v>11～12歳</v>
      </c>
      <c r="N96" t="str">
        <f>Sheet2!L97</f>
        <v>リレー　　　　</v>
      </c>
      <c r="O96" t="str">
        <f>IFERROR(VLOOKUP(N96,Sheet10!AG:AH,2,0),"")</f>
        <v>リレー</v>
      </c>
      <c r="P96" t="str">
        <f>Sheet2!M97</f>
        <v xml:space="preserve"> 200m</v>
      </c>
      <c r="Q96">
        <f>Sheet2!N97</f>
        <v>2</v>
      </c>
      <c r="R96" t="str">
        <f>IFERROR(VLOOKUP(Q96,Sheet6!A:B,2,0),"")</f>
        <v>女子</v>
      </c>
      <c r="S96" t="s">
        <v>1706</v>
      </c>
    </row>
    <row r="97" spans="5:19">
      <c r="E97">
        <f>IFERROR(VLOOKUP(F97,Sheet10!I:M,5,0),"")</f>
        <v>97</v>
      </c>
      <c r="F97" t="str">
        <f t="shared" si="3"/>
        <v>女子メドレーリレー 200mタイム決勝10歳以下</v>
      </c>
      <c r="J97">
        <f>Sheet2!A98</f>
        <v>1096</v>
      </c>
      <c r="K97" t="str">
        <f>Sheet2!B98</f>
        <v xml:space="preserve">ＯＫＳＳ                      </v>
      </c>
      <c r="L97">
        <f>Sheet2!J98</f>
        <v>1</v>
      </c>
      <c r="M97" t="str">
        <f>IFERROR(VLOOKUP(L97,Sheet5!A:B,2,0),"")</f>
        <v>10歳以下</v>
      </c>
      <c r="N97" t="str">
        <f>Sheet2!L98</f>
        <v>メドレーリレー</v>
      </c>
      <c r="O97" t="str">
        <f>IFERROR(VLOOKUP(N97,Sheet10!AG:AH,2,0),"")</f>
        <v>メドレーリレー</v>
      </c>
      <c r="P97" t="str">
        <f>Sheet2!M98</f>
        <v xml:space="preserve"> 200m</v>
      </c>
      <c r="Q97">
        <f>Sheet2!N98</f>
        <v>2</v>
      </c>
      <c r="R97" t="str">
        <f>IFERROR(VLOOKUP(Q97,Sheet6!A:B,2,0),"")</f>
        <v>女子</v>
      </c>
      <c r="S97" t="s">
        <v>1706</v>
      </c>
    </row>
    <row r="98" spans="5:19">
      <c r="E98">
        <f>IFERROR(VLOOKUP(F98,Sheet10!I:M,5,0),"")</f>
        <v>99</v>
      </c>
      <c r="F98" t="str">
        <f t="shared" si="3"/>
        <v>女子メドレーリレー 200mタイム決勝11～12歳</v>
      </c>
      <c r="J98">
        <f>Sheet2!A99</f>
        <v>1097</v>
      </c>
      <c r="K98" t="str">
        <f>Sheet2!B99</f>
        <v xml:space="preserve">ＯＫＳＳ                      </v>
      </c>
      <c r="L98">
        <f>Sheet2!J99</f>
        <v>2</v>
      </c>
      <c r="M98" t="str">
        <f>IFERROR(VLOOKUP(L98,Sheet5!A:B,2,0),"")</f>
        <v>11～12歳</v>
      </c>
      <c r="N98" t="str">
        <f>Sheet2!L99</f>
        <v>メドレーリレー</v>
      </c>
      <c r="O98" t="str">
        <f>IFERROR(VLOOKUP(N98,Sheet10!AG:AH,2,0),"")</f>
        <v>メドレーリレー</v>
      </c>
      <c r="P98" t="str">
        <f>Sheet2!M99</f>
        <v xml:space="preserve"> 200m</v>
      </c>
      <c r="Q98">
        <f>Sheet2!N99</f>
        <v>2</v>
      </c>
      <c r="R98" t="str">
        <f>IFERROR(VLOOKUP(Q98,Sheet6!A:B,2,0),"")</f>
        <v>女子</v>
      </c>
      <c r="S98" t="s">
        <v>1706</v>
      </c>
    </row>
    <row r="99" spans="5:19">
      <c r="E99">
        <f>IFERROR(VLOOKUP(F99,Sheet10!I:M,5,0),"")</f>
        <v>208</v>
      </c>
      <c r="F99" t="str">
        <f t="shared" si="3"/>
        <v>男子リレー 400mタイム決勝15歳以上</v>
      </c>
      <c r="J99">
        <f>Sheet2!A100</f>
        <v>1098</v>
      </c>
      <c r="K99" t="str">
        <f>Sheet2!B100</f>
        <v xml:space="preserve">ＯＫ藍住                      </v>
      </c>
      <c r="L99">
        <f>Sheet2!J100</f>
        <v>4</v>
      </c>
      <c r="M99" t="str">
        <f>IFERROR(VLOOKUP(L99,Sheet5!A:B,2,0),"")</f>
        <v>15歳以上</v>
      </c>
      <c r="N99" t="str">
        <f>Sheet2!L100</f>
        <v>リレー　　　　</v>
      </c>
      <c r="O99" t="str">
        <f>IFERROR(VLOOKUP(N99,Sheet10!AG:AH,2,0),"")</f>
        <v>リレー</v>
      </c>
      <c r="P99" t="str">
        <f>Sheet2!M100</f>
        <v xml:space="preserve"> 400m</v>
      </c>
      <c r="Q99">
        <f>Sheet2!N100</f>
        <v>1</v>
      </c>
      <c r="R99" t="str">
        <f>IFERROR(VLOOKUP(Q99,Sheet6!A:B,2,0),"")</f>
        <v>男子</v>
      </c>
      <c r="S99" t="s">
        <v>1706</v>
      </c>
    </row>
    <row r="100" spans="5:19">
      <c r="E100">
        <f>IFERROR(VLOOKUP(F100,Sheet10!I:M,5,0),"")</f>
        <v>206</v>
      </c>
      <c r="F100" t="str">
        <f t="shared" si="3"/>
        <v>男子リレー 400mタイム決勝13～14歳</v>
      </c>
      <c r="J100">
        <f>Sheet2!A101</f>
        <v>1099</v>
      </c>
      <c r="K100" t="str">
        <f>Sheet2!B101</f>
        <v xml:space="preserve">ＯＫ藍住                      </v>
      </c>
      <c r="L100">
        <f>Sheet2!J101</f>
        <v>3</v>
      </c>
      <c r="M100" t="str">
        <f>IFERROR(VLOOKUP(L100,Sheet5!A:B,2,0),"")</f>
        <v>13～14歳</v>
      </c>
      <c r="N100" t="str">
        <f>Sheet2!L101</f>
        <v>リレー　　　　</v>
      </c>
      <c r="O100" t="str">
        <f>IFERROR(VLOOKUP(N100,Sheet10!AG:AH,2,0),"")</f>
        <v>リレー</v>
      </c>
      <c r="P100" t="str">
        <f>Sheet2!M101</f>
        <v xml:space="preserve"> 400m</v>
      </c>
      <c r="Q100">
        <f>Sheet2!N101</f>
        <v>1</v>
      </c>
      <c r="R100" t="str">
        <f>IFERROR(VLOOKUP(Q100,Sheet6!A:B,2,0),"")</f>
        <v>男子</v>
      </c>
      <c r="S100" t="s">
        <v>1706</v>
      </c>
    </row>
    <row r="101" spans="5:19">
      <c r="E101">
        <f>IFERROR(VLOOKUP(F101,Sheet10!I:M,5,0),"")</f>
        <v>104</v>
      </c>
      <c r="F101" t="str">
        <f t="shared" si="3"/>
        <v>男子メドレーリレー 400mタイム決勝15歳以上</v>
      </c>
      <c r="J101">
        <f>Sheet2!A102</f>
        <v>1100</v>
      </c>
      <c r="K101" t="str">
        <f>Sheet2!B102</f>
        <v xml:space="preserve">ＯＫ藍住                      </v>
      </c>
      <c r="L101">
        <f>Sheet2!J102</f>
        <v>4</v>
      </c>
      <c r="M101" t="str">
        <f>IFERROR(VLOOKUP(L101,Sheet5!A:B,2,0),"")</f>
        <v>15歳以上</v>
      </c>
      <c r="N101" t="str">
        <f>Sheet2!L102</f>
        <v>メドレーリレー</v>
      </c>
      <c r="O101" t="str">
        <f>IFERROR(VLOOKUP(N101,Sheet10!AG:AH,2,0),"")</f>
        <v>メドレーリレー</v>
      </c>
      <c r="P101" t="str">
        <f>Sheet2!M102</f>
        <v xml:space="preserve"> 400m</v>
      </c>
      <c r="Q101">
        <f>Sheet2!N102</f>
        <v>1</v>
      </c>
      <c r="R101" t="str">
        <f>IFERROR(VLOOKUP(Q101,Sheet6!A:B,2,0),"")</f>
        <v>男子</v>
      </c>
      <c r="S101" t="s">
        <v>1706</v>
      </c>
    </row>
    <row r="102" spans="5:19">
      <c r="E102">
        <f>IFERROR(VLOOKUP(F102,Sheet10!I:M,5,0),"")</f>
        <v>102</v>
      </c>
      <c r="F102" t="str">
        <f t="shared" si="3"/>
        <v>男子メドレーリレー 400mタイム決勝13～14歳</v>
      </c>
      <c r="J102">
        <f>Sheet2!A103</f>
        <v>1101</v>
      </c>
      <c r="K102" t="str">
        <f>Sheet2!B103</f>
        <v xml:space="preserve">ＯＫ藍住                      </v>
      </c>
      <c r="L102">
        <f>Sheet2!J103</f>
        <v>3</v>
      </c>
      <c r="M102" t="str">
        <f>IFERROR(VLOOKUP(L102,Sheet5!A:B,2,0),"")</f>
        <v>13～14歳</v>
      </c>
      <c r="N102" t="str">
        <f>Sheet2!L103</f>
        <v>メドレーリレー</v>
      </c>
      <c r="O102" t="str">
        <f>IFERROR(VLOOKUP(N102,Sheet10!AG:AH,2,0),"")</f>
        <v>メドレーリレー</v>
      </c>
      <c r="P102" t="str">
        <f>Sheet2!M103</f>
        <v xml:space="preserve"> 400m</v>
      </c>
      <c r="Q102">
        <f>Sheet2!N103</f>
        <v>1</v>
      </c>
      <c r="R102" t="str">
        <f>IFERROR(VLOOKUP(Q102,Sheet6!A:B,2,0),"")</f>
        <v>男子</v>
      </c>
      <c r="S102" t="s">
        <v>1706</v>
      </c>
    </row>
    <row r="103" spans="5:19">
      <c r="E103">
        <f>IFERROR(VLOOKUP(F103,Sheet10!I:M,5,0),"")</f>
        <v>203</v>
      </c>
      <c r="F103" t="str">
        <f t="shared" si="3"/>
        <v>女子リレー 200mタイム決勝11～12歳</v>
      </c>
      <c r="J103">
        <f>Sheet2!A104</f>
        <v>1102</v>
      </c>
      <c r="K103" t="str">
        <f>Sheet2!B104</f>
        <v xml:space="preserve">五百木ＳＣ                    </v>
      </c>
      <c r="L103">
        <f>Sheet2!J104</f>
        <v>2</v>
      </c>
      <c r="M103" t="str">
        <f>IFERROR(VLOOKUP(L103,Sheet5!A:B,2,0),"")</f>
        <v>11～12歳</v>
      </c>
      <c r="N103" t="str">
        <f>Sheet2!L104</f>
        <v>リレー　　　　</v>
      </c>
      <c r="O103" t="str">
        <f>IFERROR(VLOOKUP(N103,Sheet10!AG:AH,2,0),"")</f>
        <v>リレー</v>
      </c>
      <c r="P103" t="str">
        <f>Sheet2!M104</f>
        <v xml:space="preserve"> 200m</v>
      </c>
      <c r="Q103">
        <f>Sheet2!N104</f>
        <v>2</v>
      </c>
      <c r="R103" t="str">
        <f>IFERROR(VLOOKUP(Q103,Sheet6!A:B,2,0),"")</f>
        <v>女子</v>
      </c>
      <c r="S103" t="s">
        <v>1706</v>
      </c>
    </row>
    <row r="104" spans="5:19">
      <c r="E104">
        <f>IFERROR(VLOOKUP(F104,Sheet10!I:M,5,0),"")</f>
        <v>205</v>
      </c>
      <c r="F104" t="str">
        <f t="shared" si="3"/>
        <v>女子リレー 400mタイム決勝13～14歳</v>
      </c>
      <c r="J104">
        <f>Sheet2!A105</f>
        <v>1103</v>
      </c>
      <c r="K104" t="str">
        <f>Sheet2!B105</f>
        <v xml:space="preserve">五百木ＳＣ                    </v>
      </c>
      <c r="L104">
        <f>Sheet2!J105</f>
        <v>3</v>
      </c>
      <c r="M104" t="str">
        <f>IFERROR(VLOOKUP(L104,Sheet5!A:B,2,0),"")</f>
        <v>13～14歳</v>
      </c>
      <c r="N104" t="str">
        <f>Sheet2!L105</f>
        <v>リレー　　　　</v>
      </c>
      <c r="O104" t="str">
        <f>IFERROR(VLOOKUP(N104,Sheet10!AG:AH,2,0),"")</f>
        <v>リレー</v>
      </c>
      <c r="P104" t="str">
        <f>Sheet2!M105</f>
        <v xml:space="preserve"> 400m</v>
      </c>
      <c r="Q104">
        <f>Sheet2!N105</f>
        <v>2</v>
      </c>
      <c r="R104" t="str">
        <f>IFERROR(VLOOKUP(Q104,Sheet6!A:B,2,0),"")</f>
        <v>女子</v>
      </c>
      <c r="S104" t="s">
        <v>1706</v>
      </c>
    </row>
    <row r="105" spans="5:19">
      <c r="E105">
        <f>IFERROR(VLOOKUP(F105,Sheet10!I:M,5,0),"")</f>
        <v>207</v>
      </c>
      <c r="F105" t="str">
        <f t="shared" si="3"/>
        <v>女子リレー 400mタイム決勝15歳以上</v>
      </c>
      <c r="J105">
        <f>Sheet2!A106</f>
        <v>1104</v>
      </c>
      <c r="K105" t="str">
        <f>Sheet2!B106</f>
        <v xml:space="preserve">五百木ＳＣ                    </v>
      </c>
      <c r="L105">
        <f>Sheet2!J106</f>
        <v>4</v>
      </c>
      <c r="M105" t="str">
        <f>IFERROR(VLOOKUP(L105,Sheet5!A:B,2,0),"")</f>
        <v>15歳以上</v>
      </c>
      <c r="N105" t="str">
        <f>Sheet2!L106</f>
        <v>リレー　　　　</v>
      </c>
      <c r="O105" t="str">
        <f>IFERROR(VLOOKUP(N105,Sheet10!AG:AH,2,0),"")</f>
        <v>リレー</v>
      </c>
      <c r="P105" t="str">
        <f>Sheet2!M106</f>
        <v xml:space="preserve"> 400m</v>
      </c>
      <c r="Q105">
        <f>Sheet2!N106</f>
        <v>2</v>
      </c>
      <c r="R105" t="str">
        <f>IFERROR(VLOOKUP(Q105,Sheet6!A:B,2,0),"")</f>
        <v>女子</v>
      </c>
      <c r="S105" t="s">
        <v>1706</v>
      </c>
    </row>
    <row r="106" spans="5:19">
      <c r="E106">
        <f>IFERROR(VLOOKUP(F106,Sheet10!I:M,5,0),"")</f>
        <v>99</v>
      </c>
      <c r="F106" t="str">
        <f t="shared" si="3"/>
        <v>女子メドレーリレー 200mタイム決勝11～12歳</v>
      </c>
      <c r="J106">
        <f>Sheet2!A107</f>
        <v>1105</v>
      </c>
      <c r="K106" t="str">
        <f>Sheet2!B107</f>
        <v xml:space="preserve">五百木ＳＣ                    </v>
      </c>
      <c r="L106">
        <f>Sheet2!J107</f>
        <v>2</v>
      </c>
      <c r="M106" t="str">
        <f>IFERROR(VLOOKUP(L106,Sheet5!A:B,2,0),"")</f>
        <v>11～12歳</v>
      </c>
      <c r="N106" t="str">
        <f>Sheet2!L107</f>
        <v>メドレーリレー</v>
      </c>
      <c r="O106" t="str">
        <f>IFERROR(VLOOKUP(N106,Sheet10!AG:AH,2,0),"")</f>
        <v>メドレーリレー</v>
      </c>
      <c r="P106" t="str">
        <f>Sheet2!M107</f>
        <v xml:space="preserve"> 200m</v>
      </c>
      <c r="Q106">
        <f>Sheet2!N107</f>
        <v>2</v>
      </c>
      <c r="R106" t="str">
        <f>IFERROR(VLOOKUP(Q106,Sheet6!A:B,2,0),"")</f>
        <v>女子</v>
      </c>
      <c r="S106" t="s">
        <v>1706</v>
      </c>
    </row>
    <row r="107" spans="5:19">
      <c r="E107">
        <f>IFERROR(VLOOKUP(F107,Sheet10!I:M,5,0),"")</f>
        <v>101</v>
      </c>
      <c r="F107" t="str">
        <f t="shared" si="3"/>
        <v>女子メドレーリレー 400mタイム決勝13～14歳</v>
      </c>
      <c r="J107">
        <f>Sheet2!A108</f>
        <v>1106</v>
      </c>
      <c r="K107" t="str">
        <f>Sheet2!B108</f>
        <v xml:space="preserve">五百木ＳＣ                    </v>
      </c>
      <c r="L107">
        <f>Sheet2!J108</f>
        <v>3</v>
      </c>
      <c r="M107" t="str">
        <f>IFERROR(VLOOKUP(L107,Sheet5!A:B,2,0),"")</f>
        <v>13～14歳</v>
      </c>
      <c r="N107" t="str">
        <f>Sheet2!L108</f>
        <v>メドレーリレー</v>
      </c>
      <c r="O107" t="str">
        <f>IFERROR(VLOOKUP(N107,Sheet10!AG:AH,2,0),"")</f>
        <v>メドレーリレー</v>
      </c>
      <c r="P107" t="str">
        <f>Sheet2!M108</f>
        <v xml:space="preserve"> 400m</v>
      </c>
      <c r="Q107">
        <f>Sheet2!N108</f>
        <v>2</v>
      </c>
      <c r="R107" t="str">
        <f>IFERROR(VLOOKUP(Q107,Sheet6!A:B,2,0),"")</f>
        <v>女子</v>
      </c>
      <c r="S107" t="s">
        <v>1706</v>
      </c>
    </row>
    <row r="108" spans="5:19">
      <c r="E108">
        <f>IFERROR(VLOOKUP(F108,Sheet10!I:M,5,0),"")</f>
        <v>103</v>
      </c>
      <c r="F108" t="str">
        <f t="shared" si="3"/>
        <v>女子メドレーリレー 400mタイム決勝15歳以上</v>
      </c>
      <c r="J108">
        <f>Sheet2!A109</f>
        <v>1107</v>
      </c>
      <c r="K108" t="str">
        <f>Sheet2!B109</f>
        <v xml:space="preserve">五百木ＳＣ                    </v>
      </c>
      <c r="L108">
        <f>Sheet2!J109</f>
        <v>4</v>
      </c>
      <c r="M108" t="str">
        <f>IFERROR(VLOOKUP(L108,Sheet5!A:B,2,0),"")</f>
        <v>15歳以上</v>
      </c>
      <c r="N108" t="str">
        <f>Sheet2!L109</f>
        <v>メドレーリレー</v>
      </c>
      <c r="O108" t="str">
        <f>IFERROR(VLOOKUP(N108,Sheet10!AG:AH,2,0),"")</f>
        <v>メドレーリレー</v>
      </c>
      <c r="P108" t="str">
        <f>Sheet2!M109</f>
        <v xml:space="preserve"> 400m</v>
      </c>
      <c r="Q108">
        <f>Sheet2!N109</f>
        <v>2</v>
      </c>
      <c r="R108" t="str">
        <f>IFERROR(VLOOKUP(Q108,Sheet6!A:B,2,0),"")</f>
        <v>女子</v>
      </c>
      <c r="S108" t="s">
        <v>1706</v>
      </c>
    </row>
    <row r="109" spans="5:19">
      <c r="E109">
        <f>IFERROR(VLOOKUP(F109,Sheet10!I:M,5,0),"")</f>
        <v>102</v>
      </c>
      <c r="F109" t="str">
        <f t="shared" si="3"/>
        <v>男子メドレーリレー 400mタイム決勝13～14歳</v>
      </c>
      <c r="J109">
        <f>Sheet2!A110</f>
        <v>1108</v>
      </c>
      <c r="K109" t="str">
        <f>Sheet2!B110</f>
        <v xml:space="preserve">南海ＤＣ                      </v>
      </c>
      <c r="L109">
        <f>Sheet2!J110</f>
        <v>3</v>
      </c>
      <c r="M109" t="str">
        <f>IFERROR(VLOOKUP(L109,Sheet5!A:B,2,0),"")</f>
        <v>13～14歳</v>
      </c>
      <c r="N109" t="str">
        <f>Sheet2!L110</f>
        <v>メドレーリレー</v>
      </c>
      <c r="O109" t="str">
        <f>IFERROR(VLOOKUP(N109,Sheet10!AG:AH,2,0),"")</f>
        <v>メドレーリレー</v>
      </c>
      <c r="P109" t="str">
        <f>Sheet2!M110</f>
        <v xml:space="preserve"> 400m</v>
      </c>
      <c r="Q109">
        <f>Sheet2!N110</f>
        <v>1</v>
      </c>
      <c r="R109" t="str">
        <f>IFERROR(VLOOKUP(Q109,Sheet6!A:B,2,0),"")</f>
        <v>男子</v>
      </c>
      <c r="S109" t="s">
        <v>1706</v>
      </c>
    </row>
    <row r="110" spans="5:19">
      <c r="E110">
        <f>IFERROR(VLOOKUP(F110,Sheet10!I:M,5,0),"")</f>
        <v>104</v>
      </c>
      <c r="F110" t="str">
        <f t="shared" si="3"/>
        <v>男子メドレーリレー 400mタイム決勝15歳以上</v>
      </c>
      <c r="J110">
        <f>Sheet2!A111</f>
        <v>1109</v>
      </c>
      <c r="K110" t="str">
        <f>Sheet2!B111</f>
        <v xml:space="preserve">南海ＤＣ                      </v>
      </c>
      <c r="L110">
        <f>Sheet2!J111</f>
        <v>4</v>
      </c>
      <c r="M110" t="str">
        <f>IFERROR(VLOOKUP(L110,Sheet5!A:B,2,0),"")</f>
        <v>15歳以上</v>
      </c>
      <c r="N110" t="str">
        <f>Sheet2!L111</f>
        <v>メドレーリレー</v>
      </c>
      <c r="O110" t="str">
        <f>IFERROR(VLOOKUP(N110,Sheet10!AG:AH,2,0),"")</f>
        <v>メドレーリレー</v>
      </c>
      <c r="P110" t="str">
        <f>Sheet2!M111</f>
        <v xml:space="preserve"> 400m</v>
      </c>
      <c r="Q110">
        <f>Sheet2!N111</f>
        <v>1</v>
      </c>
      <c r="R110" t="str">
        <f>IFERROR(VLOOKUP(Q110,Sheet6!A:B,2,0),"")</f>
        <v>男子</v>
      </c>
      <c r="S110" t="s">
        <v>1706</v>
      </c>
    </row>
    <row r="111" spans="5:19">
      <c r="E111">
        <f>IFERROR(VLOOKUP(F111,Sheet10!I:M,5,0),"")</f>
        <v>102</v>
      </c>
      <c r="F111" t="str">
        <f t="shared" si="3"/>
        <v>男子メドレーリレー 400mタイム決勝13～14歳</v>
      </c>
      <c r="J111">
        <f>Sheet2!A164</f>
        <v>1162</v>
      </c>
      <c r="K111" t="str">
        <f>Sheet2!B164</f>
        <v xml:space="preserve">ﾌｨｯﾀ高知                      </v>
      </c>
      <c r="L111">
        <f>Sheet2!J164</f>
        <v>3</v>
      </c>
      <c r="M111" t="str">
        <f>IFERROR(VLOOKUP(L111,Sheet5!A:B,2,0),"")</f>
        <v>13～14歳</v>
      </c>
      <c r="N111" t="str">
        <f>Sheet2!L164</f>
        <v>メドレーリレー</v>
      </c>
      <c r="O111" t="str">
        <f>IFERROR(VLOOKUP(N111,Sheet10!AG:AH,2,0),"")</f>
        <v>メドレーリレー</v>
      </c>
      <c r="P111" t="str">
        <f>Sheet2!M164</f>
        <v xml:space="preserve"> 400m</v>
      </c>
      <c r="Q111">
        <f>Sheet2!N164</f>
        <v>1</v>
      </c>
      <c r="R111" t="str">
        <f>IFERROR(VLOOKUP(Q111,Sheet6!A:B,2,0),"")</f>
        <v>男子</v>
      </c>
      <c r="S111" t="s">
        <v>1706</v>
      </c>
    </row>
    <row r="112" spans="5:19">
      <c r="E112" t="str">
        <f>IFERROR(VLOOKUP(F112,Sheet10!I:M,5,0),"")</f>
        <v/>
      </c>
      <c r="F112" t="str">
        <f t="shared" si="3"/>
        <v>0タイム決勝</v>
      </c>
      <c r="J112">
        <f>Sheet2!A165</f>
        <v>0</v>
      </c>
      <c r="K112">
        <f>Sheet2!B165</f>
        <v>0</v>
      </c>
      <c r="L112">
        <f>Sheet2!J165</f>
        <v>0</v>
      </c>
      <c r="M112" t="str">
        <f>IFERROR(VLOOKUP(L112,Sheet5!A:B,2,0),"")</f>
        <v/>
      </c>
      <c r="N112">
        <f>Sheet2!L165</f>
        <v>0</v>
      </c>
      <c r="O112" t="str">
        <f>IFERROR(VLOOKUP(N112,Sheet10!AG:AH,2,0),"")</f>
        <v/>
      </c>
      <c r="P112">
        <f>Sheet2!M165</f>
        <v>0</v>
      </c>
      <c r="Q112">
        <f>Sheet2!N165</f>
        <v>0</v>
      </c>
      <c r="R112" t="str">
        <f>IFERROR(VLOOKUP(Q112,Sheet6!A:B,2,0),"")</f>
        <v/>
      </c>
      <c r="S112" t="s">
        <v>1706</v>
      </c>
    </row>
    <row r="113" spans="5:19">
      <c r="E113" t="str">
        <f>IFERROR(VLOOKUP(F113,Sheet10!I:M,5,0),"")</f>
        <v/>
      </c>
      <c r="F113" t="str">
        <f t="shared" si="3"/>
        <v>0タイム決勝</v>
      </c>
      <c r="J113">
        <f>Sheet2!A166</f>
        <v>0</v>
      </c>
      <c r="K113">
        <f>Sheet2!B166</f>
        <v>0</v>
      </c>
      <c r="L113">
        <f>Sheet2!J166</f>
        <v>0</v>
      </c>
      <c r="M113" t="str">
        <f>IFERROR(VLOOKUP(L113,Sheet5!A:B,2,0),"")</f>
        <v/>
      </c>
      <c r="N113">
        <f>Sheet2!L166</f>
        <v>0</v>
      </c>
      <c r="O113" t="str">
        <f>IFERROR(VLOOKUP(N113,Sheet10!AG:AH,2,0),"")</f>
        <v/>
      </c>
      <c r="P113">
        <f>Sheet2!M166</f>
        <v>0</v>
      </c>
      <c r="Q113">
        <f>Sheet2!N166</f>
        <v>0</v>
      </c>
      <c r="R113" t="str">
        <f>IFERROR(VLOOKUP(Q113,Sheet6!A:B,2,0),"")</f>
        <v/>
      </c>
      <c r="S113" t="s">
        <v>1706</v>
      </c>
    </row>
    <row r="114" spans="5:19">
      <c r="E114" t="str">
        <f>IFERROR(VLOOKUP(F114,Sheet10!I:M,5,0),"")</f>
        <v/>
      </c>
      <c r="F114" t="str">
        <f t="shared" si="3"/>
        <v>0タイム決勝</v>
      </c>
      <c r="J114">
        <f>Sheet2!A167</f>
        <v>0</v>
      </c>
      <c r="K114">
        <f>Sheet2!B167</f>
        <v>0</v>
      </c>
      <c r="L114">
        <f>Sheet2!J167</f>
        <v>0</v>
      </c>
      <c r="M114" t="str">
        <f>IFERROR(VLOOKUP(L114,Sheet5!A:B,2,0),"")</f>
        <v/>
      </c>
      <c r="N114">
        <f>Sheet2!L167</f>
        <v>0</v>
      </c>
      <c r="O114" t="str">
        <f>IFERROR(VLOOKUP(N114,Sheet10!AG:AH,2,0),"")</f>
        <v/>
      </c>
      <c r="P114">
        <f>Sheet2!M167</f>
        <v>0</v>
      </c>
      <c r="Q114">
        <f>Sheet2!N167</f>
        <v>0</v>
      </c>
      <c r="R114" t="str">
        <f>IFERROR(VLOOKUP(Q114,Sheet6!A:B,2,0),"")</f>
        <v/>
      </c>
      <c r="S114" t="s">
        <v>1706</v>
      </c>
    </row>
    <row r="115" spans="5:19">
      <c r="E115" t="str">
        <f>IFERROR(VLOOKUP(F115,Sheet10!I:M,5,0),"")</f>
        <v/>
      </c>
      <c r="F115" t="str">
        <f t="shared" si="3"/>
        <v>0タイム決勝</v>
      </c>
      <c r="J115">
        <f>Sheet2!A168</f>
        <v>0</v>
      </c>
      <c r="K115">
        <f>Sheet2!B168</f>
        <v>0</v>
      </c>
      <c r="L115">
        <f>Sheet2!J168</f>
        <v>0</v>
      </c>
      <c r="M115" t="str">
        <f>IFERROR(VLOOKUP(L115,Sheet5!A:B,2,0),"")</f>
        <v/>
      </c>
      <c r="N115">
        <f>Sheet2!L168</f>
        <v>0</v>
      </c>
      <c r="O115" t="str">
        <f>IFERROR(VLOOKUP(N115,Sheet10!AG:AH,2,0),"")</f>
        <v/>
      </c>
      <c r="P115">
        <f>Sheet2!M168</f>
        <v>0</v>
      </c>
      <c r="Q115">
        <f>Sheet2!N168</f>
        <v>0</v>
      </c>
      <c r="R115" t="str">
        <f>IFERROR(VLOOKUP(Q115,Sheet6!A:B,2,0),"")</f>
        <v/>
      </c>
      <c r="S115" t="s">
        <v>1706</v>
      </c>
    </row>
    <row r="116" spans="5:19">
      <c r="E116" t="str">
        <f>IFERROR(VLOOKUP(F116,Sheet10!I:M,5,0),"")</f>
        <v/>
      </c>
      <c r="F116" t="str">
        <f t="shared" si="3"/>
        <v>0タイム決勝</v>
      </c>
      <c r="J116">
        <f>Sheet2!A169</f>
        <v>0</v>
      </c>
      <c r="K116">
        <f>Sheet2!B169</f>
        <v>0</v>
      </c>
      <c r="L116">
        <f>Sheet2!J169</f>
        <v>0</v>
      </c>
      <c r="M116" t="str">
        <f>IFERROR(VLOOKUP(L116,Sheet5!A:B,2,0),"")</f>
        <v/>
      </c>
      <c r="N116">
        <f>Sheet2!L169</f>
        <v>0</v>
      </c>
      <c r="O116" t="str">
        <f>IFERROR(VLOOKUP(N116,Sheet10!AG:AH,2,0),"")</f>
        <v/>
      </c>
      <c r="P116">
        <f>Sheet2!M169</f>
        <v>0</v>
      </c>
      <c r="Q116">
        <f>Sheet2!N169</f>
        <v>0</v>
      </c>
      <c r="R116" t="str">
        <f>IFERROR(VLOOKUP(Q116,Sheet6!A:B,2,0),"")</f>
        <v/>
      </c>
      <c r="S116" t="s">
        <v>1706</v>
      </c>
    </row>
    <row r="117" spans="5:19">
      <c r="E117" t="str">
        <f>IFERROR(VLOOKUP(F117,Sheet10!I:M,5,0),"")</f>
        <v/>
      </c>
      <c r="F117" t="str">
        <f t="shared" si="3"/>
        <v>0タイム決勝</v>
      </c>
      <c r="J117">
        <f>Sheet2!A170</f>
        <v>0</v>
      </c>
      <c r="K117">
        <f>Sheet2!B170</f>
        <v>0</v>
      </c>
      <c r="L117">
        <f>Sheet2!J170</f>
        <v>0</v>
      </c>
      <c r="M117" t="str">
        <f>IFERROR(VLOOKUP(L117,Sheet5!A:B,2,0),"")</f>
        <v/>
      </c>
      <c r="N117">
        <f>Sheet2!L170</f>
        <v>0</v>
      </c>
      <c r="O117" t="str">
        <f>IFERROR(VLOOKUP(N117,Sheet10!AG:AH,2,0),"")</f>
        <v/>
      </c>
      <c r="P117">
        <f>Sheet2!M170</f>
        <v>0</v>
      </c>
      <c r="Q117">
        <f>Sheet2!N170</f>
        <v>0</v>
      </c>
      <c r="R117" t="str">
        <f>IFERROR(VLOOKUP(Q117,Sheet6!A:B,2,0),"")</f>
        <v/>
      </c>
      <c r="S117" t="s">
        <v>1706</v>
      </c>
    </row>
    <row r="118" spans="5:19">
      <c r="E118" t="str">
        <f>IFERROR(VLOOKUP(F118,Sheet10!I:M,5,0),"")</f>
        <v/>
      </c>
      <c r="F118" t="str">
        <f t="shared" si="3"/>
        <v>0タイム決勝</v>
      </c>
      <c r="J118">
        <f>Sheet2!A171</f>
        <v>0</v>
      </c>
      <c r="K118">
        <f>Sheet2!B171</f>
        <v>0</v>
      </c>
      <c r="L118">
        <f>Sheet2!J171</f>
        <v>0</v>
      </c>
      <c r="M118" t="str">
        <f>IFERROR(VLOOKUP(L118,Sheet5!A:B,2,0),"")</f>
        <v/>
      </c>
      <c r="N118">
        <f>Sheet2!L171</f>
        <v>0</v>
      </c>
      <c r="O118" t="str">
        <f>IFERROR(VLOOKUP(N118,Sheet10!AG:AH,2,0),"")</f>
        <v/>
      </c>
      <c r="P118">
        <f>Sheet2!M171</f>
        <v>0</v>
      </c>
      <c r="Q118">
        <f>Sheet2!N171</f>
        <v>0</v>
      </c>
      <c r="R118" t="str">
        <f>IFERROR(VLOOKUP(Q118,Sheet6!A:B,2,0),"")</f>
        <v/>
      </c>
      <c r="S118" t="s">
        <v>1706</v>
      </c>
    </row>
    <row r="119" spans="5:19">
      <c r="E119" t="str">
        <f>IFERROR(VLOOKUP(F119,Sheet10!I:M,5,0),"")</f>
        <v/>
      </c>
      <c r="F119" t="str">
        <f t="shared" si="3"/>
        <v>0タイム決勝</v>
      </c>
      <c r="J119">
        <f>Sheet2!A172</f>
        <v>0</v>
      </c>
      <c r="K119">
        <f>Sheet2!B172</f>
        <v>0</v>
      </c>
      <c r="L119">
        <f>Sheet2!J172</f>
        <v>0</v>
      </c>
      <c r="M119" t="str">
        <f>IFERROR(VLOOKUP(L119,Sheet5!A:B,2,0),"")</f>
        <v/>
      </c>
      <c r="N119">
        <f>Sheet2!L172</f>
        <v>0</v>
      </c>
      <c r="O119" t="str">
        <f>IFERROR(VLOOKUP(N119,Sheet10!AG:AH,2,0),"")</f>
        <v/>
      </c>
      <c r="P119">
        <f>Sheet2!M172</f>
        <v>0</v>
      </c>
      <c r="Q119">
        <f>Sheet2!N172</f>
        <v>0</v>
      </c>
      <c r="R119" t="str">
        <f>IFERROR(VLOOKUP(Q119,Sheet6!A:B,2,0),"")</f>
        <v/>
      </c>
      <c r="S119" t="s">
        <v>1706</v>
      </c>
    </row>
    <row r="120" spans="5:19">
      <c r="E120" t="str">
        <f>IFERROR(VLOOKUP(F120,Sheet10!I:M,5,0),"")</f>
        <v/>
      </c>
      <c r="F120" t="str">
        <f t="shared" si="3"/>
        <v>0タイム決勝</v>
      </c>
      <c r="J120">
        <f>Sheet2!A173</f>
        <v>0</v>
      </c>
      <c r="K120">
        <f>Sheet2!B173</f>
        <v>0</v>
      </c>
      <c r="L120">
        <f>Sheet2!J173</f>
        <v>0</v>
      </c>
      <c r="M120" t="str">
        <f>IFERROR(VLOOKUP(L120,Sheet5!A:B,2,0),"")</f>
        <v/>
      </c>
      <c r="N120">
        <f>Sheet2!L173</f>
        <v>0</v>
      </c>
      <c r="O120" t="str">
        <f>IFERROR(VLOOKUP(N120,Sheet10!AG:AH,2,0),"")</f>
        <v/>
      </c>
      <c r="P120">
        <f>Sheet2!M173</f>
        <v>0</v>
      </c>
      <c r="Q120">
        <f>Sheet2!N173</f>
        <v>0</v>
      </c>
      <c r="R120" t="str">
        <f>IFERROR(VLOOKUP(Q120,Sheet6!A:B,2,0),"")</f>
        <v/>
      </c>
      <c r="S120" t="s">
        <v>1706</v>
      </c>
    </row>
    <row r="121" spans="5:19">
      <c r="E121" t="str">
        <f>IFERROR(VLOOKUP(F121,Sheet10!I:M,5,0),"")</f>
        <v/>
      </c>
      <c r="F121" t="str">
        <f t="shared" si="3"/>
        <v>0タイム決勝</v>
      </c>
      <c r="J121">
        <f>Sheet2!A174</f>
        <v>0</v>
      </c>
      <c r="K121">
        <f>Sheet2!B174</f>
        <v>0</v>
      </c>
      <c r="L121">
        <f>Sheet2!J174</f>
        <v>0</v>
      </c>
      <c r="M121" t="str">
        <f>IFERROR(VLOOKUP(L121,Sheet5!A:B,2,0),"")</f>
        <v/>
      </c>
      <c r="N121">
        <f>Sheet2!L174</f>
        <v>0</v>
      </c>
      <c r="O121" t="str">
        <f>IFERROR(VLOOKUP(N121,Sheet10!AG:AH,2,0),"")</f>
        <v/>
      </c>
      <c r="P121">
        <f>Sheet2!M174</f>
        <v>0</v>
      </c>
      <c r="Q121">
        <f>Sheet2!N174</f>
        <v>0</v>
      </c>
      <c r="R121" t="str">
        <f>IFERROR(VLOOKUP(Q121,Sheet6!A:B,2,0),"")</f>
        <v/>
      </c>
      <c r="S121" t="s">
        <v>1706</v>
      </c>
    </row>
    <row r="122" spans="5:19">
      <c r="E122" t="str">
        <f>IFERROR(VLOOKUP(F122,Sheet10!I:M,5,0),"")</f>
        <v/>
      </c>
      <c r="F122" t="str">
        <f t="shared" si="3"/>
        <v>0タイム決勝</v>
      </c>
      <c r="J122">
        <f>Sheet2!A175</f>
        <v>0</v>
      </c>
      <c r="K122">
        <f>Sheet2!B175</f>
        <v>0</v>
      </c>
      <c r="L122">
        <f>Sheet2!J175</f>
        <v>0</v>
      </c>
      <c r="M122" t="str">
        <f>IFERROR(VLOOKUP(L122,Sheet5!A:B,2,0),"")</f>
        <v/>
      </c>
      <c r="N122">
        <f>Sheet2!L175</f>
        <v>0</v>
      </c>
      <c r="O122" t="str">
        <f>IFERROR(VLOOKUP(N122,Sheet10!AG:AH,2,0),"")</f>
        <v/>
      </c>
      <c r="P122">
        <f>Sheet2!M175</f>
        <v>0</v>
      </c>
      <c r="Q122">
        <f>Sheet2!N175</f>
        <v>0</v>
      </c>
      <c r="R122" t="str">
        <f>IFERROR(VLOOKUP(Q122,Sheet6!A:B,2,0),"")</f>
        <v/>
      </c>
      <c r="S122" t="s">
        <v>1706</v>
      </c>
    </row>
    <row r="123" spans="5:19">
      <c r="E123" t="str">
        <f>IFERROR(VLOOKUP(F123,Sheet10!I:M,5,0),"")</f>
        <v/>
      </c>
      <c r="F123" t="str">
        <f t="shared" si="3"/>
        <v>0タイム決勝</v>
      </c>
      <c r="J123">
        <f>Sheet2!A176</f>
        <v>0</v>
      </c>
      <c r="K123">
        <f>Sheet2!B176</f>
        <v>0</v>
      </c>
      <c r="L123">
        <f>Sheet2!J176</f>
        <v>0</v>
      </c>
      <c r="M123" t="str">
        <f>IFERROR(VLOOKUP(L123,Sheet5!A:B,2,0),"")</f>
        <v/>
      </c>
      <c r="N123">
        <f>Sheet2!L176</f>
        <v>0</v>
      </c>
      <c r="O123" t="str">
        <f>IFERROR(VLOOKUP(N123,Sheet10!AG:AH,2,0),"")</f>
        <v/>
      </c>
      <c r="P123">
        <f>Sheet2!M176</f>
        <v>0</v>
      </c>
      <c r="Q123">
        <f>Sheet2!N176</f>
        <v>0</v>
      </c>
      <c r="R123" t="str">
        <f>IFERROR(VLOOKUP(Q123,Sheet6!A:B,2,0),"")</f>
        <v/>
      </c>
      <c r="S123" t="s">
        <v>1706</v>
      </c>
    </row>
    <row r="124" spans="5:19">
      <c r="E124" t="str">
        <f>IFERROR(VLOOKUP(F124,Sheet10!I:M,5,0),"")</f>
        <v/>
      </c>
      <c r="F124" t="str">
        <f t="shared" si="3"/>
        <v>0タイム決勝</v>
      </c>
      <c r="J124">
        <f>Sheet2!A177</f>
        <v>0</v>
      </c>
      <c r="K124">
        <f>Sheet2!B177</f>
        <v>0</v>
      </c>
      <c r="L124">
        <f>Sheet2!J177</f>
        <v>0</v>
      </c>
      <c r="M124" t="str">
        <f>IFERROR(VLOOKUP(L124,Sheet5!A:B,2,0),"")</f>
        <v/>
      </c>
      <c r="N124">
        <f>Sheet2!L177</f>
        <v>0</v>
      </c>
      <c r="O124" t="str">
        <f>IFERROR(VLOOKUP(N124,Sheet10!AG:AH,2,0),"")</f>
        <v/>
      </c>
      <c r="P124">
        <f>Sheet2!M177</f>
        <v>0</v>
      </c>
      <c r="Q124">
        <f>Sheet2!N177</f>
        <v>0</v>
      </c>
      <c r="R124" t="str">
        <f>IFERROR(VLOOKUP(Q124,Sheet6!A:B,2,0),"")</f>
        <v/>
      </c>
      <c r="S124" t="s">
        <v>1706</v>
      </c>
    </row>
    <row r="125" spans="5:19">
      <c r="E125" t="str">
        <f>IFERROR(VLOOKUP(F125,Sheet10!I:M,5,0),"")</f>
        <v/>
      </c>
      <c r="F125" t="str">
        <f t="shared" si="3"/>
        <v>0タイム決勝</v>
      </c>
      <c r="J125">
        <f>Sheet2!A178</f>
        <v>0</v>
      </c>
      <c r="K125">
        <f>Sheet2!B178</f>
        <v>0</v>
      </c>
      <c r="L125">
        <f>Sheet2!J178</f>
        <v>0</v>
      </c>
      <c r="M125" t="str">
        <f>IFERROR(VLOOKUP(L125,Sheet5!A:B,2,0),"")</f>
        <v/>
      </c>
      <c r="N125">
        <f>Sheet2!L178</f>
        <v>0</v>
      </c>
      <c r="O125" t="str">
        <f>IFERROR(VLOOKUP(N125,Sheet10!AG:AH,2,0),"")</f>
        <v/>
      </c>
      <c r="P125">
        <f>Sheet2!M178</f>
        <v>0</v>
      </c>
      <c r="Q125">
        <f>Sheet2!N178</f>
        <v>0</v>
      </c>
      <c r="R125" t="str">
        <f>IFERROR(VLOOKUP(Q125,Sheet6!A:B,2,0),"")</f>
        <v/>
      </c>
      <c r="S125" t="s">
        <v>1706</v>
      </c>
    </row>
    <row r="126" spans="5:19">
      <c r="E126" t="str">
        <f>IFERROR(VLOOKUP(F126,Sheet10!I:M,5,0),"")</f>
        <v/>
      </c>
      <c r="F126" t="str">
        <f t="shared" si="3"/>
        <v>0タイム決勝</v>
      </c>
      <c r="J126">
        <f>Sheet2!A179</f>
        <v>0</v>
      </c>
      <c r="K126">
        <f>Sheet2!B179</f>
        <v>0</v>
      </c>
      <c r="L126">
        <f>Sheet2!J179</f>
        <v>0</v>
      </c>
      <c r="M126" t="str">
        <f>IFERROR(VLOOKUP(L126,Sheet5!A:B,2,0),"")</f>
        <v/>
      </c>
      <c r="N126">
        <f>Sheet2!L179</f>
        <v>0</v>
      </c>
      <c r="O126" t="str">
        <f>IFERROR(VLOOKUP(N126,Sheet10!AG:AH,2,0),"")</f>
        <v/>
      </c>
      <c r="P126">
        <f>Sheet2!M179</f>
        <v>0</v>
      </c>
      <c r="Q126">
        <f>Sheet2!N179</f>
        <v>0</v>
      </c>
      <c r="R126" t="str">
        <f>IFERROR(VLOOKUP(Q126,Sheet6!A:B,2,0),"")</f>
        <v/>
      </c>
      <c r="S126" t="s">
        <v>1706</v>
      </c>
    </row>
    <row r="127" spans="5:19">
      <c r="E127" t="str">
        <f>IFERROR(VLOOKUP(F127,Sheet10!I:M,5,0),"")</f>
        <v/>
      </c>
      <c r="F127" t="str">
        <f t="shared" si="3"/>
        <v>0タイム決勝</v>
      </c>
      <c r="J127">
        <f>Sheet2!A180</f>
        <v>0</v>
      </c>
      <c r="K127">
        <f>Sheet2!B180</f>
        <v>0</v>
      </c>
      <c r="L127">
        <f>Sheet2!J180</f>
        <v>0</v>
      </c>
      <c r="M127" t="str">
        <f>IFERROR(VLOOKUP(L127,Sheet5!A:B,2,0),"")</f>
        <v/>
      </c>
      <c r="N127">
        <f>Sheet2!L180</f>
        <v>0</v>
      </c>
      <c r="O127" t="str">
        <f>IFERROR(VLOOKUP(N127,Sheet10!AG:AH,2,0),"")</f>
        <v/>
      </c>
      <c r="P127">
        <f>Sheet2!M180</f>
        <v>0</v>
      </c>
      <c r="Q127">
        <f>Sheet2!N180</f>
        <v>0</v>
      </c>
      <c r="R127" t="str">
        <f>IFERROR(VLOOKUP(Q127,Sheet6!A:B,2,0),"")</f>
        <v/>
      </c>
      <c r="S127" t="s">
        <v>1706</v>
      </c>
    </row>
    <row r="128" spans="5:19">
      <c r="E128" t="str">
        <f>IFERROR(VLOOKUP(F128,Sheet10!I:M,5,0),"")</f>
        <v/>
      </c>
      <c r="F128" t="str">
        <f t="shared" si="3"/>
        <v>0タイム決勝</v>
      </c>
      <c r="J128">
        <f>Sheet2!A181</f>
        <v>0</v>
      </c>
      <c r="K128">
        <f>Sheet2!B181</f>
        <v>0</v>
      </c>
      <c r="L128">
        <f>Sheet2!J181</f>
        <v>0</v>
      </c>
      <c r="M128" t="str">
        <f>IFERROR(VLOOKUP(L128,Sheet5!A:B,2,0),"")</f>
        <v/>
      </c>
      <c r="N128">
        <f>Sheet2!L181</f>
        <v>0</v>
      </c>
      <c r="O128" t="str">
        <f>IFERROR(VLOOKUP(N128,Sheet10!AG:AH,2,0),"")</f>
        <v/>
      </c>
      <c r="P128">
        <f>Sheet2!M181</f>
        <v>0</v>
      </c>
      <c r="Q128">
        <f>Sheet2!N181</f>
        <v>0</v>
      </c>
      <c r="R128" t="str">
        <f>IFERROR(VLOOKUP(Q128,Sheet6!A:B,2,0),"")</f>
        <v/>
      </c>
      <c r="S128" t="s">
        <v>1706</v>
      </c>
    </row>
    <row r="129" spans="5:19">
      <c r="E129" t="str">
        <f>IFERROR(VLOOKUP(F129,Sheet10!I:M,5,0),"")</f>
        <v/>
      </c>
      <c r="F129" t="str">
        <f t="shared" si="3"/>
        <v>0タイム決勝</v>
      </c>
      <c r="J129">
        <f>Sheet2!A182</f>
        <v>0</v>
      </c>
      <c r="K129">
        <f>Sheet2!B182</f>
        <v>0</v>
      </c>
      <c r="L129">
        <f>Sheet2!J182</f>
        <v>0</v>
      </c>
      <c r="M129" t="str">
        <f>IFERROR(VLOOKUP(L129,Sheet5!A:B,2,0),"")</f>
        <v/>
      </c>
      <c r="N129">
        <f>Sheet2!L182</f>
        <v>0</v>
      </c>
      <c r="O129" t="str">
        <f>IFERROR(VLOOKUP(N129,Sheet10!AG:AH,2,0),"")</f>
        <v/>
      </c>
      <c r="P129">
        <f>Sheet2!M182</f>
        <v>0</v>
      </c>
      <c r="Q129">
        <f>Sheet2!N182</f>
        <v>0</v>
      </c>
      <c r="R129" t="str">
        <f>IFERROR(VLOOKUP(Q129,Sheet6!A:B,2,0),"")</f>
        <v/>
      </c>
      <c r="S129" t="s">
        <v>1706</v>
      </c>
    </row>
    <row r="130" spans="5:19">
      <c r="E130" t="str">
        <f>IFERROR(VLOOKUP(F130,Sheet10!I:M,5,0),"")</f>
        <v/>
      </c>
      <c r="F130" t="str">
        <f t="shared" si="3"/>
        <v>0タイム決勝</v>
      </c>
      <c r="J130">
        <f>Sheet2!A183</f>
        <v>0</v>
      </c>
      <c r="K130">
        <f>Sheet2!B183</f>
        <v>0</v>
      </c>
      <c r="L130">
        <f>Sheet2!J183</f>
        <v>0</v>
      </c>
      <c r="M130" t="str">
        <f>IFERROR(VLOOKUP(L130,Sheet5!A:B,2,0),"")</f>
        <v/>
      </c>
      <c r="N130">
        <f>Sheet2!L183</f>
        <v>0</v>
      </c>
      <c r="O130" t="str">
        <f>IFERROR(VLOOKUP(N130,Sheet10!AG:AH,2,0),"")</f>
        <v/>
      </c>
      <c r="P130">
        <f>Sheet2!M183</f>
        <v>0</v>
      </c>
      <c r="Q130">
        <f>Sheet2!N183</f>
        <v>0</v>
      </c>
      <c r="R130" t="str">
        <f>IFERROR(VLOOKUP(Q130,Sheet6!A:B,2,0),"")</f>
        <v/>
      </c>
      <c r="S130" t="s">
        <v>1706</v>
      </c>
    </row>
    <row r="131" spans="5:19">
      <c r="E131" t="str">
        <f>IFERROR(VLOOKUP(F131,Sheet10!I:M,5,0),"")</f>
        <v/>
      </c>
      <c r="F131" t="str">
        <f t="shared" si="3"/>
        <v>0タイム決勝</v>
      </c>
      <c r="J131">
        <f>Sheet2!A184</f>
        <v>0</v>
      </c>
      <c r="K131">
        <f>Sheet2!B184</f>
        <v>0</v>
      </c>
      <c r="L131">
        <f>Sheet2!J184</f>
        <v>0</v>
      </c>
      <c r="M131" t="str">
        <f>IFERROR(VLOOKUP(L131,Sheet5!A:B,2,0),"")</f>
        <v/>
      </c>
      <c r="N131">
        <f>Sheet2!L184</f>
        <v>0</v>
      </c>
      <c r="O131" t="str">
        <f>IFERROR(VLOOKUP(N131,Sheet10!AG:AH,2,0),"")</f>
        <v/>
      </c>
      <c r="P131">
        <f>Sheet2!M184</f>
        <v>0</v>
      </c>
      <c r="Q131">
        <f>Sheet2!N184</f>
        <v>0</v>
      </c>
      <c r="R131" t="str">
        <f>IFERROR(VLOOKUP(Q131,Sheet6!A:B,2,0),"")</f>
        <v/>
      </c>
      <c r="S131" t="s">
        <v>1706</v>
      </c>
    </row>
    <row r="132" spans="5:19">
      <c r="E132" t="str">
        <f>IFERROR(VLOOKUP(F132,Sheet10!I:M,5,0),"")</f>
        <v/>
      </c>
      <c r="F132" t="str">
        <f t="shared" si="3"/>
        <v>0タイム決勝</v>
      </c>
      <c r="J132">
        <f>Sheet2!A185</f>
        <v>0</v>
      </c>
      <c r="K132">
        <f>Sheet2!B185</f>
        <v>0</v>
      </c>
      <c r="L132">
        <f>Sheet2!J185</f>
        <v>0</v>
      </c>
      <c r="M132" t="str">
        <f>IFERROR(VLOOKUP(L132,Sheet5!A:B,2,0),"")</f>
        <v/>
      </c>
      <c r="N132">
        <f>Sheet2!L185</f>
        <v>0</v>
      </c>
      <c r="O132" t="str">
        <f>IFERROR(VLOOKUP(N132,Sheet10!AG:AH,2,0),"")</f>
        <v/>
      </c>
      <c r="P132">
        <f>Sheet2!M185</f>
        <v>0</v>
      </c>
      <c r="Q132">
        <f>Sheet2!N185</f>
        <v>0</v>
      </c>
      <c r="R132" t="str">
        <f>IFERROR(VLOOKUP(Q132,Sheet6!A:B,2,0),"")</f>
        <v/>
      </c>
      <c r="S132" t="s">
        <v>1706</v>
      </c>
    </row>
    <row r="133" spans="5:19">
      <c r="E133" t="str">
        <f>IFERROR(VLOOKUP(F133,Sheet10!I:M,5,0),"")</f>
        <v/>
      </c>
      <c r="F133" t="str">
        <f t="shared" si="3"/>
        <v>0タイム決勝</v>
      </c>
      <c r="J133">
        <f>Sheet2!A186</f>
        <v>0</v>
      </c>
      <c r="K133">
        <f>Sheet2!B186</f>
        <v>0</v>
      </c>
      <c r="L133">
        <f>Sheet2!J186</f>
        <v>0</v>
      </c>
      <c r="M133" t="str">
        <f>IFERROR(VLOOKUP(L133,Sheet5!A:B,2,0),"")</f>
        <v/>
      </c>
      <c r="N133">
        <f>Sheet2!L186</f>
        <v>0</v>
      </c>
      <c r="O133" t="str">
        <f>IFERROR(VLOOKUP(N133,Sheet10!AG:AH,2,0),"")</f>
        <v/>
      </c>
      <c r="P133">
        <f>Sheet2!M186</f>
        <v>0</v>
      </c>
      <c r="Q133">
        <f>Sheet2!N186</f>
        <v>0</v>
      </c>
      <c r="R133" t="str">
        <f>IFERROR(VLOOKUP(Q133,Sheet6!A:B,2,0),"")</f>
        <v/>
      </c>
      <c r="S133" t="s">
        <v>1706</v>
      </c>
    </row>
    <row r="134" spans="5:19">
      <c r="E134" t="str">
        <f>IFERROR(VLOOKUP(F134,Sheet10!I:M,5,0),"")</f>
        <v/>
      </c>
      <c r="F134" t="str">
        <f t="shared" si="3"/>
        <v>0タイム決勝</v>
      </c>
      <c r="J134">
        <f>Sheet2!A187</f>
        <v>0</v>
      </c>
      <c r="K134">
        <f>Sheet2!B187</f>
        <v>0</v>
      </c>
      <c r="L134">
        <f>Sheet2!J187</f>
        <v>0</v>
      </c>
      <c r="M134" t="str">
        <f>IFERROR(VLOOKUP(L134,Sheet5!A:B,2,0),"")</f>
        <v/>
      </c>
      <c r="N134">
        <f>Sheet2!L187</f>
        <v>0</v>
      </c>
      <c r="O134" t="str">
        <f>IFERROR(VLOOKUP(N134,Sheet10!AG:AH,2,0),"")</f>
        <v/>
      </c>
      <c r="P134">
        <f>Sheet2!M187</f>
        <v>0</v>
      </c>
      <c r="Q134">
        <f>Sheet2!N187</f>
        <v>0</v>
      </c>
      <c r="R134" t="str">
        <f>IFERROR(VLOOKUP(Q134,Sheet6!A:B,2,0),"")</f>
        <v/>
      </c>
      <c r="S134" t="s">
        <v>1706</v>
      </c>
    </row>
    <row r="135" spans="5:19">
      <c r="E135" t="str">
        <f>IFERROR(VLOOKUP(F135,Sheet10!I:M,5,0),"")</f>
        <v/>
      </c>
      <c r="F135" t="str">
        <f t="shared" si="3"/>
        <v>0タイム決勝</v>
      </c>
      <c r="J135">
        <f>Sheet2!A188</f>
        <v>0</v>
      </c>
      <c r="K135">
        <f>Sheet2!B188</f>
        <v>0</v>
      </c>
      <c r="L135">
        <f>Sheet2!J188</f>
        <v>0</v>
      </c>
      <c r="M135" t="str">
        <f>IFERROR(VLOOKUP(L135,Sheet5!A:B,2,0),"")</f>
        <v/>
      </c>
      <c r="N135">
        <f>Sheet2!L188</f>
        <v>0</v>
      </c>
      <c r="O135" t="str">
        <f>IFERROR(VLOOKUP(N135,Sheet10!AG:AH,2,0),"")</f>
        <v/>
      </c>
      <c r="P135">
        <f>Sheet2!M188</f>
        <v>0</v>
      </c>
      <c r="Q135">
        <f>Sheet2!N188</f>
        <v>0</v>
      </c>
      <c r="R135" t="str">
        <f>IFERROR(VLOOKUP(Q135,Sheet6!A:B,2,0),"")</f>
        <v/>
      </c>
      <c r="S135" t="s">
        <v>1706</v>
      </c>
    </row>
    <row r="136" spans="5:19">
      <c r="E136" t="str">
        <f>IFERROR(VLOOKUP(F136,Sheet10!I:M,5,0),"")</f>
        <v/>
      </c>
      <c r="F136" t="str">
        <f t="shared" si="3"/>
        <v>0タイム決勝</v>
      </c>
      <c r="J136">
        <f>Sheet2!A189</f>
        <v>0</v>
      </c>
      <c r="K136">
        <f>Sheet2!B189</f>
        <v>0</v>
      </c>
      <c r="L136">
        <f>Sheet2!J189</f>
        <v>0</v>
      </c>
      <c r="M136" t="str">
        <f>IFERROR(VLOOKUP(L136,Sheet5!A:B,2,0),"")</f>
        <v/>
      </c>
      <c r="N136">
        <f>Sheet2!L189</f>
        <v>0</v>
      </c>
      <c r="O136" t="str">
        <f>IFERROR(VLOOKUP(N136,Sheet10!AG:AH,2,0),"")</f>
        <v/>
      </c>
      <c r="P136">
        <f>Sheet2!M189</f>
        <v>0</v>
      </c>
      <c r="Q136">
        <f>Sheet2!N189</f>
        <v>0</v>
      </c>
      <c r="R136" t="str">
        <f>IFERROR(VLOOKUP(Q136,Sheet6!A:B,2,0),"")</f>
        <v/>
      </c>
      <c r="S136" t="s">
        <v>1706</v>
      </c>
    </row>
    <row r="137" spans="5:19">
      <c r="E137" t="str">
        <f>IFERROR(VLOOKUP(F137,Sheet10!I:M,5,0),"")</f>
        <v/>
      </c>
      <c r="F137" t="str">
        <f t="shared" si="3"/>
        <v>0タイム決勝</v>
      </c>
      <c r="J137">
        <f>Sheet2!A190</f>
        <v>0</v>
      </c>
      <c r="K137">
        <f>Sheet2!B190</f>
        <v>0</v>
      </c>
      <c r="L137">
        <f>Sheet2!J190</f>
        <v>0</v>
      </c>
      <c r="M137" t="str">
        <f>IFERROR(VLOOKUP(L137,Sheet5!A:B,2,0),"")</f>
        <v/>
      </c>
      <c r="N137">
        <f>Sheet2!L190</f>
        <v>0</v>
      </c>
      <c r="O137" t="str">
        <f>IFERROR(VLOOKUP(N137,Sheet10!AG:AH,2,0),"")</f>
        <v/>
      </c>
      <c r="P137">
        <f>Sheet2!M190</f>
        <v>0</v>
      </c>
      <c r="Q137">
        <f>Sheet2!N190</f>
        <v>0</v>
      </c>
      <c r="R137" t="str">
        <f>IFERROR(VLOOKUP(Q137,Sheet6!A:B,2,0),"")</f>
        <v/>
      </c>
      <c r="S137" t="s">
        <v>1706</v>
      </c>
    </row>
    <row r="138" spans="5:19">
      <c r="E138" t="str">
        <f>IFERROR(VLOOKUP(F138,Sheet10!I:M,5,0),"")</f>
        <v/>
      </c>
      <c r="F138" t="str">
        <f t="shared" si="3"/>
        <v>0タイム決勝</v>
      </c>
      <c r="J138">
        <f>Sheet2!A191</f>
        <v>0</v>
      </c>
      <c r="K138">
        <f>Sheet2!B191</f>
        <v>0</v>
      </c>
      <c r="L138">
        <f>Sheet2!J191</f>
        <v>0</v>
      </c>
      <c r="M138" t="str">
        <f>IFERROR(VLOOKUP(L138,Sheet5!A:B,2,0),"")</f>
        <v/>
      </c>
      <c r="N138">
        <f>Sheet2!L191</f>
        <v>0</v>
      </c>
      <c r="O138" t="str">
        <f>IFERROR(VLOOKUP(N138,Sheet10!AG:AH,2,0),"")</f>
        <v/>
      </c>
      <c r="P138">
        <f>Sheet2!M191</f>
        <v>0</v>
      </c>
      <c r="Q138">
        <f>Sheet2!N191</f>
        <v>0</v>
      </c>
      <c r="R138" t="str">
        <f>IFERROR(VLOOKUP(Q138,Sheet6!A:B,2,0),"")</f>
        <v/>
      </c>
      <c r="S138" t="s">
        <v>1706</v>
      </c>
    </row>
    <row r="139" spans="5:19">
      <c r="E139" t="str">
        <f>IFERROR(VLOOKUP(F139,Sheet10!I:M,5,0),"")</f>
        <v/>
      </c>
      <c r="F139" t="str">
        <f t="shared" si="3"/>
        <v>0タイム決勝</v>
      </c>
      <c r="J139">
        <f>Sheet2!A192</f>
        <v>0</v>
      </c>
      <c r="K139">
        <f>Sheet2!B192</f>
        <v>0</v>
      </c>
      <c r="L139">
        <f>Sheet2!J192</f>
        <v>0</v>
      </c>
      <c r="M139" t="str">
        <f>IFERROR(VLOOKUP(L139,Sheet5!A:B,2,0),"")</f>
        <v/>
      </c>
      <c r="N139">
        <f>Sheet2!L192</f>
        <v>0</v>
      </c>
      <c r="O139" t="str">
        <f>IFERROR(VLOOKUP(N139,Sheet10!AG:AH,2,0),"")</f>
        <v/>
      </c>
      <c r="P139">
        <f>Sheet2!M192</f>
        <v>0</v>
      </c>
      <c r="Q139">
        <f>Sheet2!N192</f>
        <v>0</v>
      </c>
      <c r="R139" t="str">
        <f>IFERROR(VLOOKUP(Q139,Sheet6!A:B,2,0),"")</f>
        <v/>
      </c>
      <c r="S139" t="s">
        <v>1706</v>
      </c>
    </row>
    <row r="140" spans="5:19">
      <c r="E140" t="str">
        <f>IFERROR(VLOOKUP(F140,Sheet10!I:M,5,0),"")</f>
        <v/>
      </c>
      <c r="F140" t="str">
        <f t="shared" si="3"/>
        <v>0タイム決勝</v>
      </c>
      <c r="J140">
        <f>Sheet2!A193</f>
        <v>0</v>
      </c>
      <c r="K140">
        <f>Sheet2!B193</f>
        <v>0</v>
      </c>
      <c r="L140">
        <f>Sheet2!J193</f>
        <v>0</v>
      </c>
      <c r="M140" t="str">
        <f>IFERROR(VLOOKUP(L140,Sheet5!A:B,2,0),"")</f>
        <v/>
      </c>
      <c r="N140">
        <f>Sheet2!L193</f>
        <v>0</v>
      </c>
      <c r="O140" t="str">
        <f>IFERROR(VLOOKUP(N140,Sheet10!AG:AH,2,0),"")</f>
        <v/>
      </c>
      <c r="P140">
        <f>Sheet2!M193</f>
        <v>0</v>
      </c>
      <c r="Q140">
        <f>Sheet2!N193</f>
        <v>0</v>
      </c>
      <c r="R140" t="str">
        <f>IFERROR(VLOOKUP(Q140,Sheet6!A:B,2,0),"")</f>
        <v/>
      </c>
      <c r="S140" t="s">
        <v>1706</v>
      </c>
    </row>
    <row r="141" spans="5:19">
      <c r="E141" t="str">
        <f>IFERROR(VLOOKUP(F141,Sheet10!I:M,5,0),"")</f>
        <v/>
      </c>
      <c r="F141" t="str">
        <f t="shared" si="3"/>
        <v>0タイム決勝</v>
      </c>
      <c r="J141">
        <f>Sheet2!A194</f>
        <v>0</v>
      </c>
      <c r="K141">
        <f>Sheet2!B194</f>
        <v>0</v>
      </c>
      <c r="L141">
        <f>Sheet2!J194</f>
        <v>0</v>
      </c>
      <c r="M141" t="str">
        <f>IFERROR(VLOOKUP(L141,Sheet5!A:B,2,0),"")</f>
        <v/>
      </c>
      <c r="N141">
        <f>Sheet2!L194</f>
        <v>0</v>
      </c>
      <c r="O141" t="str">
        <f>IFERROR(VLOOKUP(N141,Sheet10!AG:AH,2,0),"")</f>
        <v/>
      </c>
      <c r="P141">
        <f>Sheet2!M194</f>
        <v>0</v>
      </c>
      <c r="Q141">
        <f>Sheet2!N194</f>
        <v>0</v>
      </c>
      <c r="R141" t="str">
        <f>IFERROR(VLOOKUP(Q141,Sheet6!A:B,2,0),"")</f>
        <v/>
      </c>
      <c r="S141" t="s">
        <v>1706</v>
      </c>
    </row>
    <row r="142" spans="5:19">
      <c r="E142" t="str">
        <f>IFERROR(VLOOKUP(F142,Sheet10!I:M,5,0),"")</f>
        <v/>
      </c>
      <c r="F142" t="str">
        <f t="shared" si="3"/>
        <v>0タイム決勝</v>
      </c>
      <c r="J142">
        <f>Sheet2!A195</f>
        <v>0</v>
      </c>
      <c r="K142">
        <f>Sheet2!B195</f>
        <v>0</v>
      </c>
      <c r="L142">
        <f>Sheet2!J195</f>
        <v>0</v>
      </c>
      <c r="M142" t="str">
        <f>IFERROR(VLOOKUP(L142,Sheet5!A:B,2,0),"")</f>
        <v/>
      </c>
      <c r="N142">
        <f>Sheet2!L195</f>
        <v>0</v>
      </c>
      <c r="O142" t="str">
        <f>IFERROR(VLOOKUP(N142,Sheet10!AG:AH,2,0),"")</f>
        <v/>
      </c>
      <c r="P142">
        <f>Sheet2!M195</f>
        <v>0</v>
      </c>
      <c r="Q142">
        <f>Sheet2!N195</f>
        <v>0</v>
      </c>
      <c r="R142" t="str">
        <f>IFERROR(VLOOKUP(Q142,Sheet6!A:B,2,0),"")</f>
        <v/>
      </c>
      <c r="S142" t="s">
        <v>1706</v>
      </c>
    </row>
    <row r="143" spans="5:19">
      <c r="E143" t="str">
        <f>IFERROR(VLOOKUP(F143,Sheet10!I:M,5,0),"")</f>
        <v/>
      </c>
      <c r="F143" t="str">
        <f t="shared" si="3"/>
        <v>0タイム決勝</v>
      </c>
      <c r="J143">
        <f>Sheet2!A196</f>
        <v>0</v>
      </c>
      <c r="K143">
        <f>Sheet2!B196</f>
        <v>0</v>
      </c>
      <c r="L143">
        <f>Sheet2!J196</f>
        <v>0</v>
      </c>
      <c r="M143" t="str">
        <f>IFERROR(VLOOKUP(L143,Sheet5!A:B,2,0),"")</f>
        <v/>
      </c>
      <c r="N143">
        <f>Sheet2!L196</f>
        <v>0</v>
      </c>
      <c r="O143" t="str">
        <f>IFERROR(VLOOKUP(N143,Sheet10!AG:AH,2,0),"")</f>
        <v/>
      </c>
      <c r="P143">
        <f>Sheet2!M196</f>
        <v>0</v>
      </c>
      <c r="Q143">
        <f>Sheet2!N196</f>
        <v>0</v>
      </c>
      <c r="R143" t="str">
        <f>IFERROR(VLOOKUP(Q143,Sheet6!A:B,2,0),"")</f>
        <v/>
      </c>
      <c r="S143" t="s">
        <v>1706</v>
      </c>
    </row>
    <row r="144" spans="5:19">
      <c r="E144" t="str">
        <f>IFERROR(VLOOKUP(F144,Sheet10!I:M,5,0),"")</f>
        <v/>
      </c>
      <c r="F144" t="str">
        <f t="shared" si="3"/>
        <v>0タイム決勝</v>
      </c>
      <c r="J144">
        <f>Sheet2!A197</f>
        <v>0</v>
      </c>
      <c r="K144">
        <f>Sheet2!B197</f>
        <v>0</v>
      </c>
      <c r="L144">
        <f>Sheet2!J197</f>
        <v>0</v>
      </c>
      <c r="M144" t="str">
        <f>IFERROR(VLOOKUP(L144,Sheet5!A:B,2,0),"")</f>
        <v/>
      </c>
      <c r="N144">
        <f>Sheet2!L197</f>
        <v>0</v>
      </c>
      <c r="O144" t="str">
        <f>IFERROR(VLOOKUP(N144,Sheet10!AG:AH,2,0),"")</f>
        <v/>
      </c>
      <c r="P144">
        <f>Sheet2!M197</f>
        <v>0</v>
      </c>
      <c r="Q144">
        <f>Sheet2!N197</f>
        <v>0</v>
      </c>
      <c r="R144" t="str">
        <f>IFERROR(VLOOKUP(Q144,Sheet6!A:B,2,0),"")</f>
        <v/>
      </c>
      <c r="S144" t="s">
        <v>1706</v>
      </c>
    </row>
    <row r="145" spans="5:19">
      <c r="E145" t="str">
        <f>IFERROR(VLOOKUP(F145,Sheet10!I:M,5,0),"")</f>
        <v/>
      </c>
      <c r="F145" t="str">
        <f t="shared" si="3"/>
        <v>0タイム決勝</v>
      </c>
      <c r="J145">
        <f>Sheet2!A198</f>
        <v>0</v>
      </c>
      <c r="K145">
        <f>Sheet2!B198</f>
        <v>0</v>
      </c>
      <c r="L145">
        <f>Sheet2!J198</f>
        <v>0</v>
      </c>
      <c r="M145" t="str">
        <f>IFERROR(VLOOKUP(L145,Sheet5!A:B,2,0),"")</f>
        <v/>
      </c>
      <c r="N145">
        <f>Sheet2!L198</f>
        <v>0</v>
      </c>
      <c r="O145" t="str">
        <f>IFERROR(VLOOKUP(N145,Sheet10!AG:AH,2,0),"")</f>
        <v/>
      </c>
      <c r="P145">
        <f>Sheet2!M198</f>
        <v>0</v>
      </c>
      <c r="Q145">
        <f>Sheet2!N198</f>
        <v>0</v>
      </c>
      <c r="R145" t="str">
        <f>IFERROR(VLOOKUP(Q145,Sheet6!A:B,2,0),"")</f>
        <v/>
      </c>
      <c r="S145" t="s">
        <v>1706</v>
      </c>
    </row>
    <row r="146" spans="5:19">
      <c r="E146" t="str">
        <f>IFERROR(VLOOKUP(F146,Sheet10!I:M,5,0),"")</f>
        <v/>
      </c>
      <c r="F146" t="str">
        <f t="shared" si="3"/>
        <v>0タイム決勝</v>
      </c>
      <c r="J146">
        <f>Sheet2!A199</f>
        <v>0</v>
      </c>
      <c r="K146">
        <f>Sheet2!B199</f>
        <v>0</v>
      </c>
      <c r="L146">
        <f>Sheet2!J199</f>
        <v>0</v>
      </c>
      <c r="M146" t="str">
        <f>IFERROR(VLOOKUP(L146,Sheet5!A:B,2,0),"")</f>
        <v/>
      </c>
      <c r="N146">
        <f>Sheet2!L199</f>
        <v>0</v>
      </c>
      <c r="O146" t="str">
        <f>IFERROR(VLOOKUP(N146,Sheet10!AG:AH,2,0),"")</f>
        <v/>
      </c>
      <c r="P146">
        <f>Sheet2!M199</f>
        <v>0</v>
      </c>
      <c r="Q146">
        <f>Sheet2!N199</f>
        <v>0</v>
      </c>
      <c r="R146" t="str">
        <f>IFERROR(VLOOKUP(Q146,Sheet6!A:B,2,0),"")</f>
        <v/>
      </c>
      <c r="S146" t="s">
        <v>1706</v>
      </c>
    </row>
    <row r="147" spans="5:19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Sheet2!A200</f>
        <v>0</v>
      </c>
      <c r="K147">
        <f>Sheet2!B200</f>
        <v>0</v>
      </c>
      <c r="L147">
        <f>Sheet2!J200</f>
        <v>0</v>
      </c>
      <c r="M147" t="str">
        <f>IFERROR(VLOOKUP(L147,Sheet5!A:B,2,0),"")</f>
        <v/>
      </c>
      <c r="N147">
        <f>Sheet2!L200</f>
        <v>0</v>
      </c>
      <c r="O147" t="str">
        <f>IFERROR(VLOOKUP(N147,Sheet10!AG:AH,2,0),"")</f>
        <v/>
      </c>
      <c r="P147">
        <f>Sheet2!M200</f>
        <v>0</v>
      </c>
      <c r="Q147">
        <f>Sheet2!N200</f>
        <v>0</v>
      </c>
      <c r="R147" t="str">
        <f>IFERROR(VLOOKUP(Q147,Sheet6!A:B,2,0),"")</f>
        <v/>
      </c>
      <c r="S147" t="s">
        <v>1706</v>
      </c>
    </row>
    <row r="148" spans="5:19">
      <c r="E148" t="str">
        <f>IFERROR(VLOOKUP(F148,Sheet10!I:M,5,0),"")</f>
        <v/>
      </c>
      <c r="F148" t="str">
        <f t="shared" si="4"/>
        <v>0タイム決勝</v>
      </c>
      <c r="J148">
        <f>Sheet2!A201</f>
        <v>0</v>
      </c>
      <c r="K148">
        <f>Sheet2!B201</f>
        <v>0</v>
      </c>
      <c r="L148">
        <f>Sheet2!J201</f>
        <v>0</v>
      </c>
      <c r="M148" t="str">
        <f>IFERROR(VLOOKUP(L148,Sheet5!A:B,2,0),"")</f>
        <v/>
      </c>
      <c r="N148">
        <f>Sheet2!L201</f>
        <v>0</v>
      </c>
      <c r="O148" t="str">
        <f>IFERROR(VLOOKUP(N148,Sheet10!AG:AH,2,0),"")</f>
        <v/>
      </c>
      <c r="P148">
        <f>Sheet2!M201</f>
        <v>0</v>
      </c>
      <c r="Q148">
        <f>Sheet2!N201</f>
        <v>0</v>
      </c>
      <c r="R148" t="str">
        <f>IFERROR(VLOOKUP(Q148,Sheet6!A:B,2,0),"")</f>
        <v/>
      </c>
      <c r="S148" t="s">
        <v>1706</v>
      </c>
    </row>
    <row r="149" spans="5:19">
      <c r="E149" t="str">
        <f>IFERROR(VLOOKUP(F149,Sheet10!I:M,5,0),"")</f>
        <v/>
      </c>
      <c r="F149" t="str">
        <f t="shared" si="4"/>
        <v>0タイム決勝</v>
      </c>
      <c r="J149">
        <f>Sheet2!A202</f>
        <v>0</v>
      </c>
      <c r="K149">
        <f>Sheet2!B202</f>
        <v>0</v>
      </c>
      <c r="L149">
        <f>Sheet2!J202</f>
        <v>0</v>
      </c>
      <c r="M149" t="str">
        <f>IFERROR(VLOOKUP(L149,Sheet5!A:B,2,0),"")</f>
        <v/>
      </c>
      <c r="N149">
        <f>Sheet2!L202</f>
        <v>0</v>
      </c>
      <c r="O149" t="str">
        <f>IFERROR(VLOOKUP(N149,Sheet10!AG:AH,2,0),"")</f>
        <v/>
      </c>
      <c r="P149">
        <f>Sheet2!M202</f>
        <v>0</v>
      </c>
      <c r="Q149">
        <f>Sheet2!N202</f>
        <v>0</v>
      </c>
      <c r="R149" t="str">
        <f>IFERROR(VLOOKUP(Q149,Sheet6!A:B,2,0),"")</f>
        <v/>
      </c>
      <c r="S149" t="s">
        <v>1706</v>
      </c>
    </row>
    <row r="150" spans="5:19">
      <c r="E150" t="str">
        <f>IFERROR(VLOOKUP(F150,Sheet10!I:M,5,0),"")</f>
        <v/>
      </c>
      <c r="F150" t="str">
        <f t="shared" si="4"/>
        <v>0タイム決勝</v>
      </c>
      <c r="J150">
        <f>Sheet2!A203</f>
        <v>0</v>
      </c>
      <c r="K150">
        <f>Sheet2!B203</f>
        <v>0</v>
      </c>
      <c r="L150">
        <f>Sheet2!J203</f>
        <v>0</v>
      </c>
      <c r="M150" t="str">
        <f>IFERROR(VLOOKUP(L150,Sheet5!A:B,2,0),"")</f>
        <v/>
      </c>
      <c r="N150">
        <f>Sheet2!L203</f>
        <v>0</v>
      </c>
      <c r="O150" t="str">
        <f>IFERROR(VLOOKUP(N150,Sheet10!AG:AH,2,0),"")</f>
        <v/>
      </c>
      <c r="P150">
        <f>Sheet2!M203</f>
        <v>0</v>
      </c>
      <c r="Q150">
        <f>Sheet2!N203</f>
        <v>0</v>
      </c>
      <c r="R150" t="str">
        <f>IFERROR(VLOOKUP(Q150,Sheet6!A:B,2,0),"")</f>
        <v/>
      </c>
      <c r="S150" t="s">
        <v>1706</v>
      </c>
    </row>
    <row r="151" spans="5:19">
      <c r="E151" t="str">
        <f>IFERROR(VLOOKUP(F151,Sheet10!I:M,5,0),"")</f>
        <v/>
      </c>
      <c r="F151" t="str">
        <f t="shared" si="4"/>
        <v>0タイム決勝</v>
      </c>
      <c r="J151">
        <f>Sheet2!A204</f>
        <v>0</v>
      </c>
      <c r="K151">
        <f>Sheet2!B204</f>
        <v>0</v>
      </c>
      <c r="L151">
        <f>Sheet2!J204</f>
        <v>0</v>
      </c>
      <c r="M151" t="str">
        <f>IFERROR(VLOOKUP(L151,Sheet5!A:B,2,0),"")</f>
        <v/>
      </c>
      <c r="N151">
        <f>Sheet2!L204</f>
        <v>0</v>
      </c>
      <c r="O151" t="str">
        <f>IFERROR(VLOOKUP(N151,Sheet10!AG:AH,2,0),"")</f>
        <v/>
      </c>
      <c r="P151">
        <f>Sheet2!M204</f>
        <v>0</v>
      </c>
      <c r="Q151">
        <f>Sheet2!N204</f>
        <v>0</v>
      </c>
      <c r="R151" t="str">
        <f>IFERROR(VLOOKUP(Q151,Sheet6!A:B,2,0),"")</f>
        <v/>
      </c>
      <c r="S151" t="s">
        <v>1706</v>
      </c>
    </row>
    <row r="152" spans="5:19">
      <c r="E152" t="str">
        <f>IFERROR(VLOOKUP(F152,Sheet10!I:M,5,0),"")</f>
        <v/>
      </c>
      <c r="F152" t="str">
        <f t="shared" si="4"/>
        <v>0タイム決勝</v>
      </c>
      <c r="J152">
        <f>Sheet2!A205</f>
        <v>0</v>
      </c>
      <c r="K152">
        <f>Sheet2!B205</f>
        <v>0</v>
      </c>
      <c r="L152">
        <f>Sheet2!J205</f>
        <v>0</v>
      </c>
      <c r="M152" t="str">
        <f>IFERROR(VLOOKUP(L152,Sheet5!A:B,2,0),"")</f>
        <v/>
      </c>
      <c r="N152">
        <f>Sheet2!L205</f>
        <v>0</v>
      </c>
      <c r="O152" t="str">
        <f>IFERROR(VLOOKUP(N152,Sheet10!AG:AH,2,0),"")</f>
        <v/>
      </c>
      <c r="P152">
        <f>Sheet2!M205</f>
        <v>0</v>
      </c>
      <c r="Q152">
        <f>Sheet2!N205</f>
        <v>0</v>
      </c>
      <c r="R152" t="str">
        <f>IFERROR(VLOOKUP(Q152,Sheet6!A:B,2,0),"")</f>
        <v/>
      </c>
      <c r="S152" t="s">
        <v>1706</v>
      </c>
    </row>
    <row r="153" spans="5:19">
      <c r="E153" t="str">
        <f>IFERROR(VLOOKUP(F153,Sheet10!I:M,5,0),"")</f>
        <v/>
      </c>
      <c r="F153" t="str">
        <f t="shared" si="4"/>
        <v>0タイム決勝</v>
      </c>
      <c r="J153">
        <f>Sheet2!A206</f>
        <v>0</v>
      </c>
      <c r="K153">
        <f>Sheet2!B206</f>
        <v>0</v>
      </c>
      <c r="L153">
        <f>Sheet2!J206</f>
        <v>0</v>
      </c>
      <c r="M153" t="str">
        <f>IFERROR(VLOOKUP(L153,Sheet5!A:B,2,0),"")</f>
        <v/>
      </c>
      <c r="N153">
        <f>Sheet2!L206</f>
        <v>0</v>
      </c>
      <c r="O153" t="str">
        <f>IFERROR(VLOOKUP(N153,Sheet10!AG:AH,2,0),"")</f>
        <v/>
      </c>
      <c r="P153">
        <f>Sheet2!M206</f>
        <v>0</v>
      </c>
      <c r="Q153">
        <f>Sheet2!N206</f>
        <v>0</v>
      </c>
      <c r="R153" t="str">
        <f>IFERROR(VLOOKUP(Q153,Sheet6!A:B,2,0),"")</f>
        <v/>
      </c>
      <c r="S153" t="s">
        <v>1706</v>
      </c>
    </row>
    <row r="154" spans="5:19">
      <c r="E154" t="str">
        <f>IFERROR(VLOOKUP(F154,Sheet10!I:M,5,0),"")</f>
        <v/>
      </c>
      <c r="F154" t="str">
        <f t="shared" si="4"/>
        <v>0タイム決勝</v>
      </c>
      <c r="J154">
        <f>Sheet2!A207</f>
        <v>0</v>
      </c>
      <c r="K154">
        <f>Sheet2!B207</f>
        <v>0</v>
      </c>
      <c r="L154">
        <f>Sheet2!J207</f>
        <v>0</v>
      </c>
      <c r="M154" t="str">
        <f>IFERROR(VLOOKUP(L154,Sheet5!A:B,2,0),"")</f>
        <v/>
      </c>
      <c r="N154">
        <f>Sheet2!L207</f>
        <v>0</v>
      </c>
      <c r="O154" t="str">
        <f>IFERROR(VLOOKUP(N154,Sheet10!AG:AH,2,0),"")</f>
        <v/>
      </c>
      <c r="P154">
        <f>Sheet2!M207</f>
        <v>0</v>
      </c>
      <c r="Q154">
        <f>Sheet2!N207</f>
        <v>0</v>
      </c>
      <c r="R154" t="str">
        <f>IFERROR(VLOOKUP(Q154,Sheet6!A:B,2,0),"")</f>
        <v/>
      </c>
      <c r="S154" t="s">
        <v>1706</v>
      </c>
    </row>
    <row r="155" spans="5:19">
      <c r="E155" t="str">
        <f>IFERROR(VLOOKUP(F155,Sheet10!I:M,5,0),"")</f>
        <v/>
      </c>
      <c r="F155" t="str">
        <f t="shared" si="4"/>
        <v>0タイム決勝</v>
      </c>
      <c r="J155">
        <f>Sheet2!A208</f>
        <v>0</v>
      </c>
      <c r="K155">
        <f>Sheet2!B208</f>
        <v>0</v>
      </c>
      <c r="L155">
        <f>Sheet2!J208</f>
        <v>0</v>
      </c>
      <c r="M155" t="str">
        <f>IFERROR(VLOOKUP(L155,Sheet5!A:B,2,0),"")</f>
        <v/>
      </c>
      <c r="N155">
        <f>Sheet2!L208</f>
        <v>0</v>
      </c>
      <c r="O155" t="str">
        <f>IFERROR(VLOOKUP(N155,Sheet10!AG:AH,2,0),"")</f>
        <v/>
      </c>
      <c r="P155">
        <f>Sheet2!M208</f>
        <v>0</v>
      </c>
      <c r="Q155">
        <f>Sheet2!N208</f>
        <v>0</v>
      </c>
      <c r="R155" t="str">
        <f>IFERROR(VLOOKUP(Q155,Sheet6!A:B,2,0),"")</f>
        <v/>
      </c>
      <c r="S155" t="s">
        <v>1706</v>
      </c>
    </row>
    <row r="156" spans="5:19">
      <c r="E156" t="str">
        <f>IFERROR(VLOOKUP(F156,Sheet10!I:M,5,0),"")</f>
        <v/>
      </c>
      <c r="F156" t="str">
        <f t="shared" si="4"/>
        <v>0タイム決勝</v>
      </c>
      <c r="J156">
        <f>Sheet2!A209</f>
        <v>0</v>
      </c>
      <c r="K156">
        <f>Sheet2!B209</f>
        <v>0</v>
      </c>
      <c r="L156">
        <f>Sheet2!J209</f>
        <v>0</v>
      </c>
      <c r="M156" t="str">
        <f>IFERROR(VLOOKUP(L156,Sheet5!A:B,2,0),"")</f>
        <v/>
      </c>
      <c r="N156">
        <f>Sheet2!L209</f>
        <v>0</v>
      </c>
      <c r="O156" t="str">
        <f>IFERROR(VLOOKUP(N156,Sheet10!AG:AH,2,0),"")</f>
        <v/>
      </c>
      <c r="P156">
        <f>Sheet2!M209</f>
        <v>0</v>
      </c>
      <c r="Q156">
        <f>Sheet2!N209</f>
        <v>0</v>
      </c>
      <c r="R156" t="str">
        <f>IFERROR(VLOOKUP(Q156,Sheet6!A:B,2,0),"")</f>
        <v/>
      </c>
      <c r="S156" t="s">
        <v>1706</v>
      </c>
    </row>
    <row r="157" spans="5:19">
      <c r="E157" t="str">
        <f>IFERROR(VLOOKUP(F157,Sheet10!I:M,5,0),"")</f>
        <v/>
      </c>
      <c r="F157" t="str">
        <f t="shared" si="4"/>
        <v>0タイム決勝</v>
      </c>
      <c r="J157">
        <f>Sheet2!A210</f>
        <v>0</v>
      </c>
      <c r="K157">
        <f>Sheet2!B210</f>
        <v>0</v>
      </c>
      <c r="L157">
        <f>Sheet2!J210</f>
        <v>0</v>
      </c>
      <c r="M157" t="str">
        <f>IFERROR(VLOOKUP(L157,Sheet5!A:B,2,0),"")</f>
        <v/>
      </c>
      <c r="N157">
        <f>Sheet2!L210</f>
        <v>0</v>
      </c>
      <c r="O157" t="str">
        <f>IFERROR(VLOOKUP(N157,Sheet10!AG:AH,2,0),"")</f>
        <v/>
      </c>
      <c r="P157">
        <f>Sheet2!M210</f>
        <v>0</v>
      </c>
      <c r="Q157">
        <f>Sheet2!N210</f>
        <v>0</v>
      </c>
      <c r="R157" t="str">
        <f>IFERROR(VLOOKUP(Q157,Sheet6!A:B,2,0),"")</f>
        <v/>
      </c>
      <c r="S157" t="s">
        <v>1706</v>
      </c>
    </row>
    <row r="158" spans="5:19">
      <c r="E158" t="str">
        <f>IFERROR(VLOOKUP(F158,Sheet10!I:M,5,0),"")</f>
        <v/>
      </c>
      <c r="F158" t="str">
        <f t="shared" si="4"/>
        <v>0タイム決勝</v>
      </c>
      <c r="J158">
        <f>Sheet2!A211</f>
        <v>0</v>
      </c>
      <c r="K158">
        <f>Sheet2!B211</f>
        <v>0</v>
      </c>
      <c r="L158">
        <f>Sheet2!J211</f>
        <v>0</v>
      </c>
      <c r="M158" t="str">
        <f>IFERROR(VLOOKUP(L158,Sheet5!A:B,2,0),"")</f>
        <v/>
      </c>
      <c r="N158">
        <f>Sheet2!L211</f>
        <v>0</v>
      </c>
      <c r="O158" t="str">
        <f>IFERROR(VLOOKUP(N158,Sheet10!AG:AH,2,0),"")</f>
        <v/>
      </c>
      <c r="P158">
        <f>Sheet2!M211</f>
        <v>0</v>
      </c>
      <c r="Q158">
        <f>Sheet2!N211</f>
        <v>0</v>
      </c>
      <c r="R158" t="str">
        <f>IFERROR(VLOOKUP(Q158,Sheet6!A:B,2,0),"")</f>
        <v/>
      </c>
      <c r="S158" t="s">
        <v>1706</v>
      </c>
    </row>
    <row r="159" spans="5:19">
      <c r="E159" t="str">
        <f>IFERROR(VLOOKUP(F159,Sheet10!I:M,5,0),"")</f>
        <v/>
      </c>
      <c r="F159" t="str">
        <f t="shared" si="4"/>
        <v>0タイム決勝</v>
      </c>
      <c r="J159">
        <f>Sheet2!A212</f>
        <v>0</v>
      </c>
      <c r="K159">
        <f>Sheet2!B212</f>
        <v>0</v>
      </c>
      <c r="L159">
        <f>Sheet2!J212</f>
        <v>0</v>
      </c>
      <c r="M159" t="str">
        <f>IFERROR(VLOOKUP(L159,Sheet5!A:B,2,0),"")</f>
        <v/>
      </c>
      <c r="N159">
        <f>Sheet2!L212</f>
        <v>0</v>
      </c>
      <c r="O159" t="str">
        <f>IFERROR(VLOOKUP(N159,Sheet10!AG:AH,2,0),"")</f>
        <v/>
      </c>
      <c r="P159">
        <f>Sheet2!M212</f>
        <v>0</v>
      </c>
      <c r="Q159">
        <f>Sheet2!N212</f>
        <v>0</v>
      </c>
      <c r="R159" t="str">
        <f>IFERROR(VLOOKUP(Q159,Sheet6!A:B,2,0),"")</f>
        <v/>
      </c>
      <c r="S159" t="s">
        <v>1706</v>
      </c>
    </row>
    <row r="160" spans="5:19">
      <c r="E160" t="str">
        <f>IFERROR(VLOOKUP(F160,Sheet10!I:M,5,0),"")</f>
        <v/>
      </c>
      <c r="F160" t="str">
        <f t="shared" si="4"/>
        <v>0タイム決勝</v>
      </c>
      <c r="J160">
        <f>Sheet2!A213</f>
        <v>0</v>
      </c>
      <c r="K160">
        <f>Sheet2!B213</f>
        <v>0</v>
      </c>
      <c r="L160">
        <f>Sheet2!J213</f>
        <v>0</v>
      </c>
      <c r="M160" t="str">
        <f>IFERROR(VLOOKUP(L160,Sheet5!A:B,2,0),"")</f>
        <v/>
      </c>
      <c r="N160">
        <f>Sheet2!L213</f>
        <v>0</v>
      </c>
      <c r="O160" t="str">
        <f>IFERROR(VLOOKUP(N160,Sheet10!AG:AH,2,0),"")</f>
        <v/>
      </c>
      <c r="P160">
        <f>Sheet2!M213</f>
        <v>0</v>
      </c>
      <c r="Q160">
        <f>Sheet2!N213</f>
        <v>0</v>
      </c>
      <c r="R160" t="str">
        <f>IFERROR(VLOOKUP(Q160,Sheet6!A:B,2,0),"")</f>
        <v/>
      </c>
      <c r="S160" t="s">
        <v>1706</v>
      </c>
    </row>
    <row r="161" spans="5:19">
      <c r="E161" t="str">
        <f>IFERROR(VLOOKUP(F161,Sheet10!I:M,5,0),"")</f>
        <v/>
      </c>
      <c r="F161" t="str">
        <f t="shared" si="4"/>
        <v>0タイム決勝</v>
      </c>
      <c r="J161">
        <f>Sheet2!A214</f>
        <v>0</v>
      </c>
      <c r="K161">
        <f>Sheet2!B214</f>
        <v>0</v>
      </c>
      <c r="L161">
        <f>Sheet2!J214</f>
        <v>0</v>
      </c>
      <c r="M161" t="str">
        <f>IFERROR(VLOOKUP(L161,Sheet5!A:B,2,0),"")</f>
        <v/>
      </c>
      <c r="N161">
        <f>Sheet2!L214</f>
        <v>0</v>
      </c>
      <c r="O161" t="str">
        <f>IFERROR(VLOOKUP(N161,Sheet10!AG:AH,2,0),"")</f>
        <v/>
      </c>
      <c r="P161">
        <f>Sheet2!M214</f>
        <v>0</v>
      </c>
      <c r="Q161">
        <f>Sheet2!N214</f>
        <v>0</v>
      </c>
      <c r="R161" t="str">
        <f>IFERROR(VLOOKUP(Q161,Sheet6!A:B,2,0),"")</f>
        <v/>
      </c>
      <c r="S161" t="s">
        <v>1706</v>
      </c>
    </row>
    <row r="162" spans="5:19">
      <c r="E162" t="str">
        <f>IFERROR(VLOOKUP(F162,Sheet10!I:M,5,0),"")</f>
        <v/>
      </c>
      <c r="F162" t="str">
        <f t="shared" si="4"/>
        <v>0タイム決勝</v>
      </c>
      <c r="J162">
        <f>Sheet2!A215</f>
        <v>0</v>
      </c>
      <c r="K162">
        <f>Sheet2!B215</f>
        <v>0</v>
      </c>
      <c r="L162">
        <f>Sheet2!J215</f>
        <v>0</v>
      </c>
      <c r="M162" t="str">
        <f>IFERROR(VLOOKUP(L162,Sheet5!A:B,2,0),"")</f>
        <v/>
      </c>
      <c r="N162">
        <f>Sheet2!L215</f>
        <v>0</v>
      </c>
      <c r="O162" t="str">
        <f>IFERROR(VLOOKUP(N162,Sheet10!AG:AH,2,0),"")</f>
        <v/>
      </c>
      <c r="P162">
        <f>Sheet2!M215</f>
        <v>0</v>
      </c>
      <c r="Q162">
        <f>Sheet2!N215</f>
        <v>0</v>
      </c>
      <c r="R162" t="str">
        <f>IFERROR(VLOOKUP(Q162,Sheet6!A:B,2,0),"")</f>
        <v/>
      </c>
      <c r="S162" t="s">
        <v>1706</v>
      </c>
    </row>
    <row r="163" spans="5:19">
      <c r="E163" t="str">
        <f>IFERROR(VLOOKUP(F163,Sheet10!I:M,5,0),"")</f>
        <v/>
      </c>
      <c r="F163" t="str">
        <f t="shared" si="4"/>
        <v>0タイム決勝</v>
      </c>
      <c r="J163">
        <f>Sheet2!A216</f>
        <v>0</v>
      </c>
      <c r="K163">
        <f>Sheet2!B216</f>
        <v>0</v>
      </c>
      <c r="L163">
        <f>Sheet2!J216</f>
        <v>0</v>
      </c>
      <c r="M163" t="str">
        <f>IFERROR(VLOOKUP(L163,Sheet5!A:B,2,0),"")</f>
        <v/>
      </c>
      <c r="N163">
        <f>Sheet2!L216</f>
        <v>0</v>
      </c>
      <c r="O163" t="str">
        <f>IFERROR(VLOOKUP(N163,Sheet10!AG:AH,2,0),"")</f>
        <v/>
      </c>
      <c r="P163">
        <f>Sheet2!M216</f>
        <v>0</v>
      </c>
      <c r="Q163">
        <f>Sheet2!N216</f>
        <v>0</v>
      </c>
      <c r="R163" t="str">
        <f>IFERROR(VLOOKUP(Q163,Sheet6!A:B,2,0),"")</f>
        <v/>
      </c>
      <c r="S163" t="s">
        <v>1706</v>
      </c>
    </row>
    <row r="164" spans="5:19">
      <c r="E164" t="str">
        <f>IFERROR(VLOOKUP(F164,Sheet10!I:M,5,0),"")</f>
        <v/>
      </c>
      <c r="F164" t="str">
        <f t="shared" si="4"/>
        <v>0タイム決勝</v>
      </c>
      <c r="J164">
        <f>Sheet2!A217</f>
        <v>0</v>
      </c>
      <c r="K164">
        <f>Sheet2!B217</f>
        <v>0</v>
      </c>
      <c r="L164">
        <f>Sheet2!J217</f>
        <v>0</v>
      </c>
      <c r="M164" t="str">
        <f>IFERROR(VLOOKUP(L164,Sheet5!A:B,2,0),"")</f>
        <v/>
      </c>
      <c r="N164">
        <f>Sheet2!L217</f>
        <v>0</v>
      </c>
      <c r="O164" t="str">
        <f>IFERROR(VLOOKUP(N164,Sheet10!AG:AH,2,0),"")</f>
        <v/>
      </c>
      <c r="P164">
        <f>Sheet2!M217</f>
        <v>0</v>
      </c>
      <c r="Q164">
        <f>Sheet2!N217</f>
        <v>0</v>
      </c>
      <c r="R164" t="str">
        <f>IFERROR(VLOOKUP(Q164,Sheet6!A:B,2,0),"")</f>
        <v/>
      </c>
      <c r="S164" t="s">
        <v>1706</v>
      </c>
    </row>
    <row r="165" spans="5:19">
      <c r="E165" t="str">
        <f>IFERROR(VLOOKUP(F165,Sheet10!I:M,5,0),"")</f>
        <v/>
      </c>
      <c r="F165" t="str">
        <f t="shared" si="4"/>
        <v>0タイム決勝</v>
      </c>
      <c r="J165">
        <f>Sheet2!A218</f>
        <v>0</v>
      </c>
      <c r="K165">
        <f>Sheet2!B218</f>
        <v>0</v>
      </c>
      <c r="L165">
        <f>Sheet2!J218</f>
        <v>0</v>
      </c>
      <c r="M165" t="str">
        <f>IFERROR(VLOOKUP(L165,Sheet5!A:B,2,0),"")</f>
        <v/>
      </c>
      <c r="N165">
        <f>Sheet2!L218</f>
        <v>0</v>
      </c>
      <c r="O165" t="str">
        <f>IFERROR(VLOOKUP(N165,Sheet10!AG:AH,2,0),"")</f>
        <v/>
      </c>
      <c r="P165">
        <f>Sheet2!M218</f>
        <v>0</v>
      </c>
      <c r="Q165">
        <f>Sheet2!N218</f>
        <v>0</v>
      </c>
      <c r="R165" t="str">
        <f>IFERROR(VLOOKUP(Q165,Sheet6!A:B,2,0),"")</f>
        <v/>
      </c>
      <c r="S165" t="s">
        <v>1706</v>
      </c>
    </row>
    <row r="166" spans="5:19">
      <c r="E166" t="str">
        <f>IFERROR(VLOOKUP(F166,Sheet10!I:M,5,0),"")</f>
        <v/>
      </c>
      <c r="F166" t="str">
        <f t="shared" si="4"/>
        <v>0タイム決勝</v>
      </c>
      <c r="J166">
        <f>Sheet2!A219</f>
        <v>0</v>
      </c>
      <c r="K166">
        <f>Sheet2!B219</f>
        <v>0</v>
      </c>
      <c r="L166">
        <f>Sheet2!J219</f>
        <v>0</v>
      </c>
      <c r="M166" t="str">
        <f>IFERROR(VLOOKUP(L166,Sheet5!A:B,2,0),"")</f>
        <v/>
      </c>
      <c r="N166">
        <f>Sheet2!L219</f>
        <v>0</v>
      </c>
      <c r="O166" t="str">
        <f>IFERROR(VLOOKUP(N166,Sheet10!AG:AH,2,0),"")</f>
        <v/>
      </c>
      <c r="P166">
        <f>Sheet2!M219</f>
        <v>0</v>
      </c>
      <c r="Q166">
        <f>Sheet2!N219</f>
        <v>0</v>
      </c>
      <c r="R166" t="str">
        <f>IFERROR(VLOOKUP(Q166,Sheet6!A:B,2,0),"")</f>
        <v/>
      </c>
      <c r="S166" t="s">
        <v>1706</v>
      </c>
    </row>
    <row r="167" spans="5:19">
      <c r="E167" t="str">
        <f>IFERROR(VLOOKUP(F167,Sheet10!I:M,5,0),"")</f>
        <v/>
      </c>
      <c r="F167" t="str">
        <f t="shared" si="4"/>
        <v>0タイム決勝</v>
      </c>
      <c r="J167">
        <f>Sheet2!A220</f>
        <v>0</v>
      </c>
      <c r="K167">
        <f>Sheet2!B220</f>
        <v>0</v>
      </c>
      <c r="L167">
        <f>Sheet2!J220</f>
        <v>0</v>
      </c>
      <c r="M167" t="str">
        <f>IFERROR(VLOOKUP(L167,Sheet5!A:B,2,0),"")</f>
        <v/>
      </c>
      <c r="N167">
        <f>Sheet2!L220</f>
        <v>0</v>
      </c>
      <c r="O167" t="str">
        <f>IFERROR(VLOOKUP(N167,Sheet10!AG:AH,2,0),"")</f>
        <v/>
      </c>
      <c r="P167">
        <f>Sheet2!M220</f>
        <v>0</v>
      </c>
      <c r="Q167">
        <f>Sheet2!N220</f>
        <v>0</v>
      </c>
      <c r="R167" t="str">
        <f>IFERROR(VLOOKUP(Q167,Sheet6!A:B,2,0),"")</f>
        <v/>
      </c>
      <c r="S167" t="s">
        <v>1706</v>
      </c>
    </row>
    <row r="168" spans="5:19">
      <c r="E168" t="str">
        <f>IFERROR(VLOOKUP(F168,Sheet10!I:M,5,0),"")</f>
        <v/>
      </c>
      <c r="F168" t="str">
        <f t="shared" si="4"/>
        <v>0タイム決勝</v>
      </c>
      <c r="J168">
        <f>Sheet2!A221</f>
        <v>0</v>
      </c>
      <c r="K168">
        <f>Sheet2!B221</f>
        <v>0</v>
      </c>
      <c r="L168">
        <f>Sheet2!J221</f>
        <v>0</v>
      </c>
      <c r="M168" t="str">
        <f>IFERROR(VLOOKUP(L168,Sheet5!A:B,2,0),"")</f>
        <v/>
      </c>
      <c r="N168">
        <f>Sheet2!L221</f>
        <v>0</v>
      </c>
      <c r="O168" t="str">
        <f>IFERROR(VLOOKUP(N168,Sheet10!AG:AH,2,0),"")</f>
        <v/>
      </c>
      <c r="P168">
        <f>Sheet2!M221</f>
        <v>0</v>
      </c>
      <c r="Q168">
        <f>Sheet2!N221</f>
        <v>0</v>
      </c>
      <c r="R168" t="str">
        <f>IFERROR(VLOOKUP(Q168,Sheet6!A:B,2,0),"")</f>
        <v/>
      </c>
      <c r="S168" t="s">
        <v>1706</v>
      </c>
    </row>
    <row r="169" spans="5:19">
      <c r="E169" t="str">
        <f>IFERROR(VLOOKUP(F169,Sheet10!I:M,5,0),"")</f>
        <v/>
      </c>
      <c r="F169" t="str">
        <f t="shared" si="4"/>
        <v>0タイム決勝</v>
      </c>
      <c r="J169">
        <f>Sheet2!A222</f>
        <v>0</v>
      </c>
      <c r="K169">
        <f>Sheet2!B222</f>
        <v>0</v>
      </c>
      <c r="L169">
        <f>Sheet2!J222</f>
        <v>0</v>
      </c>
      <c r="M169" t="str">
        <f>IFERROR(VLOOKUP(L169,Sheet5!A:B,2,0),"")</f>
        <v/>
      </c>
      <c r="N169">
        <f>Sheet2!L222</f>
        <v>0</v>
      </c>
      <c r="O169" t="str">
        <f>IFERROR(VLOOKUP(N169,Sheet10!AG:AH,2,0),"")</f>
        <v/>
      </c>
      <c r="P169">
        <f>Sheet2!M222</f>
        <v>0</v>
      </c>
      <c r="Q169">
        <f>Sheet2!N222</f>
        <v>0</v>
      </c>
      <c r="R169" t="str">
        <f>IFERROR(VLOOKUP(Q169,Sheet6!A:B,2,0),"")</f>
        <v/>
      </c>
      <c r="S169" t="s">
        <v>1706</v>
      </c>
    </row>
    <row r="170" spans="5:19">
      <c r="E170" t="str">
        <f>IFERROR(VLOOKUP(F170,Sheet10!I:M,5,0),"")</f>
        <v/>
      </c>
      <c r="F170" t="str">
        <f t="shared" si="4"/>
        <v>0タイム決勝</v>
      </c>
      <c r="J170">
        <f>Sheet2!A223</f>
        <v>0</v>
      </c>
      <c r="K170">
        <f>Sheet2!B223</f>
        <v>0</v>
      </c>
      <c r="L170">
        <f>Sheet2!J223</f>
        <v>0</v>
      </c>
      <c r="M170" t="str">
        <f>IFERROR(VLOOKUP(L170,Sheet5!A:B,2,0),"")</f>
        <v/>
      </c>
      <c r="N170">
        <f>Sheet2!L223</f>
        <v>0</v>
      </c>
      <c r="O170" t="str">
        <f>IFERROR(VLOOKUP(N170,Sheet10!AG:AH,2,0),"")</f>
        <v/>
      </c>
      <c r="P170">
        <f>Sheet2!M223</f>
        <v>0</v>
      </c>
      <c r="Q170">
        <f>Sheet2!N223</f>
        <v>0</v>
      </c>
      <c r="R170" t="str">
        <f>IFERROR(VLOOKUP(Q170,Sheet6!A:B,2,0),"")</f>
        <v/>
      </c>
      <c r="S170" t="s">
        <v>1706</v>
      </c>
    </row>
    <row r="171" spans="5:19">
      <c r="E171" t="str">
        <f>IFERROR(VLOOKUP(F171,Sheet10!I:M,5,0),"")</f>
        <v/>
      </c>
      <c r="F171" t="str">
        <f t="shared" si="4"/>
        <v>0タイム決勝</v>
      </c>
      <c r="J171">
        <f>Sheet2!A224</f>
        <v>0</v>
      </c>
      <c r="K171">
        <f>Sheet2!B224</f>
        <v>0</v>
      </c>
      <c r="L171">
        <f>Sheet2!J224</f>
        <v>0</v>
      </c>
      <c r="M171" t="str">
        <f>IFERROR(VLOOKUP(L171,Sheet5!A:B,2,0),"")</f>
        <v/>
      </c>
      <c r="N171">
        <f>Sheet2!L224</f>
        <v>0</v>
      </c>
      <c r="O171" t="str">
        <f>IFERROR(VLOOKUP(N171,Sheet10!AG:AH,2,0),"")</f>
        <v/>
      </c>
      <c r="P171">
        <f>Sheet2!M224</f>
        <v>0</v>
      </c>
      <c r="Q171">
        <f>Sheet2!N224</f>
        <v>0</v>
      </c>
      <c r="R171" t="str">
        <f>IFERROR(VLOOKUP(Q171,Sheet6!A:B,2,0),"")</f>
        <v/>
      </c>
      <c r="S171" t="s">
        <v>1706</v>
      </c>
    </row>
    <row r="172" spans="5:19">
      <c r="E172" t="str">
        <f>IFERROR(VLOOKUP(F172,Sheet10!I:M,5,0),"")</f>
        <v/>
      </c>
      <c r="F172" t="str">
        <f t="shared" si="4"/>
        <v>0タイム決勝</v>
      </c>
      <c r="J172">
        <f>Sheet2!A225</f>
        <v>0</v>
      </c>
      <c r="K172">
        <f>Sheet2!B225</f>
        <v>0</v>
      </c>
      <c r="L172">
        <f>Sheet2!J225</f>
        <v>0</v>
      </c>
      <c r="M172" t="str">
        <f>IFERROR(VLOOKUP(L172,Sheet5!A:B,2,0),"")</f>
        <v/>
      </c>
      <c r="N172">
        <f>Sheet2!L225</f>
        <v>0</v>
      </c>
      <c r="O172" t="str">
        <f>IFERROR(VLOOKUP(N172,Sheet10!AG:AH,2,0),"")</f>
        <v/>
      </c>
      <c r="P172">
        <f>Sheet2!M225</f>
        <v>0</v>
      </c>
      <c r="Q172">
        <f>Sheet2!N225</f>
        <v>0</v>
      </c>
      <c r="R172" t="str">
        <f>IFERROR(VLOOKUP(Q172,Sheet6!A:B,2,0),"")</f>
        <v/>
      </c>
      <c r="S172" t="s">
        <v>1706</v>
      </c>
    </row>
    <row r="173" spans="5:19">
      <c r="E173" t="str">
        <f>IFERROR(VLOOKUP(F173,Sheet10!I:M,5,0),"")</f>
        <v/>
      </c>
      <c r="F173" t="str">
        <f t="shared" si="4"/>
        <v>0タイム決勝</v>
      </c>
      <c r="J173">
        <f>Sheet2!A226</f>
        <v>0</v>
      </c>
      <c r="K173">
        <f>Sheet2!B226</f>
        <v>0</v>
      </c>
      <c r="L173">
        <f>Sheet2!J226</f>
        <v>0</v>
      </c>
      <c r="M173" t="str">
        <f>IFERROR(VLOOKUP(L173,Sheet5!A:B,2,0),"")</f>
        <v/>
      </c>
      <c r="N173">
        <f>Sheet2!L226</f>
        <v>0</v>
      </c>
      <c r="O173" t="str">
        <f>IFERROR(VLOOKUP(N173,Sheet10!AG:AH,2,0),"")</f>
        <v/>
      </c>
      <c r="P173">
        <f>Sheet2!M226</f>
        <v>0</v>
      </c>
      <c r="Q173">
        <f>Sheet2!N226</f>
        <v>0</v>
      </c>
      <c r="R173" t="str">
        <f>IFERROR(VLOOKUP(Q173,Sheet6!A:B,2,0),"")</f>
        <v/>
      </c>
      <c r="S173" t="s">
        <v>1706</v>
      </c>
    </row>
    <row r="174" spans="5:19">
      <c r="E174" t="str">
        <f>IFERROR(VLOOKUP(F174,Sheet10!I:M,5,0),"")</f>
        <v/>
      </c>
      <c r="F174" t="str">
        <f t="shared" si="4"/>
        <v>0タイム決勝</v>
      </c>
      <c r="J174">
        <f>Sheet2!A227</f>
        <v>0</v>
      </c>
      <c r="K174">
        <f>Sheet2!B227</f>
        <v>0</v>
      </c>
      <c r="L174">
        <f>Sheet2!J227</f>
        <v>0</v>
      </c>
      <c r="M174" t="str">
        <f>IFERROR(VLOOKUP(L174,Sheet5!A:B,2,0),"")</f>
        <v/>
      </c>
      <c r="N174">
        <f>Sheet2!L227</f>
        <v>0</v>
      </c>
      <c r="O174" t="str">
        <f>IFERROR(VLOOKUP(N174,Sheet10!AG:AH,2,0),"")</f>
        <v/>
      </c>
      <c r="P174">
        <f>Sheet2!M227</f>
        <v>0</v>
      </c>
      <c r="Q174">
        <f>Sheet2!N227</f>
        <v>0</v>
      </c>
      <c r="R174" t="str">
        <f>IFERROR(VLOOKUP(Q174,Sheet6!A:B,2,0),"")</f>
        <v/>
      </c>
      <c r="S174" t="s">
        <v>1706</v>
      </c>
    </row>
    <row r="175" spans="5:19">
      <c r="E175" t="str">
        <f>IFERROR(VLOOKUP(F175,Sheet10!I:M,5,0),"")</f>
        <v/>
      </c>
      <c r="F175" t="str">
        <f t="shared" si="4"/>
        <v>0タイム決勝</v>
      </c>
      <c r="J175">
        <f>Sheet2!A228</f>
        <v>0</v>
      </c>
      <c r="K175">
        <f>Sheet2!B228</f>
        <v>0</v>
      </c>
      <c r="L175">
        <f>Sheet2!J228</f>
        <v>0</v>
      </c>
      <c r="M175" t="str">
        <f>IFERROR(VLOOKUP(L175,Sheet5!A:B,2,0),"")</f>
        <v/>
      </c>
      <c r="N175">
        <f>Sheet2!L228</f>
        <v>0</v>
      </c>
      <c r="O175" t="str">
        <f>IFERROR(VLOOKUP(N175,Sheet10!AG:AH,2,0),"")</f>
        <v/>
      </c>
      <c r="P175">
        <f>Sheet2!M228</f>
        <v>0</v>
      </c>
      <c r="Q175">
        <f>Sheet2!N228</f>
        <v>0</v>
      </c>
      <c r="R175" t="str">
        <f>IFERROR(VLOOKUP(Q175,Sheet6!A:B,2,0),"")</f>
        <v/>
      </c>
      <c r="S175" t="s">
        <v>1706</v>
      </c>
    </row>
    <row r="176" spans="5:19">
      <c r="E176" t="str">
        <f>IFERROR(VLOOKUP(F176,Sheet10!I:M,5,0),"")</f>
        <v/>
      </c>
      <c r="F176" t="str">
        <f t="shared" si="4"/>
        <v>0タイム決勝</v>
      </c>
      <c r="J176">
        <f>Sheet2!A229</f>
        <v>0</v>
      </c>
      <c r="K176">
        <f>Sheet2!B229</f>
        <v>0</v>
      </c>
      <c r="L176">
        <f>Sheet2!J229</f>
        <v>0</v>
      </c>
      <c r="M176" t="str">
        <f>IFERROR(VLOOKUP(L176,Sheet5!A:B,2,0),"")</f>
        <v/>
      </c>
      <c r="N176">
        <f>Sheet2!L229</f>
        <v>0</v>
      </c>
      <c r="O176" t="str">
        <f>IFERROR(VLOOKUP(N176,Sheet10!AG:AH,2,0),"")</f>
        <v/>
      </c>
      <c r="P176">
        <f>Sheet2!M229</f>
        <v>0</v>
      </c>
      <c r="Q176">
        <f>Sheet2!N229</f>
        <v>0</v>
      </c>
      <c r="R176" t="str">
        <f>IFERROR(VLOOKUP(Q176,Sheet6!A:B,2,0),"")</f>
        <v/>
      </c>
      <c r="S176" t="s">
        <v>1706</v>
      </c>
    </row>
    <row r="177" spans="5:19">
      <c r="E177" t="str">
        <f>IFERROR(VLOOKUP(F177,Sheet10!I:M,5,0),"")</f>
        <v/>
      </c>
      <c r="F177" t="str">
        <f t="shared" si="4"/>
        <v>0タイム決勝</v>
      </c>
      <c r="J177">
        <f>Sheet2!A230</f>
        <v>0</v>
      </c>
      <c r="K177">
        <f>Sheet2!B230</f>
        <v>0</v>
      </c>
      <c r="L177">
        <f>Sheet2!J230</f>
        <v>0</v>
      </c>
      <c r="M177" t="str">
        <f>IFERROR(VLOOKUP(L177,Sheet5!A:B,2,0),"")</f>
        <v/>
      </c>
      <c r="N177">
        <f>Sheet2!L230</f>
        <v>0</v>
      </c>
      <c r="O177" t="str">
        <f>IFERROR(VLOOKUP(N177,Sheet10!AG:AH,2,0),"")</f>
        <v/>
      </c>
      <c r="P177">
        <f>Sheet2!M230</f>
        <v>0</v>
      </c>
      <c r="Q177">
        <f>Sheet2!N230</f>
        <v>0</v>
      </c>
      <c r="R177" t="str">
        <f>IFERROR(VLOOKUP(Q177,Sheet6!A:B,2,0),"")</f>
        <v/>
      </c>
      <c r="S177" t="s">
        <v>1706</v>
      </c>
    </row>
    <row r="178" spans="5:19">
      <c r="E178" t="str">
        <f>IFERROR(VLOOKUP(F178,Sheet10!I:M,5,0),"")</f>
        <v/>
      </c>
      <c r="F178" t="str">
        <f t="shared" si="4"/>
        <v>0タイム決勝</v>
      </c>
      <c r="J178">
        <f>Sheet2!A231</f>
        <v>0</v>
      </c>
      <c r="K178">
        <f>Sheet2!B231</f>
        <v>0</v>
      </c>
      <c r="L178">
        <f>Sheet2!J231</f>
        <v>0</v>
      </c>
      <c r="M178" t="str">
        <f>IFERROR(VLOOKUP(L178,Sheet5!A:B,2,0),"")</f>
        <v/>
      </c>
      <c r="N178">
        <f>Sheet2!L231</f>
        <v>0</v>
      </c>
      <c r="O178" t="str">
        <f>IFERROR(VLOOKUP(N178,Sheet10!AG:AH,2,0),"")</f>
        <v/>
      </c>
      <c r="P178">
        <f>Sheet2!M231</f>
        <v>0</v>
      </c>
      <c r="Q178">
        <f>Sheet2!N231</f>
        <v>0</v>
      </c>
      <c r="R178" t="str">
        <f>IFERROR(VLOOKUP(Q178,Sheet6!A:B,2,0),"")</f>
        <v/>
      </c>
      <c r="S178" t="s">
        <v>1706</v>
      </c>
    </row>
    <row r="179" spans="5:19">
      <c r="E179" t="str">
        <f>IFERROR(VLOOKUP(F179,Sheet10!I:M,5,0),"")</f>
        <v/>
      </c>
      <c r="F179" t="str">
        <f t="shared" si="4"/>
        <v>0タイム決勝</v>
      </c>
      <c r="J179">
        <f>Sheet2!A232</f>
        <v>0</v>
      </c>
      <c r="K179">
        <f>Sheet2!B232</f>
        <v>0</v>
      </c>
      <c r="L179">
        <f>Sheet2!J232</f>
        <v>0</v>
      </c>
      <c r="M179" t="str">
        <f>IFERROR(VLOOKUP(L179,Sheet5!A:B,2,0),"")</f>
        <v/>
      </c>
      <c r="N179">
        <f>Sheet2!L232</f>
        <v>0</v>
      </c>
      <c r="O179" t="str">
        <f>IFERROR(VLOOKUP(N179,Sheet10!AG:AH,2,0),"")</f>
        <v/>
      </c>
      <c r="P179">
        <f>Sheet2!M232</f>
        <v>0</v>
      </c>
      <c r="Q179">
        <f>Sheet2!N232</f>
        <v>0</v>
      </c>
      <c r="R179" t="str">
        <f>IFERROR(VLOOKUP(Q179,Sheet6!A:B,2,0),"")</f>
        <v/>
      </c>
      <c r="S179" t="s">
        <v>1706</v>
      </c>
    </row>
    <row r="180" spans="5:19">
      <c r="E180" t="str">
        <f>IFERROR(VLOOKUP(F180,Sheet10!I:M,5,0),"")</f>
        <v/>
      </c>
      <c r="F180" t="str">
        <f t="shared" si="4"/>
        <v>0タイム決勝</v>
      </c>
      <c r="J180">
        <f>Sheet2!A233</f>
        <v>0</v>
      </c>
      <c r="K180">
        <f>Sheet2!B233</f>
        <v>0</v>
      </c>
      <c r="L180">
        <f>Sheet2!J233</f>
        <v>0</v>
      </c>
      <c r="M180" t="str">
        <f>IFERROR(VLOOKUP(L180,Sheet5!A:B,2,0),"")</f>
        <v/>
      </c>
      <c r="N180">
        <f>Sheet2!L233</f>
        <v>0</v>
      </c>
      <c r="O180" t="str">
        <f>IFERROR(VLOOKUP(N180,Sheet10!AG:AH,2,0),"")</f>
        <v/>
      </c>
      <c r="P180">
        <f>Sheet2!M233</f>
        <v>0</v>
      </c>
      <c r="Q180">
        <f>Sheet2!N233</f>
        <v>0</v>
      </c>
      <c r="R180" t="str">
        <f>IFERROR(VLOOKUP(Q180,Sheet6!A:B,2,0),"")</f>
        <v/>
      </c>
      <c r="S180" t="s">
        <v>1706</v>
      </c>
    </row>
    <row r="181" spans="5:19">
      <c r="E181" t="str">
        <f>IFERROR(VLOOKUP(F181,Sheet10!I:M,5,0),"")</f>
        <v/>
      </c>
      <c r="F181" t="str">
        <f t="shared" si="4"/>
        <v>0タイム決勝</v>
      </c>
      <c r="J181">
        <f>Sheet2!A234</f>
        <v>0</v>
      </c>
      <c r="K181">
        <f>Sheet2!B234</f>
        <v>0</v>
      </c>
      <c r="L181">
        <f>Sheet2!J234</f>
        <v>0</v>
      </c>
      <c r="M181" t="str">
        <f>IFERROR(VLOOKUP(L181,Sheet5!A:B,2,0),"")</f>
        <v/>
      </c>
      <c r="N181">
        <f>Sheet2!L234</f>
        <v>0</v>
      </c>
      <c r="O181" t="str">
        <f>IFERROR(VLOOKUP(N181,Sheet10!AG:AH,2,0),"")</f>
        <v/>
      </c>
      <c r="P181">
        <f>Sheet2!M234</f>
        <v>0</v>
      </c>
      <c r="Q181">
        <f>Sheet2!N234</f>
        <v>0</v>
      </c>
      <c r="R181" t="str">
        <f>IFERROR(VLOOKUP(Q181,Sheet6!A:B,2,0),"")</f>
        <v/>
      </c>
      <c r="S181" t="s">
        <v>1706</v>
      </c>
    </row>
    <row r="182" spans="5:19">
      <c r="E182" t="str">
        <f>IFERROR(VLOOKUP(F182,Sheet10!I:M,5,0),"")</f>
        <v/>
      </c>
      <c r="F182" t="str">
        <f t="shared" si="4"/>
        <v>0タイム決勝</v>
      </c>
      <c r="J182">
        <f>Sheet2!A235</f>
        <v>0</v>
      </c>
      <c r="K182">
        <f>Sheet2!B235</f>
        <v>0</v>
      </c>
      <c r="L182">
        <f>Sheet2!J235</f>
        <v>0</v>
      </c>
      <c r="M182" t="str">
        <f>IFERROR(VLOOKUP(L182,Sheet5!A:B,2,0),"")</f>
        <v/>
      </c>
      <c r="N182">
        <f>Sheet2!L235</f>
        <v>0</v>
      </c>
      <c r="O182" t="str">
        <f>IFERROR(VLOOKUP(N182,Sheet10!AG:AH,2,0),"")</f>
        <v/>
      </c>
      <c r="P182">
        <f>Sheet2!M235</f>
        <v>0</v>
      </c>
      <c r="Q182">
        <f>Sheet2!N235</f>
        <v>0</v>
      </c>
      <c r="R182" t="str">
        <f>IFERROR(VLOOKUP(Q182,Sheet6!A:B,2,0),"")</f>
        <v/>
      </c>
      <c r="S182" t="s">
        <v>1706</v>
      </c>
    </row>
    <row r="183" spans="5:19">
      <c r="E183" t="str">
        <f>IFERROR(VLOOKUP(F183,Sheet10!I:M,5,0),"")</f>
        <v/>
      </c>
      <c r="F183" t="str">
        <f t="shared" si="4"/>
        <v>0タイム決勝</v>
      </c>
      <c r="J183">
        <f>Sheet2!A236</f>
        <v>0</v>
      </c>
      <c r="K183">
        <f>Sheet2!B236</f>
        <v>0</v>
      </c>
      <c r="L183">
        <f>Sheet2!J236</f>
        <v>0</v>
      </c>
      <c r="M183" t="str">
        <f>IFERROR(VLOOKUP(L183,Sheet5!A:B,2,0),"")</f>
        <v/>
      </c>
      <c r="N183">
        <f>Sheet2!L236</f>
        <v>0</v>
      </c>
      <c r="O183" t="str">
        <f>IFERROR(VLOOKUP(N183,Sheet10!AG:AH,2,0),"")</f>
        <v/>
      </c>
      <c r="P183">
        <f>Sheet2!M236</f>
        <v>0</v>
      </c>
      <c r="Q183">
        <f>Sheet2!N236</f>
        <v>0</v>
      </c>
      <c r="R183" t="str">
        <f>IFERROR(VLOOKUP(Q183,Sheet6!A:B,2,0),"")</f>
        <v/>
      </c>
      <c r="S183" t="s">
        <v>1706</v>
      </c>
    </row>
    <row r="184" spans="5:19">
      <c r="E184" t="str">
        <f>IFERROR(VLOOKUP(F184,Sheet10!I:M,5,0),"")</f>
        <v/>
      </c>
      <c r="F184" t="str">
        <f t="shared" si="4"/>
        <v>0タイム決勝</v>
      </c>
      <c r="J184">
        <f>Sheet2!A237</f>
        <v>0</v>
      </c>
      <c r="K184">
        <f>Sheet2!B237</f>
        <v>0</v>
      </c>
      <c r="L184">
        <f>Sheet2!J237</f>
        <v>0</v>
      </c>
      <c r="M184" t="str">
        <f>IFERROR(VLOOKUP(L184,Sheet5!A:B,2,0),"")</f>
        <v/>
      </c>
      <c r="N184">
        <f>Sheet2!L237</f>
        <v>0</v>
      </c>
      <c r="O184" t="str">
        <f>IFERROR(VLOOKUP(N184,Sheet10!AG:AH,2,0),"")</f>
        <v/>
      </c>
      <c r="P184">
        <f>Sheet2!M237</f>
        <v>0</v>
      </c>
      <c r="Q184">
        <f>Sheet2!N237</f>
        <v>0</v>
      </c>
      <c r="R184" t="str">
        <f>IFERROR(VLOOKUP(Q184,Sheet6!A:B,2,0),"")</f>
        <v/>
      </c>
      <c r="S184" t="s">
        <v>1706</v>
      </c>
    </row>
    <row r="185" spans="5:19">
      <c r="E185" t="str">
        <f>IFERROR(VLOOKUP(F185,Sheet10!I:M,5,0),"")</f>
        <v/>
      </c>
      <c r="F185" t="str">
        <f t="shared" si="4"/>
        <v>0タイム決勝</v>
      </c>
      <c r="J185">
        <f>Sheet2!A238</f>
        <v>0</v>
      </c>
      <c r="K185">
        <f>Sheet2!B238</f>
        <v>0</v>
      </c>
      <c r="L185">
        <f>Sheet2!J238</f>
        <v>0</v>
      </c>
      <c r="M185" t="str">
        <f>IFERROR(VLOOKUP(L185,Sheet5!A:B,2,0),"")</f>
        <v/>
      </c>
      <c r="N185">
        <f>Sheet2!L238</f>
        <v>0</v>
      </c>
      <c r="O185" t="str">
        <f>IFERROR(VLOOKUP(N185,Sheet10!AG:AH,2,0),"")</f>
        <v/>
      </c>
      <c r="P185">
        <f>Sheet2!M238</f>
        <v>0</v>
      </c>
      <c r="Q185">
        <f>Sheet2!N238</f>
        <v>0</v>
      </c>
      <c r="R185" t="str">
        <f>IFERROR(VLOOKUP(Q185,Sheet6!A:B,2,0),"")</f>
        <v/>
      </c>
      <c r="S185" t="s">
        <v>1706</v>
      </c>
    </row>
    <row r="186" spans="5:19">
      <c r="E186" t="str">
        <f>IFERROR(VLOOKUP(F186,Sheet10!I:M,5,0),"")</f>
        <v/>
      </c>
      <c r="F186" t="str">
        <f t="shared" si="4"/>
        <v>0タイム決勝</v>
      </c>
      <c r="J186">
        <f>Sheet2!A239</f>
        <v>0</v>
      </c>
      <c r="K186">
        <f>Sheet2!B239</f>
        <v>0</v>
      </c>
      <c r="L186">
        <f>Sheet2!J239</f>
        <v>0</v>
      </c>
      <c r="M186" t="str">
        <f>IFERROR(VLOOKUP(L186,Sheet5!A:B,2,0),"")</f>
        <v/>
      </c>
      <c r="N186">
        <f>Sheet2!L239</f>
        <v>0</v>
      </c>
      <c r="O186" t="str">
        <f>IFERROR(VLOOKUP(N186,Sheet10!AG:AH,2,0),"")</f>
        <v/>
      </c>
      <c r="P186">
        <f>Sheet2!M239</f>
        <v>0</v>
      </c>
      <c r="Q186">
        <f>Sheet2!N239</f>
        <v>0</v>
      </c>
      <c r="R186" t="str">
        <f>IFERROR(VLOOKUP(Q186,Sheet6!A:B,2,0),"")</f>
        <v/>
      </c>
      <c r="S186" t="s">
        <v>1706</v>
      </c>
    </row>
    <row r="187" spans="5:19">
      <c r="E187" t="str">
        <f>IFERROR(VLOOKUP(F187,Sheet10!I:M,5,0),"")</f>
        <v/>
      </c>
      <c r="F187" t="str">
        <f t="shared" si="4"/>
        <v>0タイム決勝</v>
      </c>
      <c r="J187">
        <f>Sheet2!A240</f>
        <v>0</v>
      </c>
      <c r="K187">
        <f>Sheet2!B240</f>
        <v>0</v>
      </c>
      <c r="L187">
        <f>Sheet2!J240</f>
        <v>0</v>
      </c>
      <c r="M187" t="str">
        <f>IFERROR(VLOOKUP(L187,Sheet5!A:B,2,0),"")</f>
        <v/>
      </c>
      <c r="N187">
        <f>Sheet2!L240</f>
        <v>0</v>
      </c>
      <c r="O187" t="str">
        <f>IFERROR(VLOOKUP(N187,Sheet10!AG:AH,2,0),"")</f>
        <v/>
      </c>
      <c r="P187">
        <f>Sheet2!M240</f>
        <v>0</v>
      </c>
      <c r="Q187">
        <f>Sheet2!N240</f>
        <v>0</v>
      </c>
      <c r="R187" t="str">
        <f>IFERROR(VLOOKUP(Q187,Sheet6!A:B,2,0),"")</f>
        <v/>
      </c>
      <c r="S187" t="s">
        <v>1706</v>
      </c>
    </row>
    <row r="188" spans="5:19">
      <c r="E188" t="str">
        <f>IFERROR(VLOOKUP(F188,Sheet10!I:M,5,0),"")</f>
        <v/>
      </c>
      <c r="F188" t="str">
        <f t="shared" si="4"/>
        <v>0タイム決勝</v>
      </c>
      <c r="J188">
        <f>Sheet2!A241</f>
        <v>0</v>
      </c>
      <c r="K188">
        <f>Sheet2!B241</f>
        <v>0</v>
      </c>
      <c r="L188">
        <f>Sheet2!J241</f>
        <v>0</v>
      </c>
      <c r="M188" t="str">
        <f>IFERROR(VLOOKUP(L188,Sheet5!A:B,2,0),"")</f>
        <v/>
      </c>
      <c r="N188">
        <f>Sheet2!L241</f>
        <v>0</v>
      </c>
      <c r="O188" t="str">
        <f>IFERROR(VLOOKUP(N188,Sheet10!AG:AH,2,0),"")</f>
        <v/>
      </c>
      <c r="P188">
        <f>Sheet2!M241</f>
        <v>0</v>
      </c>
      <c r="Q188">
        <f>Sheet2!N241</f>
        <v>0</v>
      </c>
      <c r="R188" t="str">
        <f>IFERROR(VLOOKUP(Q188,Sheet6!A:B,2,0),"")</f>
        <v/>
      </c>
      <c r="S188" t="s">
        <v>1706</v>
      </c>
    </row>
    <row r="189" spans="5:19">
      <c r="E189" t="str">
        <f>IFERROR(VLOOKUP(F189,Sheet10!I:M,5,0),"")</f>
        <v/>
      </c>
      <c r="F189" t="str">
        <f t="shared" si="4"/>
        <v>0タイム決勝</v>
      </c>
      <c r="J189">
        <f>Sheet2!A242</f>
        <v>0</v>
      </c>
      <c r="K189">
        <f>Sheet2!B242</f>
        <v>0</v>
      </c>
      <c r="L189">
        <f>Sheet2!J242</f>
        <v>0</v>
      </c>
      <c r="M189" t="str">
        <f>IFERROR(VLOOKUP(L189,Sheet5!A:B,2,0),"")</f>
        <v/>
      </c>
      <c r="N189">
        <f>Sheet2!L242</f>
        <v>0</v>
      </c>
      <c r="O189" t="str">
        <f>IFERROR(VLOOKUP(N189,Sheet10!AG:AH,2,0),"")</f>
        <v/>
      </c>
      <c r="P189">
        <f>Sheet2!M242</f>
        <v>0</v>
      </c>
      <c r="Q189">
        <f>Sheet2!N242</f>
        <v>0</v>
      </c>
      <c r="R189" t="str">
        <f>IFERROR(VLOOKUP(Q189,Sheet6!A:B,2,0),"")</f>
        <v/>
      </c>
      <c r="S189" t="s">
        <v>1706</v>
      </c>
    </row>
    <row r="190" spans="5:19">
      <c r="E190" t="str">
        <f>IFERROR(VLOOKUP(F190,Sheet10!I:M,5,0),"")</f>
        <v/>
      </c>
      <c r="F190" t="str">
        <f t="shared" si="4"/>
        <v>0タイム決勝</v>
      </c>
      <c r="J190">
        <f>Sheet2!A243</f>
        <v>0</v>
      </c>
      <c r="K190">
        <f>Sheet2!B243</f>
        <v>0</v>
      </c>
      <c r="L190">
        <f>Sheet2!J243</f>
        <v>0</v>
      </c>
      <c r="M190" t="str">
        <f>IFERROR(VLOOKUP(L190,Sheet5!A:B,2,0),"")</f>
        <v/>
      </c>
      <c r="N190">
        <f>Sheet2!L243</f>
        <v>0</v>
      </c>
      <c r="O190" t="str">
        <f>IFERROR(VLOOKUP(N190,Sheet10!AG:AH,2,0),"")</f>
        <v/>
      </c>
      <c r="P190">
        <f>Sheet2!M243</f>
        <v>0</v>
      </c>
      <c r="Q190">
        <f>Sheet2!N243</f>
        <v>0</v>
      </c>
      <c r="R190" t="str">
        <f>IFERROR(VLOOKUP(Q190,Sheet6!A:B,2,0),"")</f>
        <v/>
      </c>
      <c r="S190" t="s">
        <v>1706</v>
      </c>
    </row>
    <row r="191" spans="5:19">
      <c r="E191" t="str">
        <f>IFERROR(VLOOKUP(F191,Sheet10!I:M,5,0),"")</f>
        <v/>
      </c>
      <c r="F191" t="str">
        <f t="shared" si="4"/>
        <v>0タイム決勝</v>
      </c>
      <c r="J191">
        <f>Sheet2!A244</f>
        <v>0</v>
      </c>
      <c r="K191">
        <f>Sheet2!B244</f>
        <v>0</v>
      </c>
      <c r="L191">
        <f>Sheet2!J244</f>
        <v>0</v>
      </c>
      <c r="M191" t="str">
        <f>IFERROR(VLOOKUP(L191,Sheet5!A:B,2,0),"")</f>
        <v/>
      </c>
      <c r="N191">
        <f>Sheet2!L244</f>
        <v>0</v>
      </c>
      <c r="O191" t="str">
        <f>IFERROR(VLOOKUP(N191,Sheet10!AG:AH,2,0),"")</f>
        <v/>
      </c>
      <c r="P191">
        <f>Sheet2!M244</f>
        <v>0</v>
      </c>
      <c r="Q191">
        <f>Sheet2!N244</f>
        <v>0</v>
      </c>
      <c r="R191" t="str">
        <f>IFERROR(VLOOKUP(Q191,Sheet6!A:B,2,0),"")</f>
        <v/>
      </c>
      <c r="S191" t="s">
        <v>1706</v>
      </c>
    </row>
    <row r="192" spans="5:19">
      <c r="E192" t="str">
        <f>IFERROR(VLOOKUP(F192,Sheet10!I:M,5,0),"")</f>
        <v/>
      </c>
      <c r="F192" t="str">
        <f t="shared" si="4"/>
        <v>0タイム決勝</v>
      </c>
      <c r="J192">
        <f>Sheet2!A245</f>
        <v>0</v>
      </c>
      <c r="K192">
        <f>Sheet2!B245</f>
        <v>0</v>
      </c>
      <c r="L192">
        <f>Sheet2!J245</f>
        <v>0</v>
      </c>
      <c r="M192" t="str">
        <f>IFERROR(VLOOKUP(L192,Sheet5!A:B,2,0),"")</f>
        <v/>
      </c>
      <c r="N192">
        <f>Sheet2!L245</f>
        <v>0</v>
      </c>
      <c r="O192" t="str">
        <f>IFERROR(VLOOKUP(N192,Sheet10!AG:AH,2,0),"")</f>
        <v/>
      </c>
      <c r="P192">
        <f>Sheet2!M245</f>
        <v>0</v>
      </c>
      <c r="Q192">
        <f>Sheet2!N245</f>
        <v>0</v>
      </c>
      <c r="R192" t="str">
        <f>IFERROR(VLOOKUP(Q192,Sheet6!A:B,2,0),"")</f>
        <v/>
      </c>
      <c r="S192" t="s">
        <v>1706</v>
      </c>
    </row>
    <row r="193" spans="5:19">
      <c r="E193" t="str">
        <f>IFERROR(VLOOKUP(F193,Sheet10!I:M,5,0),"")</f>
        <v/>
      </c>
      <c r="F193" t="str">
        <f t="shared" si="4"/>
        <v>0タイム決勝</v>
      </c>
      <c r="J193">
        <f>Sheet2!A246</f>
        <v>0</v>
      </c>
      <c r="K193">
        <f>Sheet2!B246</f>
        <v>0</v>
      </c>
      <c r="L193">
        <f>Sheet2!J246</f>
        <v>0</v>
      </c>
      <c r="M193" t="str">
        <f>IFERROR(VLOOKUP(L193,Sheet5!A:B,2,0),"")</f>
        <v/>
      </c>
      <c r="N193">
        <f>Sheet2!L246</f>
        <v>0</v>
      </c>
      <c r="O193" t="str">
        <f>IFERROR(VLOOKUP(N193,Sheet10!AG:AH,2,0),"")</f>
        <v/>
      </c>
      <c r="P193">
        <f>Sheet2!M246</f>
        <v>0</v>
      </c>
      <c r="Q193">
        <f>Sheet2!N246</f>
        <v>0</v>
      </c>
      <c r="R193" t="str">
        <f>IFERROR(VLOOKUP(Q193,Sheet6!A:B,2,0),"")</f>
        <v/>
      </c>
      <c r="S193" t="s">
        <v>1706</v>
      </c>
    </row>
    <row r="194" spans="5:19">
      <c r="E194" t="str">
        <f>IFERROR(VLOOKUP(F194,Sheet10!I:M,5,0),"")</f>
        <v/>
      </c>
      <c r="F194" t="str">
        <f t="shared" si="4"/>
        <v>0タイム決勝</v>
      </c>
      <c r="J194">
        <f>Sheet2!A247</f>
        <v>0</v>
      </c>
      <c r="K194">
        <f>Sheet2!B247</f>
        <v>0</v>
      </c>
      <c r="L194">
        <f>Sheet2!J247</f>
        <v>0</v>
      </c>
      <c r="M194" t="str">
        <f>IFERROR(VLOOKUP(L194,Sheet5!A:B,2,0),"")</f>
        <v/>
      </c>
      <c r="N194">
        <f>Sheet2!L247</f>
        <v>0</v>
      </c>
      <c r="O194" t="str">
        <f>IFERROR(VLOOKUP(N194,Sheet10!AG:AH,2,0),"")</f>
        <v/>
      </c>
      <c r="P194">
        <f>Sheet2!M247</f>
        <v>0</v>
      </c>
      <c r="Q194">
        <f>Sheet2!N247</f>
        <v>0</v>
      </c>
      <c r="R194" t="str">
        <f>IFERROR(VLOOKUP(Q194,Sheet6!A:B,2,0),"")</f>
        <v/>
      </c>
      <c r="S194" t="s">
        <v>1706</v>
      </c>
    </row>
    <row r="195" spans="5:19">
      <c r="E195" t="str">
        <f>IFERROR(VLOOKUP(F195,Sheet10!I:M,5,0),"")</f>
        <v/>
      </c>
      <c r="F195" t="str">
        <f t="shared" si="4"/>
        <v>0タイム決勝</v>
      </c>
      <c r="J195">
        <f>Sheet2!A248</f>
        <v>0</v>
      </c>
      <c r="K195">
        <f>Sheet2!B248</f>
        <v>0</v>
      </c>
      <c r="L195">
        <f>Sheet2!J248</f>
        <v>0</v>
      </c>
      <c r="M195" t="str">
        <f>IFERROR(VLOOKUP(L195,Sheet5!A:B,2,0),"")</f>
        <v/>
      </c>
      <c r="N195">
        <f>Sheet2!L248</f>
        <v>0</v>
      </c>
      <c r="O195" t="str">
        <f>IFERROR(VLOOKUP(N195,Sheet10!AG:AH,2,0),"")</f>
        <v/>
      </c>
      <c r="P195">
        <f>Sheet2!M248</f>
        <v>0</v>
      </c>
      <c r="Q195">
        <f>Sheet2!N248</f>
        <v>0</v>
      </c>
      <c r="R195" t="str">
        <f>IFERROR(VLOOKUP(Q195,Sheet6!A:B,2,0),"")</f>
        <v/>
      </c>
      <c r="S195" t="s">
        <v>1706</v>
      </c>
    </row>
    <row r="196" spans="5:19">
      <c r="E196" t="str">
        <f>IFERROR(VLOOKUP(F196,Sheet10!I:M,5,0),"")</f>
        <v/>
      </c>
      <c r="F196" t="str">
        <f t="shared" si="4"/>
        <v>0タイム決勝</v>
      </c>
      <c r="J196">
        <f>Sheet2!A249</f>
        <v>0</v>
      </c>
      <c r="K196">
        <f>Sheet2!B249</f>
        <v>0</v>
      </c>
      <c r="L196">
        <f>Sheet2!J249</f>
        <v>0</v>
      </c>
      <c r="M196" t="str">
        <f>IFERROR(VLOOKUP(L196,Sheet5!A:B,2,0),"")</f>
        <v/>
      </c>
      <c r="N196">
        <f>Sheet2!L249</f>
        <v>0</v>
      </c>
      <c r="O196" t="str">
        <f>IFERROR(VLOOKUP(N196,Sheet10!AG:AH,2,0),"")</f>
        <v/>
      </c>
      <c r="P196">
        <f>Sheet2!M249</f>
        <v>0</v>
      </c>
      <c r="Q196">
        <f>Sheet2!N249</f>
        <v>0</v>
      </c>
      <c r="R196" t="str">
        <f>IFERROR(VLOOKUP(Q196,Sheet6!A:B,2,0),"")</f>
        <v/>
      </c>
      <c r="S196" t="s">
        <v>1706</v>
      </c>
    </row>
    <row r="197" spans="5:19">
      <c r="E197" t="str">
        <f>IFERROR(VLOOKUP(F197,Sheet10!I:M,5,0),"")</f>
        <v/>
      </c>
      <c r="F197" t="str">
        <f t="shared" si="4"/>
        <v>0タイム決勝</v>
      </c>
      <c r="J197">
        <f>Sheet2!A250</f>
        <v>0</v>
      </c>
      <c r="K197">
        <f>Sheet2!B250</f>
        <v>0</v>
      </c>
      <c r="L197">
        <f>Sheet2!J250</f>
        <v>0</v>
      </c>
      <c r="M197" t="str">
        <f>IFERROR(VLOOKUP(L197,Sheet5!A:B,2,0),"")</f>
        <v/>
      </c>
      <c r="N197">
        <f>Sheet2!L250</f>
        <v>0</v>
      </c>
      <c r="O197" t="str">
        <f>IFERROR(VLOOKUP(N197,Sheet10!AG:AH,2,0),"")</f>
        <v/>
      </c>
      <c r="P197">
        <f>Sheet2!M250</f>
        <v>0</v>
      </c>
      <c r="Q197">
        <f>Sheet2!N250</f>
        <v>0</v>
      </c>
      <c r="R197" t="str">
        <f>IFERROR(VLOOKUP(Q197,Sheet6!A:B,2,0),"")</f>
        <v/>
      </c>
      <c r="S197" t="s">
        <v>1706</v>
      </c>
    </row>
    <row r="198" spans="5:19">
      <c r="E198" t="str">
        <f>IFERROR(VLOOKUP(F198,Sheet10!I:M,5,0),"")</f>
        <v/>
      </c>
      <c r="F198" t="str">
        <f t="shared" si="4"/>
        <v>0タイム決勝</v>
      </c>
      <c r="J198">
        <f>Sheet2!A251</f>
        <v>0</v>
      </c>
      <c r="K198">
        <f>Sheet2!B251</f>
        <v>0</v>
      </c>
      <c r="L198">
        <f>Sheet2!J251</f>
        <v>0</v>
      </c>
      <c r="M198" t="str">
        <f>IFERROR(VLOOKUP(L198,Sheet5!A:B,2,0),"")</f>
        <v/>
      </c>
      <c r="N198">
        <f>Sheet2!L251</f>
        <v>0</v>
      </c>
      <c r="O198" t="str">
        <f>IFERROR(VLOOKUP(N198,Sheet10!AG:AH,2,0),"")</f>
        <v/>
      </c>
      <c r="P198">
        <f>Sheet2!M251</f>
        <v>0</v>
      </c>
      <c r="Q198">
        <f>Sheet2!N251</f>
        <v>0</v>
      </c>
      <c r="R198" t="str">
        <f>IFERROR(VLOOKUP(Q198,Sheet6!A:B,2,0),"")</f>
        <v/>
      </c>
      <c r="S198" t="s">
        <v>1706</v>
      </c>
    </row>
    <row r="199" spans="5:19">
      <c r="E199" t="str">
        <f>IFERROR(VLOOKUP(F199,Sheet10!I:M,5,0),"")</f>
        <v/>
      </c>
      <c r="F199" t="str">
        <f t="shared" si="4"/>
        <v>0タイム決勝</v>
      </c>
      <c r="J199">
        <f>Sheet2!A252</f>
        <v>0</v>
      </c>
      <c r="K199">
        <f>Sheet2!B252</f>
        <v>0</v>
      </c>
      <c r="L199">
        <f>Sheet2!J252</f>
        <v>0</v>
      </c>
      <c r="M199" t="str">
        <f>IFERROR(VLOOKUP(L199,Sheet5!A:B,2,0),"")</f>
        <v/>
      </c>
      <c r="N199">
        <f>Sheet2!L252</f>
        <v>0</v>
      </c>
      <c r="O199" t="str">
        <f>IFERROR(VLOOKUP(N199,Sheet10!AG:AH,2,0),"")</f>
        <v/>
      </c>
      <c r="P199">
        <f>Sheet2!M252</f>
        <v>0</v>
      </c>
      <c r="Q199">
        <f>Sheet2!N252</f>
        <v>0</v>
      </c>
      <c r="R199" t="str">
        <f>IFERROR(VLOOKUP(Q199,Sheet6!A:B,2,0),"")</f>
        <v/>
      </c>
      <c r="S199" t="s">
        <v>1706</v>
      </c>
    </row>
    <row r="200" spans="5:19">
      <c r="E200" t="str">
        <f>IFERROR(VLOOKUP(F200,Sheet10!I:M,5,0),"")</f>
        <v/>
      </c>
      <c r="F200" t="str">
        <f t="shared" si="4"/>
        <v>0タイム決勝</v>
      </c>
      <c r="J200">
        <f>Sheet2!A253</f>
        <v>0</v>
      </c>
      <c r="K200">
        <f>Sheet2!B253</f>
        <v>0</v>
      </c>
      <c r="L200">
        <f>Sheet2!J253</f>
        <v>0</v>
      </c>
      <c r="M200" t="str">
        <f>IFERROR(VLOOKUP(L200,Sheet5!A:B,2,0),"")</f>
        <v/>
      </c>
      <c r="N200">
        <f>Sheet2!L253</f>
        <v>0</v>
      </c>
      <c r="O200" t="str">
        <f>IFERROR(VLOOKUP(N200,Sheet10!AG:AH,2,0),"")</f>
        <v/>
      </c>
      <c r="P200">
        <f>Sheet2!M253</f>
        <v>0</v>
      </c>
      <c r="Q200">
        <f>Sheet2!N253</f>
        <v>0</v>
      </c>
      <c r="R200" t="str">
        <f>IFERROR(VLOOKUP(Q200,Sheet6!A:B,2,0),"")</f>
        <v/>
      </c>
      <c r="S200" t="s">
        <v>1706</v>
      </c>
    </row>
    <row r="201" spans="5:19">
      <c r="E201" t="str">
        <f>IFERROR(VLOOKUP(F201,Sheet10!I:M,5,0),"")</f>
        <v/>
      </c>
      <c r="F201" t="str">
        <f t="shared" si="4"/>
        <v>0タイム決勝</v>
      </c>
      <c r="J201">
        <f>Sheet2!A254</f>
        <v>0</v>
      </c>
      <c r="K201">
        <f>Sheet2!B254</f>
        <v>0</v>
      </c>
      <c r="L201">
        <f>Sheet2!J254</f>
        <v>0</v>
      </c>
      <c r="M201" t="str">
        <f>IFERROR(VLOOKUP(L201,Sheet5!A:B,2,0),"")</f>
        <v/>
      </c>
      <c r="N201">
        <f>Sheet2!L254</f>
        <v>0</v>
      </c>
      <c r="O201" t="str">
        <f>IFERROR(VLOOKUP(N201,Sheet10!AG:AH,2,0),"")</f>
        <v/>
      </c>
      <c r="P201">
        <f>Sheet2!M254</f>
        <v>0</v>
      </c>
      <c r="Q201">
        <f>Sheet2!N254</f>
        <v>0</v>
      </c>
      <c r="R201" t="str">
        <f>IFERROR(VLOOKUP(Q201,Sheet6!A:B,2,0),"")</f>
        <v/>
      </c>
      <c r="S201" t="s">
        <v>1706</v>
      </c>
    </row>
    <row r="202" spans="5:19">
      <c r="E202" t="str">
        <f>IFERROR(VLOOKUP(F202,Sheet10!I:M,5,0),"")</f>
        <v/>
      </c>
      <c r="F202" t="str">
        <f t="shared" si="4"/>
        <v>0タイム決勝</v>
      </c>
      <c r="J202">
        <f>Sheet2!A255</f>
        <v>0</v>
      </c>
      <c r="K202">
        <f>Sheet2!B255</f>
        <v>0</v>
      </c>
      <c r="L202">
        <f>Sheet2!J255</f>
        <v>0</v>
      </c>
      <c r="M202" t="str">
        <f>IFERROR(VLOOKUP(L202,Sheet5!A:B,2,0),"")</f>
        <v/>
      </c>
      <c r="N202">
        <f>Sheet2!L255</f>
        <v>0</v>
      </c>
      <c r="O202" t="str">
        <f>IFERROR(VLOOKUP(N202,Sheet10!AG:AH,2,0),"")</f>
        <v/>
      </c>
      <c r="P202">
        <f>Sheet2!M255</f>
        <v>0</v>
      </c>
      <c r="Q202">
        <f>Sheet2!N255</f>
        <v>0</v>
      </c>
      <c r="R202" t="str">
        <f>IFERROR(VLOOKUP(Q202,Sheet6!A:B,2,0),"")</f>
        <v/>
      </c>
      <c r="S202" t="s">
        <v>1706</v>
      </c>
    </row>
    <row r="203" spans="5:19">
      <c r="E203" t="str">
        <f>IFERROR(VLOOKUP(F203,Sheet10!I:M,5,0),"")</f>
        <v/>
      </c>
      <c r="F203" t="str">
        <f t="shared" si="4"/>
        <v>0タイム決勝</v>
      </c>
      <c r="J203">
        <f>Sheet2!A256</f>
        <v>0</v>
      </c>
      <c r="K203">
        <f>Sheet2!B256</f>
        <v>0</v>
      </c>
      <c r="L203">
        <f>Sheet2!J256</f>
        <v>0</v>
      </c>
      <c r="M203" t="str">
        <f>IFERROR(VLOOKUP(L203,Sheet5!A:B,2,0),"")</f>
        <v/>
      </c>
      <c r="N203">
        <f>Sheet2!L256</f>
        <v>0</v>
      </c>
      <c r="O203" t="str">
        <f>IFERROR(VLOOKUP(N203,Sheet10!AG:AH,2,0),"")</f>
        <v/>
      </c>
      <c r="P203">
        <f>Sheet2!M256</f>
        <v>0</v>
      </c>
      <c r="Q203">
        <f>Sheet2!N256</f>
        <v>0</v>
      </c>
      <c r="R203" t="str">
        <f>IFERROR(VLOOKUP(Q203,Sheet6!A:B,2,0),"")</f>
        <v/>
      </c>
      <c r="S203" t="s">
        <v>1706</v>
      </c>
    </row>
    <row r="204" spans="5:19">
      <c r="E204" t="str">
        <f>IFERROR(VLOOKUP(F204,Sheet10!I:M,5,0),"")</f>
        <v/>
      </c>
      <c r="F204" t="str">
        <f t="shared" si="4"/>
        <v>0タイム決勝</v>
      </c>
      <c r="J204">
        <f>Sheet2!A257</f>
        <v>0</v>
      </c>
      <c r="K204">
        <f>Sheet2!B257</f>
        <v>0</v>
      </c>
      <c r="L204">
        <f>Sheet2!J257</f>
        <v>0</v>
      </c>
      <c r="M204" t="str">
        <f>IFERROR(VLOOKUP(L204,Sheet5!A:B,2,0),"")</f>
        <v/>
      </c>
      <c r="N204">
        <f>Sheet2!L257</f>
        <v>0</v>
      </c>
      <c r="O204" t="str">
        <f>IFERROR(VLOOKUP(N204,Sheet10!AG:AH,2,0),"")</f>
        <v/>
      </c>
      <c r="P204">
        <f>Sheet2!M257</f>
        <v>0</v>
      </c>
      <c r="Q204">
        <f>Sheet2!N257</f>
        <v>0</v>
      </c>
      <c r="R204" t="str">
        <f>IFERROR(VLOOKUP(Q204,Sheet6!A:B,2,0),"")</f>
        <v/>
      </c>
      <c r="S204" t="s">
        <v>1706</v>
      </c>
    </row>
    <row r="205" spans="5:19">
      <c r="E205" t="str">
        <f>IFERROR(VLOOKUP(F205,Sheet10!I:M,5,0),"")</f>
        <v/>
      </c>
      <c r="F205" t="str">
        <f t="shared" si="4"/>
        <v>0タイム決勝</v>
      </c>
      <c r="J205">
        <f>Sheet2!A258</f>
        <v>0</v>
      </c>
      <c r="K205">
        <f>Sheet2!B258</f>
        <v>0</v>
      </c>
      <c r="L205">
        <f>Sheet2!J258</f>
        <v>0</v>
      </c>
      <c r="M205" t="str">
        <f>IFERROR(VLOOKUP(L205,Sheet5!A:B,2,0),"")</f>
        <v/>
      </c>
      <c r="N205">
        <f>Sheet2!L258</f>
        <v>0</v>
      </c>
      <c r="O205" t="str">
        <f>IFERROR(VLOOKUP(N205,Sheet10!AG:AH,2,0),"")</f>
        <v/>
      </c>
      <c r="P205">
        <f>Sheet2!M258</f>
        <v>0</v>
      </c>
      <c r="Q205">
        <f>Sheet2!N258</f>
        <v>0</v>
      </c>
      <c r="R205" t="str">
        <f>IFERROR(VLOOKUP(Q205,Sheet6!A:B,2,0),"")</f>
        <v/>
      </c>
      <c r="S205" t="s">
        <v>1706</v>
      </c>
    </row>
    <row r="206" spans="5:19">
      <c r="E206" t="str">
        <f>IFERROR(VLOOKUP(F206,Sheet10!I:M,5,0),"")</f>
        <v/>
      </c>
      <c r="F206" t="str">
        <f t="shared" si="4"/>
        <v>0タイム決勝</v>
      </c>
      <c r="J206">
        <f>Sheet2!A259</f>
        <v>0</v>
      </c>
      <c r="K206">
        <f>Sheet2!B259</f>
        <v>0</v>
      </c>
      <c r="L206">
        <f>Sheet2!J259</f>
        <v>0</v>
      </c>
      <c r="M206" t="str">
        <f>IFERROR(VLOOKUP(L206,Sheet5!A:B,2,0),"")</f>
        <v/>
      </c>
      <c r="N206">
        <f>Sheet2!L259</f>
        <v>0</v>
      </c>
      <c r="O206" t="str">
        <f>IFERROR(VLOOKUP(N206,Sheet10!AG:AH,2,0),"")</f>
        <v/>
      </c>
      <c r="P206">
        <f>Sheet2!M259</f>
        <v>0</v>
      </c>
      <c r="Q206">
        <f>Sheet2!N259</f>
        <v>0</v>
      </c>
      <c r="R206" t="str">
        <f>IFERROR(VLOOKUP(Q206,Sheet6!A:B,2,0),"")</f>
        <v/>
      </c>
      <c r="S206" t="s">
        <v>1706</v>
      </c>
    </row>
    <row r="207" spans="5:19">
      <c r="E207" t="str">
        <f>IFERROR(VLOOKUP(F207,Sheet10!I:M,5,0),"")</f>
        <v/>
      </c>
      <c r="F207" t="str">
        <f t="shared" si="4"/>
        <v>0タイム決勝</v>
      </c>
      <c r="J207">
        <f>Sheet2!A260</f>
        <v>0</v>
      </c>
      <c r="K207">
        <f>Sheet2!B260</f>
        <v>0</v>
      </c>
      <c r="L207">
        <f>Sheet2!J260</f>
        <v>0</v>
      </c>
      <c r="M207" t="str">
        <f>IFERROR(VLOOKUP(L207,Sheet5!A:B,2,0),"")</f>
        <v/>
      </c>
      <c r="N207">
        <f>Sheet2!L260</f>
        <v>0</v>
      </c>
      <c r="O207" t="str">
        <f>IFERROR(VLOOKUP(N207,Sheet10!AG:AH,2,0),"")</f>
        <v/>
      </c>
      <c r="P207">
        <f>Sheet2!M260</f>
        <v>0</v>
      </c>
      <c r="Q207">
        <f>Sheet2!N260</f>
        <v>0</v>
      </c>
      <c r="R207" t="str">
        <f>IFERROR(VLOOKUP(Q207,Sheet6!A:B,2,0),"")</f>
        <v/>
      </c>
      <c r="S207" t="s">
        <v>1706</v>
      </c>
    </row>
    <row r="208" spans="5:19">
      <c r="E208" t="str">
        <f>IFERROR(VLOOKUP(F208,Sheet10!I:M,5,0),"")</f>
        <v/>
      </c>
      <c r="F208" t="str">
        <f t="shared" si="4"/>
        <v>0タイム決勝</v>
      </c>
      <c r="J208">
        <f>Sheet2!A261</f>
        <v>0</v>
      </c>
      <c r="K208">
        <f>Sheet2!B261</f>
        <v>0</v>
      </c>
      <c r="L208">
        <f>Sheet2!J261</f>
        <v>0</v>
      </c>
      <c r="M208" t="str">
        <f>IFERROR(VLOOKUP(L208,Sheet5!A:B,2,0),"")</f>
        <v/>
      </c>
      <c r="N208">
        <f>Sheet2!L261</f>
        <v>0</v>
      </c>
      <c r="O208" t="str">
        <f>IFERROR(VLOOKUP(N208,Sheet10!AG:AH,2,0),"")</f>
        <v/>
      </c>
      <c r="P208">
        <f>Sheet2!M261</f>
        <v>0</v>
      </c>
      <c r="Q208">
        <f>Sheet2!N261</f>
        <v>0</v>
      </c>
      <c r="R208" t="str">
        <f>IFERROR(VLOOKUP(Q208,Sheet6!A:B,2,0),"")</f>
        <v/>
      </c>
      <c r="S208" t="s">
        <v>1706</v>
      </c>
    </row>
    <row r="209" spans="5:19">
      <c r="E209" t="str">
        <f>IFERROR(VLOOKUP(F209,Sheet10!I:M,5,0),"")</f>
        <v/>
      </c>
      <c r="F209" t="str">
        <f t="shared" si="4"/>
        <v>0タイム決勝</v>
      </c>
      <c r="J209">
        <f>Sheet2!A262</f>
        <v>0</v>
      </c>
      <c r="K209">
        <f>Sheet2!B262</f>
        <v>0</v>
      </c>
      <c r="L209">
        <f>Sheet2!J262</f>
        <v>0</v>
      </c>
      <c r="M209" t="str">
        <f>IFERROR(VLOOKUP(L209,Sheet5!A:B,2,0),"")</f>
        <v/>
      </c>
      <c r="N209">
        <f>Sheet2!L262</f>
        <v>0</v>
      </c>
      <c r="O209" t="str">
        <f>IFERROR(VLOOKUP(N209,Sheet10!AG:AH,2,0),"")</f>
        <v/>
      </c>
      <c r="P209">
        <f>Sheet2!M262</f>
        <v>0</v>
      </c>
      <c r="Q209">
        <f>Sheet2!N262</f>
        <v>0</v>
      </c>
      <c r="R209" t="str">
        <f>IFERROR(VLOOKUP(Q209,Sheet6!A:B,2,0),"")</f>
        <v/>
      </c>
      <c r="S209" t="s">
        <v>1706</v>
      </c>
    </row>
    <row r="210" spans="5:19">
      <c r="E210" t="str">
        <f>IFERROR(VLOOKUP(F210,Sheet10!I:M,5,0),"")</f>
        <v/>
      </c>
      <c r="F210" t="str">
        <f t="shared" si="4"/>
        <v>0タイム決勝</v>
      </c>
      <c r="J210">
        <f>Sheet2!A263</f>
        <v>0</v>
      </c>
      <c r="K210">
        <f>Sheet2!B263</f>
        <v>0</v>
      </c>
      <c r="L210">
        <f>Sheet2!J263</f>
        <v>0</v>
      </c>
      <c r="M210" t="str">
        <f>IFERROR(VLOOKUP(L210,Sheet5!A:B,2,0),"")</f>
        <v/>
      </c>
      <c r="N210">
        <f>Sheet2!L263</f>
        <v>0</v>
      </c>
      <c r="O210" t="str">
        <f>IFERROR(VLOOKUP(N210,Sheet10!AG:AH,2,0),"")</f>
        <v/>
      </c>
      <c r="P210">
        <f>Sheet2!M263</f>
        <v>0</v>
      </c>
      <c r="Q210">
        <f>Sheet2!N263</f>
        <v>0</v>
      </c>
      <c r="R210" t="str">
        <f>IFERROR(VLOOKUP(Q210,Sheet6!A:B,2,0),"")</f>
        <v/>
      </c>
      <c r="S210" t="s">
        <v>1706</v>
      </c>
    </row>
    <row r="211" spans="5:19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Sheet2!A264</f>
        <v>0</v>
      </c>
      <c r="K211">
        <f>Sheet2!B264</f>
        <v>0</v>
      </c>
      <c r="L211">
        <f>Sheet2!J264</f>
        <v>0</v>
      </c>
      <c r="M211" t="str">
        <f>IFERROR(VLOOKUP(L211,Sheet5!A:B,2,0),"")</f>
        <v/>
      </c>
      <c r="N211">
        <f>Sheet2!L264</f>
        <v>0</v>
      </c>
      <c r="O211" t="str">
        <f>IFERROR(VLOOKUP(N211,Sheet10!AG:AH,2,0),"")</f>
        <v/>
      </c>
      <c r="P211">
        <f>Sheet2!M264</f>
        <v>0</v>
      </c>
      <c r="Q211">
        <f>Sheet2!N264</f>
        <v>0</v>
      </c>
      <c r="R211" t="str">
        <f>IFERROR(VLOOKUP(Q211,Sheet6!A:B,2,0),"")</f>
        <v/>
      </c>
      <c r="S211" t="s">
        <v>1706</v>
      </c>
    </row>
    <row r="212" spans="5:19">
      <c r="E212" t="str">
        <f>IFERROR(VLOOKUP(F212,Sheet10!I:M,5,0),"")</f>
        <v/>
      </c>
      <c r="F212" t="str">
        <f t="shared" si="5"/>
        <v>0タイム決勝</v>
      </c>
      <c r="J212">
        <f>Sheet2!A265</f>
        <v>0</v>
      </c>
      <c r="K212">
        <f>Sheet2!B265</f>
        <v>0</v>
      </c>
      <c r="L212">
        <f>Sheet2!J265</f>
        <v>0</v>
      </c>
      <c r="M212" t="str">
        <f>IFERROR(VLOOKUP(L212,Sheet5!A:B,2,0),"")</f>
        <v/>
      </c>
      <c r="N212">
        <f>Sheet2!L265</f>
        <v>0</v>
      </c>
      <c r="O212" t="str">
        <f>IFERROR(VLOOKUP(N212,Sheet10!AG:AH,2,0),"")</f>
        <v/>
      </c>
      <c r="P212">
        <f>Sheet2!M265</f>
        <v>0</v>
      </c>
      <c r="Q212">
        <f>Sheet2!N265</f>
        <v>0</v>
      </c>
      <c r="R212" t="str">
        <f>IFERROR(VLOOKUP(Q212,Sheet6!A:B,2,0),"")</f>
        <v/>
      </c>
      <c r="S212" t="s">
        <v>1706</v>
      </c>
    </row>
    <row r="213" spans="5:19">
      <c r="E213" t="str">
        <f>IFERROR(VLOOKUP(F213,Sheet10!I:M,5,0),"")</f>
        <v/>
      </c>
      <c r="F213" t="str">
        <f t="shared" si="5"/>
        <v>0タイム決勝</v>
      </c>
      <c r="J213">
        <f>Sheet2!A266</f>
        <v>0</v>
      </c>
      <c r="K213">
        <f>Sheet2!B266</f>
        <v>0</v>
      </c>
      <c r="L213">
        <f>Sheet2!J266</f>
        <v>0</v>
      </c>
      <c r="M213" t="str">
        <f>IFERROR(VLOOKUP(L213,Sheet5!A:B,2,0),"")</f>
        <v/>
      </c>
      <c r="N213">
        <f>Sheet2!L266</f>
        <v>0</v>
      </c>
      <c r="O213" t="str">
        <f>IFERROR(VLOOKUP(N213,Sheet10!AG:AH,2,0),"")</f>
        <v/>
      </c>
      <c r="P213">
        <f>Sheet2!M266</f>
        <v>0</v>
      </c>
      <c r="Q213">
        <f>Sheet2!N266</f>
        <v>0</v>
      </c>
      <c r="R213" t="str">
        <f>IFERROR(VLOOKUP(Q213,Sheet6!A:B,2,0),"")</f>
        <v/>
      </c>
      <c r="S213" t="s">
        <v>1706</v>
      </c>
    </row>
    <row r="214" spans="5:19">
      <c r="E214" t="str">
        <f>IFERROR(VLOOKUP(F214,Sheet10!I:M,5,0),"")</f>
        <v/>
      </c>
      <c r="F214" t="str">
        <f t="shared" si="5"/>
        <v>0タイム決勝</v>
      </c>
      <c r="J214">
        <f>Sheet2!A267</f>
        <v>0</v>
      </c>
      <c r="K214">
        <f>Sheet2!B267</f>
        <v>0</v>
      </c>
      <c r="L214">
        <f>Sheet2!J267</f>
        <v>0</v>
      </c>
      <c r="M214" t="str">
        <f>IFERROR(VLOOKUP(L214,Sheet5!A:B,2,0),"")</f>
        <v/>
      </c>
      <c r="N214">
        <f>Sheet2!L267</f>
        <v>0</v>
      </c>
      <c r="O214" t="str">
        <f>IFERROR(VLOOKUP(N214,Sheet10!AG:AH,2,0),"")</f>
        <v/>
      </c>
      <c r="P214">
        <f>Sheet2!M267</f>
        <v>0</v>
      </c>
      <c r="Q214">
        <f>Sheet2!N267</f>
        <v>0</v>
      </c>
      <c r="R214" t="str">
        <f>IFERROR(VLOOKUP(Q214,Sheet6!A:B,2,0),"")</f>
        <v/>
      </c>
      <c r="S214" t="s">
        <v>1706</v>
      </c>
    </row>
    <row r="215" spans="5:19">
      <c r="E215" t="str">
        <f>IFERROR(VLOOKUP(F215,Sheet10!I:M,5,0),"")</f>
        <v/>
      </c>
      <c r="F215" t="str">
        <f t="shared" si="5"/>
        <v>0タイム決勝</v>
      </c>
      <c r="J215">
        <f>Sheet2!A268</f>
        <v>0</v>
      </c>
      <c r="K215">
        <f>Sheet2!B268</f>
        <v>0</v>
      </c>
      <c r="L215">
        <f>Sheet2!J268</f>
        <v>0</v>
      </c>
      <c r="M215" t="str">
        <f>IFERROR(VLOOKUP(L215,Sheet5!A:B,2,0),"")</f>
        <v/>
      </c>
      <c r="N215">
        <f>Sheet2!L268</f>
        <v>0</v>
      </c>
      <c r="O215" t="str">
        <f>IFERROR(VLOOKUP(N215,Sheet10!AG:AH,2,0),"")</f>
        <v/>
      </c>
      <c r="P215">
        <f>Sheet2!M268</f>
        <v>0</v>
      </c>
      <c r="Q215">
        <f>Sheet2!N268</f>
        <v>0</v>
      </c>
      <c r="R215" t="str">
        <f>IFERROR(VLOOKUP(Q215,Sheet6!A:B,2,0),"")</f>
        <v/>
      </c>
      <c r="S215" t="s">
        <v>1706</v>
      </c>
    </row>
    <row r="216" spans="5:19">
      <c r="E216" t="str">
        <f>IFERROR(VLOOKUP(F216,Sheet10!I:M,5,0),"")</f>
        <v/>
      </c>
      <c r="F216" t="str">
        <f t="shared" si="5"/>
        <v>0タイム決勝</v>
      </c>
      <c r="J216">
        <f>Sheet2!A269</f>
        <v>0</v>
      </c>
      <c r="K216">
        <f>Sheet2!B269</f>
        <v>0</v>
      </c>
      <c r="L216">
        <f>Sheet2!J269</f>
        <v>0</v>
      </c>
      <c r="M216" t="str">
        <f>IFERROR(VLOOKUP(L216,Sheet5!A:B,2,0),"")</f>
        <v/>
      </c>
      <c r="N216">
        <f>Sheet2!L269</f>
        <v>0</v>
      </c>
      <c r="O216" t="str">
        <f>IFERROR(VLOOKUP(N216,Sheet10!AG:AH,2,0),"")</f>
        <v/>
      </c>
      <c r="P216">
        <f>Sheet2!M269</f>
        <v>0</v>
      </c>
      <c r="Q216">
        <f>Sheet2!N269</f>
        <v>0</v>
      </c>
      <c r="R216" t="str">
        <f>IFERROR(VLOOKUP(Q216,Sheet6!A:B,2,0),"")</f>
        <v/>
      </c>
      <c r="S216" t="s">
        <v>1706</v>
      </c>
    </row>
    <row r="217" spans="5:19">
      <c r="E217" t="str">
        <f>IFERROR(VLOOKUP(F217,Sheet10!I:M,5,0),"")</f>
        <v/>
      </c>
      <c r="F217" t="str">
        <f t="shared" si="5"/>
        <v>0タイム決勝</v>
      </c>
      <c r="J217">
        <f>Sheet2!A270</f>
        <v>0</v>
      </c>
      <c r="K217">
        <f>Sheet2!B270</f>
        <v>0</v>
      </c>
      <c r="L217">
        <f>Sheet2!J270</f>
        <v>0</v>
      </c>
      <c r="M217" t="str">
        <f>IFERROR(VLOOKUP(L217,Sheet5!A:B,2,0),"")</f>
        <v/>
      </c>
      <c r="N217">
        <f>Sheet2!L270</f>
        <v>0</v>
      </c>
      <c r="O217" t="str">
        <f>IFERROR(VLOOKUP(N217,Sheet10!AG:AH,2,0),"")</f>
        <v/>
      </c>
      <c r="P217">
        <f>Sheet2!M270</f>
        <v>0</v>
      </c>
      <c r="Q217">
        <f>Sheet2!N270</f>
        <v>0</v>
      </c>
      <c r="R217" t="str">
        <f>IFERROR(VLOOKUP(Q217,Sheet6!A:B,2,0),"")</f>
        <v/>
      </c>
      <c r="S217" t="s">
        <v>1706</v>
      </c>
    </row>
    <row r="218" spans="5:19">
      <c r="E218" t="str">
        <f>IFERROR(VLOOKUP(F218,Sheet10!I:M,5,0),"")</f>
        <v/>
      </c>
      <c r="F218" t="str">
        <f t="shared" si="5"/>
        <v>0タイム決勝</v>
      </c>
      <c r="J218">
        <f>Sheet2!A271</f>
        <v>0</v>
      </c>
      <c r="K218">
        <f>Sheet2!B271</f>
        <v>0</v>
      </c>
      <c r="L218">
        <f>Sheet2!J271</f>
        <v>0</v>
      </c>
      <c r="M218" t="str">
        <f>IFERROR(VLOOKUP(L218,Sheet5!A:B,2,0),"")</f>
        <v/>
      </c>
      <c r="N218">
        <f>Sheet2!L271</f>
        <v>0</v>
      </c>
      <c r="O218" t="str">
        <f>IFERROR(VLOOKUP(N218,Sheet10!AG:AH,2,0),"")</f>
        <v/>
      </c>
      <c r="P218">
        <f>Sheet2!M271</f>
        <v>0</v>
      </c>
      <c r="Q218">
        <f>Sheet2!N271</f>
        <v>0</v>
      </c>
      <c r="R218" t="str">
        <f>IFERROR(VLOOKUP(Q218,Sheet6!A:B,2,0),"")</f>
        <v/>
      </c>
      <c r="S218" t="s">
        <v>1706</v>
      </c>
    </row>
    <row r="219" spans="5:19">
      <c r="E219" t="str">
        <f>IFERROR(VLOOKUP(F219,Sheet10!I:M,5,0),"")</f>
        <v/>
      </c>
      <c r="F219" t="str">
        <f t="shared" si="5"/>
        <v>0タイム決勝</v>
      </c>
      <c r="J219">
        <f>Sheet2!A272</f>
        <v>0</v>
      </c>
      <c r="K219">
        <f>Sheet2!B272</f>
        <v>0</v>
      </c>
      <c r="L219">
        <f>Sheet2!J272</f>
        <v>0</v>
      </c>
      <c r="M219" t="str">
        <f>IFERROR(VLOOKUP(L219,Sheet5!A:B,2,0),"")</f>
        <v/>
      </c>
      <c r="N219">
        <f>Sheet2!L272</f>
        <v>0</v>
      </c>
      <c r="O219" t="str">
        <f>IFERROR(VLOOKUP(N219,Sheet10!AG:AH,2,0),"")</f>
        <v/>
      </c>
      <c r="P219">
        <f>Sheet2!M272</f>
        <v>0</v>
      </c>
      <c r="Q219">
        <f>Sheet2!N272</f>
        <v>0</v>
      </c>
      <c r="R219" t="str">
        <f>IFERROR(VLOOKUP(Q219,Sheet6!A:B,2,0),"")</f>
        <v/>
      </c>
      <c r="S219" t="s">
        <v>1706</v>
      </c>
    </row>
    <row r="220" spans="5:19">
      <c r="E220" t="str">
        <f>IFERROR(VLOOKUP(F220,Sheet10!I:M,5,0),"")</f>
        <v/>
      </c>
      <c r="F220" t="str">
        <f t="shared" si="5"/>
        <v>0タイム決勝</v>
      </c>
      <c r="J220">
        <f>Sheet2!A273</f>
        <v>0</v>
      </c>
      <c r="K220">
        <f>Sheet2!B273</f>
        <v>0</v>
      </c>
      <c r="L220">
        <f>Sheet2!J273</f>
        <v>0</v>
      </c>
      <c r="M220" t="str">
        <f>IFERROR(VLOOKUP(L220,Sheet5!A:B,2,0),"")</f>
        <v/>
      </c>
      <c r="N220">
        <f>Sheet2!L273</f>
        <v>0</v>
      </c>
      <c r="O220" t="str">
        <f>IFERROR(VLOOKUP(N220,Sheet10!AG:AH,2,0),"")</f>
        <v/>
      </c>
      <c r="P220">
        <f>Sheet2!M273</f>
        <v>0</v>
      </c>
      <c r="Q220">
        <f>Sheet2!N273</f>
        <v>0</v>
      </c>
      <c r="R220" t="str">
        <f>IFERROR(VLOOKUP(Q220,Sheet6!A:B,2,0),"")</f>
        <v/>
      </c>
      <c r="S220" t="s">
        <v>1706</v>
      </c>
    </row>
    <row r="221" spans="5:19">
      <c r="E221" t="str">
        <f>IFERROR(VLOOKUP(F221,Sheet10!I:M,5,0),"")</f>
        <v/>
      </c>
      <c r="F221" t="str">
        <f t="shared" si="5"/>
        <v>0タイム決勝</v>
      </c>
      <c r="J221">
        <f>Sheet2!A274</f>
        <v>0</v>
      </c>
      <c r="K221">
        <f>Sheet2!B274</f>
        <v>0</v>
      </c>
      <c r="L221">
        <f>Sheet2!J274</f>
        <v>0</v>
      </c>
      <c r="M221" t="str">
        <f>IFERROR(VLOOKUP(L221,Sheet5!A:B,2,0),"")</f>
        <v/>
      </c>
      <c r="N221">
        <f>Sheet2!L274</f>
        <v>0</v>
      </c>
      <c r="O221" t="str">
        <f>IFERROR(VLOOKUP(N221,Sheet10!AG:AH,2,0),"")</f>
        <v/>
      </c>
      <c r="P221">
        <f>Sheet2!M274</f>
        <v>0</v>
      </c>
      <c r="Q221">
        <f>Sheet2!N274</f>
        <v>0</v>
      </c>
      <c r="R221" t="str">
        <f>IFERROR(VLOOKUP(Q221,Sheet6!A:B,2,0),"")</f>
        <v/>
      </c>
      <c r="S221" t="s">
        <v>1706</v>
      </c>
    </row>
    <row r="222" spans="5:19">
      <c r="E222" t="str">
        <f>IFERROR(VLOOKUP(F222,Sheet10!I:M,5,0),"")</f>
        <v/>
      </c>
      <c r="F222" t="str">
        <f t="shared" si="5"/>
        <v>0タイム決勝</v>
      </c>
      <c r="J222">
        <f>Sheet2!A275</f>
        <v>0</v>
      </c>
      <c r="K222">
        <f>Sheet2!B275</f>
        <v>0</v>
      </c>
      <c r="L222">
        <f>Sheet2!J275</f>
        <v>0</v>
      </c>
      <c r="M222" t="str">
        <f>IFERROR(VLOOKUP(L222,Sheet5!A:B,2,0),"")</f>
        <v/>
      </c>
      <c r="N222">
        <f>Sheet2!L275</f>
        <v>0</v>
      </c>
      <c r="O222" t="str">
        <f>IFERROR(VLOOKUP(N222,Sheet10!AG:AH,2,0),"")</f>
        <v/>
      </c>
      <c r="P222">
        <f>Sheet2!M275</f>
        <v>0</v>
      </c>
      <c r="Q222">
        <f>Sheet2!N275</f>
        <v>0</v>
      </c>
      <c r="R222" t="str">
        <f>IFERROR(VLOOKUP(Q222,Sheet6!A:B,2,0),"")</f>
        <v/>
      </c>
      <c r="S222" t="s">
        <v>1706</v>
      </c>
    </row>
    <row r="223" spans="5:19">
      <c r="E223" t="str">
        <f>IFERROR(VLOOKUP(F223,Sheet10!I:M,5,0),"")</f>
        <v/>
      </c>
      <c r="F223" t="str">
        <f t="shared" si="5"/>
        <v>0タイム決勝</v>
      </c>
      <c r="J223">
        <f>Sheet2!A276</f>
        <v>0</v>
      </c>
      <c r="K223">
        <f>Sheet2!B276</f>
        <v>0</v>
      </c>
      <c r="L223">
        <f>Sheet2!J276</f>
        <v>0</v>
      </c>
      <c r="M223" t="str">
        <f>IFERROR(VLOOKUP(L223,Sheet5!A:B,2,0),"")</f>
        <v/>
      </c>
      <c r="N223">
        <f>Sheet2!L276</f>
        <v>0</v>
      </c>
      <c r="O223" t="str">
        <f>IFERROR(VLOOKUP(N223,Sheet10!AG:AH,2,0),"")</f>
        <v/>
      </c>
      <c r="P223">
        <f>Sheet2!M276</f>
        <v>0</v>
      </c>
      <c r="Q223">
        <f>Sheet2!N276</f>
        <v>0</v>
      </c>
      <c r="R223" t="str">
        <f>IFERROR(VLOOKUP(Q223,Sheet6!A:B,2,0),"")</f>
        <v/>
      </c>
      <c r="S223" t="s">
        <v>1706</v>
      </c>
    </row>
    <row r="224" spans="5:19">
      <c r="E224" t="str">
        <f>IFERROR(VLOOKUP(F224,Sheet10!I:M,5,0),"")</f>
        <v/>
      </c>
      <c r="F224" t="str">
        <f t="shared" si="5"/>
        <v>0タイム決勝</v>
      </c>
      <c r="J224">
        <f>Sheet2!A277</f>
        <v>0</v>
      </c>
      <c r="K224">
        <f>Sheet2!B277</f>
        <v>0</v>
      </c>
      <c r="L224">
        <f>Sheet2!J277</f>
        <v>0</v>
      </c>
      <c r="M224" t="str">
        <f>IFERROR(VLOOKUP(L224,Sheet5!A:B,2,0),"")</f>
        <v/>
      </c>
      <c r="N224">
        <f>Sheet2!L277</f>
        <v>0</v>
      </c>
      <c r="O224" t="str">
        <f>IFERROR(VLOOKUP(N224,Sheet10!AG:AH,2,0),"")</f>
        <v/>
      </c>
      <c r="P224">
        <f>Sheet2!M277</f>
        <v>0</v>
      </c>
      <c r="Q224">
        <f>Sheet2!N277</f>
        <v>0</v>
      </c>
      <c r="R224" t="str">
        <f>IFERROR(VLOOKUP(Q224,Sheet6!A:B,2,0),"")</f>
        <v/>
      </c>
      <c r="S224" t="s">
        <v>1706</v>
      </c>
    </row>
    <row r="225" spans="5:19">
      <c r="E225" t="str">
        <f>IFERROR(VLOOKUP(F225,Sheet10!I:M,5,0),"")</f>
        <v/>
      </c>
      <c r="F225" t="str">
        <f t="shared" si="5"/>
        <v>0タイム決勝</v>
      </c>
      <c r="J225">
        <f>Sheet2!A278</f>
        <v>0</v>
      </c>
      <c r="K225">
        <f>Sheet2!B278</f>
        <v>0</v>
      </c>
      <c r="L225">
        <f>Sheet2!J278</f>
        <v>0</v>
      </c>
      <c r="M225" t="str">
        <f>IFERROR(VLOOKUP(L225,Sheet5!A:B,2,0),"")</f>
        <v/>
      </c>
      <c r="N225">
        <f>Sheet2!L278</f>
        <v>0</v>
      </c>
      <c r="O225" t="str">
        <f>IFERROR(VLOOKUP(N225,Sheet10!AG:AH,2,0),"")</f>
        <v/>
      </c>
      <c r="P225">
        <f>Sheet2!M278</f>
        <v>0</v>
      </c>
      <c r="Q225">
        <f>Sheet2!N278</f>
        <v>0</v>
      </c>
      <c r="R225" t="str">
        <f>IFERROR(VLOOKUP(Q225,Sheet6!A:B,2,0),"")</f>
        <v/>
      </c>
      <c r="S225" t="s">
        <v>1706</v>
      </c>
    </row>
    <row r="226" spans="5:19">
      <c r="E226" t="str">
        <f>IFERROR(VLOOKUP(F226,Sheet10!I:M,5,0),"")</f>
        <v/>
      </c>
      <c r="F226" t="str">
        <f t="shared" si="5"/>
        <v>0タイム決勝</v>
      </c>
      <c r="J226">
        <f>Sheet2!A279</f>
        <v>0</v>
      </c>
      <c r="K226">
        <f>Sheet2!B279</f>
        <v>0</v>
      </c>
      <c r="L226">
        <f>Sheet2!J279</f>
        <v>0</v>
      </c>
      <c r="M226" t="str">
        <f>IFERROR(VLOOKUP(L226,Sheet5!A:B,2,0),"")</f>
        <v/>
      </c>
      <c r="N226">
        <f>Sheet2!L279</f>
        <v>0</v>
      </c>
      <c r="O226" t="str">
        <f>IFERROR(VLOOKUP(N226,Sheet10!AG:AH,2,0),"")</f>
        <v/>
      </c>
      <c r="P226">
        <f>Sheet2!M279</f>
        <v>0</v>
      </c>
      <c r="Q226">
        <f>Sheet2!N279</f>
        <v>0</v>
      </c>
      <c r="R226" t="str">
        <f>IFERROR(VLOOKUP(Q226,Sheet6!A:B,2,0),"")</f>
        <v/>
      </c>
      <c r="S226" t="s">
        <v>1706</v>
      </c>
    </row>
    <row r="227" spans="5:19">
      <c r="E227" t="str">
        <f>IFERROR(VLOOKUP(F227,Sheet10!I:M,5,0),"")</f>
        <v/>
      </c>
      <c r="F227" t="str">
        <f t="shared" si="5"/>
        <v>0タイム決勝</v>
      </c>
      <c r="J227">
        <f>Sheet2!A280</f>
        <v>0</v>
      </c>
      <c r="K227">
        <f>Sheet2!B280</f>
        <v>0</v>
      </c>
      <c r="L227">
        <f>Sheet2!J280</f>
        <v>0</v>
      </c>
      <c r="M227" t="str">
        <f>IFERROR(VLOOKUP(L227,Sheet5!A:B,2,0),"")</f>
        <v/>
      </c>
      <c r="N227">
        <f>Sheet2!L280</f>
        <v>0</v>
      </c>
      <c r="O227" t="str">
        <f>IFERROR(VLOOKUP(N227,Sheet10!AG:AH,2,0),"")</f>
        <v/>
      </c>
      <c r="P227">
        <f>Sheet2!M280</f>
        <v>0</v>
      </c>
      <c r="Q227">
        <f>Sheet2!N280</f>
        <v>0</v>
      </c>
      <c r="R227" t="str">
        <f>IFERROR(VLOOKUP(Q227,Sheet6!A:B,2,0),"")</f>
        <v/>
      </c>
      <c r="S227" t="s">
        <v>1706</v>
      </c>
    </row>
    <row r="228" spans="5:19">
      <c r="E228" t="str">
        <f>IFERROR(VLOOKUP(F228,Sheet10!I:M,5,0),"")</f>
        <v/>
      </c>
      <c r="F228" t="str">
        <f t="shared" si="5"/>
        <v>0タイム決勝</v>
      </c>
      <c r="J228">
        <f>Sheet2!A281</f>
        <v>0</v>
      </c>
      <c r="K228">
        <f>Sheet2!B281</f>
        <v>0</v>
      </c>
      <c r="L228">
        <f>Sheet2!J281</f>
        <v>0</v>
      </c>
      <c r="M228" t="str">
        <f>IFERROR(VLOOKUP(L228,Sheet5!A:B,2,0),"")</f>
        <v/>
      </c>
      <c r="N228">
        <f>Sheet2!L281</f>
        <v>0</v>
      </c>
      <c r="O228" t="str">
        <f>IFERROR(VLOOKUP(N228,Sheet10!AG:AH,2,0),"")</f>
        <v/>
      </c>
      <c r="P228">
        <f>Sheet2!M281</f>
        <v>0</v>
      </c>
      <c r="Q228">
        <f>Sheet2!N281</f>
        <v>0</v>
      </c>
      <c r="R228" t="str">
        <f>IFERROR(VLOOKUP(Q228,Sheet6!A:B,2,0),"")</f>
        <v/>
      </c>
      <c r="S228" t="s">
        <v>1706</v>
      </c>
    </row>
    <row r="229" spans="5:19">
      <c r="E229" t="str">
        <f>IFERROR(VLOOKUP(F229,Sheet10!I:M,5,0),"")</f>
        <v/>
      </c>
      <c r="F229" t="str">
        <f t="shared" si="5"/>
        <v>0タイム決勝</v>
      </c>
      <c r="J229">
        <f>Sheet2!A282</f>
        <v>0</v>
      </c>
      <c r="K229">
        <f>Sheet2!B282</f>
        <v>0</v>
      </c>
      <c r="L229">
        <f>Sheet2!J282</f>
        <v>0</v>
      </c>
      <c r="M229" t="str">
        <f>IFERROR(VLOOKUP(L229,Sheet5!A:B,2,0),"")</f>
        <v/>
      </c>
      <c r="N229">
        <f>Sheet2!L282</f>
        <v>0</v>
      </c>
      <c r="O229" t="str">
        <f>IFERROR(VLOOKUP(N229,Sheet10!AG:AH,2,0),"")</f>
        <v/>
      </c>
      <c r="P229">
        <f>Sheet2!M282</f>
        <v>0</v>
      </c>
      <c r="Q229">
        <f>Sheet2!N282</f>
        <v>0</v>
      </c>
      <c r="R229" t="str">
        <f>IFERROR(VLOOKUP(Q229,Sheet6!A:B,2,0),"")</f>
        <v/>
      </c>
      <c r="S229" t="s">
        <v>1706</v>
      </c>
    </row>
    <row r="230" spans="5:19">
      <c r="E230" t="str">
        <f>IFERROR(VLOOKUP(F230,Sheet10!I:M,5,0),"")</f>
        <v/>
      </c>
      <c r="F230" t="str">
        <f t="shared" si="5"/>
        <v>0タイム決勝</v>
      </c>
      <c r="J230">
        <f>Sheet2!A283</f>
        <v>0</v>
      </c>
      <c r="K230">
        <f>Sheet2!B283</f>
        <v>0</v>
      </c>
      <c r="L230">
        <f>Sheet2!J283</f>
        <v>0</v>
      </c>
      <c r="M230" t="str">
        <f>IFERROR(VLOOKUP(L230,Sheet5!A:B,2,0),"")</f>
        <v/>
      </c>
      <c r="N230">
        <f>Sheet2!L283</f>
        <v>0</v>
      </c>
      <c r="O230" t="str">
        <f>IFERROR(VLOOKUP(N230,Sheet10!AG:AH,2,0),"")</f>
        <v/>
      </c>
      <c r="P230">
        <f>Sheet2!M283</f>
        <v>0</v>
      </c>
      <c r="Q230">
        <f>Sheet2!N283</f>
        <v>0</v>
      </c>
      <c r="R230" t="str">
        <f>IFERROR(VLOOKUP(Q230,Sheet6!A:B,2,0),"")</f>
        <v/>
      </c>
      <c r="S230" t="s">
        <v>1706</v>
      </c>
    </row>
    <row r="231" spans="5:19">
      <c r="E231" t="str">
        <f>IFERROR(VLOOKUP(F231,Sheet10!I:M,5,0),"")</f>
        <v/>
      </c>
      <c r="F231" t="str">
        <f t="shared" si="5"/>
        <v>0タイム決勝</v>
      </c>
      <c r="J231">
        <f>Sheet2!A284</f>
        <v>0</v>
      </c>
      <c r="K231">
        <f>Sheet2!B284</f>
        <v>0</v>
      </c>
      <c r="L231">
        <f>Sheet2!J284</f>
        <v>0</v>
      </c>
      <c r="M231" t="str">
        <f>IFERROR(VLOOKUP(L231,Sheet5!A:B,2,0),"")</f>
        <v/>
      </c>
      <c r="N231">
        <f>Sheet2!L284</f>
        <v>0</v>
      </c>
      <c r="O231" t="str">
        <f>IFERROR(VLOOKUP(N231,Sheet10!AG:AH,2,0),"")</f>
        <v/>
      </c>
      <c r="P231">
        <f>Sheet2!M284</f>
        <v>0</v>
      </c>
      <c r="Q231">
        <f>Sheet2!N284</f>
        <v>0</v>
      </c>
      <c r="R231" t="str">
        <f>IFERROR(VLOOKUP(Q231,Sheet6!A:B,2,0),"")</f>
        <v/>
      </c>
      <c r="S231" t="s">
        <v>1706</v>
      </c>
    </row>
    <row r="232" spans="5:19">
      <c r="E232" t="str">
        <f>IFERROR(VLOOKUP(F232,Sheet10!I:M,5,0),"")</f>
        <v/>
      </c>
      <c r="F232" t="str">
        <f t="shared" si="5"/>
        <v>0タイム決勝</v>
      </c>
      <c r="J232">
        <f>Sheet2!A285</f>
        <v>0</v>
      </c>
      <c r="K232">
        <f>Sheet2!B285</f>
        <v>0</v>
      </c>
      <c r="L232">
        <f>Sheet2!J285</f>
        <v>0</v>
      </c>
      <c r="M232" t="str">
        <f>IFERROR(VLOOKUP(L232,Sheet5!A:B,2,0),"")</f>
        <v/>
      </c>
      <c r="N232">
        <f>Sheet2!L285</f>
        <v>0</v>
      </c>
      <c r="O232" t="str">
        <f>IFERROR(VLOOKUP(N232,Sheet10!AG:AH,2,0),"")</f>
        <v/>
      </c>
      <c r="P232">
        <f>Sheet2!M285</f>
        <v>0</v>
      </c>
      <c r="Q232">
        <f>Sheet2!N285</f>
        <v>0</v>
      </c>
      <c r="R232" t="str">
        <f>IFERROR(VLOOKUP(Q232,Sheet6!A:B,2,0),"")</f>
        <v/>
      </c>
      <c r="S232" t="s">
        <v>1706</v>
      </c>
    </row>
    <row r="233" spans="5:19">
      <c r="E233" t="str">
        <f>IFERROR(VLOOKUP(F233,Sheet10!I:M,5,0),"")</f>
        <v/>
      </c>
      <c r="F233" t="str">
        <f t="shared" si="5"/>
        <v>0タイム決勝</v>
      </c>
      <c r="J233">
        <f>Sheet2!A286</f>
        <v>0</v>
      </c>
      <c r="K233">
        <f>Sheet2!B286</f>
        <v>0</v>
      </c>
      <c r="L233">
        <f>Sheet2!J286</f>
        <v>0</v>
      </c>
      <c r="M233" t="str">
        <f>IFERROR(VLOOKUP(L233,Sheet5!A:B,2,0),"")</f>
        <v/>
      </c>
      <c r="N233">
        <f>Sheet2!L286</f>
        <v>0</v>
      </c>
      <c r="O233" t="str">
        <f>IFERROR(VLOOKUP(N233,Sheet10!AG:AH,2,0),"")</f>
        <v/>
      </c>
      <c r="P233">
        <f>Sheet2!M286</f>
        <v>0</v>
      </c>
      <c r="Q233">
        <f>Sheet2!N286</f>
        <v>0</v>
      </c>
      <c r="R233" t="str">
        <f>IFERROR(VLOOKUP(Q233,Sheet6!A:B,2,0),"")</f>
        <v/>
      </c>
      <c r="S233" t="s">
        <v>1706</v>
      </c>
    </row>
    <row r="234" spans="5:19">
      <c r="E234" t="str">
        <f>IFERROR(VLOOKUP(F234,Sheet10!I:M,5,0),"")</f>
        <v/>
      </c>
      <c r="F234" t="str">
        <f t="shared" si="5"/>
        <v>0タイム決勝</v>
      </c>
      <c r="J234">
        <f>Sheet2!A287</f>
        <v>0</v>
      </c>
      <c r="K234">
        <f>Sheet2!B287</f>
        <v>0</v>
      </c>
      <c r="L234">
        <f>Sheet2!J287</f>
        <v>0</v>
      </c>
      <c r="M234" t="str">
        <f>IFERROR(VLOOKUP(L234,Sheet5!A:B,2,0),"")</f>
        <v/>
      </c>
      <c r="N234">
        <f>Sheet2!L287</f>
        <v>0</v>
      </c>
      <c r="O234" t="str">
        <f>IFERROR(VLOOKUP(N234,Sheet10!AG:AH,2,0),"")</f>
        <v/>
      </c>
      <c r="P234">
        <f>Sheet2!M287</f>
        <v>0</v>
      </c>
      <c r="Q234">
        <f>Sheet2!N287</f>
        <v>0</v>
      </c>
      <c r="R234" t="str">
        <f>IFERROR(VLOOKUP(Q234,Sheet6!A:B,2,0),"")</f>
        <v/>
      </c>
      <c r="S234" t="s">
        <v>1706</v>
      </c>
    </row>
    <row r="235" spans="5:19">
      <c r="E235" t="str">
        <f>IFERROR(VLOOKUP(F235,Sheet10!I:M,5,0),"")</f>
        <v/>
      </c>
      <c r="F235" t="str">
        <f t="shared" si="5"/>
        <v>0タイム決勝</v>
      </c>
      <c r="J235">
        <f>Sheet2!A288</f>
        <v>0</v>
      </c>
      <c r="K235">
        <f>Sheet2!B288</f>
        <v>0</v>
      </c>
      <c r="L235">
        <f>Sheet2!J288</f>
        <v>0</v>
      </c>
      <c r="M235" t="str">
        <f>IFERROR(VLOOKUP(L235,Sheet5!A:B,2,0),"")</f>
        <v/>
      </c>
      <c r="N235">
        <f>Sheet2!L288</f>
        <v>0</v>
      </c>
      <c r="O235" t="str">
        <f>IFERROR(VLOOKUP(N235,Sheet10!AG:AH,2,0),"")</f>
        <v/>
      </c>
      <c r="P235">
        <f>Sheet2!M288</f>
        <v>0</v>
      </c>
      <c r="Q235">
        <f>Sheet2!N288</f>
        <v>0</v>
      </c>
      <c r="R235" t="str">
        <f>IFERROR(VLOOKUP(Q235,Sheet6!A:B,2,0),"")</f>
        <v/>
      </c>
      <c r="S235" t="s">
        <v>1706</v>
      </c>
    </row>
    <row r="236" spans="5:19">
      <c r="E236" t="str">
        <f>IFERROR(VLOOKUP(F236,Sheet10!I:M,5,0),"")</f>
        <v/>
      </c>
      <c r="F236" t="str">
        <f t="shared" si="5"/>
        <v>0タイム決勝</v>
      </c>
      <c r="J236">
        <f>Sheet2!A289</f>
        <v>0</v>
      </c>
      <c r="K236">
        <f>Sheet2!B289</f>
        <v>0</v>
      </c>
      <c r="L236">
        <f>Sheet2!J289</f>
        <v>0</v>
      </c>
      <c r="M236" t="str">
        <f>IFERROR(VLOOKUP(L236,Sheet5!A:B,2,0),"")</f>
        <v/>
      </c>
      <c r="N236">
        <f>Sheet2!L289</f>
        <v>0</v>
      </c>
      <c r="O236" t="str">
        <f>IFERROR(VLOOKUP(N236,Sheet10!AG:AH,2,0),"")</f>
        <v/>
      </c>
      <c r="P236">
        <f>Sheet2!M289</f>
        <v>0</v>
      </c>
      <c r="Q236">
        <f>Sheet2!N289</f>
        <v>0</v>
      </c>
      <c r="R236" t="str">
        <f>IFERROR(VLOOKUP(Q236,Sheet6!A:B,2,0),"")</f>
        <v/>
      </c>
      <c r="S236" t="s">
        <v>1706</v>
      </c>
    </row>
    <row r="237" spans="5:19">
      <c r="E237" t="str">
        <f>IFERROR(VLOOKUP(F237,Sheet10!I:M,5,0),"")</f>
        <v/>
      </c>
      <c r="F237" t="str">
        <f t="shared" si="5"/>
        <v>0タイム決勝</v>
      </c>
      <c r="J237">
        <f>Sheet2!A290</f>
        <v>0</v>
      </c>
      <c r="K237">
        <f>Sheet2!B290</f>
        <v>0</v>
      </c>
      <c r="L237">
        <f>Sheet2!J290</f>
        <v>0</v>
      </c>
      <c r="M237" t="str">
        <f>IFERROR(VLOOKUP(L237,Sheet5!A:B,2,0),"")</f>
        <v/>
      </c>
      <c r="N237">
        <f>Sheet2!L290</f>
        <v>0</v>
      </c>
      <c r="O237" t="str">
        <f>IFERROR(VLOOKUP(N237,Sheet10!AG:AH,2,0),"")</f>
        <v/>
      </c>
      <c r="P237">
        <f>Sheet2!M290</f>
        <v>0</v>
      </c>
      <c r="Q237">
        <f>Sheet2!N290</f>
        <v>0</v>
      </c>
      <c r="R237" t="str">
        <f>IFERROR(VLOOKUP(Q237,Sheet6!A:B,2,0),"")</f>
        <v/>
      </c>
      <c r="S237" t="s">
        <v>1706</v>
      </c>
    </row>
    <row r="238" spans="5:19">
      <c r="E238" t="str">
        <f>IFERROR(VLOOKUP(F238,Sheet10!I:M,5,0),"")</f>
        <v/>
      </c>
      <c r="F238" t="str">
        <f t="shared" si="5"/>
        <v>0タイム決勝</v>
      </c>
      <c r="J238">
        <f>Sheet2!A291</f>
        <v>0</v>
      </c>
      <c r="K238">
        <f>Sheet2!B291</f>
        <v>0</v>
      </c>
      <c r="L238">
        <f>Sheet2!J291</f>
        <v>0</v>
      </c>
      <c r="M238" t="str">
        <f>IFERROR(VLOOKUP(L238,Sheet5!A:B,2,0),"")</f>
        <v/>
      </c>
      <c r="N238">
        <f>Sheet2!L291</f>
        <v>0</v>
      </c>
      <c r="O238" t="str">
        <f>IFERROR(VLOOKUP(N238,Sheet10!AG:AH,2,0),"")</f>
        <v/>
      </c>
      <c r="P238">
        <f>Sheet2!M291</f>
        <v>0</v>
      </c>
      <c r="Q238">
        <f>Sheet2!N291</f>
        <v>0</v>
      </c>
      <c r="R238" t="str">
        <f>IFERROR(VLOOKUP(Q238,Sheet6!A:B,2,0),"")</f>
        <v/>
      </c>
      <c r="S238" t="s">
        <v>1706</v>
      </c>
    </row>
    <row r="239" spans="5:19">
      <c r="E239" t="str">
        <f>IFERROR(VLOOKUP(F239,Sheet10!I:M,5,0),"")</f>
        <v/>
      </c>
      <c r="F239" t="str">
        <f t="shared" si="5"/>
        <v>0タイム決勝</v>
      </c>
      <c r="J239">
        <f>Sheet2!A292</f>
        <v>0</v>
      </c>
      <c r="K239">
        <f>Sheet2!B292</f>
        <v>0</v>
      </c>
      <c r="L239">
        <f>Sheet2!J292</f>
        <v>0</v>
      </c>
      <c r="M239" t="str">
        <f>IFERROR(VLOOKUP(L239,Sheet5!A:B,2,0),"")</f>
        <v/>
      </c>
      <c r="N239">
        <f>Sheet2!L292</f>
        <v>0</v>
      </c>
      <c r="O239" t="str">
        <f>IFERROR(VLOOKUP(N239,Sheet10!AG:AH,2,0),"")</f>
        <v/>
      </c>
      <c r="P239">
        <f>Sheet2!M292</f>
        <v>0</v>
      </c>
      <c r="Q239">
        <f>Sheet2!N292</f>
        <v>0</v>
      </c>
      <c r="R239" t="str">
        <f>IFERROR(VLOOKUP(Q239,Sheet6!A:B,2,0),"")</f>
        <v/>
      </c>
      <c r="S239" t="s">
        <v>1706</v>
      </c>
    </row>
    <row r="240" spans="5:19">
      <c r="E240" t="str">
        <f>IFERROR(VLOOKUP(F240,Sheet10!I:M,5,0),"")</f>
        <v/>
      </c>
      <c r="F240" t="str">
        <f t="shared" si="5"/>
        <v>0タイム決勝</v>
      </c>
      <c r="J240">
        <f>Sheet2!A293</f>
        <v>0</v>
      </c>
      <c r="K240">
        <f>Sheet2!B293</f>
        <v>0</v>
      </c>
      <c r="L240">
        <f>Sheet2!J293</f>
        <v>0</v>
      </c>
      <c r="M240" t="str">
        <f>IFERROR(VLOOKUP(L240,Sheet5!A:B,2,0),"")</f>
        <v/>
      </c>
      <c r="N240">
        <f>Sheet2!L293</f>
        <v>0</v>
      </c>
      <c r="O240" t="str">
        <f>IFERROR(VLOOKUP(N240,Sheet10!AG:AH,2,0),"")</f>
        <v/>
      </c>
      <c r="P240">
        <f>Sheet2!M293</f>
        <v>0</v>
      </c>
      <c r="Q240">
        <f>Sheet2!N293</f>
        <v>0</v>
      </c>
      <c r="R240" t="str">
        <f>IFERROR(VLOOKUP(Q240,Sheet6!A:B,2,0),"")</f>
        <v/>
      </c>
      <c r="S240" t="s">
        <v>1706</v>
      </c>
    </row>
    <row r="241" spans="5:19">
      <c r="E241" t="str">
        <f>IFERROR(VLOOKUP(F241,Sheet10!I:M,5,0),"")</f>
        <v/>
      </c>
      <c r="F241" t="str">
        <f t="shared" si="5"/>
        <v>0タイム決勝</v>
      </c>
      <c r="J241">
        <f>Sheet2!A294</f>
        <v>0</v>
      </c>
      <c r="K241">
        <f>Sheet2!B294</f>
        <v>0</v>
      </c>
      <c r="L241">
        <f>Sheet2!J294</f>
        <v>0</v>
      </c>
      <c r="M241" t="str">
        <f>IFERROR(VLOOKUP(L241,Sheet5!A:B,2,0),"")</f>
        <v/>
      </c>
      <c r="N241">
        <f>Sheet2!L294</f>
        <v>0</v>
      </c>
      <c r="O241" t="str">
        <f>IFERROR(VLOOKUP(N241,Sheet10!AG:AH,2,0),"")</f>
        <v/>
      </c>
      <c r="P241">
        <f>Sheet2!M294</f>
        <v>0</v>
      </c>
      <c r="Q241">
        <f>Sheet2!N294</f>
        <v>0</v>
      </c>
      <c r="R241" t="str">
        <f>IFERROR(VLOOKUP(Q241,Sheet6!A:B,2,0),"")</f>
        <v/>
      </c>
      <c r="S241" t="s">
        <v>1706</v>
      </c>
    </row>
    <row r="242" spans="5:19">
      <c r="E242" t="str">
        <f>IFERROR(VLOOKUP(F242,Sheet10!I:M,5,0),"")</f>
        <v/>
      </c>
      <c r="F242" t="str">
        <f t="shared" si="5"/>
        <v>0タイム決勝</v>
      </c>
      <c r="J242">
        <f>Sheet2!A295</f>
        <v>0</v>
      </c>
      <c r="K242">
        <f>Sheet2!B295</f>
        <v>0</v>
      </c>
      <c r="L242">
        <f>Sheet2!J295</f>
        <v>0</v>
      </c>
      <c r="M242" t="str">
        <f>IFERROR(VLOOKUP(L242,Sheet5!A:B,2,0),"")</f>
        <v/>
      </c>
      <c r="N242">
        <f>Sheet2!L295</f>
        <v>0</v>
      </c>
      <c r="O242" t="str">
        <f>IFERROR(VLOOKUP(N242,Sheet10!AG:AH,2,0),"")</f>
        <v/>
      </c>
      <c r="P242">
        <f>Sheet2!M295</f>
        <v>0</v>
      </c>
      <c r="Q242">
        <f>Sheet2!N295</f>
        <v>0</v>
      </c>
      <c r="R242" t="str">
        <f>IFERROR(VLOOKUP(Q242,Sheet6!A:B,2,0),"")</f>
        <v/>
      </c>
      <c r="S242" t="s">
        <v>1706</v>
      </c>
    </row>
    <row r="243" spans="5:19">
      <c r="E243" t="str">
        <f>IFERROR(VLOOKUP(F243,Sheet10!I:M,5,0),"")</f>
        <v/>
      </c>
      <c r="F243" t="str">
        <f t="shared" si="5"/>
        <v>0タイム決勝</v>
      </c>
      <c r="J243">
        <f>Sheet2!A296</f>
        <v>0</v>
      </c>
      <c r="K243">
        <f>Sheet2!B296</f>
        <v>0</v>
      </c>
      <c r="L243">
        <f>Sheet2!J296</f>
        <v>0</v>
      </c>
      <c r="M243" t="str">
        <f>IFERROR(VLOOKUP(L243,Sheet5!A:B,2,0),"")</f>
        <v/>
      </c>
      <c r="N243">
        <f>Sheet2!L296</f>
        <v>0</v>
      </c>
      <c r="O243" t="str">
        <f>IFERROR(VLOOKUP(N243,Sheet10!AG:AH,2,0),"")</f>
        <v/>
      </c>
      <c r="P243">
        <f>Sheet2!M296</f>
        <v>0</v>
      </c>
      <c r="Q243">
        <f>Sheet2!N296</f>
        <v>0</v>
      </c>
      <c r="R243" t="str">
        <f>IFERROR(VLOOKUP(Q243,Sheet6!A:B,2,0),"")</f>
        <v/>
      </c>
      <c r="S243" t="s">
        <v>1706</v>
      </c>
    </row>
    <row r="244" spans="5:19">
      <c r="E244" t="str">
        <f>IFERROR(VLOOKUP(F244,Sheet10!I:M,5,0),"")</f>
        <v/>
      </c>
      <c r="F244" t="str">
        <f t="shared" si="5"/>
        <v>0タイム決勝</v>
      </c>
      <c r="J244">
        <f>Sheet2!A297</f>
        <v>0</v>
      </c>
      <c r="K244">
        <f>Sheet2!B297</f>
        <v>0</v>
      </c>
      <c r="L244">
        <f>Sheet2!J297</f>
        <v>0</v>
      </c>
      <c r="M244" t="str">
        <f>IFERROR(VLOOKUP(L244,Sheet5!A:B,2,0),"")</f>
        <v/>
      </c>
      <c r="N244">
        <f>Sheet2!L297</f>
        <v>0</v>
      </c>
      <c r="O244" t="str">
        <f>IFERROR(VLOOKUP(N244,Sheet10!AG:AH,2,0),"")</f>
        <v/>
      </c>
      <c r="P244">
        <f>Sheet2!M297</f>
        <v>0</v>
      </c>
      <c r="Q244">
        <f>Sheet2!N297</f>
        <v>0</v>
      </c>
      <c r="R244" t="str">
        <f>IFERROR(VLOOKUP(Q244,Sheet6!A:B,2,0),"")</f>
        <v/>
      </c>
      <c r="S244" t="s">
        <v>1706</v>
      </c>
    </row>
    <row r="245" spans="5:19">
      <c r="E245" t="str">
        <f>IFERROR(VLOOKUP(F245,Sheet10!I:M,5,0),"")</f>
        <v/>
      </c>
      <c r="F245" t="str">
        <f t="shared" si="5"/>
        <v>0タイム決勝</v>
      </c>
      <c r="J245">
        <f>Sheet2!A298</f>
        <v>0</v>
      </c>
      <c r="K245">
        <f>Sheet2!B298</f>
        <v>0</v>
      </c>
      <c r="L245">
        <f>Sheet2!J298</f>
        <v>0</v>
      </c>
      <c r="M245" t="str">
        <f>IFERROR(VLOOKUP(L245,Sheet5!A:B,2,0),"")</f>
        <v/>
      </c>
      <c r="N245">
        <f>Sheet2!L298</f>
        <v>0</v>
      </c>
      <c r="O245" t="str">
        <f>IFERROR(VLOOKUP(N245,Sheet10!AG:AH,2,0),"")</f>
        <v/>
      </c>
      <c r="P245">
        <f>Sheet2!M298</f>
        <v>0</v>
      </c>
      <c r="Q245">
        <f>Sheet2!N298</f>
        <v>0</v>
      </c>
      <c r="R245" t="str">
        <f>IFERROR(VLOOKUP(Q245,Sheet6!A:B,2,0),"")</f>
        <v/>
      </c>
      <c r="S245" t="s">
        <v>1706</v>
      </c>
    </row>
    <row r="246" spans="5:19">
      <c r="E246" t="str">
        <f>IFERROR(VLOOKUP(F246,Sheet10!I:M,5,0),"")</f>
        <v/>
      </c>
      <c r="F246" t="str">
        <f t="shared" si="5"/>
        <v>0タイム決勝</v>
      </c>
      <c r="J246">
        <f>Sheet2!A299</f>
        <v>0</v>
      </c>
      <c r="K246">
        <f>Sheet2!B299</f>
        <v>0</v>
      </c>
      <c r="L246">
        <f>Sheet2!J299</f>
        <v>0</v>
      </c>
      <c r="M246" t="str">
        <f>IFERROR(VLOOKUP(L246,Sheet5!A:B,2,0),"")</f>
        <v/>
      </c>
      <c r="N246">
        <f>Sheet2!L299</f>
        <v>0</v>
      </c>
      <c r="O246" t="str">
        <f>IFERROR(VLOOKUP(N246,Sheet10!AG:AH,2,0),"")</f>
        <v/>
      </c>
      <c r="P246">
        <f>Sheet2!M299</f>
        <v>0</v>
      </c>
      <c r="Q246">
        <f>Sheet2!N299</f>
        <v>0</v>
      </c>
      <c r="R246" t="str">
        <f>IFERROR(VLOOKUP(Q246,Sheet6!A:B,2,0),"")</f>
        <v/>
      </c>
      <c r="S246" t="s">
        <v>1706</v>
      </c>
    </row>
    <row r="247" spans="5:19">
      <c r="E247" t="str">
        <f>IFERROR(VLOOKUP(F247,Sheet10!I:M,5,0),"")</f>
        <v/>
      </c>
      <c r="F247" t="str">
        <f t="shared" si="5"/>
        <v>0タイム決勝</v>
      </c>
      <c r="J247">
        <f>Sheet2!A300</f>
        <v>0</v>
      </c>
      <c r="K247">
        <f>Sheet2!B300</f>
        <v>0</v>
      </c>
      <c r="L247">
        <f>Sheet2!J300</f>
        <v>0</v>
      </c>
      <c r="M247" t="str">
        <f>IFERROR(VLOOKUP(L247,Sheet5!A:B,2,0),"")</f>
        <v/>
      </c>
      <c r="N247">
        <f>Sheet2!L300</f>
        <v>0</v>
      </c>
      <c r="O247" t="str">
        <f>IFERROR(VLOOKUP(N247,Sheet10!AG:AH,2,0),"")</f>
        <v/>
      </c>
      <c r="P247">
        <f>Sheet2!M300</f>
        <v>0</v>
      </c>
      <c r="Q247">
        <f>Sheet2!N300</f>
        <v>0</v>
      </c>
      <c r="R247" t="str">
        <f>IFERROR(VLOOKUP(Q247,Sheet6!A:B,2,0),"")</f>
        <v/>
      </c>
      <c r="S247" t="s">
        <v>1706</v>
      </c>
    </row>
    <row r="248" spans="5:19">
      <c r="E248" t="str">
        <f>IFERROR(VLOOKUP(F248,Sheet10!I:M,5,0),"")</f>
        <v/>
      </c>
      <c r="F248" t="str">
        <f t="shared" si="5"/>
        <v>0タイム決勝</v>
      </c>
      <c r="J248">
        <f>Sheet2!A301</f>
        <v>0</v>
      </c>
      <c r="K248">
        <f>Sheet2!B301</f>
        <v>0</v>
      </c>
      <c r="L248">
        <f>Sheet2!J301</f>
        <v>0</v>
      </c>
      <c r="M248" t="str">
        <f>IFERROR(VLOOKUP(L248,Sheet5!A:B,2,0),"")</f>
        <v/>
      </c>
      <c r="N248">
        <f>Sheet2!L301</f>
        <v>0</v>
      </c>
      <c r="O248" t="str">
        <f>IFERROR(VLOOKUP(N248,Sheet10!AG:AH,2,0),"")</f>
        <v/>
      </c>
      <c r="P248">
        <f>Sheet2!M301</f>
        <v>0</v>
      </c>
      <c r="Q248">
        <f>Sheet2!N301</f>
        <v>0</v>
      </c>
      <c r="R248" t="str">
        <f>IFERROR(VLOOKUP(Q248,Sheet6!A:B,2,0),"")</f>
        <v/>
      </c>
      <c r="S248" t="s">
        <v>1706</v>
      </c>
    </row>
    <row r="249" spans="5:19">
      <c r="E249" t="str">
        <f>IFERROR(VLOOKUP(F249,Sheet10!I:M,5,0),"")</f>
        <v/>
      </c>
      <c r="F249" t="str">
        <f t="shared" si="5"/>
        <v>0タイム決勝</v>
      </c>
      <c r="J249">
        <f>Sheet2!A302</f>
        <v>0</v>
      </c>
      <c r="K249">
        <f>Sheet2!B302</f>
        <v>0</v>
      </c>
      <c r="L249">
        <f>Sheet2!J302</f>
        <v>0</v>
      </c>
      <c r="M249" t="str">
        <f>IFERROR(VLOOKUP(L249,Sheet5!A:B,2,0),"")</f>
        <v/>
      </c>
      <c r="N249">
        <f>Sheet2!L302</f>
        <v>0</v>
      </c>
      <c r="O249" t="str">
        <f>IFERROR(VLOOKUP(N249,Sheet10!AG:AH,2,0),"")</f>
        <v/>
      </c>
      <c r="P249">
        <f>Sheet2!M302</f>
        <v>0</v>
      </c>
      <c r="Q249">
        <f>Sheet2!N302</f>
        <v>0</v>
      </c>
      <c r="R249" t="str">
        <f>IFERROR(VLOOKUP(Q249,Sheet6!A:B,2,0),"")</f>
        <v/>
      </c>
      <c r="S249" t="s">
        <v>1706</v>
      </c>
    </row>
    <row r="250" spans="5:19">
      <c r="E250" t="str">
        <f>IFERROR(VLOOKUP(F250,Sheet10!I:M,5,0),"")</f>
        <v/>
      </c>
      <c r="F250" t="str">
        <f t="shared" si="5"/>
        <v>0タイム決勝</v>
      </c>
      <c r="J250">
        <f>Sheet2!A303</f>
        <v>0</v>
      </c>
      <c r="K250">
        <f>Sheet2!B303</f>
        <v>0</v>
      </c>
      <c r="L250">
        <f>Sheet2!J303</f>
        <v>0</v>
      </c>
      <c r="M250" t="str">
        <f>IFERROR(VLOOKUP(L250,Sheet5!A:B,2,0),"")</f>
        <v/>
      </c>
      <c r="N250">
        <f>Sheet2!L303</f>
        <v>0</v>
      </c>
      <c r="O250" t="str">
        <f>IFERROR(VLOOKUP(N250,Sheet10!AG:AH,2,0),"")</f>
        <v/>
      </c>
      <c r="P250">
        <f>Sheet2!M303</f>
        <v>0</v>
      </c>
      <c r="Q250">
        <f>Sheet2!N303</f>
        <v>0</v>
      </c>
      <c r="R250" t="str">
        <f>IFERROR(VLOOKUP(Q250,Sheet6!A:B,2,0),"")</f>
        <v/>
      </c>
      <c r="S250" t="s">
        <v>1706</v>
      </c>
    </row>
    <row r="251" spans="5:19">
      <c r="E251" t="str">
        <f>IFERROR(VLOOKUP(F251,Sheet10!I:M,5,0),"")</f>
        <v/>
      </c>
      <c r="F251" t="str">
        <f t="shared" si="5"/>
        <v>0タイム決勝</v>
      </c>
      <c r="J251">
        <f>Sheet2!A304</f>
        <v>0</v>
      </c>
      <c r="K251">
        <f>Sheet2!B304</f>
        <v>0</v>
      </c>
      <c r="L251">
        <f>Sheet2!J304</f>
        <v>0</v>
      </c>
      <c r="M251" t="str">
        <f>IFERROR(VLOOKUP(L251,Sheet5!A:B,2,0),"")</f>
        <v/>
      </c>
      <c r="N251">
        <f>Sheet2!L304</f>
        <v>0</v>
      </c>
      <c r="O251" t="str">
        <f>IFERROR(VLOOKUP(N251,Sheet10!AG:AH,2,0),"")</f>
        <v/>
      </c>
      <c r="P251">
        <f>Sheet2!M304</f>
        <v>0</v>
      </c>
      <c r="Q251">
        <f>Sheet2!N304</f>
        <v>0</v>
      </c>
      <c r="R251" t="str">
        <f>IFERROR(VLOOKUP(Q251,Sheet6!A:B,2,0),"")</f>
        <v/>
      </c>
      <c r="S251" t="s">
        <v>1706</v>
      </c>
    </row>
    <row r="252" spans="5:19">
      <c r="E252" t="str">
        <f>IFERROR(VLOOKUP(F252,Sheet10!I:M,5,0),"")</f>
        <v/>
      </c>
      <c r="F252" t="str">
        <f t="shared" si="5"/>
        <v>0タイム決勝</v>
      </c>
      <c r="J252">
        <f>Sheet2!A305</f>
        <v>0</v>
      </c>
      <c r="K252">
        <f>Sheet2!B305</f>
        <v>0</v>
      </c>
      <c r="L252">
        <f>Sheet2!J305</f>
        <v>0</v>
      </c>
      <c r="M252" t="str">
        <f>IFERROR(VLOOKUP(L252,Sheet5!A:B,2,0),"")</f>
        <v/>
      </c>
      <c r="N252">
        <f>Sheet2!L305</f>
        <v>0</v>
      </c>
      <c r="O252" t="str">
        <f>IFERROR(VLOOKUP(N252,Sheet10!AG:AH,2,0),"")</f>
        <v/>
      </c>
      <c r="P252">
        <f>Sheet2!M305</f>
        <v>0</v>
      </c>
      <c r="Q252">
        <f>Sheet2!N305</f>
        <v>0</v>
      </c>
      <c r="R252" t="str">
        <f>IFERROR(VLOOKUP(Q252,Sheet6!A:B,2,0),"")</f>
        <v/>
      </c>
      <c r="S252" t="s">
        <v>1706</v>
      </c>
    </row>
    <row r="253" spans="5:19">
      <c r="E253" t="str">
        <f>IFERROR(VLOOKUP(F253,Sheet10!I:M,5,0),"")</f>
        <v/>
      </c>
      <c r="F253" t="str">
        <f t="shared" si="5"/>
        <v>0タイム決勝</v>
      </c>
      <c r="J253">
        <f>Sheet2!A306</f>
        <v>0</v>
      </c>
      <c r="K253">
        <f>Sheet2!B306</f>
        <v>0</v>
      </c>
      <c r="L253">
        <f>Sheet2!J306</f>
        <v>0</v>
      </c>
      <c r="M253" t="str">
        <f>IFERROR(VLOOKUP(L253,Sheet5!A:B,2,0),"")</f>
        <v/>
      </c>
      <c r="N253">
        <f>Sheet2!L306</f>
        <v>0</v>
      </c>
      <c r="O253" t="str">
        <f>IFERROR(VLOOKUP(N253,Sheet10!AG:AH,2,0),"")</f>
        <v/>
      </c>
      <c r="P253">
        <f>Sheet2!M306</f>
        <v>0</v>
      </c>
      <c r="Q253">
        <f>Sheet2!N306</f>
        <v>0</v>
      </c>
      <c r="R253" t="str">
        <f>IFERROR(VLOOKUP(Q253,Sheet6!A:B,2,0),"")</f>
        <v/>
      </c>
      <c r="S253" t="s">
        <v>1706</v>
      </c>
    </row>
    <row r="254" spans="5:19">
      <c r="E254" t="str">
        <f>IFERROR(VLOOKUP(F254,Sheet10!I:M,5,0),"")</f>
        <v/>
      </c>
      <c r="F254" t="str">
        <f t="shared" si="5"/>
        <v>0タイム決勝</v>
      </c>
      <c r="J254">
        <f>Sheet2!A307</f>
        <v>0</v>
      </c>
      <c r="K254">
        <f>Sheet2!B307</f>
        <v>0</v>
      </c>
      <c r="L254">
        <f>Sheet2!J307</f>
        <v>0</v>
      </c>
      <c r="M254" t="str">
        <f>IFERROR(VLOOKUP(L254,Sheet5!A:B,2,0),"")</f>
        <v/>
      </c>
      <c r="N254">
        <f>Sheet2!L307</f>
        <v>0</v>
      </c>
      <c r="O254" t="str">
        <f>IFERROR(VLOOKUP(N254,Sheet10!AG:AH,2,0),"")</f>
        <v/>
      </c>
      <c r="P254">
        <f>Sheet2!M307</f>
        <v>0</v>
      </c>
      <c r="Q254">
        <f>Sheet2!N307</f>
        <v>0</v>
      </c>
      <c r="R254" t="str">
        <f>IFERROR(VLOOKUP(Q254,Sheet6!A:B,2,0),"")</f>
        <v/>
      </c>
      <c r="S254" t="s">
        <v>1706</v>
      </c>
    </row>
    <row r="255" spans="5:19">
      <c r="E255" t="str">
        <f>IFERROR(VLOOKUP(F255,Sheet10!I:M,5,0),"")</f>
        <v/>
      </c>
      <c r="F255" t="str">
        <f t="shared" si="5"/>
        <v>0タイム決勝</v>
      </c>
      <c r="J255">
        <f>Sheet2!A308</f>
        <v>0</v>
      </c>
      <c r="K255">
        <f>Sheet2!B308</f>
        <v>0</v>
      </c>
      <c r="L255">
        <f>Sheet2!J308</f>
        <v>0</v>
      </c>
      <c r="M255" t="str">
        <f>IFERROR(VLOOKUP(L255,Sheet5!A:B,2,0),"")</f>
        <v/>
      </c>
      <c r="N255">
        <f>Sheet2!L308</f>
        <v>0</v>
      </c>
      <c r="O255" t="str">
        <f>IFERROR(VLOOKUP(N255,Sheet10!AG:AH,2,0),"")</f>
        <v/>
      </c>
      <c r="P255">
        <f>Sheet2!M308</f>
        <v>0</v>
      </c>
      <c r="Q255">
        <f>Sheet2!N308</f>
        <v>0</v>
      </c>
      <c r="R255" t="str">
        <f>IFERROR(VLOOKUP(Q255,Sheet6!A:B,2,0),"")</f>
        <v/>
      </c>
      <c r="S255" t="s">
        <v>1706</v>
      </c>
    </row>
    <row r="256" spans="5:19">
      <c r="E256" t="str">
        <f>IFERROR(VLOOKUP(F256,Sheet10!I:M,5,0),"")</f>
        <v/>
      </c>
      <c r="F256" t="str">
        <f t="shared" si="5"/>
        <v>0タイム決勝</v>
      </c>
      <c r="J256">
        <f>Sheet2!A309</f>
        <v>0</v>
      </c>
      <c r="K256">
        <f>Sheet2!B309</f>
        <v>0</v>
      </c>
      <c r="L256">
        <f>Sheet2!J309</f>
        <v>0</v>
      </c>
      <c r="M256" t="str">
        <f>IFERROR(VLOOKUP(L256,Sheet5!A:B,2,0),"")</f>
        <v/>
      </c>
      <c r="N256">
        <f>Sheet2!L309</f>
        <v>0</v>
      </c>
      <c r="O256" t="str">
        <f>IFERROR(VLOOKUP(N256,Sheet10!AG:AH,2,0),"")</f>
        <v/>
      </c>
      <c r="P256">
        <f>Sheet2!M309</f>
        <v>0</v>
      </c>
      <c r="Q256">
        <f>Sheet2!N309</f>
        <v>0</v>
      </c>
      <c r="R256" t="str">
        <f>IFERROR(VLOOKUP(Q256,Sheet6!A:B,2,0),"")</f>
        <v/>
      </c>
      <c r="S256" t="s">
        <v>1706</v>
      </c>
    </row>
    <row r="257" spans="5:19">
      <c r="E257" t="str">
        <f>IFERROR(VLOOKUP(F257,Sheet10!I:M,5,0),"")</f>
        <v/>
      </c>
      <c r="F257" t="str">
        <f t="shared" si="5"/>
        <v>0タイム決勝</v>
      </c>
      <c r="J257">
        <f>Sheet2!A310</f>
        <v>0</v>
      </c>
      <c r="K257">
        <f>Sheet2!B310</f>
        <v>0</v>
      </c>
      <c r="L257">
        <f>Sheet2!J310</f>
        <v>0</v>
      </c>
      <c r="M257" t="str">
        <f>IFERROR(VLOOKUP(L257,Sheet5!A:B,2,0),"")</f>
        <v/>
      </c>
      <c r="N257">
        <f>Sheet2!L310</f>
        <v>0</v>
      </c>
      <c r="O257" t="str">
        <f>IFERROR(VLOOKUP(N257,Sheet10!AG:AH,2,0),"")</f>
        <v/>
      </c>
      <c r="P257">
        <f>Sheet2!M310</f>
        <v>0</v>
      </c>
      <c r="Q257">
        <f>Sheet2!N310</f>
        <v>0</v>
      </c>
      <c r="R257" t="str">
        <f>IFERROR(VLOOKUP(Q257,Sheet6!A:B,2,0),"")</f>
        <v/>
      </c>
      <c r="S257" t="s">
        <v>1706</v>
      </c>
    </row>
    <row r="258" spans="5:19">
      <c r="E258" t="str">
        <f>IFERROR(VLOOKUP(F258,Sheet10!I:M,5,0),"")</f>
        <v/>
      </c>
      <c r="F258" t="str">
        <f t="shared" si="5"/>
        <v>0タイム決勝</v>
      </c>
      <c r="J258">
        <f>Sheet2!A311</f>
        <v>0</v>
      </c>
      <c r="K258">
        <f>Sheet2!B311</f>
        <v>0</v>
      </c>
      <c r="L258">
        <f>Sheet2!J311</f>
        <v>0</v>
      </c>
      <c r="M258" t="str">
        <f>IFERROR(VLOOKUP(L258,Sheet5!A:B,2,0),"")</f>
        <v/>
      </c>
      <c r="N258">
        <f>Sheet2!L311</f>
        <v>0</v>
      </c>
      <c r="O258" t="str">
        <f>IFERROR(VLOOKUP(N258,Sheet10!AG:AH,2,0),"")</f>
        <v/>
      </c>
      <c r="P258">
        <f>Sheet2!M311</f>
        <v>0</v>
      </c>
      <c r="Q258">
        <f>Sheet2!N311</f>
        <v>0</v>
      </c>
      <c r="R258" t="str">
        <f>IFERROR(VLOOKUP(Q258,Sheet6!A:B,2,0),"")</f>
        <v/>
      </c>
      <c r="S258" t="s">
        <v>1706</v>
      </c>
    </row>
    <row r="259" spans="5:19">
      <c r="E259" t="str">
        <f>IFERROR(VLOOKUP(F259,Sheet10!I:M,5,0),"")</f>
        <v/>
      </c>
      <c r="F259" t="str">
        <f t="shared" si="5"/>
        <v>0タイム決勝</v>
      </c>
      <c r="J259">
        <f>Sheet2!A312</f>
        <v>0</v>
      </c>
      <c r="K259">
        <f>Sheet2!B312</f>
        <v>0</v>
      </c>
      <c r="L259">
        <f>Sheet2!J312</f>
        <v>0</v>
      </c>
      <c r="M259" t="str">
        <f>IFERROR(VLOOKUP(L259,Sheet5!A:B,2,0),"")</f>
        <v/>
      </c>
      <c r="N259">
        <f>Sheet2!L312</f>
        <v>0</v>
      </c>
      <c r="O259" t="str">
        <f>IFERROR(VLOOKUP(N259,Sheet10!AG:AH,2,0),"")</f>
        <v/>
      </c>
      <c r="P259">
        <f>Sheet2!M312</f>
        <v>0</v>
      </c>
      <c r="Q259">
        <f>Sheet2!N312</f>
        <v>0</v>
      </c>
      <c r="R259" t="str">
        <f>IFERROR(VLOOKUP(Q259,Sheet6!A:B,2,0),"")</f>
        <v/>
      </c>
      <c r="S259" t="s">
        <v>1706</v>
      </c>
    </row>
    <row r="260" spans="5:19">
      <c r="E260" t="str">
        <f>IFERROR(VLOOKUP(F260,Sheet10!I:M,5,0),"")</f>
        <v/>
      </c>
      <c r="F260" t="str">
        <f t="shared" si="5"/>
        <v>0タイム決勝</v>
      </c>
      <c r="J260">
        <f>Sheet2!A313</f>
        <v>0</v>
      </c>
      <c r="K260">
        <f>Sheet2!B313</f>
        <v>0</v>
      </c>
      <c r="L260">
        <f>Sheet2!J313</f>
        <v>0</v>
      </c>
      <c r="M260" t="str">
        <f>IFERROR(VLOOKUP(L260,Sheet5!A:B,2,0),"")</f>
        <v/>
      </c>
      <c r="N260">
        <f>Sheet2!L313</f>
        <v>0</v>
      </c>
      <c r="O260" t="str">
        <f>IFERROR(VLOOKUP(N260,Sheet10!AG:AH,2,0),"")</f>
        <v/>
      </c>
      <c r="P260">
        <f>Sheet2!M313</f>
        <v>0</v>
      </c>
      <c r="Q260">
        <f>Sheet2!N313</f>
        <v>0</v>
      </c>
      <c r="R260" t="str">
        <f>IFERROR(VLOOKUP(Q260,Sheet6!A:B,2,0),"")</f>
        <v/>
      </c>
      <c r="S260" t="s">
        <v>1706</v>
      </c>
    </row>
    <row r="261" spans="5:19">
      <c r="E261" t="str">
        <f>IFERROR(VLOOKUP(F261,Sheet10!I:M,5,0),"")</f>
        <v/>
      </c>
      <c r="F261" t="str">
        <f t="shared" si="5"/>
        <v>0タイム決勝</v>
      </c>
      <c r="J261">
        <f>Sheet2!A314</f>
        <v>0</v>
      </c>
      <c r="K261">
        <f>Sheet2!B314</f>
        <v>0</v>
      </c>
      <c r="L261">
        <f>Sheet2!J314</f>
        <v>0</v>
      </c>
      <c r="M261" t="str">
        <f>IFERROR(VLOOKUP(L261,Sheet5!A:B,2,0),"")</f>
        <v/>
      </c>
      <c r="N261">
        <f>Sheet2!L314</f>
        <v>0</v>
      </c>
      <c r="O261" t="str">
        <f>IFERROR(VLOOKUP(N261,Sheet10!AG:AH,2,0),"")</f>
        <v/>
      </c>
      <c r="P261">
        <f>Sheet2!M314</f>
        <v>0</v>
      </c>
      <c r="Q261">
        <f>Sheet2!N314</f>
        <v>0</v>
      </c>
      <c r="R261" t="str">
        <f>IFERROR(VLOOKUP(Q261,Sheet6!A:B,2,0),"")</f>
        <v/>
      </c>
      <c r="S261" t="s">
        <v>1706</v>
      </c>
    </row>
    <row r="262" spans="5:19">
      <c r="E262" t="str">
        <f>IFERROR(VLOOKUP(F262,Sheet10!I:M,5,0),"")</f>
        <v/>
      </c>
      <c r="F262" t="str">
        <f t="shared" si="5"/>
        <v>0タイム決勝</v>
      </c>
      <c r="J262">
        <f>Sheet2!A315</f>
        <v>0</v>
      </c>
      <c r="K262">
        <f>Sheet2!B315</f>
        <v>0</v>
      </c>
      <c r="L262">
        <f>Sheet2!J315</f>
        <v>0</v>
      </c>
      <c r="M262" t="str">
        <f>IFERROR(VLOOKUP(L262,Sheet5!A:B,2,0),"")</f>
        <v/>
      </c>
      <c r="N262">
        <f>Sheet2!L315</f>
        <v>0</v>
      </c>
      <c r="O262" t="str">
        <f>IFERROR(VLOOKUP(N262,Sheet10!AG:AH,2,0),"")</f>
        <v/>
      </c>
      <c r="P262">
        <f>Sheet2!M315</f>
        <v>0</v>
      </c>
      <c r="Q262">
        <f>Sheet2!N315</f>
        <v>0</v>
      </c>
      <c r="R262" t="str">
        <f>IFERROR(VLOOKUP(Q262,Sheet6!A:B,2,0),"")</f>
        <v/>
      </c>
      <c r="S262" t="s">
        <v>1706</v>
      </c>
    </row>
    <row r="263" spans="5:19">
      <c r="E263" t="str">
        <f>IFERROR(VLOOKUP(F263,Sheet10!I:M,5,0),"")</f>
        <v/>
      </c>
      <c r="F263" t="str">
        <f t="shared" si="5"/>
        <v>0タイム決勝</v>
      </c>
      <c r="J263">
        <f>Sheet2!A316</f>
        <v>0</v>
      </c>
      <c r="K263">
        <f>Sheet2!B316</f>
        <v>0</v>
      </c>
      <c r="L263">
        <f>Sheet2!J316</f>
        <v>0</v>
      </c>
      <c r="M263" t="str">
        <f>IFERROR(VLOOKUP(L263,Sheet5!A:B,2,0),"")</f>
        <v/>
      </c>
      <c r="N263">
        <f>Sheet2!L316</f>
        <v>0</v>
      </c>
      <c r="O263" t="str">
        <f>IFERROR(VLOOKUP(N263,Sheet10!AG:AH,2,0),"")</f>
        <v/>
      </c>
      <c r="P263">
        <f>Sheet2!M316</f>
        <v>0</v>
      </c>
      <c r="Q263">
        <f>Sheet2!N316</f>
        <v>0</v>
      </c>
      <c r="R263" t="str">
        <f>IFERROR(VLOOKUP(Q263,Sheet6!A:B,2,0),"")</f>
        <v/>
      </c>
      <c r="S263" t="s">
        <v>1706</v>
      </c>
    </row>
    <row r="264" spans="5:19">
      <c r="E264" t="str">
        <f>IFERROR(VLOOKUP(F264,Sheet10!I:M,5,0),"")</f>
        <v/>
      </c>
      <c r="F264" t="str">
        <f t="shared" si="5"/>
        <v>0タイム決勝</v>
      </c>
      <c r="J264">
        <f>Sheet2!A317</f>
        <v>0</v>
      </c>
      <c r="K264">
        <f>Sheet2!B317</f>
        <v>0</v>
      </c>
      <c r="L264">
        <f>Sheet2!J317</f>
        <v>0</v>
      </c>
      <c r="M264" t="str">
        <f>IFERROR(VLOOKUP(L264,Sheet5!A:B,2,0),"")</f>
        <v/>
      </c>
      <c r="N264">
        <f>Sheet2!L317</f>
        <v>0</v>
      </c>
      <c r="O264" t="str">
        <f>IFERROR(VLOOKUP(N264,Sheet10!AG:AH,2,0),"")</f>
        <v/>
      </c>
      <c r="P264">
        <f>Sheet2!M317</f>
        <v>0</v>
      </c>
      <c r="Q264">
        <f>Sheet2!N317</f>
        <v>0</v>
      </c>
      <c r="R264" t="str">
        <f>IFERROR(VLOOKUP(Q264,Sheet6!A:B,2,0),"")</f>
        <v/>
      </c>
      <c r="S264" t="s">
        <v>1706</v>
      </c>
    </row>
    <row r="265" spans="5:19">
      <c r="E265" t="str">
        <f>IFERROR(VLOOKUP(F265,Sheet10!I:M,5,0),"")</f>
        <v/>
      </c>
      <c r="F265" t="str">
        <f t="shared" si="5"/>
        <v>0タイム決勝</v>
      </c>
      <c r="J265">
        <f>Sheet2!A318</f>
        <v>0</v>
      </c>
      <c r="K265">
        <f>Sheet2!B318</f>
        <v>0</v>
      </c>
      <c r="L265">
        <f>Sheet2!J318</f>
        <v>0</v>
      </c>
      <c r="M265" t="str">
        <f>IFERROR(VLOOKUP(L265,Sheet5!A:B,2,0),"")</f>
        <v/>
      </c>
      <c r="N265">
        <f>Sheet2!L318</f>
        <v>0</v>
      </c>
      <c r="O265" t="str">
        <f>IFERROR(VLOOKUP(N265,Sheet10!AG:AH,2,0),"")</f>
        <v/>
      </c>
      <c r="P265">
        <f>Sheet2!M318</f>
        <v>0</v>
      </c>
      <c r="Q265">
        <f>Sheet2!N318</f>
        <v>0</v>
      </c>
      <c r="R265" t="str">
        <f>IFERROR(VLOOKUP(Q265,Sheet6!A:B,2,0),"")</f>
        <v/>
      </c>
      <c r="S265" t="s">
        <v>1706</v>
      </c>
    </row>
    <row r="266" spans="5:19">
      <c r="E266" t="str">
        <f>IFERROR(VLOOKUP(F266,Sheet10!I:M,5,0),"")</f>
        <v/>
      </c>
      <c r="F266" t="str">
        <f t="shared" si="5"/>
        <v>0タイム決勝</v>
      </c>
      <c r="J266">
        <f>Sheet2!A319</f>
        <v>0</v>
      </c>
      <c r="K266">
        <f>Sheet2!B319</f>
        <v>0</v>
      </c>
      <c r="L266">
        <f>Sheet2!J319</f>
        <v>0</v>
      </c>
      <c r="M266" t="str">
        <f>IFERROR(VLOOKUP(L266,Sheet5!A:B,2,0),"")</f>
        <v/>
      </c>
      <c r="N266">
        <f>Sheet2!L319</f>
        <v>0</v>
      </c>
      <c r="O266" t="str">
        <f>IFERROR(VLOOKUP(N266,Sheet10!AG:AH,2,0),"")</f>
        <v/>
      </c>
      <c r="P266">
        <f>Sheet2!M319</f>
        <v>0</v>
      </c>
      <c r="Q266">
        <f>Sheet2!N319</f>
        <v>0</v>
      </c>
      <c r="R266" t="str">
        <f>IFERROR(VLOOKUP(Q266,Sheet6!A:B,2,0),"")</f>
        <v/>
      </c>
      <c r="S266" t="s">
        <v>1706</v>
      </c>
    </row>
    <row r="267" spans="5:19">
      <c r="E267" t="str">
        <f>IFERROR(VLOOKUP(F267,Sheet10!I:M,5,0),"")</f>
        <v/>
      </c>
      <c r="F267" t="str">
        <f t="shared" si="5"/>
        <v>0タイム決勝</v>
      </c>
      <c r="J267">
        <f>Sheet2!A320</f>
        <v>0</v>
      </c>
      <c r="K267">
        <f>Sheet2!B320</f>
        <v>0</v>
      </c>
      <c r="L267">
        <f>Sheet2!J320</f>
        <v>0</v>
      </c>
      <c r="M267" t="str">
        <f>IFERROR(VLOOKUP(L267,Sheet5!A:B,2,0),"")</f>
        <v/>
      </c>
      <c r="N267">
        <f>Sheet2!L320</f>
        <v>0</v>
      </c>
      <c r="O267" t="str">
        <f>IFERROR(VLOOKUP(N267,Sheet10!AG:AH,2,0),"")</f>
        <v/>
      </c>
      <c r="P267">
        <f>Sheet2!M320</f>
        <v>0</v>
      </c>
      <c r="Q267">
        <f>Sheet2!N320</f>
        <v>0</v>
      </c>
      <c r="R267" t="str">
        <f>IFERROR(VLOOKUP(Q267,Sheet6!A:B,2,0),"")</f>
        <v/>
      </c>
      <c r="S267" t="s">
        <v>1706</v>
      </c>
    </row>
    <row r="268" spans="5:19">
      <c r="E268" t="str">
        <f>IFERROR(VLOOKUP(F268,Sheet10!I:M,5,0),"")</f>
        <v/>
      </c>
      <c r="F268" t="str">
        <f t="shared" si="5"/>
        <v>0タイム決勝</v>
      </c>
      <c r="J268">
        <f>Sheet2!A321</f>
        <v>0</v>
      </c>
      <c r="K268">
        <f>Sheet2!B321</f>
        <v>0</v>
      </c>
      <c r="L268">
        <f>Sheet2!J321</f>
        <v>0</v>
      </c>
      <c r="M268" t="str">
        <f>IFERROR(VLOOKUP(L268,Sheet5!A:B,2,0),"")</f>
        <v/>
      </c>
      <c r="N268">
        <f>Sheet2!L321</f>
        <v>0</v>
      </c>
      <c r="O268" t="str">
        <f>IFERROR(VLOOKUP(N268,Sheet10!AG:AH,2,0),"")</f>
        <v/>
      </c>
      <c r="P268">
        <f>Sheet2!M321</f>
        <v>0</v>
      </c>
      <c r="Q268">
        <f>Sheet2!N321</f>
        <v>0</v>
      </c>
      <c r="R268" t="str">
        <f>IFERROR(VLOOKUP(Q268,Sheet6!A:B,2,0),"")</f>
        <v/>
      </c>
      <c r="S268" t="s">
        <v>1706</v>
      </c>
    </row>
    <row r="269" spans="5:19">
      <c r="E269" t="str">
        <f>IFERROR(VLOOKUP(F269,Sheet10!I:M,5,0),"")</f>
        <v/>
      </c>
      <c r="F269" t="str">
        <f t="shared" si="5"/>
        <v>0タイム決勝</v>
      </c>
      <c r="J269">
        <f>Sheet2!A322</f>
        <v>0</v>
      </c>
      <c r="K269">
        <f>Sheet2!B322</f>
        <v>0</v>
      </c>
      <c r="L269">
        <f>Sheet2!J322</f>
        <v>0</v>
      </c>
      <c r="M269" t="str">
        <f>IFERROR(VLOOKUP(L269,Sheet5!A:B,2,0),"")</f>
        <v/>
      </c>
      <c r="N269">
        <f>Sheet2!L322</f>
        <v>0</v>
      </c>
      <c r="O269" t="str">
        <f>IFERROR(VLOOKUP(N269,Sheet10!AG:AH,2,0),"")</f>
        <v/>
      </c>
      <c r="P269">
        <f>Sheet2!M322</f>
        <v>0</v>
      </c>
      <c r="Q269">
        <f>Sheet2!N322</f>
        <v>0</v>
      </c>
      <c r="R269" t="str">
        <f>IFERROR(VLOOKUP(Q269,Sheet6!A:B,2,0),"")</f>
        <v/>
      </c>
      <c r="S269" t="s">
        <v>1706</v>
      </c>
    </row>
    <row r="270" spans="5:19">
      <c r="E270" t="str">
        <f>IFERROR(VLOOKUP(F270,Sheet10!I:M,5,0),"")</f>
        <v/>
      </c>
      <c r="F270" t="str">
        <f t="shared" si="5"/>
        <v>0タイム決勝</v>
      </c>
      <c r="J270">
        <f>Sheet2!A323</f>
        <v>0</v>
      </c>
      <c r="K270">
        <f>Sheet2!B323</f>
        <v>0</v>
      </c>
      <c r="L270">
        <f>Sheet2!J323</f>
        <v>0</v>
      </c>
      <c r="M270" t="str">
        <f>IFERROR(VLOOKUP(L270,Sheet5!A:B,2,0),"")</f>
        <v/>
      </c>
      <c r="N270">
        <f>Sheet2!L323</f>
        <v>0</v>
      </c>
      <c r="O270" t="str">
        <f>IFERROR(VLOOKUP(N270,Sheet10!AG:AH,2,0),"")</f>
        <v/>
      </c>
      <c r="P270">
        <f>Sheet2!M323</f>
        <v>0</v>
      </c>
      <c r="Q270">
        <f>Sheet2!N323</f>
        <v>0</v>
      </c>
      <c r="R270" t="str">
        <f>IFERROR(VLOOKUP(Q270,Sheet6!A:B,2,0),"")</f>
        <v/>
      </c>
      <c r="S270" t="s">
        <v>1706</v>
      </c>
    </row>
    <row r="271" spans="5:19">
      <c r="E271" t="str">
        <f>IFERROR(VLOOKUP(F271,Sheet10!I:M,5,0),"")</f>
        <v/>
      </c>
      <c r="F271" t="str">
        <f t="shared" si="5"/>
        <v>0タイム決勝</v>
      </c>
      <c r="J271">
        <f>Sheet2!A324</f>
        <v>0</v>
      </c>
      <c r="K271">
        <f>Sheet2!B324</f>
        <v>0</v>
      </c>
      <c r="L271">
        <f>Sheet2!J324</f>
        <v>0</v>
      </c>
      <c r="M271" t="str">
        <f>IFERROR(VLOOKUP(L271,Sheet5!A:B,2,0),"")</f>
        <v/>
      </c>
      <c r="N271">
        <f>Sheet2!L324</f>
        <v>0</v>
      </c>
      <c r="O271" t="str">
        <f>IFERROR(VLOOKUP(N271,Sheet10!AG:AH,2,0),"")</f>
        <v/>
      </c>
      <c r="P271">
        <f>Sheet2!M324</f>
        <v>0</v>
      </c>
      <c r="Q271">
        <f>Sheet2!N324</f>
        <v>0</v>
      </c>
      <c r="R271" t="str">
        <f>IFERROR(VLOOKUP(Q271,Sheet6!A:B,2,0),"")</f>
        <v/>
      </c>
      <c r="S271" t="s">
        <v>1706</v>
      </c>
    </row>
    <row r="272" spans="5:19">
      <c r="E272" t="str">
        <f>IFERROR(VLOOKUP(F272,Sheet10!I:M,5,0),"")</f>
        <v/>
      </c>
      <c r="F272" t="str">
        <f t="shared" si="5"/>
        <v>0タイム決勝</v>
      </c>
      <c r="J272">
        <f>Sheet2!A325</f>
        <v>0</v>
      </c>
      <c r="K272">
        <f>Sheet2!B325</f>
        <v>0</v>
      </c>
      <c r="L272">
        <f>Sheet2!J325</f>
        <v>0</v>
      </c>
      <c r="M272" t="str">
        <f>IFERROR(VLOOKUP(L272,Sheet5!A:B,2,0),"")</f>
        <v/>
      </c>
      <c r="N272">
        <f>Sheet2!L325</f>
        <v>0</v>
      </c>
      <c r="O272" t="str">
        <f>IFERROR(VLOOKUP(N272,Sheet10!AG:AH,2,0),"")</f>
        <v/>
      </c>
      <c r="P272">
        <f>Sheet2!M325</f>
        <v>0</v>
      </c>
      <c r="Q272">
        <f>Sheet2!N325</f>
        <v>0</v>
      </c>
      <c r="R272" t="str">
        <f>IFERROR(VLOOKUP(Q272,Sheet6!A:B,2,0),"")</f>
        <v/>
      </c>
      <c r="S272" t="s">
        <v>1706</v>
      </c>
    </row>
    <row r="273" spans="5:19">
      <c r="E273" t="str">
        <f>IFERROR(VLOOKUP(F273,Sheet10!I:M,5,0),"")</f>
        <v/>
      </c>
      <c r="F273" t="str">
        <f t="shared" si="5"/>
        <v>0タイム決勝</v>
      </c>
      <c r="J273">
        <f>Sheet2!A326</f>
        <v>0</v>
      </c>
      <c r="K273">
        <f>Sheet2!B326</f>
        <v>0</v>
      </c>
      <c r="L273">
        <f>Sheet2!J326</f>
        <v>0</v>
      </c>
      <c r="M273" t="str">
        <f>IFERROR(VLOOKUP(L273,Sheet5!A:B,2,0),"")</f>
        <v/>
      </c>
      <c r="N273">
        <f>Sheet2!L326</f>
        <v>0</v>
      </c>
      <c r="O273" t="str">
        <f>IFERROR(VLOOKUP(N273,Sheet10!AG:AH,2,0),"")</f>
        <v/>
      </c>
      <c r="P273">
        <f>Sheet2!M326</f>
        <v>0</v>
      </c>
      <c r="Q273">
        <f>Sheet2!N326</f>
        <v>0</v>
      </c>
      <c r="R273" t="str">
        <f>IFERROR(VLOOKUP(Q273,Sheet6!A:B,2,0),"")</f>
        <v/>
      </c>
      <c r="S273" t="s">
        <v>1706</v>
      </c>
    </row>
    <row r="274" spans="5:19">
      <c r="E274" t="str">
        <f>IFERROR(VLOOKUP(F274,Sheet10!I:M,5,0),"")</f>
        <v/>
      </c>
      <c r="F274" t="str">
        <f t="shared" si="5"/>
        <v>0タイム決勝</v>
      </c>
      <c r="J274">
        <f>Sheet2!A327</f>
        <v>0</v>
      </c>
      <c r="K274">
        <f>Sheet2!B327</f>
        <v>0</v>
      </c>
      <c r="L274">
        <f>Sheet2!J327</f>
        <v>0</v>
      </c>
      <c r="M274" t="str">
        <f>IFERROR(VLOOKUP(L274,Sheet5!A:B,2,0),"")</f>
        <v/>
      </c>
      <c r="N274">
        <f>Sheet2!L327</f>
        <v>0</v>
      </c>
      <c r="O274" t="str">
        <f>IFERROR(VLOOKUP(N274,Sheet10!AG:AH,2,0),"")</f>
        <v/>
      </c>
      <c r="P274">
        <f>Sheet2!M327</f>
        <v>0</v>
      </c>
      <c r="Q274">
        <f>Sheet2!N327</f>
        <v>0</v>
      </c>
      <c r="R274" t="str">
        <f>IFERROR(VLOOKUP(Q274,Sheet6!A:B,2,0),"")</f>
        <v/>
      </c>
      <c r="S274" t="s">
        <v>1706</v>
      </c>
    </row>
    <row r="275" spans="5:19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Sheet2!A328</f>
        <v>0</v>
      </c>
      <c r="K275">
        <f>Sheet2!B328</f>
        <v>0</v>
      </c>
      <c r="L275">
        <f>Sheet2!J328</f>
        <v>0</v>
      </c>
      <c r="M275" t="str">
        <f>IFERROR(VLOOKUP(L275,Sheet5!A:B,2,0),"")</f>
        <v/>
      </c>
      <c r="N275">
        <f>Sheet2!L328</f>
        <v>0</v>
      </c>
      <c r="O275" t="str">
        <f>IFERROR(VLOOKUP(N275,Sheet10!AG:AH,2,0),"")</f>
        <v/>
      </c>
      <c r="P275">
        <f>Sheet2!M328</f>
        <v>0</v>
      </c>
      <c r="Q275">
        <f>Sheet2!N328</f>
        <v>0</v>
      </c>
      <c r="R275" t="str">
        <f>IFERROR(VLOOKUP(Q275,Sheet6!A:B,2,0),"")</f>
        <v/>
      </c>
      <c r="S275" t="s">
        <v>1706</v>
      </c>
    </row>
    <row r="276" spans="5:19">
      <c r="E276" t="str">
        <f>IFERROR(VLOOKUP(F276,Sheet10!I:M,5,0),"")</f>
        <v/>
      </c>
      <c r="F276" t="str">
        <f t="shared" si="6"/>
        <v>0タイム決勝</v>
      </c>
      <c r="J276">
        <f>Sheet2!A329</f>
        <v>0</v>
      </c>
      <c r="K276">
        <f>Sheet2!B329</f>
        <v>0</v>
      </c>
      <c r="L276">
        <f>Sheet2!J329</f>
        <v>0</v>
      </c>
      <c r="M276" t="str">
        <f>IFERROR(VLOOKUP(L276,Sheet5!A:B,2,0),"")</f>
        <v/>
      </c>
      <c r="N276">
        <f>Sheet2!L329</f>
        <v>0</v>
      </c>
      <c r="O276" t="str">
        <f>IFERROR(VLOOKUP(N276,Sheet10!AG:AH,2,0),"")</f>
        <v/>
      </c>
      <c r="P276">
        <f>Sheet2!M329</f>
        <v>0</v>
      </c>
      <c r="Q276">
        <f>Sheet2!N329</f>
        <v>0</v>
      </c>
      <c r="R276" t="str">
        <f>IFERROR(VLOOKUP(Q276,Sheet6!A:B,2,0),"")</f>
        <v/>
      </c>
      <c r="S276" t="s">
        <v>1706</v>
      </c>
    </row>
    <row r="277" spans="5:19">
      <c r="E277" t="str">
        <f>IFERROR(VLOOKUP(F277,Sheet10!I:M,5,0),"")</f>
        <v/>
      </c>
      <c r="F277" t="str">
        <f t="shared" si="6"/>
        <v>0タイム決勝</v>
      </c>
      <c r="J277">
        <f>Sheet2!A330</f>
        <v>0</v>
      </c>
      <c r="K277">
        <f>Sheet2!B330</f>
        <v>0</v>
      </c>
      <c r="L277">
        <f>Sheet2!J330</f>
        <v>0</v>
      </c>
      <c r="M277" t="str">
        <f>IFERROR(VLOOKUP(L277,Sheet5!A:B,2,0),"")</f>
        <v/>
      </c>
      <c r="N277">
        <f>Sheet2!L330</f>
        <v>0</v>
      </c>
      <c r="O277" t="str">
        <f>IFERROR(VLOOKUP(N277,Sheet10!AG:AH,2,0),"")</f>
        <v/>
      </c>
      <c r="P277">
        <f>Sheet2!M330</f>
        <v>0</v>
      </c>
      <c r="Q277">
        <f>Sheet2!N330</f>
        <v>0</v>
      </c>
      <c r="R277" t="str">
        <f>IFERROR(VLOOKUP(Q277,Sheet6!A:B,2,0),"")</f>
        <v/>
      </c>
      <c r="S277" t="s">
        <v>1706</v>
      </c>
    </row>
    <row r="278" spans="5:19">
      <c r="E278" t="str">
        <f>IFERROR(VLOOKUP(F278,Sheet10!I:M,5,0),"")</f>
        <v/>
      </c>
      <c r="F278" t="str">
        <f t="shared" si="6"/>
        <v>0タイム決勝</v>
      </c>
      <c r="J278">
        <f>Sheet2!A331</f>
        <v>0</v>
      </c>
      <c r="K278">
        <f>Sheet2!B331</f>
        <v>0</v>
      </c>
      <c r="L278">
        <f>Sheet2!J331</f>
        <v>0</v>
      </c>
      <c r="M278" t="str">
        <f>IFERROR(VLOOKUP(L278,Sheet5!A:B,2,0),"")</f>
        <v/>
      </c>
      <c r="N278">
        <f>Sheet2!L331</f>
        <v>0</v>
      </c>
      <c r="O278" t="str">
        <f>IFERROR(VLOOKUP(N278,Sheet10!AG:AH,2,0),"")</f>
        <v/>
      </c>
      <c r="P278">
        <f>Sheet2!M331</f>
        <v>0</v>
      </c>
      <c r="Q278">
        <f>Sheet2!N331</f>
        <v>0</v>
      </c>
      <c r="R278" t="str">
        <f>IFERROR(VLOOKUP(Q278,Sheet6!A:B,2,0),"")</f>
        <v/>
      </c>
      <c r="S278" t="s">
        <v>1706</v>
      </c>
    </row>
    <row r="279" spans="5:19">
      <c r="E279" t="str">
        <f>IFERROR(VLOOKUP(F279,Sheet10!I:M,5,0),"")</f>
        <v/>
      </c>
      <c r="F279" t="str">
        <f t="shared" si="6"/>
        <v>0タイム決勝</v>
      </c>
      <c r="J279">
        <f>Sheet2!A332</f>
        <v>0</v>
      </c>
      <c r="K279">
        <f>Sheet2!B332</f>
        <v>0</v>
      </c>
      <c r="L279">
        <f>Sheet2!J332</f>
        <v>0</v>
      </c>
      <c r="M279" t="str">
        <f>IFERROR(VLOOKUP(L279,Sheet5!A:B,2,0),"")</f>
        <v/>
      </c>
      <c r="N279">
        <f>Sheet2!L332</f>
        <v>0</v>
      </c>
      <c r="O279" t="str">
        <f>IFERROR(VLOOKUP(N279,Sheet10!AG:AH,2,0),"")</f>
        <v/>
      </c>
      <c r="P279">
        <f>Sheet2!M332</f>
        <v>0</v>
      </c>
      <c r="Q279">
        <f>Sheet2!N332</f>
        <v>0</v>
      </c>
      <c r="R279" t="str">
        <f>IFERROR(VLOOKUP(Q279,Sheet6!A:B,2,0),"")</f>
        <v/>
      </c>
      <c r="S279" t="s">
        <v>1706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/>
  </sheetViews>
  <sheetFormatPr defaultRowHeight="13.5"/>
  <sheetData>
    <row r="1" spans="1:3">
      <c r="A1" t="str">
        <f>CONCATENATE(棄権届!L7,棄権届!B7)</f>
        <v/>
      </c>
      <c r="C1" t="str">
        <f>CONCATENATE(棄権届!AF7,棄権届!V7)</f>
        <v/>
      </c>
    </row>
    <row r="2" spans="1:3">
      <c r="A2" t="str">
        <f>CONCATENATE(棄権届!L8,棄権届!B8)</f>
        <v/>
      </c>
      <c r="C2" t="str">
        <f>CONCATENATE(棄権届!AF8,棄権届!V8)</f>
        <v/>
      </c>
    </row>
    <row r="3" spans="1:3">
      <c r="A3" t="str">
        <f>CONCATENATE(棄権届!L9,棄権届!B9)</f>
        <v/>
      </c>
      <c r="C3" t="str">
        <f>CONCATENATE(棄権届!AF9,棄権届!V9)</f>
        <v/>
      </c>
    </row>
    <row r="4" spans="1:3">
      <c r="A4" t="str">
        <f>CONCATENATE(棄権届!L10,棄権届!B10)</f>
        <v/>
      </c>
      <c r="C4" t="str">
        <f>CONCATENATE(棄権届!AF10,棄権届!V10)</f>
        <v/>
      </c>
    </row>
    <row r="5" spans="1:3">
      <c r="A5" t="str">
        <f>CONCATENATE(棄権届!L11,棄権届!B11)</f>
        <v/>
      </c>
      <c r="C5" t="str">
        <f>CONCATENATE(棄権届!AF11,棄権届!V11)</f>
        <v/>
      </c>
    </row>
    <row r="6" spans="1:3">
      <c r="A6" t="str">
        <f>CONCATENATE(棄権届!L12,棄権届!B12)</f>
        <v/>
      </c>
      <c r="C6" t="str">
        <f>CONCATENATE(棄権届!AF12,棄権届!V12)</f>
        <v/>
      </c>
    </row>
    <row r="7" spans="1:3">
      <c r="A7" t="str">
        <f>CONCATENATE(棄権届!L13,棄権届!B13)</f>
        <v/>
      </c>
      <c r="C7" t="str">
        <f>CONCATENATE(棄権届!AF13,棄権届!V13)</f>
        <v/>
      </c>
    </row>
    <row r="8" spans="1:3">
      <c r="A8" t="str">
        <f>CONCATENATE(棄権届!L14,棄権届!B14)</f>
        <v/>
      </c>
      <c r="C8" t="str">
        <f>CONCATENATE(棄権届!AF14,棄権届!V14)</f>
        <v/>
      </c>
    </row>
    <row r="9" spans="1:3">
      <c r="A9" t="str">
        <f>CONCATENATE(棄権届!L15,棄権届!B15)</f>
        <v/>
      </c>
      <c r="C9" t="str">
        <f>CONCATENATE(棄権届!AF15,棄権届!V15)</f>
        <v/>
      </c>
    </row>
    <row r="10" spans="1:3">
      <c r="A10" t="str">
        <f>CONCATENATE(棄権届!L16,棄権届!B16)</f>
        <v/>
      </c>
      <c r="C10" t="str">
        <f>CONCATENATE(棄権届!AF16,棄権届!V16)</f>
        <v/>
      </c>
    </row>
    <row r="11" spans="1:3">
      <c r="A11" t="str">
        <f>CONCATENATE(棄権届!L17,棄権届!B17)</f>
        <v/>
      </c>
      <c r="C11" t="str">
        <f>CONCATENATE(棄権届!AF17,棄権届!V17)</f>
        <v/>
      </c>
    </row>
    <row r="12" spans="1:3">
      <c r="A12" t="str">
        <f>CONCATENATE(棄権届!L18,棄権届!B18)</f>
        <v/>
      </c>
      <c r="C12" t="str">
        <f>CONCATENATE(棄権届!AF18,棄権届!V18)</f>
        <v/>
      </c>
    </row>
    <row r="13" spans="1:3">
      <c r="A13" t="str">
        <f>CONCATENATE(棄権届!L19,棄権届!B19)</f>
        <v/>
      </c>
      <c r="C13" t="str">
        <f>CONCATENATE(棄権届!AF19,棄権届!V19)</f>
        <v/>
      </c>
    </row>
    <row r="14" spans="1:3">
      <c r="A14" t="str">
        <f>CONCATENATE(棄権届!L20,棄権届!B20)</f>
        <v/>
      </c>
      <c r="C14" t="str">
        <f>CONCATENATE(棄権届!AF20,棄権届!V20)</f>
        <v/>
      </c>
    </row>
    <row r="15" spans="1:3">
      <c r="A15" t="str">
        <f>CONCATENATE(棄権届!L21,棄権届!B21)</f>
        <v/>
      </c>
      <c r="C15" t="str">
        <f>CONCATENATE(棄権届!AF21,棄権届!V21)</f>
        <v/>
      </c>
    </row>
    <row r="16" spans="1:3">
      <c r="A16" t="str">
        <f>CONCATENATE(棄権届!L22,棄権届!B22)</f>
        <v/>
      </c>
      <c r="C16" t="str">
        <f>CONCATENATE(棄権届!AF22,棄権届!V22)</f>
        <v/>
      </c>
    </row>
    <row r="17" spans="1:3">
      <c r="A17" t="str">
        <f>CONCATENATE(棄権届!L23,棄権届!B23)</f>
        <v/>
      </c>
      <c r="C17" t="str">
        <f>CONCATENATE(棄権届!AF23,棄権届!V23)</f>
        <v/>
      </c>
    </row>
    <row r="18" spans="1:3">
      <c r="A18" t="str">
        <f>CONCATENATE(棄権届!L24,棄権届!B24)</f>
        <v/>
      </c>
      <c r="C18" t="str">
        <f>CONCATENATE(棄権届!AF24,棄権届!V24)</f>
        <v/>
      </c>
    </row>
    <row r="19" spans="1:3">
      <c r="A19" t="str">
        <f>CONCATENATE(棄権届!L25,棄権届!B25)</f>
        <v/>
      </c>
      <c r="C19" t="str">
        <f>CONCATENATE(棄権届!AF25,棄権届!V25)</f>
        <v/>
      </c>
    </row>
    <row r="20" spans="1:3">
      <c r="A20" t="str">
        <f>CONCATENATE(棄権届!L26,棄権届!B26)</f>
        <v/>
      </c>
      <c r="C20" t="str">
        <f>CONCATENATE(棄権届!AF26,棄権届!V26)</f>
        <v/>
      </c>
    </row>
    <row r="21" spans="1:3">
      <c r="A21" t="str">
        <f>CONCATENATE(棄権届!L27,棄権届!B27)</f>
        <v/>
      </c>
      <c r="C21" t="str">
        <f>CONCATENATE(棄権届!AF27,棄権届!V27)</f>
        <v/>
      </c>
    </row>
    <row r="22" spans="1:3">
      <c r="A22" t="str">
        <f>CONCATENATE(棄権届!L28,棄権届!B28)</f>
        <v/>
      </c>
      <c r="C22" t="str">
        <f>CONCATENATE(棄権届!AF28,棄権届!V28)</f>
        <v/>
      </c>
    </row>
    <row r="23" spans="1:3">
      <c r="A23" t="str">
        <f>CONCATENATE(棄権届!L29,棄権届!B29)</f>
        <v/>
      </c>
      <c r="C23" t="str">
        <f>CONCATENATE(棄権届!AF29,棄権届!V29)</f>
        <v/>
      </c>
    </row>
    <row r="24" spans="1:3">
      <c r="A24" t="str">
        <f>CONCATENATE(棄権届!L30,棄権届!B30)</f>
        <v/>
      </c>
      <c r="C24" t="str">
        <f>CONCATENATE(棄権届!AF30,棄権届!V30)</f>
        <v/>
      </c>
    </row>
    <row r="25" spans="1:3">
      <c r="C25" t="str">
        <f>CONCATENATE(棄権届!AF31,棄権届!V31)</f>
        <v/>
      </c>
    </row>
    <row r="27" spans="1:3">
      <c r="A27" t="str">
        <f>CONCATENATE(棄権届!L33,棄権届!B33)</f>
        <v/>
      </c>
      <c r="C27" t="str">
        <f>CONCATENATE(棄権届!AF33,棄権届!V33)</f>
        <v/>
      </c>
    </row>
    <row r="28" spans="1:3">
      <c r="A28" t="str">
        <f>CONCATENATE(棄権届!L34,棄権届!B34)</f>
        <v/>
      </c>
      <c r="C28" t="str">
        <f>CONCATENATE(棄権届!AF34,棄権届!V34)</f>
        <v/>
      </c>
    </row>
    <row r="29" spans="1:3">
      <c r="A29" t="str">
        <f>CONCATENATE(棄権届!L35,棄権届!B35)</f>
        <v/>
      </c>
      <c r="C29" t="str">
        <f>CONCATENATE(棄権届!AF35,棄権届!V35)</f>
        <v/>
      </c>
    </row>
    <row r="30" spans="1:3">
      <c r="A30" t="str">
        <f>CONCATENATE(棄権届!L36,棄権届!B36)</f>
        <v/>
      </c>
      <c r="C30" t="str">
        <f>CONCATENATE(棄権届!AF36,棄権届!V36)</f>
        <v/>
      </c>
    </row>
    <row r="31" spans="1:3">
      <c r="A31" t="str">
        <f>CONCATENATE(棄権届!L37,棄権届!B37)</f>
        <v/>
      </c>
      <c r="C31" t="str">
        <f>CONCATENATE(棄権届!AF37,棄権届!V37)</f>
        <v/>
      </c>
    </row>
    <row r="32" spans="1:3">
      <c r="A32" t="str">
        <f>CONCATENATE(棄権届!L38,棄権届!B38)</f>
        <v/>
      </c>
      <c r="C32" t="str">
        <f>CONCATENATE(棄権届!AF38,棄権届!V38)</f>
        <v/>
      </c>
    </row>
    <row r="33" spans="1:3">
      <c r="A33" t="str">
        <f>CONCATENATE(棄権届!L39,棄権届!B39)</f>
        <v/>
      </c>
      <c r="C33" t="str">
        <f>CONCATENATE(棄権届!AF39,棄権届!V39)</f>
        <v/>
      </c>
    </row>
    <row r="34" spans="1:3">
      <c r="A34" t="str">
        <f>CONCATENATE(棄権届!L40,棄権届!B40)</f>
        <v/>
      </c>
      <c r="C34" t="str">
        <f>CONCATENATE(棄権届!AF40,棄権届!V40)</f>
        <v/>
      </c>
    </row>
    <row r="35" spans="1:3">
      <c r="C35" t="str">
        <f>CONCATENATE(棄権届!AF41,棄権届!V41)</f>
        <v/>
      </c>
    </row>
    <row r="36" spans="1:3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/>
  <cols>
    <col min="3" max="3" width="50.625" customWidth="1"/>
  </cols>
  <sheetData>
    <row r="1" spans="2:3" ht="24.95" customHeight="1">
      <c r="B1" s="19" t="s">
        <v>4</v>
      </c>
      <c r="C1" s="14" t="s">
        <v>126</v>
      </c>
    </row>
    <row r="2" spans="2:3" ht="24.95" customHeight="1">
      <c r="B2" s="15">
        <f>IFERROR(Sheet6!E2,"")</f>
        <v>1</v>
      </c>
      <c r="C2" s="15" t="str">
        <f>IFERROR(LOOKUP(B2,Sheet6!E:E,Sheet6!M:M),"")</f>
        <v>10歳以下  女子   200m  個人メドレー  予選</v>
      </c>
    </row>
    <row r="3" spans="2:3" ht="24.95" customHeight="1">
      <c r="B3" s="15">
        <f>IFERROR(Sheet6!E3,"")</f>
        <v>2</v>
      </c>
      <c r="C3" s="15" t="str">
        <f>IFERROR(LOOKUP(B3,Sheet6!E:E,Sheet6!M:M),"")</f>
        <v>10歳以下  男子   200m  個人メドレー  予選</v>
      </c>
    </row>
    <row r="4" spans="2:3" ht="24.95" customHeight="1">
      <c r="B4" s="15">
        <f>IFERROR(Sheet6!E4,"")</f>
        <v>3</v>
      </c>
      <c r="C4" s="15" t="str">
        <f>IFERROR(LOOKUP(B4,Sheet6!E:E,Sheet6!M:M),"")</f>
        <v>11～12歳  女子   200m  個人メドレー  予選</v>
      </c>
    </row>
    <row r="5" spans="2:3" ht="24.95" customHeight="1">
      <c r="B5" s="15">
        <f>IFERROR(Sheet6!E5,"")</f>
        <v>4</v>
      </c>
      <c r="C5" s="15" t="str">
        <f>IFERROR(LOOKUP(B5,Sheet6!E:E,Sheet6!M:M),"")</f>
        <v>11～12歳  男子   200m  個人メドレー  予選</v>
      </c>
    </row>
    <row r="6" spans="2:3" ht="24.95" customHeight="1">
      <c r="B6" s="15">
        <f>IFERROR(Sheet6!E6,"")</f>
        <v>5</v>
      </c>
      <c r="C6" s="15" t="str">
        <f>IFERROR(LOOKUP(B6,Sheet6!E:E,Sheet6!M:M),"")</f>
        <v>13～14歳  女子   200m  個人メドレー  予選</v>
      </c>
    </row>
    <row r="7" spans="2:3" ht="24.95" customHeight="1">
      <c r="B7" s="15">
        <f>IFERROR(Sheet6!E7,"")</f>
        <v>6</v>
      </c>
      <c r="C7" s="15" t="str">
        <f>IFERROR(LOOKUP(B7,Sheet6!E:E,Sheet6!M:M),"")</f>
        <v>13～14歳  男子   200m  個人メドレー  予選</v>
      </c>
    </row>
    <row r="8" spans="2:3" ht="24.95" customHeight="1">
      <c r="B8" s="15">
        <f>IFERROR(Sheet6!E8,"")</f>
        <v>7</v>
      </c>
      <c r="C8" s="15" t="str">
        <f>IFERROR(LOOKUP(B8,Sheet6!E:E,Sheet6!M:M),"")</f>
        <v>15歳以上  女子   200m  個人メドレー  予選</v>
      </c>
    </row>
    <row r="9" spans="2:3" ht="24.95" customHeight="1">
      <c r="B9" s="15">
        <f>IFERROR(Sheet6!E9,"")</f>
        <v>8</v>
      </c>
      <c r="C9" s="15" t="str">
        <f>IFERROR(LOOKUP(B9,Sheet6!E:E,Sheet6!M:M),"")</f>
        <v>15歳以上  男子   200m  個人メドレー  予選</v>
      </c>
    </row>
    <row r="10" spans="2:3" ht="24.95" customHeight="1">
      <c r="B10" s="15">
        <f>IFERROR(Sheet6!E10,"")</f>
        <v>9</v>
      </c>
      <c r="C10" s="15" t="str">
        <f>IFERROR(LOOKUP(B10,Sheet6!E:E,Sheet6!M:M),"")</f>
        <v>11～12歳  女子   200m  自由形  予選</v>
      </c>
    </row>
    <row r="11" spans="2:3" ht="24.95" customHeight="1">
      <c r="B11" s="15">
        <f>IFERROR(Sheet6!E11,"")</f>
        <v>10</v>
      </c>
      <c r="C11" s="15" t="str">
        <f>IFERROR(LOOKUP(B11,Sheet6!E:E,Sheet6!M:M),"")</f>
        <v>11～12歳  男子   200m  自由形  予選</v>
      </c>
    </row>
    <row r="12" spans="2:3" ht="24.95" customHeight="1">
      <c r="B12" s="15">
        <f>IFERROR(Sheet6!E12,"")</f>
        <v>11</v>
      </c>
      <c r="C12" s="15" t="str">
        <f>IFERROR(LOOKUP(B12,Sheet6!E:E,Sheet6!M:M),"")</f>
        <v>13～14歳  女子   200m  自由形  予選</v>
      </c>
    </row>
    <row r="13" spans="2:3" ht="24.95" customHeight="1">
      <c r="B13" s="15">
        <f>IFERROR(Sheet6!E13,"")</f>
        <v>12</v>
      </c>
      <c r="C13" s="15" t="str">
        <f>IFERROR(LOOKUP(B13,Sheet6!E:E,Sheet6!M:M),"")</f>
        <v>13～14歳  男子   200m  自由形  予選</v>
      </c>
    </row>
    <row r="14" spans="2:3" ht="24.95" customHeight="1">
      <c r="B14" s="15">
        <f>IFERROR(Sheet6!E14,"")</f>
        <v>13</v>
      </c>
      <c r="C14" s="15" t="str">
        <f>IFERROR(LOOKUP(B14,Sheet6!E:E,Sheet6!M:M),"")</f>
        <v>15歳以上  女子   200m  自由形  予選</v>
      </c>
    </row>
    <row r="15" spans="2:3" ht="24.95" customHeight="1">
      <c r="B15" s="15">
        <f>IFERROR(Sheet6!E15,"")</f>
        <v>14</v>
      </c>
      <c r="C15" s="15" t="str">
        <f>IFERROR(LOOKUP(B15,Sheet6!E:E,Sheet6!M:M),"")</f>
        <v>15歳以上  男子   200m  自由形  予選</v>
      </c>
    </row>
    <row r="16" spans="2:3" ht="24.95" customHeight="1">
      <c r="B16" s="15">
        <f>IFERROR(Sheet6!E16,"")</f>
        <v>15</v>
      </c>
      <c r="C16" s="15" t="str">
        <f>IFERROR(LOOKUP(B16,Sheet6!E:E,Sheet6!M:M),"")</f>
        <v>10歳以下  女子   100m  バタフライ  予選</v>
      </c>
    </row>
    <row r="17" spans="2:3" ht="24.95" customHeight="1">
      <c r="B17" s="15">
        <f>IFERROR(Sheet6!E17,"")</f>
        <v>16</v>
      </c>
      <c r="C17" s="15" t="str">
        <f>IFERROR(LOOKUP(B17,Sheet6!E:E,Sheet6!M:M),"")</f>
        <v>10歳以下  男子   100m  バタフライ  予選</v>
      </c>
    </row>
    <row r="18" spans="2:3" ht="24.95" customHeight="1">
      <c r="B18" s="15">
        <f>IFERROR(Sheet6!E18,"")</f>
        <v>17</v>
      </c>
      <c r="C18" s="15" t="str">
        <f>IFERROR(LOOKUP(B18,Sheet6!E:E,Sheet6!M:M),"")</f>
        <v>11～12歳  女子   100m  バタフライ  予選</v>
      </c>
    </row>
    <row r="19" spans="2:3" ht="24.95" customHeight="1">
      <c r="B19" s="15">
        <f>IFERROR(Sheet6!E19,"")</f>
        <v>18</v>
      </c>
      <c r="C19" s="15" t="str">
        <f>IFERROR(LOOKUP(B19,Sheet6!E:E,Sheet6!M:M),"")</f>
        <v>11～12歳  男子   100m  バタフライ  予選</v>
      </c>
    </row>
    <row r="20" spans="2:3" ht="24.95" customHeight="1">
      <c r="B20" s="15">
        <f>IFERROR(Sheet6!E20,"")</f>
        <v>19</v>
      </c>
      <c r="C20" s="15" t="str">
        <f>IFERROR(LOOKUP(B20,Sheet6!E:E,Sheet6!M:M),"")</f>
        <v>13～14歳  女子   100m  バタフライ  予選</v>
      </c>
    </row>
    <row r="21" spans="2:3" ht="24.95" customHeight="1">
      <c r="B21" s="15">
        <f>IFERROR(Sheet6!E21,"")</f>
        <v>20</v>
      </c>
      <c r="C21" s="15" t="str">
        <f>IFERROR(LOOKUP(B21,Sheet6!E:E,Sheet6!M:M),"")</f>
        <v>13～14歳  男子   100m  バタフライ  予選</v>
      </c>
    </row>
    <row r="22" spans="2:3" ht="24.95" customHeight="1">
      <c r="B22" s="15">
        <f>IFERROR(Sheet6!E22,"")</f>
        <v>21</v>
      </c>
      <c r="C22" s="15" t="str">
        <f>IFERROR(LOOKUP(B22,Sheet6!E:E,Sheet6!M:M),"")</f>
        <v>15歳以上  女子   100m  バタフライ  予選</v>
      </c>
    </row>
    <row r="23" spans="2:3" ht="24.95" customHeight="1">
      <c r="B23" s="15">
        <f>IFERROR(Sheet6!E23,"")</f>
        <v>22</v>
      </c>
      <c r="C23" s="15" t="str">
        <f>IFERROR(LOOKUP(B23,Sheet6!E:E,Sheet6!M:M),"")</f>
        <v>15歳以上  男子   100m  バタフライ  予選</v>
      </c>
    </row>
    <row r="24" spans="2:3" ht="24.95" customHeight="1">
      <c r="B24" s="15">
        <f>IFERROR(Sheet6!E24,"")</f>
        <v>23</v>
      </c>
      <c r="C24" s="15" t="str">
        <f>IFERROR(LOOKUP(B24,Sheet6!E:E,Sheet6!M:M),"")</f>
        <v>10歳以下  女子   100m  背泳ぎ  予選</v>
      </c>
    </row>
    <row r="25" spans="2:3" ht="24.95" customHeight="1">
      <c r="B25" s="15">
        <f>IFERROR(Sheet6!E25,"")</f>
        <v>24</v>
      </c>
      <c r="C25" s="15" t="str">
        <f>IFERROR(LOOKUP(B25,Sheet6!E:E,Sheet6!M:M),"")</f>
        <v>10歳以下  男子   100m  背泳ぎ  予選</v>
      </c>
    </row>
    <row r="26" spans="2:3" ht="24.95" customHeight="1">
      <c r="B26" s="15">
        <f>IFERROR(Sheet6!E26,"")</f>
        <v>25</v>
      </c>
      <c r="C26" s="15" t="str">
        <f>IFERROR(LOOKUP(B26,Sheet6!E:E,Sheet6!M:M),"")</f>
        <v>11～12歳  女子   100m  背泳ぎ  予選</v>
      </c>
    </row>
    <row r="27" spans="2:3" ht="24.95" customHeight="1">
      <c r="B27" s="15">
        <f>IFERROR(Sheet6!E27,"")</f>
        <v>26</v>
      </c>
      <c r="C27" s="15" t="str">
        <f>IFERROR(LOOKUP(B27,Sheet6!E:E,Sheet6!M:M),"")</f>
        <v>11～12歳  男子   100m  背泳ぎ  予選</v>
      </c>
    </row>
    <row r="28" spans="2:3" ht="24.95" customHeight="1">
      <c r="B28" s="15">
        <f>IFERROR(Sheet6!E28,"")</f>
        <v>27</v>
      </c>
      <c r="C28" s="15" t="str">
        <f>IFERROR(LOOKUP(B28,Sheet6!E:E,Sheet6!M:M),"")</f>
        <v>13～14歳  女子   100m  背泳ぎ  予選</v>
      </c>
    </row>
    <row r="29" spans="2:3" ht="24.95" customHeight="1">
      <c r="B29" s="15">
        <f>IFERROR(Sheet6!E29,"")</f>
        <v>28</v>
      </c>
      <c r="C29" s="15" t="str">
        <f>IFERROR(LOOKUP(B29,Sheet6!E:E,Sheet6!M:M),"")</f>
        <v>13～14歳  男子   100m  背泳ぎ  予選</v>
      </c>
    </row>
    <row r="30" spans="2:3" ht="24.95" customHeight="1">
      <c r="B30" s="15">
        <f>IFERROR(Sheet6!E30,"")</f>
        <v>29</v>
      </c>
      <c r="C30" s="15" t="str">
        <f>IFERROR(LOOKUP(B30,Sheet6!E:E,Sheet6!M:M),"")</f>
        <v>15歳以上  女子   100m  背泳ぎ  予選</v>
      </c>
    </row>
    <row r="31" spans="2:3" ht="24.95" customHeight="1">
      <c r="B31" s="15">
        <f>IFERROR(Sheet6!E31,"")</f>
        <v>30</v>
      </c>
      <c r="C31" s="15" t="str">
        <f>IFERROR(LOOKUP(B31,Sheet6!E:E,Sheet6!M:M),"")</f>
        <v>15歳以上  男子   100m  背泳ぎ  予選</v>
      </c>
    </row>
    <row r="32" spans="2:3" ht="24.95" customHeight="1">
      <c r="B32" s="15">
        <f>IFERROR(Sheet6!E32,"")</f>
        <v>31</v>
      </c>
      <c r="C32" s="15" t="str">
        <f>IFERROR(LOOKUP(B32,Sheet6!E:E,Sheet6!M:M),"")</f>
        <v>10歳以下  女子   100m  平泳ぎ  予選</v>
      </c>
    </row>
    <row r="33" spans="2:3" ht="24.95" customHeight="1">
      <c r="B33" s="15">
        <f>IFERROR(Sheet6!E33,"")</f>
        <v>32</v>
      </c>
      <c r="C33" s="15" t="str">
        <f>IFERROR(LOOKUP(B33,Sheet6!E:E,Sheet6!M:M),"")</f>
        <v>10歳以下  男子   100m  平泳ぎ  予選</v>
      </c>
    </row>
    <row r="34" spans="2:3" ht="24.95" customHeight="1">
      <c r="B34" s="15">
        <f>IFERROR(Sheet6!E34,"")</f>
        <v>33</v>
      </c>
      <c r="C34" s="15" t="str">
        <f>IFERROR(LOOKUP(B34,Sheet6!E:E,Sheet6!M:M),"")</f>
        <v>11～12歳  女子   100m  平泳ぎ  予選</v>
      </c>
    </row>
    <row r="35" spans="2:3" ht="24.95" customHeight="1">
      <c r="B35" s="15">
        <f>IFERROR(Sheet6!E35,"")</f>
        <v>34</v>
      </c>
      <c r="C35" s="15" t="str">
        <f>IFERROR(LOOKUP(B35,Sheet6!E:E,Sheet6!M:M),"")</f>
        <v>11～12歳  男子   100m  平泳ぎ  予選</v>
      </c>
    </row>
    <row r="36" spans="2:3" ht="24.95" customHeight="1">
      <c r="B36" s="15">
        <f>IFERROR(Sheet6!E36,"")</f>
        <v>35</v>
      </c>
      <c r="C36" s="15" t="str">
        <f>IFERROR(LOOKUP(B36,Sheet6!E:E,Sheet6!M:M),"")</f>
        <v>13～14歳  女子   100m  平泳ぎ  予選</v>
      </c>
    </row>
    <row r="37" spans="2:3" ht="24.95" customHeight="1">
      <c r="B37" s="15">
        <f>IFERROR(Sheet6!E37,"")</f>
        <v>36</v>
      </c>
      <c r="C37" s="15" t="str">
        <f>IFERROR(LOOKUP(B37,Sheet6!E:E,Sheet6!M:M),"")</f>
        <v>13～14歳  男子   100m  平泳ぎ  予選</v>
      </c>
    </row>
    <row r="38" spans="2:3" ht="24.95" customHeight="1">
      <c r="B38" s="15">
        <f>IFERROR(Sheet6!E38,"")</f>
        <v>37</v>
      </c>
      <c r="C38" s="15" t="str">
        <f>IFERROR(LOOKUP(B38,Sheet6!E:E,Sheet6!M:M),"")</f>
        <v>15歳以上  女子   100m  平泳ぎ  予選</v>
      </c>
    </row>
    <row r="39" spans="2:3" ht="24.95" customHeight="1">
      <c r="B39" s="15">
        <f>IFERROR(Sheet6!E39,"")</f>
        <v>38</v>
      </c>
      <c r="C39" s="15" t="str">
        <f>IFERROR(LOOKUP(B39,Sheet6!E:E,Sheet6!M:M),"")</f>
        <v>15歳以上  男子   100m  平泳ぎ  予選</v>
      </c>
    </row>
    <row r="40" spans="2:3" ht="24.95" customHeight="1">
      <c r="B40" s="15">
        <f>IFERROR(Sheet6!E40,"")</f>
        <v>39</v>
      </c>
      <c r="C40" s="15" t="str">
        <f>IFERROR(LOOKUP(B40,Sheet6!E:E,Sheet6!M:M),"")</f>
        <v>10歳以下  女子    50m  自由形  予選</v>
      </c>
    </row>
    <row r="41" spans="2:3" ht="24.95" customHeight="1">
      <c r="B41" s="15">
        <f>IFERROR(Sheet6!E41,"")</f>
        <v>40</v>
      </c>
      <c r="C41" s="15" t="str">
        <f>IFERROR(LOOKUP(B41,Sheet6!E:E,Sheet6!M:M),"")</f>
        <v>10歳以下  男子    50m  自由形  予選</v>
      </c>
    </row>
    <row r="42" spans="2:3" ht="24.95" customHeight="1">
      <c r="B42" s="15">
        <f>IFERROR(Sheet6!E42,"")</f>
        <v>41</v>
      </c>
      <c r="C42" s="15" t="str">
        <f>IFERROR(LOOKUP(B42,Sheet6!E:E,Sheet6!M:M),"")</f>
        <v>11～12歳  女子    50m  自由形  予選</v>
      </c>
    </row>
    <row r="43" spans="2:3" ht="24.95" customHeight="1">
      <c r="B43" s="15">
        <f>IFERROR(Sheet6!E43,"")</f>
        <v>42</v>
      </c>
      <c r="C43" s="15" t="str">
        <f>IFERROR(LOOKUP(B43,Sheet6!E:E,Sheet6!M:M),"")</f>
        <v>11～12歳  男子    50m  自由形  予選</v>
      </c>
    </row>
    <row r="44" spans="2:3" ht="24.95" customHeight="1">
      <c r="B44" s="15">
        <f>IFERROR(Sheet6!E44,"")</f>
        <v>43</v>
      </c>
      <c r="C44" s="15" t="str">
        <f>IFERROR(LOOKUP(B44,Sheet6!E:E,Sheet6!M:M),"")</f>
        <v>13～14歳  女子    50m  自由形  予選</v>
      </c>
    </row>
    <row r="45" spans="2:3" ht="24.95" customHeight="1">
      <c r="B45" s="15">
        <f>IFERROR(Sheet6!E45,"")</f>
        <v>44</v>
      </c>
      <c r="C45" s="15" t="str">
        <f>IFERROR(LOOKUP(B45,Sheet6!E:E,Sheet6!M:M),"")</f>
        <v>13～14歳  男子    50m  自由形  予選</v>
      </c>
    </row>
    <row r="46" spans="2:3" ht="24.95" customHeight="1">
      <c r="B46" s="15">
        <f>IFERROR(Sheet6!E46,"")</f>
        <v>45</v>
      </c>
      <c r="C46" s="15" t="str">
        <f>IFERROR(LOOKUP(B46,Sheet6!E:E,Sheet6!M:M),"")</f>
        <v>15歳以上  女子    50m  自由形  予選</v>
      </c>
    </row>
    <row r="47" spans="2:3" ht="24.95" customHeight="1">
      <c r="B47" s="15">
        <f>IFERROR(Sheet6!E47,"")</f>
        <v>46</v>
      </c>
      <c r="C47" s="15" t="str">
        <f>IFERROR(LOOKUP(B47,Sheet6!E:E,Sheet6!M:M),"")</f>
        <v>15歳以上  男子    50m  自由形  予選</v>
      </c>
    </row>
    <row r="48" spans="2:3" ht="24.95" customHeight="1">
      <c r="B48" s="15">
        <f>IFERROR(Sheet6!E48,"")</f>
        <v>47</v>
      </c>
      <c r="C48" s="15" t="str">
        <f>IFERROR(LOOKUP(B48,Sheet6!E:E,Sheet6!M:M),"")</f>
        <v>13～14歳  女子   800m  自由形  タイム決勝</v>
      </c>
    </row>
    <row r="49" spans="2:3" ht="24.95" customHeight="1">
      <c r="B49" s="15">
        <f>IFERROR(Sheet6!E49,"")</f>
        <v>48</v>
      </c>
      <c r="C49" s="15" t="str">
        <f>IFERROR(LOOKUP(B49,Sheet6!E:E,Sheet6!M:M),"")</f>
        <v>15歳以上  女子   800m  自由形  タイム決勝</v>
      </c>
    </row>
    <row r="50" spans="2:3" ht="24.95" customHeight="1">
      <c r="B50" s="15">
        <f>IFERROR(Sheet6!E50,"")</f>
        <v>49</v>
      </c>
      <c r="C50" s="15" t="str">
        <f>IFERROR(LOOKUP(B50,Sheet6!E:E,Sheet6!M:M),"")</f>
        <v>13～14歳  男子  1500m  自由形  タイム決勝</v>
      </c>
    </row>
    <row r="51" spans="2:3" ht="24.95" customHeight="1">
      <c r="B51" s="15">
        <f>IFERROR(Sheet6!E51,"")</f>
        <v>50</v>
      </c>
      <c r="C51" s="15" t="str">
        <f>IFERROR(LOOKUP(B51,Sheet6!E:E,Sheet6!M:M),"")</f>
        <v>15歳以上  男子  1500m  自由形  タイム決勝</v>
      </c>
    </row>
    <row r="52" spans="2:3" ht="24.95" customHeight="1">
      <c r="B52" s="15">
        <f>IFERROR(Sheet6!E52,"")</f>
        <v>51</v>
      </c>
      <c r="C52" s="15" t="str">
        <f>IFERROR(LOOKUP(B52,Sheet6!E:E,Sheet6!M:M),"")</f>
        <v>10歳以下  女子   200m  個人メドレー  決勝</v>
      </c>
    </row>
    <row r="53" spans="2:3" ht="24.95" customHeight="1">
      <c r="B53" s="15">
        <f>IFERROR(Sheet6!E53,"")</f>
        <v>52</v>
      </c>
      <c r="C53" s="15" t="str">
        <f>IFERROR(LOOKUP(B53,Sheet6!E:E,Sheet6!M:M),"")</f>
        <v>10歳以下  男子   200m  個人メドレー  決勝</v>
      </c>
    </row>
    <row r="54" spans="2:3" ht="24.95" customHeight="1">
      <c r="B54" s="15">
        <f>IFERROR(Sheet6!E54,"")</f>
        <v>53</v>
      </c>
      <c r="C54" s="15" t="str">
        <f>IFERROR(LOOKUP(B54,Sheet6!E:E,Sheet6!M:M),"")</f>
        <v>11～12歳  女子   200m  個人メドレー  決勝</v>
      </c>
    </row>
    <row r="55" spans="2:3" ht="24.95" customHeight="1">
      <c r="B55" s="15">
        <f>IFERROR(Sheet6!E55,"")</f>
        <v>54</v>
      </c>
      <c r="C55" s="15" t="str">
        <f>IFERROR(LOOKUP(B55,Sheet6!E:E,Sheet6!M:M),"")</f>
        <v>11～12歳  男子   200m  個人メドレー  決勝</v>
      </c>
    </row>
    <row r="56" spans="2:3" ht="24.95" customHeight="1">
      <c r="B56" s="15">
        <f>IFERROR(Sheet6!E56,"")</f>
        <v>55</v>
      </c>
      <c r="C56" s="15" t="str">
        <f>IFERROR(LOOKUP(B56,Sheet6!E:E,Sheet6!M:M),"")</f>
        <v>13～14歳  女子   200m  個人メドレー  決勝</v>
      </c>
    </row>
    <row r="57" spans="2:3" ht="24.95" customHeight="1">
      <c r="B57" s="15">
        <f>IFERROR(Sheet6!E57,"")</f>
        <v>56</v>
      </c>
      <c r="C57" s="15" t="str">
        <f>IFERROR(LOOKUP(B57,Sheet6!E:E,Sheet6!M:M),"")</f>
        <v>13～14歳  男子   200m  個人メドレー  決勝</v>
      </c>
    </row>
    <row r="58" spans="2:3" ht="24.95" customHeight="1">
      <c r="B58" s="15">
        <f>IFERROR(Sheet6!E58,"")</f>
        <v>57</v>
      </c>
      <c r="C58" s="15" t="str">
        <f>IFERROR(LOOKUP(B58,Sheet6!E:E,Sheet6!M:M),"")</f>
        <v>15歳以上  女子   200m  個人メドレー  決勝</v>
      </c>
    </row>
    <row r="59" spans="2:3" ht="24.95" customHeight="1">
      <c r="B59" s="15">
        <f>IFERROR(Sheet6!E59,"")</f>
        <v>58</v>
      </c>
      <c r="C59" s="15" t="str">
        <f>IFERROR(LOOKUP(B59,Sheet6!E:E,Sheet6!M:M),"")</f>
        <v>15歳以上  男子   200m  個人メドレー  決勝</v>
      </c>
    </row>
    <row r="60" spans="2:3" ht="24.95" customHeight="1">
      <c r="B60" s="15">
        <f>IFERROR(Sheet6!E60,"")</f>
        <v>59</v>
      </c>
      <c r="C60" s="15" t="str">
        <f>IFERROR(LOOKUP(B60,Sheet6!E:E,Sheet6!M:M),"")</f>
        <v>11～12歳  女子   200m  自由形  決勝</v>
      </c>
    </row>
    <row r="61" spans="2:3" ht="24.95" customHeight="1">
      <c r="B61" s="15">
        <f>IFERROR(Sheet6!E61,"")</f>
        <v>60</v>
      </c>
      <c r="C61" s="15" t="str">
        <f>IFERROR(LOOKUP(B61,Sheet6!E:E,Sheet6!M:M),"")</f>
        <v>11～12歳  男子   200m  自由形  決勝</v>
      </c>
    </row>
    <row r="62" spans="2:3" ht="24.95" customHeight="1">
      <c r="B62" s="15">
        <f>IFERROR(Sheet6!E62,"")</f>
        <v>61</v>
      </c>
      <c r="C62" s="15" t="str">
        <f>IFERROR(LOOKUP(B62,Sheet6!E:E,Sheet6!M:M),"")</f>
        <v>13～14歳  女子   200m  自由形  決勝</v>
      </c>
    </row>
    <row r="63" spans="2:3" ht="24.95" customHeight="1">
      <c r="B63" s="15">
        <f>IFERROR(Sheet6!E63,"")</f>
        <v>62</v>
      </c>
      <c r="C63" s="15" t="str">
        <f>IFERROR(LOOKUP(B63,Sheet6!E:E,Sheet6!M:M),"")</f>
        <v>13～14歳  男子   200m  自由形  決勝</v>
      </c>
    </row>
    <row r="64" spans="2:3" ht="24.95" customHeight="1">
      <c r="B64" s="15">
        <f>IFERROR(Sheet6!E64,"")</f>
        <v>63</v>
      </c>
      <c r="C64" s="15" t="str">
        <f>IFERROR(LOOKUP(B64,Sheet6!E:E,Sheet6!M:M),"")</f>
        <v>15歳以上  女子   200m  自由形  決勝</v>
      </c>
    </row>
    <row r="65" spans="2:3" ht="24.95" customHeight="1">
      <c r="B65" s="15">
        <f>IFERROR(Sheet6!E65,"")</f>
        <v>64</v>
      </c>
      <c r="C65" s="15" t="str">
        <f>IFERROR(LOOKUP(B65,Sheet6!E:E,Sheet6!M:M),"")</f>
        <v>15歳以上  男子   200m  自由形  決勝</v>
      </c>
    </row>
    <row r="66" spans="2:3" ht="24.95" customHeight="1">
      <c r="B66" s="15">
        <f>IFERROR(Sheet6!E66,"")</f>
        <v>65</v>
      </c>
      <c r="C66" s="15" t="str">
        <f>IFERROR(LOOKUP(B66,Sheet6!E:E,Sheet6!M:M),"")</f>
        <v>10歳以下  女子   100m  バタフライ  決勝</v>
      </c>
    </row>
    <row r="67" spans="2:3" ht="24.95" customHeight="1">
      <c r="B67" s="15">
        <f>IFERROR(Sheet6!E67,"")</f>
        <v>66</v>
      </c>
      <c r="C67" s="15" t="str">
        <f>IFERROR(LOOKUP(B67,Sheet6!E:E,Sheet6!M:M),"")</f>
        <v>10歳以下  男子   100m  バタフライ  決勝</v>
      </c>
    </row>
    <row r="68" spans="2:3" ht="24.95" customHeight="1">
      <c r="B68" s="15">
        <f>IFERROR(Sheet6!E68,"")</f>
        <v>67</v>
      </c>
      <c r="C68" s="15" t="str">
        <f>IFERROR(LOOKUP(B68,Sheet6!E:E,Sheet6!M:M),"")</f>
        <v>11～12歳  女子   100m  バタフライ  決勝</v>
      </c>
    </row>
    <row r="69" spans="2:3" ht="24.95" customHeight="1">
      <c r="B69" s="15">
        <f>IFERROR(Sheet6!E69,"")</f>
        <v>68</v>
      </c>
      <c r="C69" s="15" t="str">
        <f>IFERROR(LOOKUP(B69,Sheet6!E:E,Sheet6!M:M),"")</f>
        <v>11～12歳  男子   100m  バタフライ  決勝</v>
      </c>
    </row>
    <row r="70" spans="2:3" ht="24.95" customHeight="1">
      <c r="B70" s="15">
        <f>IFERROR(Sheet6!E70,"")</f>
        <v>69</v>
      </c>
      <c r="C70" s="15" t="str">
        <f>IFERROR(LOOKUP(B70,Sheet6!E:E,Sheet6!M:M),"")</f>
        <v>13～14歳  女子   100m  バタフライ  決勝</v>
      </c>
    </row>
    <row r="71" spans="2:3" ht="24.95" customHeight="1">
      <c r="B71" s="15">
        <f>IFERROR(Sheet6!E71,"")</f>
        <v>70</v>
      </c>
      <c r="C71" s="15" t="str">
        <f>IFERROR(LOOKUP(B71,Sheet6!E:E,Sheet6!M:M),"")</f>
        <v>13～14歳  男子   100m  バタフライ  決勝</v>
      </c>
    </row>
    <row r="72" spans="2:3" ht="24.95" customHeight="1">
      <c r="B72" s="15">
        <f>IFERROR(Sheet6!E72,"")</f>
        <v>71</v>
      </c>
      <c r="C72" s="15" t="str">
        <f>IFERROR(LOOKUP(B72,Sheet6!E:E,Sheet6!M:M),"")</f>
        <v>15歳以上  女子   100m  バタフライ  決勝</v>
      </c>
    </row>
    <row r="73" spans="2:3" ht="24.95" customHeight="1">
      <c r="B73" s="15">
        <f>IFERROR(Sheet6!E73,"")</f>
        <v>72</v>
      </c>
      <c r="C73" s="15" t="str">
        <f>IFERROR(LOOKUP(B73,Sheet6!E:E,Sheet6!M:M),"")</f>
        <v>15歳以上  男子   100m  バタフライ  決勝</v>
      </c>
    </row>
    <row r="74" spans="2:3" ht="24.95" customHeight="1">
      <c r="B74" s="15">
        <f>IFERROR(Sheet6!E74,"")</f>
        <v>73</v>
      </c>
      <c r="C74" s="15" t="str">
        <f>IFERROR(LOOKUP(B74,Sheet6!E:E,Sheet6!M:M),"")</f>
        <v>10歳以下  女子   100m  背泳ぎ  決勝</v>
      </c>
    </row>
    <row r="75" spans="2:3" ht="24.95" customHeight="1">
      <c r="B75" s="15">
        <f>IFERROR(Sheet6!E75,"")</f>
        <v>74</v>
      </c>
      <c r="C75" s="15" t="str">
        <f>IFERROR(LOOKUP(B75,Sheet6!E:E,Sheet6!M:M),"")</f>
        <v>10歳以下  男子   100m  背泳ぎ  決勝</v>
      </c>
    </row>
    <row r="76" spans="2:3" ht="24.95" customHeight="1">
      <c r="B76" s="15">
        <f>IFERROR(Sheet6!E76,"")</f>
        <v>75</v>
      </c>
      <c r="C76" s="15" t="str">
        <f>IFERROR(LOOKUP(B76,Sheet6!E:E,Sheet6!M:M),"")</f>
        <v>11～12歳  女子   100m  背泳ぎ  決勝</v>
      </c>
    </row>
    <row r="77" spans="2:3" ht="24.95" customHeight="1">
      <c r="B77" s="15">
        <f>IFERROR(Sheet6!E77,"")</f>
        <v>76</v>
      </c>
      <c r="C77" s="15" t="str">
        <f>IFERROR(LOOKUP(B77,Sheet6!E:E,Sheet6!M:M),"")</f>
        <v>11～12歳  男子   100m  背泳ぎ  決勝</v>
      </c>
    </row>
    <row r="78" spans="2:3" ht="24.95" customHeight="1">
      <c r="B78" s="15">
        <f>IFERROR(Sheet6!E78,"")</f>
        <v>77</v>
      </c>
      <c r="C78" s="15" t="str">
        <f>IFERROR(LOOKUP(B78,Sheet6!E:E,Sheet6!M:M),"")</f>
        <v>13～14歳  女子   100m  背泳ぎ  決勝</v>
      </c>
    </row>
    <row r="79" spans="2:3" ht="24.95" customHeight="1">
      <c r="B79" s="15">
        <f>IFERROR(Sheet6!E79,"")</f>
        <v>78</v>
      </c>
      <c r="C79" s="15" t="str">
        <f>IFERROR(LOOKUP(B79,Sheet6!E:E,Sheet6!M:M),"")</f>
        <v>13～14歳  男子   100m  背泳ぎ  決勝</v>
      </c>
    </row>
    <row r="80" spans="2:3" ht="24.95" customHeight="1">
      <c r="B80" s="15">
        <f>IFERROR(Sheet6!E80,"")</f>
        <v>79</v>
      </c>
      <c r="C80" s="15" t="str">
        <f>IFERROR(LOOKUP(B80,Sheet6!E:E,Sheet6!M:M),"")</f>
        <v>15歳以上  女子   100m  背泳ぎ  決勝</v>
      </c>
    </row>
    <row r="81" spans="2:3" ht="24.95" customHeight="1">
      <c r="B81" s="15">
        <f>IFERROR(Sheet6!E81,"")</f>
        <v>80</v>
      </c>
      <c r="C81" s="15" t="str">
        <f>IFERROR(LOOKUP(B81,Sheet6!E:E,Sheet6!M:M),"")</f>
        <v>15歳以上  男子   100m  背泳ぎ  決勝</v>
      </c>
    </row>
    <row r="82" spans="2:3" ht="24.95" customHeight="1">
      <c r="B82" s="15">
        <f>IFERROR(Sheet6!E82,"")</f>
        <v>81</v>
      </c>
      <c r="C82" s="15" t="str">
        <f>IFERROR(LOOKUP(B82,Sheet6!E:E,Sheet6!M:M),"")</f>
        <v>10歳以下  女子   100m  平泳ぎ  決勝</v>
      </c>
    </row>
    <row r="83" spans="2:3" ht="24.95" customHeight="1">
      <c r="B83" s="15">
        <f>IFERROR(Sheet6!E83,"")</f>
        <v>82</v>
      </c>
      <c r="C83" s="15" t="str">
        <f>IFERROR(LOOKUP(B83,Sheet6!E:E,Sheet6!M:M),"")</f>
        <v>10歳以下  男子   100m  平泳ぎ  決勝</v>
      </c>
    </row>
    <row r="84" spans="2:3" ht="24.95" customHeight="1">
      <c r="B84" s="15">
        <f>IFERROR(Sheet6!E84,"")</f>
        <v>83</v>
      </c>
      <c r="C84" s="15" t="str">
        <f>IFERROR(LOOKUP(B84,Sheet6!E:E,Sheet6!M:M),"")</f>
        <v>11～12歳  女子   100m  平泳ぎ  決勝</v>
      </c>
    </row>
    <row r="85" spans="2:3" ht="24.95" customHeight="1">
      <c r="B85" s="15">
        <f>IFERROR(Sheet6!E85,"")</f>
        <v>84</v>
      </c>
      <c r="C85" s="15" t="str">
        <f>IFERROR(LOOKUP(B85,Sheet6!E:E,Sheet6!M:M),"")</f>
        <v>11～12歳  男子   100m  平泳ぎ  決勝</v>
      </c>
    </row>
    <row r="86" spans="2:3" ht="24.95" customHeight="1">
      <c r="B86" s="15">
        <f>IFERROR(Sheet6!E86,"")</f>
        <v>85</v>
      </c>
      <c r="C86" s="15" t="str">
        <f>IFERROR(LOOKUP(B86,Sheet6!E:E,Sheet6!M:M),"")</f>
        <v>13～14歳  女子   100m  平泳ぎ  決勝</v>
      </c>
    </row>
    <row r="87" spans="2:3" ht="24.95" customHeight="1">
      <c r="B87" s="15">
        <f>IFERROR(Sheet6!E87,"")</f>
        <v>86</v>
      </c>
      <c r="C87" s="15" t="str">
        <f>IFERROR(LOOKUP(B87,Sheet6!E:E,Sheet6!M:M),"")</f>
        <v>13～14歳  男子   100m  平泳ぎ  決勝</v>
      </c>
    </row>
    <row r="88" spans="2:3" ht="24.95" customHeight="1">
      <c r="B88" s="15">
        <f>IFERROR(Sheet6!E88,"")</f>
        <v>87</v>
      </c>
      <c r="C88" s="15" t="str">
        <f>IFERROR(LOOKUP(B88,Sheet6!E:E,Sheet6!M:M),"")</f>
        <v>15歳以上  女子   100m  平泳ぎ  決勝</v>
      </c>
    </row>
    <row r="89" spans="2:3" ht="24.95" customHeight="1">
      <c r="B89" s="15">
        <f>IFERROR(Sheet6!E89,"")</f>
        <v>88</v>
      </c>
      <c r="C89" s="15" t="str">
        <f>IFERROR(LOOKUP(B89,Sheet6!E:E,Sheet6!M:M),"")</f>
        <v>15歳以上  男子   100m  平泳ぎ  決勝</v>
      </c>
    </row>
    <row r="90" spans="2:3" ht="24.95" customHeight="1">
      <c r="B90" s="15">
        <f>IFERROR(Sheet6!E90,"")</f>
        <v>89</v>
      </c>
      <c r="C90" s="15" t="str">
        <f>IFERROR(LOOKUP(B90,Sheet6!E:E,Sheet6!M:M),"")</f>
        <v>10歳以下  女子    50m  自由形  決勝</v>
      </c>
    </row>
    <row r="91" spans="2:3" ht="24.95" customHeight="1">
      <c r="B91" s="15">
        <f>IFERROR(Sheet6!E91,"")</f>
        <v>90</v>
      </c>
      <c r="C91" s="15" t="str">
        <f>IFERROR(LOOKUP(B91,Sheet6!E:E,Sheet6!M:M),"")</f>
        <v>10歳以下  男子    50m  自由形  決勝</v>
      </c>
    </row>
    <row r="92" spans="2:3" ht="24.95" customHeight="1">
      <c r="B92" s="15">
        <f>IFERROR(Sheet6!E92,"")</f>
        <v>91</v>
      </c>
      <c r="C92" s="15" t="str">
        <f>IFERROR(LOOKUP(B92,Sheet6!E:E,Sheet6!M:M),"")</f>
        <v>11～12歳  女子    50m  自由形  決勝</v>
      </c>
    </row>
    <row r="93" spans="2:3" ht="24.95" customHeight="1">
      <c r="B93" s="15">
        <f>IFERROR(Sheet6!E93,"")</f>
        <v>92</v>
      </c>
      <c r="C93" s="15" t="str">
        <f>IFERROR(LOOKUP(B93,Sheet6!E:E,Sheet6!M:M),"")</f>
        <v>11～12歳  男子    50m  自由形  決勝</v>
      </c>
    </row>
    <row r="94" spans="2:3" ht="24.95" customHeight="1">
      <c r="B94" s="15">
        <f>IFERROR(Sheet6!E94,"")</f>
        <v>93</v>
      </c>
      <c r="C94" s="15" t="str">
        <f>IFERROR(LOOKUP(B94,Sheet6!E:E,Sheet6!M:M),"")</f>
        <v>13～14歳  女子    50m  自由形  決勝</v>
      </c>
    </row>
    <row r="95" spans="2:3" ht="24.95" customHeight="1">
      <c r="B95" s="15">
        <f>IFERROR(Sheet6!E95,"")</f>
        <v>94</v>
      </c>
      <c r="C95" s="15" t="str">
        <f>IFERROR(LOOKUP(B95,Sheet6!E:E,Sheet6!M:M),"")</f>
        <v>13～14歳  男子    50m  自由形  決勝</v>
      </c>
    </row>
    <row r="96" spans="2:3" ht="24.95" customHeight="1">
      <c r="B96" s="15">
        <f>IFERROR(Sheet6!E96,"")</f>
        <v>95</v>
      </c>
      <c r="C96" s="15" t="str">
        <f>IFERROR(LOOKUP(B96,Sheet6!E:E,Sheet6!M:M),"")</f>
        <v>15歳以上  女子    50m  自由形  決勝</v>
      </c>
    </row>
    <row r="97" spans="2:3" ht="24.95" customHeight="1">
      <c r="B97" s="15">
        <f>IFERROR(Sheet6!E97,"")</f>
        <v>96</v>
      </c>
      <c r="C97" s="15" t="str">
        <f>IFERROR(LOOKUP(B97,Sheet6!E:E,Sheet6!M:M),"")</f>
        <v>15歳以上  男子    50m  自由形  決勝</v>
      </c>
    </row>
    <row r="98" spans="2:3" ht="24.95" customHeight="1">
      <c r="B98" s="15">
        <f>IFERROR(Sheet6!E98,"")</f>
        <v>97</v>
      </c>
      <c r="C98" s="15" t="str">
        <f>IFERROR(LOOKUP(B98,Sheet6!E:E,Sheet6!M:M),"")</f>
        <v>10歳以下  女子   200m  メドレーリレー  タイム決勝</v>
      </c>
    </row>
    <row r="99" spans="2:3" ht="24.95" customHeight="1">
      <c r="B99" s="15">
        <f>IFERROR(Sheet6!E99,"")</f>
        <v>98</v>
      </c>
      <c r="C99" s="15" t="str">
        <f>IFERROR(LOOKUP(B99,Sheet6!E:E,Sheet6!M:M),"")</f>
        <v>10歳以下  男子   200m  メドレーリレー  タイム決勝</v>
      </c>
    </row>
    <row r="100" spans="2:3" ht="24.95" customHeight="1">
      <c r="B100" s="15">
        <f>IFERROR(Sheet6!E100,"")</f>
        <v>99</v>
      </c>
      <c r="C100" s="15" t="str">
        <f>IFERROR(LOOKUP(B100,Sheet6!E:E,Sheet6!M:M),"")</f>
        <v>11～12歳  女子   200m  メドレーリレー  タイム決勝</v>
      </c>
    </row>
    <row r="101" spans="2:3" ht="24.95" customHeight="1">
      <c r="B101" s="15">
        <f>IFERROR(Sheet6!E101,"")</f>
        <v>100</v>
      </c>
      <c r="C101" s="15" t="str">
        <f>IFERROR(LOOKUP(B101,Sheet6!E:E,Sheet6!M:M),"")</f>
        <v>11～12歳  男子   200m  メドレーリレー  タイム決勝</v>
      </c>
    </row>
    <row r="102" spans="2:3" ht="24.95" customHeight="1">
      <c r="B102" s="15">
        <f>IFERROR(Sheet6!E102,"")</f>
        <v>101</v>
      </c>
      <c r="C102" s="15" t="str">
        <f>IFERROR(LOOKUP(B102,Sheet6!E:E,Sheet6!M:M),"")</f>
        <v>13～14歳  女子   400m  メドレーリレー  タイム決勝</v>
      </c>
    </row>
    <row r="103" spans="2:3" ht="24.95" customHeight="1">
      <c r="B103" s="15">
        <f>IFERROR(Sheet6!E103,"")</f>
        <v>102</v>
      </c>
      <c r="C103" s="15" t="str">
        <f>IFERROR(LOOKUP(B103,Sheet6!E:E,Sheet6!M:M),"")</f>
        <v>13～14歳  男子   400m  メドレーリレー  タイム決勝</v>
      </c>
    </row>
    <row r="104" spans="2:3" ht="24.95" customHeight="1">
      <c r="B104" s="15">
        <f>IFERROR(Sheet6!E104,"")</f>
        <v>103</v>
      </c>
      <c r="C104" s="15" t="str">
        <f>IFERROR(LOOKUP(B104,Sheet6!E:E,Sheet6!M:M),"")</f>
        <v>15歳以上  女子   400m  メドレーリレー  タイム決勝</v>
      </c>
    </row>
    <row r="105" spans="2:3" ht="24.95" customHeight="1">
      <c r="B105" s="15">
        <f>IFERROR(Sheet6!E105,"")</f>
        <v>104</v>
      </c>
      <c r="C105" s="15" t="str">
        <f>IFERROR(LOOKUP(B105,Sheet6!E:E,Sheet6!M:M),"")</f>
        <v>15歳以上  男子   400m  メドレーリレー  タイム決勝</v>
      </c>
    </row>
    <row r="106" spans="2:3" ht="24.95" customHeight="1">
      <c r="B106" s="15">
        <f>IFERROR(Sheet6!E106,"")</f>
        <v>105</v>
      </c>
      <c r="C106" s="15" t="str">
        <f>IFERROR(LOOKUP(B106,Sheet6!E:E,Sheet6!M:M),"")</f>
        <v>10歳以下  女子    50m  バタフライ  予選</v>
      </c>
    </row>
    <row r="107" spans="2:3" ht="24.95" customHeight="1">
      <c r="B107" s="15">
        <f>IFERROR(Sheet6!E107,"")</f>
        <v>106</v>
      </c>
      <c r="C107" s="15" t="str">
        <f>IFERROR(LOOKUP(B107,Sheet6!E:E,Sheet6!M:M),"")</f>
        <v>10歳以下  男子    50m  バタフライ  予選</v>
      </c>
    </row>
    <row r="108" spans="2:3" ht="24.95" customHeight="1">
      <c r="B108" s="15">
        <f>IFERROR(Sheet6!E108,"")</f>
        <v>107</v>
      </c>
      <c r="C108" s="15" t="str">
        <f>IFERROR(LOOKUP(B108,Sheet6!E:E,Sheet6!M:M),"")</f>
        <v>11～12歳  女子    50m  バタフライ  予選</v>
      </c>
    </row>
    <row r="109" spans="2:3" ht="24.95" customHeight="1">
      <c r="B109" s="15">
        <f>IFERROR(Sheet6!E109,"")</f>
        <v>108</v>
      </c>
      <c r="C109" s="15" t="str">
        <f>IFERROR(LOOKUP(B109,Sheet6!E:E,Sheet6!M:M),"")</f>
        <v>11～12歳  男子    50m  バタフライ  予選</v>
      </c>
    </row>
    <row r="110" spans="2:3" ht="24.95" customHeight="1">
      <c r="B110" s="15">
        <f>IFERROR(Sheet6!E110,"")</f>
        <v>109</v>
      </c>
      <c r="C110" s="15" t="str">
        <f>IFERROR(LOOKUP(B110,Sheet6!E:E,Sheet6!M:M),"")</f>
        <v>13～14歳  女子    50m  バタフライ  予選</v>
      </c>
    </row>
    <row r="111" spans="2:3" ht="24.95" customHeight="1">
      <c r="B111" s="15">
        <f>IFERROR(Sheet6!E111,"")</f>
        <v>110</v>
      </c>
      <c r="C111" s="15" t="str">
        <f>IFERROR(LOOKUP(B111,Sheet6!E:E,Sheet6!M:M),"")</f>
        <v>13～14歳  男子    50m  バタフライ  予選</v>
      </c>
    </row>
    <row r="112" spans="2:3" ht="24.95" customHeight="1">
      <c r="B112" s="15">
        <f>IFERROR(Sheet6!E112,"")</f>
        <v>111</v>
      </c>
      <c r="C112" s="15" t="str">
        <f>IFERROR(LOOKUP(B112,Sheet6!E:E,Sheet6!M:M),"")</f>
        <v>15歳以上  女子    50m  バタフライ  予選</v>
      </c>
    </row>
    <row r="113" spans="2:3" ht="24.95" customHeight="1">
      <c r="B113" s="15">
        <f>IFERROR(Sheet6!E113,"")</f>
        <v>112</v>
      </c>
      <c r="C113" s="15" t="str">
        <f>IFERROR(LOOKUP(B113,Sheet6!E:E,Sheet6!M:M),"")</f>
        <v>15歳以上  男子    50m  バタフライ  予選</v>
      </c>
    </row>
    <row r="114" spans="2:3" ht="24.95" customHeight="1">
      <c r="B114" s="15">
        <f>IFERROR(Sheet6!E114,"")</f>
        <v>113</v>
      </c>
      <c r="C114" s="15" t="str">
        <f>IFERROR(LOOKUP(B114,Sheet6!E:E,Sheet6!M:M),"")</f>
        <v>13～14歳  女子   200m  バタフライ  予選</v>
      </c>
    </row>
    <row r="115" spans="2:3" ht="24.95" customHeight="1">
      <c r="B115" s="15">
        <f>IFERROR(Sheet6!E115,"")</f>
        <v>114</v>
      </c>
      <c r="C115" s="15" t="str">
        <f>IFERROR(LOOKUP(B115,Sheet6!E:E,Sheet6!M:M),"")</f>
        <v>13～14歳  男子   200m  バタフライ  予選</v>
      </c>
    </row>
    <row r="116" spans="2:3" ht="24.95" customHeight="1">
      <c r="B116" s="15">
        <f>IFERROR(Sheet6!E116,"")</f>
        <v>115</v>
      </c>
      <c r="C116" s="15" t="str">
        <f>IFERROR(LOOKUP(B116,Sheet6!E:E,Sheet6!M:M),"")</f>
        <v>15歳以上  女子   200m  バタフライ  予選</v>
      </c>
    </row>
    <row r="117" spans="2:3" ht="24.95" customHeight="1">
      <c r="B117" s="15">
        <f>IFERROR(Sheet6!E117,"")</f>
        <v>116</v>
      </c>
      <c r="C117" s="15" t="str">
        <f>IFERROR(LOOKUP(B117,Sheet6!E:E,Sheet6!M:M),"")</f>
        <v>15歳以上  男子   200m  バタフライ  予選</v>
      </c>
    </row>
    <row r="118" spans="2:3" ht="24.95" customHeight="1">
      <c r="B118" s="15">
        <f>IFERROR(Sheet6!E118,"")</f>
        <v>117</v>
      </c>
      <c r="C118" s="15" t="str">
        <f>IFERROR(LOOKUP(B118,Sheet6!E:E,Sheet6!M:M),"")</f>
        <v>10歳以下  女子    50m  背泳ぎ  予選</v>
      </c>
    </row>
    <row r="119" spans="2:3" ht="24.95" customHeight="1">
      <c r="B119" s="15">
        <f>IFERROR(Sheet6!E119,"")</f>
        <v>118</v>
      </c>
      <c r="C119" s="15" t="str">
        <f>IFERROR(LOOKUP(B119,Sheet6!E:E,Sheet6!M:M),"")</f>
        <v>10歳以下  男子    50m  背泳ぎ  予選</v>
      </c>
    </row>
    <row r="120" spans="2:3" ht="24.95" customHeight="1">
      <c r="B120" s="15">
        <f>IFERROR(Sheet6!E120,"")</f>
        <v>119</v>
      </c>
      <c r="C120" s="15" t="str">
        <f>IFERROR(LOOKUP(B120,Sheet6!E:E,Sheet6!M:M),"")</f>
        <v>11～12歳  女子    50m  背泳ぎ  予選</v>
      </c>
    </row>
    <row r="121" spans="2:3" ht="24.95" customHeight="1">
      <c r="B121" s="15">
        <f>IFERROR(Sheet6!E121,"")</f>
        <v>120</v>
      </c>
      <c r="C121" s="15" t="str">
        <f>IFERROR(LOOKUP(B121,Sheet6!E:E,Sheet6!M:M),"")</f>
        <v>11～12歳  男子    50m  背泳ぎ  予選</v>
      </c>
    </row>
    <row r="122" spans="2:3" ht="24.95" customHeight="1">
      <c r="B122" s="15">
        <f>IFERROR(Sheet6!E122,"")</f>
        <v>121</v>
      </c>
      <c r="C122" s="15" t="str">
        <f>IFERROR(LOOKUP(B122,Sheet6!E:E,Sheet6!M:M),"")</f>
        <v>13～14歳  女子    50m  背泳ぎ  予選</v>
      </c>
    </row>
    <row r="123" spans="2:3" ht="24.95" customHeight="1">
      <c r="B123" s="15">
        <f>IFERROR(Sheet6!E123,"")</f>
        <v>122</v>
      </c>
      <c r="C123" s="15" t="str">
        <f>IFERROR(LOOKUP(B123,Sheet6!E:E,Sheet6!M:M),"")</f>
        <v>13～14歳  男子    50m  背泳ぎ  予選</v>
      </c>
    </row>
    <row r="124" spans="2:3" ht="24.95" customHeight="1">
      <c r="B124" s="15">
        <f>IFERROR(Sheet6!E124,"")</f>
        <v>123</v>
      </c>
      <c r="C124" s="15" t="str">
        <f>IFERROR(LOOKUP(B124,Sheet6!E:E,Sheet6!M:M),"")</f>
        <v>15歳以上  女子    50m  背泳ぎ  予選</v>
      </c>
    </row>
    <row r="125" spans="2:3" ht="24.95" customHeight="1">
      <c r="B125" s="15">
        <f>IFERROR(Sheet6!E125,"")</f>
        <v>124</v>
      </c>
      <c r="C125" s="15" t="str">
        <f>IFERROR(LOOKUP(B125,Sheet6!E:E,Sheet6!M:M),"")</f>
        <v>15歳以上  男子    50m  背泳ぎ  予選</v>
      </c>
    </row>
    <row r="126" spans="2:3" ht="24.95" customHeight="1">
      <c r="B126" s="15">
        <f>IFERROR(Sheet6!E126,"")</f>
        <v>125</v>
      </c>
      <c r="C126" s="15" t="str">
        <f>IFERROR(LOOKUP(B126,Sheet6!E:E,Sheet6!M:M),"")</f>
        <v>13～14歳  女子   200m  背泳ぎ  予選</v>
      </c>
    </row>
    <row r="127" spans="2:3" ht="24.95" customHeight="1">
      <c r="B127" s="15">
        <f>IFERROR(Sheet6!E127,"")</f>
        <v>126</v>
      </c>
      <c r="C127" s="15" t="str">
        <f>IFERROR(LOOKUP(B127,Sheet6!E:E,Sheet6!M:M),"")</f>
        <v>13～14歳  男子   200m  背泳ぎ  予選</v>
      </c>
    </row>
    <row r="128" spans="2:3" ht="24.95" customHeight="1">
      <c r="B128" s="15">
        <f>IFERROR(Sheet6!E128,"")</f>
        <v>127</v>
      </c>
      <c r="C128" s="15" t="str">
        <f>IFERROR(LOOKUP(B128,Sheet6!E:E,Sheet6!M:M),"")</f>
        <v>15歳以上  女子   200m  背泳ぎ  予選</v>
      </c>
    </row>
    <row r="129" spans="2:3" ht="24.95" customHeight="1">
      <c r="B129" s="15">
        <f>IFERROR(Sheet6!E129,"")</f>
        <v>128</v>
      </c>
      <c r="C129" s="15" t="str">
        <f>IFERROR(LOOKUP(B129,Sheet6!E:E,Sheet6!M:M),"")</f>
        <v>15歳以上  男子   200m  背泳ぎ  予選</v>
      </c>
    </row>
    <row r="130" spans="2:3" ht="24.95" customHeight="1">
      <c r="B130" s="15">
        <f>IFERROR(Sheet6!E130,"")</f>
        <v>129</v>
      </c>
      <c r="C130" s="15" t="str">
        <f>IFERROR(LOOKUP(B130,Sheet6!E:E,Sheet6!M:M),"")</f>
        <v>10歳以下  女子   100m  自由形  予選</v>
      </c>
    </row>
    <row r="131" spans="2:3" ht="24.95" customHeight="1">
      <c r="B131" s="15">
        <f>IFERROR(Sheet6!E131,"")</f>
        <v>130</v>
      </c>
      <c r="C131" s="15" t="str">
        <f>IFERROR(LOOKUP(B131,Sheet6!E:E,Sheet6!M:M),"")</f>
        <v>10歳以下  男子   100m  自由形  予選</v>
      </c>
    </row>
    <row r="132" spans="2:3" ht="24.95" customHeight="1">
      <c r="B132" s="15">
        <f>IFERROR(Sheet6!E132,"")</f>
        <v>131</v>
      </c>
      <c r="C132" s="15" t="str">
        <f>IFERROR(LOOKUP(B132,Sheet6!E:E,Sheet6!M:M),"")</f>
        <v>11～12歳  女子   100m  自由形  予選</v>
      </c>
    </row>
    <row r="133" spans="2:3" ht="24.95" customHeight="1">
      <c r="B133" s="15">
        <f>IFERROR(Sheet6!E133,"")</f>
        <v>132</v>
      </c>
      <c r="C133" s="15" t="str">
        <f>IFERROR(LOOKUP(B133,Sheet6!E:E,Sheet6!M:M),"")</f>
        <v>11～12歳  男子   100m  自由形  予選</v>
      </c>
    </row>
    <row r="134" spans="2:3" ht="24.95" customHeight="1">
      <c r="B134" s="15">
        <f>IFERROR(Sheet6!E134,"")</f>
        <v>133</v>
      </c>
      <c r="C134" s="15" t="str">
        <f>IFERROR(LOOKUP(B134,Sheet6!E:E,Sheet6!M:M),"")</f>
        <v>13～14歳  女子   100m  自由形  予選</v>
      </c>
    </row>
    <row r="135" spans="2:3" ht="24.95" customHeight="1">
      <c r="B135" s="15">
        <f>IFERROR(Sheet6!E135,"")</f>
        <v>134</v>
      </c>
      <c r="C135" s="15" t="str">
        <f>IFERROR(LOOKUP(B135,Sheet6!E:E,Sheet6!M:M),"")</f>
        <v>13～14歳  男子   100m  自由形  予選</v>
      </c>
    </row>
    <row r="136" spans="2:3" ht="24.95" customHeight="1">
      <c r="B136" s="15">
        <f>IFERROR(Sheet6!E136,"")</f>
        <v>135</v>
      </c>
      <c r="C136" s="15" t="str">
        <f>IFERROR(LOOKUP(B136,Sheet6!E:E,Sheet6!M:M),"")</f>
        <v>15歳以上  女子   100m  自由形  予選</v>
      </c>
    </row>
    <row r="137" spans="2:3" ht="24.95" customHeight="1">
      <c r="B137" s="15">
        <f>IFERROR(Sheet6!E137,"")</f>
        <v>136</v>
      </c>
      <c r="C137" s="15" t="str">
        <f>IFERROR(LOOKUP(B137,Sheet6!E:E,Sheet6!M:M),"")</f>
        <v>15歳以上  男子   100m  自由形  予選</v>
      </c>
    </row>
    <row r="138" spans="2:3" ht="24.95" customHeight="1">
      <c r="B138" s="15">
        <f>IFERROR(Sheet6!E138,"")</f>
        <v>137</v>
      </c>
      <c r="C138" s="15" t="str">
        <f>IFERROR(LOOKUP(B138,Sheet6!E:E,Sheet6!M:M),"")</f>
        <v>10歳以下  女子    50m  平泳ぎ  予選</v>
      </c>
    </row>
    <row r="139" spans="2:3" ht="24.95" customHeight="1">
      <c r="B139" s="15">
        <f>IFERROR(Sheet6!E139,"")</f>
        <v>138</v>
      </c>
      <c r="C139" s="15" t="str">
        <f>IFERROR(LOOKUP(B139,Sheet6!E:E,Sheet6!M:M),"")</f>
        <v>10歳以下  男子    50m  平泳ぎ  予選</v>
      </c>
    </row>
    <row r="140" spans="2:3" ht="24.95" customHeight="1">
      <c r="B140" s="15">
        <f>IFERROR(Sheet6!E140,"")</f>
        <v>139</v>
      </c>
      <c r="C140" s="15" t="str">
        <f>IFERROR(LOOKUP(B140,Sheet6!E:E,Sheet6!M:M),"")</f>
        <v>11～12歳  女子    50m  平泳ぎ  予選</v>
      </c>
    </row>
    <row r="141" spans="2:3" ht="24.95" customHeight="1">
      <c r="B141" s="15">
        <f>IFERROR(Sheet6!E141,"")</f>
        <v>140</v>
      </c>
      <c r="C141" s="15" t="str">
        <f>IFERROR(LOOKUP(B141,Sheet6!E:E,Sheet6!M:M),"")</f>
        <v>11～12歳  男子    50m  平泳ぎ  予選</v>
      </c>
    </row>
    <row r="142" spans="2:3" ht="24.95" customHeight="1">
      <c r="B142" s="15">
        <f>IFERROR(Sheet6!E142,"")</f>
        <v>141</v>
      </c>
      <c r="C142" s="15" t="str">
        <f>IFERROR(LOOKUP(B142,Sheet6!E:E,Sheet6!M:M),"")</f>
        <v>13～14歳  女子    50m  平泳ぎ  予選</v>
      </c>
    </row>
    <row r="143" spans="2:3" ht="24.95" customHeight="1">
      <c r="B143" s="15">
        <f>IFERROR(Sheet6!E143,"")</f>
        <v>142</v>
      </c>
      <c r="C143" s="15" t="str">
        <f>IFERROR(LOOKUP(B143,Sheet6!E:E,Sheet6!M:M),"")</f>
        <v>13～14歳  男子    50m  平泳ぎ  予選</v>
      </c>
    </row>
    <row r="144" spans="2:3" ht="24.95" customHeight="1">
      <c r="B144" s="15">
        <f>IFERROR(Sheet6!E144,"")</f>
        <v>143</v>
      </c>
      <c r="C144" s="15" t="str">
        <f>IFERROR(LOOKUP(B144,Sheet6!E:E,Sheet6!M:M),"")</f>
        <v>15歳以上  女子    50m  平泳ぎ  予選</v>
      </c>
    </row>
    <row r="145" spans="2:3" ht="24.95" customHeight="1">
      <c r="B145" s="15">
        <f>IFERROR(Sheet6!E145,"")</f>
        <v>144</v>
      </c>
      <c r="C145" s="15" t="str">
        <f>IFERROR(LOOKUP(B145,Sheet6!E:E,Sheet6!M:M),"")</f>
        <v>15歳以上  男子    50m  平泳ぎ  予選</v>
      </c>
    </row>
    <row r="146" spans="2:3" ht="24.95" customHeight="1">
      <c r="B146" s="15">
        <f>IFERROR(Sheet6!E146,"")</f>
        <v>145</v>
      </c>
      <c r="C146" s="15" t="str">
        <f>IFERROR(LOOKUP(B146,Sheet6!E:E,Sheet6!M:M),"")</f>
        <v>13～14歳  女子   200m  平泳ぎ  予選</v>
      </c>
    </row>
    <row r="147" spans="2:3" ht="24.95" customHeight="1">
      <c r="B147" s="15">
        <f>IFERROR(Sheet6!E147,"")</f>
        <v>146</v>
      </c>
      <c r="C147" s="15" t="str">
        <f>IFERROR(LOOKUP(B147,Sheet6!E:E,Sheet6!M:M),"")</f>
        <v>13～14歳  男子   200m  平泳ぎ  予選</v>
      </c>
    </row>
    <row r="148" spans="2:3" ht="24.95" customHeight="1">
      <c r="B148" s="15">
        <f>IFERROR(Sheet6!E148,"")</f>
        <v>147</v>
      </c>
      <c r="C148" s="15" t="str">
        <f>IFERROR(LOOKUP(B148,Sheet6!E:E,Sheet6!M:M),"")</f>
        <v>15歳以上  女子   200m  平泳ぎ  予選</v>
      </c>
    </row>
    <row r="149" spans="2:3" ht="24.95" customHeight="1">
      <c r="B149" s="15">
        <f>IFERROR(Sheet6!E149,"")</f>
        <v>148</v>
      </c>
      <c r="C149" s="15" t="str">
        <f>IFERROR(LOOKUP(B149,Sheet6!E:E,Sheet6!M:M),"")</f>
        <v>15歳以上  男子   200m  平泳ぎ  予選</v>
      </c>
    </row>
    <row r="150" spans="2:3" ht="24.95" customHeight="1">
      <c r="B150" s="15">
        <f>IFERROR(Sheet6!E150,"")</f>
        <v>149</v>
      </c>
      <c r="C150" s="15" t="str">
        <f>IFERROR(LOOKUP(B150,Sheet6!E:E,Sheet6!M:M),"")</f>
        <v>13～14歳  女子   400m  個人メドレー  タイム決勝</v>
      </c>
    </row>
    <row r="151" spans="2:3" ht="24.95" customHeight="1">
      <c r="B151" s="15">
        <f>IFERROR(Sheet6!E151,"")</f>
        <v>150</v>
      </c>
      <c r="C151" s="15" t="str">
        <f>IFERROR(LOOKUP(B151,Sheet6!E:E,Sheet6!M:M),"")</f>
        <v>13～14歳  男子   400m  個人メドレー  タイム決勝</v>
      </c>
    </row>
    <row r="152" spans="2:3" ht="24.95" customHeight="1">
      <c r="C152" s="15"/>
    </row>
    <row r="153" spans="2:3" ht="24.95" customHeight="1">
      <c r="C153" s="15"/>
    </row>
    <row r="154" spans="2:3" ht="24.95" customHeight="1">
      <c r="C154" s="15"/>
    </row>
    <row r="155" spans="2:3" ht="24.95" customHeight="1">
      <c r="C155" s="15"/>
    </row>
    <row r="156" spans="2:3" ht="24.95" customHeight="1">
      <c r="C156" s="15"/>
    </row>
    <row r="157" spans="2:3" ht="24.95" customHeight="1">
      <c r="C157" s="15"/>
    </row>
    <row r="158" spans="2:3" ht="24.95" customHeight="1">
      <c r="C158" s="15"/>
    </row>
    <row r="159" spans="2:3" ht="24.95" customHeight="1">
      <c r="C159" s="15"/>
    </row>
    <row r="160" spans="2:3" ht="24.95" customHeight="1">
      <c r="C160" s="15"/>
    </row>
    <row r="161" spans="3:3" ht="24.95" customHeight="1">
      <c r="C161" s="15"/>
    </row>
    <row r="162" spans="3:3" ht="24.95" customHeight="1">
      <c r="C162" s="15"/>
    </row>
    <row r="163" spans="3:3" ht="24.95" customHeight="1">
      <c r="C163" s="15"/>
    </row>
    <row r="164" spans="3:3" ht="24.95" customHeight="1">
      <c r="C164" s="15"/>
    </row>
    <row r="165" spans="3:3" ht="24.95" customHeight="1">
      <c r="C165" s="15"/>
    </row>
    <row r="166" spans="3:3" ht="24.95" customHeight="1">
      <c r="C166" s="15"/>
    </row>
    <row r="167" spans="3:3" ht="24.95" customHeight="1">
      <c r="C167" s="15"/>
    </row>
  </sheetData>
  <sheetProtection sheet="1" objects="1" scenarios="1" selectLockedCells="1" autoFilter="0"/>
  <autoFilter ref="B1:B133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ジャパン高松    </v>
      </c>
      <c r="F2" s="26" t="str">
        <f t="shared" ref="F2:F65" si="1">MID(G2,1,7)</f>
        <v xml:space="preserve">湊谷　　陸  </v>
      </c>
      <c r="G2" s="27" t="str">
        <f>IFERROR(VLOOKUP(C2,Sheet3!A:H,3,0),"")</f>
        <v xml:space="preserve">湊谷　　陸                    </v>
      </c>
    </row>
    <row r="3" spans="3:7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ジャパン高松    </v>
      </c>
      <c r="F3" s="29" t="str">
        <f t="shared" si="1"/>
        <v xml:space="preserve">納田　泰輔  </v>
      </c>
      <c r="G3" s="30" t="str">
        <f>IFERROR(VLOOKUP(C3,Sheet3!A:H,3,0),"")</f>
        <v xml:space="preserve">納田　泰輔                    </v>
      </c>
    </row>
    <row r="4" spans="3:7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ジャパン高松    </v>
      </c>
      <c r="F4" s="29" t="str">
        <f t="shared" si="1"/>
        <v xml:space="preserve">越智　勇伍  </v>
      </c>
      <c r="G4" s="30" t="str">
        <f>IFERROR(VLOOKUP(C4,Sheet3!A:H,3,0),"")</f>
        <v xml:space="preserve">越智　勇伍                    </v>
      </c>
    </row>
    <row r="5" spans="3:7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ジャパン高松    </v>
      </c>
      <c r="F5" s="29" t="str">
        <f t="shared" si="1"/>
        <v xml:space="preserve">小松　俊之  </v>
      </c>
      <c r="G5" s="30" t="str">
        <f>IFERROR(VLOOKUP(C5,Sheet3!A:H,3,0),"")</f>
        <v xml:space="preserve">小松　俊之                    </v>
      </c>
    </row>
    <row r="6" spans="3:7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ジャパン高松    </v>
      </c>
      <c r="F6" s="29" t="str">
        <f t="shared" si="1"/>
        <v xml:space="preserve">長尾　祥伍  </v>
      </c>
      <c r="G6" s="30" t="str">
        <f>IFERROR(VLOOKUP(C6,Sheet3!A:H,3,0),"")</f>
        <v xml:space="preserve">長尾　祥伍                    </v>
      </c>
    </row>
    <row r="7" spans="3:7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ジャパン高松    </v>
      </c>
      <c r="F7" s="29" t="str">
        <f t="shared" si="1"/>
        <v xml:space="preserve">三原　一真  </v>
      </c>
      <c r="G7" s="30" t="str">
        <f>IFERROR(VLOOKUP(C7,Sheet3!A:H,3,0),"")</f>
        <v xml:space="preserve">三原　一真                    </v>
      </c>
    </row>
    <row r="8" spans="3:7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ジャパン高松    </v>
      </c>
      <c r="F8" s="29" t="str">
        <f t="shared" si="1"/>
        <v xml:space="preserve">奥野　真央  </v>
      </c>
      <c r="G8" s="30" t="str">
        <f>IFERROR(VLOOKUP(C8,Sheet3!A:H,3,0),"")</f>
        <v xml:space="preserve">奥野　真央                    </v>
      </c>
    </row>
    <row r="9" spans="3:7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ジャパン高松    </v>
      </c>
      <c r="F9" s="29" t="str">
        <f t="shared" si="1"/>
        <v xml:space="preserve">久保　海翔  </v>
      </c>
      <c r="G9" s="30" t="str">
        <f>IFERROR(VLOOKUP(C9,Sheet3!A:H,3,0),"")</f>
        <v xml:space="preserve">久保　海翔                    </v>
      </c>
    </row>
    <row r="10" spans="3:7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ジャパン高松    </v>
      </c>
      <c r="F10" s="29" t="str">
        <f t="shared" si="1"/>
        <v xml:space="preserve">黒田　　陽  </v>
      </c>
      <c r="G10" s="30" t="str">
        <f>IFERROR(VLOOKUP(C10,Sheet3!A:H,3,0),"")</f>
        <v xml:space="preserve">黒田　　陽                    </v>
      </c>
    </row>
    <row r="11" spans="3:7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ジャパン高松    </v>
      </c>
      <c r="F11" s="29" t="str">
        <f t="shared" si="1"/>
        <v xml:space="preserve">眞鍋　大地  </v>
      </c>
      <c r="G11" s="30" t="str">
        <f>IFERROR(VLOOKUP(C11,Sheet3!A:H,3,0),"")</f>
        <v xml:space="preserve">眞鍋　大地                    </v>
      </c>
    </row>
    <row r="12" spans="3:7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ジャパン高松    </v>
      </c>
      <c r="F12" s="29" t="str">
        <f t="shared" si="1"/>
        <v xml:space="preserve">氏原　拓人  </v>
      </c>
      <c r="G12" s="30" t="str">
        <f>IFERROR(VLOOKUP(C12,Sheet3!A:H,3,0),"")</f>
        <v xml:space="preserve">氏原　拓人                    </v>
      </c>
    </row>
    <row r="13" spans="3:7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ジャパン高松    </v>
      </c>
      <c r="F13" s="29" t="str">
        <f t="shared" si="1"/>
        <v xml:space="preserve">高橋　慶伍  </v>
      </c>
      <c r="G13" s="30" t="str">
        <f>IFERROR(VLOOKUP(C13,Sheet3!A:H,3,0),"")</f>
        <v xml:space="preserve">高橋　慶伍                    </v>
      </c>
    </row>
    <row r="14" spans="3:7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ジャパン高松    </v>
      </c>
      <c r="F14" s="29" t="str">
        <f t="shared" si="1"/>
        <v xml:space="preserve">岩﨑　大知  </v>
      </c>
      <c r="G14" s="30" t="str">
        <f>IFERROR(VLOOKUP(C14,Sheet3!A:H,3,0),"")</f>
        <v xml:space="preserve">岩﨑　大知                    </v>
      </c>
    </row>
    <row r="15" spans="3:7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ジャパン高松    </v>
      </c>
      <c r="F15" s="29" t="str">
        <f t="shared" si="1"/>
        <v xml:space="preserve">山﨑　　慧  </v>
      </c>
      <c r="G15" s="30" t="str">
        <f>IFERROR(VLOOKUP(C15,Sheet3!A:H,3,0),"")</f>
        <v xml:space="preserve">山﨑　　慧                    </v>
      </c>
    </row>
    <row r="16" spans="3:7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ジャパン高松    </v>
      </c>
      <c r="F16" s="29" t="str">
        <f t="shared" si="1"/>
        <v xml:space="preserve">近藤　　快  </v>
      </c>
      <c r="G16" s="30" t="str">
        <f>IFERROR(VLOOKUP(C16,Sheet3!A:H,3,0),"")</f>
        <v xml:space="preserve">近藤　　快                    </v>
      </c>
    </row>
    <row r="17" spans="3:7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ジャパン高松    </v>
      </c>
      <c r="F17" s="29" t="str">
        <f t="shared" si="1"/>
        <v xml:space="preserve">辰己　徹真  </v>
      </c>
      <c r="G17" s="30" t="str">
        <f>IFERROR(VLOOKUP(C17,Sheet3!A:H,3,0),"")</f>
        <v xml:space="preserve">辰己　徹真                    </v>
      </c>
    </row>
    <row r="18" spans="3:7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ジャパン高松    </v>
      </c>
      <c r="F18" s="29" t="str">
        <f t="shared" si="1"/>
        <v xml:space="preserve">魚住　圭史  </v>
      </c>
      <c r="G18" s="30" t="str">
        <f>IFERROR(VLOOKUP(C18,Sheet3!A:H,3,0),"")</f>
        <v xml:space="preserve">魚住　圭史                    </v>
      </c>
    </row>
    <row r="19" spans="3:7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ジャパン高松    </v>
      </c>
      <c r="F19" s="29" t="str">
        <f t="shared" si="1"/>
        <v xml:space="preserve">眞鍋　千駿  </v>
      </c>
      <c r="G19" s="30" t="str">
        <f>IFERROR(VLOOKUP(C19,Sheet3!A:H,3,0),"")</f>
        <v xml:space="preserve">眞鍋　千駿                    </v>
      </c>
    </row>
    <row r="20" spans="3:7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ジャパン高松    </v>
      </c>
      <c r="F20" s="29" t="str">
        <f t="shared" si="1"/>
        <v xml:space="preserve">村尾　柊人  </v>
      </c>
      <c r="G20" s="30" t="str">
        <f>IFERROR(VLOOKUP(C20,Sheet3!A:H,3,0),"")</f>
        <v xml:space="preserve">村尾　柊人                    </v>
      </c>
    </row>
    <row r="21" spans="3:7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ジャパン高松    </v>
      </c>
      <c r="F21" s="29" t="str">
        <f t="shared" si="1"/>
        <v xml:space="preserve">稲山　海那  </v>
      </c>
      <c r="G21" s="30" t="str">
        <f>IFERROR(VLOOKUP(C21,Sheet3!A:H,3,0),"")</f>
        <v xml:space="preserve">稲山　海那                    </v>
      </c>
    </row>
    <row r="22" spans="3:7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ジャパン高松    </v>
      </c>
      <c r="F22" s="29" t="str">
        <f t="shared" si="1"/>
        <v xml:space="preserve">大井　孝菜  </v>
      </c>
      <c r="G22" s="30" t="str">
        <f>IFERROR(VLOOKUP(C22,Sheet3!A:H,3,0),"")</f>
        <v xml:space="preserve">大井　孝菜                    </v>
      </c>
    </row>
    <row r="23" spans="3:7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ジャパン高松    </v>
      </c>
      <c r="F23" s="29" t="str">
        <f t="shared" si="1"/>
        <v xml:space="preserve">藤川　亜未  </v>
      </c>
      <c r="G23" s="30" t="str">
        <f>IFERROR(VLOOKUP(C23,Sheet3!A:H,3,0),"")</f>
        <v xml:space="preserve">藤川　亜未                    </v>
      </c>
    </row>
    <row r="24" spans="3:7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ジャパン高松    </v>
      </c>
      <c r="F24" s="29" t="str">
        <f t="shared" si="1"/>
        <v xml:space="preserve">小松　千紘  </v>
      </c>
      <c r="G24" s="30" t="str">
        <f>IFERROR(VLOOKUP(C24,Sheet3!A:H,3,0),"")</f>
        <v xml:space="preserve">小松　千紘                    </v>
      </c>
    </row>
    <row r="25" spans="3:7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ジャパン高松    </v>
      </c>
      <c r="F25" s="29" t="str">
        <f t="shared" si="1"/>
        <v xml:space="preserve">新田　百菜  </v>
      </c>
      <c r="G25" s="30" t="str">
        <f>IFERROR(VLOOKUP(C25,Sheet3!A:H,3,0),"")</f>
        <v xml:space="preserve">新田　百菜                    </v>
      </c>
    </row>
    <row r="26" spans="3:7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ジャパン高松    </v>
      </c>
      <c r="F26" s="29" t="str">
        <f t="shared" si="1"/>
        <v xml:space="preserve">朝倉　千裕  </v>
      </c>
      <c r="G26" s="30" t="str">
        <f>IFERROR(VLOOKUP(C26,Sheet3!A:H,3,0),"")</f>
        <v xml:space="preserve">朝倉　千裕                    </v>
      </c>
    </row>
    <row r="27" spans="3:7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ジャパン高松    </v>
      </c>
      <c r="F27" s="29" t="str">
        <f t="shared" si="1"/>
        <v xml:space="preserve">淺田　陽菜  </v>
      </c>
      <c r="G27" s="30" t="str">
        <f>IFERROR(VLOOKUP(C27,Sheet3!A:H,3,0),"")</f>
        <v xml:space="preserve">淺田　陽菜                    </v>
      </c>
    </row>
    <row r="28" spans="3:7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ジャパン高松    </v>
      </c>
      <c r="F28" s="29" t="str">
        <f t="shared" si="1"/>
        <v xml:space="preserve">瀧井友梨恵  </v>
      </c>
      <c r="G28" s="30" t="str">
        <f>IFERROR(VLOOKUP(C28,Sheet3!A:H,3,0),"")</f>
        <v xml:space="preserve">瀧井友梨恵                    </v>
      </c>
    </row>
    <row r="29" spans="3:7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ジャパン高松    </v>
      </c>
      <c r="F29" s="29" t="str">
        <f t="shared" si="1"/>
        <v xml:space="preserve">新田　妃菜  </v>
      </c>
      <c r="G29" s="30" t="str">
        <f>IFERROR(VLOOKUP(C29,Sheet3!A:H,3,0),"")</f>
        <v xml:space="preserve">新田　妃菜                    </v>
      </c>
    </row>
    <row r="30" spans="3:7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ジャパン高松    </v>
      </c>
      <c r="F30" s="29" t="str">
        <f t="shared" si="1"/>
        <v xml:space="preserve">千葉　美穂  </v>
      </c>
      <c r="G30" s="30" t="str">
        <f>IFERROR(VLOOKUP(C30,Sheet3!A:H,3,0),"")</f>
        <v xml:space="preserve">千葉　美穂                    </v>
      </c>
    </row>
    <row r="31" spans="3:7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ジャパン高松    </v>
      </c>
      <c r="F31" s="29" t="str">
        <f t="shared" si="1"/>
        <v xml:space="preserve">中村　梨乃  </v>
      </c>
      <c r="G31" s="30" t="str">
        <f>IFERROR(VLOOKUP(C31,Sheet3!A:H,3,0),"")</f>
        <v xml:space="preserve">中村　梨乃                    </v>
      </c>
    </row>
    <row r="32" spans="3:7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ジャパン高松    </v>
      </c>
      <c r="F32" s="29" t="str">
        <f t="shared" si="1"/>
        <v xml:space="preserve">大井　希莉  </v>
      </c>
      <c r="G32" s="30" t="str">
        <f>IFERROR(VLOOKUP(C32,Sheet3!A:H,3,0),"")</f>
        <v xml:space="preserve">大井　希莉                    </v>
      </c>
    </row>
    <row r="33" spans="3:7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ジャパン高松    </v>
      </c>
      <c r="F33" s="29" t="str">
        <f t="shared" si="1"/>
        <v xml:space="preserve">栗　　彩菜  </v>
      </c>
      <c r="G33" s="30" t="str">
        <f>IFERROR(VLOOKUP(C33,Sheet3!A:H,3,0),"")</f>
        <v xml:space="preserve">栗　　彩菜                    </v>
      </c>
    </row>
    <row r="34" spans="3:7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ジャパン高松    </v>
      </c>
      <c r="F34" s="29" t="str">
        <f t="shared" si="1"/>
        <v xml:space="preserve">會田　吉音  </v>
      </c>
      <c r="G34" s="30" t="str">
        <f>IFERROR(VLOOKUP(C34,Sheet3!A:H,3,0),"")</f>
        <v xml:space="preserve">會田　吉音                    </v>
      </c>
    </row>
    <row r="35" spans="3:7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ジャパン高松    </v>
      </c>
      <c r="F35" s="29" t="str">
        <f t="shared" si="1"/>
        <v xml:space="preserve">河野真左子  </v>
      </c>
      <c r="G35" s="30" t="str">
        <f>IFERROR(VLOOKUP(C35,Sheet3!A:H,3,0),"")</f>
        <v xml:space="preserve">河野真左子                    </v>
      </c>
    </row>
    <row r="36" spans="3:7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ジャパン高松    </v>
      </c>
      <c r="F36" s="29" t="str">
        <f t="shared" si="1"/>
        <v xml:space="preserve">新開　未菜  </v>
      </c>
      <c r="G36" s="30" t="str">
        <f>IFERROR(VLOOKUP(C36,Sheet3!A:H,3,0),"")</f>
        <v xml:space="preserve">新開　未菜                    </v>
      </c>
    </row>
    <row r="37" spans="3:7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ジャパン高松    </v>
      </c>
      <c r="F37" s="29" t="str">
        <f t="shared" si="1"/>
        <v xml:space="preserve">森川　莉早  </v>
      </c>
      <c r="G37" s="30" t="str">
        <f>IFERROR(VLOOKUP(C37,Sheet3!A:H,3,0),"")</f>
        <v xml:space="preserve">森川　莉早                    </v>
      </c>
    </row>
    <row r="38" spans="3:7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ジャパン高松    </v>
      </c>
      <c r="F38" s="29" t="str">
        <f t="shared" si="1"/>
        <v xml:space="preserve">森川　苺奈  </v>
      </c>
      <c r="G38" s="30" t="str">
        <f>IFERROR(VLOOKUP(C38,Sheet3!A:H,3,0),"")</f>
        <v xml:space="preserve">森川　苺奈                    </v>
      </c>
    </row>
    <row r="39" spans="3:7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ジャパン高松    </v>
      </c>
      <c r="F39" s="29" t="str">
        <f t="shared" si="1"/>
        <v xml:space="preserve">三原　彩姫  </v>
      </c>
      <c r="G39" s="30" t="str">
        <f>IFERROR(VLOOKUP(C39,Sheet3!A:H,3,0),"")</f>
        <v xml:space="preserve">三原　彩姫                    </v>
      </c>
    </row>
    <row r="40" spans="3:7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ジャパン高松    </v>
      </c>
      <c r="F40" s="29" t="str">
        <f t="shared" si="1"/>
        <v xml:space="preserve">和島　立湖  </v>
      </c>
      <c r="G40" s="30" t="str">
        <f>IFERROR(VLOOKUP(C40,Sheet3!A:H,3,0),"")</f>
        <v xml:space="preserve">和島　立湖                    </v>
      </c>
    </row>
    <row r="41" spans="3:7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ジャパン丸亀    </v>
      </c>
      <c r="F41" s="29" t="str">
        <f t="shared" si="1"/>
        <v xml:space="preserve">白川　大登  </v>
      </c>
      <c r="G41" s="30" t="str">
        <f>IFERROR(VLOOKUP(C41,Sheet3!A:H,3,0),"")</f>
        <v xml:space="preserve">白川　大登                    </v>
      </c>
    </row>
    <row r="42" spans="3:7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ジャパン丸亀    </v>
      </c>
      <c r="F42" s="29" t="str">
        <f t="shared" si="1"/>
        <v xml:space="preserve">国重　輝樹  </v>
      </c>
      <c r="G42" s="30" t="str">
        <f>IFERROR(VLOOKUP(C42,Sheet3!A:H,3,0),"")</f>
        <v xml:space="preserve">国重　輝樹                    </v>
      </c>
    </row>
    <row r="43" spans="3:7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ジャパン丸亀    </v>
      </c>
      <c r="F43" s="29" t="str">
        <f t="shared" si="1"/>
        <v xml:space="preserve">岩田　康雅  </v>
      </c>
      <c r="G43" s="30" t="str">
        <f>IFERROR(VLOOKUP(C43,Sheet3!A:H,3,0),"")</f>
        <v xml:space="preserve">岩田　康雅                    </v>
      </c>
    </row>
    <row r="44" spans="3:7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ジャパン丸亀    </v>
      </c>
      <c r="F44" s="29" t="str">
        <f t="shared" si="1"/>
        <v xml:space="preserve">多田　朔也  </v>
      </c>
      <c r="G44" s="30" t="str">
        <f>IFERROR(VLOOKUP(C44,Sheet3!A:H,3,0),"")</f>
        <v xml:space="preserve">多田　朔也                    </v>
      </c>
    </row>
    <row r="45" spans="3:7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ジャパン丸亀    </v>
      </c>
      <c r="F45" s="29" t="str">
        <f t="shared" si="1"/>
        <v xml:space="preserve">藤阪　虹都  </v>
      </c>
      <c r="G45" s="30" t="str">
        <f>IFERROR(VLOOKUP(C45,Sheet3!A:H,3,0),"")</f>
        <v xml:space="preserve">藤阪　虹都                    </v>
      </c>
    </row>
    <row r="46" spans="3:7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ジャパン丸亀    </v>
      </c>
      <c r="F46" s="29" t="str">
        <f t="shared" si="1"/>
        <v xml:space="preserve">藤塚　遼太  </v>
      </c>
      <c r="G46" s="30" t="str">
        <f>IFERROR(VLOOKUP(C46,Sheet3!A:H,3,0),"")</f>
        <v xml:space="preserve">藤塚　遼太                    </v>
      </c>
    </row>
    <row r="47" spans="3:7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ジャパン丸亀    </v>
      </c>
      <c r="F47" s="29" t="str">
        <f t="shared" si="1"/>
        <v xml:space="preserve">今井　駿人  </v>
      </c>
      <c r="G47" s="30" t="str">
        <f>IFERROR(VLOOKUP(C47,Sheet3!A:H,3,0),"")</f>
        <v xml:space="preserve">今井　駿人                    </v>
      </c>
    </row>
    <row r="48" spans="3:7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ジャパン丸亀    </v>
      </c>
      <c r="F48" s="29" t="str">
        <f t="shared" si="1"/>
        <v xml:space="preserve">岩田　悠雅  </v>
      </c>
      <c r="G48" s="30" t="str">
        <f>IFERROR(VLOOKUP(C48,Sheet3!A:H,3,0),"")</f>
        <v xml:space="preserve">岩田　悠雅                    </v>
      </c>
    </row>
    <row r="49" spans="3:7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ジャパン丸亀    </v>
      </c>
      <c r="F49" s="29" t="str">
        <f t="shared" si="1"/>
        <v xml:space="preserve">国重　和希  </v>
      </c>
      <c r="G49" s="30" t="str">
        <f>IFERROR(VLOOKUP(C49,Sheet3!A:H,3,0),"")</f>
        <v xml:space="preserve">国重　和希                    </v>
      </c>
    </row>
    <row r="50" spans="3:7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ジャパン丸亀    </v>
      </c>
      <c r="F50" s="29" t="str">
        <f t="shared" si="1"/>
        <v xml:space="preserve">山田　陽喜  </v>
      </c>
      <c r="G50" s="30" t="str">
        <f>IFERROR(VLOOKUP(C50,Sheet3!A:H,3,0),"")</f>
        <v xml:space="preserve">山田　陽喜                    </v>
      </c>
    </row>
    <row r="51" spans="3:7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ジャパン丸亀    </v>
      </c>
      <c r="F51" s="29" t="str">
        <f t="shared" si="1"/>
        <v xml:space="preserve">後藤　　碧  </v>
      </c>
      <c r="G51" s="30" t="str">
        <f>IFERROR(VLOOKUP(C51,Sheet3!A:H,3,0),"")</f>
        <v xml:space="preserve">後藤　　碧                    </v>
      </c>
    </row>
    <row r="52" spans="3:7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ジャパン丸亀    </v>
      </c>
      <c r="F52" s="29" t="str">
        <f t="shared" si="1"/>
        <v xml:space="preserve">西村　　凜  </v>
      </c>
      <c r="G52" s="30" t="str">
        <f>IFERROR(VLOOKUP(C52,Sheet3!A:H,3,0),"")</f>
        <v xml:space="preserve">西村　　凜                    </v>
      </c>
    </row>
    <row r="53" spans="3:7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ジャパン丸亀    </v>
      </c>
      <c r="F53" s="29" t="str">
        <f t="shared" si="1"/>
        <v xml:space="preserve">山本　康平  </v>
      </c>
      <c r="G53" s="30" t="str">
        <f>IFERROR(VLOOKUP(C53,Sheet3!A:H,3,0),"")</f>
        <v xml:space="preserve">山本　康平                    </v>
      </c>
    </row>
    <row r="54" spans="3:7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ジャパン丸亀    </v>
      </c>
      <c r="F54" s="29" t="str">
        <f t="shared" si="1"/>
        <v xml:space="preserve">林　龍之介  </v>
      </c>
      <c r="G54" s="30" t="str">
        <f>IFERROR(VLOOKUP(C54,Sheet3!A:H,3,0),"")</f>
        <v xml:space="preserve">林　龍之介                    </v>
      </c>
    </row>
    <row r="55" spans="3:7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ジャパン丸亀    </v>
      </c>
      <c r="F55" s="29" t="str">
        <f t="shared" si="1"/>
        <v xml:space="preserve">村井　志瞳  </v>
      </c>
      <c r="G55" s="30" t="str">
        <f>IFERROR(VLOOKUP(C55,Sheet3!A:H,3,0),"")</f>
        <v xml:space="preserve">村井　志瞳                    </v>
      </c>
    </row>
    <row r="56" spans="3:7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ジャパン丸亀    </v>
      </c>
      <c r="F56" s="29" t="str">
        <f t="shared" si="1"/>
        <v xml:space="preserve">安藤　由宗  </v>
      </c>
      <c r="G56" s="30" t="str">
        <f>IFERROR(VLOOKUP(C56,Sheet3!A:H,3,0),"")</f>
        <v xml:space="preserve">安藤　由宗                    </v>
      </c>
    </row>
    <row r="57" spans="3:7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ジャパン丸亀    </v>
      </c>
      <c r="F57" s="29" t="str">
        <f t="shared" si="1"/>
        <v xml:space="preserve">今井　　晃  </v>
      </c>
      <c r="G57" s="30" t="str">
        <f>IFERROR(VLOOKUP(C57,Sheet3!A:H,3,0),"")</f>
        <v xml:space="preserve">今井　　晃                    </v>
      </c>
    </row>
    <row r="58" spans="3:7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ジャパン丸亀    </v>
      </c>
      <c r="F58" s="29" t="str">
        <f t="shared" si="1"/>
        <v xml:space="preserve">今井　崚雅  </v>
      </c>
      <c r="G58" s="30" t="str">
        <f>IFERROR(VLOOKUP(C58,Sheet3!A:H,3,0),"")</f>
        <v xml:space="preserve">今井　崚雅                    </v>
      </c>
    </row>
    <row r="59" spans="3:7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ジャパン丸亀    </v>
      </c>
      <c r="F59" s="29" t="str">
        <f t="shared" si="1"/>
        <v xml:space="preserve">浅野　琉盛  </v>
      </c>
      <c r="G59" s="30" t="str">
        <f>IFERROR(VLOOKUP(C59,Sheet3!A:H,3,0),"")</f>
        <v xml:space="preserve">浅野　琉盛                    </v>
      </c>
    </row>
    <row r="60" spans="3:7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ジャパン丸亀    </v>
      </c>
      <c r="F60" s="29" t="str">
        <f t="shared" si="1"/>
        <v xml:space="preserve">柏原　海翔  </v>
      </c>
      <c r="G60" s="30" t="str">
        <f>IFERROR(VLOOKUP(C60,Sheet3!A:H,3,0),"")</f>
        <v xml:space="preserve">柏原　海翔                    </v>
      </c>
    </row>
    <row r="61" spans="3:7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ジャパン丸亀    </v>
      </c>
      <c r="F61" s="29" t="str">
        <f t="shared" si="1"/>
        <v xml:space="preserve">高嶋ひなの  </v>
      </c>
      <c r="G61" s="30" t="str">
        <f>IFERROR(VLOOKUP(C61,Sheet3!A:H,3,0),"")</f>
        <v xml:space="preserve">高嶋ひなの                    </v>
      </c>
    </row>
    <row r="62" spans="3:7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ジャパン丸亀    </v>
      </c>
      <c r="F62" s="29" t="str">
        <f t="shared" si="1"/>
        <v xml:space="preserve">富野　櫻子  </v>
      </c>
      <c r="G62" s="30" t="str">
        <f>IFERROR(VLOOKUP(C62,Sheet3!A:H,3,0),"")</f>
        <v xml:space="preserve">富野　櫻子                    </v>
      </c>
    </row>
    <row r="63" spans="3:7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ジャパン丸亀    </v>
      </c>
      <c r="F63" s="29" t="str">
        <f t="shared" si="1"/>
        <v xml:space="preserve">荻田　歩佳  </v>
      </c>
      <c r="G63" s="30" t="str">
        <f>IFERROR(VLOOKUP(C63,Sheet3!A:H,3,0),"")</f>
        <v xml:space="preserve">荻田　歩佳                    </v>
      </c>
    </row>
    <row r="64" spans="3:7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ジャパン丸亀    </v>
      </c>
      <c r="F64" s="29" t="str">
        <f t="shared" si="1"/>
        <v xml:space="preserve">亀山　桃瀬  </v>
      </c>
      <c r="G64" s="30" t="str">
        <f>IFERROR(VLOOKUP(C64,Sheet3!A:H,3,0),"")</f>
        <v xml:space="preserve">亀山　桃瀬                    </v>
      </c>
    </row>
    <row r="65" spans="3:7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ジャパン丸亀    </v>
      </c>
      <c r="F65" s="29" t="str">
        <f t="shared" si="1"/>
        <v xml:space="preserve">矢野　陽菜  </v>
      </c>
      <c r="G65" s="30" t="str">
        <f>IFERROR(VLOOKUP(C65,Sheet3!A:H,3,0),"")</f>
        <v xml:space="preserve">矢野　陽菜                    </v>
      </c>
    </row>
    <row r="66" spans="3:7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ジャパン丸亀    </v>
      </c>
      <c r="F66" s="29" t="str">
        <f t="shared" ref="F66:F129" si="3">MID(G66,1,7)</f>
        <v xml:space="preserve">大池莉理香  </v>
      </c>
      <c r="G66" s="30" t="str">
        <f>IFERROR(VLOOKUP(C66,Sheet3!A:H,3,0),"")</f>
        <v xml:space="preserve">大池莉理香                    </v>
      </c>
    </row>
    <row r="67" spans="3:7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ジャパン丸亀    </v>
      </c>
      <c r="F67" s="29" t="str">
        <f t="shared" si="3"/>
        <v xml:space="preserve">徳永　和咲  </v>
      </c>
      <c r="G67" s="30" t="str">
        <f>IFERROR(VLOOKUP(C67,Sheet3!A:H,3,0),"")</f>
        <v xml:space="preserve">徳永　和咲                    </v>
      </c>
    </row>
    <row r="68" spans="3:7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ジャパン丸亀    </v>
      </c>
      <c r="F68" s="29" t="str">
        <f t="shared" si="3"/>
        <v xml:space="preserve">善木　鈴葉  </v>
      </c>
      <c r="G68" s="30" t="str">
        <f>IFERROR(VLOOKUP(C68,Sheet3!A:H,3,0),"")</f>
        <v xml:space="preserve">善木　鈴葉                    </v>
      </c>
    </row>
    <row r="69" spans="3:7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ジャパン丸亀    </v>
      </c>
      <c r="F69" s="29" t="str">
        <f t="shared" si="3"/>
        <v xml:space="preserve">亀山　桜華  </v>
      </c>
      <c r="G69" s="30" t="str">
        <f>IFERROR(VLOOKUP(C69,Sheet3!A:H,3,0),"")</f>
        <v xml:space="preserve">亀山　桜華                    </v>
      </c>
    </row>
    <row r="70" spans="3:7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ジャパン丸亀    </v>
      </c>
      <c r="F70" s="29" t="str">
        <f t="shared" si="3"/>
        <v xml:space="preserve">西岡　結菜  </v>
      </c>
      <c r="G70" s="30" t="str">
        <f>IFERROR(VLOOKUP(C70,Sheet3!A:H,3,0),"")</f>
        <v xml:space="preserve">西岡　結菜                    </v>
      </c>
    </row>
    <row r="71" spans="3:7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ジャパン丸亀    </v>
      </c>
      <c r="F71" s="29" t="str">
        <f t="shared" si="3"/>
        <v xml:space="preserve">赤熊　咲良  </v>
      </c>
      <c r="G71" s="30" t="str">
        <f>IFERROR(VLOOKUP(C71,Sheet3!A:H,3,0),"")</f>
        <v xml:space="preserve">赤熊　咲良                    </v>
      </c>
    </row>
    <row r="72" spans="3:7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ジャパン丸亀    </v>
      </c>
      <c r="F72" s="29" t="str">
        <f t="shared" si="3"/>
        <v xml:space="preserve">高嶋　桃菜  </v>
      </c>
      <c r="G72" s="30" t="str">
        <f>IFERROR(VLOOKUP(C72,Sheet3!A:H,3,0),"")</f>
        <v xml:space="preserve">高嶋　桃菜                    </v>
      </c>
    </row>
    <row r="73" spans="3:7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ジャパン丸亀    </v>
      </c>
      <c r="F73" s="29" t="str">
        <f t="shared" si="3"/>
        <v xml:space="preserve">三田　莉子  </v>
      </c>
      <c r="G73" s="30" t="str">
        <f>IFERROR(VLOOKUP(C73,Sheet3!A:H,3,0),"")</f>
        <v xml:space="preserve">三田　莉子                    </v>
      </c>
    </row>
    <row r="74" spans="3:7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ジャパン丸亀    </v>
      </c>
      <c r="F74" s="29" t="str">
        <f t="shared" si="3"/>
        <v xml:space="preserve">川西陽菜代  </v>
      </c>
      <c r="G74" s="30" t="str">
        <f>IFERROR(VLOOKUP(C74,Sheet3!A:H,3,0),"")</f>
        <v xml:space="preserve">川西陽菜代                    </v>
      </c>
    </row>
    <row r="75" spans="3:7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ジャパン丸亀    </v>
      </c>
      <c r="F75" s="29" t="str">
        <f t="shared" si="3"/>
        <v xml:space="preserve">津島　光希  </v>
      </c>
      <c r="G75" s="30" t="str">
        <f>IFERROR(VLOOKUP(C75,Sheet3!A:H,3,0),"")</f>
        <v xml:space="preserve">津島　光希                    </v>
      </c>
    </row>
    <row r="76" spans="3:7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ジャパン丸亀    </v>
      </c>
      <c r="F76" s="29" t="str">
        <f t="shared" si="3"/>
        <v xml:space="preserve">松岡　莉菜  </v>
      </c>
      <c r="G76" s="30" t="str">
        <f>IFERROR(VLOOKUP(C76,Sheet3!A:H,3,0),"")</f>
        <v xml:space="preserve">松岡　莉菜                    </v>
      </c>
    </row>
    <row r="77" spans="3:7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ジャパン丸亀    </v>
      </c>
      <c r="F77" s="29" t="str">
        <f t="shared" si="3"/>
        <v xml:space="preserve">雑賀　玖留  </v>
      </c>
      <c r="G77" s="30" t="str">
        <f>IFERROR(VLOOKUP(C77,Sheet3!A:H,3,0),"")</f>
        <v xml:space="preserve">雑賀　玖留                    </v>
      </c>
    </row>
    <row r="78" spans="3:7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ジャパン丸亀    </v>
      </c>
      <c r="F78" s="29" t="str">
        <f t="shared" si="3"/>
        <v xml:space="preserve">岡本　歩美  </v>
      </c>
      <c r="G78" s="30" t="str">
        <f>IFERROR(VLOOKUP(C78,Sheet3!A:H,3,0),"")</f>
        <v xml:space="preserve">岡本　歩美                    </v>
      </c>
    </row>
    <row r="79" spans="3:7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ジャパン丸亀    </v>
      </c>
      <c r="F79" s="29" t="str">
        <f t="shared" si="3"/>
        <v xml:space="preserve">松原　千紘  </v>
      </c>
      <c r="G79" s="30" t="str">
        <f>IFERROR(VLOOKUP(C79,Sheet3!A:H,3,0),"")</f>
        <v xml:space="preserve">松原　千紘                    </v>
      </c>
    </row>
    <row r="80" spans="3:7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ジャパン丸亀    </v>
      </c>
      <c r="F80" s="29" t="str">
        <f t="shared" si="3"/>
        <v xml:space="preserve">芳本　　望  </v>
      </c>
      <c r="G80" s="30" t="str">
        <f>IFERROR(VLOOKUP(C80,Sheet3!A:H,3,0),"")</f>
        <v xml:space="preserve">芳本　　望                    </v>
      </c>
    </row>
    <row r="81" spans="3:7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ジャパン丸亀    </v>
      </c>
      <c r="F81" s="29" t="str">
        <f t="shared" si="3"/>
        <v xml:space="preserve">真鍋　香織  </v>
      </c>
      <c r="G81" s="30" t="str">
        <f>IFERROR(VLOOKUP(C81,Sheet3!A:H,3,0),"")</f>
        <v xml:space="preserve">真鍋　香織                    </v>
      </c>
    </row>
    <row r="82" spans="3:7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ジャパン丸亀    </v>
      </c>
      <c r="F82" s="29" t="str">
        <f t="shared" si="3"/>
        <v xml:space="preserve">大東　莉緒  </v>
      </c>
      <c r="G82" s="30" t="str">
        <f>IFERROR(VLOOKUP(C82,Sheet3!A:H,3,0),"")</f>
        <v xml:space="preserve">大東　莉緒                    </v>
      </c>
    </row>
    <row r="83" spans="3:7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ジャパン丸亀    </v>
      </c>
      <c r="F83" s="29" t="str">
        <f t="shared" si="3"/>
        <v xml:space="preserve">佐久間祥子  </v>
      </c>
      <c r="G83" s="30" t="str">
        <f>IFERROR(VLOOKUP(C83,Sheet3!A:H,3,0),"")</f>
        <v xml:space="preserve">佐久間祥子                    </v>
      </c>
    </row>
    <row r="84" spans="3:7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ジャパン丸亀    </v>
      </c>
      <c r="F84" s="29" t="str">
        <f t="shared" si="3"/>
        <v xml:space="preserve">半明　茉倫  </v>
      </c>
      <c r="G84" s="30" t="str">
        <f>IFERROR(VLOOKUP(C84,Sheet3!A:H,3,0),"")</f>
        <v xml:space="preserve">半明　茉倫                    </v>
      </c>
    </row>
    <row r="85" spans="3:7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ジャパン丸亀    </v>
      </c>
      <c r="F85" s="29" t="str">
        <f t="shared" si="3"/>
        <v xml:space="preserve">高畠　優花  </v>
      </c>
      <c r="G85" s="30" t="str">
        <f>IFERROR(VLOOKUP(C85,Sheet3!A:H,3,0),"")</f>
        <v xml:space="preserve">高畠　優花                    </v>
      </c>
    </row>
    <row r="86" spans="3:7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ジャパン丸亀    </v>
      </c>
      <c r="F86" s="29" t="str">
        <f t="shared" si="3"/>
        <v xml:space="preserve">秋山　海音  </v>
      </c>
      <c r="G86" s="30" t="str">
        <f>IFERROR(VLOOKUP(C86,Sheet3!A:H,3,0),"")</f>
        <v xml:space="preserve">秋山　海音                    </v>
      </c>
    </row>
    <row r="87" spans="3:7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ジャパン丸亀    </v>
      </c>
      <c r="F87" s="29" t="str">
        <f t="shared" si="3"/>
        <v xml:space="preserve">坂東　桃佳  </v>
      </c>
      <c r="G87" s="30" t="str">
        <f>IFERROR(VLOOKUP(C87,Sheet3!A:H,3,0),"")</f>
        <v xml:space="preserve">坂東　桃佳                    </v>
      </c>
    </row>
    <row r="88" spans="3:7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ジャパン丸亀    </v>
      </c>
      <c r="F88" s="29" t="str">
        <f t="shared" si="3"/>
        <v xml:space="preserve">宮本　紗帆  </v>
      </c>
      <c r="G88" s="30" t="str">
        <f>IFERROR(VLOOKUP(C88,Sheet3!A:H,3,0),"")</f>
        <v xml:space="preserve">宮本　紗帆                    </v>
      </c>
    </row>
    <row r="89" spans="3:7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ジャパン観      </v>
      </c>
      <c r="F89" s="29" t="str">
        <f t="shared" si="3"/>
        <v xml:space="preserve">福田　達也  </v>
      </c>
      <c r="G89" s="30" t="str">
        <f>IFERROR(VLOOKUP(C89,Sheet3!A:H,3,0),"")</f>
        <v xml:space="preserve">福田　達也                    </v>
      </c>
    </row>
    <row r="90" spans="3:7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ジャパン観      </v>
      </c>
      <c r="F90" s="29" t="str">
        <f t="shared" si="3"/>
        <v xml:space="preserve">安藤　　樹  </v>
      </c>
      <c r="G90" s="30" t="str">
        <f>IFERROR(VLOOKUP(C90,Sheet3!A:H,3,0),"")</f>
        <v xml:space="preserve">安藤　　樹                    </v>
      </c>
    </row>
    <row r="91" spans="3:7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ジャパン観      </v>
      </c>
      <c r="F91" s="29" t="str">
        <f t="shared" si="3"/>
        <v xml:space="preserve">川東　香太  </v>
      </c>
      <c r="G91" s="30" t="str">
        <f>IFERROR(VLOOKUP(C91,Sheet3!A:H,3,0),"")</f>
        <v xml:space="preserve">川東　香太                    </v>
      </c>
    </row>
    <row r="92" spans="3:7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ジャパン観      </v>
      </c>
      <c r="F92" s="29" t="str">
        <f t="shared" si="3"/>
        <v xml:space="preserve">森　　聡汰  </v>
      </c>
      <c r="G92" s="30" t="str">
        <f>IFERROR(VLOOKUP(C92,Sheet3!A:H,3,0),"")</f>
        <v xml:space="preserve">森　　聡汰                    </v>
      </c>
    </row>
    <row r="93" spans="3:7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ジャパン観      </v>
      </c>
      <c r="F93" s="29" t="str">
        <f t="shared" si="3"/>
        <v xml:space="preserve">岡　　大翔  </v>
      </c>
      <c r="G93" s="30" t="str">
        <f>IFERROR(VLOOKUP(C93,Sheet3!A:H,3,0),"")</f>
        <v xml:space="preserve">岡　　大翔                    </v>
      </c>
    </row>
    <row r="94" spans="3:7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ジャパン観      </v>
      </c>
      <c r="F94" s="29" t="str">
        <f t="shared" si="3"/>
        <v xml:space="preserve">臼杵　優真  </v>
      </c>
      <c r="G94" s="30" t="str">
        <f>IFERROR(VLOOKUP(C94,Sheet3!A:H,3,0),"")</f>
        <v xml:space="preserve">臼杵　優真                    </v>
      </c>
    </row>
    <row r="95" spans="3:7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ジャパン観      </v>
      </c>
      <c r="F95" s="29" t="str">
        <f t="shared" si="3"/>
        <v xml:space="preserve">浅野　光輝  </v>
      </c>
      <c r="G95" s="30" t="str">
        <f>IFERROR(VLOOKUP(C95,Sheet3!A:H,3,0),"")</f>
        <v xml:space="preserve">浅野　光輝                    </v>
      </c>
    </row>
    <row r="96" spans="3:7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ジャパン観      </v>
      </c>
      <c r="F96" s="29" t="str">
        <f t="shared" si="3"/>
        <v xml:space="preserve">山﨑　琢斗  </v>
      </c>
      <c r="G96" s="30" t="str">
        <f>IFERROR(VLOOKUP(C96,Sheet3!A:H,3,0),"")</f>
        <v xml:space="preserve">山﨑　琢斗                    </v>
      </c>
    </row>
    <row r="97" spans="3:7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ジャパン観      </v>
      </c>
      <c r="F97" s="29" t="str">
        <f t="shared" si="3"/>
        <v xml:space="preserve">小西　啓太  </v>
      </c>
      <c r="G97" s="30" t="str">
        <f>IFERROR(VLOOKUP(C97,Sheet3!A:H,3,0),"")</f>
        <v xml:space="preserve">小西　啓太                    </v>
      </c>
    </row>
    <row r="98" spans="3:7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ジャパン観      </v>
      </c>
      <c r="F98" s="29" t="str">
        <f t="shared" si="3"/>
        <v xml:space="preserve">福田　航平  </v>
      </c>
      <c r="G98" s="30" t="str">
        <f>IFERROR(VLOOKUP(C98,Sheet3!A:H,3,0),"")</f>
        <v xml:space="preserve">福田　航平                    </v>
      </c>
    </row>
    <row r="99" spans="3:7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ジャパン観      </v>
      </c>
      <c r="F99" s="29" t="str">
        <f t="shared" si="3"/>
        <v xml:space="preserve">上川　諒大  </v>
      </c>
      <c r="G99" s="30" t="str">
        <f>IFERROR(VLOOKUP(C99,Sheet3!A:H,3,0),"")</f>
        <v xml:space="preserve">上川　諒大                    </v>
      </c>
    </row>
    <row r="100" spans="3:7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ジャパン観      </v>
      </c>
      <c r="F100" s="29" t="str">
        <f t="shared" si="3"/>
        <v xml:space="preserve">三好　　新  </v>
      </c>
      <c r="G100" s="30" t="str">
        <f>IFERROR(VLOOKUP(C100,Sheet3!A:H,3,0),"")</f>
        <v xml:space="preserve">三好　　新                    </v>
      </c>
    </row>
    <row r="101" spans="3:7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ジャパン観      </v>
      </c>
      <c r="F101" s="29" t="str">
        <f t="shared" si="3"/>
        <v xml:space="preserve">下川　大輔  </v>
      </c>
      <c r="G101" s="30" t="str">
        <f>IFERROR(VLOOKUP(C101,Sheet3!A:H,3,0),"")</f>
        <v xml:space="preserve">下川　大輔                    </v>
      </c>
    </row>
    <row r="102" spans="3:7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ジャパン観      </v>
      </c>
      <c r="F102" s="29" t="str">
        <f t="shared" si="3"/>
        <v xml:space="preserve">前川　紗佑  </v>
      </c>
      <c r="G102" s="30" t="str">
        <f>IFERROR(VLOOKUP(C102,Sheet3!A:H,3,0),"")</f>
        <v xml:space="preserve">前川　紗佑                    </v>
      </c>
    </row>
    <row r="103" spans="3:7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ジャパン観      </v>
      </c>
      <c r="F103" s="29" t="str">
        <f t="shared" si="3"/>
        <v xml:space="preserve">荻田　朱理  </v>
      </c>
      <c r="G103" s="30" t="str">
        <f>IFERROR(VLOOKUP(C103,Sheet3!A:H,3,0),"")</f>
        <v xml:space="preserve">荻田　朱理                    </v>
      </c>
    </row>
    <row r="104" spans="3:7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ジャパン観      </v>
      </c>
      <c r="F104" s="29" t="str">
        <f t="shared" si="3"/>
        <v xml:space="preserve">好川あゆみ  </v>
      </c>
      <c r="G104" s="30" t="str">
        <f>IFERROR(VLOOKUP(C104,Sheet3!A:H,3,0),"")</f>
        <v xml:space="preserve">好川あゆみ                    </v>
      </c>
    </row>
    <row r="105" spans="3:7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ジャパン観      </v>
      </c>
      <c r="F105" s="29" t="str">
        <f t="shared" si="3"/>
        <v xml:space="preserve">辻　　里咲  </v>
      </c>
      <c r="G105" s="30" t="str">
        <f>IFERROR(VLOOKUP(C105,Sheet3!A:H,3,0),"")</f>
        <v xml:space="preserve">辻　　里咲                    </v>
      </c>
    </row>
    <row r="106" spans="3:7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ジャパン観      </v>
      </c>
      <c r="F106" s="29" t="str">
        <f t="shared" si="3"/>
        <v xml:space="preserve">山下　理子  </v>
      </c>
      <c r="G106" s="30" t="str">
        <f>IFERROR(VLOOKUP(C106,Sheet3!A:H,3,0),"")</f>
        <v xml:space="preserve">山下　理子                    </v>
      </c>
    </row>
    <row r="107" spans="3:7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ジャパン観      </v>
      </c>
      <c r="F107" s="29" t="str">
        <f t="shared" si="3"/>
        <v xml:space="preserve">合田　美咲  </v>
      </c>
      <c r="G107" s="30" t="str">
        <f>IFERROR(VLOOKUP(C107,Sheet3!A:H,3,0),"")</f>
        <v xml:space="preserve">合田　美咲                    </v>
      </c>
    </row>
    <row r="108" spans="3:7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ジャパン観      </v>
      </c>
      <c r="F108" s="29" t="str">
        <f t="shared" si="3"/>
        <v xml:space="preserve">浅野　有紀  </v>
      </c>
      <c r="G108" s="30" t="str">
        <f>IFERROR(VLOOKUP(C108,Sheet3!A:H,3,0),"")</f>
        <v xml:space="preserve">浅野　有紀                    </v>
      </c>
    </row>
    <row r="109" spans="3:7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ジャパン観      </v>
      </c>
      <c r="F109" s="29" t="str">
        <f t="shared" si="3"/>
        <v xml:space="preserve">牧野　桜子  </v>
      </c>
      <c r="G109" s="30" t="str">
        <f>IFERROR(VLOOKUP(C109,Sheet3!A:H,3,0),"")</f>
        <v xml:space="preserve">牧野　桜子                    </v>
      </c>
    </row>
    <row r="110" spans="3:7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ジャパン観      </v>
      </c>
      <c r="F110" s="29" t="str">
        <f t="shared" si="3"/>
        <v xml:space="preserve">三谷　公美  </v>
      </c>
      <c r="G110" s="30" t="str">
        <f>IFERROR(VLOOKUP(C110,Sheet3!A:H,3,0),"")</f>
        <v xml:space="preserve">三谷　公美                    </v>
      </c>
    </row>
    <row r="111" spans="3:7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ジャパン観      </v>
      </c>
      <c r="F111" s="29" t="str">
        <f t="shared" si="3"/>
        <v xml:space="preserve">横関　未来  </v>
      </c>
      <c r="G111" s="30" t="str">
        <f>IFERROR(VLOOKUP(C111,Sheet3!A:H,3,0),"")</f>
        <v xml:space="preserve">横関　未来                    </v>
      </c>
    </row>
    <row r="112" spans="3:7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ジャパン観      </v>
      </c>
      <c r="F112" s="29" t="str">
        <f t="shared" si="3"/>
        <v xml:space="preserve">高橋　実子  </v>
      </c>
      <c r="G112" s="30" t="str">
        <f>IFERROR(VLOOKUP(C112,Sheet3!A:H,3,0),"")</f>
        <v xml:space="preserve">高橋　実子                    </v>
      </c>
    </row>
    <row r="113" spans="3:7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ジャパン観      </v>
      </c>
      <c r="F113" s="29" t="str">
        <f t="shared" si="3"/>
        <v xml:space="preserve">宮本　千聖  </v>
      </c>
      <c r="G113" s="30" t="str">
        <f>IFERROR(VLOOKUP(C113,Sheet3!A:H,3,0),"")</f>
        <v xml:space="preserve">宮本　千聖                    </v>
      </c>
    </row>
    <row r="114" spans="3:7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ジャパン観      </v>
      </c>
      <c r="F114" s="29" t="str">
        <f t="shared" si="3"/>
        <v xml:space="preserve">小西　加恋  </v>
      </c>
      <c r="G114" s="30" t="str">
        <f>IFERROR(VLOOKUP(C114,Sheet3!A:H,3,0),"")</f>
        <v xml:space="preserve">小西　加恋                    </v>
      </c>
    </row>
    <row r="115" spans="3:7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ジャパン観      </v>
      </c>
      <c r="F115" s="29" t="str">
        <f t="shared" si="3"/>
        <v xml:space="preserve">川東　　花  </v>
      </c>
      <c r="G115" s="30" t="str">
        <f>IFERROR(VLOOKUP(C115,Sheet3!A:H,3,0),"")</f>
        <v xml:space="preserve">川東　　花                    </v>
      </c>
    </row>
    <row r="116" spans="3:7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ジャパン観      </v>
      </c>
      <c r="F116" s="29" t="str">
        <f t="shared" si="3"/>
        <v xml:space="preserve">荻田　うた  </v>
      </c>
      <c r="G116" s="30" t="str">
        <f>IFERROR(VLOOKUP(C116,Sheet3!A:H,3,0),"")</f>
        <v xml:space="preserve">荻田　うた                    </v>
      </c>
    </row>
    <row r="117" spans="3:7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ジャパン観      </v>
      </c>
      <c r="F117" s="29" t="str">
        <f t="shared" si="3"/>
        <v xml:space="preserve">田渕　愛水  </v>
      </c>
      <c r="G117" s="30" t="str">
        <f>IFERROR(VLOOKUP(C117,Sheet3!A:H,3,0),"")</f>
        <v xml:space="preserve">田渕　愛水                    </v>
      </c>
    </row>
    <row r="118" spans="3:7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ジャパン観      </v>
      </c>
      <c r="F118" s="29" t="str">
        <f t="shared" si="3"/>
        <v xml:space="preserve">金丸　　葵  </v>
      </c>
      <c r="G118" s="30" t="str">
        <f>IFERROR(VLOOKUP(C118,Sheet3!A:H,3,0),"")</f>
        <v xml:space="preserve">金丸　　葵                    </v>
      </c>
    </row>
    <row r="119" spans="3:7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ジャパン観      </v>
      </c>
      <c r="F119" s="29" t="str">
        <f t="shared" si="3"/>
        <v xml:space="preserve">山下　奈津  </v>
      </c>
      <c r="G119" s="30" t="str">
        <f>IFERROR(VLOOKUP(C119,Sheet3!A:H,3,0),"")</f>
        <v xml:space="preserve">山下　奈津                    </v>
      </c>
    </row>
    <row r="120" spans="3:7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ジャパン観      </v>
      </c>
      <c r="F120" s="29" t="str">
        <f t="shared" si="3"/>
        <v xml:space="preserve">三宅　咲空  </v>
      </c>
      <c r="G120" s="30" t="str">
        <f>IFERROR(VLOOKUP(C120,Sheet3!A:H,3,0),"")</f>
        <v xml:space="preserve">三宅　咲空                    </v>
      </c>
    </row>
    <row r="121" spans="3:7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ジャパン観      </v>
      </c>
      <c r="F121" s="29" t="str">
        <f t="shared" si="3"/>
        <v xml:space="preserve">千秋　月花  </v>
      </c>
      <c r="G121" s="30" t="str">
        <f>IFERROR(VLOOKUP(C121,Sheet3!A:H,3,0),"")</f>
        <v xml:space="preserve">千秋　月花                    </v>
      </c>
    </row>
    <row r="122" spans="3:7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ジャパン観      </v>
      </c>
      <c r="F122" s="29" t="str">
        <f t="shared" si="3"/>
        <v xml:space="preserve">三谷　祐紀  </v>
      </c>
      <c r="G122" s="30" t="str">
        <f>IFERROR(VLOOKUP(C122,Sheet3!A:H,3,0),"")</f>
        <v xml:space="preserve">三谷　祐紀                    </v>
      </c>
    </row>
    <row r="123" spans="3:7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ジャパン観      </v>
      </c>
      <c r="F123" s="29" t="str">
        <f t="shared" si="3"/>
        <v xml:space="preserve">山本　更紗  </v>
      </c>
      <c r="G123" s="30" t="str">
        <f>IFERROR(VLOOKUP(C123,Sheet3!A:H,3,0),"")</f>
        <v xml:space="preserve">山本　更紗                    </v>
      </c>
    </row>
    <row r="124" spans="3:7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ジャパン観      </v>
      </c>
      <c r="F124" s="29" t="str">
        <f t="shared" si="3"/>
        <v xml:space="preserve">大平　彩月  </v>
      </c>
      <c r="G124" s="30" t="str">
        <f>IFERROR(VLOOKUP(C124,Sheet3!A:H,3,0),"")</f>
        <v xml:space="preserve">大平　彩月                    </v>
      </c>
    </row>
    <row r="125" spans="3:7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瀬戸内ＳＳ      </v>
      </c>
      <c r="F125" s="29" t="str">
        <f t="shared" si="3"/>
        <v xml:space="preserve">竹内　淳稀  </v>
      </c>
      <c r="G125" s="30" t="str">
        <f>IFERROR(VLOOKUP(C125,Sheet3!A:H,3,0),"")</f>
        <v xml:space="preserve">竹内　淳稀                    </v>
      </c>
    </row>
    <row r="126" spans="3:7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瀬戸内ＳＳ      </v>
      </c>
      <c r="F126" s="29" t="str">
        <f t="shared" si="3"/>
        <v xml:space="preserve">山中　　要  </v>
      </c>
      <c r="G126" s="30" t="str">
        <f>IFERROR(VLOOKUP(C126,Sheet3!A:H,3,0),"")</f>
        <v xml:space="preserve">山中　　要                    </v>
      </c>
    </row>
    <row r="127" spans="3:7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瀬戸内ＳＳ      </v>
      </c>
      <c r="F127" s="29" t="str">
        <f t="shared" si="3"/>
        <v xml:space="preserve">川西　章斗  </v>
      </c>
      <c r="G127" s="30" t="str">
        <f>IFERROR(VLOOKUP(C127,Sheet3!A:H,3,0),"")</f>
        <v xml:space="preserve">川西　章斗                    </v>
      </c>
    </row>
    <row r="128" spans="3:7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瀬戸内ＳＳ      </v>
      </c>
      <c r="F128" s="29" t="str">
        <f t="shared" si="3"/>
        <v xml:space="preserve">多田羅颯太  </v>
      </c>
      <c r="G128" s="30" t="str">
        <f>IFERROR(VLOOKUP(C128,Sheet3!A:H,3,0),"")</f>
        <v xml:space="preserve">多田羅颯太                    </v>
      </c>
    </row>
    <row r="129" spans="3:7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瀬戸内ＳＳ      </v>
      </c>
      <c r="F129" s="29" t="str">
        <f t="shared" si="3"/>
        <v xml:space="preserve">長尾　　司  </v>
      </c>
      <c r="G129" s="30" t="str">
        <f>IFERROR(VLOOKUP(C129,Sheet3!A:H,3,0),"")</f>
        <v xml:space="preserve">長尾　　司                    </v>
      </c>
    </row>
    <row r="130" spans="3:7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瀬戸内ＳＳ      </v>
      </c>
      <c r="F130" s="29" t="str">
        <f t="shared" ref="F130:F193" si="5">MID(G130,1,7)</f>
        <v xml:space="preserve">村川　　渓  </v>
      </c>
      <c r="G130" s="30" t="str">
        <f>IFERROR(VLOOKUP(C130,Sheet3!A:H,3,0),"")</f>
        <v xml:space="preserve">村川　　渓                    </v>
      </c>
    </row>
    <row r="131" spans="3:7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瀬戸内ＳＳ      </v>
      </c>
      <c r="F131" s="29" t="str">
        <f t="shared" si="5"/>
        <v xml:space="preserve">松永　実咲  </v>
      </c>
      <c r="G131" s="30" t="str">
        <f>IFERROR(VLOOKUP(C131,Sheet3!A:H,3,0),"")</f>
        <v xml:space="preserve">松永　実咲                    </v>
      </c>
    </row>
    <row r="132" spans="3:7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瀬戸内ＳＳ      </v>
      </c>
      <c r="F132" s="29" t="str">
        <f t="shared" si="5"/>
        <v xml:space="preserve">玉井七々夏  </v>
      </c>
      <c r="G132" s="30" t="str">
        <f>IFERROR(VLOOKUP(C132,Sheet3!A:H,3,0),"")</f>
        <v xml:space="preserve">玉井七々夏                    </v>
      </c>
    </row>
    <row r="133" spans="3:7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瀬戸内ＳＳ      </v>
      </c>
      <c r="F133" s="29" t="str">
        <f t="shared" si="5"/>
        <v xml:space="preserve">淀谷　　遥  </v>
      </c>
      <c r="G133" s="30" t="str">
        <f>IFERROR(VLOOKUP(C133,Sheet3!A:H,3,0),"")</f>
        <v xml:space="preserve">淀谷　　遥                    </v>
      </c>
    </row>
    <row r="134" spans="3:7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瀬戸内ＳＳ      </v>
      </c>
      <c r="F134" s="29" t="str">
        <f t="shared" si="5"/>
        <v xml:space="preserve">中西　美優  </v>
      </c>
      <c r="G134" s="30" t="str">
        <f>IFERROR(VLOOKUP(C134,Sheet3!A:H,3,0),"")</f>
        <v xml:space="preserve">中西　美優                    </v>
      </c>
    </row>
    <row r="135" spans="3:7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瀬戸内屋島      </v>
      </c>
      <c r="F135" s="29" t="str">
        <f t="shared" si="5"/>
        <v xml:space="preserve">岡本　和波  </v>
      </c>
      <c r="G135" s="30" t="str">
        <f>IFERROR(VLOOKUP(C135,Sheet3!A:H,3,0),"")</f>
        <v xml:space="preserve">岡本　和波                    </v>
      </c>
    </row>
    <row r="136" spans="3:7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瀬戸内屋島      </v>
      </c>
      <c r="F136" s="29" t="str">
        <f t="shared" si="5"/>
        <v xml:space="preserve">飯　遼太郎  </v>
      </c>
      <c r="G136" s="30" t="str">
        <f>IFERROR(VLOOKUP(C136,Sheet3!A:H,3,0),"")</f>
        <v xml:space="preserve">飯　遼太郎                    </v>
      </c>
    </row>
    <row r="137" spans="3:7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伊藤ＳＳ        </v>
      </c>
      <c r="F137" s="29" t="str">
        <f t="shared" si="5"/>
        <v xml:space="preserve">三木　颯真  </v>
      </c>
      <c r="G137" s="30" t="str">
        <f>IFERROR(VLOOKUP(C137,Sheet3!A:H,3,0),"")</f>
        <v xml:space="preserve">三木　颯真                    </v>
      </c>
    </row>
    <row r="138" spans="3:7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伊藤ＳＳ        </v>
      </c>
      <c r="F138" s="29" t="str">
        <f t="shared" si="5"/>
        <v xml:space="preserve">福井　雅希  </v>
      </c>
      <c r="G138" s="30" t="str">
        <f>IFERROR(VLOOKUP(C138,Sheet3!A:H,3,0),"")</f>
        <v xml:space="preserve">福井　雅希                    </v>
      </c>
    </row>
    <row r="139" spans="3:7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伊藤ＳＳ        </v>
      </c>
      <c r="F139" s="29" t="str">
        <f t="shared" si="5"/>
        <v xml:space="preserve">篠原　颯杜  </v>
      </c>
      <c r="G139" s="30" t="str">
        <f>IFERROR(VLOOKUP(C139,Sheet3!A:H,3,0),"")</f>
        <v xml:space="preserve">篠原　颯杜                    </v>
      </c>
    </row>
    <row r="140" spans="3:7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伊藤ＳＳ        </v>
      </c>
      <c r="F140" s="29" t="str">
        <f t="shared" si="5"/>
        <v xml:space="preserve">宮瀧　　陸  </v>
      </c>
      <c r="G140" s="30" t="str">
        <f>IFERROR(VLOOKUP(C140,Sheet3!A:H,3,0),"")</f>
        <v xml:space="preserve">宮瀧　　陸                    </v>
      </c>
    </row>
    <row r="141" spans="3:7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伊藤ＳＳ        </v>
      </c>
      <c r="F141" s="29" t="str">
        <f t="shared" si="5"/>
        <v xml:space="preserve">井上　陽向  </v>
      </c>
      <c r="G141" s="30" t="str">
        <f>IFERROR(VLOOKUP(C141,Sheet3!A:H,3,0),"")</f>
        <v xml:space="preserve">井上　陽向                    </v>
      </c>
    </row>
    <row r="142" spans="3:7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伊藤ＳＳ        </v>
      </c>
      <c r="F142" s="29" t="str">
        <f t="shared" si="5"/>
        <v xml:space="preserve">島　　心翔  </v>
      </c>
      <c r="G142" s="30" t="str">
        <f>IFERROR(VLOOKUP(C142,Sheet3!A:H,3,0),"")</f>
        <v xml:space="preserve">島　　心翔                    </v>
      </c>
    </row>
    <row r="143" spans="3:7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伊藤ＳＳ        </v>
      </c>
      <c r="F143" s="29" t="str">
        <f t="shared" si="5"/>
        <v xml:space="preserve">中島　伊織  </v>
      </c>
      <c r="G143" s="30" t="str">
        <f>IFERROR(VLOOKUP(C143,Sheet3!A:H,3,0),"")</f>
        <v xml:space="preserve">中島　伊織                    </v>
      </c>
    </row>
    <row r="144" spans="3:7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伊藤ＳＳ        </v>
      </c>
      <c r="F144" s="29" t="str">
        <f t="shared" si="5"/>
        <v xml:space="preserve">金﨑　遥汰  </v>
      </c>
      <c r="G144" s="30" t="str">
        <f>IFERROR(VLOOKUP(C144,Sheet3!A:H,3,0),"")</f>
        <v xml:space="preserve">金﨑　遥汰                    </v>
      </c>
    </row>
    <row r="145" spans="3:7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伊藤ＳＳ        </v>
      </c>
      <c r="F145" s="29" t="str">
        <f t="shared" si="5"/>
        <v xml:space="preserve">霜出　悠人  </v>
      </c>
      <c r="G145" s="30" t="str">
        <f>IFERROR(VLOOKUP(C145,Sheet3!A:H,3,0),"")</f>
        <v xml:space="preserve">霜出　悠人                    </v>
      </c>
    </row>
    <row r="146" spans="3:7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伊藤ＳＳ        </v>
      </c>
      <c r="F146" s="29" t="str">
        <f t="shared" si="5"/>
        <v xml:space="preserve">山野　夢翔  </v>
      </c>
      <c r="G146" s="30" t="str">
        <f>IFERROR(VLOOKUP(C146,Sheet3!A:H,3,0),"")</f>
        <v xml:space="preserve">山野　夢翔                    </v>
      </c>
    </row>
    <row r="147" spans="3:7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伊藤ＳＳ        </v>
      </c>
      <c r="F147" s="29" t="str">
        <f t="shared" si="5"/>
        <v xml:space="preserve">宮瀧　　悠  </v>
      </c>
      <c r="G147" s="30" t="str">
        <f>IFERROR(VLOOKUP(C147,Sheet3!A:H,3,0),"")</f>
        <v xml:space="preserve">宮瀧　　悠                    </v>
      </c>
    </row>
    <row r="148" spans="3:7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伊藤ＳＳ        </v>
      </c>
      <c r="F148" s="29" t="str">
        <f t="shared" si="5"/>
        <v xml:space="preserve">矢野　　陽  </v>
      </c>
      <c r="G148" s="30" t="str">
        <f>IFERROR(VLOOKUP(C148,Sheet3!A:H,3,0),"")</f>
        <v xml:space="preserve">矢野　　陽                    </v>
      </c>
    </row>
    <row r="149" spans="3:7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伊藤ＳＳ        </v>
      </c>
      <c r="F149" s="29" t="str">
        <f t="shared" si="5"/>
        <v xml:space="preserve">佐藤　拓翔  </v>
      </c>
      <c r="G149" s="30" t="str">
        <f>IFERROR(VLOOKUP(C149,Sheet3!A:H,3,0),"")</f>
        <v xml:space="preserve">佐藤　拓翔                    </v>
      </c>
    </row>
    <row r="150" spans="3:7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伊藤ＳＳ        </v>
      </c>
      <c r="F150" s="29" t="str">
        <f t="shared" si="5"/>
        <v xml:space="preserve">荒木　貴弥  </v>
      </c>
      <c r="G150" s="30" t="str">
        <f>IFERROR(VLOOKUP(C150,Sheet3!A:H,3,0),"")</f>
        <v xml:space="preserve">荒木　貴弥                    </v>
      </c>
    </row>
    <row r="151" spans="3:7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伊藤ＳＳ        </v>
      </c>
      <c r="F151" s="29" t="str">
        <f t="shared" si="5"/>
        <v xml:space="preserve">中村　将瑛  </v>
      </c>
      <c r="G151" s="30" t="str">
        <f>IFERROR(VLOOKUP(C151,Sheet3!A:H,3,0),"")</f>
        <v xml:space="preserve">中村　将瑛                    </v>
      </c>
    </row>
    <row r="152" spans="3:7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伊藤ＳＳ        </v>
      </c>
      <c r="F152" s="29" t="str">
        <f t="shared" si="5"/>
        <v xml:space="preserve">筒井　拓海  </v>
      </c>
      <c r="G152" s="30" t="str">
        <f>IFERROR(VLOOKUP(C152,Sheet3!A:H,3,0),"")</f>
        <v xml:space="preserve">筒井　拓海                    </v>
      </c>
    </row>
    <row r="153" spans="3:7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伊藤ＳＳ        </v>
      </c>
      <c r="F153" s="29" t="str">
        <f t="shared" si="5"/>
        <v xml:space="preserve">竹内　大和  </v>
      </c>
      <c r="G153" s="30" t="str">
        <f>IFERROR(VLOOKUP(C153,Sheet3!A:H,3,0),"")</f>
        <v xml:space="preserve">竹内　大和                    </v>
      </c>
    </row>
    <row r="154" spans="3:7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伊藤ＳＳ        </v>
      </c>
      <c r="F154" s="29" t="str">
        <f t="shared" si="5"/>
        <v xml:space="preserve">薄井　悠斗  </v>
      </c>
      <c r="G154" s="30" t="str">
        <f>IFERROR(VLOOKUP(C154,Sheet3!A:H,3,0),"")</f>
        <v xml:space="preserve">薄井　悠斗                    </v>
      </c>
    </row>
    <row r="155" spans="3:7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伊藤ＳＳ        </v>
      </c>
      <c r="F155" s="29" t="str">
        <f t="shared" si="5"/>
        <v xml:space="preserve">前川　與美  </v>
      </c>
      <c r="G155" s="30" t="str">
        <f>IFERROR(VLOOKUP(C155,Sheet3!A:H,3,0),"")</f>
        <v xml:space="preserve">前川　與美                    </v>
      </c>
    </row>
    <row r="156" spans="3:7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伊藤ＳＳ        </v>
      </c>
      <c r="F156" s="29" t="str">
        <f t="shared" si="5"/>
        <v xml:space="preserve">亀井　未羽  </v>
      </c>
      <c r="G156" s="30" t="str">
        <f>IFERROR(VLOOKUP(C156,Sheet3!A:H,3,0),"")</f>
        <v xml:space="preserve">亀井　未羽                    </v>
      </c>
    </row>
    <row r="157" spans="3:7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伊藤ＳＳ        </v>
      </c>
      <c r="F157" s="29" t="str">
        <f t="shared" si="5"/>
        <v xml:space="preserve">谷口みなみ  </v>
      </c>
      <c r="G157" s="30" t="str">
        <f>IFERROR(VLOOKUP(C157,Sheet3!A:H,3,0),"")</f>
        <v xml:space="preserve">谷口みなみ                    </v>
      </c>
    </row>
    <row r="158" spans="3:7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伊藤ＳＳ        </v>
      </c>
      <c r="F158" s="29" t="str">
        <f t="shared" si="5"/>
        <v xml:space="preserve">井口　初音  </v>
      </c>
      <c r="G158" s="30" t="str">
        <f>IFERROR(VLOOKUP(C158,Sheet3!A:H,3,0),"")</f>
        <v xml:space="preserve">井口　初音                    </v>
      </c>
    </row>
    <row r="159" spans="3:7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伊藤ＳＳ        </v>
      </c>
      <c r="F159" s="29" t="str">
        <f t="shared" si="5"/>
        <v xml:space="preserve">山﨑ひかる  </v>
      </c>
      <c r="G159" s="30" t="str">
        <f>IFERROR(VLOOKUP(C159,Sheet3!A:H,3,0),"")</f>
        <v xml:space="preserve">山﨑ひかる                    </v>
      </c>
    </row>
    <row r="160" spans="3:7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伊藤ＳＳ        </v>
      </c>
      <c r="F160" s="29" t="str">
        <f t="shared" si="5"/>
        <v xml:space="preserve">中村　朱理  </v>
      </c>
      <c r="G160" s="30" t="str">
        <f>IFERROR(VLOOKUP(C160,Sheet3!A:H,3,0),"")</f>
        <v xml:space="preserve">中村　朱理                    </v>
      </c>
    </row>
    <row r="161" spans="3:7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伊藤ＳＳ        </v>
      </c>
      <c r="F161" s="29" t="str">
        <f t="shared" si="5"/>
        <v xml:space="preserve">荒木　紗弥  </v>
      </c>
      <c r="G161" s="30" t="str">
        <f>IFERROR(VLOOKUP(C161,Sheet3!A:H,3,0),"")</f>
        <v xml:space="preserve">荒木　紗弥                    </v>
      </c>
    </row>
    <row r="162" spans="3:7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伊藤ＳＳ        </v>
      </c>
      <c r="F162" s="29" t="str">
        <f t="shared" si="5"/>
        <v xml:space="preserve">村山　夏渚  </v>
      </c>
      <c r="G162" s="30" t="str">
        <f>IFERROR(VLOOKUP(C162,Sheet3!A:H,3,0),"")</f>
        <v xml:space="preserve">村山　夏渚                    </v>
      </c>
    </row>
    <row r="163" spans="3:7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伊藤ＳＳ        </v>
      </c>
      <c r="F163" s="29" t="str">
        <f t="shared" si="5"/>
        <v xml:space="preserve">搆口　美颯  </v>
      </c>
      <c r="G163" s="30" t="str">
        <f>IFERROR(VLOOKUP(C163,Sheet3!A:H,3,0),"")</f>
        <v xml:space="preserve">搆口　美颯                    </v>
      </c>
    </row>
    <row r="164" spans="3:7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伊藤ＳＳ        </v>
      </c>
      <c r="F164" s="29" t="str">
        <f t="shared" si="5"/>
        <v xml:space="preserve">増田　七星  </v>
      </c>
      <c r="G164" s="30" t="str">
        <f>IFERROR(VLOOKUP(C164,Sheet3!A:H,3,0),"")</f>
        <v xml:space="preserve">増田　七星                    </v>
      </c>
    </row>
    <row r="165" spans="3:7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伊藤ＳＳ        </v>
      </c>
      <c r="F165" s="29" t="str">
        <f t="shared" si="5"/>
        <v xml:space="preserve">林　　叶華  </v>
      </c>
      <c r="G165" s="30" t="str">
        <f>IFERROR(VLOOKUP(C165,Sheet3!A:H,3,0),"")</f>
        <v xml:space="preserve">林　　叶華                    </v>
      </c>
    </row>
    <row r="166" spans="3:7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伊藤ＳＳ        </v>
      </c>
      <c r="F166" s="29" t="str">
        <f t="shared" si="5"/>
        <v xml:space="preserve">稲田なつめ  </v>
      </c>
      <c r="G166" s="30" t="str">
        <f>IFERROR(VLOOKUP(C166,Sheet3!A:H,3,0),"")</f>
        <v xml:space="preserve">稲田なつめ                    </v>
      </c>
    </row>
    <row r="167" spans="3:7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伊藤ＳＳ        </v>
      </c>
      <c r="F167" s="29" t="str">
        <f t="shared" si="5"/>
        <v xml:space="preserve">宮武　夢佳  </v>
      </c>
      <c r="G167" s="30" t="str">
        <f>IFERROR(VLOOKUP(C167,Sheet3!A:H,3,0),"")</f>
        <v xml:space="preserve">宮武　夢佳                    </v>
      </c>
    </row>
    <row r="168" spans="3:7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伊藤ＳＳ        </v>
      </c>
      <c r="F168" s="29" t="str">
        <f t="shared" si="5"/>
        <v xml:space="preserve">大久保莉子  </v>
      </c>
      <c r="G168" s="30" t="str">
        <f>IFERROR(VLOOKUP(C168,Sheet3!A:H,3,0),"")</f>
        <v xml:space="preserve">大久保莉子                    </v>
      </c>
    </row>
    <row r="169" spans="3:7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伊藤ＳＳ        </v>
      </c>
      <c r="F169" s="29" t="str">
        <f t="shared" si="5"/>
        <v xml:space="preserve">篠原　瑠花  </v>
      </c>
      <c r="G169" s="30" t="str">
        <f>IFERROR(VLOOKUP(C169,Sheet3!A:H,3,0),"")</f>
        <v xml:space="preserve">篠原　瑠花                    </v>
      </c>
    </row>
    <row r="170" spans="3:7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伊藤ＳＳ        </v>
      </c>
      <c r="F170" s="29" t="str">
        <f t="shared" si="5"/>
        <v xml:space="preserve">冨田　悠花  </v>
      </c>
      <c r="G170" s="30" t="str">
        <f>IFERROR(VLOOKUP(C170,Sheet3!A:H,3,0),"")</f>
        <v xml:space="preserve">冨田　悠花                    </v>
      </c>
    </row>
    <row r="171" spans="3:7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坂出伊藤ＳＳ    </v>
      </c>
      <c r="F171" s="29" t="str">
        <f t="shared" si="5"/>
        <v xml:space="preserve">小田　海人  </v>
      </c>
      <c r="G171" s="30" t="str">
        <f>IFERROR(VLOOKUP(C171,Sheet3!A:H,3,0),"")</f>
        <v xml:space="preserve">小田　海人                    </v>
      </c>
    </row>
    <row r="172" spans="3:7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坂出伊藤ＳＳ    </v>
      </c>
      <c r="F172" s="29" t="str">
        <f t="shared" si="5"/>
        <v xml:space="preserve">村上　雅弥  </v>
      </c>
      <c r="G172" s="30" t="str">
        <f>IFERROR(VLOOKUP(C172,Sheet3!A:H,3,0),"")</f>
        <v xml:space="preserve">村上　雅弥                    </v>
      </c>
    </row>
    <row r="173" spans="3:7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坂出伊藤ＳＳ    </v>
      </c>
      <c r="F173" s="29" t="str">
        <f t="shared" si="5"/>
        <v xml:space="preserve">原　　直輝  </v>
      </c>
      <c r="G173" s="30" t="str">
        <f>IFERROR(VLOOKUP(C173,Sheet3!A:H,3,0),"")</f>
        <v xml:space="preserve">原　　直輝                    </v>
      </c>
    </row>
    <row r="174" spans="3:7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坂出伊藤ＳＳ    </v>
      </c>
      <c r="F174" s="29" t="str">
        <f t="shared" si="5"/>
        <v xml:space="preserve">花車　　優  </v>
      </c>
      <c r="G174" s="30" t="str">
        <f>IFERROR(VLOOKUP(C174,Sheet3!A:H,3,0),"")</f>
        <v xml:space="preserve">花車　　優                    </v>
      </c>
    </row>
    <row r="175" spans="3:7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坂出伊藤ＳＳ    </v>
      </c>
      <c r="F175" s="29" t="str">
        <f t="shared" si="5"/>
        <v xml:space="preserve">清藤　大樹  </v>
      </c>
      <c r="G175" s="30" t="str">
        <f>IFERROR(VLOOKUP(C175,Sheet3!A:H,3,0),"")</f>
        <v xml:space="preserve">清藤　大樹                    </v>
      </c>
    </row>
    <row r="176" spans="3:7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坂出伊藤ＳＳ    </v>
      </c>
      <c r="F176" s="29" t="str">
        <f t="shared" si="5"/>
        <v xml:space="preserve">綾　　崇稀  </v>
      </c>
      <c r="G176" s="30" t="str">
        <f>IFERROR(VLOOKUP(C176,Sheet3!A:H,3,0),"")</f>
        <v xml:space="preserve">綾　　崇稀                    </v>
      </c>
    </row>
    <row r="177" spans="3:7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坂出伊藤ＳＳ    </v>
      </c>
      <c r="F177" s="29" t="str">
        <f t="shared" si="5"/>
        <v xml:space="preserve">山田　晃司  </v>
      </c>
      <c r="G177" s="30" t="str">
        <f>IFERROR(VLOOKUP(C177,Sheet3!A:H,3,0),"")</f>
        <v xml:space="preserve">山田　晃司                    </v>
      </c>
    </row>
    <row r="178" spans="3:7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坂出伊藤ＳＳ    </v>
      </c>
      <c r="F178" s="29" t="str">
        <f t="shared" si="5"/>
        <v xml:space="preserve">下舞　夏夢  </v>
      </c>
      <c r="G178" s="30" t="str">
        <f>IFERROR(VLOOKUP(C178,Sheet3!A:H,3,0),"")</f>
        <v xml:space="preserve">下舞　夏夢                    </v>
      </c>
    </row>
    <row r="179" spans="3:7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坂出伊藤ＳＳ    </v>
      </c>
      <c r="F179" s="29" t="str">
        <f t="shared" si="5"/>
        <v xml:space="preserve">西川聡一郎  </v>
      </c>
      <c r="G179" s="30" t="str">
        <f>IFERROR(VLOOKUP(C179,Sheet3!A:H,3,0),"")</f>
        <v xml:space="preserve">西川聡一郎                    </v>
      </c>
    </row>
    <row r="180" spans="3:7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坂出伊藤ＳＳ    </v>
      </c>
      <c r="F180" s="29" t="str">
        <f t="shared" si="5"/>
        <v xml:space="preserve">村上　晴紀  </v>
      </c>
      <c r="G180" s="30" t="str">
        <f>IFERROR(VLOOKUP(C180,Sheet3!A:H,3,0),"")</f>
        <v xml:space="preserve">村上　晴紀                    </v>
      </c>
    </row>
    <row r="181" spans="3:7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坂出伊藤ＳＳ    </v>
      </c>
      <c r="F181" s="29" t="str">
        <f t="shared" si="5"/>
        <v xml:space="preserve">増田　　開  </v>
      </c>
      <c r="G181" s="30" t="str">
        <f>IFERROR(VLOOKUP(C181,Sheet3!A:H,3,0),"")</f>
        <v xml:space="preserve">増田　　開                    </v>
      </c>
    </row>
    <row r="182" spans="3:7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坂出伊藤ＳＳ    </v>
      </c>
      <c r="F182" s="29" t="str">
        <f t="shared" si="5"/>
        <v xml:space="preserve">川染　友瞭  </v>
      </c>
      <c r="G182" s="30" t="str">
        <f>IFERROR(VLOOKUP(C182,Sheet3!A:H,3,0),"")</f>
        <v xml:space="preserve">川染　友瞭                    </v>
      </c>
    </row>
    <row r="183" spans="3:7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坂出伊藤ＳＳ    </v>
      </c>
      <c r="F183" s="29" t="str">
        <f t="shared" si="5"/>
        <v xml:space="preserve">平田　流一  </v>
      </c>
      <c r="G183" s="30" t="str">
        <f>IFERROR(VLOOKUP(C183,Sheet3!A:H,3,0),"")</f>
        <v xml:space="preserve">平田　流一                    </v>
      </c>
    </row>
    <row r="184" spans="3:7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坂出伊藤ＳＳ    </v>
      </c>
      <c r="F184" s="29" t="str">
        <f t="shared" si="5"/>
        <v xml:space="preserve">熊谷　旺俊  </v>
      </c>
      <c r="G184" s="30" t="str">
        <f>IFERROR(VLOOKUP(C184,Sheet3!A:H,3,0),"")</f>
        <v xml:space="preserve">熊谷　旺俊                    </v>
      </c>
    </row>
    <row r="185" spans="3:7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坂出伊藤ＳＳ    </v>
      </c>
      <c r="F185" s="29" t="str">
        <f t="shared" si="5"/>
        <v xml:space="preserve">下舞　愛夢  </v>
      </c>
      <c r="G185" s="30" t="str">
        <f>IFERROR(VLOOKUP(C185,Sheet3!A:H,3,0),"")</f>
        <v xml:space="preserve">下舞　愛夢                    </v>
      </c>
    </row>
    <row r="186" spans="3:7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坂出伊藤ＳＳ    </v>
      </c>
      <c r="F186" s="29" t="str">
        <f t="shared" si="5"/>
        <v xml:space="preserve">稲尾　壱沙  </v>
      </c>
      <c r="G186" s="30" t="str">
        <f>IFERROR(VLOOKUP(C186,Sheet3!A:H,3,0),"")</f>
        <v xml:space="preserve">稲尾　壱沙                    </v>
      </c>
    </row>
    <row r="187" spans="3:7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坂出伊藤ＳＳ    </v>
      </c>
      <c r="F187" s="29" t="str">
        <f t="shared" si="5"/>
        <v xml:space="preserve">武井　利樹  </v>
      </c>
      <c r="G187" s="30" t="str">
        <f>IFERROR(VLOOKUP(C187,Sheet3!A:H,3,0),"")</f>
        <v xml:space="preserve">武井　利樹                    </v>
      </c>
    </row>
    <row r="188" spans="3:7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坂出伊藤ＳＳ    </v>
      </c>
      <c r="F188" s="29" t="str">
        <f t="shared" si="5"/>
        <v xml:space="preserve">寺本　岳史  </v>
      </c>
      <c r="G188" s="30" t="str">
        <f>IFERROR(VLOOKUP(C188,Sheet3!A:H,3,0),"")</f>
        <v xml:space="preserve">寺本　岳史                    </v>
      </c>
    </row>
    <row r="189" spans="3:7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坂出伊藤ＳＳ    </v>
      </c>
      <c r="F189" s="29" t="str">
        <f t="shared" si="5"/>
        <v xml:space="preserve">猪熊　駿斗  </v>
      </c>
      <c r="G189" s="30" t="str">
        <f>IFERROR(VLOOKUP(C189,Sheet3!A:H,3,0),"")</f>
        <v xml:space="preserve">猪熊　駿斗                    </v>
      </c>
    </row>
    <row r="190" spans="3:7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坂出伊藤ＳＳ    </v>
      </c>
      <c r="F190" s="29" t="str">
        <f t="shared" si="5"/>
        <v xml:space="preserve">植田　蒼翔  </v>
      </c>
      <c r="G190" s="30" t="str">
        <f>IFERROR(VLOOKUP(C190,Sheet3!A:H,3,0),"")</f>
        <v xml:space="preserve">植田　蒼翔                    </v>
      </c>
    </row>
    <row r="191" spans="3:7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坂出伊藤ＳＳ    </v>
      </c>
      <c r="F191" s="29" t="str">
        <f t="shared" si="5"/>
        <v xml:space="preserve">丸野　望真  </v>
      </c>
      <c r="G191" s="30" t="str">
        <f>IFERROR(VLOOKUP(C191,Sheet3!A:H,3,0),"")</f>
        <v xml:space="preserve">丸野　望真                    </v>
      </c>
    </row>
    <row r="192" spans="3:7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坂出伊藤ＳＳ    </v>
      </c>
      <c r="F192" s="29" t="str">
        <f t="shared" si="5"/>
        <v xml:space="preserve">戸川蓮太郎  </v>
      </c>
      <c r="G192" s="30" t="str">
        <f>IFERROR(VLOOKUP(C192,Sheet3!A:H,3,0),"")</f>
        <v xml:space="preserve">戸川蓮太郎                    </v>
      </c>
    </row>
    <row r="193" spans="3:7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坂出伊藤ＳＳ    </v>
      </c>
      <c r="F193" s="29" t="str">
        <f t="shared" si="5"/>
        <v xml:space="preserve">田島　優士  </v>
      </c>
      <c r="G193" s="30" t="str">
        <f>IFERROR(VLOOKUP(C193,Sheet3!A:H,3,0),"")</f>
        <v xml:space="preserve">田島　優士                    </v>
      </c>
    </row>
    <row r="194" spans="3:7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坂出伊藤ＳＳ    </v>
      </c>
      <c r="F194" s="29" t="str">
        <f t="shared" ref="F194:F257" si="7">MID(G194,1,7)</f>
        <v xml:space="preserve">中井　隆心  </v>
      </c>
      <c r="G194" s="30" t="str">
        <f>IFERROR(VLOOKUP(C194,Sheet3!A:H,3,0),"")</f>
        <v xml:space="preserve">中井　隆心                    </v>
      </c>
    </row>
    <row r="195" spans="3:7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坂出伊藤ＳＳ    </v>
      </c>
      <c r="F195" s="29" t="str">
        <f t="shared" si="7"/>
        <v xml:space="preserve">清藤　駿介  </v>
      </c>
      <c r="G195" s="30" t="str">
        <f>IFERROR(VLOOKUP(C195,Sheet3!A:H,3,0),"")</f>
        <v xml:space="preserve">清藤　駿介                    </v>
      </c>
    </row>
    <row r="196" spans="3:7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坂出伊藤ＳＳ    </v>
      </c>
      <c r="F196" s="29" t="str">
        <f t="shared" si="7"/>
        <v xml:space="preserve">尾﨑寅之輔  </v>
      </c>
      <c r="G196" s="30" t="str">
        <f>IFERROR(VLOOKUP(C196,Sheet3!A:H,3,0),"")</f>
        <v xml:space="preserve">尾﨑寅之輔                    </v>
      </c>
    </row>
    <row r="197" spans="3:7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坂出伊藤ＳＳ    </v>
      </c>
      <c r="F197" s="29" t="str">
        <f t="shared" si="7"/>
        <v xml:space="preserve">向畑　亜美  </v>
      </c>
      <c r="G197" s="30" t="str">
        <f>IFERROR(VLOOKUP(C197,Sheet3!A:H,3,0),"")</f>
        <v xml:space="preserve">向畑　亜美                    </v>
      </c>
    </row>
    <row r="198" spans="3:7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坂出伊藤ＳＳ    </v>
      </c>
      <c r="F198" s="29" t="str">
        <f t="shared" si="7"/>
        <v xml:space="preserve">中名　桃子  </v>
      </c>
      <c r="G198" s="30" t="str">
        <f>IFERROR(VLOOKUP(C198,Sheet3!A:H,3,0),"")</f>
        <v xml:space="preserve">中名　桃子                    </v>
      </c>
    </row>
    <row r="199" spans="3:7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坂出伊藤ＳＳ    </v>
      </c>
      <c r="F199" s="29" t="str">
        <f t="shared" si="7"/>
        <v xml:space="preserve">木下　柚月  </v>
      </c>
      <c r="G199" s="30" t="str">
        <f>IFERROR(VLOOKUP(C199,Sheet3!A:H,3,0),"")</f>
        <v xml:space="preserve">木下　柚月                    </v>
      </c>
    </row>
    <row r="200" spans="3:7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坂出伊藤ＳＳ    </v>
      </c>
      <c r="F200" s="29" t="str">
        <f t="shared" si="7"/>
        <v xml:space="preserve">野口　里夏  </v>
      </c>
      <c r="G200" s="30" t="str">
        <f>IFERROR(VLOOKUP(C200,Sheet3!A:H,3,0),"")</f>
        <v xml:space="preserve">野口　里夏                    </v>
      </c>
    </row>
    <row r="201" spans="3:7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坂出伊藤ＳＳ    </v>
      </c>
      <c r="F201" s="29" t="str">
        <f t="shared" si="7"/>
        <v xml:space="preserve">浅野　　葵  </v>
      </c>
      <c r="G201" s="30" t="str">
        <f>IFERROR(VLOOKUP(C201,Sheet3!A:H,3,0),"")</f>
        <v xml:space="preserve">浅野　　葵                    </v>
      </c>
    </row>
    <row r="202" spans="3:7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坂出伊藤ＳＳ    </v>
      </c>
      <c r="F202" s="29" t="str">
        <f t="shared" si="7"/>
        <v xml:space="preserve">綾　彩凡子  </v>
      </c>
      <c r="G202" s="30" t="str">
        <f>IFERROR(VLOOKUP(C202,Sheet3!A:H,3,0),"")</f>
        <v xml:space="preserve">綾　彩凡子                    </v>
      </c>
    </row>
    <row r="203" spans="3:7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坂出伊藤ＳＳ    </v>
      </c>
      <c r="F203" s="29" t="str">
        <f t="shared" si="7"/>
        <v xml:space="preserve">吉田　　恵  </v>
      </c>
      <c r="G203" s="30" t="str">
        <f>IFERROR(VLOOKUP(C203,Sheet3!A:H,3,0),"")</f>
        <v xml:space="preserve">吉田　　恵                    </v>
      </c>
    </row>
    <row r="204" spans="3:7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坂出伊藤ＳＳ    </v>
      </c>
      <c r="F204" s="29" t="str">
        <f t="shared" si="7"/>
        <v xml:space="preserve">西川　　葵  </v>
      </c>
      <c r="G204" s="30" t="str">
        <f>IFERROR(VLOOKUP(C204,Sheet3!A:H,3,0),"")</f>
        <v xml:space="preserve">西川　　葵                    </v>
      </c>
    </row>
    <row r="205" spans="3:7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坂出伊藤ＳＳ    </v>
      </c>
      <c r="F205" s="29" t="str">
        <f t="shared" si="7"/>
        <v xml:space="preserve">大林　妃亜  </v>
      </c>
      <c r="G205" s="30" t="str">
        <f>IFERROR(VLOOKUP(C205,Sheet3!A:H,3,0),"")</f>
        <v xml:space="preserve">大林　妃亜                    </v>
      </c>
    </row>
    <row r="206" spans="3:7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坂出伊藤ＳＳ    </v>
      </c>
      <c r="F206" s="29" t="str">
        <f t="shared" si="7"/>
        <v xml:space="preserve">原村　陽菜  </v>
      </c>
      <c r="G206" s="30" t="str">
        <f>IFERROR(VLOOKUP(C206,Sheet3!A:H,3,0),"")</f>
        <v xml:space="preserve">原村　陽菜                    </v>
      </c>
    </row>
    <row r="207" spans="3:7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サンダーＳＳ    </v>
      </c>
      <c r="F207" s="29" t="str">
        <f t="shared" si="7"/>
        <v xml:space="preserve">細川　公平  </v>
      </c>
      <c r="G207" s="30" t="str">
        <f>IFERROR(VLOOKUP(C207,Sheet3!A:H,3,0),"")</f>
        <v xml:space="preserve">細川　公平                    </v>
      </c>
    </row>
    <row r="208" spans="3:7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サンダーＳＳ    </v>
      </c>
      <c r="F208" s="29" t="str">
        <f t="shared" si="7"/>
        <v xml:space="preserve">河村　龍一  </v>
      </c>
      <c r="G208" s="30" t="str">
        <f>IFERROR(VLOOKUP(C208,Sheet3!A:H,3,0),"")</f>
        <v xml:space="preserve">河村　龍一                    </v>
      </c>
    </row>
    <row r="209" spans="3:7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サンダーＳＳ    </v>
      </c>
      <c r="F209" s="29" t="str">
        <f t="shared" si="7"/>
        <v xml:space="preserve">北　　大申  </v>
      </c>
      <c r="G209" s="30" t="str">
        <f>IFERROR(VLOOKUP(C209,Sheet3!A:H,3,0),"")</f>
        <v xml:space="preserve">北　　大申                    </v>
      </c>
    </row>
    <row r="210" spans="3:7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サンダーＳＳ    </v>
      </c>
      <c r="F210" s="29" t="str">
        <f t="shared" si="7"/>
        <v xml:space="preserve">岡田　侑也  </v>
      </c>
      <c r="G210" s="30" t="str">
        <f>IFERROR(VLOOKUP(C210,Sheet3!A:H,3,0),"")</f>
        <v xml:space="preserve">岡田　侑也                    </v>
      </c>
    </row>
    <row r="211" spans="3:7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サンダーＳＳ    </v>
      </c>
      <c r="F211" s="29" t="str">
        <f t="shared" si="7"/>
        <v xml:space="preserve">片山慎之助  </v>
      </c>
      <c r="G211" s="30" t="str">
        <f>IFERROR(VLOOKUP(C211,Sheet3!A:H,3,0),"")</f>
        <v xml:space="preserve">片山慎之助                    </v>
      </c>
    </row>
    <row r="212" spans="3:7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サンダーＳＳ    </v>
      </c>
      <c r="F212" s="29" t="str">
        <f t="shared" si="7"/>
        <v xml:space="preserve">宮武　海渡  </v>
      </c>
      <c r="G212" s="30" t="str">
        <f>IFERROR(VLOOKUP(C212,Sheet3!A:H,3,0),"")</f>
        <v xml:space="preserve">宮武　海渡                    </v>
      </c>
    </row>
    <row r="213" spans="3:7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サンダーＳＳ    </v>
      </c>
      <c r="F213" s="29" t="str">
        <f t="shared" si="7"/>
        <v xml:space="preserve">櫻木　敦大  </v>
      </c>
      <c r="G213" s="30" t="str">
        <f>IFERROR(VLOOKUP(C213,Sheet3!A:H,3,0),"")</f>
        <v xml:space="preserve">櫻木　敦大                    </v>
      </c>
    </row>
    <row r="214" spans="3:7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サンダーＳＳ    </v>
      </c>
      <c r="F214" s="29" t="str">
        <f t="shared" si="7"/>
        <v xml:space="preserve">岩崎　圭吾  </v>
      </c>
      <c r="G214" s="30" t="str">
        <f>IFERROR(VLOOKUP(C214,Sheet3!A:H,3,0),"")</f>
        <v xml:space="preserve">岩崎　圭吾                    </v>
      </c>
    </row>
    <row r="215" spans="3:7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サンダーＳＳ    </v>
      </c>
      <c r="F215" s="29" t="str">
        <f t="shared" si="7"/>
        <v xml:space="preserve">平田　大貴  </v>
      </c>
      <c r="G215" s="30" t="str">
        <f>IFERROR(VLOOKUP(C215,Sheet3!A:H,3,0),"")</f>
        <v xml:space="preserve">平田　大貴                    </v>
      </c>
    </row>
    <row r="216" spans="3:7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サンダーＳＳ    </v>
      </c>
      <c r="F216" s="29" t="str">
        <f t="shared" si="7"/>
        <v xml:space="preserve">髙橋　慶亘  </v>
      </c>
      <c r="G216" s="30" t="str">
        <f>IFERROR(VLOOKUP(C216,Sheet3!A:H,3,0),"")</f>
        <v xml:space="preserve">髙橋　慶亘                    </v>
      </c>
    </row>
    <row r="217" spans="3:7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サンダーＳＳ    </v>
      </c>
      <c r="F217" s="29" t="str">
        <f t="shared" si="7"/>
        <v xml:space="preserve">水田　泰冴  </v>
      </c>
      <c r="G217" s="30" t="str">
        <f>IFERROR(VLOOKUP(C217,Sheet3!A:H,3,0),"")</f>
        <v xml:space="preserve">水田　泰冴                    </v>
      </c>
    </row>
    <row r="218" spans="3:7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サンダーＳＳ    </v>
      </c>
      <c r="F218" s="29" t="str">
        <f t="shared" si="7"/>
        <v xml:space="preserve">渡辺　翔大  </v>
      </c>
      <c r="G218" s="30" t="str">
        <f>IFERROR(VLOOKUP(C218,Sheet3!A:H,3,0),"")</f>
        <v xml:space="preserve">渡辺　翔大                    </v>
      </c>
    </row>
    <row r="219" spans="3:7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サンダーＳＳ    </v>
      </c>
      <c r="F219" s="29" t="str">
        <f t="shared" si="7"/>
        <v xml:space="preserve">樋本　皓介  </v>
      </c>
      <c r="G219" s="30" t="str">
        <f>IFERROR(VLOOKUP(C219,Sheet3!A:H,3,0),"")</f>
        <v xml:space="preserve">樋本　皓介                    </v>
      </c>
    </row>
    <row r="220" spans="3:7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サンダーＳＳ    </v>
      </c>
      <c r="F220" s="29" t="str">
        <f t="shared" si="7"/>
        <v xml:space="preserve">宮武　秀晟  </v>
      </c>
      <c r="G220" s="30" t="str">
        <f>IFERROR(VLOOKUP(C220,Sheet3!A:H,3,0),"")</f>
        <v xml:space="preserve">宮武　秀晟                    </v>
      </c>
    </row>
    <row r="221" spans="3:7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サンダーＳＳ    </v>
      </c>
      <c r="F221" s="29" t="str">
        <f t="shared" si="7"/>
        <v xml:space="preserve">中瀬　　駿  </v>
      </c>
      <c r="G221" s="30" t="str">
        <f>IFERROR(VLOOKUP(C221,Sheet3!A:H,3,0),"")</f>
        <v xml:space="preserve">中瀬　　駿                    </v>
      </c>
    </row>
    <row r="222" spans="3:7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サンダーＳＳ    </v>
      </c>
      <c r="F222" s="29" t="str">
        <f t="shared" si="7"/>
        <v xml:space="preserve">赤松　　陽  </v>
      </c>
      <c r="G222" s="30" t="str">
        <f>IFERROR(VLOOKUP(C222,Sheet3!A:H,3,0),"")</f>
        <v xml:space="preserve">赤松　　陽                    </v>
      </c>
    </row>
    <row r="223" spans="3:7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サンダーＳＳ    </v>
      </c>
      <c r="F223" s="29" t="str">
        <f t="shared" si="7"/>
        <v xml:space="preserve">十川　詩穏  </v>
      </c>
      <c r="G223" s="30" t="str">
        <f>IFERROR(VLOOKUP(C223,Sheet3!A:H,3,0),"")</f>
        <v xml:space="preserve">十川　詩穏                    </v>
      </c>
    </row>
    <row r="224" spans="3:7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サンダーＳＳ    </v>
      </c>
      <c r="F224" s="29" t="str">
        <f t="shared" si="7"/>
        <v xml:space="preserve">北村　昂大  </v>
      </c>
      <c r="G224" s="30" t="str">
        <f>IFERROR(VLOOKUP(C224,Sheet3!A:H,3,0),"")</f>
        <v xml:space="preserve">北村　昂大                    </v>
      </c>
    </row>
    <row r="225" spans="3:7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サンダーＳＳ    </v>
      </c>
      <c r="F225" s="29" t="str">
        <f t="shared" si="7"/>
        <v xml:space="preserve">真鍋　京子  </v>
      </c>
      <c r="G225" s="30" t="str">
        <f>IFERROR(VLOOKUP(C225,Sheet3!A:H,3,0),"")</f>
        <v xml:space="preserve">真鍋　京子                    </v>
      </c>
    </row>
    <row r="226" spans="3:7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サンダーＳＳ    </v>
      </c>
      <c r="F226" s="29" t="str">
        <f t="shared" si="7"/>
        <v xml:space="preserve">浪岡　栞里  </v>
      </c>
      <c r="G226" s="30" t="str">
        <f>IFERROR(VLOOKUP(C226,Sheet3!A:H,3,0),"")</f>
        <v xml:space="preserve">浪岡　栞里                    </v>
      </c>
    </row>
    <row r="227" spans="3:7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サンダーＳＳ    </v>
      </c>
      <c r="F227" s="29" t="str">
        <f t="shared" si="7"/>
        <v xml:space="preserve">安藤　梨沙  </v>
      </c>
      <c r="G227" s="30" t="str">
        <f>IFERROR(VLOOKUP(C227,Sheet3!A:H,3,0),"")</f>
        <v xml:space="preserve">安藤　梨沙                    </v>
      </c>
    </row>
    <row r="228" spans="3:7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サンダーＳＳ    </v>
      </c>
      <c r="F228" s="29" t="str">
        <f t="shared" si="7"/>
        <v xml:space="preserve">伊丹　千晴  </v>
      </c>
      <c r="G228" s="30" t="str">
        <f>IFERROR(VLOOKUP(C228,Sheet3!A:H,3,0),"")</f>
        <v xml:space="preserve">伊丹　千晴                    </v>
      </c>
    </row>
    <row r="229" spans="3:7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サンダーＳＳ    </v>
      </c>
      <c r="F229" s="29" t="str">
        <f t="shared" si="7"/>
        <v xml:space="preserve">高田　真菜  </v>
      </c>
      <c r="G229" s="30" t="str">
        <f>IFERROR(VLOOKUP(C229,Sheet3!A:H,3,0),"")</f>
        <v xml:space="preserve">高田　真菜                    </v>
      </c>
    </row>
    <row r="230" spans="3:7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サンダーＳＳ    </v>
      </c>
      <c r="F230" s="29" t="str">
        <f t="shared" si="7"/>
        <v xml:space="preserve">大高　美悠  </v>
      </c>
      <c r="G230" s="30" t="str">
        <f>IFERROR(VLOOKUP(C230,Sheet3!A:H,3,0),"")</f>
        <v xml:space="preserve">大高　美悠                    </v>
      </c>
    </row>
    <row r="231" spans="3:7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サンダーＳＳ    </v>
      </c>
      <c r="F231" s="29" t="str">
        <f t="shared" si="7"/>
        <v xml:space="preserve">渡邉　　慧  </v>
      </c>
      <c r="G231" s="30" t="str">
        <f>IFERROR(VLOOKUP(C231,Sheet3!A:H,3,0),"")</f>
        <v xml:space="preserve">渡邉　　慧                    </v>
      </c>
    </row>
    <row r="232" spans="3:7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サンダーＳＳ    </v>
      </c>
      <c r="F232" s="29" t="str">
        <f t="shared" si="7"/>
        <v xml:space="preserve">大高八重子  </v>
      </c>
      <c r="G232" s="30" t="str">
        <f>IFERROR(VLOOKUP(C232,Sheet3!A:H,3,0),"")</f>
        <v xml:space="preserve">大高八重子                    </v>
      </c>
    </row>
    <row r="233" spans="3:7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サンダーＳＳ    </v>
      </c>
      <c r="F233" s="29" t="str">
        <f t="shared" si="7"/>
        <v xml:space="preserve">高橋美沙姫  </v>
      </c>
      <c r="G233" s="30" t="str">
        <f>IFERROR(VLOOKUP(C233,Sheet3!A:H,3,0),"")</f>
        <v xml:space="preserve">高橋美沙姫                    </v>
      </c>
    </row>
    <row r="234" spans="3:7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サンダーＳＳ    </v>
      </c>
      <c r="F234" s="29" t="str">
        <f t="shared" si="7"/>
        <v xml:space="preserve">市川　亜夢  </v>
      </c>
      <c r="G234" s="30" t="str">
        <f>IFERROR(VLOOKUP(C234,Sheet3!A:H,3,0),"")</f>
        <v xml:space="preserve">市川　亜夢                    </v>
      </c>
    </row>
    <row r="235" spans="3:7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サンダーＳＳ    </v>
      </c>
      <c r="F235" s="29" t="str">
        <f t="shared" si="7"/>
        <v xml:space="preserve">村田みらい  </v>
      </c>
      <c r="G235" s="30" t="str">
        <f>IFERROR(VLOOKUP(C235,Sheet3!A:H,3,0),"")</f>
        <v xml:space="preserve">村田みらい                    </v>
      </c>
    </row>
    <row r="236" spans="3:7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サンダーＳＳ    </v>
      </c>
      <c r="F236" s="29" t="str">
        <f t="shared" si="7"/>
        <v xml:space="preserve">三橋　陽菜  </v>
      </c>
      <c r="G236" s="30" t="str">
        <f>IFERROR(VLOOKUP(C236,Sheet3!A:H,3,0),"")</f>
        <v xml:space="preserve">三橋　陽菜                    </v>
      </c>
    </row>
    <row r="237" spans="3:7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サンダーＳＳ    </v>
      </c>
      <c r="F237" s="29" t="str">
        <f t="shared" si="7"/>
        <v xml:space="preserve">植村　桃子  </v>
      </c>
      <c r="G237" s="30" t="str">
        <f>IFERROR(VLOOKUP(C237,Sheet3!A:H,3,0),"")</f>
        <v xml:space="preserve">植村　桃子                    </v>
      </c>
    </row>
    <row r="238" spans="3:7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サンダーＳＳ    </v>
      </c>
      <c r="F238" s="29" t="str">
        <f t="shared" si="7"/>
        <v xml:space="preserve">鎌田　菜月  </v>
      </c>
      <c r="G238" s="30" t="str">
        <f>IFERROR(VLOOKUP(C238,Sheet3!A:H,3,0),"")</f>
        <v xml:space="preserve">鎌田　菜月                    </v>
      </c>
    </row>
    <row r="239" spans="3:7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サンダーＳＳ    </v>
      </c>
      <c r="F239" s="29" t="str">
        <f t="shared" si="7"/>
        <v xml:space="preserve">水田　恵那  </v>
      </c>
      <c r="G239" s="30" t="str">
        <f>IFERROR(VLOOKUP(C239,Sheet3!A:H,3,0),"")</f>
        <v xml:space="preserve">水田　恵那                    </v>
      </c>
    </row>
    <row r="240" spans="3:7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サンダーＳＳ    </v>
      </c>
      <c r="F240" s="29" t="str">
        <f t="shared" si="7"/>
        <v xml:space="preserve">大高千代子  </v>
      </c>
      <c r="G240" s="30" t="str">
        <f>IFERROR(VLOOKUP(C240,Sheet3!A:H,3,0),"")</f>
        <v xml:space="preserve">大高千代子                    </v>
      </c>
    </row>
    <row r="241" spans="3:7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JSSセンコー     </v>
      </c>
      <c r="F241" s="29" t="str">
        <f t="shared" si="7"/>
        <v xml:space="preserve">大島　拓海  </v>
      </c>
      <c r="G241" s="30" t="str">
        <f>IFERROR(VLOOKUP(C241,Sheet3!A:H,3,0),"")</f>
        <v xml:space="preserve">大島　拓海                    </v>
      </c>
    </row>
    <row r="242" spans="3:7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JSSセンコー     </v>
      </c>
      <c r="F242" s="29" t="str">
        <f t="shared" si="7"/>
        <v xml:space="preserve">山下　素直  </v>
      </c>
      <c r="G242" s="30" t="str">
        <f>IFERROR(VLOOKUP(C242,Sheet3!A:H,3,0),"")</f>
        <v xml:space="preserve">山下　素直                    </v>
      </c>
    </row>
    <row r="243" spans="3:7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JSSセンコー     </v>
      </c>
      <c r="F243" s="29" t="str">
        <f t="shared" si="7"/>
        <v xml:space="preserve">川田遼太郎  </v>
      </c>
      <c r="G243" s="30" t="str">
        <f>IFERROR(VLOOKUP(C243,Sheet3!A:H,3,0),"")</f>
        <v xml:space="preserve">川田遼太郎                    </v>
      </c>
    </row>
    <row r="244" spans="3:7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JSSセンコー     </v>
      </c>
      <c r="F244" s="29" t="str">
        <f t="shared" si="7"/>
        <v xml:space="preserve">平木　康太  </v>
      </c>
      <c r="G244" s="30" t="str">
        <f>IFERROR(VLOOKUP(C244,Sheet3!A:H,3,0),"")</f>
        <v xml:space="preserve">平木　康太                    </v>
      </c>
    </row>
    <row r="245" spans="3:7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JSSセンコー     </v>
      </c>
      <c r="F245" s="29" t="str">
        <f t="shared" si="7"/>
        <v xml:space="preserve">沖川　　航  </v>
      </c>
      <c r="G245" s="30" t="str">
        <f>IFERROR(VLOOKUP(C245,Sheet3!A:H,3,0),"")</f>
        <v xml:space="preserve">沖川　　航                    </v>
      </c>
    </row>
    <row r="246" spans="3:7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JSSセンコー     </v>
      </c>
      <c r="F246" s="29" t="str">
        <f t="shared" si="7"/>
        <v xml:space="preserve">杉田　　優  </v>
      </c>
      <c r="G246" s="30" t="str">
        <f>IFERROR(VLOOKUP(C246,Sheet3!A:H,3,0),"")</f>
        <v xml:space="preserve">杉田　　優                    </v>
      </c>
    </row>
    <row r="247" spans="3:7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JSSセンコー     </v>
      </c>
      <c r="F247" s="29" t="str">
        <f t="shared" si="7"/>
        <v xml:space="preserve">山村　拓世  </v>
      </c>
      <c r="G247" s="30" t="str">
        <f>IFERROR(VLOOKUP(C247,Sheet3!A:H,3,0),"")</f>
        <v xml:space="preserve">山村　拓世                    </v>
      </c>
    </row>
    <row r="248" spans="3:7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JSSセンコー     </v>
      </c>
      <c r="F248" s="29" t="str">
        <f t="shared" si="7"/>
        <v xml:space="preserve">杉岡　海翔  </v>
      </c>
      <c r="G248" s="30" t="str">
        <f>IFERROR(VLOOKUP(C248,Sheet3!A:H,3,0),"")</f>
        <v xml:space="preserve">杉岡　海翔                    </v>
      </c>
    </row>
    <row r="249" spans="3:7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JSSセンコー     </v>
      </c>
      <c r="F249" s="29" t="str">
        <f t="shared" si="7"/>
        <v xml:space="preserve">松中　康浩  </v>
      </c>
      <c r="G249" s="30" t="str">
        <f>IFERROR(VLOOKUP(C249,Sheet3!A:H,3,0),"")</f>
        <v xml:space="preserve">松中　康浩                    </v>
      </c>
    </row>
    <row r="250" spans="3:7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JSSセンコー     </v>
      </c>
      <c r="F250" s="29" t="str">
        <f t="shared" si="7"/>
        <v xml:space="preserve">飯間　喜一  </v>
      </c>
      <c r="G250" s="30" t="str">
        <f>IFERROR(VLOOKUP(C250,Sheet3!A:H,3,0),"")</f>
        <v xml:space="preserve">飯間　喜一                    </v>
      </c>
    </row>
    <row r="251" spans="3:7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JSSセンコー     </v>
      </c>
      <c r="F251" s="29" t="str">
        <f t="shared" si="7"/>
        <v xml:space="preserve">大島　海咲  </v>
      </c>
      <c r="G251" s="30" t="str">
        <f>IFERROR(VLOOKUP(C251,Sheet3!A:H,3,0),"")</f>
        <v xml:space="preserve">大島　海咲                    </v>
      </c>
    </row>
    <row r="252" spans="3:7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JSSセンコー     </v>
      </c>
      <c r="F252" s="29" t="str">
        <f t="shared" si="7"/>
        <v xml:space="preserve">河野　優香  </v>
      </c>
      <c r="G252" s="30" t="str">
        <f>IFERROR(VLOOKUP(C252,Sheet3!A:H,3,0),"")</f>
        <v xml:space="preserve">河野　優香                    </v>
      </c>
    </row>
    <row r="253" spans="3:7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JSSセンコー     </v>
      </c>
      <c r="F253" s="29" t="str">
        <f t="shared" si="7"/>
        <v xml:space="preserve">川田　晏莉  </v>
      </c>
      <c r="G253" s="30" t="str">
        <f>IFERROR(VLOOKUP(C253,Sheet3!A:H,3,0),"")</f>
        <v xml:space="preserve">川田　晏莉                    </v>
      </c>
    </row>
    <row r="254" spans="3:7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JSSセンコー     </v>
      </c>
      <c r="F254" s="29" t="str">
        <f t="shared" si="7"/>
        <v xml:space="preserve">戸上由美子  </v>
      </c>
      <c r="G254" s="30" t="str">
        <f>IFERROR(VLOOKUP(C254,Sheet3!A:H,3,0),"")</f>
        <v xml:space="preserve">戸上由美子                    </v>
      </c>
    </row>
    <row r="255" spans="3:7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JSSセンコー     </v>
      </c>
      <c r="F255" s="29" t="str">
        <f t="shared" si="7"/>
        <v xml:space="preserve">成田　佳乃  </v>
      </c>
      <c r="G255" s="30" t="str">
        <f>IFERROR(VLOOKUP(C255,Sheet3!A:H,3,0),"")</f>
        <v xml:space="preserve">成田　佳乃                    </v>
      </c>
    </row>
    <row r="256" spans="3:7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JSSセンコー     </v>
      </c>
      <c r="F256" s="29" t="str">
        <f t="shared" si="7"/>
        <v xml:space="preserve">酒井　風歌  </v>
      </c>
      <c r="G256" s="30" t="str">
        <f>IFERROR(VLOOKUP(C256,Sheet3!A:H,3,0),"")</f>
        <v xml:space="preserve">酒井　風歌                    </v>
      </c>
    </row>
    <row r="257" spans="3:7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JSSセンコー     </v>
      </c>
      <c r="F257" s="29" t="str">
        <f t="shared" si="7"/>
        <v xml:space="preserve">尾上　莉沙  </v>
      </c>
      <c r="G257" s="30" t="str">
        <f>IFERROR(VLOOKUP(C257,Sheet3!A:H,3,0),"")</f>
        <v xml:space="preserve">尾上　莉沙                    </v>
      </c>
    </row>
    <row r="258" spans="3:7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ジャパン三木    </v>
      </c>
      <c r="F258" s="29" t="str">
        <f t="shared" ref="F258:F321" si="9">MID(G258,1,7)</f>
        <v xml:space="preserve">中村　大介  </v>
      </c>
      <c r="G258" s="30" t="str">
        <f>IFERROR(VLOOKUP(C258,Sheet3!A:H,3,0),"")</f>
        <v xml:space="preserve">中村　大介                    </v>
      </c>
    </row>
    <row r="259" spans="3:7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ジャパン三木    </v>
      </c>
      <c r="F259" s="29" t="str">
        <f t="shared" si="9"/>
        <v xml:space="preserve">佐々木龍吾  </v>
      </c>
      <c r="G259" s="30" t="str">
        <f>IFERROR(VLOOKUP(C259,Sheet3!A:H,3,0),"")</f>
        <v xml:space="preserve">佐々木龍吾                    </v>
      </c>
    </row>
    <row r="260" spans="3:7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ジャパン三木    </v>
      </c>
      <c r="F260" s="29" t="str">
        <f t="shared" si="9"/>
        <v xml:space="preserve">阿部　冬唯  </v>
      </c>
      <c r="G260" s="30" t="str">
        <f>IFERROR(VLOOKUP(C260,Sheet3!A:H,3,0),"")</f>
        <v xml:space="preserve">阿部　冬唯                    </v>
      </c>
    </row>
    <row r="261" spans="3:7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ジャパン三木    </v>
      </c>
      <c r="F261" s="29" t="str">
        <f t="shared" si="9"/>
        <v xml:space="preserve">塩崎　光紀  </v>
      </c>
      <c r="G261" s="30" t="str">
        <f>IFERROR(VLOOKUP(C261,Sheet3!A:H,3,0),"")</f>
        <v xml:space="preserve">塩崎　光紀                    </v>
      </c>
    </row>
    <row r="262" spans="3:7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ジャパン三木    </v>
      </c>
      <c r="F262" s="29" t="str">
        <f t="shared" si="9"/>
        <v xml:space="preserve">古安　歓地  </v>
      </c>
      <c r="G262" s="30" t="str">
        <f>IFERROR(VLOOKUP(C262,Sheet3!A:H,3,0),"")</f>
        <v xml:space="preserve">古安　歓地                    </v>
      </c>
    </row>
    <row r="263" spans="3:7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ジャパン三木    </v>
      </c>
      <c r="F263" s="29" t="str">
        <f t="shared" si="9"/>
        <v xml:space="preserve">大谷　　悠  </v>
      </c>
      <c r="G263" s="30" t="str">
        <f>IFERROR(VLOOKUP(C263,Sheet3!A:H,3,0),"")</f>
        <v xml:space="preserve">大谷　　悠                    </v>
      </c>
    </row>
    <row r="264" spans="3:7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ジャパン三木    </v>
      </c>
      <c r="F264" s="29" t="str">
        <f t="shared" si="9"/>
        <v xml:space="preserve">末澤　太陽  </v>
      </c>
      <c r="G264" s="30" t="str">
        <f>IFERROR(VLOOKUP(C264,Sheet3!A:H,3,0),"")</f>
        <v xml:space="preserve">末澤　太陽                    </v>
      </c>
    </row>
    <row r="265" spans="3:7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ジャパン三木    </v>
      </c>
      <c r="F265" s="29" t="str">
        <f t="shared" si="9"/>
        <v xml:space="preserve">多川　莉玖  </v>
      </c>
      <c r="G265" s="30" t="str">
        <f>IFERROR(VLOOKUP(C265,Sheet3!A:H,3,0),"")</f>
        <v xml:space="preserve">多川　莉玖                    </v>
      </c>
    </row>
    <row r="266" spans="3:7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ジャパン三木    </v>
      </c>
      <c r="F266" s="29" t="str">
        <f t="shared" si="9"/>
        <v xml:space="preserve">石川　智暉  </v>
      </c>
      <c r="G266" s="30" t="str">
        <f>IFERROR(VLOOKUP(C266,Sheet3!A:H,3,0),"")</f>
        <v xml:space="preserve">石川　智暉                    </v>
      </c>
    </row>
    <row r="267" spans="3:7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ジャパン三木    </v>
      </c>
      <c r="F267" s="29" t="str">
        <f t="shared" si="9"/>
        <v xml:space="preserve">真鍋　拓実  </v>
      </c>
      <c r="G267" s="30" t="str">
        <f>IFERROR(VLOOKUP(C267,Sheet3!A:H,3,0),"")</f>
        <v xml:space="preserve">真鍋　拓実                    </v>
      </c>
    </row>
    <row r="268" spans="3:7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ジャパン三木    </v>
      </c>
      <c r="F268" s="29" t="str">
        <f t="shared" si="9"/>
        <v xml:space="preserve">山下　冬馬  </v>
      </c>
      <c r="G268" s="30" t="str">
        <f>IFERROR(VLOOKUP(C268,Sheet3!A:H,3,0),"")</f>
        <v xml:space="preserve">山下　冬馬                    </v>
      </c>
    </row>
    <row r="269" spans="3:7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ジャパン三木    </v>
      </c>
      <c r="F269" s="29" t="str">
        <f t="shared" si="9"/>
        <v xml:space="preserve">山岡　裕明  </v>
      </c>
      <c r="G269" s="30" t="str">
        <f>IFERROR(VLOOKUP(C269,Sheet3!A:H,3,0),"")</f>
        <v xml:space="preserve">山岡　裕明                    </v>
      </c>
    </row>
    <row r="270" spans="3:7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ジャパン三木    </v>
      </c>
      <c r="F270" s="29" t="str">
        <f t="shared" si="9"/>
        <v xml:space="preserve">安田　拓哉  </v>
      </c>
      <c r="G270" s="30" t="str">
        <f>IFERROR(VLOOKUP(C270,Sheet3!A:H,3,0),"")</f>
        <v xml:space="preserve">安田　拓哉                    </v>
      </c>
    </row>
    <row r="271" spans="3:7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ジャパン三木    </v>
      </c>
      <c r="F271" s="29" t="str">
        <f t="shared" si="9"/>
        <v xml:space="preserve">山岡　春輝  </v>
      </c>
      <c r="G271" s="30" t="str">
        <f>IFERROR(VLOOKUP(C271,Sheet3!A:H,3,0),"")</f>
        <v xml:space="preserve">山岡　春輝                    </v>
      </c>
    </row>
    <row r="272" spans="3:7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ジャパン三木    </v>
      </c>
      <c r="F272" s="29" t="str">
        <f t="shared" si="9"/>
        <v xml:space="preserve">山内　淳聖  </v>
      </c>
      <c r="G272" s="30" t="str">
        <f>IFERROR(VLOOKUP(C272,Sheet3!A:H,3,0),"")</f>
        <v xml:space="preserve">山内　淳聖                    </v>
      </c>
    </row>
    <row r="273" spans="3:7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ジャパン三木    </v>
      </c>
      <c r="F273" s="29" t="str">
        <f t="shared" si="9"/>
        <v xml:space="preserve">藤井愛依里  </v>
      </c>
      <c r="G273" s="30" t="str">
        <f>IFERROR(VLOOKUP(C273,Sheet3!A:H,3,0),"")</f>
        <v xml:space="preserve">藤井愛依里                    </v>
      </c>
    </row>
    <row r="274" spans="3:7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ジャパン三木    </v>
      </c>
      <c r="F274" s="29" t="str">
        <f t="shared" si="9"/>
        <v xml:space="preserve">坂本　沙弥  </v>
      </c>
      <c r="G274" s="30" t="str">
        <f>IFERROR(VLOOKUP(C274,Sheet3!A:H,3,0),"")</f>
        <v xml:space="preserve">坂本　沙弥                    </v>
      </c>
    </row>
    <row r="275" spans="3:7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ジャパン三木    </v>
      </c>
      <c r="F275" s="29" t="str">
        <f t="shared" si="9"/>
        <v xml:space="preserve">堀　あずみ  </v>
      </c>
      <c r="G275" s="30" t="str">
        <f>IFERROR(VLOOKUP(C275,Sheet3!A:H,3,0),"")</f>
        <v xml:space="preserve">堀　あずみ                    </v>
      </c>
    </row>
    <row r="276" spans="3:7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ジャパン三木    </v>
      </c>
      <c r="F276" s="29" t="str">
        <f t="shared" si="9"/>
        <v xml:space="preserve">江郷七夕子  </v>
      </c>
      <c r="G276" s="30" t="str">
        <f>IFERROR(VLOOKUP(C276,Sheet3!A:H,3,0),"")</f>
        <v xml:space="preserve">江郷七夕子                    </v>
      </c>
    </row>
    <row r="277" spans="3:7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ジャパン三木    </v>
      </c>
      <c r="F277" s="29" t="str">
        <f t="shared" si="9"/>
        <v xml:space="preserve">岸下　沙希  </v>
      </c>
      <c r="G277" s="30" t="str">
        <f>IFERROR(VLOOKUP(C277,Sheet3!A:H,3,0),"")</f>
        <v xml:space="preserve">岸下　沙希                    </v>
      </c>
    </row>
    <row r="278" spans="3:7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ジャパン三木    </v>
      </c>
      <c r="F278" s="29" t="str">
        <f t="shared" si="9"/>
        <v xml:space="preserve">湯野川汐里  </v>
      </c>
      <c r="G278" s="30" t="str">
        <f>IFERROR(VLOOKUP(C278,Sheet3!A:H,3,0),"")</f>
        <v xml:space="preserve">湯野川汐里                    </v>
      </c>
    </row>
    <row r="279" spans="3:7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ジャパン三木    </v>
      </c>
      <c r="F279" s="29" t="str">
        <f t="shared" si="9"/>
        <v xml:space="preserve">笠井　穂香  </v>
      </c>
      <c r="G279" s="30" t="str">
        <f>IFERROR(VLOOKUP(C279,Sheet3!A:H,3,0),"")</f>
        <v xml:space="preserve">笠井　穂香                    </v>
      </c>
    </row>
    <row r="280" spans="3:7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ジャパン三木    </v>
      </c>
      <c r="F280" s="29" t="str">
        <f t="shared" si="9"/>
        <v xml:space="preserve">大山　弓佳  </v>
      </c>
      <c r="G280" s="30" t="str">
        <f>IFERROR(VLOOKUP(C280,Sheet3!A:H,3,0),"")</f>
        <v xml:space="preserve">大山　弓佳                    </v>
      </c>
    </row>
    <row r="281" spans="3:7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ジャパン三木    </v>
      </c>
      <c r="F281" s="29" t="str">
        <f t="shared" si="9"/>
        <v xml:space="preserve">成合　真実  </v>
      </c>
      <c r="G281" s="30" t="str">
        <f>IFERROR(VLOOKUP(C281,Sheet3!A:H,3,0),"")</f>
        <v xml:space="preserve">成合　真実                    </v>
      </c>
    </row>
    <row r="282" spans="3:7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ジャパン三木    </v>
      </c>
      <c r="F282" s="29" t="str">
        <f t="shared" si="9"/>
        <v xml:space="preserve">小野　梓紗  </v>
      </c>
      <c r="G282" s="30" t="str">
        <f>IFERROR(VLOOKUP(C282,Sheet3!A:H,3,0),"")</f>
        <v xml:space="preserve">小野　梓紗                    </v>
      </c>
    </row>
    <row r="283" spans="3:7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ジャパン三木    </v>
      </c>
      <c r="F283" s="29" t="str">
        <f t="shared" si="9"/>
        <v xml:space="preserve">林　ゆり子  </v>
      </c>
      <c r="G283" s="30" t="str">
        <f>IFERROR(VLOOKUP(C283,Sheet3!A:H,3,0),"")</f>
        <v xml:space="preserve">林　ゆり子                    </v>
      </c>
    </row>
    <row r="284" spans="3:7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 xml:space="preserve">ジャパン三木    </v>
      </c>
      <c r="F284" s="29" t="str">
        <f t="shared" si="9"/>
        <v xml:space="preserve">横田　美翼  </v>
      </c>
      <c r="G284" s="30" t="str">
        <f>IFERROR(VLOOKUP(C284,Sheet3!A:H,3,0),"")</f>
        <v xml:space="preserve">横田　美翼                    </v>
      </c>
    </row>
    <row r="285" spans="3:7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 xml:space="preserve">サンダー志度    </v>
      </c>
      <c r="F285" s="29" t="str">
        <f t="shared" si="9"/>
        <v xml:space="preserve">新開　優麻  </v>
      </c>
      <c r="G285" s="30" t="str">
        <f>IFERROR(VLOOKUP(C285,Sheet3!A:H,3,0),"")</f>
        <v xml:space="preserve">新開　優麻                    </v>
      </c>
    </row>
    <row r="286" spans="3:7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 xml:space="preserve">サンダー志度    </v>
      </c>
      <c r="F286" s="29" t="str">
        <f t="shared" si="9"/>
        <v xml:space="preserve">池田歩乃佳  </v>
      </c>
      <c r="G286" s="30" t="str">
        <f>IFERROR(VLOOKUP(C286,Sheet3!A:H,3,0),"")</f>
        <v xml:space="preserve">池田歩乃佳                    </v>
      </c>
    </row>
    <row r="287" spans="3:7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 xml:space="preserve">サンダー志度    </v>
      </c>
      <c r="F287" s="29" t="str">
        <f t="shared" si="9"/>
        <v xml:space="preserve">新開　妃那  </v>
      </c>
      <c r="G287" s="30" t="str">
        <f>IFERROR(VLOOKUP(C287,Sheet3!A:H,3,0),"")</f>
        <v xml:space="preserve">新開　妃那                    </v>
      </c>
    </row>
    <row r="288" spans="3:7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 xml:space="preserve">サンダー志度    </v>
      </c>
      <c r="F288" s="29" t="str">
        <f t="shared" si="9"/>
        <v xml:space="preserve">池田　梨乃  </v>
      </c>
      <c r="G288" s="30" t="str">
        <f>IFERROR(VLOOKUP(C288,Sheet3!A:H,3,0),"")</f>
        <v xml:space="preserve">池田　梨乃                    </v>
      </c>
    </row>
    <row r="289" spans="3:7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 xml:space="preserve">ＷＡＭＳＴ      </v>
      </c>
      <c r="F289" s="29" t="str">
        <f t="shared" si="9"/>
        <v xml:space="preserve">新出　浩人  </v>
      </c>
      <c r="G289" s="30" t="str">
        <f>IFERROR(VLOOKUP(C289,Sheet3!A:H,3,0),"")</f>
        <v xml:space="preserve">新出　浩人                    </v>
      </c>
    </row>
    <row r="290" spans="3:7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 xml:space="preserve">ＷＡＭＳＴ      </v>
      </c>
      <c r="F290" s="29" t="str">
        <f t="shared" si="9"/>
        <v xml:space="preserve">大西　健太  </v>
      </c>
      <c r="G290" s="30" t="str">
        <f>IFERROR(VLOOKUP(C290,Sheet3!A:H,3,0),"")</f>
        <v xml:space="preserve">大西　健太                    </v>
      </c>
    </row>
    <row r="291" spans="3:7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 xml:space="preserve">ＷＡＭＳＴ      </v>
      </c>
      <c r="F291" s="29" t="str">
        <f t="shared" si="9"/>
        <v xml:space="preserve">廣瀬　俊輔  </v>
      </c>
      <c r="G291" s="30" t="str">
        <f>IFERROR(VLOOKUP(C291,Sheet3!A:H,3,0),"")</f>
        <v xml:space="preserve">廣瀬　俊輔                    </v>
      </c>
    </row>
    <row r="292" spans="3:7">
      <c r="C292" s="24">
        <f t="shared" si="8"/>
        <v>291</v>
      </c>
      <c r="D292" s="32">
        <f>IFERROR(テーブル_Swim014[[#This Row],[選手番号]],"")</f>
        <v>291</v>
      </c>
      <c r="E292" s="28" t="str">
        <f>IFERROR(VLOOKUP(C292,Sheet3!A:H,8,0),"")</f>
        <v xml:space="preserve">ＷＡＭＳＴ      </v>
      </c>
      <c r="F292" s="29" t="str">
        <f t="shared" si="9"/>
        <v xml:space="preserve">池尻　奏太  </v>
      </c>
      <c r="G292" s="30" t="str">
        <f>IFERROR(VLOOKUP(C292,Sheet3!A:H,3,0),"")</f>
        <v xml:space="preserve">池尻　奏太                    </v>
      </c>
    </row>
    <row r="293" spans="3:7">
      <c r="C293" s="24">
        <f t="shared" si="8"/>
        <v>292</v>
      </c>
      <c r="D293" s="32">
        <f>IFERROR(テーブル_Swim014[[#This Row],[選手番号]],"")</f>
        <v>292</v>
      </c>
      <c r="E293" s="28" t="str">
        <f>IFERROR(VLOOKUP(C293,Sheet3!A:H,8,0),"")</f>
        <v xml:space="preserve">ＷＡＭＳＴ      </v>
      </c>
      <c r="F293" s="29" t="str">
        <f t="shared" si="9"/>
        <v xml:space="preserve">長尾　祐飛  </v>
      </c>
      <c r="G293" s="30" t="str">
        <f>IFERROR(VLOOKUP(C293,Sheet3!A:H,3,0),"")</f>
        <v xml:space="preserve">長尾　祐飛                    </v>
      </c>
    </row>
    <row r="294" spans="3:7">
      <c r="C294" s="24">
        <f t="shared" si="8"/>
        <v>293</v>
      </c>
      <c r="D294" s="32">
        <f>IFERROR(テーブル_Swim014[[#This Row],[選手番号]],"")</f>
        <v>293</v>
      </c>
      <c r="E294" s="28" t="str">
        <f>IFERROR(VLOOKUP(C294,Sheet3!A:H,8,0),"")</f>
        <v xml:space="preserve">ＷＡＭＳＴ      </v>
      </c>
      <c r="F294" s="29" t="str">
        <f t="shared" si="9"/>
        <v xml:space="preserve">山田　大地  </v>
      </c>
      <c r="G294" s="30" t="str">
        <f>IFERROR(VLOOKUP(C294,Sheet3!A:H,3,0),"")</f>
        <v xml:space="preserve">山田　大地                    </v>
      </c>
    </row>
    <row r="295" spans="3:7">
      <c r="C295" s="24">
        <f t="shared" si="8"/>
        <v>294</v>
      </c>
      <c r="D295" s="32">
        <f>IFERROR(テーブル_Swim014[[#This Row],[選手番号]],"")</f>
        <v>294</v>
      </c>
      <c r="E295" s="28" t="str">
        <f>IFERROR(VLOOKUP(C295,Sheet3!A:H,8,0),"")</f>
        <v xml:space="preserve">ＷＡＭＳＴ      </v>
      </c>
      <c r="F295" s="29" t="str">
        <f t="shared" si="9"/>
        <v xml:space="preserve">長尾　奎飛  </v>
      </c>
      <c r="G295" s="30" t="str">
        <f>IFERROR(VLOOKUP(C295,Sheet3!A:H,3,0),"")</f>
        <v xml:space="preserve">長尾　奎飛                    </v>
      </c>
    </row>
    <row r="296" spans="3:7">
      <c r="C296" s="24">
        <f t="shared" si="8"/>
        <v>295</v>
      </c>
      <c r="D296" s="32">
        <f>IFERROR(テーブル_Swim014[[#This Row],[選手番号]],"")</f>
        <v>295</v>
      </c>
      <c r="E296" s="28" t="str">
        <f>IFERROR(VLOOKUP(C296,Sheet3!A:H,8,0),"")</f>
        <v xml:space="preserve">ＷＡＭＳＴ      </v>
      </c>
      <c r="F296" s="29" t="str">
        <f t="shared" si="9"/>
        <v xml:space="preserve">上原　佳悟  </v>
      </c>
      <c r="G296" s="30" t="str">
        <f>IFERROR(VLOOKUP(C296,Sheet3!A:H,3,0),"")</f>
        <v xml:space="preserve">上原　佳悟                    </v>
      </c>
    </row>
    <row r="297" spans="3:7">
      <c r="C297" s="24">
        <f t="shared" si="8"/>
        <v>296</v>
      </c>
      <c r="D297" s="32">
        <f>IFERROR(テーブル_Swim014[[#This Row],[選手番号]],"")</f>
        <v>296</v>
      </c>
      <c r="E297" s="28" t="str">
        <f>IFERROR(VLOOKUP(C297,Sheet3!A:H,8,0),"")</f>
        <v xml:space="preserve">ＷＡＭＳＴ      </v>
      </c>
      <c r="F297" s="29" t="str">
        <f t="shared" si="9"/>
        <v xml:space="preserve">森田　鉄平  </v>
      </c>
      <c r="G297" s="30" t="str">
        <f>IFERROR(VLOOKUP(C297,Sheet3!A:H,3,0),"")</f>
        <v xml:space="preserve">森田　鉄平                    </v>
      </c>
    </row>
    <row r="298" spans="3:7">
      <c r="C298" s="24">
        <f t="shared" si="8"/>
        <v>297</v>
      </c>
      <c r="D298" s="32">
        <f>IFERROR(テーブル_Swim014[[#This Row],[選手番号]],"")</f>
        <v>297</v>
      </c>
      <c r="E298" s="28" t="str">
        <f>IFERROR(VLOOKUP(C298,Sheet3!A:H,8,0),"")</f>
        <v xml:space="preserve">ＷＡＭＳＴ      </v>
      </c>
      <c r="F298" s="29" t="str">
        <f t="shared" si="9"/>
        <v xml:space="preserve">井下　一葵  </v>
      </c>
      <c r="G298" s="30" t="str">
        <f>IFERROR(VLOOKUP(C298,Sheet3!A:H,3,0),"")</f>
        <v xml:space="preserve">井下　一葵                    </v>
      </c>
    </row>
    <row r="299" spans="3:7">
      <c r="C299" s="24">
        <f t="shared" si="8"/>
        <v>298</v>
      </c>
      <c r="D299" s="32">
        <f>IFERROR(テーブル_Swim014[[#This Row],[選手番号]],"")</f>
        <v>298</v>
      </c>
      <c r="E299" s="28" t="str">
        <f>IFERROR(VLOOKUP(C299,Sheet3!A:H,8,0),"")</f>
        <v xml:space="preserve">ＷＡＭＳＴ      </v>
      </c>
      <c r="F299" s="29" t="str">
        <f t="shared" si="9"/>
        <v xml:space="preserve">竹内　那虹  </v>
      </c>
      <c r="G299" s="30" t="str">
        <f>IFERROR(VLOOKUP(C299,Sheet3!A:H,3,0),"")</f>
        <v xml:space="preserve">竹内　那虹                    </v>
      </c>
    </row>
    <row r="300" spans="3:7">
      <c r="C300" s="24">
        <f t="shared" si="8"/>
        <v>299</v>
      </c>
      <c r="D300" s="32">
        <f>IFERROR(テーブル_Swim014[[#This Row],[選手番号]],"")</f>
        <v>299</v>
      </c>
      <c r="E300" s="28" t="str">
        <f>IFERROR(VLOOKUP(C300,Sheet3!A:H,8,0),"")</f>
        <v xml:space="preserve">ＷＡＭＳＴ      </v>
      </c>
      <c r="F300" s="29" t="str">
        <f t="shared" si="9"/>
        <v xml:space="preserve">笠井　玲緒  </v>
      </c>
      <c r="G300" s="30" t="str">
        <f>IFERROR(VLOOKUP(C300,Sheet3!A:H,3,0),"")</f>
        <v xml:space="preserve">笠井　玲緒                    </v>
      </c>
    </row>
    <row r="301" spans="3:7">
      <c r="C301" s="24">
        <f t="shared" si="8"/>
        <v>300</v>
      </c>
      <c r="D301" s="32">
        <f>IFERROR(テーブル_Swim014[[#This Row],[選手番号]],"")</f>
        <v>300</v>
      </c>
      <c r="E301" s="28" t="str">
        <f>IFERROR(VLOOKUP(C301,Sheet3!A:H,8,0),"")</f>
        <v xml:space="preserve">ＷＡＭＳＴ      </v>
      </c>
      <c r="F301" s="29" t="str">
        <f t="shared" si="9"/>
        <v xml:space="preserve">佃　　萌花  </v>
      </c>
      <c r="G301" s="30" t="str">
        <f>IFERROR(VLOOKUP(C301,Sheet3!A:H,3,0),"")</f>
        <v xml:space="preserve">佃　　萌花                    </v>
      </c>
    </row>
    <row r="302" spans="3:7">
      <c r="C302" s="24">
        <f t="shared" si="8"/>
        <v>301</v>
      </c>
      <c r="D302" s="32">
        <f>IFERROR(テーブル_Swim014[[#This Row],[選手番号]],"")</f>
        <v>301</v>
      </c>
      <c r="E302" s="28" t="str">
        <f>IFERROR(VLOOKUP(C302,Sheet3!A:H,8,0),"")</f>
        <v xml:space="preserve">ＷＡＭＳＴ      </v>
      </c>
      <c r="F302" s="29" t="str">
        <f t="shared" si="9"/>
        <v xml:space="preserve">森田　陽菜  </v>
      </c>
      <c r="G302" s="30" t="str">
        <f>IFERROR(VLOOKUP(C302,Sheet3!A:H,3,0),"")</f>
        <v xml:space="preserve">森田　陽菜                    </v>
      </c>
    </row>
    <row r="303" spans="3:7">
      <c r="C303" s="24">
        <f t="shared" si="8"/>
        <v>302</v>
      </c>
      <c r="D303" s="32">
        <f>IFERROR(テーブル_Swim014[[#This Row],[選手番号]],"")</f>
        <v>302</v>
      </c>
      <c r="E303" s="28" t="str">
        <f>IFERROR(VLOOKUP(C303,Sheet3!A:H,8,0),"")</f>
        <v xml:space="preserve">ＷＡＭＳＴ      </v>
      </c>
      <c r="F303" s="29" t="str">
        <f t="shared" si="9"/>
        <v xml:space="preserve">小松　　櫻  </v>
      </c>
      <c r="G303" s="30" t="str">
        <f>IFERROR(VLOOKUP(C303,Sheet3!A:H,3,0),"")</f>
        <v xml:space="preserve">小松　　櫻                    </v>
      </c>
    </row>
    <row r="304" spans="3:7">
      <c r="C304" s="24">
        <f t="shared" si="8"/>
        <v>303</v>
      </c>
      <c r="D304" s="32">
        <f>IFERROR(テーブル_Swim014[[#This Row],[選手番号]],"")</f>
        <v>303</v>
      </c>
      <c r="E304" s="28" t="str">
        <f>IFERROR(VLOOKUP(C304,Sheet3!A:H,8,0),"")</f>
        <v xml:space="preserve">ＷＡＭＳＴ      </v>
      </c>
      <c r="F304" s="29" t="str">
        <f t="shared" si="9"/>
        <v xml:space="preserve">堀川　麻緒  </v>
      </c>
      <c r="G304" s="30" t="str">
        <f>IFERROR(VLOOKUP(C304,Sheet3!A:H,3,0),"")</f>
        <v xml:space="preserve">堀川　麻緒                    </v>
      </c>
    </row>
    <row r="305" spans="3:7">
      <c r="C305" s="24">
        <f t="shared" si="8"/>
        <v>304</v>
      </c>
      <c r="D305" s="32">
        <f>IFERROR(テーブル_Swim014[[#This Row],[選手番号]],"")</f>
        <v>304</v>
      </c>
      <c r="E305" s="28" t="str">
        <f>IFERROR(VLOOKUP(C305,Sheet3!A:H,8,0),"")</f>
        <v xml:space="preserve">ハッピーＳＳ    </v>
      </c>
      <c r="F305" s="29" t="str">
        <f t="shared" si="9"/>
        <v xml:space="preserve">出張　悠月  </v>
      </c>
      <c r="G305" s="30" t="str">
        <f>IFERROR(VLOOKUP(C305,Sheet3!A:H,3,0),"")</f>
        <v xml:space="preserve">出張　悠月                    </v>
      </c>
    </row>
    <row r="306" spans="3:7">
      <c r="C306" s="24">
        <f t="shared" si="8"/>
        <v>305</v>
      </c>
      <c r="D306" s="32">
        <f>IFERROR(テーブル_Swim014[[#This Row],[選手番号]],"")</f>
        <v>305</v>
      </c>
      <c r="E306" s="28" t="str">
        <f>IFERROR(VLOOKUP(C306,Sheet3!A:H,8,0),"")</f>
        <v xml:space="preserve">ハッピーＳＳ    </v>
      </c>
      <c r="F306" s="29" t="str">
        <f t="shared" si="9"/>
        <v xml:space="preserve">秋月　菜咲  </v>
      </c>
      <c r="G306" s="30" t="str">
        <f>IFERROR(VLOOKUP(C306,Sheet3!A:H,3,0),"")</f>
        <v xml:space="preserve">秋月　菜咲                    </v>
      </c>
    </row>
    <row r="307" spans="3:7">
      <c r="C307" s="24">
        <f t="shared" si="8"/>
        <v>306</v>
      </c>
      <c r="D307" s="32">
        <f>IFERROR(テーブル_Swim014[[#This Row],[選手番号]],"")</f>
        <v>306</v>
      </c>
      <c r="E307" s="28" t="str">
        <f>IFERROR(VLOOKUP(C307,Sheet3!A:H,8,0),"")</f>
        <v xml:space="preserve">ハッピーＳＳ    </v>
      </c>
      <c r="F307" s="29" t="str">
        <f t="shared" si="9"/>
        <v xml:space="preserve">播磨　凜夏  </v>
      </c>
      <c r="G307" s="30" t="str">
        <f>IFERROR(VLOOKUP(C307,Sheet3!A:H,3,0),"")</f>
        <v xml:space="preserve">播磨　凜夏                    </v>
      </c>
    </row>
    <row r="308" spans="3:7">
      <c r="C308" s="24">
        <f t="shared" si="8"/>
        <v>307</v>
      </c>
      <c r="D308" s="32">
        <f>IFERROR(テーブル_Swim014[[#This Row],[選手番号]],"")</f>
        <v>307</v>
      </c>
      <c r="E308" s="28" t="str">
        <f>IFERROR(VLOOKUP(C308,Sheet3!A:H,8,0),"")</f>
        <v xml:space="preserve">ハッピーＳＳ    </v>
      </c>
      <c r="F308" s="29" t="str">
        <f t="shared" si="9"/>
        <v xml:space="preserve">山本　果琳  </v>
      </c>
      <c r="G308" s="30" t="str">
        <f>IFERROR(VLOOKUP(C308,Sheet3!A:H,3,0),"")</f>
        <v xml:space="preserve">山本　果琳                    </v>
      </c>
    </row>
    <row r="309" spans="3:7">
      <c r="C309" s="24">
        <f t="shared" si="8"/>
        <v>308</v>
      </c>
      <c r="D309" s="32">
        <f>IFERROR(テーブル_Swim014[[#This Row],[選手番号]],"")</f>
        <v>308</v>
      </c>
      <c r="E309" s="28" t="str">
        <f>IFERROR(VLOOKUP(C309,Sheet3!A:H,8,0),"")</f>
        <v xml:space="preserve">ハッピー阿南    </v>
      </c>
      <c r="F309" s="29" t="str">
        <f t="shared" si="9"/>
        <v xml:space="preserve">溝木　隆太  </v>
      </c>
      <c r="G309" s="30" t="str">
        <f>IFERROR(VLOOKUP(C309,Sheet3!A:H,3,0),"")</f>
        <v xml:space="preserve">溝木　隆太                    </v>
      </c>
    </row>
    <row r="310" spans="3:7">
      <c r="C310" s="24">
        <f t="shared" si="8"/>
        <v>309</v>
      </c>
      <c r="D310" s="32">
        <f>IFERROR(テーブル_Swim014[[#This Row],[選手番号]],"")</f>
        <v>309</v>
      </c>
      <c r="E310" s="28" t="str">
        <f>IFERROR(VLOOKUP(C310,Sheet3!A:H,8,0),"")</f>
        <v xml:space="preserve">ハッピー阿南    </v>
      </c>
      <c r="F310" s="29" t="str">
        <f t="shared" si="9"/>
        <v xml:space="preserve">奥田　真也  </v>
      </c>
      <c r="G310" s="30" t="str">
        <f>IFERROR(VLOOKUP(C310,Sheet3!A:H,3,0),"")</f>
        <v xml:space="preserve">奥田　真也                    </v>
      </c>
    </row>
    <row r="311" spans="3:7">
      <c r="C311" s="24">
        <f t="shared" si="8"/>
        <v>310</v>
      </c>
      <c r="D311" s="32">
        <f>IFERROR(テーブル_Swim014[[#This Row],[選手番号]],"")</f>
        <v>310</v>
      </c>
      <c r="E311" s="28" t="str">
        <f>IFERROR(VLOOKUP(C311,Sheet3!A:H,8,0),"")</f>
        <v xml:space="preserve">ハッピー阿南    </v>
      </c>
      <c r="F311" s="29" t="str">
        <f t="shared" si="9"/>
        <v xml:space="preserve">合田　陽大  </v>
      </c>
      <c r="G311" s="30" t="str">
        <f>IFERROR(VLOOKUP(C311,Sheet3!A:H,3,0),"")</f>
        <v xml:space="preserve">合田　陽大                    </v>
      </c>
    </row>
    <row r="312" spans="3:7">
      <c r="C312" s="24">
        <f t="shared" si="8"/>
        <v>311</v>
      </c>
      <c r="D312" s="32">
        <f>IFERROR(テーブル_Swim014[[#This Row],[選手番号]],"")</f>
        <v>311</v>
      </c>
      <c r="E312" s="28" t="str">
        <f>IFERROR(VLOOKUP(C312,Sheet3!A:H,8,0),"")</f>
        <v xml:space="preserve">ハッピー阿南    </v>
      </c>
      <c r="F312" s="29" t="str">
        <f t="shared" si="9"/>
        <v xml:space="preserve">小島健太郎  </v>
      </c>
      <c r="G312" s="30" t="str">
        <f>IFERROR(VLOOKUP(C312,Sheet3!A:H,3,0),"")</f>
        <v xml:space="preserve">小島健太郎                    </v>
      </c>
    </row>
    <row r="313" spans="3:7">
      <c r="C313" s="24">
        <f t="shared" si="8"/>
        <v>312</v>
      </c>
      <c r="D313" s="32">
        <f>IFERROR(テーブル_Swim014[[#This Row],[選手番号]],"")</f>
        <v>312</v>
      </c>
      <c r="E313" s="28" t="str">
        <f>IFERROR(VLOOKUP(C313,Sheet3!A:H,8,0),"")</f>
        <v xml:space="preserve">ハッピー阿南    </v>
      </c>
      <c r="F313" s="29" t="str">
        <f t="shared" si="9"/>
        <v xml:space="preserve">矢野　純平  </v>
      </c>
      <c r="G313" s="30" t="str">
        <f>IFERROR(VLOOKUP(C313,Sheet3!A:H,3,0),"")</f>
        <v xml:space="preserve">矢野　純平                    </v>
      </c>
    </row>
    <row r="314" spans="3:7">
      <c r="C314" s="24">
        <f t="shared" si="8"/>
        <v>313</v>
      </c>
      <c r="D314" s="32">
        <f>IFERROR(テーブル_Swim014[[#This Row],[選手番号]],"")</f>
        <v>313</v>
      </c>
      <c r="E314" s="28" t="str">
        <f>IFERROR(VLOOKUP(C314,Sheet3!A:H,8,0),"")</f>
        <v xml:space="preserve">ハッピー阿南    </v>
      </c>
      <c r="F314" s="29" t="str">
        <f t="shared" si="9"/>
        <v xml:space="preserve">立石迅一郎  </v>
      </c>
      <c r="G314" s="30" t="str">
        <f>IFERROR(VLOOKUP(C314,Sheet3!A:H,3,0),"")</f>
        <v xml:space="preserve">立石迅一郎                    </v>
      </c>
    </row>
    <row r="315" spans="3:7">
      <c r="C315" s="24">
        <f t="shared" si="8"/>
        <v>314</v>
      </c>
      <c r="D315" s="32">
        <f>IFERROR(テーブル_Swim014[[#This Row],[選手番号]],"")</f>
        <v>314</v>
      </c>
      <c r="E315" s="28" t="str">
        <f>IFERROR(VLOOKUP(C315,Sheet3!A:H,8,0),"")</f>
        <v xml:space="preserve">ハッピー阿南    </v>
      </c>
      <c r="F315" s="29" t="str">
        <f t="shared" si="9"/>
        <v xml:space="preserve">柿本悠人弥  </v>
      </c>
      <c r="G315" s="30" t="str">
        <f>IFERROR(VLOOKUP(C315,Sheet3!A:H,3,0),"")</f>
        <v xml:space="preserve">柿本悠人弥                    </v>
      </c>
    </row>
    <row r="316" spans="3:7">
      <c r="C316" s="24">
        <f t="shared" si="8"/>
        <v>315</v>
      </c>
      <c r="D316" s="32">
        <f>IFERROR(テーブル_Swim014[[#This Row],[選手番号]],"")</f>
        <v>315</v>
      </c>
      <c r="E316" s="28" t="str">
        <f>IFERROR(VLOOKUP(C316,Sheet3!A:H,8,0),"")</f>
        <v xml:space="preserve">ハッピー阿南    </v>
      </c>
      <c r="F316" s="29" t="str">
        <f t="shared" si="9"/>
        <v xml:space="preserve">松本　直大  </v>
      </c>
      <c r="G316" s="30" t="str">
        <f>IFERROR(VLOOKUP(C316,Sheet3!A:H,3,0),"")</f>
        <v xml:space="preserve">松本　直大                    </v>
      </c>
    </row>
    <row r="317" spans="3:7">
      <c r="C317" s="24">
        <f t="shared" si="8"/>
        <v>316</v>
      </c>
      <c r="D317" s="32">
        <f>IFERROR(テーブル_Swim014[[#This Row],[選手番号]],"")</f>
        <v>316</v>
      </c>
      <c r="E317" s="28" t="str">
        <f>IFERROR(VLOOKUP(C317,Sheet3!A:H,8,0),"")</f>
        <v xml:space="preserve">ハッピー阿南    </v>
      </c>
      <c r="F317" s="29" t="str">
        <f t="shared" si="9"/>
        <v xml:space="preserve">大西航志郎  </v>
      </c>
      <c r="G317" s="30" t="str">
        <f>IFERROR(VLOOKUP(C317,Sheet3!A:H,3,0),"")</f>
        <v xml:space="preserve">大西航志郎                    </v>
      </c>
    </row>
    <row r="318" spans="3:7">
      <c r="C318" s="24">
        <f t="shared" si="8"/>
        <v>317</v>
      </c>
      <c r="D318" s="32">
        <f>IFERROR(テーブル_Swim014[[#This Row],[選手番号]],"")</f>
        <v>317</v>
      </c>
      <c r="E318" s="28" t="str">
        <f>IFERROR(VLOOKUP(C318,Sheet3!A:H,8,0),"")</f>
        <v xml:space="preserve">ハッピー阿南    </v>
      </c>
      <c r="F318" s="29" t="str">
        <f t="shared" si="9"/>
        <v xml:space="preserve">松尾　拓海  </v>
      </c>
      <c r="G318" s="30" t="str">
        <f>IFERROR(VLOOKUP(C318,Sheet3!A:H,3,0),"")</f>
        <v xml:space="preserve">松尾　拓海                    </v>
      </c>
    </row>
    <row r="319" spans="3:7">
      <c r="C319" s="24">
        <f t="shared" si="8"/>
        <v>318</v>
      </c>
      <c r="D319" s="32">
        <f>IFERROR(テーブル_Swim014[[#This Row],[選手番号]],"")</f>
        <v>318</v>
      </c>
      <c r="E319" s="28" t="str">
        <f>IFERROR(VLOOKUP(C319,Sheet3!A:H,8,0),"")</f>
        <v xml:space="preserve">ハッピー阿南    </v>
      </c>
      <c r="F319" s="29" t="str">
        <f t="shared" si="9"/>
        <v xml:space="preserve">表原　璽瑛  </v>
      </c>
      <c r="G319" s="30" t="str">
        <f>IFERROR(VLOOKUP(C319,Sheet3!A:H,3,0),"")</f>
        <v xml:space="preserve">表原　璽瑛                    </v>
      </c>
    </row>
    <row r="320" spans="3:7">
      <c r="C320" s="24">
        <f t="shared" si="8"/>
        <v>319</v>
      </c>
      <c r="D320" s="32">
        <f>IFERROR(テーブル_Swim014[[#This Row],[選手番号]],"")</f>
        <v>319</v>
      </c>
      <c r="E320" s="28" t="str">
        <f>IFERROR(VLOOKUP(C320,Sheet3!A:H,8,0),"")</f>
        <v xml:space="preserve">ハッピー阿南    </v>
      </c>
      <c r="F320" s="29" t="str">
        <f t="shared" si="9"/>
        <v xml:space="preserve">近藤　志音  </v>
      </c>
      <c r="G320" s="30" t="str">
        <f>IFERROR(VLOOKUP(C320,Sheet3!A:H,3,0),"")</f>
        <v xml:space="preserve">近藤　志音                    </v>
      </c>
    </row>
    <row r="321" spans="3:7">
      <c r="C321" s="24">
        <f t="shared" si="8"/>
        <v>320</v>
      </c>
      <c r="D321" s="32">
        <f>IFERROR(テーブル_Swim014[[#This Row],[選手番号]],"")</f>
        <v>320</v>
      </c>
      <c r="E321" s="28" t="str">
        <f>IFERROR(VLOOKUP(C321,Sheet3!A:H,8,0),"")</f>
        <v xml:space="preserve">ハッピー阿南    </v>
      </c>
      <c r="F321" s="29" t="str">
        <f t="shared" si="9"/>
        <v xml:space="preserve">林　　理紗  </v>
      </c>
      <c r="G321" s="30" t="str">
        <f>IFERROR(VLOOKUP(C321,Sheet3!A:H,3,0),"")</f>
        <v xml:space="preserve">林　　理紗                    </v>
      </c>
    </row>
    <row r="322" spans="3:7">
      <c r="C322" s="24">
        <f t="shared" ref="C322:C385" si="10">IF(AND(D322=""),"",D322)</f>
        <v>321</v>
      </c>
      <c r="D322" s="32">
        <f>IFERROR(テーブル_Swim014[[#This Row],[選手番号]],"")</f>
        <v>321</v>
      </c>
      <c r="E322" s="28" t="str">
        <f>IFERROR(VLOOKUP(C322,Sheet3!A:H,8,0),"")</f>
        <v xml:space="preserve">ハッピー阿南    </v>
      </c>
      <c r="F322" s="29" t="str">
        <f t="shared" ref="F322:F385" si="11">MID(G322,1,7)</f>
        <v xml:space="preserve">湯浅　詩音  </v>
      </c>
      <c r="G322" s="30" t="str">
        <f>IFERROR(VLOOKUP(C322,Sheet3!A:H,3,0),"")</f>
        <v xml:space="preserve">湯浅　詩音                    </v>
      </c>
    </row>
    <row r="323" spans="3:7">
      <c r="C323" s="24">
        <f t="shared" si="10"/>
        <v>322</v>
      </c>
      <c r="D323" s="32">
        <f>IFERROR(テーブル_Swim014[[#This Row],[選手番号]],"")</f>
        <v>322</v>
      </c>
      <c r="E323" s="28" t="str">
        <f>IFERROR(VLOOKUP(C323,Sheet3!A:H,8,0),"")</f>
        <v xml:space="preserve">ハッピー阿南    </v>
      </c>
      <c r="F323" s="29" t="str">
        <f t="shared" si="11"/>
        <v xml:space="preserve">富永　実央  </v>
      </c>
      <c r="G323" s="30" t="str">
        <f>IFERROR(VLOOKUP(C323,Sheet3!A:H,3,0),"")</f>
        <v xml:space="preserve">富永　実央                    </v>
      </c>
    </row>
    <row r="324" spans="3:7">
      <c r="C324" s="24">
        <f t="shared" si="10"/>
        <v>323</v>
      </c>
      <c r="D324" s="32">
        <f>IFERROR(テーブル_Swim014[[#This Row],[選手番号]],"")</f>
        <v>323</v>
      </c>
      <c r="E324" s="28" t="str">
        <f>IFERROR(VLOOKUP(C324,Sheet3!A:H,8,0),"")</f>
        <v xml:space="preserve">ハッピー阿南    </v>
      </c>
      <c r="F324" s="29" t="str">
        <f t="shared" si="11"/>
        <v xml:space="preserve">西谷　優花  </v>
      </c>
      <c r="G324" s="30" t="str">
        <f>IFERROR(VLOOKUP(C324,Sheet3!A:H,3,0),"")</f>
        <v xml:space="preserve">西谷　優花                    </v>
      </c>
    </row>
    <row r="325" spans="3:7">
      <c r="C325" s="24">
        <f t="shared" si="10"/>
        <v>324</v>
      </c>
      <c r="D325" s="32">
        <f>IFERROR(テーブル_Swim014[[#This Row],[選手番号]],"")</f>
        <v>324</v>
      </c>
      <c r="E325" s="28" t="str">
        <f>IFERROR(VLOOKUP(C325,Sheet3!A:H,8,0),"")</f>
        <v xml:space="preserve">ハッピー阿南    </v>
      </c>
      <c r="F325" s="29" t="str">
        <f t="shared" si="11"/>
        <v xml:space="preserve">大地　彩加  </v>
      </c>
      <c r="G325" s="30" t="str">
        <f>IFERROR(VLOOKUP(C325,Sheet3!A:H,3,0),"")</f>
        <v xml:space="preserve">大地　彩加                    </v>
      </c>
    </row>
    <row r="326" spans="3:7">
      <c r="C326" s="24">
        <f t="shared" si="10"/>
        <v>325</v>
      </c>
      <c r="D326" s="32">
        <f>IFERROR(テーブル_Swim014[[#This Row],[選手番号]],"")</f>
        <v>325</v>
      </c>
      <c r="E326" s="28" t="str">
        <f>IFERROR(VLOOKUP(C326,Sheet3!A:H,8,0),"")</f>
        <v xml:space="preserve">ハッピー阿南    </v>
      </c>
      <c r="F326" s="29" t="str">
        <f t="shared" si="11"/>
        <v xml:space="preserve">林　　怜花  </v>
      </c>
      <c r="G326" s="30" t="str">
        <f>IFERROR(VLOOKUP(C326,Sheet3!A:H,3,0),"")</f>
        <v xml:space="preserve">林　　怜花                    </v>
      </c>
    </row>
    <row r="327" spans="3:7">
      <c r="C327" s="24">
        <f t="shared" si="10"/>
        <v>326</v>
      </c>
      <c r="D327" s="32">
        <f>IFERROR(テーブル_Swim014[[#This Row],[選手番号]],"")</f>
        <v>326</v>
      </c>
      <c r="E327" s="28" t="str">
        <f>IFERROR(VLOOKUP(C327,Sheet3!A:H,8,0),"")</f>
        <v xml:space="preserve">ハッピー阿南    </v>
      </c>
      <c r="F327" s="29" t="str">
        <f t="shared" si="11"/>
        <v xml:space="preserve">岸本玲於菜  </v>
      </c>
      <c r="G327" s="30" t="str">
        <f>IFERROR(VLOOKUP(C327,Sheet3!A:H,3,0),"")</f>
        <v xml:space="preserve">岸本玲於菜                    </v>
      </c>
    </row>
    <row r="328" spans="3:7">
      <c r="C328" s="24">
        <f t="shared" si="10"/>
        <v>327</v>
      </c>
      <c r="D328" s="32">
        <f>IFERROR(テーブル_Swim014[[#This Row],[選手番号]],"")</f>
        <v>327</v>
      </c>
      <c r="E328" s="28" t="str">
        <f>IFERROR(VLOOKUP(C328,Sheet3!A:H,8,0),"")</f>
        <v xml:space="preserve">ハッピー阿南    </v>
      </c>
      <c r="F328" s="29" t="str">
        <f t="shared" si="11"/>
        <v xml:space="preserve">川野　優花  </v>
      </c>
      <c r="G328" s="30" t="str">
        <f>IFERROR(VLOOKUP(C328,Sheet3!A:H,3,0),"")</f>
        <v xml:space="preserve">川野　優花                    </v>
      </c>
    </row>
    <row r="329" spans="3:7">
      <c r="C329" s="24">
        <f t="shared" si="10"/>
        <v>328</v>
      </c>
      <c r="D329" s="32">
        <f>IFERROR(テーブル_Swim014[[#This Row],[選手番号]],"")</f>
        <v>328</v>
      </c>
      <c r="E329" s="28" t="str">
        <f>IFERROR(VLOOKUP(C329,Sheet3!A:H,8,0),"")</f>
        <v xml:space="preserve">ハッピー阿南    </v>
      </c>
      <c r="F329" s="29" t="str">
        <f t="shared" si="11"/>
        <v xml:space="preserve">立石友莉亜  </v>
      </c>
      <c r="G329" s="30" t="str">
        <f>IFERROR(VLOOKUP(C329,Sheet3!A:H,3,0),"")</f>
        <v xml:space="preserve">立石友莉亜                    </v>
      </c>
    </row>
    <row r="330" spans="3:7">
      <c r="C330" s="24">
        <f t="shared" si="10"/>
        <v>329</v>
      </c>
      <c r="D330" s="32">
        <f>IFERROR(テーブル_Swim014[[#This Row],[選手番号]],"")</f>
        <v>329</v>
      </c>
      <c r="E330" s="28" t="str">
        <f>IFERROR(VLOOKUP(C330,Sheet3!A:H,8,0),"")</f>
        <v xml:space="preserve">ハッピー阿南    </v>
      </c>
      <c r="F330" s="29" t="str">
        <f t="shared" si="11"/>
        <v xml:space="preserve">徳永　海希  </v>
      </c>
      <c r="G330" s="30" t="str">
        <f>IFERROR(VLOOKUP(C330,Sheet3!A:H,3,0),"")</f>
        <v xml:space="preserve">徳永　海希                    </v>
      </c>
    </row>
    <row r="331" spans="3:7">
      <c r="C331" s="24">
        <f t="shared" si="10"/>
        <v>330</v>
      </c>
      <c r="D331" s="32">
        <f>IFERROR(テーブル_Swim014[[#This Row],[選手番号]],"")</f>
        <v>330</v>
      </c>
      <c r="E331" s="28" t="str">
        <f>IFERROR(VLOOKUP(C331,Sheet3!A:H,8,0),"")</f>
        <v xml:space="preserve">ハッピー阿南    </v>
      </c>
      <c r="F331" s="29" t="str">
        <f t="shared" si="11"/>
        <v xml:space="preserve">竹内　桜杏  </v>
      </c>
      <c r="G331" s="30" t="str">
        <f>IFERROR(VLOOKUP(C331,Sheet3!A:H,3,0),"")</f>
        <v xml:space="preserve">竹内　桜杏                    </v>
      </c>
    </row>
    <row r="332" spans="3:7">
      <c r="C332" s="24">
        <f t="shared" si="10"/>
        <v>331</v>
      </c>
      <c r="D332" s="32">
        <f>IFERROR(テーブル_Swim014[[#This Row],[選手番号]],"")</f>
        <v>331</v>
      </c>
      <c r="E332" s="28" t="str">
        <f>IFERROR(VLOOKUP(C332,Sheet3!A:H,8,0),"")</f>
        <v xml:space="preserve">ハッピー鴨島    </v>
      </c>
      <c r="F332" s="29" t="str">
        <f t="shared" si="11"/>
        <v xml:space="preserve">友江つかさ  </v>
      </c>
      <c r="G332" s="30" t="str">
        <f>IFERROR(VLOOKUP(C332,Sheet3!A:H,3,0),"")</f>
        <v xml:space="preserve">友江つかさ                    </v>
      </c>
    </row>
    <row r="333" spans="3:7">
      <c r="C333" s="24">
        <f t="shared" si="10"/>
        <v>332</v>
      </c>
      <c r="D333" s="32">
        <f>IFERROR(テーブル_Swim014[[#This Row],[選手番号]],"")</f>
        <v>332</v>
      </c>
      <c r="E333" s="28" t="str">
        <f>IFERROR(VLOOKUP(C333,Sheet3!A:H,8,0),"")</f>
        <v xml:space="preserve">ハッピー鴨島    </v>
      </c>
      <c r="F333" s="29" t="str">
        <f t="shared" si="11"/>
        <v xml:space="preserve">木内　彩果  </v>
      </c>
      <c r="G333" s="30" t="str">
        <f>IFERROR(VLOOKUP(C333,Sheet3!A:H,3,0),"")</f>
        <v xml:space="preserve">木内　彩果                    </v>
      </c>
    </row>
    <row r="334" spans="3:7">
      <c r="C334" s="24">
        <f t="shared" si="10"/>
        <v>333</v>
      </c>
      <c r="D334" s="32">
        <f>IFERROR(テーブル_Swim014[[#This Row],[選手番号]],"")</f>
        <v>333</v>
      </c>
      <c r="E334" s="28" t="str">
        <f>IFERROR(VLOOKUP(C334,Sheet3!A:H,8,0),"")</f>
        <v xml:space="preserve">ハッピー鴨島    </v>
      </c>
      <c r="F334" s="29" t="str">
        <f t="shared" si="11"/>
        <v xml:space="preserve">西田　優愛  </v>
      </c>
      <c r="G334" s="30" t="str">
        <f>IFERROR(VLOOKUP(C334,Sheet3!A:H,3,0),"")</f>
        <v xml:space="preserve">西田　優愛                    </v>
      </c>
    </row>
    <row r="335" spans="3:7">
      <c r="C335" s="24">
        <f t="shared" si="10"/>
        <v>334</v>
      </c>
      <c r="D335" s="32">
        <f>IFERROR(テーブル_Swim014[[#This Row],[選手番号]],"")</f>
        <v>334</v>
      </c>
      <c r="E335" s="28" t="str">
        <f>IFERROR(VLOOKUP(C335,Sheet3!A:H,8,0),"")</f>
        <v xml:space="preserve">ハッピー鴨島    </v>
      </c>
      <c r="F335" s="29" t="str">
        <f t="shared" si="11"/>
        <v xml:space="preserve">西田　乃愛  </v>
      </c>
      <c r="G335" s="30" t="str">
        <f>IFERROR(VLOOKUP(C335,Sheet3!A:H,3,0),"")</f>
        <v xml:space="preserve">西田　乃愛                    </v>
      </c>
    </row>
    <row r="336" spans="3:7">
      <c r="C336" s="24">
        <f t="shared" si="10"/>
        <v>335</v>
      </c>
      <c r="D336" s="32">
        <f>IFERROR(テーブル_Swim014[[#This Row],[選手番号]],"")</f>
        <v>335</v>
      </c>
      <c r="E336" s="28" t="str">
        <f>IFERROR(VLOOKUP(C336,Sheet3!A:H,8,0),"")</f>
        <v xml:space="preserve">ハッピー鴨島    </v>
      </c>
      <c r="F336" s="29" t="str">
        <f t="shared" si="11"/>
        <v xml:space="preserve">友江　　渚  </v>
      </c>
      <c r="G336" s="30" t="str">
        <f>IFERROR(VLOOKUP(C336,Sheet3!A:H,3,0),"")</f>
        <v xml:space="preserve">友江　　渚                    </v>
      </c>
    </row>
    <row r="337" spans="3:7">
      <c r="C337" s="24">
        <f t="shared" si="10"/>
        <v>336</v>
      </c>
      <c r="D337" s="32">
        <f>IFERROR(テーブル_Swim014[[#This Row],[選手番号]],"")</f>
        <v>336</v>
      </c>
      <c r="E337" s="28" t="str">
        <f>IFERROR(VLOOKUP(C337,Sheet3!A:H,8,0),"")</f>
        <v xml:space="preserve">ハッピー鴨島    </v>
      </c>
      <c r="F337" s="29" t="str">
        <f t="shared" si="11"/>
        <v xml:space="preserve">仁居星伶愛  </v>
      </c>
      <c r="G337" s="30" t="str">
        <f>IFERROR(VLOOKUP(C337,Sheet3!A:H,3,0),"")</f>
        <v xml:space="preserve">仁居星伶愛                    </v>
      </c>
    </row>
    <row r="338" spans="3:7">
      <c r="C338" s="24">
        <f t="shared" si="10"/>
        <v>337</v>
      </c>
      <c r="D338" s="32">
        <f>IFERROR(テーブル_Swim014[[#This Row],[選手番号]],"")</f>
        <v>337</v>
      </c>
      <c r="E338" s="28" t="str">
        <f>IFERROR(VLOOKUP(C338,Sheet3!A:H,8,0),"")</f>
        <v xml:space="preserve">ＯＫＳＳ        </v>
      </c>
      <c r="F338" s="29" t="str">
        <f t="shared" si="11"/>
        <v xml:space="preserve">亀田　翔矢  </v>
      </c>
      <c r="G338" s="30" t="str">
        <f>IFERROR(VLOOKUP(C338,Sheet3!A:H,3,0),"")</f>
        <v xml:space="preserve">亀田　翔矢                    </v>
      </c>
    </row>
    <row r="339" spans="3:7">
      <c r="C339" s="24">
        <f t="shared" si="10"/>
        <v>338</v>
      </c>
      <c r="D339" s="32">
        <f>IFERROR(テーブル_Swim014[[#This Row],[選手番号]],"")</f>
        <v>338</v>
      </c>
      <c r="E339" s="28" t="str">
        <f>IFERROR(VLOOKUP(C339,Sheet3!A:H,8,0),"")</f>
        <v xml:space="preserve">ＯＫＳＳ        </v>
      </c>
      <c r="F339" s="29" t="str">
        <f t="shared" si="11"/>
        <v xml:space="preserve">岡田　拓実  </v>
      </c>
      <c r="G339" s="30" t="str">
        <f>IFERROR(VLOOKUP(C339,Sheet3!A:H,3,0),"")</f>
        <v xml:space="preserve">岡田　拓実                    </v>
      </c>
    </row>
    <row r="340" spans="3:7">
      <c r="C340" s="24">
        <f t="shared" si="10"/>
        <v>339</v>
      </c>
      <c r="D340" s="32">
        <f>IFERROR(テーブル_Swim014[[#This Row],[選手番号]],"")</f>
        <v>339</v>
      </c>
      <c r="E340" s="28" t="str">
        <f>IFERROR(VLOOKUP(C340,Sheet3!A:H,8,0),"")</f>
        <v xml:space="preserve">ＯＫＳＳ        </v>
      </c>
      <c r="F340" s="29" t="str">
        <f t="shared" si="11"/>
        <v xml:space="preserve">田中　　海  </v>
      </c>
      <c r="G340" s="30" t="str">
        <f>IFERROR(VLOOKUP(C340,Sheet3!A:H,3,0),"")</f>
        <v xml:space="preserve">田中　　海                    </v>
      </c>
    </row>
    <row r="341" spans="3:7">
      <c r="C341" s="24">
        <f t="shared" si="10"/>
        <v>340</v>
      </c>
      <c r="D341" s="32">
        <f>IFERROR(テーブル_Swim014[[#This Row],[選手番号]],"")</f>
        <v>340</v>
      </c>
      <c r="E341" s="28" t="str">
        <f>IFERROR(VLOOKUP(C341,Sheet3!A:H,8,0),"")</f>
        <v xml:space="preserve">ＯＫＳＳ        </v>
      </c>
      <c r="F341" s="29" t="str">
        <f t="shared" si="11"/>
        <v xml:space="preserve">福永　悠人  </v>
      </c>
      <c r="G341" s="30" t="str">
        <f>IFERROR(VLOOKUP(C341,Sheet3!A:H,3,0),"")</f>
        <v xml:space="preserve">福永　悠人                    </v>
      </c>
    </row>
    <row r="342" spans="3:7">
      <c r="C342" s="24">
        <f t="shared" si="10"/>
        <v>341</v>
      </c>
      <c r="D342" s="32">
        <f>IFERROR(テーブル_Swim014[[#This Row],[選手番号]],"")</f>
        <v>341</v>
      </c>
      <c r="E342" s="28" t="str">
        <f>IFERROR(VLOOKUP(C342,Sheet3!A:H,8,0),"")</f>
        <v xml:space="preserve">ＯＫＳＳ        </v>
      </c>
      <c r="F342" s="29" t="str">
        <f t="shared" si="11"/>
        <v xml:space="preserve">中岡悠一朗  </v>
      </c>
      <c r="G342" s="30" t="str">
        <f>IFERROR(VLOOKUP(C342,Sheet3!A:H,3,0),"")</f>
        <v xml:space="preserve">中岡悠一朗                    </v>
      </c>
    </row>
    <row r="343" spans="3:7">
      <c r="C343" s="24">
        <f t="shared" si="10"/>
        <v>342</v>
      </c>
      <c r="D343" s="32">
        <f>IFERROR(テーブル_Swim014[[#This Row],[選手番号]],"")</f>
        <v>342</v>
      </c>
      <c r="E343" s="28" t="str">
        <f>IFERROR(VLOOKUP(C343,Sheet3!A:H,8,0),"")</f>
        <v xml:space="preserve">ＯＫＳＳ        </v>
      </c>
      <c r="F343" s="29" t="str">
        <f t="shared" si="11"/>
        <v xml:space="preserve">平野　朋貴  </v>
      </c>
      <c r="G343" s="30" t="str">
        <f>IFERROR(VLOOKUP(C343,Sheet3!A:H,3,0),"")</f>
        <v xml:space="preserve">平野　朋貴                    </v>
      </c>
    </row>
    <row r="344" spans="3:7">
      <c r="C344" s="24">
        <f t="shared" si="10"/>
        <v>343</v>
      </c>
      <c r="D344" s="32">
        <f>IFERROR(テーブル_Swim014[[#This Row],[選手番号]],"")</f>
        <v>343</v>
      </c>
      <c r="E344" s="28" t="str">
        <f>IFERROR(VLOOKUP(C344,Sheet3!A:H,8,0),"")</f>
        <v xml:space="preserve">ＯＫＳＳ        </v>
      </c>
      <c r="F344" s="29" t="str">
        <f t="shared" si="11"/>
        <v xml:space="preserve">中村　孔星  </v>
      </c>
      <c r="G344" s="30" t="str">
        <f>IFERROR(VLOOKUP(C344,Sheet3!A:H,3,0),"")</f>
        <v xml:space="preserve">中村　孔星                    </v>
      </c>
    </row>
    <row r="345" spans="3:7">
      <c r="C345" s="24">
        <f t="shared" si="10"/>
        <v>344</v>
      </c>
      <c r="D345" s="32">
        <f>IFERROR(テーブル_Swim014[[#This Row],[選手番号]],"")</f>
        <v>344</v>
      </c>
      <c r="E345" s="28" t="str">
        <f>IFERROR(VLOOKUP(C345,Sheet3!A:H,8,0),"")</f>
        <v xml:space="preserve">ＯＫＳＳ        </v>
      </c>
      <c r="F345" s="29" t="str">
        <f t="shared" si="11"/>
        <v xml:space="preserve">濵渕　元暉  </v>
      </c>
      <c r="G345" s="30" t="str">
        <f>IFERROR(VLOOKUP(C345,Sheet3!A:H,3,0),"")</f>
        <v xml:space="preserve">濵渕　元暉                    </v>
      </c>
    </row>
    <row r="346" spans="3:7">
      <c r="C346" s="24">
        <f t="shared" si="10"/>
        <v>345</v>
      </c>
      <c r="D346" s="32">
        <f>IFERROR(テーブル_Swim014[[#This Row],[選手番号]],"")</f>
        <v>345</v>
      </c>
      <c r="E346" s="28" t="str">
        <f>IFERROR(VLOOKUP(C346,Sheet3!A:H,8,0),"")</f>
        <v xml:space="preserve">ＯＫＳＳ        </v>
      </c>
      <c r="F346" s="29" t="str">
        <f t="shared" si="11"/>
        <v xml:space="preserve">中岡　健介  </v>
      </c>
      <c r="G346" s="30" t="str">
        <f>IFERROR(VLOOKUP(C346,Sheet3!A:H,3,0),"")</f>
        <v xml:space="preserve">中岡　健介                    </v>
      </c>
    </row>
    <row r="347" spans="3:7">
      <c r="C347" s="24">
        <f t="shared" si="10"/>
        <v>346</v>
      </c>
      <c r="D347" s="32">
        <f>IFERROR(テーブル_Swim014[[#This Row],[選手番号]],"")</f>
        <v>346</v>
      </c>
      <c r="E347" s="28" t="str">
        <f>IFERROR(VLOOKUP(C347,Sheet3!A:H,8,0),"")</f>
        <v xml:space="preserve">ＯＫＳＳ        </v>
      </c>
      <c r="F347" s="29" t="str">
        <f t="shared" si="11"/>
        <v xml:space="preserve">相原　大地  </v>
      </c>
      <c r="G347" s="30" t="str">
        <f>IFERROR(VLOOKUP(C347,Sheet3!A:H,3,0),"")</f>
        <v xml:space="preserve">相原　大地                    </v>
      </c>
    </row>
    <row r="348" spans="3:7">
      <c r="C348" s="24">
        <f t="shared" si="10"/>
        <v>347</v>
      </c>
      <c r="D348" s="32">
        <f>IFERROR(テーブル_Swim014[[#This Row],[選手番号]],"")</f>
        <v>347</v>
      </c>
      <c r="E348" s="28" t="str">
        <f>IFERROR(VLOOKUP(C348,Sheet3!A:H,8,0),"")</f>
        <v xml:space="preserve">ＯＫＳＳ        </v>
      </c>
      <c r="F348" s="29" t="str">
        <f t="shared" si="11"/>
        <v xml:space="preserve">阿部　陽平  </v>
      </c>
      <c r="G348" s="30" t="str">
        <f>IFERROR(VLOOKUP(C348,Sheet3!A:H,3,0),"")</f>
        <v xml:space="preserve">阿部　陽平                    </v>
      </c>
    </row>
    <row r="349" spans="3:7">
      <c r="C349" s="24">
        <f t="shared" si="10"/>
        <v>348</v>
      </c>
      <c r="D349" s="32">
        <f>IFERROR(テーブル_Swim014[[#This Row],[選手番号]],"")</f>
        <v>348</v>
      </c>
      <c r="E349" s="28" t="str">
        <f>IFERROR(VLOOKUP(C349,Sheet3!A:H,8,0),"")</f>
        <v xml:space="preserve">ＯＫＳＳ        </v>
      </c>
      <c r="F349" s="29" t="str">
        <f t="shared" si="11"/>
        <v xml:space="preserve">穴田　大空  </v>
      </c>
      <c r="G349" s="30" t="str">
        <f>IFERROR(VLOOKUP(C349,Sheet3!A:H,3,0),"")</f>
        <v xml:space="preserve">穴田　大空                    </v>
      </c>
    </row>
    <row r="350" spans="3:7">
      <c r="C350" s="24">
        <f t="shared" si="10"/>
        <v>349</v>
      </c>
      <c r="D350" s="32">
        <f>IFERROR(テーブル_Swim014[[#This Row],[選手番号]],"")</f>
        <v>349</v>
      </c>
      <c r="E350" s="28" t="str">
        <f>IFERROR(VLOOKUP(C350,Sheet3!A:H,8,0),"")</f>
        <v xml:space="preserve">ＯＫＳＳ        </v>
      </c>
      <c r="F350" s="29" t="str">
        <f t="shared" si="11"/>
        <v xml:space="preserve">西條　颯馬  </v>
      </c>
      <c r="G350" s="30" t="str">
        <f>IFERROR(VLOOKUP(C350,Sheet3!A:H,3,0),"")</f>
        <v xml:space="preserve">西條　颯馬                    </v>
      </c>
    </row>
    <row r="351" spans="3:7">
      <c r="C351" s="24">
        <f t="shared" si="10"/>
        <v>350</v>
      </c>
      <c r="D351" s="32">
        <f>IFERROR(テーブル_Swim014[[#This Row],[選手番号]],"")</f>
        <v>350</v>
      </c>
      <c r="E351" s="28" t="str">
        <f>IFERROR(VLOOKUP(C351,Sheet3!A:H,8,0),"")</f>
        <v xml:space="preserve">ＯＫＳＳ        </v>
      </c>
      <c r="F351" s="29" t="str">
        <f t="shared" si="11"/>
        <v xml:space="preserve">藤岡　大知  </v>
      </c>
      <c r="G351" s="30" t="str">
        <f>IFERROR(VLOOKUP(C351,Sheet3!A:H,3,0),"")</f>
        <v xml:space="preserve">藤岡　大知                    </v>
      </c>
    </row>
    <row r="352" spans="3:7">
      <c r="C352" s="24">
        <f t="shared" si="10"/>
        <v>351</v>
      </c>
      <c r="D352" s="32">
        <f>IFERROR(テーブル_Swim014[[#This Row],[選手番号]],"")</f>
        <v>351</v>
      </c>
      <c r="E352" s="28" t="str">
        <f>IFERROR(VLOOKUP(C352,Sheet3!A:H,8,0),"")</f>
        <v xml:space="preserve">ＯＫＳＳ        </v>
      </c>
      <c r="F352" s="29" t="str">
        <f t="shared" si="11"/>
        <v xml:space="preserve">宮本　将吾  </v>
      </c>
      <c r="G352" s="30" t="str">
        <f>IFERROR(VLOOKUP(C352,Sheet3!A:H,3,0),"")</f>
        <v xml:space="preserve">宮本　将吾                    </v>
      </c>
    </row>
    <row r="353" spans="3:7">
      <c r="C353" s="24">
        <f t="shared" si="10"/>
        <v>352</v>
      </c>
      <c r="D353" s="32">
        <f>IFERROR(テーブル_Swim014[[#This Row],[選手番号]],"")</f>
        <v>352</v>
      </c>
      <c r="E353" s="28" t="str">
        <f>IFERROR(VLOOKUP(C353,Sheet3!A:H,8,0),"")</f>
        <v xml:space="preserve">ＯＫＳＳ        </v>
      </c>
      <c r="F353" s="29" t="str">
        <f t="shared" si="11"/>
        <v xml:space="preserve">松田　悠希  </v>
      </c>
      <c r="G353" s="30" t="str">
        <f>IFERROR(VLOOKUP(C353,Sheet3!A:H,3,0),"")</f>
        <v xml:space="preserve">松田　悠希                    </v>
      </c>
    </row>
    <row r="354" spans="3:7">
      <c r="C354" s="24">
        <f t="shared" si="10"/>
        <v>353</v>
      </c>
      <c r="D354" s="32">
        <f>IFERROR(テーブル_Swim014[[#This Row],[選手番号]],"")</f>
        <v>353</v>
      </c>
      <c r="E354" s="28" t="str">
        <f>IFERROR(VLOOKUP(C354,Sheet3!A:H,8,0),"")</f>
        <v xml:space="preserve">ＯＫＳＳ        </v>
      </c>
      <c r="F354" s="29" t="str">
        <f t="shared" si="11"/>
        <v xml:space="preserve">幸津　　成  </v>
      </c>
      <c r="G354" s="30" t="str">
        <f>IFERROR(VLOOKUP(C354,Sheet3!A:H,3,0),"")</f>
        <v xml:space="preserve">幸津　　成                    </v>
      </c>
    </row>
    <row r="355" spans="3:7">
      <c r="C355" s="24">
        <f t="shared" si="10"/>
        <v>354</v>
      </c>
      <c r="D355" s="32">
        <f>IFERROR(テーブル_Swim014[[#This Row],[選手番号]],"")</f>
        <v>354</v>
      </c>
      <c r="E355" s="28" t="str">
        <f>IFERROR(VLOOKUP(C355,Sheet3!A:H,8,0),"")</f>
        <v xml:space="preserve">ＯＫＳＳ        </v>
      </c>
      <c r="F355" s="29" t="str">
        <f t="shared" si="11"/>
        <v xml:space="preserve">近藤　　颯  </v>
      </c>
      <c r="G355" s="30" t="str">
        <f>IFERROR(VLOOKUP(C355,Sheet3!A:H,3,0),"")</f>
        <v xml:space="preserve">近藤　　颯                    </v>
      </c>
    </row>
    <row r="356" spans="3:7">
      <c r="C356" s="24">
        <f t="shared" si="10"/>
        <v>355</v>
      </c>
      <c r="D356" s="32">
        <f>IFERROR(テーブル_Swim014[[#This Row],[選手番号]],"")</f>
        <v>355</v>
      </c>
      <c r="E356" s="28" t="str">
        <f>IFERROR(VLOOKUP(C356,Sheet3!A:H,8,0),"")</f>
        <v xml:space="preserve">ＯＫＳＳ        </v>
      </c>
      <c r="F356" s="29" t="str">
        <f t="shared" si="11"/>
        <v xml:space="preserve">モートン海夢 </v>
      </c>
      <c r="G356" s="30" t="str">
        <f>IFERROR(VLOOKUP(C356,Sheet3!A:H,3,0),"")</f>
        <v xml:space="preserve">モートン海夢                  </v>
      </c>
    </row>
    <row r="357" spans="3:7">
      <c r="C357" s="24">
        <f t="shared" si="10"/>
        <v>356</v>
      </c>
      <c r="D357" s="32">
        <f>IFERROR(テーブル_Swim014[[#This Row],[選手番号]],"")</f>
        <v>356</v>
      </c>
      <c r="E357" s="28" t="str">
        <f>IFERROR(VLOOKUP(C357,Sheet3!A:H,8,0),"")</f>
        <v xml:space="preserve">ＯＫＳＳ        </v>
      </c>
      <c r="F357" s="29" t="str">
        <f t="shared" si="11"/>
        <v xml:space="preserve">泰地　駿賛  </v>
      </c>
      <c r="G357" s="30" t="str">
        <f>IFERROR(VLOOKUP(C357,Sheet3!A:H,3,0),"")</f>
        <v xml:space="preserve">泰地　駿賛                    </v>
      </c>
    </row>
    <row r="358" spans="3:7">
      <c r="C358" s="24">
        <f t="shared" si="10"/>
        <v>357</v>
      </c>
      <c r="D358" s="32">
        <f>IFERROR(テーブル_Swim014[[#This Row],[選手番号]],"")</f>
        <v>357</v>
      </c>
      <c r="E358" s="28" t="str">
        <f>IFERROR(VLOOKUP(C358,Sheet3!A:H,8,0),"")</f>
        <v xml:space="preserve">ＯＫＳＳ        </v>
      </c>
      <c r="F358" s="29" t="str">
        <f t="shared" si="11"/>
        <v xml:space="preserve">細川　　稔  </v>
      </c>
      <c r="G358" s="30" t="str">
        <f>IFERROR(VLOOKUP(C358,Sheet3!A:H,3,0),"")</f>
        <v xml:space="preserve">細川　　稔                    </v>
      </c>
    </row>
    <row r="359" spans="3:7">
      <c r="C359" s="24">
        <f t="shared" si="10"/>
        <v>358</v>
      </c>
      <c r="D359" s="32">
        <f>IFERROR(テーブル_Swim014[[#This Row],[選手番号]],"")</f>
        <v>358</v>
      </c>
      <c r="E359" s="28" t="str">
        <f>IFERROR(VLOOKUP(C359,Sheet3!A:H,8,0),"")</f>
        <v xml:space="preserve">ＯＫＳＳ        </v>
      </c>
      <c r="F359" s="29" t="str">
        <f t="shared" si="11"/>
        <v xml:space="preserve">佐藤　功晟  </v>
      </c>
      <c r="G359" s="30" t="str">
        <f>IFERROR(VLOOKUP(C359,Sheet3!A:H,3,0),"")</f>
        <v xml:space="preserve">佐藤　功晟                    </v>
      </c>
    </row>
    <row r="360" spans="3:7">
      <c r="C360" s="24">
        <f t="shared" si="10"/>
        <v>359</v>
      </c>
      <c r="D360" s="32">
        <f>IFERROR(テーブル_Swim014[[#This Row],[選手番号]],"")</f>
        <v>359</v>
      </c>
      <c r="E360" s="28" t="str">
        <f>IFERROR(VLOOKUP(C360,Sheet3!A:H,8,0),"")</f>
        <v xml:space="preserve">ＯＫＳＳ        </v>
      </c>
      <c r="F360" s="29" t="str">
        <f t="shared" si="11"/>
        <v xml:space="preserve">鈴江　睦来  </v>
      </c>
      <c r="G360" s="30" t="str">
        <f>IFERROR(VLOOKUP(C360,Sheet3!A:H,3,0),"")</f>
        <v xml:space="preserve">鈴江　睦来                    </v>
      </c>
    </row>
    <row r="361" spans="3:7">
      <c r="C361" s="24">
        <f t="shared" si="10"/>
        <v>360</v>
      </c>
      <c r="D361" s="32">
        <f>IFERROR(テーブル_Swim014[[#This Row],[選手番号]],"")</f>
        <v>360</v>
      </c>
      <c r="E361" s="28" t="str">
        <f>IFERROR(VLOOKUP(C361,Sheet3!A:H,8,0),"")</f>
        <v xml:space="preserve">ＯＫＳＳ        </v>
      </c>
      <c r="F361" s="29" t="str">
        <f t="shared" si="11"/>
        <v xml:space="preserve">川人　玲温  </v>
      </c>
      <c r="G361" s="30" t="str">
        <f>IFERROR(VLOOKUP(C361,Sheet3!A:H,3,0),"")</f>
        <v xml:space="preserve">川人　玲温                    </v>
      </c>
    </row>
    <row r="362" spans="3:7">
      <c r="C362" s="24">
        <f t="shared" si="10"/>
        <v>361</v>
      </c>
      <c r="D362" s="32">
        <f>IFERROR(テーブル_Swim014[[#This Row],[選手番号]],"")</f>
        <v>361</v>
      </c>
      <c r="E362" s="28" t="str">
        <f>IFERROR(VLOOKUP(C362,Sheet3!A:H,8,0),"")</f>
        <v xml:space="preserve">ＯＫＳＳ        </v>
      </c>
      <c r="F362" s="29" t="str">
        <f t="shared" si="11"/>
        <v xml:space="preserve">服部　凌芽  </v>
      </c>
      <c r="G362" s="30" t="str">
        <f>IFERROR(VLOOKUP(C362,Sheet3!A:H,3,0),"")</f>
        <v xml:space="preserve">服部　凌芽                    </v>
      </c>
    </row>
    <row r="363" spans="3:7">
      <c r="C363" s="24">
        <f t="shared" si="10"/>
        <v>362</v>
      </c>
      <c r="D363" s="32">
        <f>IFERROR(テーブル_Swim014[[#This Row],[選手番号]],"")</f>
        <v>362</v>
      </c>
      <c r="E363" s="28" t="str">
        <f>IFERROR(VLOOKUP(C363,Sheet3!A:H,8,0),"")</f>
        <v xml:space="preserve">ＯＫＳＳ        </v>
      </c>
      <c r="F363" s="29" t="str">
        <f t="shared" si="11"/>
        <v xml:space="preserve">阿部　晴斗  </v>
      </c>
      <c r="G363" s="30" t="str">
        <f>IFERROR(VLOOKUP(C363,Sheet3!A:H,3,0),"")</f>
        <v xml:space="preserve">阿部　晴斗                    </v>
      </c>
    </row>
    <row r="364" spans="3:7">
      <c r="C364" s="24">
        <f t="shared" si="10"/>
        <v>363</v>
      </c>
      <c r="D364" s="32">
        <f>IFERROR(テーブル_Swim014[[#This Row],[選手番号]],"")</f>
        <v>363</v>
      </c>
      <c r="E364" s="28" t="str">
        <f>IFERROR(VLOOKUP(C364,Sheet3!A:H,8,0),"")</f>
        <v xml:space="preserve">ＯＫＳＳ        </v>
      </c>
      <c r="F364" s="29" t="str">
        <f t="shared" si="11"/>
        <v xml:space="preserve">星合　一希  </v>
      </c>
      <c r="G364" s="30" t="str">
        <f>IFERROR(VLOOKUP(C364,Sheet3!A:H,3,0),"")</f>
        <v xml:space="preserve">星合　一希                    </v>
      </c>
    </row>
    <row r="365" spans="3:7">
      <c r="C365" s="24">
        <f t="shared" si="10"/>
        <v>364</v>
      </c>
      <c r="D365" s="32">
        <f>IFERROR(テーブル_Swim014[[#This Row],[選手番号]],"")</f>
        <v>364</v>
      </c>
      <c r="E365" s="28" t="str">
        <f>IFERROR(VLOOKUP(C365,Sheet3!A:H,8,0),"")</f>
        <v xml:space="preserve">ＯＫＳＳ        </v>
      </c>
      <c r="F365" s="29" t="str">
        <f t="shared" si="11"/>
        <v xml:space="preserve">鈴木　海吏  </v>
      </c>
      <c r="G365" s="30" t="str">
        <f>IFERROR(VLOOKUP(C365,Sheet3!A:H,3,0),"")</f>
        <v xml:space="preserve">鈴木　海吏                    </v>
      </c>
    </row>
    <row r="366" spans="3:7">
      <c r="C366" s="24">
        <f t="shared" si="10"/>
        <v>365</v>
      </c>
      <c r="D366" s="32">
        <f>IFERROR(テーブル_Swim014[[#This Row],[選手番号]],"")</f>
        <v>365</v>
      </c>
      <c r="E366" s="28" t="str">
        <f>IFERROR(VLOOKUP(C366,Sheet3!A:H,8,0),"")</f>
        <v xml:space="preserve">ＯＫＳＳ        </v>
      </c>
      <c r="F366" s="29" t="str">
        <f t="shared" si="11"/>
        <v xml:space="preserve">服部　由弦  </v>
      </c>
      <c r="G366" s="30" t="str">
        <f>IFERROR(VLOOKUP(C366,Sheet3!A:H,3,0),"")</f>
        <v xml:space="preserve">服部　由弦                    </v>
      </c>
    </row>
    <row r="367" spans="3:7">
      <c r="C367" s="24">
        <f t="shared" si="10"/>
        <v>366</v>
      </c>
      <c r="D367" s="32">
        <f>IFERROR(テーブル_Swim014[[#This Row],[選手番号]],"")</f>
        <v>366</v>
      </c>
      <c r="E367" s="28" t="str">
        <f>IFERROR(VLOOKUP(C367,Sheet3!A:H,8,0),"")</f>
        <v xml:space="preserve">ＯＫＳＳ        </v>
      </c>
      <c r="F367" s="29" t="str">
        <f t="shared" si="11"/>
        <v xml:space="preserve">西本明日香  </v>
      </c>
      <c r="G367" s="30" t="str">
        <f>IFERROR(VLOOKUP(C367,Sheet3!A:H,3,0),"")</f>
        <v xml:space="preserve">西本明日香                    </v>
      </c>
    </row>
    <row r="368" spans="3:7">
      <c r="C368" s="24">
        <f t="shared" si="10"/>
        <v>367</v>
      </c>
      <c r="D368" s="32">
        <f>IFERROR(テーブル_Swim014[[#This Row],[選手番号]],"")</f>
        <v>367</v>
      </c>
      <c r="E368" s="28" t="str">
        <f>IFERROR(VLOOKUP(C368,Sheet3!A:H,8,0),"")</f>
        <v xml:space="preserve">ＯＫＳＳ        </v>
      </c>
      <c r="F368" s="29" t="str">
        <f t="shared" si="11"/>
        <v xml:space="preserve">青木　花歩  </v>
      </c>
      <c r="G368" s="30" t="str">
        <f>IFERROR(VLOOKUP(C368,Sheet3!A:H,3,0),"")</f>
        <v xml:space="preserve">青木　花歩                    </v>
      </c>
    </row>
    <row r="369" spans="3:7">
      <c r="C369" s="24">
        <f t="shared" si="10"/>
        <v>368</v>
      </c>
      <c r="D369" s="32">
        <f>IFERROR(テーブル_Swim014[[#This Row],[選手番号]],"")</f>
        <v>368</v>
      </c>
      <c r="E369" s="28" t="str">
        <f>IFERROR(VLOOKUP(C369,Sheet3!A:H,8,0),"")</f>
        <v xml:space="preserve">ＯＫＳＳ        </v>
      </c>
      <c r="F369" s="29" t="str">
        <f t="shared" si="11"/>
        <v xml:space="preserve">佐河　静季  </v>
      </c>
      <c r="G369" s="30" t="str">
        <f>IFERROR(VLOOKUP(C369,Sheet3!A:H,3,0),"")</f>
        <v xml:space="preserve">佐河　静季                    </v>
      </c>
    </row>
    <row r="370" spans="3:7">
      <c r="C370" s="24">
        <f t="shared" si="10"/>
        <v>369</v>
      </c>
      <c r="D370" s="32">
        <f>IFERROR(テーブル_Swim014[[#This Row],[選手番号]],"")</f>
        <v>369</v>
      </c>
      <c r="E370" s="28" t="str">
        <f>IFERROR(VLOOKUP(C370,Sheet3!A:H,8,0),"")</f>
        <v xml:space="preserve">ＯＫＳＳ        </v>
      </c>
      <c r="F370" s="29" t="str">
        <f t="shared" si="11"/>
        <v xml:space="preserve">沖津　悠奈  </v>
      </c>
      <c r="G370" s="30" t="str">
        <f>IFERROR(VLOOKUP(C370,Sheet3!A:H,3,0),"")</f>
        <v xml:space="preserve">沖津　悠奈                    </v>
      </c>
    </row>
    <row r="371" spans="3:7">
      <c r="C371" s="24">
        <f t="shared" si="10"/>
        <v>370</v>
      </c>
      <c r="D371" s="32">
        <f>IFERROR(テーブル_Swim014[[#This Row],[選手番号]],"")</f>
        <v>370</v>
      </c>
      <c r="E371" s="28" t="str">
        <f>IFERROR(VLOOKUP(C371,Sheet3!A:H,8,0),"")</f>
        <v xml:space="preserve">ＯＫＳＳ        </v>
      </c>
      <c r="F371" s="29" t="str">
        <f t="shared" si="11"/>
        <v xml:space="preserve">浜田　萌衣  </v>
      </c>
      <c r="G371" s="30" t="str">
        <f>IFERROR(VLOOKUP(C371,Sheet3!A:H,3,0),"")</f>
        <v xml:space="preserve">浜田　萌衣                    </v>
      </c>
    </row>
    <row r="372" spans="3:7">
      <c r="C372" s="24">
        <f t="shared" si="10"/>
        <v>371</v>
      </c>
      <c r="D372" s="32">
        <f>IFERROR(テーブル_Swim014[[#This Row],[選手番号]],"")</f>
        <v>371</v>
      </c>
      <c r="E372" s="28" t="str">
        <f>IFERROR(VLOOKUP(C372,Sheet3!A:H,8,0),"")</f>
        <v xml:space="preserve">ＯＫＳＳ        </v>
      </c>
      <c r="F372" s="29" t="str">
        <f t="shared" si="11"/>
        <v xml:space="preserve">山本　和花  </v>
      </c>
      <c r="G372" s="30" t="str">
        <f>IFERROR(VLOOKUP(C372,Sheet3!A:H,3,0),"")</f>
        <v xml:space="preserve">山本　和花                    </v>
      </c>
    </row>
    <row r="373" spans="3:7">
      <c r="C373" s="24">
        <f t="shared" si="10"/>
        <v>372</v>
      </c>
      <c r="D373" s="32">
        <f>IFERROR(テーブル_Swim014[[#This Row],[選手番号]],"")</f>
        <v>372</v>
      </c>
      <c r="E373" s="28" t="str">
        <f>IFERROR(VLOOKUP(C373,Sheet3!A:H,8,0),"")</f>
        <v xml:space="preserve">ＯＫＳＳ        </v>
      </c>
      <c r="F373" s="29" t="str">
        <f t="shared" si="11"/>
        <v xml:space="preserve">三久　翠子  </v>
      </c>
      <c r="G373" s="30" t="str">
        <f>IFERROR(VLOOKUP(C373,Sheet3!A:H,3,0),"")</f>
        <v xml:space="preserve">三久　翠子                    </v>
      </c>
    </row>
    <row r="374" spans="3:7">
      <c r="C374" s="24">
        <f t="shared" si="10"/>
        <v>373</v>
      </c>
      <c r="D374" s="32">
        <f>IFERROR(テーブル_Swim014[[#This Row],[選手番号]],"")</f>
        <v>373</v>
      </c>
      <c r="E374" s="28" t="str">
        <f>IFERROR(VLOOKUP(C374,Sheet3!A:H,8,0),"")</f>
        <v xml:space="preserve">ＯＫＳＳ        </v>
      </c>
      <c r="F374" s="29" t="str">
        <f t="shared" si="11"/>
        <v xml:space="preserve">浜田　彩未  </v>
      </c>
      <c r="G374" s="30" t="str">
        <f>IFERROR(VLOOKUP(C374,Sheet3!A:H,3,0),"")</f>
        <v xml:space="preserve">浜田　彩未                    </v>
      </c>
    </row>
    <row r="375" spans="3:7">
      <c r="C375" s="24">
        <f t="shared" si="10"/>
        <v>374</v>
      </c>
      <c r="D375" s="32">
        <f>IFERROR(テーブル_Swim014[[#This Row],[選手番号]],"")</f>
        <v>374</v>
      </c>
      <c r="E375" s="28" t="str">
        <f>IFERROR(VLOOKUP(C375,Sheet3!A:H,8,0),"")</f>
        <v xml:space="preserve">ＯＫＳＳ        </v>
      </c>
      <c r="F375" s="29" t="str">
        <f t="shared" si="11"/>
        <v xml:space="preserve">高島　愛梨  </v>
      </c>
      <c r="G375" s="30" t="str">
        <f>IFERROR(VLOOKUP(C375,Sheet3!A:H,3,0),"")</f>
        <v xml:space="preserve">高島　愛梨                    </v>
      </c>
    </row>
    <row r="376" spans="3:7">
      <c r="C376" s="24">
        <f t="shared" si="10"/>
        <v>375</v>
      </c>
      <c r="D376" s="32">
        <f>IFERROR(テーブル_Swim014[[#This Row],[選手番号]],"")</f>
        <v>375</v>
      </c>
      <c r="E376" s="28" t="str">
        <f>IFERROR(VLOOKUP(C376,Sheet3!A:H,8,0),"")</f>
        <v xml:space="preserve">ＯＫＳＳ        </v>
      </c>
      <c r="F376" s="29" t="str">
        <f t="shared" si="11"/>
        <v xml:space="preserve">泰地　彩良  </v>
      </c>
      <c r="G376" s="30" t="str">
        <f>IFERROR(VLOOKUP(C376,Sheet3!A:H,3,0),"")</f>
        <v xml:space="preserve">泰地　彩良                    </v>
      </c>
    </row>
    <row r="377" spans="3:7">
      <c r="C377" s="24">
        <f t="shared" si="10"/>
        <v>376</v>
      </c>
      <c r="D377" s="32">
        <f>IFERROR(テーブル_Swim014[[#This Row],[選手番号]],"")</f>
        <v>376</v>
      </c>
      <c r="E377" s="28" t="str">
        <f>IFERROR(VLOOKUP(C377,Sheet3!A:H,8,0),"")</f>
        <v xml:space="preserve">ＯＫＳＳ        </v>
      </c>
      <c r="F377" s="29" t="str">
        <f t="shared" si="11"/>
        <v xml:space="preserve">高田　海愛  </v>
      </c>
      <c r="G377" s="30" t="str">
        <f>IFERROR(VLOOKUP(C377,Sheet3!A:H,3,0),"")</f>
        <v xml:space="preserve">高田　海愛                    </v>
      </c>
    </row>
    <row r="378" spans="3:7">
      <c r="C378" s="24">
        <f t="shared" si="10"/>
        <v>377</v>
      </c>
      <c r="D378" s="32">
        <f>IFERROR(テーブル_Swim014[[#This Row],[選手番号]],"")</f>
        <v>377</v>
      </c>
      <c r="E378" s="28" t="str">
        <f>IFERROR(VLOOKUP(C378,Sheet3!A:H,8,0),"")</f>
        <v xml:space="preserve">ＯＫ脇町        </v>
      </c>
      <c r="F378" s="29" t="str">
        <f t="shared" si="11"/>
        <v xml:space="preserve">平島　義基  </v>
      </c>
      <c r="G378" s="30" t="str">
        <f>IFERROR(VLOOKUP(C378,Sheet3!A:H,3,0),"")</f>
        <v xml:space="preserve">平島　義基                    </v>
      </c>
    </row>
    <row r="379" spans="3:7">
      <c r="C379" s="24">
        <f t="shared" si="10"/>
        <v>378</v>
      </c>
      <c r="D379" s="32">
        <f>IFERROR(テーブル_Swim014[[#This Row],[選手番号]],"")</f>
        <v>378</v>
      </c>
      <c r="E379" s="28" t="str">
        <f>IFERROR(VLOOKUP(C379,Sheet3!A:H,8,0),"")</f>
        <v xml:space="preserve">ＯＫ脇町        </v>
      </c>
      <c r="F379" s="29" t="str">
        <f t="shared" si="11"/>
        <v xml:space="preserve">小笠　伊織  </v>
      </c>
      <c r="G379" s="30" t="str">
        <f>IFERROR(VLOOKUP(C379,Sheet3!A:H,3,0),"")</f>
        <v xml:space="preserve">小笠　伊織                    </v>
      </c>
    </row>
    <row r="380" spans="3:7">
      <c r="C380" s="24">
        <f t="shared" si="10"/>
        <v>379</v>
      </c>
      <c r="D380" s="32">
        <f>IFERROR(テーブル_Swim014[[#This Row],[選手番号]],"")</f>
        <v>379</v>
      </c>
      <c r="E380" s="28" t="str">
        <f>IFERROR(VLOOKUP(C380,Sheet3!A:H,8,0),"")</f>
        <v xml:space="preserve">ＯＫ脇町        </v>
      </c>
      <c r="F380" s="29" t="str">
        <f t="shared" si="11"/>
        <v xml:space="preserve">川端　大暉  </v>
      </c>
      <c r="G380" s="30" t="str">
        <f>IFERROR(VLOOKUP(C380,Sheet3!A:H,3,0),"")</f>
        <v xml:space="preserve">川端　大暉                    </v>
      </c>
    </row>
    <row r="381" spans="3:7">
      <c r="C381" s="24">
        <f t="shared" si="10"/>
        <v>380</v>
      </c>
      <c r="D381" s="32">
        <f>IFERROR(テーブル_Swim014[[#This Row],[選手番号]],"")</f>
        <v>380</v>
      </c>
      <c r="E381" s="28" t="str">
        <f>IFERROR(VLOOKUP(C381,Sheet3!A:H,8,0),"")</f>
        <v xml:space="preserve">ＯＫ脇町        </v>
      </c>
      <c r="F381" s="29" t="str">
        <f t="shared" si="11"/>
        <v xml:space="preserve">丸畠　一颯  </v>
      </c>
      <c r="G381" s="30" t="str">
        <f>IFERROR(VLOOKUP(C381,Sheet3!A:H,3,0),"")</f>
        <v xml:space="preserve">丸畠　一颯                    </v>
      </c>
    </row>
    <row r="382" spans="3:7">
      <c r="C382" s="24">
        <f t="shared" si="10"/>
        <v>381</v>
      </c>
      <c r="D382" s="32">
        <f>IFERROR(テーブル_Swim014[[#This Row],[選手番号]],"")</f>
        <v>381</v>
      </c>
      <c r="E382" s="28" t="str">
        <f>IFERROR(VLOOKUP(C382,Sheet3!A:H,8,0),"")</f>
        <v xml:space="preserve">ＯＫ脇町        </v>
      </c>
      <c r="F382" s="29" t="str">
        <f t="shared" si="11"/>
        <v xml:space="preserve">早川　祥生  </v>
      </c>
      <c r="G382" s="30" t="str">
        <f>IFERROR(VLOOKUP(C382,Sheet3!A:H,3,0),"")</f>
        <v xml:space="preserve">早川　祥生                    </v>
      </c>
    </row>
    <row r="383" spans="3:7">
      <c r="C383" s="24">
        <f t="shared" si="10"/>
        <v>382</v>
      </c>
      <c r="D383" s="32">
        <f>IFERROR(テーブル_Swim014[[#This Row],[選手番号]],"")</f>
        <v>382</v>
      </c>
      <c r="E383" s="28" t="str">
        <f>IFERROR(VLOOKUP(C383,Sheet3!A:H,8,0),"")</f>
        <v xml:space="preserve">ＯＫ脇町        </v>
      </c>
      <c r="F383" s="29" t="str">
        <f t="shared" si="11"/>
        <v xml:space="preserve">篠原　碧斗  </v>
      </c>
      <c r="G383" s="30" t="str">
        <f>IFERROR(VLOOKUP(C383,Sheet3!A:H,3,0),"")</f>
        <v xml:space="preserve">篠原　碧斗                    </v>
      </c>
    </row>
    <row r="384" spans="3:7">
      <c r="C384" s="24">
        <f t="shared" si="10"/>
        <v>383</v>
      </c>
      <c r="D384" s="32">
        <f>IFERROR(テーブル_Swim014[[#This Row],[選手番号]],"")</f>
        <v>383</v>
      </c>
      <c r="E384" s="28" t="str">
        <f>IFERROR(VLOOKUP(C384,Sheet3!A:H,8,0),"")</f>
        <v xml:space="preserve">ＯＫ脇町        </v>
      </c>
      <c r="F384" s="29" t="str">
        <f t="shared" si="11"/>
        <v xml:space="preserve">丹田　友弥  </v>
      </c>
      <c r="G384" s="30" t="str">
        <f>IFERROR(VLOOKUP(C384,Sheet3!A:H,3,0),"")</f>
        <v xml:space="preserve">丹田　友弥                    </v>
      </c>
    </row>
    <row r="385" spans="3:7">
      <c r="C385" s="24">
        <f t="shared" si="10"/>
        <v>384</v>
      </c>
      <c r="D385" s="32">
        <f>IFERROR(テーブル_Swim014[[#This Row],[選手番号]],"")</f>
        <v>384</v>
      </c>
      <c r="E385" s="28" t="str">
        <f>IFERROR(VLOOKUP(C385,Sheet3!A:H,8,0),"")</f>
        <v xml:space="preserve">ＯＫ脇町        </v>
      </c>
      <c r="F385" s="29" t="str">
        <f t="shared" si="11"/>
        <v xml:space="preserve">小笠　竜弥  </v>
      </c>
      <c r="G385" s="30" t="str">
        <f>IFERROR(VLOOKUP(C385,Sheet3!A:H,3,0),"")</f>
        <v xml:space="preserve">小笠　竜弥                    </v>
      </c>
    </row>
    <row r="386" spans="3:7">
      <c r="C386" s="24">
        <f t="shared" ref="C386:C449" si="12">IF(AND(D386=""),"",D386)</f>
        <v>385</v>
      </c>
      <c r="D386" s="32">
        <f>IFERROR(テーブル_Swim014[[#This Row],[選手番号]],"")</f>
        <v>385</v>
      </c>
      <c r="E386" s="28" t="str">
        <f>IFERROR(VLOOKUP(C386,Sheet3!A:H,8,0),"")</f>
        <v xml:space="preserve">ＯＫ脇町        </v>
      </c>
      <c r="F386" s="29" t="str">
        <f t="shared" ref="F386:F449" si="13">MID(G386,1,7)</f>
        <v xml:space="preserve">上田　一彪  </v>
      </c>
      <c r="G386" s="30" t="str">
        <f>IFERROR(VLOOKUP(C386,Sheet3!A:H,3,0),"")</f>
        <v xml:space="preserve">上田　一彪                    </v>
      </c>
    </row>
    <row r="387" spans="3:7">
      <c r="C387" s="24">
        <f t="shared" si="12"/>
        <v>386</v>
      </c>
      <c r="D387" s="32">
        <f>IFERROR(テーブル_Swim014[[#This Row],[選手番号]],"")</f>
        <v>386</v>
      </c>
      <c r="E387" s="28" t="str">
        <f>IFERROR(VLOOKUP(C387,Sheet3!A:H,8,0),"")</f>
        <v xml:space="preserve">ＯＫ脇町        </v>
      </c>
      <c r="F387" s="29" t="str">
        <f t="shared" si="13"/>
        <v xml:space="preserve">久保　秀華  </v>
      </c>
      <c r="G387" s="30" t="str">
        <f>IFERROR(VLOOKUP(C387,Sheet3!A:H,3,0),"")</f>
        <v xml:space="preserve">久保　秀華                    </v>
      </c>
    </row>
    <row r="388" spans="3:7">
      <c r="C388" s="24">
        <f t="shared" si="12"/>
        <v>387</v>
      </c>
      <c r="D388" s="32">
        <f>IFERROR(テーブル_Swim014[[#This Row],[選手番号]],"")</f>
        <v>387</v>
      </c>
      <c r="E388" s="28" t="str">
        <f>IFERROR(VLOOKUP(C388,Sheet3!A:H,8,0),"")</f>
        <v xml:space="preserve">ＯＫ脇町        </v>
      </c>
      <c r="F388" s="29" t="str">
        <f t="shared" si="13"/>
        <v xml:space="preserve">坂野　心悠  </v>
      </c>
      <c r="G388" s="30" t="str">
        <f>IFERROR(VLOOKUP(C388,Sheet3!A:H,3,0),"")</f>
        <v xml:space="preserve">坂野　心悠                    </v>
      </c>
    </row>
    <row r="389" spans="3:7">
      <c r="C389" s="24">
        <f t="shared" si="12"/>
        <v>388</v>
      </c>
      <c r="D389" s="32">
        <f>IFERROR(テーブル_Swim014[[#This Row],[選手番号]],"")</f>
        <v>388</v>
      </c>
      <c r="E389" s="28" t="str">
        <f>IFERROR(VLOOKUP(C389,Sheet3!A:H,8,0),"")</f>
        <v xml:space="preserve">ＯＫ脇町        </v>
      </c>
      <c r="F389" s="29" t="str">
        <f t="shared" si="13"/>
        <v xml:space="preserve">平島　彩未  </v>
      </c>
      <c r="G389" s="30" t="str">
        <f>IFERROR(VLOOKUP(C389,Sheet3!A:H,3,0),"")</f>
        <v xml:space="preserve">平島　彩未                    </v>
      </c>
    </row>
    <row r="390" spans="3:7">
      <c r="C390" s="24">
        <f t="shared" si="12"/>
        <v>389</v>
      </c>
      <c r="D390" s="32">
        <f>IFERROR(テーブル_Swim014[[#This Row],[選手番号]],"")</f>
        <v>389</v>
      </c>
      <c r="E390" s="28" t="str">
        <f>IFERROR(VLOOKUP(C390,Sheet3!A:H,8,0),"")</f>
        <v xml:space="preserve">ＯＫ脇町        </v>
      </c>
      <c r="F390" s="29" t="str">
        <f t="shared" si="13"/>
        <v xml:space="preserve">植木　愛羅  </v>
      </c>
      <c r="G390" s="30" t="str">
        <f>IFERROR(VLOOKUP(C390,Sheet3!A:H,3,0),"")</f>
        <v xml:space="preserve">植木　愛羅                    </v>
      </c>
    </row>
    <row r="391" spans="3:7">
      <c r="C391" s="24">
        <f t="shared" si="12"/>
        <v>390</v>
      </c>
      <c r="D391" s="32">
        <f>IFERROR(テーブル_Swim014[[#This Row],[選手番号]],"")</f>
        <v>390</v>
      </c>
      <c r="E391" s="28" t="str">
        <f>IFERROR(VLOOKUP(C391,Sheet3!A:H,8,0),"")</f>
        <v xml:space="preserve">ＯＫ藍住        </v>
      </c>
      <c r="F391" s="29" t="str">
        <f t="shared" si="13"/>
        <v xml:space="preserve">中川　裕斗  </v>
      </c>
      <c r="G391" s="30" t="str">
        <f>IFERROR(VLOOKUP(C391,Sheet3!A:H,3,0),"")</f>
        <v xml:space="preserve">中川　裕斗                    </v>
      </c>
    </row>
    <row r="392" spans="3:7">
      <c r="C392" s="24">
        <f t="shared" si="12"/>
        <v>391</v>
      </c>
      <c r="D392" s="32">
        <f>IFERROR(テーブル_Swim014[[#This Row],[選手番号]],"")</f>
        <v>391</v>
      </c>
      <c r="E392" s="28" t="str">
        <f>IFERROR(VLOOKUP(C392,Sheet3!A:H,8,0),"")</f>
        <v xml:space="preserve">ＯＫ藍住        </v>
      </c>
      <c r="F392" s="29" t="str">
        <f t="shared" si="13"/>
        <v xml:space="preserve">四宮　巧稀  </v>
      </c>
      <c r="G392" s="30" t="str">
        <f>IFERROR(VLOOKUP(C392,Sheet3!A:H,3,0),"")</f>
        <v xml:space="preserve">四宮　巧稀                    </v>
      </c>
    </row>
    <row r="393" spans="3:7">
      <c r="C393" s="24">
        <f t="shared" si="12"/>
        <v>392</v>
      </c>
      <c r="D393" s="32">
        <f>IFERROR(テーブル_Swim014[[#This Row],[選手番号]],"")</f>
        <v>392</v>
      </c>
      <c r="E393" s="28" t="str">
        <f>IFERROR(VLOOKUP(C393,Sheet3!A:H,8,0),"")</f>
        <v xml:space="preserve">ＯＫ藍住        </v>
      </c>
      <c r="F393" s="29" t="str">
        <f t="shared" si="13"/>
        <v xml:space="preserve">根本祐一郎  </v>
      </c>
      <c r="G393" s="30" t="str">
        <f>IFERROR(VLOOKUP(C393,Sheet3!A:H,3,0),"")</f>
        <v xml:space="preserve">根本祐一郎                    </v>
      </c>
    </row>
    <row r="394" spans="3:7">
      <c r="C394" s="24">
        <f t="shared" si="12"/>
        <v>393</v>
      </c>
      <c r="D394" s="32">
        <f>IFERROR(テーブル_Swim014[[#This Row],[選手番号]],"")</f>
        <v>393</v>
      </c>
      <c r="E394" s="28" t="str">
        <f>IFERROR(VLOOKUP(C394,Sheet3!A:H,8,0),"")</f>
        <v xml:space="preserve">ＯＫ藍住        </v>
      </c>
      <c r="F394" s="29" t="str">
        <f t="shared" si="13"/>
        <v xml:space="preserve">吉田　圭佑  </v>
      </c>
      <c r="G394" s="30" t="str">
        <f>IFERROR(VLOOKUP(C394,Sheet3!A:H,3,0),"")</f>
        <v xml:space="preserve">吉田　圭佑                    </v>
      </c>
    </row>
    <row r="395" spans="3:7">
      <c r="C395" s="24">
        <f t="shared" si="12"/>
        <v>394</v>
      </c>
      <c r="D395" s="32">
        <f>IFERROR(テーブル_Swim014[[#This Row],[選手番号]],"")</f>
        <v>394</v>
      </c>
      <c r="E395" s="28" t="str">
        <f>IFERROR(VLOOKUP(C395,Sheet3!A:H,8,0),"")</f>
        <v xml:space="preserve">ＯＫ藍住        </v>
      </c>
      <c r="F395" s="29" t="str">
        <f t="shared" si="13"/>
        <v xml:space="preserve">幸田　太一  </v>
      </c>
      <c r="G395" s="30" t="str">
        <f>IFERROR(VLOOKUP(C395,Sheet3!A:H,3,0),"")</f>
        <v xml:space="preserve">幸田　太一                    </v>
      </c>
    </row>
    <row r="396" spans="3:7">
      <c r="C396" s="24">
        <f t="shared" si="12"/>
        <v>395</v>
      </c>
      <c r="D396" s="32">
        <f>IFERROR(テーブル_Swim014[[#This Row],[選手番号]],"")</f>
        <v>395</v>
      </c>
      <c r="E396" s="28" t="str">
        <f>IFERROR(VLOOKUP(C396,Sheet3!A:H,8,0),"")</f>
        <v xml:space="preserve">ＯＫ藍住        </v>
      </c>
      <c r="F396" s="29" t="str">
        <f t="shared" si="13"/>
        <v xml:space="preserve">立花　準大  </v>
      </c>
      <c r="G396" s="30" t="str">
        <f>IFERROR(VLOOKUP(C396,Sheet3!A:H,3,0),"")</f>
        <v xml:space="preserve">立花　準大                    </v>
      </c>
    </row>
    <row r="397" spans="3:7">
      <c r="C397" s="24">
        <f t="shared" si="12"/>
        <v>396</v>
      </c>
      <c r="D397" s="32">
        <f>IFERROR(テーブル_Swim014[[#This Row],[選手番号]],"")</f>
        <v>396</v>
      </c>
      <c r="E397" s="28" t="str">
        <f>IFERROR(VLOOKUP(C397,Sheet3!A:H,8,0),"")</f>
        <v xml:space="preserve">ＯＫ藍住        </v>
      </c>
      <c r="F397" s="29" t="str">
        <f t="shared" si="13"/>
        <v xml:space="preserve">山本　雅久  </v>
      </c>
      <c r="G397" s="30" t="str">
        <f>IFERROR(VLOOKUP(C397,Sheet3!A:H,3,0),"")</f>
        <v xml:space="preserve">山本　雅久                    </v>
      </c>
    </row>
    <row r="398" spans="3:7">
      <c r="C398" s="24">
        <f t="shared" si="12"/>
        <v>397</v>
      </c>
      <c r="D398" s="32">
        <f>IFERROR(テーブル_Swim014[[#This Row],[選手番号]],"")</f>
        <v>397</v>
      </c>
      <c r="E398" s="28" t="str">
        <f>IFERROR(VLOOKUP(C398,Sheet3!A:H,8,0),"")</f>
        <v xml:space="preserve">ＯＫ藍住        </v>
      </c>
      <c r="F398" s="29" t="str">
        <f t="shared" si="13"/>
        <v xml:space="preserve">片山　頼翔  </v>
      </c>
      <c r="G398" s="30" t="str">
        <f>IFERROR(VLOOKUP(C398,Sheet3!A:H,3,0),"")</f>
        <v xml:space="preserve">片山　頼翔                    </v>
      </c>
    </row>
    <row r="399" spans="3:7">
      <c r="C399" s="24">
        <f t="shared" si="12"/>
        <v>398</v>
      </c>
      <c r="D399" s="32">
        <f>IFERROR(テーブル_Swim014[[#This Row],[選手番号]],"")</f>
        <v>398</v>
      </c>
      <c r="E399" s="28" t="str">
        <f>IFERROR(VLOOKUP(C399,Sheet3!A:H,8,0),"")</f>
        <v xml:space="preserve">ＯＫ藍住        </v>
      </c>
      <c r="F399" s="29" t="str">
        <f t="shared" si="13"/>
        <v xml:space="preserve">矢野　哲太  </v>
      </c>
      <c r="G399" s="30" t="str">
        <f>IFERROR(VLOOKUP(C399,Sheet3!A:H,3,0),"")</f>
        <v xml:space="preserve">矢野　哲太                    </v>
      </c>
    </row>
    <row r="400" spans="3:7">
      <c r="C400" s="24">
        <f t="shared" si="12"/>
        <v>399</v>
      </c>
      <c r="D400" s="32">
        <f>IFERROR(テーブル_Swim014[[#This Row],[選手番号]],"")</f>
        <v>399</v>
      </c>
      <c r="E400" s="28" t="str">
        <f>IFERROR(VLOOKUP(C400,Sheet3!A:H,8,0),"")</f>
        <v xml:space="preserve">ＯＫ藍住        </v>
      </c>
      <c r="F400" s="29" t="str">
        <f t="shared" si="13"/>
        <v xml:space="preserve">大島　慶凡  </v>
      </c>
      <c r="G400" s="30" t="str">
        <f>IFERROR(VLOOKUP(C400,Sheet3!A:H,3,0),"")</f>
        <v xml:space="preserve">大島　慶凡                    </v>
      </c>
    </row>
    <row r="401" spans="3:7">
      <c r="C401" s="24">
        <f t="shared" si="12"/>
        <v>400</v>
      </c>
      <c r="D401" s="32">
        <f>IFERROR(テーブル_Swim014[[#This Row],[選手番号]],"")</f>
        <v>400</v>
      </c>
      <c r="E401" s="28" t="str">
        <f>IFERROR(VLOOKUP(C401,Sheet3!A:H,8,0),"")</f>
        <v xml:space="preserve">ＯＫ藍住        </v>
      </c>
      <c r="F401" s="29" t="str">
        <f t="shared" si="13"/>
        <v xml:space="preserve">中逵　悠斗  </v>
      </c>
      <c r="G401" s="30" t="str">
        <f>IFERROR(VLOOKUP(C401,Sheet3!A:H,3,0),"")</f>
        <v xml:space="preserve">中逵　悠斗                    </v>
      </c>
    </row>
    <row r="402" spans="3:7">
      <c r="C402" s="24">
        <f t="shared" si="12"/>
        <v>401</v>
      </c>
      <c r="D402" s="32">
        <f>IFERROR(テーブル_Swim014[[#This Row],[選手番号]],"")</f>
        <v>401</v>
      </c>
      <c r="E402" s="28" t="str">
        <f>IFERROR(VLOOKUP(C402,Sheet3!A:H,8,0),"")</f>
        <v xml:space="preserve">ＯＫ藍住        </v>
      </c>
      <c r="F402" s="29" t="str">
        <f t="shared" si="13"/>
        <v xml:space="preserve">髙木　理夢  </v>
      </c>
      <c r="G402" s="30" t="str">
        <f>IFERROR(VLOOKUP(C402,Sheet3!A:H,3,0),"")</f>
        <v xml:space="preserve">髙木　理夢                    </v>
      </c>
    </row>
    <row r="403" spans="3:7">
      <c r="C403" s="24">
        <f t="shared" si="12"/>
        <v>402</v>
      </c>
      <c r="D403" s="32">
        <f>IFERROR(テーブル_Swim014[[#This Row],[選手番号]],"")</f>
        <v>402</v>
      </c>
      <c r="E403" s="28" t="str">
        <f>IFERROR(VLOOKUP(C403,Sheet3!A:H,8,0),"")</f>
        <v xml:space="preserve">ＯＫ藍住        </v>
      </c>
      <c r="F403" s="29" t="str">
        <f t="shared" si="13"/>
        <v xml:space="preserve">笠谷　勇仁  </v>
      </c>
      <c r="G403" s="30" t="str">
        <f>IFERROR(VLOOKUP(C403,Sheet3!A:H,3,0),"")</f>
        <v xml:space="preserve">笠谷　勇仁                    </v>
      </c>
    </row>
    <row r="404" spans="3:7">
      <c r="C404" s="24">
        <f t="shared" si="12"/>
        <v>403</v>
      </c>
      <c r="D404" s="32">
        <f>IFERROR(テーブル_Swim014[[#This Row],[選手番号]],"")</f>
        <v>403</v>
      </c>
      <c r="E404" s="28" t="str">
        <f>IFERROR(VLOOKUP(C404,Sheet3!A:H,8,0),"")</f>
        <v xml:space="preserve">ＯＫ藍住        </v>
      </c>
      <c r="F404" s="29" t="str">
        <f t="shared" si="13"/>
        <v xml:space="preserve">大西　祥生  </v>
      </c>
      <c r="G404" s="30" t="str">
        <f>IFERROR(VLOOKUP(C404,Sheet3!A:H,3,0),"")</f>
        <v xml:space="preserve">大西　祥生                    </v>
      </c>
    </row>
    <row r="405" spans="3:7">
      <c r="C405" s="24">
        <f t="shared" si="12"/>
        <v>404</v>
      </c>
      <c r="D405" s="32">
        <f>IFERROR(テーブル_Swim014[[#This Row],[選手番号]],"")</f>
        <v>404</v>
      </c>
      <c r="E405" s="28" t="str">
        <f>IFERROR(VLOOKUP(C405,Sheet3!A:H,8,0),"")</f>
        <v xml:space="preserve">ＯＫ藍住        </v>
      </c>
      <c r="F405" s="29" t="str">
        <f t="shared" si="13"/>
        <v xml:space="preserve">岡野　翔平  </v>
      </c>
      <c r="G405" s="30" t="str">
        <f>IFERROR(VLOOKUP(C405,Sheet3!A:H,3,0),"")</f>
        <v xml:space="preserve">岡野　翔平                    </v>
      </c>
    </row>
    <row r="406" spans="3:7">
      <c r="C406" s="24">
        <f t="shared" si="12"/>
        <v>405</v>
      </c>
      <c r="D406" s="32">
        <f>IFERROR(テーブル_Swim014[[#This Row],[選手番号]],"")</f>
        <v>405</v>
      </c>
      <c r="E406" s="28" t="str">
        <f>IFERROR(VLOOKUP(C406,Sheet3!A:H,8,0),"")</f>
        <v xml:space="preserve">ＯＫ藍住        </v>
      </c>
      <c r="F406" s="29" t="str">
        <f t="shared" si="13"/>
        <v xml:space="preserve">山本　波瑠  </v>
      </c>
      <c r="G406" s="30" t="str">
        <f>IFERROR(VLOOKUP(C406,Sheet3!A:H,3,0),"")</f>
        <v xml:space="preserve">山本　波瑠                    </v>
      </c>
    </row>
    <row r="407" spans="3:7">
      <c r="C407" s="24">
        <f t="shared" si="12"/>
        <v>406</v>
      </c>
      <c r="D407" s="32">
        <f>IFERROR(テーブル_Swim014[[#This Row],[選手番号]],"")</f>
        <v>406</v>
      </c>
      <c r="E407" s="28" t="str">
        <f>IFERROR(VLOOKUP(C407,Sheet3!A:H,8,0),"")</f>
        <v xml:space="preserve">ＯＫ藍住        </v>
      </c>
      <c r="F407" s="29" t="str">
        <f t="shared" si="13"/>
        <v xml:space="preserve">高須賀郁美  </v>
      </c>
      <c r="G407" s="30" t="str">
        <f>IFERROR(VLOOKUP(C407,Sheet3!A:H,3,0),"")</f>
        <v xml:space="preserve">高須賀郁美                    </v>
      </c>
    </row>
    <row r="408" spans="3:7">
      <c r="C408" s="24">
        <f t="shared" si="12"/>
        <v>407</v>
      </c>
      <c r="D408" s="32">
        <f>IFERROR(テーブル_Swim014[[#This Row],[選手番号]],"")</f>
        <v>407</v>
      </c>
      <c r="E408" s="28" t="str">
        <f>IFERROR(VLOOKUP(C408,Sheet3!A:H,8,0),"")</f>
        <v xml:space="preserve">ＯＫ藍住        </v>
      </c>
      <c r="F408" s="29" t="str">
        <f t="shared" si="13"/>
        <v xml:space="preserve">森江　実咲  </v>
      </c>
      <c r="G408" s="30" t="str">
        <f>IFERROR(VLOOKUP(C408,Sheet3!A:H,3,0),"")</f>
        <v xml:space="preserve">森江　実咲                    </v>
      </c>
    </row>
    <row r="409" spans="3:7">
      <c r="C409" s="24">
        <f t="shared" si="12"/>
        <v>408</v>
      </c>
      <c r="D409" s="32">
        <f>IFERROR(テーブル_Swim014[[#This Row],[選手番号]],"")</f>
        <v>408</v>
      </c>
      <c r="E409" s="28" t="str">
        <f>IFERROR(VLOOKUP(C409,Sheet3!A:H,8,0),"")</f>
        <v xml:space="preserve">ＯＫ藍住        </v>
      </c>
      <c r="F409" s="29" t="str">
        <f t="shared" si="13"/>
        <v xml:space="preserve">岡野亜香里  </v>
      </c>
      <c r="G409" s="30" t="str">
        <f>IFERROR(VLOOKUP(C409,Sheet3!A:H,3,0),"")</f>
        <v xml:space="preserve">岡野亜香里                    </v>
      </c>
    </row>
    <row r="410" spans="3:7">
      <c r="C410" s="24">
        <f t="shared" si="12"/>
        <v>409</v>
      </c>
      <c r="D410" s="32">
        <f>IFERROR(テーブル_Swim014[[#This Row],[選手番号]],"")</f>
        <v>409</v>
      </c>
      <c r="E410" s="28" t="str">
        <f>IFERROR(VLOOKUP(C410,Sheet3!A:H,8,0),"")</f>
        <v xml:space="preserve">ＯＫ藍住        </v>
      </c>
      <c r="F410" s="29" t="str">
        <f t="shared" si="13"/>
        <v xml:space="preserve">稲澤菜々子  </v>
      </c>
      <c r="G410" s="30" t="str">
        <f>IFERROR(VLOOKUP(C410,Sheet3!A:H,3,0),"")</f>
        <v xml:space="preserve">稲澤菜々子                    </v>
      </c>
    </row>
    <row r="411" spans="3:7">
      <c r="C411" s="24">
        <f t="shared" si="12"/>
        <v>410</v>
      </c>
      <c r="D411" s="32">
        <f>IFERROR(テーブル_Swim014[[#This Row],[選手番号]],"")</f>
        <v>410</v>
      </c>
      <c r="E411" s="28" t="str">
        <f>IFERROR(VLOOKUP(C411,Sheet3!A:H,8,0),"")</f>
        <v xml:space="preserve">ＯＫ藍住        </v>
      </c>
      <c r="F411" s="29" t="str">
        <f t="shared" si="13"/>
        <v xml:space="preserve">中逵　真桜  </v>
      </c>
      <c r="G411" s="30" t="str">
        <f>IFERROR(VLOOKUP(C411,Sheet3!A:H,3,0),"")</f>
        <v xml:space="preserve">中逵　真桜                    </v>
      </c>
    </row>
    <row r="412" spans="3:7">
      <c r="C412" s="24">
        <f t="shared" si="12"/>
        <v>411</v>
      </c>
      <c r="D412" s="32">
        <f>IFERROR(テーブル_Swim014[[#This Row],[選手番号]],"")</f>
        <v>411</v>
      </c>
      <c r="E412" s="28" t="str">
        <f>IFERROR(VLOOKUP(C412,Sheet3!A:H,8,0),"")</f>
        <v xml:space="preserve">ＯＫ藍住        </v>
      </c>
      <c r="F412" s="29" t="str">
        <f t="shared" si="13"/>
        <v xml:space="preserve">髙木　心春  </v>
      </c>
      <c r="G412" s="30" t="str">
        <f>IFERROR(VLOOKUP(C412,Sheet3!A:H,3,0),"")</f>
        <v xml:space="preserve">髙木　心春                    </v>
      </c>
    </row>
    <row r="413" spans="3:7">
      <c r="C413" s="24">
        <f t="shared" si="12"/>
        <v>412</v>
      </c>
      <c r="D413" s="32">
        <f>IFERROR(テーブル_Swim014[[#This Row],[選手番号]],"")</f>
        <v>412</v>
      </c>
      <c r="E413" s="28" t="str">
        <f>IFERROR(VLOOKUP(C413,Sheet3!A:H,8,0),"")</f>
        <v xml:space="preserve">トビウオ川内    </v>
      </c>
      <c r="F413" s="29" t="str">
        <f t="shared" si="13"/>
        <v xml:space="preserve">森　　大騎  </v>
      </c>
      <c r="G413" s="30" t="str">
        <f>IFERROR(VLOOKUP(C413,Sheet3!A:H,3,0),"")</f>
        <v xml:space="preserve">森　　大騎                    </v>
      </c>
    </row>
    <row r="414" spans="3:7">
      <c r="C414" s="24">
        <f t="shared" si="12"/>
        <v>413</v>
      </c>
      <c r="D414" s="32">
        <f>IFERROR(テーブル_Swim014[[#This Row],[選手番号]],"")</f>
        <v>413</v>
      </c>
      <c r="E414" s="28" t="str">
        <f>IFERROR(VLOOKUP(C414,Sheet3!A:H,8,0),"")</f>
        <v xml:space="preserve">トビウオ川内    </v>
      </c>
      <c r="F414" s="29" t="str">
        <f t="shared" si="13"/>
        <v xml:space="preserve">多田　貴資  </v>
      </c>
      <c r="G414" s="30" t="str">
        <f>IFERROR(VLOOKUP(C414,Sheet3!A:H,3,0),"")</f>
        <v xml:space="preserve">多田　貴資                    </v>
      </c>
    </row>
    <row r="415" spans="3:7">
      <c r="C415" s="24">
        <f t="shared" si="12"/>
        <v>414</v>
      </c>
      <c r="D415" s="32">
        <f>IFERROR(テーブル_Swim014[[#This Row],[選手番号]],"")</f>
        <v>414</v>
      </c>
      <c r="E415" s="28" t="str">
        <f>IFERROR(VLOOKUP(C415,Sheet3!A:H,8,0),"")</f>
        <v xml:space="preserve">トビウオ川内    </v>
      </c>
      <c r="F415" s="29" t="str">
        <f t="shared" si="13"/>
        <v xml:space="preserve">武市　将真  </v>
      </c>
      <c r="G415" s="30" t="str">
        <f>IFERROR(VLOOKUP(C415,Sheet3!A:H,3,0),"")</f>
        <v xml:space="preserve">武市　将真                    </v>
      </c>
    </row>
    <row r="416" spans="3:7">
      <c r="C416" s="24">
        <f t="shared" si="12"/>
        <v>415</v>
      </c>
      <c r="D416" s="32">
        <f>IFERROR(テーブル_Swim014[[#This Row],[選手番号]],"")</f>
        <v>415</v>
      </c>
      <c r="E416" s="28" t="str">
        <f>IFERROR(VLOOKUP(C416,Sheet3!A:H,8,0),"")</f>
        <v xml:space="preserve">トビウオ川内    </v>
      </c>
      <c r="F416" s="29" t="str">
        <f t="shared" si="13"/>
        <v xml:space="preserve">山本　真輝  </v>
      </c>
      <c r="G416" s="30" t="str">
        <f>IFERROR(VLOOKUP(C416,Sheet3!A:H,3,0),"")</f>
        <v xml:space="preserve">山本　真輝                    </v>
      </c>
    </row>
    <row r="417" spans="3:7">
      <c r="C417" s="24">
        <f t="shared" si="12"/>
        <v>416</v>
      </c>
      <c r="D417" s="32">
        <f>IFERROR(テーブル_Swim014[[#This Row],[選手番号]],"")</f>
        <v>416</v>
      </c>
      <c r="E417" s="28" t="str">
        <f>IFERROR(VLOOKUP(C417,Sheet3!A:H,8,0),"")</f>
        <v xml:space="preserve">トビウオ川内    </v>
      </c>
      <c r="F417" s="29" t="str">
        <f t="shared" si="13"/>
        <v xml:space="preserve">山下　敦史  </v>
      </c>
      <c r="G417" s="30" t="str">
        <f>IFERROR(VLOOKUP(C417,Sheet3!A:H,3,0),"")</f>
        <v xml:space="preserve">山下　敦史                    </v>
      </c>
    </row>
    <row r="418" spans="3:7">
      <c r="C418" s="24">
        <f t="shared" si="12"/>
        <v>417</v>
      </c>
      <c r="D418" s="32">
        <f>IFERROR(テーブル_Swim014[[#This Row],[選手番号]],"")</f>
        <v>417</v>
      </c>
      <c r="E418" s="28" t="str">
        <f>IFERROR(VLOOKUP(C418,Sheet3!A:H,8,0),"")</f>
        <v xml:space="preserve">トビウオ川内    </v>
      </c>
      <c r="F418" s="29" t="str">
        <f t="shared" si="13"/>
        <v xml:space="preserve">坂田　統志  </v>
      </c>
      <c r="G418" s="30" t="str">
        <f>IFERROR(VLOOKUP(C418,Sheet3!A:H,3,0),"")</f>
        <v xml:space="preserve">坂田　統志                    </v>
      </c>
    </row>
    <row r="419" spans="3:7">
      <c r="C419" s="24">
        <f t="shared" si="12"/>
        <v>418</v>
      </c>
      <c r="D419" s="32">
        <f>IFERROR(テーブル_Swim014[[#This Row],[選手番号]],"")</f>
        <v>418</v>
      </c>
      <c r="E419" s="28" t="str">
        <f>IFERROR(VLOOKUP(C419,Sheet3!A:H,8,0),"")</f>
        <v xml:space="preserve">トビウオ川内    </v>
      </c>
      <c r="F419" s="29" t="str">
        <f t="shared" si="13"/>
        <v xml:space="preserve">宮田　真吾  </v>
      </c>
      <c r="G419" s="30" t="str">
        <f>IFERROR(VLOOKUP(C419,Sheet3!A:H,3,0),"")</f>
        <v xml:space="preserve">宮田　真吾                    </v>
      </c>
    </row>
    <row r="420" spans="3:7">
      <c r="C420" s="24">
        <f t="shared" si="12"/>
        <v>419</v>
      </c>
      <c r="D420" s="32">
        <f>IFERROR(テーブル_Swim014[[#This Row],[選手番号]],"")</f>
        <v>419</v>
      </c>
      <c r="E420" s="28" t="str">
        <f>IFERROR(VLOOKUP(C420,Sheet3!A:H,8,0),"")</f>
        <v xml:space="preserve">トビウオ川内    </v>
      </c>
      <c r="F420" s="29" t="str">
        <f t="shared" si="13"/>
        <v xml:space="preserve">天羽　　礼  </v>
      </c>
      <c r="G420" s="30" t="str">
        <f>IFERROR(VLOOKUP(C420,Sheet3!A:H,3,0),"")</f>
        <v xml:space="preserve">天羽　　礼                    </v>
      </c>
    </row>
    <row r="421" spans="3:7">
      <c r="C421" s="24">
        <f t="shared" si="12"/>
        <v>420</v>
      </c>
      <c r="D421" s="32">
        <f>IFERROR(テーブル_Swim014[[#This Row],[選手番号]],"")</f>
        <v>420</v>
      </c>
      <c r="E421" s="28" t="str">
        <f>IFERROR(VLOOKUP(C421,Sheet3!A:H,8,0),"")</f>
        <v xml:space="preserve">トビウオ川内    </v>
      </c>
      <c r="F421" s="29" t="str">
        <f t="shared" si="13"/>
        <v xml:space="preserve">森﨑　楓子  </v>
      </c>
      <c r="G421" s="30" t="str">
        <f>IFERROR(VLOOKUP(C421,Sheet3!A:H,3,0),"")</f>
        <v xml:space="preserve">森﨑　楓子                    </v>
      </c>
    </row>
    <row r="422" spans="3:7">
      <c r="C422" s="24">
        <f t="shared" si="12"/>
        <v>421</v>
      </c>
      <c r="D422" s="32">
        <f>IFERROR(テーブル_Swim014[[#This Row],[選手番号]],"")</f>
        <v>421</v>
      </c>
      <c r="E422" s="28" t="str">
        <f>IFERROR(VLOOKUP(C422,Sheet3!A:H,8,0),"")</f>
        <v xml:space="preserve">トビウオ川内    </v>
      </c>
      <c r="F422" s="29" t="str">
        <f t="shared" si="13"/>
        <v xml:space="preserve">向井　朱莉  </v>
      </c>
      <c r="G422" s="30" t="str">
        <f>IFERROR(VLOOKUP(C422,Sheet3!A:H,3,0),"")</f>
        <v xml:space="preserve">向井　朱莉                    </v>
      </c>
    </row>
    <row r="423" spans="3:7">
      <c r="C423" s="24">
        <f t="shared" si="12"/>
        <v>422</v>
      </c>
      <c r="D423" s="32">
        <f>IFERROR(テーブル_Swim014[[#This Row],[選手番号]],"")</f>
        <v>422</v>
      </c>
      <c r="E423" s="28" t="str">
        <f>IFERROR(VLOOKUP(C423,Sheet3!A:H,8,0),"")</f>
        <v xml:space="preserve">トビウオ川内    </v>
      </c>
      <c r="F423" s="29" t="str">
        <f t="shared" si="13"/>
        <v xml:space="preserve">作本　莉心  </v>
      </c>
      <c r="G423" s="30" t="str">
        <f>IFERROR(VLOOKUP(C423,Sheet3!A:H,3,0),"")</f>
        <v xml:space="preserve">作本　莉心                    </v>
      </c>
    </row>
    <row r="424" spans="3:7">
      <c r="C424" s="24">
        <f t="shared" si="12"/>
        <v>423</v>
      </c>
      <c r="D424" s="32">
        <f>IFERROR(テーブル_Swim014[[#This Row],[選手番号]],"")</f>
        <v>423</v>
      </c>
      <c r="E424" s="28" t="str">
        <f>IFERROR(VLOOKUP(C424,Sheet3!A:H,8,0),"")</f>
        <v xml:space="preserve">トビウオ川内    </v>
      </c>
      <c r="F424" s="29" t="str">
        <f t="shared" si="13"/>
        <v xml:space="preserve">青山明日香  </v>
      </c>
      <c r="G424" s="30" t="str">
        <f>IFERROR(VLOOKUP(C424,Sheet3!A:H,3,0),"")</f>
        <v xml:space="preserve">青山明日香                    </v>
      </c>
    </row>
    <row r="425" spans="3:7">
      <c r="C425" s="24">
        <f t="shared" si="12"/>
        <v>424</v>
      </c>
      <c r="D425" s="32">
        <f>IFERROR(テーブル_Swim014[[#This Row],[選手番号]],"")</f>
        <v>424</v>
      </c>
      <c r="E425" s="28" t="str">
        <f>IFERROR(VLOOKUP(C425,Sheet3!A:H,8,0),"")</f>
        <v xml:space="preserve">かもめ競泳塾    </v>
      </c>
      <c r="F425" s="29" t="str">
        <f t="shared" si="13"/>
        <v xml:space="preserve">鎌田　祐大  </v>
      </c>
      <c r="G425" s="30" t="str">
        <f>IFERROR(VLOOKUP(C425,Sheet3!A:H,3,0),"")</f>
        <v xml:space="preserve">鎌田　祐大                    </v>
      </c>
    </row>
    <row r="426" spans="3:7">
      <c r="C426" s="24">
        <f t="shared" si="12"/>
        <v>425</v>
      </c>
      <c r="D426" s="32">
        <f>IFERROR(テーブル_Swim014[[#This Row],[選手番号]],"")</f>
        <v>425</v>
      </c>
      <c r="E426" s="28" t="str">
        <f>IFERROR(VLOOKUP(C426,Sheet3!A:H,8,0),"")</f>
        <v xml:space="preserve">かもめ競泳塾    </v>
      </c>
      <c r="F426" s="29" t="str">
        <f t="shared" si="13"/>
        <v xml:space="preserve">北浦　龍弥  </v>
      </c>
      <c r="G426" s="30" t="str">
        <f>IFERROR(VLOOKUP(C426,Sheet3!A:H,3,0),"")</f>
        <v xml:space="preserve">北浦　龍弥                    </v>
      </c>
    </row>
    <row r="427" spans="3:7">
      <c r="C427" s="24">
        <f t="shared" si="12"/>
        <v>426</v>
      </c>
      <c r="D427" s="32">
        <f>IFERROR(テーブル_Swim014[[#This Row],[選手番号]],"")</f>
        <v>426</v>
      </c>
      <c r="E427" s="28" t="str">
        <f>IFERROR(VLOOKUP(C427,Sheet3!A:H,8,0),"")</f>
        <v xml:space="preserve">アサンＳＣ      </v>
      </c>
      <c r="F427" s="29" t="str">
        <f t="shared" si="13"/>
        <v xml:space="preserve">板垣　海人  </v>
      </c>
      <c r="G427" s="30" t="str">
        <f>IFERROR(VLOOKUP(C427,Sheet3!A:H,3,0),"")</f>
        <v xml:space="preserve">板垣　海人                    </v>
      </c>
    </row>
    <row r="428" spans="3:7">
      <c r="C428" s="24">
        <f t="shared" si="12"/>
        <v>427</v>
      </c>
      <c r="D428" s="32">
        <f>IFERROR(テーブル_Swim014[[#This Row],[選手番号]],"")</f>
        <v>427</v>
      </c>
      <c r="E428" s="28" t="str">
        <f>IFERROR(VLOOKUP(C428,Sheet3!A:H,8,0),"")</f>
        <v xml:space="preserve">アサンＳＣ      </v>
      </c>
      <c r="F428" s="29" t="str">
        <f t="shared" si="13"/>
        <v xml:space="preserve">松本　大和  </v>
      </c>
      <c r="G428" s="30" t="str">
        <f>IFERROR(VLOOKUP(C428,Sheet3!A:H,3,0),"")</f>
        <v xml:space="preserve">松本　大和                    </v>
      </c>
    </row>
    <row r="429" spans="3:7">
      <c r="C429" s="24">
        <f t="shared" si="12"/>
        <v>428</v>
      </c>
      <c r="D429" s="32">
        <f>IFERROR(テーブル_Swim014[[#This Row],[選手番号]],"")</f>
        <v>428</v>
      </c>
      <c r="E429" s="28" t="str">
        <f>IFERROR(VLOOKUP(C429,Sheet3!A:H,8,0),"")</f>
        <v xml:space="preserve">アサンＳＣ      </v>
      </c>
      <c r="F429" s="29" t="str">
        <f t="shared" si="13"/>
        <v xml:space="preserve">福永　凜乃  </v>
      </c>
      <c r="G429" s="30" t="str">
        <f>IFERROR(VLOOKUP(C429,Sheet3!A:H,3,0),"")</f>
        <v xml:space="preserve">福永　凜乃                    </v>
      </c>
    </row>
    <row r="430" spans="3:7">
      <c r="C430" s="24">
        <f t="shared" si="12"/>
        <v>429</v>
      </c>
      <c r="D430" s="32">
        <f>IFERROR(テーブル_Swim014[[#This Row],[選手番号]],"")</f>
        <v>429</v>
      </c>
      <c r="E430" s="28" t="str">
        <f>IFERROR(VLOOKUP(C430,Sheet3!A:H,8,0),"")</f>
        <v xml:space="preserve">アサンＳＣ      </v>
      </c>
      <c r="F430" s="29" t="str">
        <f t="shared" si="13"/>
        <v xml:space="preserve">吉岡まなつ  </v>
      </c>
      <c r="G430" s="30" t="str">
        <f>IFERROR(VLOOKUP(C430,Sheet3!A:H,3,0),"")</f>
        <v xml:space="preserve">吉岡まなつ                    </v>
      </c>
    </row>
    <row r="431" spans="3:7">
      <c r="C431" s="24">
        <f t="shared" si="12"/>
        <v>430</v>
      </c>
      <c r="D431" s="32">
        <f>IFERROR(テーブル_Swim014[[#This Row],[選手番号]],"")</f>
        <v>430</v>
      </c>
      <c r="E431" s="28" t="str">
        <f>IFERROR(VLOOKUP(C431,Sheet3!A:H,8,0),"")</f>
        <v xml:space="preserve">アサンＳＣ      </v>
      </c>
      <c r="F431" s="29" t="str">
        <f t="shared" si="13"/>
        <v xml:space="preserve">福永　万琴  </v>
      </c>
      <c r="G431" s="30" t="str">
        <f>IFERROR(VLOOKUP(C431,Sheet3!A:H,3,0),"")</f>
        <v xml:space="preserve">福永　万琴                    </v>
      </c>
    </row>
    <row r="432" spans="3:7">
      <c r="C432" s="24">
        <f t="shared" si="12"/>
        <v>431</v>
      </c>
      <c r="D432" s="32">
        <f>IFERROR(テーブル_Swim014[[#This Row],[選手番号]],"")</f>
        <v>431</v>
      </c>
      <c r="E432" s="28" t="str">
        <f>IFERROR(VLOOKUP(C432,Sheet3!A:H,8,0),"")</f>
        <v xml:space="preserve">フィッタ新居浜  </v>
      </c>
      <c r="F432" s="29" t="str">
        <f t="shared" si="13"/>
        <v xml:space="preserve">山中　大輔  </v>
      </c>
      <c r="G432" s="30" t="str">
        <f>IFERROR(VLOOKUP(C432,Sheet3!A:H,3,0),"")</f>
        <v xml:space="preserve">山中　大輔                    </v>
      </c>
    </row>
    <row r="433" spans="3:7">
      <c r="C433" s="24">
        <f t="shared" si="12"/>
        <v>432</v>
      </c>
      <c r="D433" s="32">
        <f>IFERROR(テーブル_Swim014[[#This Row],[選手番号]],"")</f>
        <v>432</v>
      </c>
      <c r="E433" s="28" t="str">
        <f>IFERROR(VLOOKUP(C433,Sheet3!A:H,8,0),"")</f>
        <v xml:space="preserve">フィッタ新居浜  </v>
      </c>
      <c r="F433" s="29" t="str">
        <f t="shared" si="13"/>
        <v xml:space="preserve">真鍋　千賢  </v>
      </c>
      <c r="G433" s="30" t="str">
        <f>IFERROR(VLOOKUP(C433,Sheet3!A:H,3,0),"")</f>
        <v xml:space="preserve">真鍋　千賢                    </v>
      </c>
    </row>
    <row r="434" spans="3:7">
      <c r="C434" s="24">
        <f t="shared" si="12"/>
        <v>433</v>
      </c>
      <c r="D434" s="32">
        <f>IFERROR(テーブル_Swim014[[#This Row],[選手番号]],"")</f>
        <v>433</v>
      </c>
      <c r="E434" s="28" t="str">
        <f>IFERROR(VLOOKUP(C434,Sheet3!A:H,8,0),"")</f>
        <v xml:space="preserve">フィッタ新居浜  </v>
      </c>
      <c r="F434" s="29" t="str">
        <f t="shared" si="13"/>
        <v xml:space="preserve">天川谷美宙  </v>
      </c>
      <c r="G434" s="30" t="str">
        <f>IFERROR(VLOOKUP(C434,Sheet3!A:H,3,0),"")</f>
        <v xml:space="preserve">天川谷美宙                    </v>
      </c>
    </row>
    <row r="435" spans="3:7">
      <c r="C435" s="24">
        <f t="shared" si="12"/>
        <v>434</v>
      </c>
      <c r="D435" s="32">
        <f>IFERROR(テーブル_Swim014[[#This Row],[選手番号]],"")</f>
        <v>434</v>
      </c>
      <c r="E435" s="28" t="str">
        <f>IFERROR(VLOOKUP(C435,Sheet3!A:H,8,0),"")</f>
        <v xml:space="preserve">五百木ＳＣ      </v>
      </c>
      <c r="F435" s="29" t="str">
        <f t="shared" si="13"/>
        <v xml:space="preserve">三宅　克明  </v>
      </c>
      <c r="G435" s="30" t="str">
        <f>IFERROR(VLOOKUP(C435,Sheet3!A:H,3,0),"")</f>
        <v xml:space="preserve">三宅　克明                    </v>
      </c>
    </row>
    <row r="436" spans="3:7">
      <c r="C436" s="24">
        <f t="shared" si="12"/>
        <v>435</v>
      </c>
      <c r="D436" s="32">
        <f>IFERROR(テーブル_Swim014[[#This Row],[選手番号]],"")</f>
        <v>435</v>
      </c>
      <c r="E436" s="28" t="str">
        <f>IFERROR(VLOOKUP(C436,Sheet3!A:H,8,0),"")</f>
        <v xml:space="preserve">五百木ＳＣ      </v>
      </c>
      <c r="F436" s="29" t="str">
        <f t="shared" si="13"/>
        <v xml:space="preserve">芝　　祐誠  </v>
      </c>
      <c r="G436" s="30" t="str">
        <f>IFERROR(VLOOKUP(C436,Sheet3!A:H,3,0),"")</f>
        <v xml:space="preserve">芝　　祐誠                    </v>
      </c>
    </row>
    <row r="437" spans="3:7">
      <c r="C437" s="24">
        <f t="shared" si="12"/>
        <v>436</v>
      </c>
      <c r="D437" s="32">
        <f>IFERROR(テーブル_Swim014[[#This Row],[選手番号]],"")</f>
        <v>436</v>
      </c>
      <c r="E437" s="28" t="str">
        <f>IFERROR(VLOOKUP(C437,Sheet3!A:H,8,0),"")</f>
        <v xml:space="preserve">五百木ＳＣ      </v>
      </c>
      <c r="F437" s="29" t="str">
        <f t="shared" si="13"/>
        <v xml:space="preserve">松本　海璃  </v>
      </c>
      <c r="G437" s="30" t="str">
        <f>IFERROR(VLOOKUP(C437,Sheet3!A:H,3,0),"")</f>
        <v xml:space="preserve">松本　海璃                    </v>
      </c>
    </row>
    <row r="438" spans="3:7">
      <c r="C438" s="24">
        <f t="shared" si="12"/>
        <v>437</v>
      </c>
      <c r="D438" s="32">
        <f>IFERROR(テーブル_Swim014[[#This Row],[選手番号]],"")</f>
        <v>437</v>
      </c>
      <c r="E438" s="28" t="str">
        <f>IFERROR(VLOOKUP(C438,Sheet3!A:H,8,0),"")</f>
        <v xml:space="preserve">五百木ＳＣ      </v>
      </c>
      <c r="F438" s="29" t="str">
        <f t="shared" si="13"/>
        <v xml:space="preserve">高岡　大陸  </v>
      </c>
      <c r="G438" s="30" t="str">
        <f>IFERROR(VLOOKUP(C438,Sheet3!A:H,3,0),"")</f>
        <v xml:space="preserve">高岡　大陸                    </v>
      </c>
    </row>
    <row r="439" spans="3:7">
      <c r="C439" s="24">
        <f t="shared" si="12"/>
        <v>438</v>
      </c>
      <c r="D439" s="32">
        <f>IFERROR(テーブル_Swim014[[#This Row],[選手番号]],"")</f>
        <v>438</v>
      </c>
      <c r="E439" s="28" t="str">
        <f>IFERROR(VLOOKUP(C439,Sheet3!A:H,8,0),"")</f>
        <v xml:space="preserve">五百木ＳＣ      </v>
      </c>
      <c r="F439" s="29" t="str">
        <f t="shared" si="13"/>
        <v xml:space="preserve">井上　叶登  </v>
      </c>
      <c r="G439" s="30" t="str">
        <f>IFERROR(VLOOKUP(C439,Sheet3!A:H,3,0),"")</f>
        <v xml:space="preserve">井上　叶登                    </v>
      </c>
    </row>
    <row r="440" spans="3:7">
      <c r="C440" s="24">
        <f t="shared" si="12"/>
        <v>439</v>
      </c>
      <c r="D440" s="32">
        <f>IFERROR(テーブル_Swim014[[#This Row],[選手番号]],"")</f>
        <v>439</v>
      </c>
      <c r="E440" s="28" t="str">
        <f>IFERROR(VLOOKUP(C440,Sheet3!A:H,8,0),"")</f>
        <v xml:space="preserve">五百木ＳＣ      </v>
      </c>
      <c r="F440" s="29" t="str">
        <f t="shared" si="13"/>
        <v xml:space="preserve">山崎　咲瑛  </v>
      </c>
      <c r="G440" s="30" t="str">
        <f>IFERROR(VLOOKUP(C440,Sheet3!A:H,3,0),"")</f>
        <v xml:space="preserve">山崎　咲瑛                    </v>
      </c>
    </row>
    <row r="441" spans="3:7">
      <c r="C441" s="24">
        <f t="shared" si="12"/>
        <v>440</v>
      </c>
      <c r="D441" s="32">
        <f>IFERROR(テーブル_Swim014[[#This Row],[選手番号]],"")</f>
        <v>440</v>
      </c>
      <c r="E441" s="28" t="str">
        <f>IFERROR(VLOOKUP(C441,Sheet3!A:H,8,0),"")</f>
        <v xml:space="preserve">五百木ＳＣ      </v>
      </c>
      <c r="F441" s="29" t="str">
        <f t="shared" si="13"/>
        <v xml:space="preserve">秀野　加奈  </v>
      </c>
      <c r="G441" s="30" t="str">
        <f>IFERROR(VLOOKUP(C441,Sheet3!A:H,3,0),"")</f>
        <v xml:space="preserve">秀野　加奈                    </v>
      </c>
    </row>
    <row r="442" spans="3:7">
      <c r="C442" s="24">
        <f t="shared" si="12"/>
        <v>441</v>
      </c>
      <c r="D442" s="32">
        <f>IFERROR(テーブル_Swim014[[#This Row],[選手番号]],"")</f>
        <v>441</v>
      </c>
      <c r="E442" s="28" t="str">
        <f>IFERROR(VLOOKUP(C442,Sheet3!A:H,8,0),"")</f>
        <v xml:space="preserve">五百木ＳＣ      </v>
      </c>
      <c r="F442" s="29" t="str">
        <f t="shared" si="13"/>
        <v xml:space="preserve">谷岡　里菜  </v>
      </c>
      <c r="G442" s="30" t="str">
        <f>IFERROR(VLOOKUP(C442,Sheet3!A:H,3,0),"")</f>
        <v xml:space="preserve">谷岡　里菜                    </v>
      </c>
    </row>
    <row r="443" spans="3:7">
      <c r="C443" s="24">
        <f t="shared" si="12"/>
        <v>442</v>
      </c>
      <c r="D443" s="32">
        <f>IFERROR(テーブル_Swim014[[#This Row],[選手番号]],"")</f>
        <v>442</v>
      </c>
      <c r="E443" s="28" t="str">
        <f>IFERROR(VLOOKUP(C443,Sheet3!A:H,8,0),"")</f>
        <v xml:space="preserve">五百木ＳＣ      </v>
      </c>
      <c r="F443" s="29" t="str">
        <f t="shared" si="13"/>
        <v xml:space="preserve">吉澤　美佐  </v>
      </c>
      <c r="G443" s="30" t="str">
        <f>IFERROR(VLOOKUP(C443,Sheet3!A:H,3,0),"")</f>
        <v xml:space="preserve">吉澤　美佐                    </v>
      </c>
    </row>
    <row r="444" spans="3:7">
      <c r="C444" s="24">
        <f t="shared" si="12"/>
        <v>443</v>
      </c>
      <c r="D444" s="32">
        <f>IFERROR(テーブル_Swim014[[#This Row],[選手番号]],"")</f>
        <v>443</v>
      </c>
      <c r="E444" s="28" t="str">
        <f>IFERROR(VLOOKUP(C444,Sheet3!A:H,8,0),"")</f>
        <v xml:space="preserve">五百木ＳＣ      </v>
      </c>
      <c r="F444" s="29" t="str">
        <f t="shared" si="13"/>
        <v xml:space="preserve">秀野　由光  </v>
      </c>
      <c r="G444" s="30" t="str">
        <f>IFERROR(VLOOKUP(C444,Sheet3!A:H,3,0),"")</f>
        <v xml:space="preserve">秀野　由光                    </v>
      </c>
    </row>
    <row r="445" spans="3:7">
      <c r="C445" s="24">
        <f t="shared" si="12"/>
        <v>444</v>
      </c>
      <c r="D445" s="32">
        <f>IFERROR(テーブル_Swim014[[#This Row],[選手番号]],"")</f>
        <v>444</v>
      </c>
      <c r="E445" s="28" t="str">
        <f>IFERROR(VLOOKUP(C445,Sheet3!A:H,8,0),"")</f>
        <v xml:space="preserve">五百木ＳＣ      </v>
      </c>
      <c r="F445" s="29" t="str">
        <f t="shared" si="13"/>
        <v xml:space="preserve">桑村　七海  </v>
      </c>
      <c r="G445" s="30" t="str">
        <f>IFERROR(VLOOKUP(C445,Sheet3!A:H,3,0),"")</f>
        <v xml:space="preserve">桑村　七海                    </v>
      </c>
    </row>
    <row r="446" spans="3:7">
      <c r="C446" s="24">
        <f t="shared" si="12"/>
        <v>445</v>
      </c>
      <c r="D446" s="32">
        <f>IFERROR(テーブル_Swim014[[#This Row],[選手番号]],"")</f>
        <v>445</v>
      </c>
      <c r="E446" s="28" t="str">
        <f>IFERROR(VLOOKUP(C446,Sheet3!A:H,8,0),"")</f>
        <v xml:space="preserve">五百木ＳＣ      </v>
      </c>
      <c r="F446" s="29" t="str">
        <f t="shared" si="13"/>
        <v xml:space="preserve">髙内　千遥  </v>
      </c>
      <c r="G446" s="30" t="str">
        <f>IFERROR(VLOOKUP(C446,Sheet3!A:H,3,0),"")</f>
        <v xml:space="preserve">髙内　千遥                    </v>
      </c>
    </row>
    <row r="447" spans="3:7">
      <c r="C447" s="24">
        <f t="shared" si="12"/>
        <v>446</v>
      </c>
      <c r="D447" s="32">
        <f>IFERROR(テーブル_Swim014[[#This Row],[選手番号]],"")</f>
        <v>446</v>
      </c>
      <c r="E447" s="28" t="str">
        <f>IFERROR(VLOOKUP(C447,Sheet3!A:H,8,0),"")</f>
        <v xml:space="preserve">五百木ＳＣ      </v>
      </c>
      <c r="F447" s="29" t="str">
        <f t="shared" si="13"/>
        <v xml:space="preserve">小笠原朋夏  </v>
      </c>
      <c r="G447" s="30" t="str">
        <f>IFERROR(VLOOKUP(C447,Sheet3!A:H,3,0),"")</f>
        <v xml:space="preserve">小笠原朋夏                    </v>
      </c>
    </row>
    <row r="448" spans="3:7">
      <c r="C448" s="24">
        <f t="shared" si="12"/>
        <v>447</v>
      </c>
      <c r="D448" s="32">
        <f>IFERROR(テーブル_Swim014[[#This Row],[選手番号]],"")</f>
        <v>447</v>
      </c>
      <c r="E448" s="28" t="str">
        <f>IFERROR(VLOOKUP(C448,Sheet3!A:H,8,0),"")</f>
        <v xml:space="preserve">五百木ＳＣ      </v>
      </c>
      <c r="F448" s="29" t="str">
        <f t="shared" si="13"/>
        <v xml:space="preserve">土居　明莉  </v>
      </c>
      <c r="G448" s="30" t="str">
        <f>IFERROR(VLOOKUP(C448,Sheet3!A:H,3,0),"")</f>
        <v xml:space="preserve">土居　明莉                    </v>
      </c>
    </row>
    <row r="449" spans="3:7">
      <c r="C449" s="24">
        <f t="shared" si="12"/>
        <v>448</v>
      </c>
      <c r="D449" s="32">
        <f>IFERROR(テーブル_Swim014[[#This Row],[選手番号]],"")</f>
        <v>448</v>
      </c>
      <c r="E449" s="28" t="str">
        <f>IFERROR(VLOOKUP(C449,Sheet3!A:H,8,0),"")</f>
        <v xml:space="preserve">五百木ＳＣ      </v>
      </c>
      <c r="F449" s="29" t="str">
        <f t="shared" si="13"/>
        <v xml:space="preserve">秀野　亜耶  </v>
      </c>
      <c r="G449" s="30" t="str">
        <f>IFERROR(VLOOKUP(C449,Sheet3!A:H,3,0),"")</f>
        <v xml:space="preserve">秀野　亜耶                    </v>
      </c>
    </row>
    <row r="450" spans="3:7">
      <c r="C450" s="24">
        <f t="shared" ref="C450:C513" si="14">IF(AND(D450=""),"",D450)</f>
        <v>449</v>
      </c>
      <c r="D450" s="32">
        <f>IFERROR(テーブル_Swim014[[#This Row],[選手番号]],"")</f>
        <v>449</v>
      </c>
      <c r="E450" s="28" t="str">
        <f>IFERROR(VLOOKUP(C450,Sheet3!A:H,8,0),"")</f>
        <v xml:space="preserve">五百木ＳＣ      </v>
      </c>
      <c r="F450" s="29" t="str">
        <f t="shared" ref="F450:F513" si="15">MID(G450,1,7)</f>
        <v xml:space="preserve">岡本　美里  </v>
      </c>
      <c r="G450" s="30" t="str">
        <f>IFERROR(VLOOKUP(C450,Sheet3!A:H,3,0),"")</f>
        <v xml:space="preserve">岡本　美里                    </v>
      </c>
    </row>
    <row r="451" spans="3:7">
      <c r="C451" s="24">
        <f t="shared" si="14"/>
        <v>450</v>
      </c>
      <c r="D451" s="32">
        <f>IFERROR(テーブル_Swim014[[#This Row],[選手番号]],"")</f>
        <v>450</v>
      </c>
      <c r="E451" s="28" t="str">
        <f>IFERROR(VLOOKUP(C451,Sheet3!A:H,8,0),"")</f>
        <v xml:space="preserve">五百木ＳＣ      </v>
      </c>
      <c r="F451" s="29" t="str">
        <f t="shared" si="15"/>
        <v xml:space="preserve">掛水　舞梨  </v>
      </c>
      <c r="G451" s="30" t="str">
        <f>IFERROR(VLOOKUP(C451,Sheet3!A:H,3,0),"")</f>
        <v xml:space="preserve">掛水　舞梨                    </v>
      </c>
    </row>
    <row r="452" spans="3:7">
      <c r="C452" s="24">
        <f t="shared" si="14"/>
        <v>451</v>
      </c>
      <c r="D452" s="32">
        <f>IFERROR(テーブル_Swim014[[#This Row],[選手番号]],"")</f>
        <v>451</v>
      </c>
      <c r="E452" s="28" t="str">
        <f>IFERROR(VLOOKUP(C452,Sheet3!A:H,8,0),"")</f>
        <v xml:space="preserve">五百木ＳＣ      </v>
      </c>
      <c r="F452" s="29" t="str">
        <f t="shared" si="15"/>
        <v xml:space="preserve">上田　　奏  </v>
      </c>
      <c r="G452" s="30" t="str">
        <f>IFERROR(VLOOKUP(C452,Sheet3!A:H,3,0),"")</f>
        <v xml:space="preserve">上田　　奏                    </v>
      </c>
    </row>
    <row r="453" spans="3:7">
      <c r="C453" s="24">
        <f t="shared" si="14"/>
        <v>452</v>
      </c>
      <c r="D453" s="32">
        <f>IFERROR(テーブル_Swim014[[#This Row],[選手番号]],"")</f>
        <v>452</v>
      </c>
      <c r="E453" s="28" t="str">
        <f>IFERROR(VLOOKUP(C453,Sheet3!A:H,8,0),"")</f>
        <v xml:space="preserve">五百木ＳＣ      </v>
      </c>
      <c r="F453" s="29" t="str">
        <f t="shared" si="15"/>
        <v xml:space="preserve">桑村　希海  </v>
      </c>
      <c r="G453" s="30" t="str">
        <f>IFERROR(VLOOKUP(C453,Sheet3!A:H,3,0),"")</f>
        <v xml:space="preserve">桑村　希海                    </v>
      </c>
    </row>
    <row r="454" spans="3:7">
      <c r="C454" s="24">
        <f t="shared" si="14"/>
        <v>453</v>
      </c>
      <c r="D454" s="32">
        <f>IFERROR(テーブル_Swim014[[#This Row],[選手番号]],"")</f>
        <v>453</v>
      </c>
      <c r="E454" s="28" t="str">
        <f>IFERROR(VLOOKUP(C454,Sheet3!A:H,8,0),"")</f>
        <v xml:space="preserve">五百木ＳＣ      </v>
      </c>
      <c r="F454" s="29" t="str">
        <f t="shared" si="15"/>
        <v xml:space="preserve">芝　　咲菜  </v>
      </c>
      <c r="G454" s="30" t="str">
        <f>IFERROR(VLOOKUP(C454,Sheet3!A:H,3,0),"")</f>
        <v xml:space="preserve">芝　　咲菜                    </v>
      </c>
    </row>
    <row r="455" spans="3:7">
      <c r="C455" s="24">
        <f t="shared" si="14"/>
        <v>454</v>
      </c>
      <c r="D455" s="32">
        <f>IFERROR(テーブル_Swim014[[#This Row],[選手番号]],"")</f>
        <v>454</v>
      </c>
      <c r="E455" s="28" t="str">
        <f>IFERROR(VLOOKUP(C455,Sheet3!A:H,8,0),"")</f>
        <v xml:space="preserve">五百木ＳＣ      </v>
      </c>
      <c r="F455" s="29" t="str">
        <f t="shared" si="15"/>
        <v xml:space="preserve">沼野佑未華  </v>
      </c>
      <c r="G455" s="30" t="str">
        <f>IFERROR(VLOOKUP(C455,Sheet3!A:H,3,0),"")</f>
        <v xml:space="preserve">沼野佑未華                    </v>
      </c>
    </row>
    <row r="456" spans="3:7">
      <c r="C456" s="24">
        <f t="shared" si="14"/>
        <v>455</v>
      </c>
      <c r="D456" s="32">
        <f>IFERROR(テーブル_Swim014[[#This Row],[選手番号]],"")</f>
        <v>455</v>
      </c>
      <c r="E456" s="28" t="str">
        <f>IFERROR(VLOOKUP(C456,Sheet3!A:H,8,0),"")</f>
        <v xml:space="preserve">五百木ＳＣ      </v>
      </c>
      <c r="F456" s="29" t="str">
        <f t="shared" si="15"/>
        <v xml:space="preserve">河井　　萌  </v>
      </c>
      <c r="G456" s="30" t="str">
        <f>IFERROR(VLOOKUP(C456,Sheet3!A:H,3,0),"")</f>
        <v xml:space="preserve">河井　　萌                    </v>
      </c>
    </row>
    <row r="457" spans="3:7">
      <c r="C457" s="24">
        <f t="shared" si="14"/>
        <v>456</v>
      </c>
      <c r="D457" s="32">
        <f>IFERROR(テーブル_Swim014[[#This Row],[選手番号]],"")</f>
        <v>456</v>
      </c>
      <c r="E457" s="28" t="str">
        <f>IFERROR(VLOOKUP(C457,Sheet3!A:H,8,0),"")</f>
        <v xml:space="preserve">五百木ＳＣ      </v>
      </c>
      <c r="F457" s="29" t="str">
        <f t="shared" si="15"/>
        <v xml:space="preserve">池内　有彩  </v>
      </c>
      <c r="G457" s="30" t="str">
        <f>IFERROR(VLOOKUP(C457,Sheet3!A:H,3,0),"")</f>
        <v xml:space="preserve">池内　有彩                    </v>
      </c>
    </row>
    <row r="458" spans="3:7">
      <c r="C458" s="24">
        <f t="shared" si="14"/>
        <v>457</v>
      </c>
      <c r="D458" s="32">
        <f>IFERROR(テーブル_Swim014[[#This Row],[選手番号]],"")</f>
        <v>457</v>
      </c>
      <c r="E458" s="28" t="str">
        <f>IFERROR(VLOOKUP(C458,Sheet3!A:H,8,0),"")</f>
        <v xml:space="preserve">五百木ＳＣ      </v>
      </c>
      <c r="F458" s="29" t="str">
        <f t="shared" si="15"/>
        <v xml:space="preserve">芝　　怜菜  </v>
      </c>
      <c r="G458" s="30" t="str">
        <f>IFERROR(VLOOKUP(C458,Sheet3!A:H,3,0),"")</f>
        <v xml:space="preserve">芝　　怜菜                    </v>
      </c>
    </row>
    <row r="459" spans="3:7">
      <c r="C459" s="24">
        <f t="shared" si="14"/>
        <v>458</v>
      </c>
      <c r="D459" s="32">
        <f>IFERROR(テーブル_Swim014[[#This Row],[選手番号]],"")</f>
        <v>458</v>
      </c>
      <c r="E459" s="28" t="str">
        <f>IFERROR(VLOOKUP(C459,Sheet3!A:H,8,0),"")</f>
        <v xml:space="preserve">五百木ＳＣ      </v>
      </c>
      <c r="F459" s="29" t="str">
        <f t="shared" si="15"/>
        <v xml:space="preserve">上野　琉依  </v>
      </c>
      <c r="G459" s="30" t="str">
        <f>IFERROR(VLOOKUP(C459,Sheet3!A:H,3,0),"")</f>
        <v xml:space="preserve">上野　琉依                    </v>
      </c>
    </row>
    <row r="460" spans="3:7">
      <c r="C460" s="24">
        <f t="shared" si="14"/>
        <v>459</v>
      </c>
      <c r="D460" s="32">
        <f>IFERROR(テーブル_Swim014[[#This Row],[選手番号]],"")</f>
        <v>459</v>
      </c>
      <c r="E460" s="28" t="str">
        <f>IFERROR(VLOOKUP(C460,Sheet3!A:H,8,0),"")</f>
        <v xml:space="preserve">南海ＤＣ        </v>
      </c>
      <c r="F460" s="29" t="str">
        <f t="shared" si="15"/>
        <v xml:space="preserve">荻原　裕貴  </v>
      </c>
      <c r="G460" s="30" t="str">
        <f>IFERROR(VLOOKUP(C460,Sheet3!A:H,3,0),"")</f>
        <v xml:space="preserve">荻原　裕貴                    </v>
      </c>
    </row>
    <row r="461" spans="3:7">
      <c r="C461" s="24">
        <f t="shared" si="14"/>
        <v>460</v>
      </c>
      <c r="D461" s="32">
        <f>IFERROR(テーブル_Swim014[[#This Row],[選手番号]],"")</f>
        <v>460</v>
      </c>
      <c r="E461" s="28" t="str">
        <f>IFERROR(VLOOKUP(C461,Sheet3!A:H,8,0),"")</f>
        <v xml:space="preserve">南海ＤＣ        </v>
      </c>
      <c r="F461" s="29" t="str">
        <f t="shared" si="15"/>
        <v xml:space="preserve">天野　尚太  </v>
      </c>
      <c r="G461" s="30" t="str">
        <f>IFERROR(VLOOKUP(C461,Sheet3!A:H,3,0),"")</f>
        <v xml:space="preserve">天野　尚太                    </v>
      </c>
    </row>
    <row r="462" spans="3:7">
      <c r="C462" s="24">
        <f t="shared" si="14"/>
        <v>461</v>
      </c>
      <c r="D462" s="32">
        <f>IFERROR(テーブル_Swim014[[#This Row],[選手番号]],"")</f>
        <v>461</v>
      </c>
      <c r="E462" s="28" t="str">
        <f>IFERROR(VLOOKUP(C462,Sheet3!A:H,8,0),"")</f>
        <v xml:space="preserve">南海ＤＣ        </v>
      </c>
      <c r="F462" s="29" t="str">
        <f t="shared" si="15"/>
        <v xml:space="preserve">三好　　諒  </v>
      </c>
      <c r="G462" s="30" t="str">
        <f>IFERROR(VLOOKUP(C462,Sheet3!A:H,3,0),"")</f>
        <v xml:space="preserve">三好　　諒                    </v>
      </c>
    </row>
    <row r="463" spans="3:7">
      <c r="C463" s="24">
        <f t="shared" si="14"/>
        <v>462</v>
      </c>
      <c r="D463" s="32">
        <f>IFERROR(テーブル_Swim014[[#This Row],[選手番号]],"")</f>
        <v>462</v>
      </c>
      <c r="E463" s="28" t="str">
        <f>IFERROR(VLOOKUP(C463,Sheet3!A:H,8,0),"")</f>
        <v xml:space="preserve">南海ＤＣ        </v>
      </c>
      <c r="F463" s="29" t="str">
        <f t="shared" si="15"/>
        <v xml:space="preserve">福永　竜星  </v>
      </c>
      <c r="G463" s="30" t="str">
        <f>IFERROR(VLOOKUP(C463,Sheet3!A:H,3,0),"")</f>
        <v xml:space="preserve">福永　竜星                    </v>
      </c>
    </row>
    <row r="464" spans="3:7">
      <c r="C464" s="24">
        <f t="shared" si="14"/>
        <v>463</v>
      </c>
      <c r="D464" s="32">
        <f>IFERROR(テーブル_Swim014[[#This Row],[選手番号]],"")</f>
        <v>463</v>
      </c>
      <c r="E464" s="28" t="str">
        <f>IFERROR(VLOOKUP(C464,Sheet3!A:H,8,0),"")</f>
        <v xml:space="preserve">南海ＤＣ        </v>
      </c>
      <c r="F464" s="29" t="str">
        <f t="shared" si="15"/>
        <v xml:space="preserve">濱家　隆佑  </v>
      </c>
      <c r="G464" s="30" t="str">
        <f>IFERROR(VLOOKUP(C464,Sheet3!A:H,3,0),"")</f>
        <v xml:space="preserve">濱家　隆佑                    </v>
      </c>
    </row>
    <row r="465" spans="3:7">
      <c r="C465" s="24">
        <f t="shared" si="14"/>
        <v>464</v>
      </c>
      <c r="D465" s="32">
        <f>IFERROR(テーブル_Swim014[[#This Row],[選手番号]],"")</f>
        <v>464</v>
      </c>
      <c r="E465" s="28" t="str">
        <f>IFERROR(VLOOKUP(C465,Sheet3!A:H,8,0),"")</f>
        <v xml:space="preserve">南海ＤＣ        </v>
      </c>
      <c r="F465" s="29" t="str">
        <f t="shared" si="15"/>
        <v xml:space="preserve">石崎慎之介  </v>
      </c>
      <c r="G465" s="30" t="str">
        <f>IFERROR(VLOOKUP(C465,Sheet3!A:H,3,0),"")</f>
        <v xml:space="preserve">石崎慎之介                    </v>
      </c>
    </row>
    <row r="466" spans="3:7">
      <c r="C466" s="24">
        <f t="shared" si="14"/>
        <v>465</v>
      </c>
      <c r="D466" s="32">
        <f>IFERROR(テーブル_Swim014[[#This Row],[選手番号]],"")</f>
        <v>465</v>
      </c>
      <c r="E466" s="28" t="str">
        <f>IFERROR(VLOOKUP(C466,Sheet3!A:H,8,0),"")</f>
        <v xml:space="preserve">南海ＤＣ        </v>
      </c>
      <c r="F466" s="29" t="str">
        <f t="shared" si="15"/>
        <v xml:space="preserve">菊池　映吾  </v>
      </c>
      <c r="G466" s="30" t="str">
        <f>IFERROR(VLOOKUP(C466,Sheet3!A:H,3,0),"")</f>
        <v xml:space="preserve">菊池　映吾                    </v>
      </c>
    </row>
    <row r="467" spans="3:7">
      <c r="C467" s="24">
        <f t="shared" si="14"/>
        <v>466</v>
      </c>
      <c r="D467" s="32">
        <f>IFERROR(テーブル_Swim014[[#This Row],[選手番号]],"")</f>
        <v>466</v>
      </c>
      <c r="E467" s="28" t="str">
        <f>IFERROR(VLOOKUP(C467,Sheet3!A:H,8,0),"")</f>
        <v xml:space="preserve">南海ＤＣ        </v>
      </c>
      <c r="F467" s="29" t="str">
        <f t="shared" si="15"/>
        <v xml:space="preserve">坂井　　暉  </v>
      </c>
      <c r="G467" s="30" t="str">
        <f>IFERROR(VLOOKUP(C467,Sheet3!A:H,3,0),"")</f>
        <v xml:space="preserve">坂井　　暉                    </v>
      </c>
    </row>
    <row r="468" spans="3:7">
      <c r="C468" s="24">
        <f t="shared" si="14"/>
        <v>467</v>
      </c>
      <c r="D468" s="32">
        <f>IFERROR(テーブル_Swim014[[#This Row],[選手番号]],"")</f>
        <v>467</v>
      </c>
      <c r="E468" s="28" t="str">
        <f>IFERROR(VLOOKUP(C468,Sheet3!A:H,8,0),"")</f>
        <v xml:space="preserve">南海ＤＣ        </v>
      </c>
      <c r="F468" s="29" t="str">
        <f t="shared" si="15"/>
        <v xml:space="preserve">市原　舜鷹  </v>
      </c>
      <c r="G468" s="30" t="str">
        <f>IFERROR(VLOOKUP(C468,Sheet3!A:H,3,0),"")</f>
        <v xml:space="preserve">市原　舜鷹                    </v>
      </c>
    </row>
    <row r="469" spans="3:7">
      <c r="C469" s="24">
        <f t="shared" si="14"/>
        <v>468</v>
      </c>
      <c r="D469" s="32">
        <f>IFERROR(テーブル_Swim014[[#This Row],[選手番号]],"")</f>
        <v>468</v>
      </c>
      <c r="E469" s="28" t="str">
        <f>IFERROR(VLOOKUP(C469,Sheet3!A:H,8,0),"")</f>
        <v xml:space="preserve">南海ＤＣ        </v>
      </c>
      <c r="F469" s="29" t="str">
        <f t="shared" si="15"/>
        <v xml:space="preserve">大橋　海斗  </v>
      </c>
      <c r="G469" s="30" t="str">
        <f>IFERROR(VLOOKUP(C469,Sheet3!A:H,3,0),"")</f>
        <v xml:space="preserve">大橋　海斗                    </v>
      </c>
    </row>
    <row r="470" spans="3:7">
      <c r="C470" s="24">
        <f t="shared" si="14"/>
        <v>469</v>
      </c>
      <c r="D470" s="32">
        <f>IFERROR(テーブル_Swim014[[#This Row],[選手番号]],"")</f>
        <v>469</v>
      </c>
      <c r="E470" s="28" t="str">
        <f>IFERROR(VLOOKUP(C470,Sheet3!A:H,8,0),"")</f>
        <v xml:space="preserve">南海ＤＣ        </v>
      </c>
      <c r="F470" s="29" t="str">
        <f t="shared" si="15"/>
        <v xml:space="preserve">佐伯　遥斗  </v>
      </c>
      <c r="G470" s="30" t="str">
        <f>IFERROR(VLOOKUP(C470,Sheet3!A:H,3,0),"")</f>
        <v xml:space="preserve">佐伯　遥斗                    </v>
      </c>
    </row>
    <row r="471" spans="3:7">
      <c r="C471" s="24">
        <f t="shared" si="14"/>
        <v>470</v>
      </c>
      <c r="D471" s="32">
        <f>IFERROR(テーブル_Swim014[[#This Row],[選手番号]],"")</f>
        <v>470</v>
      </c>
      <c r="E471" s="28" t="str">
        <f>IFERROR(VLOOKUP(C471,Sheet3!A:H,8,0),"")</f>
        <v xml:space="preserve">南海ＤＣ        </v>
      </c>
      <c r="F471" s="29" t="str">
        <f t="shared" si="15"/>
        <v xml:space="preserve">神田　悠斗  </v>
      </c>
      <c r="G471" s="30" t="str">
        <f>IFERROR(VLOOKUP(C471,Sheet3!A:H,3,0),"")</f>
        <v xml:space="preserve">神田　悠斗                    </v>
      </c>
    </row>
    <row r="472" spans="3:7">
      <c r="C472" s="24">
        <f t="shared" si="14"/>
        <v>471</v>
      </c>
      <c r="D472" s="32">
        <f>IFERROR(テーブル_Swim014[[#This Row],[選手番号]],"")</f>
        <v>471</v>
      </c>
      <c r="E472" s="28" t="str">
        <f>IFERROR(VLOOKUP(C472,Sheet3!A:H,8,0),"")</f>
        <v xml:space="preserve">南海ＤＣ        </v>
      </c>
      <c r="F472" s="29" t="str">
        <f t="shared" si="15"/>
        <v xml:space="preserve">伊須　新太  </v>
      </c>
      <c r="G472" s="30" t="str">
        <f>IFERROR(VLOOKUP(C472,Sheet3!A:H,3,0),"")</f>
        <v xml:space="preserve">伊須　新太                    </v>
      </c>
    </row>
    <row r="473" spans="3:7">
      <c r="C473" s="24">
        <f t="shared" si="14"/>
        <v>472</v>
      </c>
      <c r="D473" s="32">
        <f>IFERROR(テーブル_Swim014[[#This Row],[選手番号]],"")</f>
        <v>472</v>
      </c>
      <c r="E473" s="28" t="str">
        <f>IFERROR(VLOOKUP(C473,Sheet3!A:H,8,0),"")</f>
        <v xml:space="preserve">南海ＤＣ        </v>
      </c>
      <c r="F473" s="29" t="str">
        <f t="shared" si="15"/>
        <v xml:space="preserve">窪田　　樹  </v>
      </c>
      <c r="G473" s="30" t="str">
        <f>IFERROR(VLOOKUP(C473,Sheet3!A:H,3,0),"")</f>
        <v xml:space="preserve">窪田　　樹                    </v>
      </c>
    </row>
    <row r="474" spans="3:7">
      <c r="C474" s="24">
        <f t="shared" si="14"/>
        <v>473</v>
      </c>
      <c r="D474" s="32">
        <f>IFERROR(テーブル_Swim014[[#This Row],[選手番号]],"")</f>
        <v>473</v>
      </c>
      <c r="E474" s="28" t="str">
        <f>IFERROR(VLOOKUP(C474,Sheet3!A:H,8,0),"")</f>
        <v xml:space="preserve">南海ＤＣ        </v>
      </c>
      <c r="F474" s="29" t="str">
        <f t="shared" si="15"/>
        <v xml:space="preserve">井尻　　環  </v>
      </c>
      <c r="G474" s="30" t="str">
        <f>IFERROR(VLOOKUP(C474,Sheet3!A:H,3,0),"")</f>
        <v xml:space="preserve">井尻　　環                    </v>
      </c>
    </row>
    <row r="475" spans="3:7">
      <c r="C475" s="24">
        <f t="shared" si="14"/>
        <v>474</v>
      </c>
      <c r="D475" s="32">
        <f>IFERROR(テーブル_Swim014[[#This Row],[選手番号]],"")</f>
        <v>474</v>
      </c>
      <c r="E475" s="28" t="str">
        <f>IFERROR(VLOOKUP(C475,Sheet3!A:H,8,0),"")</f>
        <v xml:space="preserve">南海ＤＣ        </v>
      </c>
      <c r="F475" s="29" t="str">
        <f t="shared" si="15"/>
        <v xml:space="preserve">戒能　朝陽  </v>
      </c>
      <c r="G475" s="30" t="str">
        <f>IFERROR(VLOOKUP(C475,Sheet3!A:H,3,0),"")</f>
        <v xml:space="preserve">戒能　朝陽                    </v>
      </c>
    </row>
    <row r="476" spans="3:7">
      <c r="C476" s="24">
        <f t="shared" si="14"/>
        <v>475</v>
      </c>
      <c r="D476" s="32">
        <f>IFERROR(テーブル_Swim014[[#This Row],[選手番号]],"")</f>
        <v>475</v>
      </c>
      <c r="E476" s="28" t="str">
        <f>IFERROR(VLOOKUP(C476,Sheet3!A:H,8,0),"")</f>
        <v xml:space="preserve">南海ＤＣ        </v>
      </c>
      <c r="F476" s="29" t="str">
        <f t="shared" si="15"/>
        <v xml:space="preserve">岩間　薫乃  </v>
      </c>
      <c r="G476" s="30" t="str">
        <f>IFERROR(VLOOKUP(C476,Sheet3!A:H,3,0),"")</f>
        <v xml:space="preserve">岩間　薫乃                    </v>
      </c>
    </row>
    <row r="477" spans="3:7">
      <c r="C477" s="24">
        <f t="shared" si="14"/>
        <v>476</v>
      </c>
      <c r="D477" s="32">
        <f>IFERROR(テーブル_Swim014[[#This Row],[選手番号]],"")</f>
        <v>476</v>
      </c>
      <c r="E477" s="28" t="str">
        <f>IFERROR(VLOOKUP(C477,Sheet3!A:H,8,0),"")</f>
        <v xml:space="preserve">南海ＤＣ        </v>
      </c>
      <c r="F477" s="29" t="str">
        <f t="shared" si="15"/>
        <v xml:space="preserve">佐伯　　星  </v>
      </c>
      <c r="G477" s="30" t="str">
        <f>IFERROR(VLOOKUP(C477,Sheet3!A:H,3,0),"")</f>
        <v xml:space="preserve">佐伯　　星                    </v>
      </c>
    </row>
    <row r="478" spans="3:7">
      <c r="C478" s="24">
        <f t="shared" si="14"/>
        <v>477</v>
      </c>
      <c r="D478" s="32">
        <f>IFERROR(テーブル_Swim014[[#This Row],[選手番号]],"")</f>
        <v>477</v>
      </c>
      <c r="E478" s="28" t="str">
        <f>IFERROR(VLOOKUP(C478,Sheet3!A:H,8,0),"")</f>
        <v xml:space="preserve">南海ＤＣ        </v>
      </c>
      <c r="F478" s="29" t="str">
        <f t="shared" si="15"/>
        <v xml:space="preserve">濱家　未来  </v>
      </c>
      <c r="G478" s="30" t="str">
        <f>IFERROR(VLOOKUP(C478,Sheet3!A:H,3,0),"")</f>
        <v xml:space="preserve">濱家　未来                    </v>
      </c>
    </row>
    <row r="479" spans="3:7">
      <c r="C479" s="24">
        <f t="shared" si="14"/>
        <v>478</v>
      </c>
      <c r="D479" s="32">
        <f>IFERROR(テーブル_Swim014[[#This Row],[選手番号]],"")</f>
        <v>478</v>
      </c>
      <c r="E479" s="28" t="str">
        <f>IFERROR(VLOOKUP(C479,Sheet3!A:H,8,0),"")</f>
        <v xml:space="preserve">南海ＤＣ        </v>
      </c>
      <c r="F479" s="29" t="str">
        <f t="shared" si="15"/>
        <v xml:space="preserve">柿内　胡華  </v>
      </c>
      <c r="G479" s="30" t="str">
        <f>IFERROR(VLOOKUP(C479,Sheet3!A:H,3,0),"")</f>
        <v xml:space="preserve">柿内　胡華                    </v>
      </c>
    </row>
    <row r="480" spans="3:7">
      <c r="C480" s="24">
        <f t="shared" si="14"/>
        <v>479</v>
      </c>
      <c r="D480" s="32">
        <f>IFERROR(テーブル_Swim014[[#This Row],[選手番号]],"")</f>
        <v>479</v>
      </c>
      <c r="E480" s="28" t="str">
        <f>IFERROR(VLOOKUP(C480,Sheet3!A:H,8,0),"")</f>
        <v xml:space="preserve">南海ＤＣ        </v>
      </c>
      <c r="F480" s="29" t="str">
        <f t="shared" si="15"/>
        <v xml:space="preserve">井上　紗奈  </v>
      </c>
      <c r="G480" s="30" t="str">
        <f>IFERROR(VLOOKUP(C480,Sheet3!A:H,3,0),"")</f>
        <v xml:space="preserve">井上　紗奈                    </v>
      </c>
    </row>
    <row r="481" spans="3:7">
      <c r="C481" s="24">
        <f t="shared" si="14"/>
        <v>480</v>
      </c>
      <c r="D481" s="32">
        <f>IFERROR(テーブル_Swim014[[#This Row],[選手番号]],"")</f>
        <v>480</v>
      </c>
      <c r="E481" s="28" t="str">
        <f>IFERROR(VLOOKUP(C481,Sheet3!A:H,8,0),"")</f>
        <v xml:space="preserve">南海ＤＣ        </v>
      </c>
      <c r="F481" s="29" t="str">
        <f t="shared" si="15"/>
        <v xml:space="preserve">越智　心優  </v>
      </c>
      <c r="G481" s="30" t="str">
        <f>IFERROR(VLOOKUP(C481,Sheet3!A:H,3,0),"")</f>
        <v xml:space="preserve">越智　心優                    </v>
      </c>
    </row>
    <row r="482" spans="3:7">
      <c r="C482" s="24">
        <f t="shared" si="14"/>
        <v>481</v>
      </c>
      <c r="D482" s="32">
        <f>IFERROR(テーブル_Swim014[[#This Row],[選手番号]],"")</f>
        <v>481</v>
      </c>
      <c r="E482" s="28" t="str">
        <f>IFERROR(VLOOKUP(C482,Sheet3!A:H,8,0),"")</f>
        <v xml:space="preserve">南海ＤＣ        </v>
      </c>
      <c r="F482" s="29" t="str">
        <f t="shared" si="15"/>
        <v xml:space="preserve">岡村　亜優  </v>
      </c>
      <c r="G482" s="30" t="str">
        <f>IFERROR(VLOOKUP(C482,Sheet3!A:H,3,0),"")</f>
        <v xml:space="preserve">岡村　亜優                    </v>
      </c>
    </row>
    <row r="483" spans="3:7">
      <c r="C483" s="24">
        <f t="shared" si="14"/>
        <v>482</v>
      </c>
      <c r="D483" s="32">
        <f>IFERROR(テーブル_Swim014[[#This Row],[選手番号]],"")</f>
        <v>482</v>
      </c>
      <c r="E483" s="28" t="str">
        <f>IFERROR(VLOOKUP(C483,Sheet3!A:H,8,0),"")</f>
        <v xml:space="preserve">南海ＤＣ        </v>
      </c>
      <c r="F483" s="29" t="str">
        <f t="shared" si="15"/>
        <v xml:space="preserve">中野　　優  </v>
      </c>
      <c r="G483" s="30" t="str">
        <f>IFERROR(VLOOKUP(C483,Sheet3!A:H,3,0),"")</f>
        <v xml:space="preserve">中野　　優                    </v>
      </c>
    </row>
    <row r="484" spans="3:7">
      <c r="C484" s="24">
        <f t="shared" si="14"/>
        <v>483</v>
      </c>
      <c r="D484" s="32">
        <f>IFERROR(テーブル_Swim014[[#This Row],[選手番号]],"")</f>
        <v>483</v>
      </c>
      <c r="E484" s="28" t="str">
        <f>IFERROR(VLOOKUP(C484,Sheet3!A:H,8,0),"")</f>
        <v xml:space="preserve">南海ＤＣ        </v>
      </c>
      <c r="F484" s="29" t="str">
        <f t="shared" si="15"/>
        <v xml:space="preserve">宮内結衣子  </v>
      </c>
      <c r="G484" s="30" t="str">
        <f>IFERROR(VLOOKUP(C484,Sheet3!A:H,3,0),"")</f>
        <v xml:space="preserve">宮内結衣子                    </v>
      </c>
    </row>
    <row r="485" spans="3:7">
      <c r="C485" s="24">
        <f t="shared" si="14"/>
        <v>484</v>
      </c>
      <c r="D485" s="32">
        <f>IFERROR(テーブル_Swim014[[#This Row],[選手番号]],"")</f>
        <v>484</v>
      </c>
      <c r="E485" s="28" t="str">
        <f>IFERROR(VLOOKUP(C485,Sheet3!A:H,8,0),"")</f>
        <v xml:space="preserve">南海ＤＣ        </v>
      </c>
      <c r="F485" s="29" t="str">
        <f t="shared" si="15"/>
        <v xml:space="preserve">白方　彩恵  </v>
      </c>
      <c r="G485" s="30" t="str">
        <f>IFERROR(VLOOKUP(C485,Sheet3!A:H,3,0),"")</f>
        <v xml:space="preserve">白方　彩恵                    </v>
      </c>
    </row>
    <row r="486" spans="3:7">
      <c r="C486" s="24">
        <f t="shared" si="14"/>
        <v>485</v>
      </c>
      <c r="D486" s="32">
        <f>IFERROR(テーブル_Swim014[[#This Row],[選手番号]],"")</f>
        <v>485</v>
      </c>
      <c r="E486" s="28" t="str">
        <f>IFERROR(VLOOKUP(C486,Sheet3!A:H,8,0),"")</f>
        <v xml:space="preserve">南海ＤＣ        </v>
      </c>
      <c r="F486" s="29" t="str">
        <f t="shared" si="15"/>
        <v xml:space="preserve">片山瑠々花  </v>
      </c>
      <c r="G486" s="30" t="str">
        <f>IFERROR(VLOOKUP(C486,Sheet3!A:H,3,0),"")</f>
        <v xml:space="preserve">片山瑠々花                    </v>
      </c>
    </row>
    <row r="487" spans="3:7">
      <c r="C487" s="24">
        <f t="shared" si="14"/>
        <v>486</v>
      </c>
      <c r="D487" s="32">
        <f>IFERROR(テーブル_Swim014[[#This Row],[選手番号]],"")</f>
        <v>486</v>
      </c>
      <c r="E487" s="28" t="str">
        <f>IFERROR(VLOOKUP(C487,Sheet3!A:H,8,0),"")</f>
        <v xml:space="preserve">ｴﾘｴｰﾙSRT        </v>
      </c>
      <c r="F487" s="29" t="str">
        <f t="shared" si="15"/>
        <v xml:space="preserve">秋山　太志  </v>
      </c>
      <c r="G487" s="30" t="str">
        <f>IFERROR(VLOOKUP(C487,Sheet3!A:H,3,0),"")</f>
        <v xml:space="preserve">秋山　太志                    </v>
      </c>
    </row>
    <row r="488" spans="3:7">
      <c r="C488" s="24">
        <f t="shared" si="14"/>
        <v>487</v>
      </c>
      <c r="D488" s="32">
        <f>IFERROR(テーブル_Swim014[[#This Row],[選手番号]],"")</f>
        <v>487</v>
      </c>
      <c r="E488" s="28" t="str">
        <f>IFERROR(VLOOKUP(C488,Sheet3!A:H,8,0),"")</f>
        <v xml:space="preserve">ｴﾘｴｰﾙSRT        </v>
      </c>
      <c r="F488" s="29" t="str">
        <f t="shared" si="15"/>
        <v xml:space="preserve">小野　聖流  </v>
      </c>
      <c r="G488" s="30" t="str">
        <f>IFERROR(VLOOKUP(C488,Sheet3!A:H,3,0),"")</f>
        <v xml:space="preserve">小野　聖流                    </v>
      </c>
    </row>
    <row r="489" spans="3:7">
      <c r="C489" s="24">
        <f t="shared" si="14"/>
        <v>488</v>
      </c>
      <c r="D489" s="32">
        <f>IFERROR(テーブル_Swim014[[#This Row],[選手番号]],"")</f>
        <v>488</v>
      </c>
      <c r="E489" s="28" t="str">
        <f>IFERROR(VLOOKUP(C489,Sheet3!A:H,8,0),"")</f>
        <v xml:space="preserve">ｴﾘｴｰﾙSRT        </v>
      </c>
      <c r="F489" s="29" t="str">
        <f t="shared" si="15"/>
        <v xml:space="preserve">竹内　稜翔  </v>
      </c>
      <c r="G489" s="30" t="str">
        <f>IFERROR(VLOOKUP(C489,Sheet3!A:H,3,0),"")</f>
        <v xml:space="preserve">竹内　稜翔                    </v>
      </c>
    </row>
    <row r="490" spans="3:7">
      <c r="C490" s="24">
        <f t="shared" si="14"/>
        <v>489</v>
      </c>
      <c r="D490" s="32">
        <f>IFERROR(テーブル_Swim014[[#This Row],[選手番号]],"")</f>
        <v>489</v>
      </c>
      <c r="E490" s="28" t="str">
        <f>IFERROR(VLOOKUP(C490,Sheet3!A:H,8,0),"")</f>
        <v xml:space="preserve">ｴﾘｴｰﾙSRT        </v>
      </c>
      <c r="F490" s="29" t="str">
        <f t="shared" si="15"/>
        <v xml:space="preserve">藤原　優斗  </v>
      </c>
      <c r="G490" s="30" t="str">
        <f>IFERROR(VLOOKUP(C490,Sheet3!A:H,3,0),"")</f>
        <v xml:space="preserve">藤原　優斗                    </v>
      </c>
    </row>
    <row r="491" spans="3:7">
      <c r="C491" s="24">
        <f t="shared" si="14"/>
        <v>490</v>
      </c>
      <c r="D491" s="32">
        <f>IFERROR(テーブル_Swim014[[#This Row],[選手番号]],"")</f>
        <v>490</v>
      </c>
      <c r="E491" s="28" t="str">
        <f>IFERROR(VLOOKUP(C491,Sheet3!A:H,8,0),"")</f>
        <v xml:space="preserve">ｴﾘｴｰﾙSRT        </v>
      </c>
      <c r="F491" s="29" t="str">
        <f t="shared" si="15"/>
        <v xml:space="preserve">石川　和磨  </v>
      </c>
      <c r="G491" s="30" t="str">
        <f>IFERROR(VLOOKUP(C491,Sheet3!A:H,3,0),"")</f>
        <v xml:space="preserve">石川　和磨                    </v>
      </c>
    </row>
    <row r="492" spans="3:7">
      <c r="C492" s="24">
        <f t="shared" si="14"/>
        <v>491</v>
      </c>
      <c r="D492" s="32">
        <f>IFERROR(テーブル_Swim014[[#This Row],[選手番号]],"")</f>
        <v>491</v>
      </c>
      <c r="E492" s="28" t="str">
        <f>IFERROR(VLOOKUP(C492,Sheet3!A:H,8,0),"")</f>
        <v xml:space="preserve">ｴﾘｴｰﾙSRT        </v>
      </c>
      <c r="F492" s="29" t="str">
        <f t="shared" si="15"/>
        <v xml:space="preserve">三木　佳音  </v>
      </c>
      <c r="G492" s="30" t="str">
        <f>IFERROR(VLOOKUP(C492,Sheet3!A:H,3,0),"")</f>
        <v xml:space="preserve">三木　佳音                    </v>
      </c>
    </row>
    <row r="493" spans="3:7">
      <c r="C493" s="24">
        <f t="shared" si="14"/>
        <v>492</v>
      </c>
      <c r="D493" s="32">
        <f>IFERROR(テーブル_Swim014[[#This Row],[選手番号]],"")</f>
        <v>492</v>
      </c>
      <c r="E493" s="28" t="str">
        <f>IFERROR(VLOOKUP(C493,Sheet3!A:H,8,0),"")</f>
        <v xml:space="preserve">ｴﾘｴｰﾙSRT        </v>
      </c>
      <c r="F493" s="29" t="str">
        <f t="shared" si="15"/>
        <v xml:space="preserve">塩入　　梓  </v>
      </c>
      <c r="G493" s="30" t="str">
        <f>IFERROR(VLOOKUP(C493,Sheet3!A:H,3,0),"")</f>
        <v xml:space="preserve">塩入　　梓                    </v>
      </c>
    </row>
    <row r="494" spans="3:7">
      <c r="C494" s="24">
        <f t="shared" si="14"/>
        <v>493</v>
      </c>
      <c r="D494" s="32">
        <f>IFERROR(テーブル_Swim014[[#This Row],[選手番号]],"")</f>
        <v>493</v>
      </c>
      <c r="E494" s="28" t="str">
        <f>IFERROR(VLOOKUP(C494,Sheet3!A:H,8,0),"")</f>
        <v xml:space="preserve">ｴﾘｴｰﾙSRT        </v>
      </c>
      <c r="F494" s="29" t="str">
        <f t="shared" si="15"/>
        <v xml:space="preserve">平田　　芽  </v>
      </c>
      <c r="G494" s="30" t="str">
        <f>IFERROR(VLOOKUP(C494,Sheet3!A:H,3,0),"")</f>
        <v xml:space="preserve">平田　　芽                    </v>
      </c>
    </row>
    <row r="495" spans="3:7">
      <c r="C495" s="24">
        <f t="shared" si="14"/>
        <v>494</v>
      </c>
      <c r="D495" s="32">
        <f>IFERROR(テーブル_Swim014[[#This Row],[選手番号]],"")</f>
        <v>494</v>
      </c>
      <c r="E495" s="28" t="str">
        <f>IFERROR(VLOOKUP(C495,Sheet3!A:H,8,0),"")</f>
        <v xml:space="preserve">ｴﾘｴｰﾙSRT        </v>
      </c>
      <c r="F495" s="29" t="str">
        <f t="shared" si="15"/>
        <v xml:space="preserve">松本　結衣  </v>
      </c>
      <c r="G495" s="30" t="str">
        <f>IFERROR(VLOOKUP(C495,Sheet3!A:H,3,0),"")</f>
        <v xml:space="preserve">松本　結衣                    </v>
      </c>
    </row>
    <row r="496" spans="3:7">
      <c r="C496" s="24">
        <f t="shared" si="14"/>
        <v>495</v>
      </c>
      <c r="D496" s="32">
        <f>IFERROR(テーブル_Swim014[[#This Row],[選手番号]],"")</f>
        <v>495</v>
      </c>
      <c r="E496" s="28" t="str">
        <f>IFERROR(VLOOKUP(C496,Sheet3!A:H,8,0),"")</f>
        <v xml:space="preserve">ｴﾘｴｰﾙSRT        </v>
      </c>
      <c r="F496" s="29" t="str">
        <f t="shared" si="15"/>
        <v xml:space="preserve">玉井　うの  </v>
      </c>
      <c r="G496" s="30" t="str">
        <f>IFERROR(VLOOKUP(C496,Sheet3!A:H,3,0),"")</f>
        <v xml:space="preserve">玉井　うの                    </v>
      </c>
    </row>
    <row r="497" spans="3:7">
      <c r="C497" s="24">
        <f t="shared" si="14"/>
        <v>496</v>
      </c>
      <c r="D497" s="32">
        <f>IFERROR(テーブル_Swim014[[#This Row],[選手番号]],"")</f>
        <v>496</v>
      </c>
      <c r="E497" s="28" t="str">
        <f>IFERROR(VLOOKUP(C497,Sheet3!A:H,8,0),"")</f>
        <v xml:space="preserve">瀬戸内温泉      </v>
      </c>
      <c r="F497" s="29" t="str">
        <f t="shared" si="15"/>
        <v xml:space="preserve">村上　太朗  </v>
      </c>
      <c r="G497" s="30" t="str">
        <f>IFERROR(VLOOKUP(C497,Sheet3!A:H,3,0),"")</f>
        <v xml:space="preserve">村上　太朗                    </v>
      </c>
    </row>
    <row r="498" spans="3:7">
      <c r="C498" s="24">
        <f t="shared" si="14"/>
        <v>497</v>
      </c>
      <c r="D498" s="32">
        <f>IFERROR(テーブル_Swim014[[#This Row],[選手番号]],"")</f>
        <v>497</v>
      </c>
      <c r="E498" s="28" t="str">
        <f>IFERROR(VLOOKUP(C498,Sheet3!A:H,8,0),"")</f>
        <v xml:space="preserve">瀬戸内温泉      </v>
      </c>
      <c r="F498" s="29" t="str">
        <f t="shared" si="15"/>
        <v xml:space="preserve">山本　威瑠  </v>
      </c>
      <c r="G498" s="30" t="str">
        <f>IFERROR(VLOOKUP(C498,Sheet3!A:H,3,0),"")</f>
        <v xml:space="preserve">山本　威瑠                    </v>
      </c>
    </row>
    <row r="499" spans="3:7">
      <c r="C499" s="24">
        <f t="shared" si="14"/>
        <v>498</v>
      </c>
      <c r="D499" s="32">
        <f>IFERROR(テーブル_Swim014[[#This Row],[選手番号]],"")</f>
        <v>498</v>
      </c>
      <c r="E499" s="28" t="str">
        <f>IFERROR(VLOOKUP(C499,Sheet3!A:H,8,0),"")</f>
        <v xml:space="preserve">瀬戸内温泉      </v>
      </c>
      <c r="F499" s="29" t="str">
        <f t="shared" si="15"/>
        <v xml:space="preserve">杉本　尚之  </v>
      </c>
      <c r="G499" s="30" t="str">
        <f>IFERROR(VLOOKUP(C499,Sheet3!A:H,3,0),"")</f>
        <v xml:space="preserve">杉本　尚之                    </v>
      </c>
    </row>
    <row r="500" spans="3:7">
      <c r="C500" s="24">
        <f t="shared" si="14"/>
        <v>499</v>
      </c>
      <c r="D500" s="32">
        <f>IFERROR(テーブル_Swim014[[#This Row],[選手番号]],"")</f>
        <v>499</v>
      </c>
      <c r="E500" s="28" t="str">
        <f>IFERROR(VLOOKUP(C500,Sheet3!A:H,8,0),"")</f>
        <v xml:space="preserve">瀬戸内温泉      </v>
      </c>
      <c r="F500" s="29" t="str">
        <f t="shared" si="15"/>
        <v xml:space="preserve">矢野　結都  </v>
      </c>
      <c r="G500" s="30" t="str">
        <f>IFERROR(VLOOKUP(C500,Sheet3!A:H,3,0),"")</f>
        <v xml:space="preserve">矢野　結都                    </v>
      </c>
    </row>
    <row r="501" spans="3:7">
      <c r="C501" s="24">
        <f t="shared" si="14"/>
        <v>500</v>
      </c>
      <c r="D501" s="32">
        <f>IFERROR(テーブル_Swim014[[#This Row],[選手番号]],"")</f>
        <v>500</v>
      </c>
      <c r="E501" s="28" t="str">
        <f>IFERROR(VLOOKUP(C501,Sheet3!A:H,8,0),"")</f>
        <v xml:space="preserve">瀬戸内温泉      </v>
      </c>
      <c r="F501" s="29" t="str">
        <f t="shared" si="15"/>
        <v xml:space="preserve">尾上　勇喜  </v>
      </c>
      <c r="G501" s="30" t="str">
        <f>IFERROR(VLOOKUP(C501,Sheet3!A:H,3,0),"")</f>
        <v xml:space="preserve">尾上　勇喜                    </v>
      </c>
    </row>
    <row r="502" spans="3:7">
      <c r="C502" s="24">
        <f t="shared" si="14"/>
        <v>501</v>
      </c>
      <c r="D502" s="32">
        <f>IFERROR(テーブル_Swim014[[#This Row],[選手番号]],"")</f>
        <v>501</v>
      </c>
      <c r="E502" s="28" t="str">
        <f>IFERROR(VLOOKUP(C502,Sheet3!A:H,8,0),"")</f>
        <v xml:space="preserve">瀬戸内温泉      </v>
      </c>
      <c r="F502" s="29" t="str">
        <f t="shared" si="15"/>
        <v xml:space="preserve">杉本　和巴  </v>
      </c>
      <c r="G502" s="30" t="str">
        <f>IFERROR(VLOOKUP(C502,Sheet3!A:H,3,0),"")</f>
        <v xml:space="preserve">杉本　和巴                    </v>
      </c>
    </row>
    <row r="503" spans="3:7">
      <c r="C503" s="24">
        <f t="shared" si="14"/>
        <v>502</v>
      </c>
      <c r="D503" s="32">
        <f>IFERROR(テーブル_Swim014[[#This Row],[選手番号]],"")</f>
        <v>502</v>
      </c>
      <c r="E503" s="28" t="str">
        <f>IFERROR(VLOOKUP(C503,Sheet3!A:H,8,0),"")</f>
        <v xml:space="preserve">Z-UP            </v>
      </c>
      <c r="F503" s="29" t="str">
        <f t="shared" si="15"/>
        <v xml:space="preserve">世良　俊仁  </v>
      </c>
      <c r="G503" s="30" t="str">
        <f>IFERROR(VLOOKUP(C503,Sheet3!A:H,3,0),"")</f>
        <v xml:space="preserve">世良　俊仁                    </v>
      </c>
    </row>
    <row r="504" spans="3:7">
      <c r="C504" s="24">
        <f t="shared" si="14"/>
        <v>503</v>
      </c>
      <c r="D504" s="32">
        <f>IFERROR(テーブル_Swim014[[#This Row],[選手番号]],"")</f>
        <v>503</v>
      </c>
      <c r="E504" s="28" t="str">
        <f>IFERROR(VLOOKUP(C504,Sheet3!A:H,8,0),"")</f>
        <v xml:space="preserve">Z-UP            </v>
      </c>
      <c r="F504" s="29" t="str">
        <f t="shared" si="15"/>
        <v xml:space="preserve">田村倫太郎  </v>
      </c>
      <c r="G504" s="30" t="str">
        <f>IFERROR(VLOOKUP(C504,Sheet3!A:H,3,0),"")</f>
        <v xml:space="preserve">田村倫太郎                    </v>
      </c>
    </row>
    <row r="505" spans="3:7">
      <c r="C505" s="24">
        <f t="shared" si="14"/>
        <v>504</v>
      </c>
      <c r="D505" s="32">
        <f>IFERROR(テーブル_Swim014[[#This Row],[選手番号]],"")</f>
        <v>504</v>
      </c>
      <c r="E505" s="28" t="str">
        <f>IFERROR(VLOOKUP(C505,Sheet3!A:H,8,0),"")</f>
        <v xml:space="preserve">Z-UP            </v>
      </c>
      <c r="F505" s="29" t="str">
        <f t="shared" si="15"/>
        <v xml:space="preserve">越智　　照  </v>
      </c>
      <c r="G505" s="30" t="str">
        <f>IFERROR(VLOOKUP(C505,Sheet3!A:H,3,0),"")</f>
        <v xml:space="preserve">越智　　照                    </v>
      </c>
    </row>
    <row r="506" spans="3:7">
      <c r="C506" s="24">
        <f t="shared" si="14"/>
        <v>505</v>
      </c>
      <c r="D506" s="32">
        <f>IFERROR(テーブル_Swim014[[#This Row],[選手番号]],"")</f>
        <v>505</v>
      </c>
      <c r="E506" s="28" t="str">
        <f>IFERROR(VLOOKUP(C506,Sheet3!A:H,8,0),"")</f>
        <v xml:space="preserve">Z-UP            </v>
      </c>
      <c r="F506" s="29" t="str">
        <f t="shared" si="15"/>
        <v xml:space="preserve">大脊戸敬汰  </v>
      </c>
      <c r="G506" s="30" t="str">
        <f>IFERROR(VLOOKUP(C506,Sheet3!A:H,3,0),"")</f>
        <v xml:space="preserve">大脊戸敬汰                    </v>
      </c>
    </row>
    <row r="507" spans="3:7">
      <c r="C507" s="24">
        <f t="shared" si="14"/>
        <v>506</v>
      </c>
      <c r="D507" s="32">
        <f>IFERROR(テーブル_Swim014[[#This Row],[選手番号]],"")</f>
        <v>506</v>
      </c>
      <c r="E507" s="28" t="str">
        <f>IFERROR(VLOOKUP(C507,Sheet3!A:H,8,0),"")</f>
        <v xml:space="preserve">Z-UP            </v>
      </c>
      <c r="F507" s="29" t="str">
        <f t="shared" si="15"/>
        <v xml:space="preserve">世良　智希  </v>
      </c>
      <c r="G507" s="30" t="str">
        <f>IFERROR(VLOOKUP(C507,Sheet3!A:H,3,0),"")</f>
        <v xml:space="preserve">世良　智希                    </v>
      </c>
    </row>
    <row r="508" spans="3:7">
      <c r="C508" s="24">
        <f t="shared" si="14"/>
        <v>507</v>
      </c>
      <c r="D508" s="32">
        <f>IFERROR(テーブル_Swim014[[#This Row],[選手番号]],"")</f>
        <v>507</v>
      </c>
      <c r="E508" s="28" t="str">
        <f>IFERROR(VLOOKUP(C508,Sheet3!A:H,8,0),"")</f>
        <v xml:space="preserve">Z-UP            </v>
      </c>
      <c r="F508" s="29" t="str">
        <f t="shared" si="15"/>
        <v xml:space="preserve">斧　　修平  </v>
      </c>
      <c r="G508" s="30" t="str">
        <f>IFERROR(VLOOKUP(C508,Sheet3!A:H,3,0),"")</f>
        <v xml:space="preserve">斧　　修平                    </v>
      </c>
    </row>
    <row r="509" spans="3:7">
      <c r="C509" s="24">
        <f t="shared" si="14"/>
        <v>508</v>
      </c>
      <c r="D509" s="32">
        <f>IFERROR(テーブル_Swim014[[#This Row],[選手番号]],"")</f>
        <v>508</v>
      </c>
      <c r="E509" s="28" t="str">
        <f>IFERROR(VLOOKUP(C509,Sheet3!A:H,8,0),"")</f>
        <v xml:space="preserve">Z-UP            </v>
      </c>
      <c r="F509" s="29" t="str">
        <f t="shared" si="15"/>
        <v xml:space="preserve">角田　　光  </v>
      </c>
      <c r="G509" s="30" t="str">
        <f>IFERROR(VLOOKUP(C509,Sheet3!A:H,3,0),"")</f>
        <v xml:space="preserve">角田　　光                    </v>
      </c>
    </row>
    <row r="510" spans="3:7">
      <c r="C510" s="24">
        <f t="shared" si="14"/>
        <v>509</v>
      </c>
      <c r="D510" s="32">
        <f>IFERROR(テーブル_Swim014[[#This Row],[選手番号]],"")</f>
        <v>509</v>
      </c>
      <c r="E510" s="28" t="str">
        <f>IFERROR(VLOOKUP(C510,Sheet3!A:H,8,0),"")</f>
        <v xml:space="preserve">Z-UP            </v>
      </c>
      <c r="F510" s="29" t="str">
        <f t="shared" si="15"/>
        <v xml:space="preserve">越智　咲水  </v>
      </c>
      <c r="G510" s="30" t="str">
        <f>IFERROR(VLOOKUP(C510,Sheet3!A:H,3,0),"")</f>
        <v xml:space="preserve">越智　咲水                    </v>
      </c>
    </row>
    <row r="511" spans="3:7">
      <c r="C511" s="24">
        <f t="shared" si="14"/>
        <v>510</v>
      </c>
      <c r="D511" s="32">
        <f>IFERROR(テーブル_Swim014[[#This Row],[選手番号]],"")</f>
        <v>510</v>
      </c>
      <c r="E511" s="28" t="str">
        <f>IFERROR(VLOOKUP(C511,Sheet3!A:H,8,0),"")</f>
        <v xml:space="preserve">Z-UP            </v>
      </c>
      <c r="F511" s="29" t="str">
        <f t="shared" si="15"/>
        <v xml:space="preserve">魚本　祈子  </v>
      </c>
      <c r="G511" s="30" t="str">
        <f>IFERROR(VLOOKUP(C511,Sheet3!A:H,3,0),"")</f>
        <v xml:space="preserve">魚本　祈子                    </v>
      </c>
    </row>
    <row r="512" spans="3:7">
      <c r="C512" s="24">
        <f t="shared" si="14"/>
        <v>511</v>
      </c>
      <c r="D512" s="32">
        <f>IFERROR(テーブル_Swim014[[#This Row],[選手番号]],"")</f>
        <v>511</v>
      </c>
      <c r="E512" s="28" t="str">
        <f>IFERROR(VLOOKUP(C512,Sheet3!A:H,8,0),"")</f>
        <v xml:space="preserve">Z-UP            </v>
      </c>
      <c r="F512" s="29" t="str">
        <f t="shared" si="15"/>
        <v xml:space="preserve">井原　愛美  </v>
      </c>
      <c r="G512" s="30" t="str">
        <f>IFERROR(VLOOKUP(C512,Sheet3!A:H,3,0),"")</f>
        <v xml:space="preserve">井原　愛美                    </v>
      </c>
    </row>
    <row r="513" spans="3:7">
      <c r="C513" s="24">
        <f t="shared" si="14"/>
        <v>512</v>
      </c>
      <c r="D513" s="32">
        <f>IFERROR(テーブル_Swim014[[#This Row],[選手番号]],"")</f>
        <v>512</v>
      </c>
      <c r="E513" s="28" t="str">
        <f>IFERROR(VLOOKUP(C513,Sheet3!A:H,8,0),"")</f>
        <v xml:space="preserve">ファイブテン    </v>
      </c>
      <c r="F513" s="29" t="str">
        <f t="shared" si="15"/>
        <v xml:space="preserve">川村　　空  </v>
      </c>
      <c r="G513" s="30" t="str">
        <f>IFERROR(VLOOKUP(C513,Sheet3!A:H,3,0),"")</f>
        <v xml:space="preserve">川村　　空                    </v>
      </c>
    </row>
    <row r="514" spans="3:7">
      <c r="C514" s="24">
        <f t="shared" ref="C514:C577" si="16">IF(AND(D514=""),"",D514)</f>
        <v>513</v>
      </c>
      <c r="D514" s="32">
        <f>IFERROR(テーブル_Swim014[[#This Row],[選手番号]],"")</f>
        <v>513</v>
      </c>
      <c r="E514" s="28" t="str">
        <f>IFERROR(VLOOKUP(C514,Sheet3!A:H,8,0),"")</f>
        <v xml:space="preserve">ファイブテン    </v>
      </c>
      <c r="F514" s="29" t="str">
        <f t="shared" ref="F514:F577" si="17">MID(G514,1,7)</f>
        <v xml:space="preserve">藤林　颯杜  </v>
      </c>
      <c r="G514" s="30" t="str">
        <f>IFERROR(VLOOKUP(C514,Sheet3!A:H,3,0),"")</f>
        <v xml:space="preserve">藤林　颯杜                    </v>
      </c>
    </row>
    <row r="515" spans="3:7">
      <c r="C515" s="24">
        <f t="shared" si="16"/>
        <v>514</v>
      </c>
      <c r="D515" s="32">
        <f>IFERROR(テーブル_Swim014[[#This Row],[選手番号]],"")</f>
        <v>514</v>
      </c>
      <c r="E515" s="28" t="str">
        <f>IFERROR(VLOOKUP(C515,Sheet3!A:H,8,0),"")</f>
        <v xml:space="preserve">ファイブテン    </v>
      </c>
      <c r="F515" s="29" t="str">
        <f t="shared" si="17"/>
        <v xml:space="preserve">伊藤　　駿  </v>
      </c>
      <c r="G515" s="30" t="str">
        <f>IFERROR(VLOOKUP(C515,Sheet3!A:H,3,0),"")</f>
        <v xml:space="preserve">伊藤　　駿                    </v>
      </c>
    </row>
    <row r="516" spans="3:7">
      <c r="C516" s="24">
        <f t="shared" si="16"/>
        <v>515</v>
      </c>
      <c r="D516" s="32">
        <f>IFERROR(テーブル_Swim014[[#This Row],[選手番号]],"")</f>
        <v>515</v>
      </c>
      <c r="E516" s="28" t="str">
        <f>IFERROR(VLOOKUP(C516,Sheet3!A:H,8,0),"")</f>
        <v xml:space="preserve">ファイブテン    </v>
      </c>
      <c r="F516" s="29" t="str">
        <f t="shared" si="17"/>
        <v xml:space="preserve">北岡　玲男  </v>
      </c>
      <c r="G516" s="30" t="str">
        <f>IFERROR(VLOOKUP(C516,Sheet3!A:H,3,0),"")</f>
        <v xml:space="preserve">北岡　玲男                    </v>
      </c>
    </row>
    <row r="517" spans="3:7">
      <c r="C517" s="24">
        <f t="shared" si="16"/>
        <v>516</v>
      </c>
      <c r="D517" s="32">
        <f>IFERROR(テーブル_Swim014[[#This Row],[選手番号]],"")</f>
        <v>516</v>
      </c>
      <c r="E517" s="28" t="str">
        <f>IFERROR(VLOOKUP(C517,Sheet3!A:H,8,0),"")</f>
        <v xml:space="preserve">ファイブテン    </v>
      </c>
      <c r="F517" s="29" t="str">
        <f t="shared" si="17"/>
        <v xml:space="preserve">山口誉志成  </v>
      </c>
      <c r="G517" s="30" t="str">
        <f>IFERROR(VLOOKUP(C517,Sheet3!A:H,3,0),"")</f>
        <v xml:space="preserve">山口誉志成                    </v>
      </c>
    </row>
    <row r="518" spans="3:7">
      <c r="C518" s="24">
        <f t="shared" si="16"/>
        <v>517</v>
      </c>
      <c r="D518" s="32">
        <f>IFERROR(テーブル_Swim014[[#This Row],[選手番号]],"")</f>
        <v>517</v>
      </c>
      <c r="E518" s="28" t="str">
        <f>IFERROR(VLOOKUP(C518,Sheet3!A:H,8,0),"")</f>
        <v xml:space="preserve">ファイブテン    </v>
      </c>
      <c r="F518" s="29" t="str">
        <f t="shared" si="17"/>
        <v xml:space="preserve">白石　　海  </v>
      </c>
      <c r="G518" s="30" t="str">
        <f>IFERROR(VLOOKUP(C518,Sheet3!A:H,3,0),"")</f>
        <v xml:space="preserve">白石　　海                    </v>
      </c>
    </row>
    <row r="519" spans="3:7">
      <c r="C519" s="24">
        <f t="shared" si="16"/>
        <v>518</v>
      </c>
      <c r="D519" s="32">
        <f>IFERROR(テーブル_Swim014[[#This Row],[選手番号]],"")</f>
        <v>518</v>
      </c>
      <c r="E519" s="28" t="str">
        <f>IFERROR(VLOOKUP(C519,Sheet3!A:H,8,0),"")</f>
        <v xml:space="preserve">ファイブテン    </v>
      </c>
      <c r="F519" s="29" t="str">
        <f t="shared" si="17"/>
        <v xml:space="preserve">八重樫滉平  </v>
      </c>
      <c r="G519" s="30" t="str">
        <f>IFERROR(VLOOKUP(C519,Sheet3!A:H,3,0),"")</f>
        <v xml:space="preserve">八重樫滉平                    </v>
      </c>
    </row>
    <row r="520" spans="3:7">
      <c r="C520" s="24">
        <f t="shared" si="16"/>
        <v>519</v>
      </c>
      <c r="D520" s="32">
        <f>IFERROR(テーブル_Swim014[[#This Row],[選手番号]],"")</f>
        <v>519</v>
      </c>
      <c r="E520" s="28" t="str">
        <f>IFERROR(VLOOKUP(C520,Sheet3!A:H,8,0),"")</f>
        <v xml:space="preserve">ファイブテン    </v>
      </c>
      <c r="F520" s="29" t="str">
        <f t="shared" si="17"/>
        <v xml:space="preserve">山口　　空  </v>
      </c>
      <c r="G520" s="30" t="str">
        <f>IFERROR(VLOOKUP(C520,Sheet3!A:H,3,0),"")</f>
        <v xml:space="preserve">山口　　空                    </v>
      </c>
    </row>
    <row r="521" spans="3:7">
      <c r="C521" s="24">
        <f t="shared" si="16"/>
        <v>520</v>
      </c>
      <c r="D521" s="32">
        <f>IFERROR(テーブル_Swim014[[#This Row],[選手番号]],"")</f>
        <v>520</v>
      </c>
      <c r="E521" s="28" t="str">
        <f>IFERROR(VLOOKUP(C521,Sheet3!A:H,8,0),"")</f>
        <v xml:space="preserve">ファイブテン    </v>
      </c>
      <c r="F521" s="29" t="str">
        <f t="shared" si="17"/>
        <v xml:space="preserve">金田　浩聖  </v>
      </c>
      <c r="G521" s="30" t="str">
        <f>IFERROR(VLOOKUP(C521,Sheet3!A:H,3,0),"")</f>
        <v xml:space="preserve">金田　浩聖                    </v>
      </c>
    </row>
    <row r="522" spans="3:7">
      <c r="C522" s="24">
        <f t="shared" si="16"/>
        <v>521</v>
      </c>
      <c r="D522" s="32">
        <f>IFERROR(テーブル_Swim014[[#This Row],[選手番号]],"")</f>
        <v>521</v>
      </c>
      <c r="E522" s="28" t="str">
        <f>IFERROR(VLOOKUP(C522,Sheet3!A:H,8,0),"")</f>
        <v xml:space="preserve">ファイブテン    </v>
      </c>
      <c r="F522" s="29" t="str">
        <f t="shared" si="17"/>
        <v xml:space="preserve">福田　英寿  </v>
      </c>
      <c r="G522" s="30" t="str">
        <f>IFERROR(VLOOKUP(C522,Sheet3!A:H,3,0),"")</f>
        <v xml:space="preserve">福田　英寿                    </v>
      </c>
    </row>
    <row r="523" spans="3:7">
      <c r="C523" s="24">
        <f t="shared" si="16"/>
        <v>522</v>
      </c>
      <c r="D523" s="32">
        <f>IFERROR(テーブル_Swim014[[#This Row],[選手番号]],"")</f>
        <v>522</v>
      </c>
      <c r="E523" s="28" t="str">
        <f>IFERROR(VLOOKUP(C523,Sheet3!A:H,8,0),"")</f>
        <v xml:space="preserve">ファイブテン    </v>
      </c>
      <c r="F523" s="29" t="str">
        <f t="shared" si="17"/>
        <v xml:space="preserve">佐藤　　光  </v>
      </c>
      <c r="G523" s="30" t="str">
        <f>IFERROR(VLOOKUP(C523,Sheet3!A:H,3,0),"")</f>
        <v xml:space="preserve">佐藤　　光                    </v>
      </c>
    </row>
    <row r="524" spans="3:7">
      <c r="C524" s="24">
        <f t="shared" si="16"/>
        <v>523</v>
      </c>
      <c r="D524" s="32">
        <f>IFERROR(テーブル_Swim014[[#This Row],[選手番号]],"")</f>
        <v>523</v>
      </c>
      <c r="E524" s="28" t="str">
        <f>IFERROR(VLOOKUP(C524,Sheet3!A:H,8,0),"")</f>
        <v xml:space="preserve">ファイブテン    </v>
      </c>
      <c r="F524" s="29" t="str">
        <f t="shared" si="17"/>
        <v xml:space="preserve">神野　海玖  </v>
      </c>
      <c r="G524" s="30" t="str">
        <f>IFERROR(VLOOKUP(C524,Sheet3!A:H,3,0),"")</f>
        <v xml:space="preserve">神野　海玖                    </v>
      </c>
    </row>
    <row r="525" spans="3:7">
      <c r="C525" s="24">
        <f t="shared" si="16"/>
        <v>524</v>
      </c>
      <c r="D525" s="32">
        <f>IFERROR(テーブル_Swim014[[#This Row],[選手番号]],"")</f>
        <v>524</v>
      </c>
      <c r="E525" s="28" t="str">
        <f>IFERROR(VLOOKUP(C525,Sheet3!A:H,8,0),"")</f>
        <v xml:space="preserve">ファイブテン    </v>
      </c>
      <c r="F525" s="29" t="str">
        <f t="shared" si="17"/>
        <v xml:space="preserve">吉田　若菜  </v>
      </c>
      <c r="G525" s="30" t="str">
        <f>IFERROR(VLOOKUP(C525,Sheet3!A:H,3,0),"")</f>
        <v xml:space="preserve">吉田　若菜                    </v>
      </c>
    </row>
    <row r="526" spans="3:7">
      <c r="C526" s="24">
        <f t="shared" si="16"/>
        <v>525</v>
      </c>
      <c r="D526" s="32">
        <f>IFERROR(テーブル_Swim014[[#This Row],[選手番号]],"")</f>
        <v>525</v>
      </c>
      <c r="E526" s="28" t="str">
        <f>IFERROR(VLOOKUP(C526,Sheet3!A:H,8,0),"")</f>
        <v xml:space="preserve">ファイブテン    </v>
      </c>
      <c r="F526" s="29" t="str">
        <f t="shared" si="17"/>
        <v xml:space="preserve">深川　瑚夏  </v>
      </c>
      <c r="G526" s="30" t="str">
        <f>IFERROR(VLOOKUP(C526,Sheet3!A:H,3,0),"")</f>
        <v xml:space="preserve">深川　瑚夏                    </v>
      </c>
    </row>
    <row r="527" spans="3:7">
      <c r="C527" s="24">
        <f t="shared" si="16"/>
        <v>526</v>
      </c>
      <c r="D527" s="32">
        <f>IFERROR(テーブル_Swim014[[#This Row],[選手番号]],"")</f>
        <v>526</v>
      </c>
      <c r="E527" s="28" t="str">
        <f>IFERROR(VLOOKUP(C527,Sheet3!A:H,8,0),"")</f>
        <v xml:space="preserve">ファイブテン    </v>
      </c>
      <c r="F527" s="29" t="str">
        <f t="shared" si="17"/>
        <v xml:space="preserve">田村　祐奈  </v>
      </c>
      <c r="G527" s="30" t="str">
        <f>IFERROR(VLOOKUP(C527,Sheet3!A:H,3,0),"")</f>
        <v xml:space="preserve">田村　祐奈                    </v>
      </c>
    </row>
    <row r="528" spans="3:7">
      <c r="C528" s="24">
        <f t="shared" si="16"/>
        <v>527</v>
      </c>
      <c r="D528" s="32">
        <f>IFERROR(テーブル_Swim014[[#This Row],[選手番号]],"")</f>
        <v>527</v>
      </c>
      <c r="E528" s="28" t="str">
        <f>IFERROR(VLOOKUP(C528,Sheet3!A:H,8,0),"")</f>
        <v xml:space="preserve">ファイブテン    </v>
      </c>
      <c r="F528" s="29" t="str">
        <f t="shared" si="17"/>
        <v xml:space="preserve">神野　桃花  </v>
      </c>
      <c r="G528" s="30" t="str">
        <f>IFERROR(VLOOKUP(C528,Sheet3!A:H,3,0),"")</f>
        <v xml:space="preserve">神野　桃花                    </v>
      </c>
    </row>
    <row r="529" spans="3:7">
      <c r="C529" s="24">
        <f t="shared" si="16"/>
        <v>528</v>
      </c>
      <c r="D529" s="32">
        <f>IFERROR(テーブル_Swim014[[#This Row],[選手番号]],"")</f>
        <v>528</v>
      </c>
      <c r="E529" s="28" t="str">
        <f>IFERROR(VLOOKUP(C529,Sheet3!A:H,8,0),"")</f>
        <v xml:space="preserve">ファイブテン    </v>
      </c>
      <c r="F529" s="29" t="str">
        <f t="shared" si="17"/>
        <v xml:space="preserve">吉田　芽生  </v>
      </c>
      <c r="G529" s="30" t="str">
        <f>IFERROR(VLOOKUP(C529,Sheet3!A:H,3,0),"")</f>
        <v xml:space="preserve">吉田　芽生                    </v>
      </c>
    </row>
    <row r="530" spans="3:7">
      <c r="C530" s="24">
        <f t="shared" si="16"/>
        <v>529</v>
      </c>
      <c r="D530" s="32">
        <f>IFERROR(テーブル_Swim014[[#This Row],[選手番号]],"")</f>
        <v>529</v>
      </c>
      <c r="E530" s="28" t="str">
        <f>IFERROR(VLOOKUP(C530,Sheet3!A:H,8,0),"")</f>
        <v xml:space="preserve">八幡浜ＳＣ      </v>
      </c>
      <c r="F530" s="29" t="str">
        <f t="shared" si="17"/>
        <v xml:space="preserve">廣井　直也  </v>
      </c>
      <c r="G530" s="30" t="str">
        <f>IFERROR(VLOOKUP(C530,Sheet3!A:H,3,0),"")</f>
        <v xml:space="preserve">廣井　直也                    </v>
      </c>
    </row>
    <row r="531" spans="3:7">
      <c r="C531" s="24">
        <f t="shared" si="16"/>
        <v>530</v>
      </c>
      <c r="D531" s="32">
        <f>IFERROR(テーブル_Swim014[[#This Row],[選手番号]],"")</f>
        <v>530</v>
      </c>
      <c r="E531" s="28" t="str">
        <f>IFERROR(VLOOKUP(C531,Sheet3!A:H,8,0),"")</f>
        <v xml:space="preserve">八幡浜ＳＣ      </v>
      </c>
      <c r="F531" s="29" t="str">
        <f t="shared" si="17"/>
        <v xml:space="preserve">太田　広夢  </v>
      </c>
      <c r="G531" s="30" t="str">
        <f>IFERROR(VLOOKUP(C531,Sheet3!A:H,3,0),"")</f>
        <v xml:space="preserve">太田　広夢                    </v>
      </c>
    </row>
    <row r="532" spans="3:7">
      <c r="C532" s="24">
        <f t="shared" si="16"/>
        <v>531</v>
      </c>
      <c r="D532" s="32">
        <f>IFERROR(テーブル_Swim014[[#This Row],[選手番号]],"")</f>
        <v>531</v>
      </c>
      <c r="E532" s="28" t="str">
        <f>IFERROR(VLOOKUP(C532,Sheet3!A:H,8,0),"")</f>
        <v xml:space="preserve">八幡浜ＳＣ      </v>
      </c>
      <c r="F532" s="29" t="str">
        <f t="shared" si="17"/>
        <v xml:space="preserve">山本　隆太  </v>
      </c>
      <c r="G532" s="30" t="str">
        <f>IFERROR(VLOOKUP(C532,Sheet3!A:H,3,0),"")</f>
        <v xml:space="preserve">山本　隆太                    </v>
      </c>
    </row>
    <row r="533" spans="3:7">
      <c r="C533" s="24">
        <f t="shared" si="16"/>
        <v>532</v>
      </c>
      <c r="D533" s="32">
        <f>IFERROR(テーブル_Swim014[[#This Row],[選手番号]],"")</f>
        <v>532</v>
      </c>
      <c r="E533" s="28" t="str">
        <f>IFERROR(VLOOKUP(C533,Sheet3!A:H,8,0),"")</f>
        <v xml:space="preserve">八幡浜ＳＣ      </v>
      </c>
      <c r="F533" s="29" t="str">
        <f t="shared" si="17"/>
        <v xml:space="preserve">山本　郷平  </v>
      </c>
      <c r="G533" s="30" t="str">
        <f>IFERROR(VLOOKUP(C533,Sheet3!A:H,3,0),"")</f>
        <v xml:space="preserve">山本　郷平                    </v>
      </c>
    </row>
    <row r="534" spans="3:7">
      <c r="C534" s="24">
        <f t="shared" si="16"/>
        <v>533</v>
      </c>
      <c r="D534" s="32">
        <f>IFERROR(テーブル_Swim014[[#This Row],[選手番号]],"")</f>
        <v>533</v>
      </c>
      <c r="E534" s="28" t="str">
        <f>IFERROR(VLOOKUP(C534,Sheet3!A:H,8,0),"")</f>
        <v xml:space="preserve">八幡浜ＳＣ      </v>
      </c>
      <c r="F534" s="29" t="str">
        <f t="shared" si="17"/>
        <v xml:space="preserve">三浦　真誉  </v>
      </c>
      <c r="G534" s="30" t="str">
        <f>IFERROR(VLOOKUP(C534,Sheet3!A:H,3,0),"")</f>
        <v xml:space="preserve">三浦　真誉                    </v>
      </c>
    </row>
    <row r="535" spans="3:7">
      <c r="C535" s="24">
        <f t="shared" si="16"/>
        <v>534</v>
      </c>
      <c r="D535" s="32">
        <f>IFERROR(テーブル_Swim014[[#This Row],[選手番号]],"")</f>
        <v>534</v>
      </c>
      <c r="E535" s="28" t="str">
        <f>IFERROR(VLOOKUP(C535,Sheet3!A:H,8,0),"")</f>
        <v xml:space="preserve">八幡浜ＳＣ      </v>
      </c>
      <c r="F535" s="29" t="str">
        <f t="shared" si="17"/>
        <v xml:space="preserve">市川　　薫  </v>
      </c>
      <c r="G535" s="30" t="str">
        <f>IFERROR(VLOOKUP(C535,Sheet3!A:H,3,0),"")</f>
        <v xml:space="preserve">市川　　薫                    </v>
      </c>
    </row>
    <row r="536" spans="3:7">
      <c r="C536" s="24">
        <f t="shared" si="16"/>
        <v>535</v>
      </c>
      <c r="D536" s="32">
        <f>IFERROR(テーブル_Swim014[[#This Row],[選手番号]],"")</f>
        <v>535</v>
      </c>
      <c r="E536" s="28" t="str">
        <f>IFERROR(VLOOKUP(C536,Sheet3!A:H,8,0),"")</f>
        <v xml:space="preserve">八幡浜ＳＣ      </v>
      </c>
      <c r="F536" s="29" t="str">
        <f t="shared" si="17"/>
        <v xml:space="preserve">谷村　大樹  </v>
      </c>
      <c r="G536" s="30" t="str">
        <f>IFERROR(VLOOKUP(C536,Sheet3!A:H,3,0),"")</f>
        <v xml:space="preserve">谷村　大樹                    </v>
      </c>
    </row>
    <row r="537" spans="3:7">
      <c r="C537" s="24">
        <f t="shared" si="16"/>
        <v>536</v>
      </c>
      <c r="D537" s="32">
        <f>IFERROR(テーブル_Swim014[[#This Row],[選手番号]],"")</f>
        <v>536</v>
      </c>
      <c r="E537" s="28" t="str">
        <f>IFERROR(VLOOKUP(C537,Sheet3!A:H,8,0),"")</f>
        <v xml:space="preserve">八幡浜ＳＣ      </v>
      </c>
      <c r="F537" s="29" t="str">
        <f t="shared" si="17"/>
        <v xml:space="preserve">岡本　大翔  </v>
      </c>
      <c r="G537" s="30" t="str">
        <f>IFERROR(VLOOKUP(C537,Sheet3!A:H,3,0),"")</f>
        <v xml:space="preserve">岡本　大翔                    </v>
      </c>
    </row>
    <row r="538" spans="3:7">
      <c r="C538" s="24">
        <f t="shared" si="16"/>
        <v>537</v>
      </c>
      <c r="D538" s="32">
        <f>IFERROR(テーブル_Swim014[[#This Row],[選手番号]],"")</f>
        <v>537</v>
      </c>
      <c r="E538" s="28" t="str">
        <f>IFERROR(VLOOKUP(C538,Sheet3!A:H,8,0),"")</f>
        <v xml:space="preserve">八幡浜ＳＣ      </v>
      </c>
      <c r="F538" s="29" t="str">
        <f t="shared" si="17"/>
        <v xml:space="preserve">菊池　真弥  </v>
      </c>
      <c r="G538" s="30" t="str">
        <f>IFERROR(VLOOKUP(C538,Sheet3!A:H,3,0),"")</f>
        <v xml:space="preserve">菊池　真弥                    </v>
      </c>
    </row>
    <row r="539" spans="3:7">
      <c r="C539" s="24">
        <f t="shared" si="16"/>
        <v>538</v>
      </c>
      <c r="D539" s="32">
        <f>IFERROR(テーブル_Swim014[[#This Row],[選手番号]],"")</f>
        <v>538</v>
      </c>
      <c r="E539" s="28" t="str">
        <f>IFERROR(VLOOKUP(C539,Sheet3!A:H,8,0),"")</f>
        <v xml:space="preserve">八幡浜ＳＣ      </v>
      </c>
      <c r="F539" s="29" t="str">
        <f t="shared" si="17"/>
        <v xml:space="preserve">浅井創太朗  </v>
      </c>
      <c r="G539" s="30" t="str">
        <f>IFERROR(VLOOKUP(C539,Sheet3!A:H,3,0),"")</f>
        <v xml:space="preserve">浅井創太朗                    </v>
      </c>
    </row>
    <row r="540" spans="3:7">
      <c r="C540" s="24">
        <f t="shared" si="16"/>
        <v>539</v>
      </c>
      <c r="D540" s="32">
        <f>IFERROR(テーブル_Swim014[[#This Row],[選手番号]],"")</f>
        <v>539</v>
      </c>
      <c r="E540" s="28" t="str">
        <f>IFERROR(VLOOKUP(C540,Sheet3!A:H,8,0),"")</f>
        <v xml:space="preserve">八幡浜ＳＣ      </v>
      </c>
      <c r="F540" s="29" t="str">
        <f t="shared" si="17"/>
        <v xml:space="preserve">岩本　　幸  </v>
      </c>
      <c r="G540" s="30" t="str">
        <f>IFERROR(VLOOKUP(C540,Sheet3!A:H,3,0),"")</f>
        <v xml:space="preserve">岩本　　幸                    </v>
      </c>
    </row>
    <row r="541" spans="3:7">
      <c r="C541" s="24">
        <f t="shared" si="16"/>
        <v>540</v>
      </c>
      <c r="D541" s="32">
        <f>IFERROR(テーブル_Swim014[[#This Row],[選手番号]],"")</f>
        <v>540</v>
      </c>
      <c r="E541" s="28" t="str">
        <f>IFERROR(VLOOKUP(C541,Sheet3!A:H,8,0),"")</f>
        <v xml:space="preserve">八幡浜ＳＣ      </v>
      </c>
      <c r="F541" s="29" t="str">
        <f t="shared" si="17"/>
        <v xml:space="preserve">坂本　結虹  </v>
      </c>
      <c r="G541" s="30" t="str">
        <f>IFERROR(VLOOKUP(C541,Sheet3!A:H,3,0),"")</f>
        <v xml:space="preserve">坂本　結虹                    </v>
      </c>
    </row>
    <row r="542" spans="3:7">
      <c r="C542" s="24">
        <f t="shared" si="16"/>
        <v>541</v>
      </c>
      <c r="D542" s="32">
        <f>IFERROR(テーブル_Swim014[[#This Row],[選手番号]],"")</f>
        <v>541</v>
      </c>
      <c r="E542" s="28" t="str">
        <f>IFERROR(VLOOKUP(C542,Sheet3!A:H,8,0),"")</f>
        <v xml:space="preserve">八幡浜ＳＣ      </v>
      </c>
      <c r="F542" s="29" t="str">
        <f t="shared" si="17"/>
        <v xml:space="preserve">矢野　萌佳  </v>
      </c>
      <c r="G542" s="30" t="str">
        <f>IFERROR(VLOOKUP(C542,Sheet3!A:H,3,0),"")</f>
        <v xml:space="preserve">矢野　萌佳                    </v>
      </c>
    </row>
    <row r="543" spans="3:7">
      <c r="C543" s="24">
        <f t="shared" si="16"/>
        <v>542</v>
      </c>
      <c r="D543" s="32">
        <f>IFERROR(テーブル_Swim014[[#This Row],[選手番号]],"")</f>
        <v>542</v>
      </c>
      <c r="E543" s="28" t="str">
        <f>IFERROR(VLOOKUP(C543,Sheet3!A:H,8,0),"")</f>
        <v xml:space="preserve">八幡浜ＳＣ      </v>
      </c>
      <c r="F543" s="29" t="str">
        <f t="shared" si="17"/>
        <v xml:space="preserve">三好　温子  </v>
      </c>
      <c r="G543" s="30" t="str">
        <f>IFERROR(VLOOKUP(C543,Sheet3!A:H,3,0),"")</f>
        <v xml:space="preserve">三好　温子                    </v>
      </c>
    </row>
    <row r="544" spans="3:7">
      <c r="C544" s="24">
        <f t="shared" si="16"/>
        <v>543</v>
      </c>
      <c r="D544" s="32">
        <f>IFERROR(テーブル_Swim014[[#This Row],[選手番号]],"")</f>
        <v>543</v>
      </c>
      <c r="E544" s="28" t="str">
        <f>IFERROR(VLOOKUP(C544,Sheet3!A:H,8,0),"")</f>
        <v xml:space="preserve">八幡浜ＳＣ      </v>
      </c>
      <c r="F544" s="29" t="str">
        <f t="shared" si="17"/>
        <v xml:space="preserve">平田　美幸  </v>
      </c>
      <c r="G544" s="30" t="str">
        <f>IFERROR(VLOOKUP(C544,Sheet3!A:H,3,0),"")</f>
        <v xml:space="preserve">平田　美幸                    </v>
      </c>
    </row>
    <row r="545" spans="3:7">
      <c r="C545" s="24">
        <f t="shared" si="16"/>
        <v>544</v>
      </c>
      <c r="D545" s="32">
        <f>IFERROR(テーブル_Swim014[[#This Row],[選手番号]],"")</f>
        <v>544</v>
      </c>
      <c r="E545" s="28" t="str">
        <f>IFERROR(VLOOKUP(C545,Sheet3!A:H,8,0),"")</f>
        <v xml:space="preserve">八幡浜ＳＣ      </v>
      </c>
      <c r="F545" s="29" t="str">
        <f t="shared" si="17"/>
        <v xml:space="preserve">東　みずき  </v>
      </c>
      <c r="G545" s="30" t="str">
        <f>IFERROR(VLOOKUP(C545,Sheet3!A:H,3,0),"")</f>
        <v xml:space="preserve">東　みずき                    </v>
      </c>
    </row>
    <row r="546" spans="3:7">
      <c r="C546" s="24">
        <f t="shared" si="16"/>
        <v>545</v>
      </c>
      <c r="D546" s="32">
        <f>IFERROR(テーブル_Swim014[[#This Row],[選手番号]],"")</f>
        <v>545</v>
      </c>
      <c r="E546" s="28" t="str">
        <f>IFERROR(VLOOKUP(C546,Sheet3!A:H,8,0),"")</f>
        <v xml:space="preserve">八幡浜ＳＣ      </v>
      </c>
      <c r="F546" s="29" t="str">
        <f t="shared" si="17"/>
        <v xml:space="preserve">菊地　真碧  </v>
      </c>
      <c r="G546" s="30" t="str">
        <f>IFERROR(VLOOKUP(C546,Sheet3!A:H,3,0),"")</f>
        <v xml:space="preserve">菊地　真碧                    </v>
      </c>
    </row>
    <row r="547" spans="3:7">
      <c r="C547" s="24">
        <f t="shared" si="16"/>
        <v>546</v>
      </c>
      <c r="D547" s="32">
        <f>IFERROR(テーブル_Swim014[[#This Row],[選手番号]],"")</f>
        <v>546</v>
      </c>
      <c r="E547" s="28" t="str">
        <f>IFERROR(VLOOKUP(C547,Sheet3!A:H,8,0),"")</f>
        <v xml:space="preserve">八幡浜ＳＣ      </v>
      </c>
      <c r="F547" s="29" t="str">
        <f t="shared" si="17"/>
        <v xml:space="preserve">泉　　遥叶  </v>
      </c>
      <c r="G547" s="30" t="str">
        <f>IFERROR(VLOOKUP(C547,Sheet3!A:H,3,0),"")</f>
        <v xml:space="preserve">泉　　遥叶                    </v>
      </c>
    </row>
    <row r="548" spans="3:7">
      <c r="C548" s="24">
        <f t="shared" si="16"/>
        <v>547</v>
      </c>
      <c r="D548" s="32">
        <f>IFERROR(テーブル_Swim014[[#This Row],[選手番号]],"")</f>
        <v>547</v>
      </c>
      <c r="E548" s="28" t="str">
        <f>IFERROR(VLOOKUP(C548,Sheet3!A:H,8,0),"")</f>
        <v xml:space="preserve">八幡浜ＳＣ      </v>
      </c>
      <c r="F548" s="29" t="str">
        <f t="shared" si="17"/>
        <v xml:space="preserve">廣井　優花  </v>
      </c>
      <c r="G548" s="30" t="str">
        <f>IFERROR(VLOOKUP(C548,Sheet3!A:H,3,0),"")</f>
        <v xml:space="preserve">廣井　優花                    </v>
      </c>
    </row>
    <row r="549" spans="3:7">
      <c r="C549" s="24">
        <f t="shared" si="16"/>
        <v>548</v>
      </c>
      <c r="D549" s="32">
        <f>IFERROR(テーブル_Swim014[[#This Row],[選手番号]],"")</f>
        <v>548</v>
      </c>
      <c r="E549" s="28" t="str">
        <f>IFERROR(VLOOKUP(C549,Sheet3!A:H,8,0),"")</f>
        <v xml:space="preserve">八幡浜ＳＣ      </v>
      </c>
      <c r="F549" s="29" t="str">
        <f t="shared" si="17"/>
        <v xml:space="preserve">三嶋　　拓  </v>
      </c>
      <c r="G549" s="30" t="str">
        <f>IFERROR(VLOOKUP(C549,Sheet3!A:H,3,0),"")</f>
        <v xml:space="preserve">三嶋　　拓                    </v>
      </c>
    </row>
    <row r="550" spans="3:7">
      <c r="C550" s="24">
        <f t="shared" si="16"/>
        <v>549</v>
      </c>
      <c r="D550" s="32">
        <f>IFERROR(テーブル_Swim014[[#This Row],[選手番号]],"")</f>
        <v>549</v>
      </c>
      <c r="E550" s="28" t="str">
        <f>IFERROR(VLOOKUP(C550,Sheet3!A:H,8,0),"")</f>
        <v xml:space="preserve">八幡浜ＳＣ      </v>
      </c>
      <c r="F550" s="29" t="str">
        <f t="shared" si="17"/>
        <v xml:space="preserve">中岡亜依香  </v>
      </c>
      <c r="G550" s="30" t="str">
        <f>IFERROR(VLOOKUP(C550,Sheet3!A:H,3,0),"")</f>
        <v xml:space="preserve">中岡亜依香                    </v>
      </c>
    </row>
    <row r="551" spans="3:7">
      <c r="C551" s="24">
        <f t="shared" si="16"/>
        <v>550</v>
      </c>
      <c r="D551" s="32">
        <f>IFERROR(テーブル_Swim014[[#This Row],[選手番号]],"")</f>
        <v>550</v>
      </c>
      <c r="E551" s="28" t="str">
        <f>IFERROR(VLOOKUP(C551,Sheet3!A:H,8,0),"")</f>
        <v xml:space="preserve">八幡浜ＳＣ      </v>
      </c>
      <c r="F551" s="29" t="str">
        <f t="shared" si="17"/>
        <v xml:space="preserve">井上日菜子  </v>
      </c>
      <c r="G551" s="30" t="str">
        <f>IFERROR(VLOOKUP(C551,Sheet3!A:H,3,0),"")</f>
        <v xml:space="preserve">井上日菜子                    </v>
      </c>
    </row>
    <row r="552" spans="3:7">
      <c r="C552" s="24">
        <f t="shared" si="16"/>
        <v>551</v>
      </c>
      <c r="D552" s="32">
        <f>IFERROR(テーブル_Swim014[[#This Row],[選手番号]],"")</f>
        <v>551</v>
      </c>
      <c r="E552" s="28" t="str">
        <f>IFERROR(VLOOKUP(C552,Sheet3!A:H,8,0),"")</f>
        <v xml:space="preserve">八幡浜ＳＣ      </v>
      </c>
      <c r="F552" s="29" t="str">
        <f t="shared" si="17"/>
        <v xml:space="preserve">窪田　明依  </v>
      </c>
      <c r="G552" s="30" t="str">
        <f>IFERROR(VLOOKUP(C552,Sheet3!A:H,3,0),"")</f>
        <v xml:space="preserve">窪田　明依                    </v>
      </c>
    </row>
    <row r="553" spans="3:7">
      <c r="C553" s="24">
        <f t="shared" si="16"/>
        <v>552</v>
      </c>
      <c r="D553" s="32">
        <f>IFERROR(テーブル_Swim014[[#This Row],[選手番号]],"")</f>
        <v>552</v>
      </c>
      <c r="E553" s="28" t="str">
        <f>IFERROR(VLOOKUP(C553,Sheet3!A:H,8,0),"")</f>
        <v xml:space="preserve">八幡浜ＳＣ      </v>
      </c>
      <c r="F553" s="29" t="str">
        <f t="shared" si="17"/>
        <v xml:space="preserve">岡本　未来  </v>
      </c>
      <c r="G553" s="30" t="str">
        <f>IFERROR(VLOOKUP(C553,Sheet3!A:H,3,0),"")</f>
        <v xml:space="preserve">岡本　未来                    </v>
      </c>
    </row>
    <row r="554" spans="3:7">
      <c r="C554" s="24">
        <f t="shared" si="16"/>
        <v>553</v>
      </c>
      <c r="D554" s="32">
        <f>IFERROR(テーブル_Swim014[[#This Row],[選手番号]],"")</f>
        <v>553</v>
      </c>
      <c r="E554" s="28" t="str">
        <f>IFERROR(VLOOKUP(C554,Sheet3!A:H,8,0),"")</f>
        <v xml:space="preserve">八幡浜ＳＣ      </v>
      </c>
      <c r="F554" s="29" t="str">
        <f t="shared" si="17"/>
        <v xml:space="preserve">川本　葵里  </v>
      </c>
      <c r="G554" s="30" t="str">
        <f>IFERROR(VLOOKUP(C554,Sheet3!A:H,3,0),"")</f>
        <v xml:space="preserve">川本　葵里                    </v>
      </c>
    </row>
    <row r="555" spans="3:7">
      <c r="C555" s="24">
        <f t="shared" si="16"/>
        <v>554</v>
      </c>
      <c r="D555" s="32">
        <f>IFERROR(テーブル_Swim014[[#This Row],[選手番号]],"")</f>
        <v>554</v>
      </c>
      <c r="E555" s="28" t="str">
        <f>IFERROR(VLOOKUP(C555,Sheet3!A:H,8,0),"")</f>
        <v xml:space="preserve">南海朝生田      </v>
      </c>
      <c r="F555" s="29" t="str">
        <f t="shared" si="17"/>
        <v xml:space="preserve">濱浦　了輔  </v>
      </c>
      <c r="G555" s="30" t="str">
        <f>IFERROR(VLOOKUP(C555,Sheet3!A:H,3,0),"")</f>
        <v xml:space="preserve">濱浦　了輔                    </v>
      </c>
    </row>
    <row r="556" spans="3:7">
      <c r="C556" s="24">
        <f t="shared" si="16"/>
        <v>555</v>
      </c>
      <c r="D556" s="32">
        <f>IFERROR(テーブル_Swim014[[#This Row],[選手番号]],"")</f>
        <v>555</v>
      </c>
      <c r="E556" s="28" t="str">
        <f>IFERROR(VLOOKUP(C556,Sheet3!A:H,8,0),"")</f>
        <v xml:space="preserve">南海朝生田      </v>
      </c>
      <c r="F556" s="29" t="str">
        <f t="shared" si="17"/>
        <v xml:space="preserve">今城　拓海  </v>
      </c>
      <c r="G556" s="30" t="str">
        <f>IFERROR(VLOOKUP(C556,Sheet3!A:H,3,0),"")</f>
        <v xml:space="preserve">今城　拓海                    </v>
      </c>
    </row>
    <row r="557" spans="3:7">
      <c r="C557" s="24">
        <f t="shared" si="16"/>
        <v>556</v>
      </c>
      <c r="D557" s="32">
        <f>IFERROR(テーブル_Swim014[[#This Row],[選手番号]],"")</f>
        <v>556</v>
      </c>
      <c r="E557" s="28" t="str">
        <f>IFERROR(VLOOKUP(C557,Sheet3!A:H,8,0),"")</f>
        <v xml:space="preserve">南海朝生田      </v>
      </c>
      <c r="F557" s="29" t="str">
        <f t="shared" si="17"/>
        <v xml:space="preserve">池田　弘毅  </v>
      </c>
      <c r="G557" s="30" t="str">
        <f>IFERROR(VLOOKUP(C557,Sheet3!A:H,3,0),"")</f>
        <v xml:space="preserve">池田　弘毅                    </v>
      </c>
    </row>
    <row r="558" spans="3:7">
      <c r="C558" s="24">
        <f t="shared" si="16"/>
        <v>557</v>
      </c>
      <c r="D558" s="32">
        <f>IFERROR(テーブル_Swim014[[#This Row],[選手番号]],"")</f>
        <v>557</v>
      </c>
      <c r="E558" s="28" t="str">
        <f>IFERROR(VLOOKUP(C558,Sheet3!A:H,8,0),"")</f>
        <v xml:space="preserve">南海朝生田      </v>
      </c>
      <c r="F558" s="29" t="str">
        <f t="shared" si="17"/>
        <v xml:space="preserve">浅川　　色  </v>
      </c>
      <c r="G558" s="30" t="str">
        <f>IFERROR(VLOOKUP(C558,Sheet3!A:H,3,0),"")</f>
        <v xml:space="preserve">浅川　　色                    </v>
      </c>
    </row>
    <row r="559" spans="3:7">
      <c r="C559" s="24">
        <f t="shared" si="16"/>
        <v>558</v>
      </c>
      <c r="D559" s="32">
        <f>IFERROR(テーブル_Swim014[[#This Row],[選手番号]],"")</f>
        <v>558</v>
      </c>
      <c r="E559" s="28" t="str">
        <f>IFERROR(VLOOKUP(C559,Sheet3!A:H,8,0),"")</f>
        <v xml:space="preserve">南海朝生田      </v>
      </c>
      <c r="F559" s="29" t="str">
        <f t="shared" si="17"/>
        <v xml:space="preserve">浅川　　楓  </v>
      </c>
      <c r="G559" s="30" t="str">
        <f>IFERROR(VLOOKUP(C559,Sheet3!A:H,3,0),"")</f>
        <v xml:space="preserve">浅川　　楓                    </v>
      </c>
    </row>
    <row r="560" spans="3:7">
      <c r="C560" s="24">
        <f t="shared" si="16"/>
        <v>559</v>
      </c>
      <c r="D560" s="32">
        <f>IFERROR(テーブル_Swim014[[#This Row],[選手番号]],"")</f>
        <v>559</v>
      </c>
      <c r="E560" s="28" t="str">
        <f>IFERROR(VLOOKUP(C560,Sheet3!A:H,8,0),"")</f>
        <v xml:space="preserve">南海朝生田      </v>
      </c>
      <c r="F560" s="29" t="str">
        <f t="shared" si="17"/>
        <v xml:space="preserve">山下　明梨  </v>
      </c>
      <c r="G560" s="30" t="str">
        <f>IFERROR(VLOOKUP(C560,Sheet3!A:H,3,0),"")</f>
        <v xml:space="preserve">山下　明梨                    </v>
      </c>
    </row>
    <row r="561" spans="3:7">
      <c r="C561" s="24">
        <f t="shared" si="16"/>
        <v>560</v>
      </c>
      <c r="D561" s="32">
        <f>IFERROR(テーブル_Swim014[[#This Row],[選手番号]],"")</f>
        <v>560</v>
      </c>
      <c r="E561" s="28" t="str">
        <f>IFERROR(VLOOKUP(C561,Sheet3!A:H,8,0),"")</f>
        <v xml:space="preserve">南海朝生田      </v>
      </c>
      <c r="F561" s="29" t="str">
        <f t="shared" si="17"/>
        <v xml:space="preserve">永井　咲帆  </v>
      </c>
      <c r="G561" s="30" t="str">
        <f>IFERROR(VLOOKUP(C561,Sheet3!A:H,3,0),"")</f>
        <v xml:space="preserve">永井　咲帆                    </v>
      </c>
    </row>
    <row r="562" spans="3:7">
      <c r="C562" s="24">
        <f t="shared" si="16"/>
        <v>561</v>
      </c>
      <c r="D562" s="32">
        <f>IFERROR(テーブル_Swim014[[#This Row],[選手番号]],"")</f>
        <v>561</v>
      </c>
      <c r="E562" s="28" t="str">
        <f>IFERROR(VLOOKUP(C562,Sheet3!A:H,8,0),"")</f>
        <v xml:space="preserve">南海朝生田      </v>
      </c>
      <c r="F562" s="29" t="str">
        <f t="shared" si="17"/>
        <v xml:space="preserve">渡邉　琴音  </v>
      </c>
      <c r="G562" s="30" t="str">
        <f>IFERROR(VLOOKUP(C562,Sheet3!A:H,3,0),"")</f>
        <v xml:space="preserve">渡邉　琴音                    </v>
      </c>
    </row>
    <row r="563" spans="3:7">
      <c r="C563" s="24">
        <f t="shared" si="16"/>
        <v>562</v>
      </c>
      <c r="D563" s="32">
        <f>IFERROR(テーブル_Swim014[[#This Row],[選手番号]],"")</f>
        <v>562</v>
      </c>
      <c r="E563" s="28" t="str">
        <f>IFERROR(VLOOKUP(C563,Sheet3!A:H,8,0),"")</f>
        <v xml:space="preserve">アズサ松山      </v>
      </c>
      <c r="F563" s="29" t="str">
        <f t="shared" si="17"/>
        <v xml:space="preserve">長尾　息吹  </v>
      </c>
      <c r="G563" s="30" t="str">
        <f>IFERROR(VLOOKUP(C563,Sheet3!A:H,3,0),"")</f>
        <v xml:space="preserve">長尾　息吹                    </v>
      </c>
    </row>
    <row r="564" spans="3:7">
      <c r="C564" s="24">
        <f t="shared" si="16"/>
        <v>563</v>
      </c>
      <c r="D564" s="32">
        <f>IFERROR(テーブル_Swim014[[#This Row],[選手番号]],"")</f>
        <v>563</v>
      </c>
      <c r="E564" s="28" t="str">
        <f>IFERROR(VLOOKUP(C564,Sheet3!A:H,8,0),"")</f>
        <v xml:space="preserve">アズサ松山      </v>
      </c>
      <c r="F564" s="29" t="str">
        <f t="shared" si="17"/>
        <v xml:space="preserve">芳野　水貞  </v>
      </c>
      <c r="G564" s="30" t="str">
        <f>IFERROR(VLOOKUP(C564,Sheet3!A:H,3,0),"")</f>
        <v xml:space="preserve">芳野　水貞                    </v>
      </c>
    </row>
    <row r="565" spans="3:7">
      <c r="C565" s="24">
        <f t="shared" si="16"/>
        <v>564</v>
      </c>
      <c r="D565" s="32">
        <f>IFERROR(テーブル_Swim014[[#This Row],[選手番号]],"")</f>
        <v>564</v>
      </c>
      <c r="E565" s="28" t="str">
        <f>IFERROR(VLOOKUP(C565,Sheet3!A:H,8,0),"")</f>
        <v xml:space="preserve">アズサ松山      </v>
      </c>
      <c r="F565" s="29" t="str">
        <f t="shared" si="17"/>
        <v xml:space="preserve">入舩　佑允  </v>
      </c>
      <c r="G565" s="30" t="str">
        <f>IFERROR(VLOOKUP(C565,Sheet3!A:H,3,0),"")</f>
        <v xml:space="preserve">入舩　佑允                    </v>
      </c>
    </row>
    <row r="566" spans="3:7">
      <c r="C566" s="24">
        <f t="shared" si="16"/>
        <v>565</v>
      </c>
      <c r="D566" s="32">
        <f>IFERROR(テーブル_Swim014[[#This Row],[選手番号]],"")</f>
        <v>565</v>
      </c>
      <c r="E566" s="28" t="str">
        <f>IFERROR(VLOOKUP(C566,Sheet3!A:H,8,0),"")</f>
        <v xml:space="preserve">アズサ松山      </v>
      </c>
      <c r="F566" s="29" t="str">
        <f t="shared" si="17"/>
        <v xml:space="preserve">眞鍋　　輝  </v>
      </c>
      <c r="G566" s="30" t="str">
        <f>IFERROR(VLOOKUP(C566,Sheet3!A:H,3,0),"")</f>
        <v xml:space="preserve">眞鍋　　輝                    </v>
      </c>
    </row>
    <row r="567" spans="3:7">
      <c r="C567" s="24">
        <f t="shared" si="16"/>
        <v>566</v>
      </c>
      <c r="D567" s="32">
        <f>IFERROR(テーブル_Swim014[[#This Row],[選手番号]],"")</f>
        <v>566</v>
      </c>
      <c r="E567" s="28" t="str">
        <f>IFERROR(VLOOKUP(C567,Sheet3!A:H,8,0),"")</f>
        <v xml:space="preserve">アズサ松山      </v>
      </c>
      <c r="F567" s="29" t="str">
        <f t="shared" si="17"/>
        <v xml:space="preserve">兵頭　慧真  </v>
      </c>
      <c r="G567" s="30" t="str">
        <f>IFERROR(VLOOKUP(C567,Sheet3!A:H,3,0),"")</f>
        <v xml:space="preserve">兵頭　慧真                    </v>
      </c>
    </row>
    <row r="568" spans="3:7">
      <c r="C568" s="24">
        <f t="shared" si="16"/>
        <v>567</v>
      </c>
      <c r="D568" s="32">
        <f>IFERROR(テーブル_Swim014[[#This Row],[選手番号]],"")</f>
        <v>567</v>
      </c>
      <c r="E568" s="28" t="str">
        <f>IFERROR(VLOOKUP(C568,Sheet3!A:H,8,0),"")</f>
        <v xml:space="preserve">アズサ松山      </v>
      </c>
      <c r="F568" s="29" t="str">
        <f t="shared" si="17"/>
        <v xml:space="preserve">菊地　空音  </v>
      </c>
      <c r="G568" s="30" t="str">
        <f>IFERROR(VLOOKUP(C568,Sheet3!A:H,3,0),"")</f>
        <v xml:space="preserve">菊地　空音                    </v>
      </c>
    </row>
    <row r="569" spans="3:7">
      <c r="C569" s="24">
        <f t="shared" si="16"/>
        <v>568</v>
      </c>
      <c r="D569" s="32">
        <f>IFERROR(テーブル_Swim014[[#This Row],[選手番号]],"")</f>
        <v>568</v>
      </c>
      <c r="E569" s="28" t="str">
        <f>IFERROR(VLOOKUP(C569,Sheet3!A:H,8,0),"")</f>
        <v xml:space="preserve">アズサ松山      </v>
      </c>
      <c r="F569" s="29" t="str">
        <f t="shared" si="17"/>
        <v xml:space="preserve">久保　幸陽  </v>
      </c>
      <c r="G569" s="30" t="str">
        <f>IFERROR(VLOOKUP(C569,Sheet3!A:H,3,0),"")</f>
        <v xml:space="preserve">久保　幸陽                    </v>
      </c>
    </row>
    <row r="570" spans="3:7">
      <c r="C570" s="24">
        <f t="shared" si="16"/>
        <v>569</v>
      </c>
      <c r="D570" s="32">
        <f>IFERROR(テーブル_Swim014[[#This Row],[選手番号]],"")</f>
        <v>569</v>
      </c>
      <c r="E570" s="28" t="str">
        <f>IFERROR(VLOOKUP(C570,Sheet3!A:H,8,0),"")</f>
        <v xml:space="preserve">アズサ松山      </v>
      </c>
      <c r="F570" s="29" t="str">
        <f t="shared" si="17"/>
        <v xml:space="preserve">稲垣ふたば  </v>
      </c>
      <c r="G570" s="30" t="str">
        <f>IFERROR(VLOOKUP(C570,Sheet3!A:H,3,0),"")</f>
        <v xml:space="preserve">稲垣ふたば                    </v>
      </c>
    </row>
    <row r="571" spans="3:7">
      <c r="C571" s="24">
        <f t="shared" si="16"/>
        <v>570</v>
      </c>
      <c r="D571" s="32">
        <f>IFERROR(テーブル_Swim014[[#This Row],[選手番号]],"")</f>
        <v>570</v>
      </c>
      <c r="E571" s="28" t="str">
        <f>IFERROR(VLOOKUP(C571,Sheet3!A:H,8,0),"")</f>
        <v xml:space="preserve">アズサ松山      </v>
      </c>
      <c r="F571" s="29" t="str">
        <f t="shared" si="17"/>
        <v xml:space="preserve">中村　千紗  </v>
      </c>
      <c r="G571" s="30" t="str">
        <f>IFERROR(VLOOKUP(C571,Sheet3!A:H,3,0),"")</f>
        <v xml:space="preserve">中村　千紗                    </v>
      </c>
    </row>
    <row r="572" spans="3:7">
      <c r="C572" s="24">
        <f t="shared" si="16"/>
        <v>571</v>
      </c>
      <c r="D572" s="32">
        <f>IFERROR(テーブル_Swim014[[#This Row],[選手番号]],"")</f>
        <v>571</v>
      </c>
      <c r="E572" s="28" t="str">
        <f>IFERROR(VLOOKUP(C572,Sheet3!A:H,8,0),"")</f>
        <v xml:space="preserve">アズサ松山      </v>
      </c>
      <c r="F572" s="29" t="str">
        <f t="shared" si="17"/>
        <v xml:space="preserve">菅原　千博  </v>
      </c>
      <c r="G572" s="30" t="str">
        <f>IFERROR(VLOOKUP(C572,Sheet3!A:H,3,0),"")</f>
        <v xml:space="preserve">菅原　千博                    </v>
      </c>
    </row>
    <row r="573" spans="3:7">
      <c r="C573" s="24">
        <f t="shared" si="16"/>
        <v>572</v>
      </c>
      <c r="D573" s="32">
        <f>IFERROR(テーブル_Swim014[[#This Row],[選手番号]],"")</f>
        <v>572</v>
      </c>
      <c r="E573" s="28" t="str">
        <f>IFERROR(VLOOKUP(C573,Sheet3!A:H,8,0),"")</f>
        <v xml:space="preserve">アズサ松山      </v>
      </c>
      <c r="F573" s="29" t="str">
        <f t="shared" si="17"/>
        <v xml:space="preserve">菊地　華乃  </v>
      </c>
      <c r="G573" s="30" t="str">
        <f>IFERROR(VLOOKUP(C573,Sheet3!A:H,3,0),"")</f>
        <v xml:space="preserve">菊地　華乃                    </v>
      </c>
    </row>
    <row r="574" spans="3:7">
      <c r="C574" s="24">
        <f t="shared" si="16"/>
        <v>573</v>
      </c>
      <c r="D574" s="32">
        <f>IFERROR(テーブル_Swim014[[#This Row],[選手番号]],"")</f>
        <v>573</v>
      </c>
      <c r="E574" s="28" t="str">
        <f>IFERROR(VLOOKUP(C574,Sheet3!A:H,8,0),"")</f>
        <v xml:space="preserve">マコトSC双葉    </v>
      </c>
      <c r="F574" s="29" t="str">
        <f t="shared" si="17"/>
        <v xml:space="preserve">西村　尚樹  </v>
      </c>
      <c r="G574" s="30" t="str">
        <f>IFERROR(VLOOKUP(C574,Sheet3!A:H,3,0),"")</f>
        <v xml:space="preserve">西村　尚樹                    </v>
      </c>
    </row>
    <row r="575" spans="3:7">
      <c r="C575" s="24">
        <f t="shared" si="16"/>
        <v>574</v>
      </c>
      <c r="D575" s="32">
        <f>IFERROR(テーブル_Swim014[[#This Row],[選手番号]],"")</f>
        <v>574</v>
      </c>
      <c r="E575" s="28" t="str">
        <f>IFERROR(VLOOKUP(C575,Sheet3!A:H,8,0),"")</f>
        <v xml:space="preserve">マコトSC双葉    </v>
      </c>
      <c r="F575" s="29" t="str">
        <f t="shared" si="17"/>
        <v xml:space="preserve">松浦　青波  </v>
      </c>
      <c r="G575" s="30" t="str">
        <f>IFERROR(VLOOKUP(C575,Sheet3!A:H,3,0),"")</f>
        <v xml:space="preserve">松浦　青波                    </v>
      </c>
    </row>
    <row r="576" spans="3:7">
      <c r="C576" s="24">
        <f t="shared" si="16"/>
        <v>575</v>
      </c>
      <c r="D576" s="32">
        <f>IFERROR(テーブル_Swim014[[#This Row],[選手番号]],"")</f>
        <v>575</v>
      </c>
      <c r="E576" s="28" t="str">
        <f>IFERROR(VLOOKUP(C576,Sheet3!A:H,8,0),"")</f>
        <v xml:space="preserve">マコトSC双葉    </v>
      </c>
      <c r="F576" s="29" t="str">
        <f t="shared" si="17"/>
        <v xml:space="preserve">大河内健人  </v>
      </c>
      <c r="G576" s="30" t="str">
        <f>IFERROR(VLOOKUP(C576,Sheet3!A:H,3,0),"")</f>
        <v xml:space="preserve">大河内健人                    </v>
      </c>
    </row>
    <row r="577" spans="3:7">
      <c r="C577" s="24">
        <f t="shared" si="16"/>
        <v>576</v>
      </c>
      <c r="D577" s="32">
        <f>IFERROR(テーブル_Swim014[[#This Row],[選手番号]],"")</f>
        <v>576</v>
      </c>
      <c r="E577" s="28" t="str">
        <f>IFERROR(VLOOKUP(C577,Sheet3!A:H,8,0),"")</f>
        <v xml:space="preserve">マコトSC双葉    </v>
      </c>
      <c r="F577" s="29" t="str">
        <f t="shared" si="17"/>
        <v xml:space="preserve">青野　　空  </v>
      </c>
      <c r="G577" s="30" t="str">
        <f>IFERROR(VLOOKUP(C577,Sheet3!A:H,3,0),"")</f>
        <v xml:space="preserve">青野　　空                    </v>
      </c>
    </row>
    <row r="578" spans="3:7">
      <c r="C578" s="24">
        <f t="shared" ref="C578:C641" si="18">IF(AND(D578=""),"",D578)</f>
        <v>577</v>
      </c>
      <c r="D578" s="32">
        <f>IFERROR(テーブル_Swim014[[#This Row],[選手番号]],"")</f>
        <v>577</v>
      </c>
      <c r="E578" s="28" t="str">
        <f>IFERROR(VLOOKUP(C578,Sheet3!A:H,8,0),"")</f>
        <v xml:space="preserve">マコトSC双葉    </v>
      </c>
      <c r="F578" s="29" t="str">
        <f t="shared" ref="F578:F601" si="19">MID(G578,1,7)</f>
        <v xml:space="preserve">大西　愛子  </v>
      </c>
      <c r="G578" s="30" t="str">
        <f>IFERROR(VLOOKUP(C578,Sheet3!A:H,3,0),"")</f>
        <v xml:space="preserve">大西　愛子                    </v>
      </c>
    </row>
    <row r="579" spans="3:7">
      <c r="C579" s="24">
        <f t="shared" si="18"/>
        <v>578</v>
      </c>
      <c r="D579" s="32">
        <f>IFERROR(テーブル_Swim014[[#This Row],[選手番号]],"")</f>
        <v>578</v>
      </c>
      <c r="E579" s="28" t="str">
        <f>IFERROR(VLOOKUP(C579,Sheet3!A:H,8,0),"")</f>
        <v xml:space="preserve">マコトSC双葉    </v>
      </c>
      <c r="F579" s="29" t="str">
        <f t="shared" si="19"/>
        <v xml:space="preserve">長島　来夢  </v>
      </c>
      <c r="G579" s="30" t="str">
        <f>IFERROR(VLOOKUP(C579,Sheet3!A:H,3,0),"")</f>
        <v xml:space="preserve">長島　来夢                    </v>
      </c>
    </row>
    <row r="580" spans="3:7">
      <c r="C580" s="24">
        <f t="shared" si="18"/>
        <v>579</v>
      </c>
      <c r="D580" s="32">
        <f>IFERROR(テーブル_Swim014[[#This Row],[選手番号]],"")</f>
        <v>579</v>
      </c>
      <c r="E580" s="28" t="str">
        <f>IFERROR(VLOOKUP(C580,Sheet3!A:H,8,0),"")</f>
        <v xml:space="preserve">マコトSC双葉    </v>
      </c>
      <c r="F580" s="29" t="str">
        <f t="shared" si="19"/>
        <v xml:space="preserve">別府　彩羽  </v>
      </c>
      <c r="G580" s="30" t="str">
        <f>IFERROR(VLOOKUP(C580,Sheet3!A:H,3,0),"")</f>
        <v xml:space="preserve">別府　彩羽                    </v>
      </c>
    </row>
    <row r="581" spans="3:7">
      <c r="C581" s="24">
        <f t="shared" si="18"/>
        <v>580</v>
      </c>
      <c r="D581" s="32">
        <f>IFERROR(テーブル_Swim014[[#This Row],[選手番号]],"")</f>
        <v>580</v>
      </c>
      <c r="E581" s="28" t="str">
        <f>IFERROR(VLOOKUP(C581,Sheet3!A:H,8,0),"")</f>
        <v xml:space="preserve">マコトSC双葉    </v>
      </c>
      <c r="F581" s="29" t="str">
        <f t="shared" si="19"/>
        <v xml:space="preserve">髙田　夏帆  </v>
      </c>
      <c r="G581" s="30" t="str">
        <f>IFERROR(VLOOKUP(C581,Sheet3!A:H,3,0),"")</f>
        <v xml:space="preserve">髙田　夏帆                    </v>
      </c>
    </row>
    <row r="582" spans="3:7">
      <c r="C582" s="24">
        <f t="shared" si="18"/>
        <v>581</v>
      </c>
      <c r="D582" s="32">
        <f>IFERROR(テーブル_Swim014[[#This Row],[選手番号]],"")</f>
        <v>581</v>
      </c>
      <c r="E582" s="28" t="str">
        <f>IFERROR(VLOOKUP(C582,Sheet3!A:H,8,0),"")</f>
        <v xml:space="preserve">石原ＳＣ        </v>
      </c>
      <c r="F582" s="29" t="str">
        <f t="shared" si="19"/>
        <v xml:space="preserve">村田　健太  </v>
      </c>
      <c r="G582" s="30" t="str">
        <f>IFERROR(VLOOKUP(C582,Sheet3!A:H,3,0),"")</f>
        <v xml:space="preserve">村田　健太                    </v>
      </c>
    </row>
    <row r="583" spans="3:7">
      <c r="C583" s="24">
        <f t="shared" si="18"/>
        <v>582</v>
      </c>
      <c r="D583" s="32">
        <f>IFERROR(テーブル_Swim014[[#This Row],[選手番号]],"")</f>
        <v>582</v>
      </c>
      <c r="E583" s="28" t="str">
        <f>IFERROR(VLOOKUP(C583,Sheet3!A:H,8,0),"")</f>
        <v xml:space="preserve">石原ＳＣ        </v>
      </c>
      <c r="F583" s="29" t="str">
        <f t="shared" si="19"/>
        <v xml:space="preserve">井上　洸希  </v>
      </c>
      <c r="G583" s="30" t="str">
        <f>IFERROR(VLOOKUP(C583,Sheet3!A:H,3,0),"")</f>
        <v xml:space="preserve">井上　洸希                    </v>
      </c>
    </row>
    <row r="584" spans="3:7">
      <c r="C584" s="24">
        <f t="shared" si="18"/>
        <v>583</v>
      </c>
      <c r="D584" s="32">
        <f>IFERROR(テーブル_Swim014[[#This Row],[選手番号]],"")</f>
        <v>583</v>
      </c>
      <c r="E584" s="28" t="str">
        <f>IFERROR(VLOOKUP(C584,Sheet3!A:H,8,0),"")</f>
        <v xml:space="preserve">石原ＳＣ        </v>
      </c>
      <c r="F584" s="29" t="str">
        <f t="shared" si="19"/>
        <v xml:space="preserve">澤田慎二郎  </v>
      </c>
      <c r="G584" s="30" t="str">
        <f>IFERROR(VLOOKUP(C584,Sheet3!A:H,3,0),"")</f>
        <v xml:space="preserve">澤田慎二郎                    </v>
      </c>
    </row>
    <row r="585" spans="3:7">
      <c r="C585" s="24">
        <f t="shared" si="18"/>
        <v>584</v>
      </c>
      <c r="D585" s="32">
        <f>IFERROR(テーブル_Swim014[[#This Row],[選手番号]],"")</f>
        <v>584</v>
      </c>
      <c r="E585" s="28" t="str">
        <f>IFERROR(VLOOKUP(C585,Sheet3!A:H,8,0),"")</f>
        <v xml:space="preserve">石原ＳＣ        </v>
      </c>
      <c r="F585" s="29" t="str">
        <f t="shared" si="19"/>
        <v xml:space="preserve">荻原　和樹  </v>
      </c>
      <c r="G585" s="30" t="str">
        <f>IFERROR(VLOOKUP(C585,Sheet3!A:H,3,0),"")</f>
        <v xml:space="preserve">荻原　和樹                    </v>
      </c>
    </row>
    <row r="586" spans="3:7">
      <c r="C586" s="24">
        <f t="shared" si="18"/>
        <v>585</v>
      </c>
      <c r="D586" s="32">
        <f>IFERROR(テーブル_Swim014[[#This Row],[選手番号]],"")</f>
        <v>585</v>
      </c>
      <c r="E586" s="28" t="str">
        <f>IFERROR(VLOOKUP(C586,Sheet3!A:H,8,0),"")</f>
        <v xml:space="preserve">石原ＳＣ        </v>
      </c>
      <c r="F586" s="29" t="str">
        <f t="shared" si="19"/>
        <v xml:space="preserve">入江辰之介  </v>
      </c>
      <c r="G586" s="30" t="str">
        <f>IFERROR(VLOOKUP(C586,Sheet3!A:H,3,0),"")</f>
        <v xml:space="preserve">入江辰之介                    </v>
      </c>
    </row>
    <row r="587" spans="3:7">
      <c r="C587" s="24">
        <f t="shared" si="18"/>
        <v>586</v>
      </c>
      <c r="D587" s="32">
        <f>IFERROR(テーブル_Swim014[[#This Row],[選手番号]],"")</f>
        <v>586</v>
      </c>
      <c r="E587" s="28" t="str">
        <f>IFERROR(VLOOKUP(C587,Sheet3!A:H,8,0),"")</f>
        <v xml:space="preserve">石原ＳＣ        </v>
      </c>
      <c r="F587" s="29" t="str">
        <f t="shared" si="19"/>
        <v xml:space="preserve">薬師寺康輔  </v>
      </c>
      <c r="G587" s="30" t="str">
        <f>IFERROR(VLOOKUP(C587,Sheet3!A:H,3,0),"")</f>
        <v xml:space="preserve">薬師寺康輔                    </v>
      </c>
    </row>
    <row r="588" spans="3:7">
      <c r="C588" s="24">
        <f t="shared" si="18"/>
        <v>587</v>
      </c>
      <c r="D588" s="32">
        <f>IFERROR(テーブル_Swim014[[#This Row],[選手番号]],"")</f>
        <v>587</v>
      </c>
      <c r="E588" s="28" t="str">
        <f>IFERROR(VLOOKUP(C588,Sheet3!A:H,8,0),"")</f>
        <v xml:space="preserve">石原ＳＣ        </v>
      </c>
      <c r="F588" s="29" t="str">
        <f t="shared" si="19"/>
        <v xml:space="preserve">横田　悠樹  </v>
      </c>
      <c r="G588" s="30" t="str">
        <f>IFERROR(VLOOKUP(C588,Sheet3!A:H,3,0),"")</f>
        <v xml:space="preserve">横田　悠樹                    </v>
      </c>
    </row>
    <row r="589" spans="3:7">
      <c r="C589" s="24">
        <f t="shared" si="18"/>
        <v>588</v>
      </c>
      <c r="D589" s="32">
        <f>IFERROR(テーブル_Swim014[[#This Row],[選手番号]],"")</f>
        <v>588</v>
      </c>
      <c r="E589" s="28" t="str">
        <f>IFERROR(VLOOKUP(C589,Sheet3!A:H,8,0),"")</f>
        <v xml:space="preserve">石原ＳＣ        </v>
      </c>
      <c r="F589" s="29" t="str">
        <f t="shared" si="19"/>
        <v xml:space="preserve">大内　一晟  </v>
      </c>
      <c r="G589" s="30" t="str">
        <f>IFERROR(VLOOKUP(C589,Sheet3!A:H,3,0),"")</f>
        <v xml:space="preserve">大内　一晟                    </v>
      </c>
    </row>
    <row r="590" spans="3:7">
      <c r="C590" s="24">
        <f t="shared" si="18"/>
        <v>589</v>
      </c>
      <c r="D590" s="32">
        <f>IFERROR(テーブル_Swim014[[#This Row],[選手番号]],"")</f>
        <v>589</v>
      </c>
      <c r="E590" s="28" t="str">
        <f>IFERROR(VLOOKUP(C590,Sheet3!A:H,8,0),"")</f>
        <v xml:space="preserve">石原ＳＣ        </v>
      </c>
      <c r="F590" s="29" t="str">
        <f t="shared" si="19"/>
        <v xml:space="preserve">廣川勇太郎  </v>
      </c>
      <c r="G590" s="30" t="str">
        <f>IFERROR(VLOOKUP(C590,Sheet3!A:H,3,0),"")</f>
        <v xml:space="preserve">廣川勇太郎                    </v>
      </c>
    </row>
    <row r="591" spans="3:7">
      <c r="C591" s="24">
        <f t="shared" si="18"/>
        <v>590</v>
      </c>
      <c r="D591" s="32">
        <f>IFERROR(テーブル_Swim014[[#This Row],[選手番号]],"")</f>
        <v>590</v>
      </c>
      <c r="E591" s="28" t="str">
        <f>IFERROR(VLOOKUP(C591,Sheet3!A:H,8,0),"")</f>
        <v xml:space="preserve">石原ＳＣ        </v>
      </c>
      <c r="F591" s="29" t="str">
        <f t="shared" si="19"/>
        <v xml:space="preserve">井上航太朗  </v>
      </c>
      <c r="G591" s="30" t="str">
        <f>IFERROR(VLOOKUP(C591,Sheet3!A:H,3,0),"")</f>
        <v xml:space="preserve">井上航太朗                    </v>
      </c>
    </row>
    <row r="592" spans="3:7">
      <c r="C592" s="24">
        <f t="shared" si="18"/>
        <v>591</v>
      </c>
      <c r="D592" s="32">
        <f>IFERROR(テーブル_Swim014[[#This Row],[選手番号]],"")</f>
        <v>591</v>
      </c>
      <c r="E592" s="28" t="str">
        <f>IFERROR(VLOOKUP(C592,Sheet3!A:H,8,0),"")</f>
        <v xml:space="preserve">石原ＳＣ        </v>
      </c>
      <c r="F592" s="29" t="str">
        <f t="shared" si="19"/>
        <v xml:space="preserve">三好　　凜  </v>
      </c>
      <c r="G592" s="30" t="str">
        <f>IFERROR(VLOOKUP(C592,Sheet3!A:H,3,0),"")</f>
        <v xml:space="preserve">三好　　凜                    </v>
      </c>
    </row>
    <row r="593" spans="3:7">
      <c r="C593" s="24">
        <f t="shared" si="18"/>
        <v>592</v>
      </c>
      <c r="D593" s="32">
        <f>IFERROR(テーブル_Swim014[[#This Row],[選手番号]],"")</f>
        <v>592</v>
      </c>
      <c r="E593" s="28" t="str">
        <f>IFERROR(VLOOKUP(C593,Sheet3!A:H,8,0),"")</f>
        <v xml:space="preserve">石原ＳＣ        </v>
      </c>
      <c r="F593" s="29" t="str">
        <f t="shared" si="19"/>
        <v xml:space="preserve">花山　虹介  </v>
      </c>
      <c r="G593" s="30" t="str">
        <f>IFERROR(VLOOKUP(C593,Sheet3!A:H,3,0),"")</f>
        <v xml:space="preserve">花山　虹介                    </v>
      </c>
    </row>
    <row r="594" spans="3:7">
      <c r="C594" s="24">
        <f t="shared" si="18"/>
        <v>593</v>
      </c>
      <c r="D594" s="32">
        <f>IFERROR(テーブル_Swim014[[#This Row],[選手番号]],"")</f>
        <v>593</v>
      </c>
      <c r="E594" s="28" t="str">
        <f>IFERROR(VLOOKUP(C594,Sheet3!A:H,8,0),"")</f>
        <v xml:space="preserve">石原ＳＣ        </v>
      </c>
      <c r="F594" s="29" t="str">
        <f t="shared" si="19"/>
        <v xml:space="preserve">細川直央人  </v>
      </c>
      <c r="G594" s="30" t="str">
        <f>IFERROR(VLOOKUP(C594,Sheet3!A:H,3,0),"")</f>
        <v xml:space="preserve">細川直央人                    </v>
      </c>
    </row>
    <row r="595" spans="3:7">
      <c r="C595" s="24">
        <f t="shared" si="18"/>
        <v>594</v>
      </c>
      <c r="D595" s="32">
        <f>IFERROR(テーブル_Swim014[[#This Row],[選手番号]],"")</f>
        <v>594</v>
      </c>
      <c r="E595" s="28" t="str">
        <f>IFERROR(VLOOKUP(C595,Sheet3!A:H,8,0),"")</f>
        <v xml:space="preserve">石原ＳＣ        </v>
      </c>
      <c r="F595" s="29" t="str">
        <f t="shared" si="19"/>
        <v xml:space="preserve">石丸　帆夏  </v>
      </c>
      <c r="G595" s="30" t="str">
        <f>IFERROR(VLOOKUP(C595,Sheet3!A:H,3,0),"")</f>
        <v xml:space="preserve">石丸　帆夏                    </v>
      </c>
    </row>
    <row r="596" spans="3:7">
      <c r="C596" s="24">
        <f t="shared" si="18"/>
        <v>595</v>
      </c>
      <c r="D596" s="32">
        <f>IFERROR(テーブル_Swim014[[#This Row],[選手番号]],"")</f>
        <v>595</v>
      </c>
      <c r="E596" s="28" t="str">
        <f>IFERROR(VLOOKUP(C596,Sheet3!A:H,8,0),"")</f>
        <v xml:space="preserve">石原ＳＣ        </v>
      </c>
      <c r="F596" s="29" t="str">
        <f t="shared" si="19"/>
        <v xml:space="preserve">山本　　柚  </v>
      </c>
      <c r="G596" s="30" t="str">
        <f>IFERROR(VLOOKUP(C596,Sheet3!A:H,3,0),"")</f>
        <v xml:space="preserve">山本　　柚                    </v>
      </c>
    </row>
    <row r="597" spans="3:7">
      <c r="C597" s="24">
        <f t="shared" si="18"/>
        <v>596</v>
      </c>
      <c r="D597" s="32">
        <f>IFERROR(テーブル_Swim014[[#This Row],[選手番号]],"")</f>
        <v>596</v>
      </c>
      <c r="E597" s="28" t="str">
        <f>IFERROR(VLOOKUP(C597,Sheet3!A:H,8,0),"")</f>
        <v xml:space="preserve">石原ＳＣ        </v>
      </c>
      <c r="F597" s="29" t="str">
        <f t="shared" si="19"/>
        <v xml:space="preserve">幸田　夢月  </v>
      </c>
      <c r="G597" s="30" t="str">
        <f>IFERROR(VLOOKUP(C597,Sheet3!A:H,3,0),"")</f>
        <v xml:space="preserve">幸田　夢月                    </v>
      </c>
    </row>
    <row r="598" spans="3:7">
      <c r="C598" s="24">
        <f t="shared" si="18"/>
        <v>597</v>
      </c>
      <c r="D598" s="32">
        <f>IFERROR(テーブル_Swim014[[#This Row],[選手番号]],"")</f>
        <v>597</v>
      </c>
      <c r="E598" s="28" t="str">
        <f>IFERROR(VLOOKUP(C598,Sheet3!A:H,8,0),"")</f>
        <v xml:space="preserve">石原ＳＣ        </v>
      </c>
      <c r="F598" s="29" t="str">
        <f t="shared" si="19"/>
        <v xml:space="preserve">山本　　明  </v>
      </c>
      <c r="G598" s="30" t="str">
        <f>IFERROR(VLOOKUP(C598,Sheet3!A:H,3,0),"")</f>
        <v xml:space="preserve">山本　　明                    </v>
      </c>
    </row>
    <row r="599" spans="3:7">
      <c r="C599" s="24">
        <f t="shared" si="18"/>
        <v>598</v>
      </c>
      <c r="D599" s="32">
        <f>IFERROR(テーブル_Swim014[[#This Row],[選手番号]],"")</f>
        <v>598</v>
      </c>
      <c r="E599" s="28" t="str">
        <f>IFERROR(VLOOKUP(C599,Sheet3!A:H,8,0),"")</f>
        <v xml:space="preserve">石原ＳＣ        </v>
      </c>
      <c r="F599" s="29" t="str">
        <f t="shared" si="19"/>
        <v xml:space="preserve">細川みなみ  </v>
      </c>
      <c r="G599" s="30" t="str">
        <f>IFERROR(VLOOKUP(C599,Sheet3!A:H,3,0),"")</f>
        <v xml:space="preserve">細川みなみ                    </v>
      </c>
    </row>
    <row r="600" spans="3:7">
      <c r="C600" s="24">
        <f t="shared" si="18"/>
        <v>599</v>
      </c>
      <c r="D600" s="32">
        <f>IFERROR(テーブル_Swim014[[#This Row],[選手番号]],"")</f>
        <v>599</v>
      </c>
      <c r="E600" s="28" t="str">
        <f>IFERROR(VLOOKUP(C600,Sheet3!A:H,8,0),"")</f>
        <v xml:space="preserve">石原ＳＣ        </v>
      </c>
      <c r="F600" s="29" t="str">
        <f t="shared" si="19"/>
        <v xml:space="preserve">上甲　涼帆  </v>
      </c>
      <c r="G600" s="30" t="str">
        <f>IFERROR(VLOOKUP(C600,Sheet3!A:H,3,0),"")</f>
        <v xml:space="preserve">上甲　涼帆                    </v>
      </c>
    </row>
    <row r="601" spans="3:7">
      <c r="C601" s="24">
        <f t="shared" si="18"/>
        <v>600</v>
      </c>
      <c r="D601" s="32">
        <f>IFERROR(テーブル_Swim014[[#This Row],[選手番号]],"")</f>
        <v>600</v>
      </c>
      <c r="E601" s="28" t="str">
        <f>IFERROR(VLOOKUP(C601,Sheet3!A:H,8,0),"")</f>
        <v xml:space="preserve">フィッタ松山    </v>
      </c>
      <c r="F601" s="29" t="str">
        <f t="shared" si="19"/>
        <v xml:space="preserve">南　　和希  </v>
      </c>
      <c r="G601" s="30" t="str">
        <f>IFERROR(VLOOKUP(C601,Sheet3!A:H,3,0),"")</f>
        <v xml:space="preserve">南　　和希                    </v>
      </c>
    </row>
    <row r="602" spans="3:7">
      <c r="C602" s="24">
        <f t="shared" si="18"/>
        <v>601</v>
      </c>
      <c r="D602" s="32">
        <f>IFERROR(テーブル_Swim014[[#This Row],[選手番号]],"")</f>
        <v>601</v>
      </c>
      <c r="E602" s="28" t="str">
        <f>IFERROR(VLOOKUP(C602,Sheet3!A:H,8,0),"")</f>
        <v xml:space="preserve">フィッタ松山    </v>
      </c>
      <c r="F602" s="29" t="str">
        <f>MID(G602,1,7)</f>
        <v xml:space="preserve">二宮　一宙  </v>
      </c>
      <c r="G602" s="30" t="str">
        <f>IFERROR(VLOOKUP(C602,Sheet3!A:H,3,0),"")</f>
        <v xml:space="preserve">二宮　一宙                    </v>
      </c>
    </row>
    <row r="603" spans="3:7">
      <c r="C603" s="24">
        <f t="shared" si="18"/>
        <v>602</v>
      </c>
      <c r="D603" s="32">
        <f>IFERROR(テーブル_Swim014[[#This Row],[選手番号]],"")</f>
        <v>602</v>
      </c>
      <c r="E603" s="28" t="str">
        <f>IFERROR(VLOOKUP(C603,Sheet3!A:H,8,0),"")</f>
        <v xml:space="preserve">フィッタ松山    </v>
      </c>
      <c r="F603" s="29" t="str">
        <f t="shared" ref="F602:F665" si="20">MID(G603,1,7)</f>
        <v xml:space="preserve">其田　　海  </v>
      </c>
      <c r="G603" s="30" t="str">
        <f>IFERROR(VLOOKUP(C603,Sheet3!A:H,3,0),"")</f>
        <v xml:space="preserve">其田　　海                    </v>
      </c>
    </row>
    <row r="604" spans="3:7">
      <c r="C604" s="24">
        <f t="shared" si="18"/>
        <v>603</v>
      </c>
      <c r="D604" s="32">
        <f>IFERROR(テーブル_Swim014[[#This Row],[選手番号]],"")</f>
        <v>603</v>
      </c>
      <c r="E604" s="28" t="str">
        <f>IFERROR(VLOOKUP(C604,Sheet3!A:H,8,0),"")</f>
        <v xml:space="preserve">フィッタ松山    </v>
      </c>
      <c r="F604" s="29" t="str">
        <f t="shared" si="20"/>
        <v xml:space="preserve">森貞　智太  </v>
      </c>
      <c r="G604" s="30" t="str">
        <f>IFERROR(VLOOKUP(C604,Sheet3!A:H,3,0),"")</f>
        <v xml:space="preserve">森貞　智太                    </v>
      </c>
    </row>
    <row r="605" spans="3:7">
      <c r="C605" s="24">
        <f t="shared" si="18"/>
        <v>604</v>
      </c>
      <c r="D605" s="32">
        <f>IFERROR(テーブル_Swim014[[#This Row],[選手番号]],"")</f>
        <v>604</v>
      </c>
      <c r="E605" s="28" t="str">
        <f>IFERROR(VLOOKUP(C605,Sheet3!A:H,8,0),"")</f>
        <v xml:space="preserve">フィッタ松山    </v>
      </c>
      <c r="F605" s="29" t="str">
        <f t="shared" si="20"/>
        <v xml:space="preserve">服部　喜仁  </v>
      </c>
      <c r="G605" s="30" t="str">
        <f>IFERROR(VLOOKUP(C605,Sheet3!A:H,3,0),"")</f>
        <v xml:space="preserve">服部　喜仁                    </v>
      </c>
    </row>
    <row r="606" spans="3:7">
      <c r="C606" s="24">
        <f t="shared" si="18"/>
        <v>605</v>
      </c>
      <c r="D606" s="32">
        <f>IFERROR(テーブル_Swim014[[#This Row],[選手番号]],"")</f>
        <v>605</v>
      </c>
      <c r="E606" s="28" t="str">
        <f>IFERROR(VLOOKUP(C606,Sheet3!A:H,8,0),"")</f>
        <v xml:space="preserve">フィッタ松山    </v>
      </c>
      <c r="F606" s="29" t="str">
        <f t="shared" si="20"/>
        <v xml:space="preserve">桂　　瑠星  </v>
      </c>
      <c r="G606" s="30" t="str">
        <f>IFERROR(VLOOKUP(C606,Sheet3!A:H,3,0),"")</f>
        <v xml:space="preserve">桂　　瑠星                    </v>
      </c>
    </row>
    <row r="607" spans="3:7">
      <c r="C607" s="24">
        <f t="shared" si="18"/>
        <v>606</v>
      </c>
      <c r="D607" s="32">
        <f>IFERROR(テーブル_Swim014[[#This Row],[選手番号]],"")</f>
        <v>606</v>
      </c>
      <c r="E607" s="28" t="str">
        <f>IFERROR(VLOOKUP(C607,Sheet3!A:H,8,0),"")</f>
        <v xml:space="preserve">フィッタ松山    </v>
      </c>
      <c r="F607" s="29" t="str">
        <f t="shared" si="20"/>
        <v xml:space="preserve">矢野　和尊  </v>
      </c>
      <c r="G607" s="30" t="str">
        <f>IFERROR(VLOOKUP(C607,Sheet3!A:H,3,0),"")</f>
        <v xml:space="preserve">矢野　和尊                    </v>
      </c>
    </row>
    <row r="608" spans="3:7">
      <c r="C608" s="24">
        <f t="shared" si="18"/>
        <v>607</v>
      </c>
      <c r="D608" s="32">
        <f>IFERROR(テーブル_Swim014[[#This Row],[選手番号]],"")</f>
        <v>607</v>
      </c>
      <c r="E608" s="28" t="str">
        <f>IFERROR(VLOOKUP(C608,Sheet3!A:H,8,0),"")</f>
        <v xml:space="preserve">フィッタ松山    </v>
      </c>
      <c r="F608" s="29" t="str">
        <f t="shared" si="20"/>
        <v xml:space="preserve">一色明日斗  </v>
      </c>
      <c r="G608" s="30" t="str">
        <f>IFERROR(VLOOKUP(C608,Sheet3!A:H,3,0),"")</f>
        <v xml:space="preserve">一色明日斗                    </v>
      </c>
    </row>
    <row r="609" spans="3:7">
      <c r="C609" s="24">
        <f t="shared" si="18"/>
        <v>608</v>
      </c>
      <c r="D609" s="32">
        <f>IFERROR(テーブル_Swim014[[#This Row],[選手番号]],"")</f>
        <v>608</v>
      </c>
      <c r="E609" s="28" t="str">
        <f>IFERROR(VLOOKUP(C609,Sheet3!A:H,8,0),"")</f>
        <v xml:space="preserve">フィッタ松山    </v>
      </c>
      <c r="F609" s="29" t="str">
        <f t="shared" si="20"/>
        <v xml:space="preserve">島田　友希  </v>
      </c>
      <c r="G609" s="30" t="str">
        <f>IFERROR(VLOOKUP(C609,Sheet3!A:H,3,0),"")</f>
        <v xml:space="preserve">島田　友希                    </v>
      </c>
    </row>
    <row r="610" spans="3:7">
      <c r="C610" s="24">
        <f t="shared" si="18"/>
        <v>609</v>
      </c>
      <c r="D610" s="32">
        <f>IFERROR(テーブル_Swim014[[#This Row],[選手番号]],"")</f>
        <v>609</v>
      </c>
      <c r="E610" s="28" t="str">
        <f>IFERROR(VLOOKUP(C610,Sheet3!A:H,8,0),"")</f>
        <v xml:space="preserve">フィッタ松山    </v>
      </c>
      <c r="F610" s="29" t="str">
        <f t="shared" si="20"/>
        <v xml:space="preserve">伊藤　路人  </v>
      </c>
      <c r="G610" s="30" t="str">
        <f>IFERROR(VLOOKUP(C610,Sheet3!A:H,3,0),"")</f>
        <v xml:space="preserve">伊藤　路人                    </v>
      </c>
    </row>
    <row r="611" spans="3:7">
      <c r="C611" s="24">
        <f t="shared" si="18"/>
        <v>610</v>
      </c>
      <c r="D611" s="32">
        <f>IFERROR(テーブル_Swim014[[#This Row],[選手番号]],"")</f>
        <v>610</v>
      </c>
      <c r="E611" s="28" t="str">
        <f>IFERROR(VLOOKUP(C611,Sheet3!A:H,8,0),"")</f>
        <v xml:space="preserve">フィッタ松山    </v>
      </c>
      <c r="F611" s="29" t="str">
        <f t="shared" si="20"/>
        <v xml:space="preserve">田坂　優成  </v>
      </c>
      <c r="G611" s="30" t="str">
        <f>IFERROR(VLOOKUP(C611,Sheet3!A:H,3,0),"")</f>
        <v xml:space="preserve">田坂　優成                    </v>
      </c>
    </row>
    <row r="612" spans="3:7">
      <c r="C612" s="24">
        <f t="shared" si="18"/>
        <v>611</v>
      </c>
      <c r="D612" s="32">
        <f>IFERROR(テーブル_Swim014[[#This Row],[選手番号]],"")</f>
        <v>611</v>
      </c>
      <c r="E612" s="28" t="str">
        <f>IFERROR(VLOOKUP(C612,Sheet3!A:H,8,0),"")</f>
        <v xml:space="preserve">フィッタ松山    </v>
      </c>
      <c r="F612" s="29" t="str">
        <f t="shared" si="20"/>
        <v xml:space="preserve">窪田　雄斗  </v>
      </c>
      <c r="G612" s="30" t="str">
        <f>IFERROR(VLOOKUP(C612,Sheet3!A:H,3,0),"")</f>
        <v xml:space="preserve">窪田　雄斗                    </v>
      </c>
    </row>
    <row r="613" spans="3:7">
      <c r="C613" s="24">
        <f t="shared" si="18"/>
        <v>612</v>
      </c>
      <c r="D613" s="32">
        <f>IFERROR(テーブル_Swim014[[#This Row],[選手番号]],"")</f>
        <v>612</v>
      </c>
      <c r="E613" s="28" t="str">
        <f>IFERROR(VLOOKUP(C613,Sheet3!A:H,8,0),"")</f>
        <v xml:space="preserve">フィッタ松山    </v>
      </c>
      <c r="F613" s="29" t="str">
        <f t="shared" si="20"/>
        <v xml:space="preserve">坪内　聰典  </v>
      </c>
      <c r="G613" s="30" t="str">
        <f>IFERROR(VLOOKUP(C613,Sheet3!A:H,3,0),"")</f>
        <v xml:space="preserve">坪内　聰典                    </v>
      </c>
    </row>
    <row r="614" spans="3:7">
      <c r="C614" s="24">
        <f t="shared" si="18"/>
        <v>613</v>
      </c>
      <c r="D614" s="32">
        <f>IFERROR(テーブル_Swim014[[#This Row],[選手番号]],"")</f>
        <v>613</v>
      </c>
      <c r="E614" s="28" t="str">
        <f>IFERROR(VLOOKUP(C614,Sheet3!A:H,8,0),"")</f>
        <v xml:space="preserve">フィッタ松山    </v>
      </c>
      <c r="F614" s="29" t="str">
        <f t="shared" si="20"/>
        <v xml:space="preserve">野田旺太郎  </v>
      </c>
      <c r="G614" s="30" t="str">
        <f>IFERROR(VLOOKUP(C614,Sheet3!A:H,3,0),"")</f>
        <v xml:space="preserve">野田旺太郎                    </v>
      </c>
    </row>
    <row r="615" spans="3:7">
      <c r="C615" s="24">
        <f t="shared" si="18"/>
        <v>614</v>
      </c>
      <c r="D615" s="32">
        <f>IFERROR(テーブル_Swim014[[#This Row],[選手番号]],"")</f>
        <v>614</v>
      </c>
      <c r="E615" s="28" t="str">
        <f>IFERROR(VLOOKUP(C615,Sheet3!A:H,8,0),"")</f>
        <v xml:space="preserve">フィッタ松山    </v>
      </c>
      <c r="F615" s="29" t="str">
        <f t="shared" si="20"/>
        <v xml:space="preserve">渡瀬　陽太  </v>
      </c>
      <c r="G615" s="30" t="str">
        <f>IFERROR(VLOOKUP(C615,Sheet3!A:H,3,0),"")</f>
        <v xml:space="preserve">渡瀬　陽太                    </v>
      </c>
    </row>
    <row r="616" spans="3:7">
      <c r="C616" s="24">
        <f t="shared" si="18"/>
        <v>615</v>
      </c>
      <c r="D616" s="32">
        <f>IFERROR(テーブル_Swim014[[#This Row],[選手番号]],"")</f>
        <v>615</v>
      </c>
      <c r="E616" s="28" t="str">
        <f>IFERROR(VLOOKUP(C616,Sheet3!A:H,8,0),"")</f>
        <v xml:space="preserve">フィッタ松山    </v>
      </c>
      <c r="F616" s="29" t="str">
        <f t="shared" si="20"/>
        <v xml:space="preserve">平野　　資  </v>
      </c>
      <c r="G616" s="30" t="str">
        <f>IFERROR(VLOOKUP(C616,Sheet3!A:H,3,0),"")</f>
        <v xml:space="preserve">平野　　資                    </v>
      </c>
    </row>
    <row r="617" spans="3:7">
      <c r="C617" s="24">
        <f t="shared" si="18"/>
        <v>616</v>
      </c>
      <c r="D617" s="32">
        <f>IFERROR(テーブル_Swim014[[#This Row],[選手番号]],"")</f>
        <v>616</v>
      </c>
      <c r="E617" s="28" t="str">
        <f>IFERROR(VLOOKUP(C617,Sheet3!A:H,8,0),"")</f>
        <v xml:space="preserve">フィッタ松山    </v>
      </c>
      <c r="F617" s="29" t="str">
        <f t="shared" si="20"/>
        <v xml:space="preserve">島田　　希  </v>
      </c>
      <c r="G617" s="30" t="str">
        <f>IFERROR(VLOOKUP(C617,Sheet3!A:H,3,0),"")</f>
        <v xml:space="preserve">島田　　希                    </v>
      </c>
    </row>
    <row r="618" spans="3:7">
      <c r="C618" s="24">
        <f t="shared" si="18"/>
        <v>617</v>
      </c>
      <c r="D618" s="32">
        <f>IFERROR(テーブル_Swim014[[#This Row],[選手番号]],"")</f>
        <v>617</v>
      </c>
      <c r="E618" s="28" t="str">
        <f>IFERROR(VLOOKUP(C618,Sheet3!A:H,8,0),"")</f>
        <v xml:space="preserve">フィッタ松山    </v>
      </c>
      <c r="F618" s="29" t="str">
        <f t="shared" si="20"/>
        <v xml:space="preserve">毛利　紀葉  </v>
      </c>
      <c r="G618" s="30" t="str">
        <f>IFERROR(VLOOKUP(C618,Sheet3!A:H,3,0),"")</f>
        <v xml:space="preserve">毛利　紀葉                    </v>
      </c>
    </row>
    <row r="619" spans="3:7">
      <c r="C619" s="24">
        <f t="shared" si="18"/>
        <v>618</v>
      </c>
      <c r="D619" s="32">
        <f>IFERROR(テーブル_Swim014[[#This Row],[選手番号]],"")</f>
        <v>618</v>
      </c>
      <c r="E619" s="28" t="str">
        <f>IFERROR(VLOOKUP(C619,Sheet3!A:H,8,0),"")</f>
        <v xml:space="preserve">フィッタ松山    </v>
      </c>
      <c r="F619" s="29" t="str">
        <f t="shared" si="20"/>
        <v xml:space="preserve">参川かえで  </v>
      </c>
      <c r="G619" s="30" t="str">
        <f>IFERROR(VLOOKUP(C619,Sheet3!A:H,3,0),"")</f>
        <v xml:space="preserve">参川かえで                    </v>
      </c>
    </row>
    <row r="620" spans="3:7">
      <c r="C620" s="24">
        <f t="shared" si="18"/>
        <v>619</v>
      </c>
      <c r="D620" s="32">
        <f>IFERROR(テーブル_Swim014[[#This Row],[選手番号]],"")</f>
        <v>619</v>
      </c>
      <c r="E620" s="28" t="str">
        <f>IFERROR(VLOOKUP(C620,Sheet3!A:H,8,0),"")</f>
        <v xml:space="preserve">フィッタ松山    </v>
      </c>
      <c r="F620" s="29" t="str">
        <f t="shared" si="20"/>
        <v xml:space="preserve">戎森かんな  </v>
      </c>
      <c r="G620" s="30" t="str">
        <f>IFERROR(VLOOKUP(C620,Sheet3!A:H,3,0),"")</f>
        <v xml:space="preserve">戎森かんな                    </v>
      </c>
    </row>
    <row r="621" spans="3:7">
      <c r="C621" s="24">
        <f t="shared" si="18"/>
        <v>620</v>
      </c>
      <c r="D621" s="32">
        <f>IFERROR(テーブル_Swim014[[#This Row],[選手番号]],"")</f>
        <v>620</v>
      </c>
      <c r="E621" s="28" t="str">
        <f>IFERROR(VLOOKUP(C621,Sheet3!A:H,8,0),"")</f>
        <v xml:space="preserve">フィッタ松山    </v>
      </c>
      <c r="F621" s="29" t="str">
        <f t="shared" si="20"/>
        <v xml:space="preserve">西岡奈津樹  </v>
      </c>
      <c r="G621" s="30" t="str">
        <f>IFERROR(VLOOKUP(C621,Sheet3!A:H,3,0),"")</f>
        <v xml:space="preserve">西岡奈津樹                    </v>
      </c>
    </row>
    <row r="622" spans="3:7">
      <c r="C622" s="24">
        <f t="shared" si="18"/>
        <v>621</v>
      </c>
      <c r="D622" s="32">
        <f>IFERROR(テーブル_Swim014[[#This Row],[選手番号]],"")</f>
        <v>621</v>
      </c>
      <c r="E622" s="28" t="str">
        <f>IFERROR(VLOOKUP(C622,Sheet3!A:H,8,0),"")</f>
        <v xml:space="preserve">フィッタ松山    </v>
      </c>
      <c r="F622" s="29" t="str">
        <f t="shared" si="20"/>
        <v xml:space="preserve">窪田　美咲  </v>
      </c>
      <c r="G622" s="30" t="str">
        <f>IFERROR(VLOOKUP(C622,Sheet3!A:H,3,0),"")</f>
        <v xml:space="preserve">窪田　美咲                    </v>
      </c>
    </row>
    <row r="623" spans="3:7">
      <c r="C623" s="24">
        <f t="shared" si="18"/>
        <v>622</v>
      </c>
      <c r="D623" s="32">
        <f>IFERROR(テーブル_Swim014[[#This Row],[選手番号]],"")</f>
        <v>622</v>
      </c>
      <c r="E623" s="28" t="str">
        <f>IFERROR(VLOOKUP(C623,Sheet3!A:H,8,0),"")</f>
        <v xml:space="preserve">フィッタ松山    </v>
      </c>
      <c r="F623" s="29" t="str">
        <f t="shared" si="20"/>
        <v xml:space="preserve">高山　莉子  </v>
      </c>
      <c r="G623" s="30" t="str">
        <f>IFERROR(VLOOKUP(C623,Sheet3!A:H,3,0),"")</f>
        <v xml:space="preserve">高山　莉子                    </v>
      </c>
    </row>
    <row r="624" spans="3:7">
      <c r="C624" s="24">
        <f t="shared" si="18"/>
        <v>623</v>
      </c>
      <c r="D624" s="32">
        <f>IFERROR(テーブル_Swim014[[#This Row],[選手番号]],"")</f>
        <v>623</v>
      </c>
      <c r="E624" s="28" t="str">
        <f>IFERROR(VLOOKUP(C624,Sheet3!A:H,8,0),"")</f>
        <v xml:space="preserve">フィッタ松山    </v>
      </c>
      <c r="F624" s="29" t="str">
        <f t="shared" si="20"/>
        <v xml:space="preserve">藤岡　幸恵  </v>
      </c>
      <c r="G624" s="30" t="str">
        <f>IFERROR(VLOOKUP(C624,Sheet3!A:H,3,0),"")</f>
        <v xml:space="preserve">藤岡　幸恵                    </v>
      </c>
    </row>
    <row r="625" spans="3:7">
      <c r="C625" s="24">
        <f t="shared" si="18"/>
        <v>624</v>
      </c>
      <c r="D625" s="32">
        <f>IFERROR(テーブル_Swim014[[#This Row],[選手番号]],"")</f>
        <v>624</v>
      </c>
      <c r="E625" s="28" t="str">
        <f>IFERROR(VLOOKUP(C625,Sheet3!A:H,8,0),"")</f>
        <v xml:space="preserve">フィッタ松山    </v>
      </c>
      <c r="F625" s="29" t="str">
        <f t="shared" si="20"/>
        <v xml:space="preserve">清家　美羽  </v>
      </c>
      <c r="G625" s="30" t="str">
        <f>IFERROR(VLOOKUP(C625,Sheet3!A:H,3,0),"")</f>
        <v xml:space="preserve">清家　美羽                    </v>
      </c>
    </row>
    <row r="626" spans="3:7">
      <c r="C626" s="24">
        <f t="shared" si="18"/>
        <v>625</v>
      </c>
      <c r="D626" s="32">
        <f>IFERROR(テーブル_Swim014[[#This Row],[選手番号]],"")</f>
        <v>625</v>
      </c>
      <c r="E626" s="28" t="str">
        <f>IFERROR(VLOOKUP(C626,Sheet3!A:H,8,0),"")</f>
        <v xml:space="preserve">フィッタ重信    </v>
      </c>
      <c r="F626" s="29" t="str">
        <f t="shared" si="20"/>
        <v xml:space="preserve">山田　丈偉  </v>
      </c>
      <c r="G626" s="30" t="str">
        <f>IFERROR(VLOOKUP(C626,Sheet3!A:H,3,0),"")</f>
        <v xml:space="preserve">山田　丈偉                    </v>
      </c>
    </row>
    <row r="627" spans="3:7">
      <c r="C627" s="24">
        <f t="shared" si="18"/>
        <v>626</v>
      </c>
      <c r="D627" s="32">
        <f>IFERROR(テーブル_Swim014[[#This Row],[選手番号]],"")</f>
        <v>626</v>
      </c>
      <c r="E627" s="28" t="str">
        <f>IFERROR(VLOOKUP(C627,Sheet3!A:H,8,0),"")</f>
        <v xml:space="preserve">フィッタ重信    </v>
      </c>
      <c r="F627" s="29" t="str">
        <f t="shared" si="20"/>
        <v xml:space="preserve">藤野　恵多  </v>
      </c>
      <c r="G627" s="30" t="str">
        <f>IFERROR(VLOOKUP(C627,Sheet3!A:H,3,0),"")</f>
        <v xml:space="preserve">藤野　恵多                    </v>
      </c>
    </row>
    <row r="628" spans="3:7">
      <c r="C628" s="24">
        <f t="shared" si="18"/>
        <v>627</v>
      </c>
      <c r="D628" s="32">
        <f>IFERROR(テーブル_Swim014[[#This Row],[選手番号]],"")</f>
        <v>627</v>
      </c>
      <c r="E628" s="28" t="str">
        <f>IFERROR(VLOOKUP(C628,Sheet3!A:H,8,0),"")</f>
        <v xml:space="preserve">フィッタ重信    </v>
      </c>
      <c r="F628" s="29" t="str">
        <f t="shared" si="20"/>
        <v xml:space="preserve">西原　快進  </v>
      </c>
      <c r="G628" s="30" t="str">
        <f>IFERROR(VLOOKUP(C628,Sheet3!A:H,3,0),"")</f>
        <v xml:space="preserve">西原　快進                    </v>
      </c>
    </row>
    <row r="629" spans="3:7">
      <c r="C629" s="24">
        <f t="shared" si="18"/>
        <v>628</v>
      </c>
      <c r="D629" s="32">
        <f>IFERROR(テーブル_Swim014[[#This Row],[選手番号]],"")</f>
        <v>628</v>
      </c>
      <c r="E629" s="28" t="str">
        <f>IFERROR(VLOOKUP(C629,Sheet3!A:H,8,0),"")</f>
        <v xml:space="preserve">フィッタ重信    </v>
      </c>
      <c r="F629" s="29" t="str">
        <f t="shared" si="20"/>
        <v xml:space="preserve">西森　芽依  </v>
      </c>
      <c r="G629" s="30" t="str">
        <f>IFERROR(VLOOKUP(C629,Sheet3!A:H,3,0),"")</f>
        <v xml:space="preserve">西森　芽依                    </v>
      </c>
    </row>
    <row r="630" spans="3:7">
      <c r="C630" s="24">
        <f t="shared" si="18"/>
        <v>629</v>
      </c>
      <c r="D630" s="32">
        <f>IFERROR(テーブル_Swim014[[#This Row],[選手番号]],"")</f>
        <v>629</v>
      </c>
      <c r="E630" s="28" t="str">
        <f>IFERROR(VLOOKUP(C630,Sheet3!A:H,8,0),"")</f>
        <v xml:space="preserve">リー保内        </v>
      </c>
      <c r="F630" s="29" t="str">
        <f t="shared" si="20"/>
        <v xml:space="preserve">藤田　京介  </v>
      </c>
      <c r="G630" s="30" t="str">
        <f>IFERROR(VLOOKUP(C630,Sheet3!A:H,3,0),"")</f>
        <v xml:space="preserve">藤田　京介                    </v>
      </c>
    </row>
    <row r="631" spans="3:7">
      <c r="C631" s="24">
        <f t="shared" si="18"/>
        <v>630</v>
      </c>
      <c r="D631" s="32">
        <f>IFERROR(テーブル_Swim014[[#This Row],[選手番号]],"")</f>
        <v>630</v>
      </c>
      <c r="E631" s="28" t="str">
        <f>IFERROR(VLOOKUP(C631,Sheet3!A:H,8,0),"")</f>
        <v xml:space="preserve">リー保内        </v>
      </c>
      <c r="F631" s="29" t="str">
        <f t="shared" si="20"/>
        <v xml:space="preserve">宮中　悠希  </v>
      </c>
      <c r="G631" s="30" t="str">
        <f>IFERROR(VLOOKUP(C631,Sheet3!A:H,3,0),"")</f>
        <v xml:space="preserve">宮中　悠希                    </v>
      </c>
    </row>
    <row r="632" spans="3:7">
      <c r="C632" s="24">
        <f t="shared" si="18"/>
        <v>631</v>
      </c>
      <c r="D632" s="32">
        <f>IFERROR(テーブル_Swim014[[#This Row],[選手番号]],"")</f>
        <v>631</v>
      </c>
      <c r="E632" s="28" t="str">
        <f>IFERROR(VLOOKUP(C632,Sheet3!A:H,8,0),"")</f>
        <v xml:space="preserve">リー保内        </v>
      </c>
      <c r="F632" s="29" t="str">
        <f t="shared" si="20"/>
        <v xml:space="preserve">下田　　嶺  </v>
      </c>
      <c r="G632" s="30" t="str">
        <f>IFERROR(VLOOKUP(C632,Sheet3!A:H,3,0),"")</f>
        <v xml:space="preserve">下田　　嶺                    </v>
      </c>
    </row>
    <row r="633" spans="3:7">
      <c r="C633" s="24">
        <f t="shared" si="18"/>
        <v>632</v>
      </c>
      <c r="D633" s="32">
        <f>IFERROR(テーブル_Swim014[[#This Row],[選手番号]],"")</f>
        <v>632</v>
      </c>
      <c r="E633" s="28" t="str">
        <f>IFERROR(VLOOKUP(C633,Sheet3!A:H,8,0),"")</f>
        <v xml:space="preserve">リー保内        </v>
      </c>
      <c r="F633" s="29" t="str">
        <f t="shared" si="20"/>
        <v xml:space="preserve">谷山　　悠  </v>
      </c>
      <c r="G633" s="30" t="str">
        <f>IFERROR(VLOOKUP(C633,Sheet3!A:H,3,0),"")</f>
        <v xml:space="preserve">谷山　　悠                    </v>
      </c>
    </row>
    <row r="634" spans="3:7">
      <c r="C634" s="24">
        <f t="shared" si="18"/>
        <v>633</v>
      </c>
      <c r="D634" s="32">
        <f>IFERROR(テーブル_Swim014[[#This Row],[選手番号]],"")</f>
        <v>633</v>
      </c>
      <c r="E634" s="28" t="str">
        <f>IFERROR(VLOOKUP(C634,Sheet3!A:H,8,0),"")</f>
        <v xml:space="preserve">リー保内        </v>
      </c>
      <c r="F634" s="29" t="str">
        <f t="shared" si="20"/>
        <v xml:space="preserve">大福　樹生  </v>
      </c>
      <c r="G634" s="30" t="str">
        <f>IFERROR(VLOOKUP(C634,Sheet3!A:H,3,0),"")</f>
        <v xml:space="preserve">大福　樹生                    </v>
      </c>
    </row>
    <row r="635" spans="3:7">
      <c r="C635" s="24">
        <f t="shared" si="18"/>
        <v>634</v>
      </c>
      <c r="D635" s="32">
        <f>IFERROR(テーブル_Swim014[[#This Row],[選手番号]],"")</f>
        <v>634</v>
      </c>
      <c r="E635" s="28" t="str">
        <f>IFERROR(VLOOKUP(C635,Sheet3!A:H,8,0),"")</f>
        <v xml:space="preserve">リー保内        </v>
      </c>
      <c r="F635" s="29" t="str">
        <f t="shared" si="20"/>
        <v xml:space="preserve">清家　　宙  </v>
      </c>
      <c r="G635" s="30" t="str">
        <f>IFERROR(VLOOKUP(C635,Sheet3!A:H,3,0),"")</f>
        <v xml:space="preserve">清家　　宙                    </v>
      </c>
    </row>
    <row r="636" spans="3:7">
      <c r="C636" s="24">
        <f t="shared" si="18"/>
        <v>635</v>
      </c>
      <c r="D636" s="32">
        <f>IFERROR(テーブル_Swim014[[#This Row],[選手番号]],"")</f>
        <v>635</v>
      </c>
      <c r="E636" s="28" t="str">
        <f>IFERROR(VLOOKUP(C636,Sheet3!A:H,8,0),"")</f>
        <v xml:space="preserve">リー保内        </v>
      </c>
      <c r="F636" s="29" t="str">
        <f t="shared" si="20"/>
        <v xml:space="preserve">宮中　元輝  </v>
      </c>
      <c r="G636" s="30" t="str">
        <f>IFERROR(VLOOKUP(C636,Sheet3!A:H,3,0),"")</f>
        <v xml:space="preserve">宮中　元輝                    </v>
      </c>
    </row>
    <row r="637" spans="3:7">
      <c r="C637" s="24">
        <f t="shared" si="18"/>
        <v>636</v>
      </c>
      <c r="D637" s="32">
        <f>IFERROR(テーブル_Swim014[[#This Row],[選手番号]],"")</f>
        <v>636</v>
      </c>
      <c r="E637" s="28" t="str">
        <f>IFERROR(VLOOKUP(C637,Sheet3!A:H,8,0),"")</f>
        <v xml:space="preserve">リー保内        </v>
      </c>
      <c r="F637" s="29" t="str">
        <f t="shared" si="20"/>
        <v xml:space="preserve">宮本　聖乃  </v>
      </c>
      <c r="G637" s="30" t="str">
        <f>IFERROR(VLOOKUP(C637,Sheet3!A:H,3,0),"")</f>
        <v xml:space="preserve">宮本　聖乃                    </v>
      </c>
    </row>
    <row r="638" spans="3:7">
      <c r="C638" s="24">
        <f t="shared" si="18"/>
        <v>637</v>
      </c>
      <c r="D638" s="32">
        <f>IFERROR(テーブル_Swim014[[#This Row],[選手番号]],"")</f>
        <v>637</v>
      </c>
      <c r="E638" s="28" t="str">
        <f>IFERROR(VLOOKUP(C638,Sheet3!A:H,8,0),"")</f>
        <v xml:space="preserve">リー保内        </v>
      </c>
      <c r="F638" s="29" t="str">
        <f t="shared" si="20"/>
        <v xml:space="preserve">山本　芹菜  </v>
      </c>
      <c r="G638" s="30" t="str">
        <f>IFERROR(VLOOKUP(C638,Sheet3!A:H,3,0),"")</f>
        <v xml:space="preserve">山本　芹菜                    </v>
      </c>
    </row>
    <row r="639" spans="3:7">
      <c r="C639" s="24">
        <f t="shared" si="18"/>
        <v>638</v>
      </c>
      <c r="D639" s="32">
        <f>IFERROR(テーブル_Swim014[[#This Row],[選手番号]],"")</f>
        <v>638</v>
      </c>
      <c r="E639" s="28" t="str">
        <f>IFERROR(VLOOKUP(C639,Sheet3!A:H,8,0),"")</f>
        <v xml:space="preserve">リー保内        </v>
      </c>
      <c r="F639" s="29" t="str">
        <f t="shared" si="20"/>
        <v xml:space="preserve">上窪日向子  </v>
      </c>
      <c r="G639" s="30" t="str">
        <f>IFERROR(VLOOKUP(C639,Sheet3!A:H,3,0),"")</f>
        <v xml:space="preserve">上窪日向子                    </v>
      </c>
    </row>
    <row r="640" spans="3:7">
      <c r="C640" s="24">
        <f t="shared" si="18"/>
        <v>639</v>
      </c>
      <c r="D640" s="32">
        <f>IFERROR(テーブル_Swim014[[#This Row],[選手番号]],"")</f>
        <v>639</v>
      </c>
      <c r="E640" s="28" t="str">
        <f>IFERROR(VLOOKUP(C640,Sheet3!A:H,8,0),"")</f>
        <v xml:space="preserve">リー保内        </v>
      </c>
      <c r="F640" s="29" t="str">
        <f t="shared" si="20"/>
        <v xml:space="preserve">下田　天海  </v>
      </c>
      <c r="G640" s="30" t="str">
        <f>IFERROR(VLOOKUP(C640,Sheet3!A:H,3,0),"")</f>
        <v xml:space="preserve">下田　天海                    </v>
      </c>
    </row>
    <row r="641" spans="3:7">
      <c r="C641" s="24">
        <f t="shared" si="18"/>
        <v>640</v>
      </c>
      <c r="D641" s="32">
        <f>IFERROR(テーブル_Swim014[[#This Row],[選手番号]],"")</f>
        <v>640</v>
      </c>
      <c r="E641" s="28" t="str">
        <f>IFERROR(VLOOKUP(C641,Sheet3!A:H,8,0),"")</f>
        <v xml:space="preserve">コミュニティ    </v>
      </c>
      <c r="F641" s="29" t="str">
        <f t="shared" si="20"/>
        <v xml:space="preserve">長瀧　優人  </v>
      </c>
      <c r="G641" s="30" t="str">
        <f>IFERROR(VLOOKUP(C641,Sheet3!A:H,3,0),"")</f>
        <v xml:space="preserve">長瀧　優人                    </v>
      </c>
    </row>
    <row r="642" spans="3:7">
      <c r="C642" s="24">
        <f t="shared" ref="C642:C705" si="21">IF(AND(D642=""),"",D642)</f>
        <v>641</v>
      </c>
      <c r="D642" s="32">
        <f>IFERROR(テーブル_Swim014[[#This Row],[選手番号]],"")</f>
        <v>641</v>
      </c>
      <c r="E642" s="28" t="str">
        <f>IFERROR(VLOOKUP(C642,Sheet3!A:H,8,0),"")</f>
        <v xml:space="preserve">コミュニティ    </v>
      </c>
      <c r="F642" s="29" t="str">
        <f t="shared" si="20"/>
        <v xml:space="preserve">福井　佑絃  </v>
      </c>
      <c r="G642" s="30" t="str">
        <f>IFERROR(VLOOKUP(C642,Sheet3!A:H,3,0),"")</f>
        <v xml:space="preserve">福井　佑絃                    </v>
      </c>
    </row>
    <row r="643" spans="3:7">
      <c r="C643" s="24">
        <f t="shared" si="21"/>
        <v>642</v>
      </c>
      <c r="D643" s="32">
        <f>IFERROR(テーブル_Swim014[[#This Row],[選手番号]],"")</f>
        <v>642</v>
      </c>
      <c r="E643" s="28" t="str">
        <f>IFERROR(VLOOKUP(C643,Sheet3!A:H,8,0),"")</f>
        <v xml:space="preserve">コミュニティ    </v>
      </c>
      <c r="F643" s="29" t="str">
        <f t="shared" si="20"/>
        <v xml:space="preserve">山﨑　太陽  </v>
      </c>
      <c r="G643" s="30" t="str">
        <f>IFERROR(VLOOKUP(C643,Sheet3!A:H,3,0),"")</f>
        <v xml:space="preserve">山﨑　太陽                    </v>
      </c>
    </row>
    <row r="644" spans="3:7">
      <c r="C644" s="24">
        <f t="shared" si="21"/>
        <v>643</v>
      </c>
      <c r="D644" s="32">
        <f>IFERROR(テーブル_Swim014[[#This Row],[選手番号]],"")</f>
        <v>643</v>
      </c>
      <c r="E644" s="28" t="str">
        <f>IFERROR(VLOOKUP(C644,Sheet3!A:H,8,0),"")</f>
        <v xml:space="preserve">コミュニティ    </v>
      </c>
      <c r="F644" s="29" t="str">
        <f t="shared" si="20"/>
        <v xml:space="preserve">檜垣　碧位  </v>
      </c>
      <c r="G644" s="30" t="str">
        <f>IFERROR(VLOOKUP(C644,Sheet3!A:H,3,0),"")</f>
        <v xml:space="preserve">檜垣　碧位                    </v>
      </c>
    </row>
    <row r="645" spans="3:7">
      <c r="C645" s="24">
        <f t="shared" si="21"/>
        <v>644</v>
      </c>
      <c r="D645" s="32">
        <f>IFERROR(テーブル_Swim014[[#This Row],[選手番号]],"")</f>
        <v>644</v>
      </c>
      <c r="E645" s="28" t="str">
        <f>IFERROR(VLOOKUP(C645,Sheet3!A:H,8,0),"")</f>
        <v xml:space="preserve">コミュニティ    </v>
      </c>
      <c r="F645" s="29" t="str">
        <f t="shared" si="20"/>
        <v xml:space="preserve">有田　羽瑠  </v>
      </c>
      <c r="G645" s="30" t="str">
        <f>IFERROR(VLOOKUP(C645,Sheet3!A:H,3,0),"")</f>
        <v xml:space="preserve">有田　羽瑠                    </v>
      </c>
    </row>
    <row r="646" spans="3:7">
      <c r="C646" s="24">
        <f t="shared" si="21"/>
        <v>645</v>
      </c>
      <c r="D646" s="32">
        <f>IFERROR(テーブル_Swim014[[#This Row],[選手番号]],"")</f>
        <v>645</v>
      </c>
      <c r="E646" s="28" t="str">
        <f>IFERROR(VLOOKUP(C646,Sheet3!A:H,8,0),"")</f>
        <v xml:space="preserve">コミュニティ    </v>
      </c>
      <c r="F646" s="29" t="str">
        <f t="shared" si="20"/>
        <v xml:space="preserve">浦崎　昂楽  </v>
      </c>
      <c r="G646" s="30" t="str">
        <f>IFERROR(VLOOKUP(C646,Sheet3!A:H,3,0),"")</f>
        <v xml:space="preserve">浦崎　昂楽                    </v>
      </c>
    </row>
    <row r="647" spans="3:7">
      <c r="C647" s="24">
        <f t="shared" si="21"/>
        <v>646</v>
      </c>
      <c r="D647" s="32">
        <f>IFERROR(テーブル_Swim014[[#This Row],[選手番号]],"")</f>
        <v>646</v>
      </c>
      <c r="E647" s="28" t="str">
        <f>IFERROR(VLOOKUP(C647,Sheet3!A:H,8,0),"")</f>
        <v xml:space="preserve">コミュニティ    </v>
      </c>
      <c r="F647" s="29" t="str">
        <f t="shared" si="20"/>
        <v xml:space="preserve">大加田　凌  </v>
      </c>
      <c r="G647" s="30" t="str">
        <f>IFERROR(VLOOKUP(C647,Sheet3!A:H,3,0),"")</f>
        <v xml:space="preserve">大加田　凌                    </v>
      </c>
    </row>
    <row r="648" spans="3:7">
      <c r="C648" s="24">
        <f t="shared" si="21"/>
        <v>647</v>
      </c>
      <c r="D648" s="32">
        <f>IFERROR(テーブル_Swim014[[#This Row],[選手番号]],"")</f>
        <v>647</v>
      </c>
      <c r="E648" s="28" t="str">
        <f>IFERROR(VLOOKUP(C648,Sheet3!A:H,8,0),"")</f>
        <v xml:space="preserve">コミュニティ    </v>
      </c>
      <c r="F648" s="29" t="str">
        <f t="shared" si="20"/>
        <v xml:space="preserve">大加田元輝  </v>
      </c>
      <c r="G648" s="30" t="str">
        <f>IFERROR(VLOOKUP(C648,Sheet3!A:H,3,0),"")</f>
        <v xml:space="preserve">大加田元輝                    </v>
      </c>
    </row>
    <row r="649" spans="3:7">
      <c r="C649" s="24">
        <f t="shared" si="21"/>
        <v>648</v>
      </c>
      <c r="D649" s="32">
        <f>IFERROR(テーブル_Swim014[[#This Row],[選手番号]],"")</f>
        <v>648</v>
      </c>
      <c r="E649" s="28" t="str">
        <f>IFERROR(VLOOKUP(C649,Sheet3!A:H,8,0),"")</f>
        <v xml:space="preserve">コミュニティ    </v>
      </c>
      <c r="F649" s="29" t="str">
        <f t="shared" si="20"/>
        <v xml:space="preserve">櫻井　理道  </v>
      </c>
      <c r="G649" s="30" t="str">
        <f>IFERROR(VLOOKUP(C649,Sheet3!A:H,3,0),"")</f>
        <v xml:space="preserve">櫻井　理道                    </v>
      </c>
    </row>
    <row r="650" spans="3:7">
      <c r="C650" s="24">
        <f t="shared" si="21"/>
        <v>649</v>
      </c>
      <c r="D650" s="32">
        <f>IFERROR(テーブル_Swim014[[#This Row],[選手番号]],"")</f>
        <v>649</v>
      </c>
      <c r="E650" s="28" t="str">
        <f>IFERROR(VLOOKUP(C650,Sheet3!A:H,8,0),"")</f>
        <v xml:space="preserve">コミュニティ    </v>
      </c>
      <c r="F650" s="29" t="str">
        <f t="shared" si="20"/>
        <v xml:space="preserve">山村　涼乃  </v>
      </c>
      <c r="G650" s="30" t="str">
        <f>IFERROR(VLOOKUP(C650,Sheet3!A:H,3,0),"")</f>
        <v xml:space="preserve">山村　涼乃                    </v>
      </c>
    </row>
    <row r="651" spans="3:7">
      <c r="C651" s="24">
        <f t="shared" si="21"/>
        <v>650</v>
      </c>
      <c r="D651" s="32">
        <f>IFERROR(テーブル_Swim014[[#This Row],[選手番号]],"")</f>
        <v>650</v>
      </c>
      <c r="E651" s="28" t="str">
        <f>IFERROR(VLOOKUP(C651,Sheet3!A:H,8,0),"")</f>
        <v xml:space="preserve">コミュニティ    </v>
      </c>
      <c r="F651" s="29" t="str">
        <f t="shared" si="20"/>
        <v xml:space="preserve">藤本ひより  </v>
      </c>
      <c r="G651" s="30" t="str">
        <f>IFERROR(VLOOKUP(C651,Sheet3!A:H,3,0),"")</f>
        <v xml:space="preserve">藤本ひより                    </v>
      </c>
    </row>
    <row r="652" spans="3:7">
      <c r="C652" s="24">
        <f t="shared" si="21"/>
        <v>651</v>
      </c>
      <c r="D652" s="32">
        <f>IFERROR(テーブル_Swim014[[#This Row],[選手番号]],"")</f>
        <v>651</v>
      </c>
      <c r="E652" s="28" t="str">
        <f>IFERROR(VLOOKUP(C652,Sheet3!A:H,8,0),"")</f>
        <v xml:space="preserve">コミュニティ    </v>
      </c>
      <c r="F652" s="29" t="str">
        <f t="shared" si="20"/>
        <v xml:space="preserve">大塚　美音  </v>
      </c>
      <c r="G652" s="30" t="str">
        <f>IFERROR(VLOOKUP(C652,Sheet3!A:H,3,0),"")</f>
        <v xml:space="preserve">大塚　美音                    </v>
      </c>
    </row>
    <row r="653" spans="3:7">
      <c r="C653" s="24">
        <f t="shared" si="21"/>
        <v>652</v>
      </c>
      <c r="D653" s="32">
        <f>IFERROR(テーブル_Swim014[[#This Row],[選手番号]],"")</f>
        <v>652</v>
      </c>
      <c r="E653" s="28" t="str">
        <f>IFERROR(VLOOKUP(C653,Sheet3!A:H,8,0),"")</f>
        <v xml:space="preserve">コミュニティ    </v>
      </c>
      <c r="F653" s="29" t="str">
        <f t="shared" si="20"/>
        <v xml:space="preserve">尾﨑　綾音  </v>
      </c>
      <c r="G653" s="30" t="str">
        <f>IFERROR(VLOOKUP(C653,Sheet3!A:H,3,0),"")</f>
        <v xml:space="preserve">尾﨑　綾音                    </v>
      </c>
    </row>
    <row r="654" spans="3:7">
      <c r="C654" s="24">
        <f t="shared" si="21"/>
        <v>653</v>
      </c>
      <c r="D654" s="32">
        <f>IFERROR(テーブル_Swim014[[#This Row],[選手番号]],"")</f>
        <v>653</v>
      </c>
      <c r="E654" s="28" t="str">
        <f>IFERROR(VLOOKUP(C654,Sheet3!A:H,8,0),"")</f>
        <v xml:space="preserve">コミュニティ    </v>
      </c>
      <c r="F654" s="29" t="str">
        <f t="shared" si="20"/>
        <v xml:space="preserve">山村　志乃  </v>
      </c>
      <c r="G654" s="30" t="str">
        <f>IFERROR(VLOOKUP(C654,Sheet3!A:H,3,0),"")</f>
        <v xml:space="preserve">山村　志乃                    </v>
      </c>
    </row>
    <row r="655" spans="3:7">
      <c r="C655" s="24">
        <f t="shared" si="21"/>
        <v>654</v>
      </c>
      <c r="D655" s="32">
        <f>IFERROR(テーブル_Swim014[[#This Row],[選手番号]],"")</f>
        <v>654</v>
      </c>
      <c r="E655" s="28" t="str">
        <f>IFERROR(VLOOKUP(C655,Sheet3!A:H,8,0),"")</f>
        <v xml:space="preserve">コミュニティ    </v>
      </c>
      <c r="F655" s="29" t="str">
        <f t="shared" si="20"/>
        <v xml:space="preserve">赤松　舞音  </v>
      </c>
      <c r="G655" s="30" t="str">
        <f>IFERROR(VLOOKUP(C655,Sheet3!A:H,3,0),"")</f>
        <v xml:space="preserve">赤松　舞音                    </v>
      </c>
    </row>
    <row r="656" spans="3:7">
      <c r="C656" s="24">
        <f t="shared" si="21"/>
        <v>655</v>
      </c>
      <c r="D656" s="32">
        <f>IFERROR(テーブル_Swim014[[#This Row],[選手番号]],"")</f>
        <v>655</v>
      </c>
      <c r="E656" s="28" t="str">
        <f>IFERROR(VLOOKUP(C656,Sheet3!A:H,8,0),"")</f>
        <v xml:space="preserve">コミュニティ    </v>
      </c>
      <c r="F656" s="29" t="str">
        <f t="shared" si="20"/>
        <v xml:space="preserve">矢狭　萌梨  </v>
      </c>
      <c r="G656" s="30" t="str">
        <f>IFERROR(VLOOKUP(C656,Sheet3!A:H,3,0),"")</f>
        <v xml:space="preserve">矢狭　萌梨                    </v>
      </c>
    </row>
    <row r="657" spans="3:7">
      <c r="C657" s="24">
        <f t="shared" si="21"/>
        <v>656</v>
      </c>
      <c r="D657" s="32">
        <f>IFERROR(テーブル_Swim014[[#This Row],[選手番号]],"")</f>
        <v>656</v>
      </c>
      <c r="E657" s="28" t="str">
        <f>IFERROR(VLOOKUP(C657,Sheet3!A:H,8,0),"")</f>
        <v xml:space="preserve">コミュニティ    </v>
      </c>
      <c r="F657" s="29" t="str">
        <f t="shared" si="20"/>
        <v xml:space="preserve">中村　美心  </v>
      </c>
      <c r="G657" s="30" t="str">
        <f>IFERROR(VLOOKUP(C657,Sheet3!A:H,3,0),"")</f>
        <v xml:space="preserve">中村　美心                    </v>
      </c>
    </row>
    <row r="658" spans="3:7">
      <c r="C658" s="24">
        <f t="shared" si="21"/>
        <v>657</v>
      </c>
      <c r="D658" s="32">
        <f>IFERROR(テーブル_Swim014[[#This Row],[選手番号]],"")</f>
        <v>657</v>
      </c>
      <c r="E658" s="28" t="str">
        <f>IFERROR(VLOOKUP(C658,Sheet3!A:H,8,0),"")</f>
        <v xml:space="preserve">コミュニティ    </v>
      </c>
      <c r="F658" s="29" t="str">
        <f t="shared" si="20"/>
        <v xml:space="preserve">前田　唯菜  </v>
      </c>
      <c r="G658" s="30" t="str">
        <f>IFERROR(VLOOKUP(C658,Sheet3!A:H,3,0),"")</f>
        <v xml:space="preserve">前田　唯菜                    </v>
      </c>
    </row>
    <row r="659" spans="3:7">
      <c r="C659" s="24">
        <f t="shared" si="21"/>
        <v>658</v>
      </c>
      <c r="D659" s="32">
        <f>IFERROR(テーブル_Swim014[[#This Row],[選手番号]],"")</f>
        <v>658</v>
      </c>
      <c r="E659" s="28" t="str">
        <f>IFERROR(VLOOKUP(C659,Sheet3!A:H,8,0),"")</f>
        <v xml:space="preserve">コミュニティ    </v>
      </c>
      <c r="F659" s="29" t="str">
        <f t="shared" si="20"/>
        <v xml:space="preserve">戎　　真花  </v>
      </c>
      <c r="G659" s="30" t="str">
        <f>IFERROR(VLOOKUP(C659,Sheet3!A:H,3,0),"")</f>
        <v xml:space="preserve">戎　　真花                    </v>
      </c>
    </row>
    <row r="660" spans="3:7">
      <c r="C660" s="24">
        <f t="shared" si="21"/>
        <v>659</v>
      </c>
      <c r="D660" s="32">
        <f>IFERROR(テーブル_Swim014[[#This Row],[選手番号]],"")</f>
        <v>659</v>
      </c>
      <c r="E660" s="28" t="str">
        <f>IFERROR(VLOOKUP(C660,Sheet3!A:H,8,0),"")</f>
        <v xml:space="preserve">Ryuow           </v>
      </c>
      <c r="F660" s="29" t="str">
        <f t="shared" si="20"/>
        <v xml:space="preserve">冨山　快生  </v>
      </c>
      <c r="G660" s="30" t="str">
        <f>IFERROR(VLOOKUP(C660,Sheet3!A:H,3,0),"")</f>
        <v xml:space="preserve">冨山　快生                    </v>
      </c>
    </row>
    <row r="661" spans="3:7">
      <c r="C661" s="24">
        <f t="shared" si="21"/>
        <v>660</v>
      </c>
      <c r="D661" s="32">
        <f>IFERROR(テーブル_Swim014[[#This Row],[選手番号]],"")</f>
        <v>660</v>
      </c>
      <c r="E661" s="28" t="str">
        <f>IFERROR(VLOOKUP(C661,Sheet3!A:H,8,0),"")</f>
        <v xml:space="preserve">Ryuow           </v>
      </c>
      <c r="F661" s="29" t="str">
        <f t="shared" si="20"/>
        <v xml:space="preserve">篠﨑　　翔  </v>
      </c>
      <c r="G661" s="30" t="str">
        <f>IFERROR(VLOOKUP(C661,Sheet3!A:H,3,0),"")</f>
        <v xml:space="preserve">篠﨑　　翔                    </v>
      </c>
    </row>
    <row r="662" spans="3:7">
      <c r="C662" s="24">
        <f t="shared" si="21"/>
        <v>661</v>
      </c>
      <c r="D662" s="32">
        <f>IFERROR(テーブル_Swim014[[#This Row],[選手番号]],"")</f>
        <v>661</v>
      </c>
      <c r="E662" s="28" t="str">
        <f>IFERROR(VLOOKUP(C662,Sheet3!A:H,8,0),"")</f>
        <v xml:space="preserve">Ryuow           </v>
      </c>
      <c r="F662" s="29" t="str">
        <f t="shared" si="20"/>
        <v xml:space="preserve">福本　歩夢  </v>
      </c>
      <c r="G662" s="30" t="str">
        <f>IFERROR(VLOOKUP(C662,Sheet3!A:H,3,0),"")</f>
        <v xml:space="preserve">福本　歩夢                    </v>
      </c>
    </row>
    <row r="663" spans="3:7">
      <c r="C663" s="24">
        <f t="shared" si="21"/>
        <v>662</v>
      </c>
      <c r="D663" s="32">
        <f>IFERROR(テーブル_Swim014[[#This Row],[選手番号]],"")</f>
        <v>662</v>
      </c>
      <c r="E663" s="28" t="str">
        <f>IFERROR(VLOOKUP(C663,Sheet3!A:H,8,0),"")</f>
        <v xml:space="preserve">Ryuow           </v>
      </c>
      <c r="F663" s="29" t="str">
        <f t="shared" si="20"/>
        <v xml:space="preserve">松本　麻衣  </v>
      </c>
      <c r="G663" s="30" t="str">
        <f>IFERROR(VLOOKUP(C663,Sheet3!A:H,3,0),"")</f>
        <v xml:space="preserve">松本　麻衣                    </v>
      </c>
    </row>
    <row r="664" spans="3:7">
      <c r="C664" s="24">
        <f t="shared" si="21"/>
        <v>663</v>
      </c>
      <c r="D664" s="32">
        <f>IFERROR(テーブル_Swim014[[#This Row],[選手番号]],"")</f>
        <v>663</v>
      </c>
      <c r="E664" s="28" t="str">
        <f>IFERROR(VLOOKUP(C664,Sheet3!A:H,8,0),"")</f>
        <v xml:space="preserve">Ryuow           </v>
      </c>
      <c r="F664" s="29" t="str">
        <f t="shared" si="20"/>
        <v xml:space="preserve">長岡　一華  </v>
      </c>
      <c r="G664" s="30" t="str">
        <f>IFERROR(VLOOKUP(C664,Sheet3!A:H,3,0),"")</f>
        <v xml:space="preserve">長岡　一華                    </v>
      </c>
    </row>
    <row r="665" spans="3:7">
      <c r="C665" s="24">
        <f t="shared" si="21"/>
        <v>664</v>
      </c>
      <c r="D665" s="32">
        <f>IFERROR(テーブル_Swim014[[#This Row],[選手番号]],"")</f>
        <v>664</v>
      </c>
      <c r="E665" s="28" t="str">
        <f>IFERROR(VLOOKUP(C665,Sheet3!A:H,8,0),"")</f>
        <v xml:space="preserve">Ryuow           </v>
      </c>
      <c r="F665" s="29" t="str">
        <f t="shared" si="20"/>
        <v xml:space="preserve">冨山明央生  </v>
      </c>
      <c r="G665" s="30" t="str">
        <f>IFERROR(VLOOKUP(C665,Sheet3!A:H,3,0),"")</f>
        <v xml:space="preserve">冨山明央生                    </v>
      </c>
    </row>
    <row r="666" spans="3:7">
      <c r="C666" s="24">
        <f t="shared" si="21"/>
        <v>665</v>
      </c>
      <c r="D666" s="32">
        <f>IFERROR(テーブル_Swim014[[#This Row],[選手番号]],"")</f>
        <v>665</v>
      </c>
      <c r="E666" s="28" t="str">
        <f>IFERROR(VLOOKUP(C666,Sheet3!A:H,8,0),"")</f>
        <v xml:space="preserve">ﾌｧｲﾌﾞﾃﾝ東予     </v>
      </c>
      <c r="F666" s="29" t="str">
        <f t="shared" ref="F666:F729" si="22">MID(G666,1,7)</f>
        <v xml:space="preserve">越智　琉々  </v>
      </c>
      <c r="G666" s="30" t="str">
        <f>IFERROR(VLOOKUP(C666,Sheet3!A:H,3,0),"")</f>
        <v xml:space="preserve">越智　琉々                    </v>
      </c>
    </row>
    <row r="667" spans="3:7">
      <c r="C667" s="24">
        <f t="shared" si="21"/>
        <v>666</v>
      </c>
      <c r="D667" s="32">
        <f>IFERROR(テーブル_Swim014[[#This Row],[選手番号]],"")</f>
        <v>666</v>
      </c>
      <c r="E667" s="28" t="str">
        <f>IFERROR(VLOOKUP(C667,Sheet3!A:H,8,0),"")</f>
        <v xml:space="preserve">ﾌｧｲﾌﾞﾃﾝ東予     </v>
      </c>
      <c r="F667" s="29" t="str">
        <f t="shared" si="22"/>
        <v xml:space="preserve">石原慎太郎  </v>
      </c>
      <c r="G667" s="30" t="str">
        <f>IFERROR(VLOOKUP(C667,Sheet3!A:H,3,0),"")</f>
        <v xml:space="preserve">石原慎太郎                    </v>
      </c>
    </row>
    <row r="668" spans="3:7">
      <c r="C668" s="24">
        <f t="shared" si="21"/>
        <v>667</v>
      </c>
      <c r="D668" s="32">
        <f>IFERROR(テーブル_Swim014[[#This Row],[選手番号]],"")</f>
        <v>667</v>
      </c>
      <c r="E668" s="28" t="str">
        <f>IFERROR(VLOOKUP(C668,Sheet3!A:H,8,0),"")</f>
        <v xml:space="preserve">ﾌｧｲﾌﾞﾃﾝ東予     </v>
      </c>
      <c r="F668" s="29" t="str">
        <f t="shared" si="22"/>
        <v xml:space="preserve">塩見　頼生  </v>
      </c>
      <c r="G668" s="30" t="str">
        <f>IFERROR(VLOOKUP(C668,Sheet3!A:H,3,0),"")</f>
        <v xml:space="preserve">塩見　頼生                    </v>
      </c>
    </row>
    <row r="669" spans="3:7">
      <c r="C669" s="24">
        <f t="shared" si="21"/>
        <v>668</v>
      </c>
      <c r="D669" s="32">
        <f>IFERROR(テーブル_Swim014[[#This Row],[選手番号]],"")</f>
        <v>668</v>
      </c>
      <c r="E669" s="28" t="str">
        <f>IFERROR(VLOOKUP(C669,Sheet3!A:H,8,0),"")</f>
        <v xml:space="preserve">ﾌｧｲﾌﾞﾃﾝ東予     </v>
      </c>
      <c r="F669" s="29" t="str">
        <f t="shared" si="22"/>
        <v xml:space="preserve">越智楽々渚  </v>
      </c>
      <c r="G669" s="30" t="str">
        <f>IFERROR(VLOOKUP(C669,Sheet3!A:H,3,0),"")</f>
        <v xml:space="preserve">越智楽々渚                    </v>
      </c>
    </row>
    <row r="670" spans="3:7">
      <c r="C670" s="24">
        <f t="shared" si="21"/>
        <v>669</v>
      </c>
      <c r="D670" s="32">
        <f>IFERROR(テーブル_Swim014[[#This Row],[選手番号]],"")</f>
        <v>669</v>
      </c>
      <c r="E670" s="28" t="str">
        <f>IFERROR(VLOOKUP(C670,Sheet3!A:H,8,0),"")</f>
        <v xml:space="preserve">ﾌｧｲﾌﾞﾃﾝ東予     </v>
      </c>
      <c r="F670" s="29" t="str">
        <f t="shared" si="22"/>
        <v xml:space="preserve">丹下　温楓  </v>
      </c>
      <c r="G670" s="30" t="str">
        <f>IFERROR(VLOOKUP(C670,Sheet3!A:H,3,0),"")</f>
        <v xml:space="preserve">丹下　温楓                    </v>
      </c>
    </row>
    <row r="671" spans="3:7">
      <c r="C671" s="24">
        <f t="shared" si="21"/>
        <v>670</v>
      </c>
      <c r="D671" s="32">
        <f>IFERROR(テーブル_Swim014[[#This Row],[選手番号]],"")</f>
        <v>670</v>
      </c>
      <c r="E671" s="28" t="str">
        <f>IFERROR(VLOOKUP(C671,Sheet3!A:H,8,0),"")</f>
        <v xml:space="preserve">ﾌｧｲﾌﾞﾃﾝ東予     </v>
      </c>
      <c r="F671" s="29" t="str">
        <f t="shared" si="22"/>
        <v xml:space="preserve">越智　海季  </v>
      </c>
      <c r="G671" s="30" t="str">
        <f>IFERROR(VLOOKUP(C671,Sheet3!A:H,3,0),"")</f>
        <v xml:space="preserve">越智　海季                    </v>
      </c>
    </row>
    <row r="672" spans="3:7">
      <c r="C672" s="24">
        <f t="shared" si="21"/>
        <v>671</v>
      </c>
      <c r="D672" s="32">
        <f>IFERROR(テーブル_Swim014[[#This Row],[選手番号]],"")</f>
        <v>671</v>
      </c>
      <c r="E672" s="28" t="str">
        <f>IFERROR(VLOOKUP(C672,Sheet3!A:H,8,0),"")</f>
        <v xml:space="preserve">フィッタ松前    </v>
      </c>
      <c r="F672" s="29" t="str">
        <f t="shared" si="22"/>
        <v xml:space="preserve">大西　陽翔  </v>
      </c>
      <c r="G672" s="30" t="str">
        <f>IFERROR(VLOOKUP(C672,Sheet3!A:H,3,0),"")</f>
        <v xml:space="preserve">大西　陽翔                    </v>
      </c>
    </row>
    <row r="673" spans="3:7">
      <c r="C673" s="24">
        <f t="shared" si="21"/>
        <v>672</v>
      </c>
      <c r="D673" s="32">
        <f>IFERROR(テーブル_Swim014[[#This Row],[選手番号]],"")</f>
        <v>672</v>
      </c>
      <c r="E673" s="28" t="str">
        <f>IFERROR(VLOOKUP(C673,Sheet3!A:H,8,0),"")</f>
        <v xml:space="preserve">フィッタ松前    </v>
      </c>
      <c r="F673" s="29" t="str">
        <f t="shared" si="22"/>
        <v xml:space="preserve">髙須賀　心  </v>
      </c>
      <c r="G673" s="30" t="str">
        <f>IFERROR(VLOOKUP(C673,Sheet3!A:H,3,0),"")</f>
        <v xml:space="preserve">髙須賀　心                    </v>
      </c>
    </row>
    <row r="674" spans="3:7">
      <c r="C674" s="24">
        <f t="shared" si="21"/>
        <v>673</v>
      </c>
      <c r="D674" s="32">
        <f>IFERROR(テーブル_Swim014[[#This Row],[選手番号]],"")</f>
        <v>673</v>
      </c>
      <c r="E674" s="28" t="str">
        <f>IFERROR(VLOOKUP(C674,Sheet3!A:H,8,0),"")</f>
        <v xml:space="preserve">フィッタ松前    </v>
      </c>
      <c r="F674" s="29" t="str">
        <f t="shared" si="22"/>
        <v xml:space="preserve">隅田　晴彦  </v>
      </c>
      <c r="G674" s="30" t="str">
        <f>IFERROR(VLOOKUP(C674,Sheet3!A:H,3,0),"")</f>
        <v xml:space="preserve">隅田　晴彦                    </v>
      </c>
    </row>
    <row r="675" spans="3:7">
      <c r="C675" s="24">
        <f t="shared" si="21"/>
        <v>674</v>
      </c>
      <c r="D675" s="32">
        <f>IFERROR(テーブル_Swim014[[#This Row],[選手番号]],"")</f>
        <v>674</v>
      </c>
      <c r="E675" s="28" t="str">
        <f>IFERROR(VLOOKUP(C675,Sheet3!A:H,8,0),"")</f>
        <v xml:space="preserve">フィッタ松前    </v>
      </c>
      <c r="F675" s="29" t="str">
        <f t="shared" si="22"/>
        <v xml:space="preserve">津田　颯希  </v>
      </c>
      <c r="G675" s="30" t="str">
        <f>IFERROR(VLOOKUP(C675,Sheet3!A:H,3,0),"")</f>
        <v xml:space="preserve">津田　颯希                    </v>
      </c>
    </row>
    <row r="676" spans="3:7">
      <c r="C676" s="24">
        <f t="shared" si="21"/>
        <v>675</v>
      </c>
      <c r="D676" s="32">
        <f>IFERROR(テーブル_Swim014[[#This Row],[選手番号]],"")</f>
        <v>675</v>
      </c>
      <c r="E676" s="28" t="str">
        <f>IFERROR(VLOOKUP(C676,Sheet3!A:H,8,0),"")</f>
        <v xml:space="preserve">フィッタ松前    </v>
      </c>
      <c r="F676" s="29" t="str">
        <f t="shared" si="22"/>
        <v xml:space="preserve">大石　陸斗  </v>
      </c>
      <c r="G676" s="30" t="str">
        <f>IFERROR(VLOOKUP(C676,Sheet3!A:H,3,0),"")</f>
        <v xml:space="preserve">大石　陸斗                    </v>
      </c>
    </row>
    <row r="677" spans="3:7">
      <c r="C677" s="24">
        <f t="shared" si="21"/>
        <v>676</v>
      </c>
      <c r="D677" s="32">
        <f>IFERROR(テーブル_Swim014[[#This Row],[選手番号]],"")</f>
        <v>676</v>
      </c>
      <c r="E677" s="28" t="str">
        <f>IFERROR(VLOOKUP(C677,Sheet3!A:H,8,0),"")</f>
        <v xml:space="preserve">フィッタ松前    </v>
      </c>
      <c r="F677" s="29" t="str">
        <f t="shared" si="22"/>
        <v xml:space="preserve">荻山　次美  </v>
      </c>
      <c r="G677" s="30" t="str">
        <f>IFERROR(VLOOKUP(C677,Sheet3!A:H,3,0),"")</f>
        <v xml:space="preserve">荻山　次美                    </v>
      </c>
    </row>
    <row r="678" spans="3:7">
      <c r="C678" s="24">
        <f t="shared" si="21"/>
        <v>677</v>
      </c>
      <c r="D678" s="32">
        <f>IFERROR(テーブル_Swim014[[#This Row],[選手番号]],"")</f>
        <v>677</v>
      </c>
      <c r="E678" s="28" t="str">
        <f>IFERROR(VLOOKUP(C678,Sheet3!A:H,8,0),"")</f>
        <v xml:space="preserve">フィッタ松前    </v>
      </c>
      <c r="F678" s="29" t="str">
        <f t="shared" si="22"/>
        <v xml:space="preserve">吉田　芽央  </v>
      </c>
      <c r="G678" s="30" t="str">
        <f>IFERROR(VLOOKUP(C678,Sheet3!A:H,3,0),"")</f>
        <v xml:space="preserve">吉田　芽央                    </v>
      </c>
    </row>
    <row r="679" spans="3:7">
      <c r="C679" s="24">
        <f t="shared" si="21"/>
        <v>678</v>
      </c>
      <c r="D679" s="32">
        <f>IFERROR(テーブル_Swim014[[#This Row],[選手番号]],"")</f>
        <v>678</v>
      </c>
      <c r="E679" s="28" t="str">
        <f>IFERROR(VLOOKUP(C679,Sheet3!A:H,8,0),"")</f>
        <v xml:space="preserve">フィッタ松前    </v>
      </c>
      <c r="F679" s="29" t="str">
        <f t="shared" si="22"/>
        <v xml:space="preserve">橋田　実和  </v>
      </c>
      <c r="G679" s="30" t="str">
        <f>IFERROR(VLOOKUP(C679,Sheet3!A:H,3,0),"")</f>
        <v xml:space="preserve">橋田　実和                    </v>
      </c>
    </row>
    <row r="680" spans="3:7">
      <c r="C680" s="24">
        <f t="shared" si="21"/>
        <v>679</v>
      </c>
      <c r="D680" s="32">
        <f>IFERROR(テーブル_Swim014[[#This Row],[選手番号]],"")</f>
        <v>679</v>
      </c>
      <c r="E680" s="28" t="str">
        <f>IFERROR(VLOOKUP(C680,Sheet3!A:H,8,0),"")</f>
        <v xml:space="preserve">フィッタ松前    </v>
      </c>
      <c r="F680" s="29" t="str">
        <f t="shared" si="22"/>
        <v xml:space="preserve">大石　晶夢  </v>
      </c>
      <c r="G680" s="30" t="str">
        <f>IFERROR(VLOOKUP(C680,Sheet3!A:H,3,0),"")</f>
        <v xml:space="preserve">大石　晶夢                    </v>
      </c>
    </row>
    <row r="681" spans="3:7">
      <c r="C681" s="24">
        <f t="shared" si="21"/>
        <v>680</v>
      </c>
      <c r="D681" s="32">
        <f>IFERROR(テーブル_Swim014[[#This Row],[選手番号]],"")</f>
        <v>680</v>
      </c>
      <c r="E681" s="28" t="str">
        <f>IFERROR(VLOOKUP(C681,Sheet3!A:H,8,0),"")</f>
        <v xml:space="preserve">フィッタ川江    </v>
      </c>
      <c r="F681" s="29" t="str">
        <f t="shared" si="22"/>
        <v xml:space="preserve">林　　壱成  </v>
      </c>
      <c r="G681" s="30" t="str">
        <f>IFERROR(VLOOKUP(C681,Sheet3!A:H,3,0),"")</f>
        <v xml:space="preserve">林　　壱成                    </v>
      </c>
    </row>
    <row r="682" spans="3:7">
      <c r="C682" s="24">
        <f t="shared" si="21"/>
        <v>681</v>
      </c>
      <c r="D682" s="32">
        <f>IFERROR(テーブル_Swim014[[#This Row],[選手番号]],"")</f>
        <v>681</v>
      </c>
      <c r="E682" s="28" t="str">
        <f>IFERROR(VLOOKUP(C682,Sheet3!A:H,8,0),"")</f>
        <v xml:space="preserve">フィッタ川江    </v>
      </c>
      <c r="F682" s="29" t="str">
        <f t="shared" si="22"/>
        <v xml:space="preserve">石川　慶幸  </v>
      </c>
      <c r="G682" s="30" t="str">
        <f>IFERROR(VLOOKUP(C682,Sheet3!A:H,3,0),"")</f>
        <v xml:space="preserve">石川　慶幸                    </v>
      </c>
    </row>
    <row r="683" spans="3:7">
      <c r="C683" s="24">
        <f t="shared" si="21"/>
        <v>682</v>
      </c>
      <c r="D683" s="32">
        <f>IFERROR(テーブル_Swim014[[#This Row],[選手番号]],"")</f>
        <v>682</v>
      </c>
      <c r="E683" s="28" t="str">
        <f>IFERROR(VLOOKUP(C683,Sheet3!A:H,8,0),"")</f>
        <v xml:space="preserve">フィッタ川江    </v>
      </c>
      <c r="F683" s="29" t="str">
        <f t="shared" si="22"/>
        <v xml:space="preserve">内田　花埜  </v>
      </c>
      <c r="G683" s="30" t="str">
        <f>IFERROR(VLOOKUP(C683,Sheet3!A:H,3,0),"")</f>
        <v xml:space="preserve">内田　花埜                    </v>
      </c>
    </row>
    <row r="684" spans="3:7">
      <c r="C684" s="24">
        <f t="shared" si="21"/>
        <v>683</v>
      </c>
      <c r="D684" s="32">
        <f>IFERROR(テーブル_Swim014[[#This Row],[選手番号]],"")</f>
        <v>683</v>
      </c>
      <c r="E684" s="28" t="str">
        <f>IFERROR(VLOOKUP(C684,Sheet3!A:H,8,0),"")</f>
        <v xml:space="preserve">コナミ松山      </v>
      </c>
      <c r="F684" s="29" t="str">
        <f t="shared" si="22"/>
        <v xml:space="preserve">梶田　尚輝  </v>
      </c>
      <c r="G684" s="30" t="str">
        <f>IFERROR(VLOOKUP(C684,Sheet3!A:H,3,0),"")</f>
        <v xml:space="preserve">梶田　尚輝                    </v>
      </c>
    </row>
    <row r="685" spans="3:7">
      <c r="C685" s="24">
        <f t="shared" si="21"/>
        <v>684</v>
      </c>
      <c r="D685" s="32">
        <f>IFERROR(テーブル_Swim014[[#This Row],[選手番号]],"")</f>
        <v>684</v>
      </c>
      <c r="E685" s="28" t="str">
        <f>IFERROR(VLOOKUP(C685,Sheet3!A:H,8,0),"")</f>
        <v xml:space="preserve">コナミ松山      </v>
      </c>
      <c r="F685" s="29" t="str">
        <f t="shared" si="22"/>
        <v xml:space="preserve">浦　　陸人  </v>
      </c>
      <c r="G685" s="30" t="str">
        <f>IFERROR(VLOOKUP(C685,Sheet3!A:H,3,0),"")</f>
        <v xml:space="preserve">浦　　陸人                    </v>
      </c>
    </row>
    <row r="686" spans="3:7">
      <c r="C686" s="24">
        <f t="shared" si="21"/>
        <v>685</v>
      </c>
      <c r="D686" s="32">
        <f>IFERROR(テーブル_Swim014[[#This Row],[選手番号]],"")</f>
        <v>685</v>
      </c>
      <c r="E686" s="28" t="str">
        <f>IFERROR(VLOOKUP(C686,Sheet3!A:H,8,0),"")</f>
        <v xml:space="preserve">コナミ松山      </v>
      </c>
      <c r="F686" s="29" t="str">
        <f t="shared" si="22"/>
        <v xml:space="preserve">田中　陽奈  </v>
      </c>
      <c r="G686" s="30" t="str">
        <f>IFERROR(VLOOKUP(C686,Sheet3!A:H,3,0),"")</f>
        <v xml:space="preserve">田中　陽奈                    </v>
      </c>
    </row>
    <row r="687" spans="3:7">
      <c r="C687" s="24">
        <f t="shared" si="21"/>
        <v>686</v>
      </c>
      <c r="D687" s="32">
        <f>IFERROR(テーブル_Swim014[[#This Row],[選手番号]],"")</f>
        <v>686</v>
      </c>
      <c r="E687" s="28" t="str">
        <f>IFERROR(VLOOKUP(C687,Sheet3!A:H,8,0),"")</f>
        <v xml:space="preserve">コナミ松山      </v>
      </c>
      <c r="F687" s="29" t="str">
        <f t="shared" si="22"/>
        <v xml:space="preserve">水谷　　彩  </v>
      </c>
      <c r="G687" s="30" t="str">
        <f>IFERROR(VLOOKUP(C687,Sheet3!A:H,3,0),"")</f>
        <v xml:space="preserve">水谷　　彩                    </v>
      </c>
    </row>
    <row r="688" spans="3:7">
      <c r="C688" s="24">
        <f t="shared" si="21"/>
        <v>687</v>
      </c>
      <c r="D688" s="32">
        <f>IFERROR(テーブル_Swim014[[#This Row],[選手番号]],"")</f>
        <v>687</v>
      </c>
      <c r="E688" s="28" t="str">
        <f>IFERROR(VLOOKUP(C688,Sheet3!A:H,8,0),"")</f>
        <v xml:space="preserve">コナミ松山      </v>
      </c>
      <c r="F688" s="29" t="str">
        <f t="shared" si="22"/>
        <v xml:space="preserve">渡邉帆乃夏  </v>
      </c>
      <c r="G688" s="30" t="str">
        <f>IFERROR(VLOOKUP(C688,Sheet3!A:H,3,0),"")</f>
        <v xml:space="preserve">渡邉帆乃夏                    </v>
      </c>
    </row>
    <row r="689" spans="3:7">
      <c r="C689" s="24">
        <f t="shared" si="21"/>
        <v>688</v>
      </c>
      <c r="D689" s="32">
        <f>IFERROR(テーブル_Swim014[[#This Row],[選手番号]],"")</f>
        <v>688</v>
      </c>
      <c r="E689" s="28" t="str">
        <f>IFERROR(VLOOKUP(C689,Sheet3!A:H,8,0),"")</f>
        <v xml:space="preserve">コナミ松山      </v>
      </c>
      <c r="F689" s="29" t="str">
        <f t="shared" si="22"/>
        <v xml:space="preserve">濱田　莉緒  </v>
      </c>
      <c r="G689" s="30" t="str">
        <f>IFERROR(VLOOKUP(C689,Sheet3!A:H,3,0),"")</f>
        <v xml:space="preserve">濱田　莉緒                    </v>
      </c>
    </row>
    <row r="690" spans="3:7">
      <c r="C690" s="24">
        <f t="shared" si="21"/>
        <v>689</v>
      </c>
      <c r="D690" s="32">
        <f>IFERROR(テーブル_Swim014[[#This Row],[選手番号]],"")</f>
        <v>689</v>
      </c>
      <c r="E690" s="28" t="str">
        <f>IFERROR(VLOOKUP(C690,Sheet3!A:H,8,0),"")</f>
        <v xml:space="preserve">コナミ松山      </v>
      </c>
      <c r="F690" s="29" t="str">
        <f t="shared" si="22"/>
        <v xml:space="preserve">門屋　茉那  </v>
      </c>
      <c r="G690" s="30" t="str">
        <f>IFERROR(VLOOKUP(C690,Sheet3!A:H,3,0),"")</f>
        <v xml:space="preserve">門屋　茉那                    </v>
      </c>
    </row>
    <row r="691" spans="3:7">
      <c r="C691" s="24">
        <f t="shared" si="21"/>
        <v>690</v>
      </c>
      <c r="D691" s="32">
        <f>IFERROR(テーブル_Swim014[[#This Row],[選手番号]],"")</f>
        <v>690</v>
      </c>
      <c r="E691" s="28" t="str">
        <f>IFERROR(VLOOKUP(C691,Sheet3!A:H,8,0),"")</f>
        <v xml:space="preserve">コナミ松山      </v>
      </c>
      <c r="F691" s="29" t="str">
        <f t="shared" si="22"/>
        <v xml:space="preserve">大西　美憂  </v>
      </c>
      <c r="G691" s="30" t="str">
        <f>IFERROR(VLOOKUP(C691,Sheet3!A:H,3,0),"")</f>
        <v xml:space="preserve">大西　美憂                    </v>
      </c>
    </row>
    <row r="692" spans="3:7">
      <c r="C692" s="24">
        <f t="shared" si="21"/>
        <v>691</v>
      </c>
      <c r="D692" s="32">
        <f>IFERROR(テーブル_Swim014[[#This Row],[選手番号]],"")</f>
        <v>691</v>
      </c>
      <c r="E692" s="28" t="str">
        <f>IFERROR(VLOOKUP(C692,Sheet3!A:H,8,0),"")</f>
        <v xml:space="preserve">Ｂ＆Ｇ愛南      </v>
      </c>
      <c r="F692" s="29" t="str">
        <f t="shared" si="22"/>
        <v xml:space="preserve">清水　鼓哲  </v>
      </c>
      <c r="G692" s="30" t="str">
        <f>IFERROR(VLOOKUP(C692,Sheet3!A:H,3,0),"")</f>
        <v xml:space="preserve">清水　鼓哲                    </v>
      </c>
    </row>
    <row r="693" spans="3:7">
      <c r="C693" s="24">
        <f t="shared" si="21"/>
        <v>692</v>
      </c>
      <c r="D693" s="32">
        <f>IFERROR(テーブル_Swim014[[#This Row],[選手番号]],"")</f>
        <v>692</v>
      </c>
      <c r="E693" s="28" t="str">
        <f>IFERROR(VLOOKUP(C693,Sheet3!A:H,8,0),"")</f>
        <v xml:space="preserve">Ｂ＆Ｇ愛南      </v>
      </c>
      <c r="F693" s="29" t="str">
        <f t="shared" si="22"/>
        <v xml:space="preserve">池田　昂輝  </v>
      </c>
      <c r="G693" s="30" t="str">
        <f>IFERROR(VLOOKUP(C693,Sheet3!A:H,3,0),"")</f>
        <v xml:space="preserve">池田　昂輝                    </v>
      </c>
    </row>
    <row r="694" spans="3:7">
      <c r="C694" s="24">
        <f t="shared" si="21"/>
        <v>693</v>
      </c>
      <c r="D694" s="32">
        <f>IFERROR(テーブル_Swim014[[#This Row],[選手番号]],"")</f>
        <v>693</v>
      </c>
      <c r="E694" s="28" t="str">
        <f>IFERROR(VLOOKUP(C694,Sheet3!A:H,8,0),"")</f>
        <v xml:space="preserve">Ｂ＆Ｇ愛南      </v>
      </c>
      <c r="F694" s="29" t="str">
        <f t="shared" si="22"/>
        <v xml:space="preserve">清水　貫智  </v>
      </c>
      <c r="G694" s="30" t="str">
        <f>IFERROR(VLOOKUP(C694,Sheet3!A:H,3,0),"")</f>
        <v xml:space="preserve">清水　貫智                    </v>
      </c>
    </row>
    <row r="695" spans="3:7">
      <c r="C695" s="24">
        <f t="shared" si="21"/>
        <v>694</v>
      </c>
      <c r="D695" s="32">
        <f>IFERROR(テーブル_Swim014[[#This Row],[選手番号]],"")</f>
        <v>694</v>
      </c>
      <c r="E695" s="28" t="str">
        <f>IFERROR(VLOOKUP(C695,Sheet3!A:H,8,0),"")</f>
        <v xml:space="preserve">Ｂ＆Ｇ愛南      </v>
      </c>
      <c r="F695" s="29" t="str">
        <f t="shared" si="22"/>
        <v xml:space="preserve">清水　美来  </v>
      </c>
      <c r="G695" s="30" t="str">
        <f>IFERROR(VLOOKUP(C695,Sheet3!A:H,3,0),"")</f>
        <v xml:space="preserve">清水　美来                    </v>
      </c>
    </row>
    <row r="696" spans="3:7">
      <c r="C696" s="24">
        <f t="shared" si="21"/>
        <v>695</v>
      </c>
      <c r="D696" s="32">
        <f>IFERROR(テーブル_Swim014[[#This Row],[選手番号]],"")</f>
        <v>695</v>
      </c>
      <c r="E696" s="28" t="str">
        <f>IFERROR(VLOOKUP(C696,Sheet3!A:H,8,0),"")</f>
        <v xml:space="preserve">Ｂ＆Ｇ愛南      </v>
      </c>
      <c r="F696" s="29" t="str">
        <f t="shared" si="22"/>
        <v xml:space="preserve">浅海　明里  </v>
      </c>
      <c r="G696" s="30" t="str">
        <f>IFERROR(VLOOKUP(C696,Sheet3!A:H,3,0),"")</f>
        <v xml:space="preserve">浅海　明里                    </v>
      </c>
    </row>
    <row r="697" spans="3:7">
      <c r="C697" s="24">
        <f t="shared" si="21"/>
        <v>696</v>
      </c>
      <c r="D697" s="32">
        <f>IFERROR(テーブル_Swim014[[#This Row],[選手番号]],"")</f>
        <v>696</v>
      </c>
      <c r="E697" s="28" t="str">
        <f>IFERROR(VLOOKUP(C697,Sheet3!A:H,8,0),"")</f>
        <v xml:space="preserve">MESSA           </v>
      </c>
      <c r="F697" s="29" t="str">
        <f t="shared" si="22"/>
        <v xml:space="preserve">田口裕希久  </v>
      </c>
      <c r="G697" s="30" t="str">
        <f>IFERROR(VLOOKUP(C697,Sheet3!A:H,3,0),"")</f>
        <v xml:space="preserve">田口裕希久                    </v>
      </c>
    </row>
    <row r="698" spans="3:7">
      <c r="C698" s="24">
        <f t="shared" si="21"/>
        <v>697</v>
      </c>
      <c r="D698" s="32">
        <f>IFERROR(テーブル_Swim014[[#This Row],[選手番号]],"")</f>
        <v>697</v>
      </c>
      <c r="E698" s="28" t="str">
        <f>IFERROR(VLOOKUP(C698,Sheet3!A:H,8,0),"")</f>
        <v xml:space="preserve">MESSA           </v>
      </c>
      <c r="F698" s="29" t="str">
        <f t="shared" si="22"/>
        <v xml:space="preserve">源　　謙吾  </v>
      </c>
      <c r="G698" s="30" t="str">
        <f>IFERROR(VLOOKUP(C698,Sheet3!A:H,3,0),"")</f>
        <v xml:space="preserve">源　　謙吾                    </v>
      </c>
    </row>
    <row r="699" spans="3:7">
      <c r="C699" s="24">
        <f t="shared" si="21"/>
        <v>698</v>
      </c>
      <c r="D699" s="32">
        <f>IFERROR(テーブル_Swim014[[#This Row],[選手番号]],"")</f>
        <v>698</v>
      </c>
      <c r="E699" s="28" t="str">
        <f>IFERROR(VLOOKUP(C699,Sheet3!A:H,8,0),"")</f>
        <v xml:space="preserve">MESSA           </v>
      </c>
      <c r="F699" s="29" t="str">
        <f t="shared" si="22"/>
        <v xml:space="preserve">仙波　　大  </v>
      </c>
      <c r="G699" s="30" t="str">
        <f>IFERROR(VLOOKUP(C699,Sheet3!A:H,3,0),"")</f>
        <v xml:space="preserve">仙波　　大                    </v>
      </c>
    </row>
    <row r="700" spans="3:7">
      <c r="C700" s="24">
        <f t="shared" si="21"/>
        <v>699</v>
      </c>
      <c r="D700" s="32">
        <f>IFERROR(テーブル_Swim014[[#This Row],[選手番号]],"")</f>
        <v>699</v>
      </c>
      <c r="E700" s="28" t="str">
        <f>IFERROR(VLOOKUP(C700,Sheet3!A:H,8,0),"")</f>
        <v xml:space="preserve">MESSA           </v>
      </c>
      <c r="F700" s="29" t="str">
        <f t="shared" si="22"/>
        <v xml:space="preserve">森﨑　智也  </v>
      </c>
      <c r="G700" s="30" t="str">
        <f>IFERROR(VLOOKUP(C700,Sheet3!A:H,3,0),"")</f>
        <v xml:space="preserve">森﨑　智也                    </v>
      </c>
    </row>
    <row r="701" spans="3:7">
      <c r="C701" s="24">
        <f t="shared" si="21"/>
        <v>700</v>
      </c>
      <c r="D701" s="32">
        <f>IFERROR(テーブル_Swim014[[#This Row],[選手番号]],"")</f>
        <v>700</v>
      </c>
      <c r="E701" s="28" t="str">
        <f>IFERROR(VLOOKUP(C701,Sheet3!A:H,8,0),"")</f>
        <v xml:space="preserve">MESSA           </v>
      </c>
      <c r="F701" s="29" t="str">
        <f t="shared" si="22"/>
        <v xml:space="preserve">福岡　威人  </v>
      </c>
      <c r="G701" s="30" t="str">
        <f>IFERROR(VLOOKUP(C701,Sheet3!A:H,3,0),"")</f>
        <v xml:space="preserve">福岡　威人                    </v>
      </c>
    </row>
    <row r="702" spans="3:7">
      <c r="C702" s="24">
        <f t="shared" si="21"/>
        <v>701</v>
      </c>
      <c r="D702" s="32">
        <f>IFERROR(テーブル_Swim014[[#This Row],[選手番号]],"")</f>
        <v>701</v>
      </c>
      <c r="E702" s="28" t="str">
        <f>IFERROR(VLOOKUP(C702,Sheet3!A:H,8,0),"")</f>
        <v xml:space="preserve">MESSA           </v>
      </c>
      <c r="F702" s="29" t="str">
        <f t="shared" si="22"/>
        <v xml:space="preserve">二宮龍之輔  </v>
      </c>
      <c r="G702" s="30" t="str">
        <f>IFERROR(VLOOKUP(C702,Sheet3!A:H,3,0),"")</f>
        <v xml:space="preserve">二宮龍之輔                    </v>
      </c>
    </row>
    <row r="703" spans="3:7">
      <c r="C703" s="24">
        <f t="shared" si="21"/>
        <v>702</v>
      </c>
      <c r="D703" s="32">
        <f>IFERROR(テーブル_Swim014[[#This Row],[選手番号]],"")</f>
        <v>702</v>
      </c>
      <c r="E703" s="28" t="str">
        <f>IFERROR(VLOOKUP(C703,Sheet3!A:H,8,0),"")</f>
        <v xml:space="preserve">MESSA           </v>
      </c>
      <c r="F703" s="29" t="str">
        <f t="shared" si="22"/>
        <v xml:space="preserve">兵頭音百花  </v>
      </c>
      <c r="G703" s="30" t="str">
        <f>IFERROR(VLOOKUP(C703,Sheet3!A:H,3,0),"")</f>
        <v xml:space="preserve">兵頭音百花                    </v>
      </c>
    </row>
    <row r="704" spans="3:7">
      <c r="C704" s="24">
        <f t="shared" si="21"/>
        <v>703</v>
      </c>
      <c r="D704" s="32">
        <f>IFERROR(テーブル_Swim014[[#This Row],[選手番号]],"")</f>
        <v>703</v>
      </c>
      <c r="E704" s="28" t="str">
        <f>IFERROR(VLOOKUP(C704,Sheet3!A:H,8,0),"")</f>
        <v xml:space="preserve">MESSA           </v>
      </c>
      <c r="F704" s="29" t="str">
        <f t="shared" si="22"/>
        <v xml:space="preserve">田中　小春  </v>
      </c>
      <c r="G704" s="30" t="str">
        <f>IFERROR(VLOOKUP(C704,Sheet3!A:H,3,0),"")</f>
        <v xml:space="preserve">田中　小春                    </v>
      </c>
    </row>
    <row r="705" spans="3:7">
      <c r="C705" s="24">
        <f t="shared" si="21"/>
        <v>704</v>
      </c>
      <c r="D705" s="32">
        <f>IFERROR(テーブル_Swim014[[#This Row],[選手番号]],"")</f>
        <v>704</v>
      </c>
      <c r="E705" s="28" t="str">
        <f>IFERROR(VLOOKUP(C705,Sheet3!A:H,8,0),"")</f>
        <v xml:space="preserve">MESSA           </v>
      </c>
      <c r="F705" s="29" t="str">
        <f t="shared" si="22"/>
        <v xml:space="preserve">田中　隆乃  </v>
      </c>
      <c r="G705" s="30" t="str">
        <f>IFERROR(VLOOKUP(C705,Sheet3!A:H,3,0),"")</f>
        <v xml:space="preserve">田中　隆乃                    </v>
      </c>
    </row>
    <row r="706" spans="3:7">
      <c r="C706" s="24">
        <f t="shared" ref="C706:C769" si="23">IF(AND(D706=""),"",D706)</f>
        <v>705</v>
      </c>
      <c r="D706" s="32">
        <f>IFERROR(テーブル_Swim014[[#This Row],[選手番号]],"")</f>
        <v>705</v>
      </c>
      <c r="E706" s="28" t="str">
        <f>IFERROR(VLOOKUP(C706,Sheet3!A:H,8,0),"")</f>
        <v xml:space="preserve">MESSA           </v>
      </c>
      <c r="F706" s="29" t="str">
        <f t="shared" si="22"/>
        <v xml:space="preserve">上田　稀織  </v>
      </c>
      <c r="G706" s="30" t="str">
        <f>IFERROR(VLOOKUP(C706,Sheet3!A:H,3,0),"")</f>
        <v xml:space="preserve">上田　稀織                    </v>
      </c>
    </row>
    <row r="707" spans="3:7">
      <c r="C707" s="24">
        <f t="shared" si="23"/>
        <v>706</v>
      </c>
      <c r="D707" s="32">
        <f>IFERROR(テーブル_Swim014[[#This Row],[選手番号]],"")</f>
        <v>706</v>
      </c>
      <c r="E707" s="28" t="str">
        <f>IFERROR(VLOOKUP(C707,Sheet3!A:H,8,0),"")</f>
        <v xml:space="preserve">MESSA           </v>
      </c>
      <c r="F707" s="29" t="str">
        <f t="shared" si="22"/>
        <v xml:space="preserve">田中　幸希  </v>
      </c>
      <c r="G707" s="30" t="str">
        <f>IFERROR(VLOOKUP(C707,Sheet3!A:H,3,0),"")</f>
        <v xml:space="preserve">田中　幸希                    </v>
      </c>
    </row>
    <row r="708" spans="3:7">
      <c r="C708" s="24">
        <f t="shared" si="23"/>
        <v>707</v>
      </c>
      <c r="D708" s="32">
        <f>IFERROR(テーブル_Swim014[[#This Row],[選手番号]],"")</f>
        <v>707</v>
      </c>
      <c r="E708" s="28" t="str">
        <f>IFERROR(VLOOKUP(C708,Sheet3!A:H,8,0),"")</f>
        <v xml:space="preserve">しまなみSC      </v>
      </c>
      <c r="F708" s="29" t="str">
        <f t="shared" si="22"/>
        <v xml:space="preserve">菅　　拓実  </v>
      </c>
      <c r="G708" s="30" t="str">
        <f>IFERROR(VLOOKUP(C708,Sheet3!A:H,3,0),"")</f>
        <v xml:space="preserve">菅　　拓実                    </v>
      </c>
    </row>
    <row r="709" spans="3:7">
      <c r="C709" s="24">
        <f t="shared" si="23"/>
        <v>708</v>
      </c>
      <c r="D709" s="32">
        <f>IFERROR(テーブル_Swim014[[#This Row],[選手番号]],"")</f>
        <v>708</v>
      </c>
      <c r="E709" s="28" t="str">
        <f>IFERROR(VLOOKUP(C709,Sheet3!A:H,8,0),"")</f>
        <v xml:space="preserve">しまなみSC      </v>
      </c>
      <c r="F709" s="29" t="str">
        <f t="shared" si="22"/>
        <v xml:space="preserve">卷幡　　樂  </v>
      </c>
      <c r="G709" s="30" t="str">
        <f>IFERROR(VLOOKUP(C709,Sheet3!A:H,3,0),"")</f>
        <v xml:space="preserve">卷幡　　樂                    </v>
      </c>
    </row>
    <row r="710" spans="3:7">
      <c r="C710" s="24">
        <f t="shared" si="23"/>
        <v>709</v>
      </c>
      <c r="D710" s="32">
        <f>IFERROR(テーブル_Swim014[[#This Row],[選手番号]],"")</f>
        <v>709</v>
      </c>
      <c r="E710" s="28" t="str">
        <f>IFERROR(VLOOKUP(C710,Sheet3!A:H,8,0),"")</f>
        <v xml:space="preserve">しまなみSC      </v>
      </c>
      <c r="F710" s="29" t="str">
        <f t="shared" si="22"/>
        <v xml:space="preserve">渡邉ななみ  </v>
      </c>
      <c r="G710" s="30" t="str">
        <f>IFERROR(VLOOKUP(C710,Sheet3!A:H,3,0),"")</f>
        <v xml:space="preserve">渡邉ななみ                    </v>
      </c>
    </row>
    <row r="711" spans="3:7">
      <c r="C711" s="24">
        <f t="shared" si="23"/>
        <v>710</v>
      </c>
      <c r="D711" s="32">
        <f>IFERROR(テーブル_Swim014[[#This Row],[選手番号]],"")</f>
        <v>710</v>
      </c>
      <c r="E711" s="28" t="str">
        <f>IFERROR(VLOOKUP(C711,Sheet3!A:H,8,0),"")</f>
        <v xml:space="preserve">しまなみSC      </v>
      </c>
      <c r="F711" s="29" t="str">
        <f t="shared" si="22"/>
        <v xml:space="preserve">石村　彩羽  </v>
      </c>
      <c r="G711" s="30" t="str">
        <f>IFERROR(VLOOKUP(C711,Sheet3!A:H,3,0),"")</f>
        <v xml:space="preserve">石村　彩羽                    </v>
      </c>
    </row>
    <row r="712" spans="3:7">
      <c r="C712" s="24">
        <f t="shared" si="23"/>
        <v>711</v>
      </c>
      <c r="D712" s="32">
        <f>IFERROR(テーブル_Swim014[[#This Row],[選手番号]],"")</f>
        <v>711</v>
      </c>
      <c r="E712" s="28" t="str">
        <f>IFERROR(VLOOKUP(C712,Sheet3!A:H,8,0),"")</f>
        <v xml:space="preserve">しまなみSC      </v>
      </c>
      <c r="F712" s="29" t="str">
        <f t="shared" si="22"/>
        <v xml:space="preserve">清水　彩世  </v>
      </c>
      <c r="G712" s="30" t="str">
        <f>IFERROR(VLOOKUP(C712,Sheet3!A:H,3,0),"")</f>
        <v xml:space="preserve">清水　彩世                    </v>
      </c>
    </row>
    <row r="713" spans="3:7">
      <c r="C713" s="24">
        <f t="shared" si="23"/>
        <v>712</v>
      </c>
      <c r="D713" s="32">
        <f>IFERROR(テーブル_Swim014[[#This Row],[選手番号]],"")</f>
        <v>712</v>
      </c>
      <c r="E713" s="28" t="str">
        <f>IFERROR(VLOOKUP(C713,Sheet3!A:H,8,0),"")</f>
        <v xml:space="preserve">AzuMax          </v>
      </c>
      <c r="F713" s="29" t="str">
        <f t="shared" si="22"/>
        <v xml:space="preserve">酒井　利輔  </v>
      </c>
      <c r="G713" s="30" t="str">
        <f>IFERROR(VLOOKUP(C713,Sheet3!A:H,3,0),"")</f>
        <v xml:space="preserve">酒井　利輔                    </v>
      </c>
    </row>
    <row r="714" spans="3:7">
      <c r="C714" s="24">
        <f t="shared" si="23"/>
        <v>713</v>
      </c>
      <c r="D714" s="32">
        <f>IFERROR(テーブル_Swim014[[#This Row],[選手番号]],"")</f>
        <v>713</v>
      </c>
      <c r="E714" s="28" t="str">
        <f>IFERROR(VLOOKUP(C714,Sheet3!A:H,8,0),"")</f>
        <v xml:space="preserve">AzuMax          </v>
      </c>
      <c r="F714" s="29" t="str">
        <f t="shared" si="22"/>
        <v xml:space="preserve">久米　崇汰  </v>
      </c>
      <c r="G714" s="30" t="str">
        <f>IFERROR(VLOOKUP(C714,Sheet3!A:H,3,0),"")</f>
        <v xml:space="preserve">久米　崇汰                    </v>
      </c>
    </row>
    <row r="715" spans="3:7">
      <c r="C715" s="24">
        <f t="shared" si="23"/>
        <v>714</v>
      </c>
      <c r="D715" s="32">
        <f>IFERROR(テーブル_Swim014[[#This Row],[選手番号]],"")</f>
        <v>714</v>
      </c>
      <c r="E715" s="28" t="str">
        <f>IFERROR(VLOOKUP(C715,Sheet3!A:H,8,0),"")</f>
        <v xml:space="preserve">AzuMax          </v>
      </c>
      <c r="F715" s="29" t="str">
        <f t="shared" si="22"/>
        <v xml:space="preserve">藤田　悠生  </v>
      </c>
      <c r="G715" s="30" t="str">
        <f>IFERROR(VLOOKUP(C715,Sheet3!A:H,3,0),"")</f>
        <v xml:space="preserve">藤田　悠生                    </v>
      </c>
    </row>
    <row r="716" spans="3:7">
      <c r="C716" s="24">
        <f t="shared" si="23"/>
        <v>715</v>
      </c>
      <c r="D716" s="32">
        <f>IFERROR(テーブル_Swim014[[#This Row],[選手番号]],"")</f>
        <v>715</v>
      </c>
      <c r="E716" s="28" t="str">
        <f>IFERROR(VLOOKUP(C716,Sheet3!A:H,8,0),"")</f>
        <v xml:space="preserve">コナミ高知      </v>
      </c>
      <c r="F716" s="29" t="str">
        <f t="shared" si="22"/>
        <v xml:space="preserve">宗石　永遠  </v>
      </c>
      <c r="G716" s="30" t="str">
        <f>IFERROR(VLOOKUP(C716,Sheet3!A:H,3,0),"")</f>
        <v xml:space="preserve">宗石　永遠                    </v>
      </c>
    </row>
    <row r="717" spans="3:7">
      <c r="C717" s="24">
        <f t="shared" si="23"/>
        <v>716</v>
      </c>
      <c r="D717" s="32">
        <f>IFERROR(テーブル_Swim014[[#This Row],[選手番号]],"")</f>
        <v>716</v>
      </c>
      <c r="E717" s="28" t="str">
        <f>IFERROR(VLOOKUP(C717,Sheet3!A:H,8,0),"")</f>
        <v xml:space="preserve">コナミ高知      </v>
      </c>
      <c r="F717" s="29" t="str">
        <f t="shared" si="22"/>
        <v xml:space="preserve">東富　隆晋  </v>
      </c>
      <c r="G717" s="30" t="str">
        <f>IFERROR(VLOOKUP(C717,Sheet3!A:H,3,0),"")</f>
        <v xml:space="preserve">東富　隆晋                    </v>
      </c>
    </row>
    <row r="718" spans="3:7">
      <c r="C718" s="24">
        <f t="shared" si="23"/>
        <v>717</v>
      </c>
      <c r="D718" s="32">
        <f>IFERROR(テーブル_Swim014[[#This Row],[選手番号]],"")</f>
        <v>717</v>
      </c>
      <c r="E718" s="28" t="str">
        <f>IFERROR(VLOOKUP(C718,Sheet3!A:H,8,0),"")</f>
        <v xml:space="preserve">コナミ高知      </v>
      </c>
      <c r="F718" s="29" t="str">
        <f t="shared" si="22"/>
        <v xml:space="preserve">弘田　量也  </v>
      </c>
      <c r="G718" s="30" t="str">
        <f>IFERROR(VLOOKUP(C718,Sheet3!A:H,3,0),"")</f>
        <v xml:space="preserve">弘田　量也                    </v>
      </c>
    </row>
    <row r="719" spans="3:7">
      <c r="C719" s="24">
        <f t="shared" si="23"/>
        <v>718</v>
      </c>
      <c r="D719" s="32">
        <f>IFERROR(テーブル_Swim014[[#This Row],[選手番号]],"")</f>
        <v>718</v>
      </c>
      <c r="E719" s="28" t="str">
        <f>IFERROR(VLOOKUP(C719,Sheet3!A:H,8,0),"")</f>
        <v xml:space="preserve">コナミ高知      </v>
      </c>
      <c r="F719" s="29" t="str">
        <f t="shared" si="22"/>
        <v xml:space="preserve">宗石　星流  </v>
      </c>
      <c r="G719" s="30" t="str">
        <f>IFERROR(VLOOKUP(C719,Sheet3!A:H,3,0),"")</f>
        <v xml:space="preserve">宗石　星流                    </v>
      </c>
    </row>
    <row r="720" spans="3:7">
      <c r="C720" s="24">
        <f t="shared" si="23"/>
        <v>719</v>
      </c>
      <c r="D720" s="32">
        <f>IFERROR(テーブル_Swim014[[#This Row],[選手番号]],"")</f>
        <v>719</v>
      </c>
      <c r="E720" s="28" t="str">
        <f>IFERROR(VLOOKUP(C720,Sheet3!A:H,8,0),"")</f>
        <v xml:space="preserve">コナミ高知      </v>
      </c>
      <c r="F720" s="29" t="str">
        <f t="shared" si="22"/>
        <v xml:space="preserve">西川満寿美  </v>
      </c>
      <c r="G720" s="30" t="str">
        <f>IFERROR(VLOOKUP(C720,Sheet3!A:H,3,0),"")</f>
        <v xml:space="preserve">西川満寿美                    </v>
      </c>
    </row>
    <row r="721" spans="3:7">
      <c r="C721" s="24">
        <f t="shared" si="23"/>
        <v>720</v>
      </c>
      <c r="D721" s="32">
        <f>IFERROR(テーブル_Swim014[[#This Row],[選手番号]],"")</f>
        <v>720</v>
      </c>
      <c r="E721" s="28" t="str">
        <f>IFERROR(VLOOKUP(C721,Sheet3!A:H,8,0),"")</f>
        <v xml:space="preserve">コナミ高知      </v>
      </c>
      <c r="F721" s="29" t="str">
        <f t="shared" si="22"/>
        <v xml:space="preserve">安達祐里奈  </v>
      </c>
      <c r="G721" s="30" t="str">
        <f>IFERROR(VLOOKUP(C721,Sheet3!A:H,3,0),"")</f>
        <v xml:space="preserve">安達祐里奈                    </v>
      </c>
    </row>
    <row r="722" spans="3:7">
      <c r="C722" s="24">
        <f t="shared" si="23"/>
        <v>721</v>
      </c>
      <c r="D722" s="32">
        <f>IFERROR(テーブル_Swim014[[#This Row],[選手番号]],"")</f>
        <v>721</v>
      </c>
      <c r="E722" s="28" t="str">
        <f>IFERROR(VLOOKUP(C722,Sheet3!A:H,8,0),"")</f>
        <v xml:space="preserve">みかづきＳＳ    </v>
      </c>
      <c r="F722" s="29" t="str">
        <f t="shared" si="22"/>
        <v xml:space="preserve">松岡　　迅  </v>
      </c>
      <c r="G722" s="30" t="str">
        <f>IFERROR(VLOOKUP(C722,Sheet3!A:H,3,0),"")</f>
        <v xml:space="preserve">松岡　　迅                    </v>
      </c>
    </row>
    <row r="723" spans="3:7">
      <c r="C723" s="24">
        <f t="shared" si="23"/>
        <v>722</v>
      </c>
      <c r="D723" s="32">
        <f>IFERROR(テーブル_Swim014[[#This Row],[選手番号]],"")</f>
        <v>722</v>
      </c>
      <c r="E723" s="28" t="str">
        <f>IFERROR(VLOOKUP(C723,Sheet3!A:H,8,0),"")</f>
        <v xml:space="preserve">みかづきＳＳ    </v>
      </c>
      <c r="F723" s="29" t="str">
        <f t="shared" si="22"/>
        <v xml:space="preserve">島内　舜人  </v>
      </c>
      <c r="G723" s="30" t="str">
        <f>IFERROR(VLOOKUP(C723,Sheet3!A:H,3,0),"")</f>
        <v xml:space="preserve">島内　舜人                    </v>
      </c>
    </row>
    <row r="724" spans="3:7">
      <c r="C724" s="24">
        <f t="shared" si="23"/>
        <v>723</v>
      </c>
      <c r="D724" s="32">
        <f>IFERROR(テーブル_Swim014[[#This Row],[選手番号]],"")</f>
        <v>723</v>
      </c>
      <c r="E724" s="28" t="str">
        <f>IFERROR(VLOOKUP(C724,Sheet3!A:H,8,0),"")</f>
        <v xml:space="preserve">みかづきＳＳ    </v>
      </c>
      <c r="F724" s="29" t="str">
        <f t="shared" si="22"/>
        <v xml:space="preserve">光森　　白  </v>
      </c>
      <c r="G724" s="30" t="str">
        <f>IFERROR(VLOOKUP(C724,Sheet3!A:H,3,0),"")</f>
        <v xml:space="preserve">光森　　白                    </v>
      </c>
    </row>
    <row r="725" spans="3:7">
      <c r="C725" s="24">
        <f t="shared" si="23"/>
        <v>724</v>
      </c>
      <c r="D725" s="32">
        <f>IFERROR(テーブル_Swim014[[#This Row],[選手番号]],"")</f>
        <v>724</v>
      </c>
      <c r="E725" s="28" t="str">
        <f>IFERROR(VLOOKUP(C725,Sheet3!A:H,8,0),"")</f>
        <v xml:space="preserve">みかづきＳＳ    </v>
      </c>
      <c r="F725" s="29" t="str">
        <f t="shared" si="22"/>
        <v xml:space="preserve">本田　翔規  </v>
      </c>
      <c r="G725" s="30" t="str">
        <f>IFERROR(VLOOKUP(C725,Sheet3!A:H,3,0),"")</f>
        <v xml:space="preserve">本田　翔規                    </v>
      </c>
    </row>
    <row r="726" spans="3:7">
      <c r="C726" s="24">
        <f t="shared" si="23"/>
        <v>725</v>
      </c>
      <c r="D726" s="32">
        <f>IFERROR(テーブル_Swim014[[#This Row],[選手番号]],"")</f>
        <v>725</v>
      </c>
      <c r="E726" s="28" t="str">
        <f>IFERROR(VLOOKUP(C726,Sheet3!A:H,8,0),"")</f>
        <v xml:space="preserve">みかづきＳＳ    </v>
      </c>
      <c r="F726" s="29" t="str">
        <f t="shared" si="22"/>
        <v xml:space="preserve">田村　真哉  </v>
      </c>
      <c r="G726" s="30" t="str">
        <f>IFERROR(VLOOKUP(C726,Sheet3!A:H,3,0),"")</f>
        <v xml:space="preserve">田村　真哉                    </v>
      </c>
    </row>
    <row r="727" spans="3:7">
      <c r="C727" s="24">
        <f t="shared" si="23"/>
        <v>726</v>
      </c>
      <c r="D727" s="32">
        <f>IFERROR(テーブル_Swim014[[#This Row],[選手番号]],"")</f>
        <v>726</v>
      </c>
      <c r="E727" s="28" t="str">
        <f>IFERROR(VLOOKUP(C727,Sheet3!A:H,8,0),"")</f>
        <v xml:space="preserve">みかづきＳＳ    </v>
      </c>
      <c r="F727" s="29" t="str">
        <f t="shared" si="22"/>
        <v xml:space="preserve">濵田雄一朗  </v>
      </c>
      <c r="G727" s="30" t="str">
        <f>IFERROR(VLOOKUP(C727,Sheet3!A:H,3,0),"")</f>
        <v xml:space="preserve">濵田雄一朗                    </v>
      </c>
    </row>
    <row r="728" spans="3:7">
      <c r="C728" s="24">
        <f t="shared" si="23"/>
        <v>727</v>
      </c>
      <c r="D728" s="32">
        <f>IFERROR(テーブル_Swim014[[#This Row],[選手番号]],"")</f>
        <v>727</v>
      </c>
      <c r="E728" s="28" t="str">
        <f>IFERROR(VLOOKUP(C728,Sheet3!A:H,8,0),"")</f>
        <v xml:space="preserve">みかづきＳＳ    </v>
      </c>
      <c r="F728" s="29" t="str">
        <f t="shared" si="22"/>
        <v xml:space="preserve">津江　透仁  </v>
      </c>
      <c r="G728" s="30" t="str">
        <f>IFERROR(VLOOKUP(C728,Sheet3!A:H,3,0),"")</f>
        <v xml:space="preserve">津江　透仁                    </v>
      </c>
    </row>
    <row r="729" spans="3:7">
      <c r="C729" s="24">
        <f t="shared" si="23"/>
        <v>728</v>
      </c>
      <c r="D729" s="32">
        <f>IFERROR(テーブル_Swim014[[#This Row],[選手番号]],"")</f>
        <v>728</v>
      </c>
      <c r="E729" s="28" t="str">
        <f>IFERROR(VLOOKUP(C729,Sheet3!A:H,8,0),"")</f>
        <v xml:space="preserve">みかづきＳＳ    </v>
      </c>
      <c r="F729" s="29" t="str">
        <f t="shared" si="22"/>
        <v xml:space="preserve">奥田　友樹  </v>
      </c>
      <c r="G729" s="30" t="str">
        <f>IFERROR(VLOOKUP(C729,Sheet3!A:H,3,0),"")</f>
        <v xml:space="preserve">奥田　友樹                    </v>
      </c>
    </row>
    <row r="730" spans="3:7">
      <c r="C730" s="24">
        <f t="shared" si="23"/>
        <v>729</v>
      </c>
      <c r="D730" s="32">
        <f>IFERROR(テーブル_Swim014[[#This Row],[選手番号]],"")</f>
        <v>729</v>
      </c>
      <c r="E730" s="28" t="str">
        <f>IFERROR(VLOOKUP(C730,Sheet3!A:H,8,0),"")</f>
        <v xml:space="preserve">みかづきＳＳ    </v>
      </c>
      <c r="F730" s="29" t="str">
        <f t="shared" ref="F730:F793" si="24">MID(G730,1,7)</f>
        <v xml:space="preserve">鎌倉　大和  </v>
      </c>
      <c r="G730" s="30" t="str">
        <f>IFERROR(VLOOKUP(C730,Sheet3!A:H,3,0),"")</f>
        <v xml:space="preserve">鎌倉　大和                    </v>
      </c>
    </row>
    <row r="731" spans="3:7">
      <c r="C731" s="24">
        <f t="shared" si="23"/>
        <v>730</v>
      </c>
      <c r="D731" s="32">
        <f>IFERROR(テーブル_Swim014[[#This Row],[選手番号]],"")</f>
        <v>730</v>
      </c>
      <c r="E731" s="28" t="str">
        <f>IFERROR(VLOOKUP(C731,Sheet3!A:H,8,0),"")</f>
        <v xml:space="preserve">みかづきＳＳ    </v>
      </c>
      <c r="F731" s="29" t="str">
        <f t="shared" si="24"/>
        <v xml:space="preserve">上田　鈴乃  </v>
      </c>
      <c r="G731" s="30" t="str">
        <f>IFERROR(VLOOKUP(C731,Sheet3!A:H,3,0),"")</f>
        <v xml:space="preserve">上田　鈴乃                    </v>
      </c>
    </row>
    <row r="732" spans="3:7">
      <c r="C732" s="24">
        <f t="shared" si="23"/>
        <v>731</v>
      </c>
      <c r="D732" s="32">
        <f>IFERROR(テーブル_Swim014[[#This Row],[選手番号]],"")</f>
        <v>731</v>
      </c>
      <c r="E732" s="28" t="str">
        <f>IFERROR(VLOOKUP(C732,Sheet3!A:H,8,0),"")</f>
        <v xml:space="preserve">みかづきＳＳ    </v>
      </c>
      <c r="F732" s="29" t="str">
        <f t="shared" si="24"/>
        <v xml:space="preserve">奥田　友菜  </v>
      </c>
      <c r="G732" s="30" t="str">
        <f>IFERROR(VLOOKUP(C732,Sheet3!A:H,3,0),"")</f>
        <v xml:space="preserve">奥田　友菜                    </v>
      </c>
    </row>
    <row r="733" spans="3:7">
      <c r="C733" s="24">
        <f t="shared" si="23"/>
        <v>732</v>
      </c>
      <c r="D733" s="32">
        <f>IFERROR(テーブル_Swim014[[#This Row],[選手番号]],"")</f>
        <v>732</v>
      </c>
      <c r="E733" s="28" t="str">
        <f>IFERROR(VLOOKUP(C733,Sheet3!A:H,8,0),"")</f>
        <v xml:space="preserve">みかづきＳＳ    </v>
      </c>
      <c r="F733" s="29" t="str">
        <f t="shared" si="24"/>
        <v xml:space="preserve">山本　佳希  </v>
      </c>
      <c r="G733" s="30" t="str">
        <f>IFERROR(VLOOKUP(C733,Sheet3!A:H,3,0),"")</f>
        <v xml:space="preserve">山本　佳希                    </v>
      </c>
    </row>
    <row r="734" spans="3:7">
      <c r="C734" s="24">
        <f t="shared" si="23"/>
        <v>733</v>
      </c>
      <c r="D734" s="32">
        <f>IFERROR(テーブル_Swim014[[#This Row],[選手番号]],"")</f>
        <v>733</v>
      </c>
      <c r="E734" s="28" t="str">
        <f>IFERROR(VLOOKUP(C734,Sheet3!A:H,8,0),"")</f>
        <v xml:space="preserve">みかづきＳＳ    </v>
      </c>
      <c r="F734" s="29" t="str">
        <f t="shared" si="24"/>
        <v xml:space="preserve">博田ゆいな  </v>
      </c>
      <c r="G734" s="30" t="str">
        <f>IFERROR(VLOOKUP(C734,Sheet3!A:H,3,0),"")</f>
        <v xml:space="preserve">博田ゆいな                    </v>
      </c>
    </row>
    <row r="735" spans="3:7">
      <c r="C735" s="24">
        <f t="shared" si="23"/>
        <v>734</v>
      </c>
      <c r="D735" s="32">
        <f>IFERROR(テーブル_Swim014[[#This Row],[選手番号]],"")</f>
        <v>734</v>
      </c>
      <c r="E735" s="28" t="str">
        <f>IFERROR(VLOOKUP(C735,Sheet3!A:H,8,0),"")</f>
        <v xml:space="preserve">みかづきＳＳ    </v>
      </c>
      <c r="F735" s="29" t="str">
        <f t="shared" si="24"/>
        <v xml:space="preserve">早川　沙羅  </v>
      </c>
      <c r="G735" s="30" t="str">
        <f>IFERROR(VLOOKUP(C735,Sheet3!A:H,3,0),"")</f>
        <v xml:space="preserve">早川　沙羅                    </v>
      </c>
    </row>
    <row r="736" spans="3:7">
      <c r="C736" s="24">
        <f t="shared" si="23"/>
        <v>735</v>
      </c>
      <c r="D736" s="32">
        <f>IFERROR(テーブル_Swim014[[#This Row],[選手番号]],"")</f>
        <v>735</v>
      </c>
      <c r="E736" s="28" t="str">
        <f>IFERROR(VLOOKUP(C736,Sheet3!A:H,8,0),"")</f>
        <v xml:space="preserve">みかづきＳＳ    </v>
      </c>
      <c r="F736" s="29" t="str">
        <f t="shared" si="24"/>
        <v xml:space="preserve">石本　ゆら  </v>
      </c>
      <c r="G736" s="30" t="str">
        <f>IFERROR(VLOOKUP(C736,Sheet3!A:H,3,0),"")</f>
        <v xml:space="preserve">石本　ゆら                    </v>
      </c>
    </row>
    <row r="737" spans="3:7">
      <c r="C737" s="24">
        <f t="shared" si="23"/>
        <v>736</v>
      </c>
      <c r="D737" s="32">
        <f>IFERROR(テーブル_Swim014[[#This Row],[選手番号]],"")</f>
        <v>736</v>
      </c>
      <c r="E737" s="28" t="str">
        <f>IFERROR(VLOOKUP(C737,Sheet3!A:H,8,0),"")</f>
        <v xml:space="preserve">みかづきＳＳ    </v>
      </c>
      <c r="F737" s="29" t="str">
        <f t="shared" si="24"/>
        <v xml:space="preserve">山本　礼羅  </v>
      </c>
      <c r="G737" s="30" t="str">
        <f>IFERROR(VLOOKUP(C737,Sheet3!A:H,3,0),"")</f>
        <v xml:space="preserve">山本　礼羅                    </v>
      </c>
    </row>
    <row r="738" spans="3:7">
      <c r="C738" s="24">
        <f t="shared" si="23"/>
        <v>737</v>
      </c>
      <c r="D738" s="32">
        <f>IFERROR(テーブル_Swim014[[#This Row],[選手番号]],"")</f>
        <v>737</v>
      </c>
      <c r="E738" s="28" t="str">
        <f>IFERROR(VLOOKUP(C738,Sheet3!A:H,8,0),"")</f>
        <v xml:space="preserve">ＪＳＳ高知      </v>
      </c>
      <c r="F738" s="29" t="str">
        <f t="shared" si="24"/>
        <v xml:space="preserve">山西　正悟  </v>
      </c>
      <c r="G738" s="30" t="str">
        <f>IFERROR(VLOOKUP(C738,Sheet3!A:H,3,0),"")</f>
        <v xml:space="preserve">山西　正悟                    </v>
      </c>
    </row>
    <row r="739" spans="3:7">
      <c r="C739" s="24">
        <f t="shared" si="23"/>
        <v>738</v>
      </c>
      <c r="D739" s="32">
        <f>IFERROR(テーブル_Swim014[[#This Row],[選手番号]],"")</f>
        <v>738</v>
      </c>
      <c r="E739" s="28" t="str">
        <f>IFERROR(VLOOKUP(C739,Sheet3!A:H,8,0),"")</f>
        <v xml:space="preserve">ＪＳＳ高知      </v>
      </c>
      <c r="F739" s="29" t="str">
        <f t="shared" si="24"/>
        <v xml:space="preserve">竹内　涼珠  </v>
      </c>
      <c r="G739" s="30" t="str">
        <f>IFERROR(VLOOKUP(C739,Sheet3!A:H,3,0),"")</f>
        <v xml:space="preserve">竹内　涼珠                    </v>
      </c>
    </row>
    <row r="740" spans="3:7">
      <c r="C740" s="24">
        <f t="shared" si="23"/>
        <v>739</v>
      </c>
      <c r="D740" s="32">
        <f>IFERROR(テーブル_Swim014[[#This Row],[選手番号]],"")</f>
        <v>739</v>
      </c>
      <c r="E740" s="28" t="str">
        <f>IFERROR(VLOOKUP(C740,Sheet3!A:H,8,0),"")</f>
        <v xml:space="preserve">ＪＳＳ高知      </v>
      </c>
      <c r="F740" s="29" t="str">
        <f t="shared" si="24"/>
        <v xml:space="preserve">川村　逸斗  </v>
      </c>
      <c r="G740" s="30" t="str">
        <f>IFERROR(VLOOKUP(C740,Sheet3!A:H,3,0),"")</f>
        <v xml:space="preserve">川村　逸斗                    </v>
      </c>
    </row>
    <row r="741" spans="3:7">
      <c r="C741" s="24">
        <f t="shared" si="23"/>
        <v>740</v>
      </c>
      <c r="D741" s="32">
        <f>IFERROR(テーブル_Swim014[[#This Row],[選手番号]],"")</f>
        <v>740</v>
      </c>
      <c r="E741" s="28" t="str">
        <f>IFERROR(VLOOKUP(C741,Sheet3!A:H,8,0),"")</f>
        <v xml:space="preserve">ＪＳＳ高知      </v>
      </c>
      <c r="F741" s="29" t="str">
        <f t="shared" si="24"/>
        <v xml:space="preserve">光平　孟広  </v>
      </c>
      <c r="G741" s="30" t="str">
        <f>IFERROR(VLOOKUP(C741,Sheet3!A:H,3,0),"")</f>
        <v xml:space="preserve">光平　孟広                    </v>
      </c>
    </row>
    <row r="742" spans="3:7">
      <c r="C742" s="24">
        <f t="shared" si="23"/>
        <v>741</v>
      </c>
      <c r="D742" s="32">
        <f>IFERROR(テーブル_Swim014[[#This Row],[選手番号]],"")</f>
        <v>741</v>
      </c>
      <c r="E742" s="28" t="str">
        <f>IFERROR(VLOOKUP(C742,Sheet3!A:H,8,0),"")</f>
        <v xml:space="preserve">ＪＳＳ高知      </v>
      </c>
      <c r="F742" s="29" t="str">
        <f t="shared" si="24"/>
        <v xml:space="preserve">長吉　　潤  </v>
      </c>
      <c r="G742" s="30" t="str">
        <f>IFERROR(VLOOKUP(C742,Sheet3!A:H,3,0),"")</f>
        <v xml:space="preserve">長吉　　潤                    </v>
      </c>
    </row>
    <row r="743" spans="3:7">
      <c r="C743" s="24">
        <f t="shared" si="23"/>
        <v>742</v>
      </c>
      <c r="D743" s="32">
        <f>IFERROR(テーブル_Swim014[[#This Row],[選手番号]],"")</f>
        <v>742</v>
      </c>
      <c r="E743" s="28" t="str">
        <f>IFERROR(VLOOKUP(C743,Sheet3!A:H,8,0),"")</f>
        <v xml:space="preserve">ＪＳＳ高知      </v>
      </c>
      <c r="F743" s="29" t="str">
        <f t="shared" si="24"/>
        <v xml:space="preserve">久保　吉平  </v>
      </c>
      <c r="G743" s="30" t="str">
        <f>IFERROR(VLOOKUP(C743,Sheet3!A:H,3,0),"")</f>
        <v xml:space="preserve">久保　吉平                    </v>
      </c>
    </row>
    <row r="744" spans="3:7">
      <c r="C744" s="24">
        <f t="shared" si="23"/>
        <v>743</v>
      </c>
      <c r="D744" s="32">
        <f>IFERROR(テーブル_Swim014[[#This Row],[選手番号]],"")</f>
        <v>743</v>
      </c>
      <c r="E744" s="28" t="str">
        <f>IFERROR(VLOOKUP(C744,Sheet3!A:H,8,0),"")</f>
        <v xml:space="preserve">ＪＳＳ高知      </v>
      </c>
      <c r="F744" s="29" t="str">
        <f t="shared" si="24"/>
        <v xml:space="preserve">大田　悟史  </v>
      </c>
      <c r="G744" s="30" t="str">
        <f>IFERROR(VLOOKUP(C744,Sheet3!A:H,3,0),"")</f>
        <v xml:space="preserve">大田　悟史                    </v>
      </c>
    </row>
    <row r="745" spans="3:7">
      <c r="C745" s="24">
        <f t="shared" si="23"/>
        <v>744</v>
      </c>
      <c r="D745" s="32">
        <f>IFERROR(テーブル_Swim014[[#This Row],[選手番号]],"")</f>
        <v>744</v>
      </c>
      <c r="E745" s="28" t="str">
        <f>IFERROR(VLOOKUP(C745,Sheet3!A:H,8,0),"")</f>
        <v xml:space="preserve">ＪＳＳ高知      </v>
      </c>
      <c r="F745" s="29" t="str">
        <f t="shared" si="24"/>
        <v xml:space="preserve">廣田　一真  </v>
      </c>
      <c r="G745" s="30" t="str">
        <f>IFERROR(VLOOKUP(C745,Sheet3!A:H,3,0),"")</f>
        <v xml:space="preserve">廣田　一真                    </v>
      </c>
    </row>
    <row r="746" spans="3:7">
      <c r="C746" s="24">
        <f t="shared" si="23"/>
        <v>745</v>
      </c>
      <c r="D746" s="32">
        <f>IFERROR(テーブル_Swim014[[#This Row],[選手番号]],"")</f>
        <v>745</v>
      </c>
      <c r="E746" s="28" t="str">
        <f>IFERROR(VLOOKUP(C746,Sheet3!A:H,8,0),"")</f>
        <v xml:space="preserve">ＪＳＳ高知      </v>
      </c>
      <c r="F746" s="29" t="str">
        <f t="shared" si="24"/>
        <v xml:space="preserve">下田　大賀  </v>
      </c>
      <c r="G746" s="30" t="str">
        <f>IFERROR(VLOOKUP(C746,Sheet3!A:H,3,0),"")</f>
        <v xml:space="preserve">下田　大賀                    </v>
      </c>
    </row>
    <row r="747" spans="3:7">
      <c r="C747" s="24">
        <f t="shared" si="23"/>
        <v>746</v>
      </c>
      <c r="D747" s="32">
        <f>IFERROR(テーブル_Swim014[[#This Row],[選手番号]],"")</f>
        <v>746</v>
      </c>
      <c r="E747" s="28" t="str">
        <f>IFERROR(VLOOKUP(C747,Sheet3!A:H,8,0),"")</f>
        <v xml:space="preserve">ＪＳＳ高知      </v>
      </c>
      <c r="F747" s="29" t="str">
        <f t="shared" si="24"/>
        <v xml:space="preserve">大田　紳平  </v>
      </c>
      <c r="G747" s="30" t="str">
        <f>IFERROR(VLOOKUP(C747,Sheet3!A:H,3,0),"")</f>
        <v xml:space="preserve">大田　紳平                    </v>
      </c>
    </row>
    <row r="748" spans="3:7">
      <c r="C748" s="24">
        <f t="shared" si="23"/>
        <v>747</v>
      </c>
      <c r="D748" s="32">
        <f>IFERROR(テーブル_Swim014[[#This Row],[選手番号]],"")</f>
        <v>747</v>
      </c>
      <c r="E748" s="28" t="str">
        <f>IFERROR(VLOOKUP(C748,Sheet3!A:H,8,0),"")</f>
        <v xml:space="preserve">ＪＳＳ高知      </v>
      </c>
      <c r="F748" s="29" t="str">
        <f t="shared" si="24"/>
        <v xml:space="preserve">岩瀬　輝亮  </v>
      </c>
      <c r="G748" s="30" t="str">
        <f>IFERROR(VLOOKUP(C748,Sheet3!A:H,3,0),"")</f>
        <v xml:space="preserve">岩瀬　輝亮                    </v>
      </c>
    </row>
    <row r="749" spans="3:7">
      <c r="C749" s="24">
        <f t="shared" si="23"/>
        <v>748</v>
      </c>
      <c r="D749" s="32">
        <f>IFERROR(テーブル_Swim014[[#This Row],[選手番号]],"")</f>
        <v>748</v>
      </c>
      <c r="E749" s="28" t="str">
        <f>IFERROR(VLOOKUP(C749,Sheet3!A:H,8,0),"")</f>
        <v xml:space="preserve">ＪＳＳ高知      </v>
      </c>
      <c r="F749" s="29" t="str">
        <f t="shared" si="24"/>
        <v xml:space="preserve">竹内　詩乃  </v>
      </c>
      <c r="G749" s="30" t="str">
        <f>IFERROR(VLOOKUP(C749,Sheet3!A:H,3,0),"")</f>
        <v xml:space="preserve">竹内　詩乃                    </v>
      </c>
    </row>
    <row r="750" spans="3:7">
      <c r="C750" s="24">
        <f t="shared" si="23"/>
        <v>749</v>
      </c>
      <c r="D750" s="32">
        <f>IFERROR(テーブル_Swim014[[#This Row],[選手番号]],"")</f>
        <v>749</v>
      </c>
      <c r="E750" s="28" t="str">
        <f>IFERROR(VLOOKUP(C750,Sheet3!A:H,8,0),"")</f>
        <v xml:space="preserve">ＪＳＳ高知      </v>
      </c>
      <c r="F750" s="29" t="str">
        <f t="shared" si="24"/>
        <v xml:space="preserve">谷脇ことみ  </v>
      </c>
      <c r="G750" s="30" t="str">
        <f>IFERROR(VLOOKUP(C750,Sheet3!A:H,3,0),"")</f>
        <v xml:space="preserve">谷脇ことみ                    </v>
      </c>
    </row>
    <row r="751" spans="3:7">
      <c r="C751" s="24">
        <f t="shared" si="23"/>
        <v>750</v>
      </c>
      <c r="D751" s="32">
        <f>IFERROR(テーブル_Swim014[[#This Row],[選手番号]],"")</f>
        <v>750</v>
      </c>
      <c r="E751" s="28" t="str">
        <f>IFERROR(VLOOKUP(C751,Sheet3!A:H,8,0),"")</f>
        <v xml:space="preserve">ＪＳＳ高知      </v>
      </c>
      <c r="F751" s="29" t="str">
        <f t="shared" si="24"/>
        <v xml:space="preserve">富岡　藍和  </v>
      </c>
      <c r="G751" s="30" t="str">
        <f>IFERROR(VLOOKUP(C751,Sheet3!A:H,3,0),"")</f>
        <v xml:space="preserve">富岡　藍和                    </v>
      </c>
    </row>
    <row r="752" spans="3:7">
      <c r="C752" s="24">
        <f t="shared" si="23"/>
        <v>751</v>
      </c>
      <c r="D752" s="32">
        <f>IFERROR(テーブル_Swim014[[#This Row],[選手番号]],"")</f>
        <v>751</v>
      </c>
      <c r="E752" s="28" t="str">
        <f>IFERROR(VLOOKUP(C752,Sheet3!A:H,8,0),"")</f>
        <v xml:space="preserve">ＪＳＳ高知      </v>
      </c>
      <c r="F752" s="29" t="str">
        <f t="shared" si="24"/>
        <v xml:space="preserve">山脇麻友香  </v>
      </c>
      <c r="G752" s="30" t="str">
        <f>IFERROR(VLOOKUP(C752,Sheet3!A:H,3,0),"")</f>
        <v xml:space="preserve">山脇麻友香                    </v>
      </c>
    </row>
    <row r="753" spans="3:7">
      <c r="C753" s="24">
        <f t="shared" si="23"/>
        <v>752</v>
      </c>
      <c r="D753" s="32">
        <f>IFERROR(テーブル_Swim014[[#This Row],[選手番号]],"")</f>
        <v>752</v>
      </c>
      <c r="E753" s="28" t="str">
        <f>IFERROR(VLOOKUP(C753,Sheet3!A:H,8,0),"")</f>
        <v xml:space="preserve">ＪＳＳ高知      </v>
      </c>
      <c r="F753" s="29" t="str">
        <f t="shared" si="24"/>
        <v xml:space="preserve">池田　愛海  </v>
      </c>
      <c r="G753" s="30" t="str">
        <f>IFERROR(VLOOKUP(C753,Sheet3!A:H,3,0),"")</f>
        <v xml:space="preserve">池田　愛海                    </v>
      </c>
    </row>
    <row r="754" spans="3:7">
      <c r="C754" s="24">
        <f t="shared" si="23"/>
        <v>753</v>
      </c>
      <c r="D754" s="32">
        <f>IFERROR(テーブル_Swim014[[#This Row],[選手番号]],"")</f>
        <v>753</v>
      </c>
      <c r="E754" s="28" t="str">
        <f>IFERROR(VLOOKUP(C754,Sheet3!A:H,8,0),"")</f>
        <v xml:space="preserve">ＪＳＳ高知      </v>
      </c>
      <c r="F754" s="29" t="str">
        <f t="shared" si="24"/>
        <v xml:space="preserve">高橋　乙華  </v>
      </c>
      <c r="G754" s="30" t="str">
        <f>IFERROR(VLOOKUP(C754,Sheet3!A:H,3,0),"")</f>
        <v xml:space="preserve">高橋　乙華                    </v>
      </c>
    </row>
    <row r="755" spans="3:7">
      <c r="C755" s="24">
        <f t="shared" si="23"/>
        <v>754</v>
      </c>
      <c r="D755" s="32">
        <f>IFERROR(テーブル_Swim014[[#This Row],[選手番号]],"")</f>
        <v>754</v>
      </c>
      <c r="E755" s="28" t="str">
        <f>IFERROR(VLOOKUP(C755,Sheet3!A:H,8,0),"")</f>
        <v xml:space="preserve">ＪＳＳ高知      </v>
      </c>
      <c r="F755" s="29" t="str">
        <f t="shared" si="24"/>
        <v xml:space="preserve">仁井　心晴  </v>
      </c>
      <c r="G755" s="30" t="str">
        <f>IFERROR(VLOOKUP(C755,Sheet3!A:H,3,0),"")</f>
        <v xml:space="preserve">仁井　心晴                    </v>
      </c>
    </row>
    <row r="756" spans="3:7">
      <c r="C756" s="24">
        <f t="shared" si="23"/>
        <v>755</v>
      </c>
      <c r="D756" s="32">
        <f>IFERROR(テーブル_Swim014[[#This Row],[選手番号]],"")</f>
        <v>755</v>
      </c>
      <c r="E756" s="28" t="str">
        <f>IFERROR(VLOOKUP(C756,Sheet3!A:H,8,0),"")</f>
        <v xml:space="preserve">ＪＳＳ高知      </v>
      </c>
      <c r="F756" s="29" t="str">
        <f t="shared" si="24"/>
        <v xml:space="preserve">青木　咲璃  </v>
      </c>
      <c r="G756" s="30" t="str">
        <f>IFERROR(VLOOKUP(C756,Sheet3!A:H,3,0),"")</f>
        <v xml:space="preserve">青木　咲璃                    </v>
      </c>
    </row>
    <row r="757" spans="3:7">
      <c r="C757" s="24">
        <f t="shared" si="23"/>
        <v>756</v>
      </c>
      <c r="D757" s="32">
        <f>IFERROR(テーブル_Swim014[[#This Row],[選手番号]],"")</f>
        <v>756</v>
      </c>
      <c r="E757" s="28" t="str">
        <f>IFERROR(VLOOKUP(C757,Sheet3!A:H,8,0),"")</f>
        <v xml:space="preserve">ＪＳＳ高知      </v>
      </c>
      <c r="F757" s="29" t="str">
        <f t="shared" si="24"/>
        <v xml:space="preserve">二宮菜々美  </v>
      </c>
      <c r="G757" s="30" t="str">
        <f>IFERROR(VLOOKUP(C757,Sheet3!A:H,3,0),"")</f>
        <v xml:space="preserve">二宮菜々美                    </v>
      </c>
    </row>
    <row r="758" spans="3:7">
      <c r="C758" s="24">
        <f t="shared" si="23"/>
        <v>757</v>
      </c>
      <c r="D758" s="32">
        <f>IFERROR(テーブル_Swim014[[#This Row],[選手番号]],"")</f>
        <v>757</v>
      </c>
      <c r="E758" s="28" t="str">
        <f>IFERROR(VLOOKUP(C758,Sheet3!A:H,8,0),"")</f>
        <v xml:space="preserve">ＪＳＳ高知      </v>
      </c>
      <c r="F758" s="29" t="str">
        <f t="shared" si="24"/>
        <v xml:space="preserve">大崎由梨亜  </v>
      </c>
      <c r="G758" s="30" t="str">
        <f>IFERROR(VLOOKUP(C758,Sheet3!A:H,3,0),"")</f>
        <v xml:space="preserve">大崎由梨亜                    </v>
      </c>
    </row>
    <row r="759" spans="3:7">
      <c r="C759" s="24">
        <f t="shared" si="23"/>
        <v>758</v>
      </c>
      <c r="D759" s="32">
        <f>IFERROR(テーブル_Swim014[[#This Row],[選手番号]],"")</f>
        <v>758</v>
      </c>
      <c r="E759" s="28" t="str">
        <f>IFERROR(VLOOKUP(C759,Sheet3!A:H,8,0),"")</f>
        <v xml:space="preserve">ＪＳＳ高知      </v>
      </c>
      <c r="F759" s="29" t="str">
        <f t="shared" si="24"/>
        <v xml:space="preserve">大崎由梨那  </v>
      </c>
      <c r="G759" s="30" t="str">
        <f>IFERROR(VLOOKUP(C759,Sheet3!A:H,3,0),"")</f>
        <v xml:space="preserve">大崎由梨那                    </v>
      </c>
    </row>
    <row r="760" spans="3:7">
      <c r="C760" s="24">
        <f t="shared" si="23"/>
        <v>759</v>
      </c>
      <c r="D760" s="32">
        <f>IFERROR(テーブル_Swim014[[#This Row],[選手番号]],"")</f>
        <v>759</v>
      </c>
      <c r="E760" s="28" t="str">
        <f>IFERROR(VLOOKUP(C760,Sheet3!A:H,8,0),"")</f>
        <v xml:space="preserve">ＪＳＳ高知      </v>
      </c>
      <c r="F760" s="29" t="str">
        <f t="shared" si="24"/>
        <v xml:space="preserve">大塚みらい  </v>
      </c>
      <c r="G760" s="30" t="str">
        <f>IFERROR(VLOOKUP(C760,Sheet3!A:H,3,0),"")</f>
        <v xml:space="preserve">大塚みらい                    </v>
      </c>
    </row>
    <row r="761" spans="3:7">
      <c r="C761" s="24">
        <f t="shared" si="23"/>
        <v>760</v>
      </c>
      <c r="D761" s="32">
        <f>IFERROR(テーブル_Swim014[[#This Row],[選手番号]],"")</f>
        <v>760</v>
      </c>
      <c r="E761" s="28" t="str">
        <f>IFERROR(VLOOKUP(C761,Sheet3!A:H,8,0),"")</f>
        <v xml:space="preserve">ZEYO-ST         </v>
      </c>
      <c r="F761" s="29" t="str">
        <f t="shared" si="24"/>
        <v xml:space="preserve">川村　翔悟  </v>
      </c>
      <c r="G761" s="30" t="str">
        <f>IFERROR(VLOOKUP(C761,Sheet3!A:H,3,0),"")</f>
        <v xml:space="preserve">川村　翔悟                    </v>
      </c>
    </row>
    <row r="762" spans="3:7">
      <c r="C762" s="24">
        <f t="shared" si="23"/>
        <v>761</v>
      </c>
      <c r="D762" s="32">
        <f>IFERROR(テーブル_Swim014[[#This Row],[選手番号]],"")</f>
        <v>761</v>
      </c>
      <c r="E762" s="28" t="str">
        <f>IFERROR(VLOOKUP(C762,Sheet3!A:H,8,0),"")</f>
        <v xml:space="preserve">ZEYO-ST         </v>
      </c>
      <c r="F762" s="29" t="str">
        <f t="shared" si="24"/>
        <v xml:space="preserve">前田　浩斗  </v>
      </c>
      <c r="G762" s="30" t="str">
        <f>IFERROR(VLOOKUP(C762,Sheet3!A:H,3,0),"")</f>
        <v xml:space="preserve">前田　浩斗                    </v>
      </c>
    </row>
    <row r="763" spans="3:7">
      <c r="C763" s="24">
        <f t="shared" si="23"/>
        <v>762</v>
      </c>
      <c r="D763" s="32">
        <f>IFERROR(テーブル_Swim014[[#This Row],[選手番号]],"")</f>
        <v>762</v>
      </c>
      <c r="E763" s="28" t="str">
        <f>IFERROR(VLOOKUP(C763,Sheet3!A:H,8,0),"")</f>
        <v xml:space="preserve">ZEYO-ST         </v>
      </c>
      <c r="F763" s="29" t="str">
        <f t="shared" si="24"/>
        <v xml:space="preserve">櫛田　拓海  </v>
      </c>
      <c r="G763" s="30" t="str">
        <f>IFERROR(VLOOKUP(C763,Sheet3!A:H,3,0),"")</f>
        <v xml:space="preserve">櫛田　拓海                    </v>
      </c>
    </row>
    <row r="764" spans="3:7">
      <c r="C764" s="24">
        <f t="shared" si="23"/>
        <v>763</v>
      </c>
      <c r="D764" s="32">
        <f>IFERROR(テーブル_Swim014[[#This Row],[選手番号]],"")</f>
        <v>763</v>
      </c>
      <c r="E764" s="28" t="str">
        <f>IFERROR(VLOOKUP(C764,Sheet3!A:H,8,0),"")</f>
        <v xml:space="preserve">ZEYO-ST         </v>
      </c>
      <c r="F764" s="29" t="str">
        <f t="shared" si="24"/>
        <v xml:space="preserve">川村　隆将  </v>
      </c>
      <c r="G764" s="30" t="str">
        <f>IFERROR(VLOOKUP(C764,Sheet3!A:H,3,0),"")</f>
        <v xml:space="preserve">川村　隆将                    </v>
      </c>
    </row>
    <row r="765" spans="3:7">
      <c r="C765" s="24">
        <f t="shared" si="23"/>
        <v>764</v>
      </c>
      <c r="D765" s="32">
        <f>IFERROR(テーブル_Swim014[[#This Row],[選手番号]],"")</f>
        <v>764</v>
      </c>
      <c r="E765" s="28" t="str">
        <f>IFERROR(VLOOKUP(C765,Sheet3!A:H,8,0),"")</f>
        <v xml:space="preserve">ZEYO-ST         </v>
      </c>
      <c r="F765" s="29" t="str">
        <f t="shared" si="24"/>
        <v xml:space="preserve">宮本　雄也  </v>
      </c>
      <c r="G765" s="30" t="str">
        <f>IFERROR(VLOOKUP(C765,Sheet3!A:H,3,0),"")</f>
        <v xml:space="preserve">宮本　雄也                    </v>
      </c>
    </row>
    <row r="766" spans="3:7">
      <c r="C766" s="24">
        <f t="shared" si="23"/>
        <v>765</v>
      </c>
      <c r="D766" s="32">
        <f>IFERROR(テーブル_Swim014[[#This Row],[選手番号]],"")</f>
        <v>765</v>
      </c>
      <c r="E766" s="28" t="str">
        <f>IFERROR(VLOOKUP(C766,Sheet3!A:H,8,0),"")</f>
        <v xml:space="preserve">ZEYO-ST         </v>
      </c>
      <c r="F766" s="29" t="str">
        <f t="shared" si="24"/>
        <v xml:space="preserve">吉本　　瞬  </v>
      </c>
      <c r="G766" s="30" t="str">
        <f>IFERROR(VLOOKUP(C766,Sheet3!A:H,3,0),"")</f>
        <v xml:space="preserve">吉本　　瞬                    </v>
      </c>
    </row>
    <row r="767" spans="3:7">
      <c r="C767" s="24">
        <f t="shared" si="23"/>
        <v>766</v>
      </c>
      <c r="D767" s="32">
        <f>IFERROR(テーブル_Swim014[[#This Row],[選手番号]],"")</f>
        <v>766</v>
      </c>
      <c r="E767" s="28" t="str">
        <f>IFERROR(VLOOKUP(C767,Sheet3!A:H,8,0),"")</f>
        <v xml:space="preserve">ZEYO-ST         </v>
      </c>
      <c r="F767" s="29" t="str">
        <f t="shared" si="24"/>
        <v xml:space="preserve">安原　聖力  </v>
      </c>
      <c r="G767" s="30" t="str">
        <f>IFERROR(VLOOKUP(C767,Sheet3!A:H,3,0),"")</f>
        <v xml:space="preserve">安原　聖力                    </v>
      </c>
    </row>
    <row r="768" spans="3:7">
      <c r="C768" s="24">
        <f t="shared" si="23"/>
        <v>767</v>
      </c>
      <c r="D768" s="32">
        <f>IFERROR(テーブル_Swim014[[#This Row],[選手番号]],"")</f>
        <v>767</v>
      </c>
      <c r="E768" s="28" t="str">
        <f>IFERROR(VLOOKUP(C768,Sheet3!A:H,8,0),"")</f>
        <v xml:space="preserve">ZEYO-ST         </v>
      </c>
      <c r="F768" s="29" t="str">
        <f t="shared" si="24"/>
        <v xml:space="preserve">櫛田　航大  </v>
      </c>
      <c r="G768" s="30" t="str">
        <f>IFERROR(VLOOKUP(C768,Sheet3!A:H,3,0),"")</f>
        <v xml:space="preserve">櫛田　航大                    </v>
      </c>
    </row>
    <row r="769" spans="3:7">
      <c r="C769" s="24">
        <f t="shared" si="23"/>
        <v>768</v>
      </c>
      <c r="D769" s="32">
        <f>IFERROR(テーブル_Swim014[[#This Row],[選手番号]],"")</f>
        <v>768</v>
      </c>
      <c r="E769" s="28" t="str">
        <f>IFERROR(VLOOKUP(C769,Sheet3!A:H,8,0),"")</f>
        <v xml:space="preserve">ZEYO-ST         </v>
      </c>
      <c r="F769" s="29" t="str">
        <f t="shared" si="24"/>
        <v xml:space="preserve">安原　優輝  </v>
      </c>
      <c r="G769" s="30" t="str">
        <f>IFERROR(VLOOKUP(C769,Sheet3!A:H,3,0),"")</f>
        <v xml:space="preserve">安原　優輝                    </v>
      </c>
    </row>
    <row r="770" spans="3:7">
      <c r="C770" s="24">
        <f t="shared" ref="C770:C833" si="25">IF(AND(D770=""),"",D770)</f>
        <v>769</v>
      </c>
      <c r="D770" s="32">
        <f>IFERROR(テーブル_Swim014[[#This Row],[選手番号]],"")</f>
        <v>769</v>
      </c>
      <c r="E770" s="28" t="str">
        <f>IFERROR(VLOOKUP(C770,Sheet3!A:H,8,0),"")</f>
        <v xml:space="preserve">ZEYO-ST         </v>
      </c>
      <c r="F770" s="29" t="str">
        <f t="shared" si="24"/>
        <v xml:space="preserve">鈴田　蒼斗  </v>
      </c>
      <c r="G770" s="30" t="str">
        <f>IFERROR(VLOOKUP(C770,Sheet3!A:H,3,0),"")</f>
        <v xml:space="preserve">鈴田　蒼斗                    </v>
      </c>
    </row>
    <row r="771" spans="3:7">
      <c r="C771" s="24">
        <f t="shared" si="25"/>
        <v>770</v>
      </c>
      <c r="D771" s="32">
        <f>IFERROR(テーブル_Swim014[[#This Row],[選手番号]],"")</f>
        <v>770</v>
      </c>
      <c r="E771" s="28" t="str">
        <f>IFERROR(VLOOKUP(C771,Sheet3!A:H,8,0),"")</f>
        <v xml:space="preserve">ZEYO-ST         </v>
      </c>
      <c r="F771" s="29" t="str">
        <f t="shared" si="24"/>
        <v xml:space="preserve">仁井　帆花  </v>
      </c>
      <c r="G771" s="30" t="str">
        <f>IFERROR(VLOOKUP(C771,Sheet3!A:H,3,0),"")</f>
        <v xml:space="preserve">仁井　帆花                    </v>
      </c>
    </row>
    <row r="772" spans="3:7">
      <c r="C772" s="24">
        <f t="shared" si="25"/>
        <v>771</v>
      </c>
      <c r="D772" s="32">
        <f>IFERROR(テーブル_Swim014[[#This Row],[選手番号]],"")</f>
        <v>771</v>
      </c>
      <c r="E772" s="28" t="str">
        <f>IFERROR(VLOOKUP(C772,Sheet3!A:H,8,0),"")</f>
        <v xml:space="preserve">ZEYO-ST         </v>
      </c>
      <c r="F772" s="29" t="str">
        <f t="shared" si="24"/>
        <v xml:space="preserve">大塚咲希歩  </v>
      </c>
      <c r="G772" s="30" t="str">
        <f>IFERROR(VLOOKUP(C772,Sheet3!A:H,3,0),"")</f>
        <v xml:space="preserve">大塚咲希歩                    </v>
      </c>
    </row>
    <row r="773" spans="3:7">
      <c r="C773" s="24">
        <f t="shared" si="25"/>
        <v>772</v>
      </c>
      <c r="D773" s="32">
        <f>IFERROR(テーブル_Swim014[[#This Row],[選手番号]],"")</f>
        <v>772</v>
      </c>
      <c r="E773" s="28" t="str">
        <f>IFERROR(VLOOKUP(C773,Sheet3!A:H,8,0),"")</f>
        <v xml:space="preserve">ZEYO-ST         </v>
      </c>
      <c r="F773" s="29" t="str">
        <f t="shared" si="24"/>
        <v xml:space="preserve">仁井　光莉  </v>
      </c>
      <c r="G773" s="30" t="str">
        <f>IFERROR(VLOOKUP(C773,Sheet3!A:H,3,0),"")</f>
        <v xml:space="preserve">仁井　光莉                    </v>
      </c>
    </row>
    <row r="774" spans="3:7">
      <c r="C774" s="24">
        <f t="shared" si="25"/>
        <v>773</v>
      </c>
      <c r="D774" s="32">
        <f>IFERROR(テーブル_Swim014[[#This Row],[選手番号]],"")</f>
        <v>773</v>
      </c>
      <c r="E774" s="28" t="str">
        <f>IFERROR(VLOOKUP(C774,Sheet3!A:H,8,0),"")</f>
        <v xml:space="preserve">ZEYO-ST         </v>
      </c>
      <c r="F774" s="29" t="str">
        <f t="shared" si="24"/>
        <v xml:space="preserve">松木　琴美  </v>
      </c>
      <c r="G774" s="30" t="str">
        <f>IFERROR(VLOOKUP(C774,Sheet3!A:H,3,0),"")</f>
        <v xml:space="preserve">松木　琴美                    </v>
      </c>
    </row>
    <row r="775" spans="3:7">
      <c r="C775" s="24">
        <f t="shared" si="25"/>
        <v>774</v>
      </c>
      <c r="D775" s="32">
        <f>IFERROR(テーブル_Swim014[[#This Row],[選手番号]],"")</f>
        <v>774</v>
      </c>
      <c r="E775" s="28" t="str">
        <f>IFERROR(VLOOKUP(C775,Sheet3!A:H,8,0),"")</f>
        <v xml:space="preserve">ZEYO-ST         </v>
      </c>
      <c r="F775" s="29" t="str">
        <f t="shared" si="24"/>
        <v xml:space="preserve">矢部瀬里香  </v>
      </c>
      <c r="G775" s="30" t="str">
        <f>IFERROR(VLOOKUP(C775,Sheet3!A:H,3,0),"")</f>
        <v xml:space="preserve">矢部瀬里香                    </v>
      </c>
    </row>
    <row r="776" spans="3:7">
      <c r="C776" s="24">
        <f t="shared" si="25"/>
        <v>775</v>
      </c>
      <c r="D776" s="32">
        <f>IFERROR(テーブル_Swim014[[#This Row],[選手番号]],"")</f>
        <v>775</v>
      </c>
      <c r="E776" s="28" t="str">
        <f>IFERROR(VLOOKUP(C776,Sheet3!A:H,8,0),"")</f>
        <v xml:space="preserve">ZEYO-ST         </v>
      </c>
      <c r="F776" s="29" t="str">
        <f t="shared" si="24"/>
        <v xml:space="preserve">秋森　叶羽  </v>
      </c>
      <c r="G776" s="30" t="str">
        <f>IFERROR(VLOOKUP(C776,Sheet3!A:H,3,0),"")</f>
        <v xml:space="preserve">秋森　叶羽                    </v>
      </c>
    </row>
    <row r="777" spans="3:7">
      <c r="C777" s="24">
        <f t="shared" si="25"/>
        <v>776</v>
      </c>
      <c r="D777" s="32">
        <f>IFERROR(テーブル_Swim014[[#This Row],[選手番号]],"")</f>
        <v>776</v>
      </c>
      <c r="E777" s="28" t="str">
        <f>IFERROR(VLOOKUP(C777,Sheet3!A:H,8,0),"")</f>
        <v xml:space="preserve">ZEYO-ST         </v>
      </c>
      <c r="F777" s="29" t="str">
        <f t="shared" si="24"/>
        <v xml:space="preserve">前野　希和  </v>
      </c>
      <c r="G777" s="30" t="str">
        <f>IFERROR(VLOOKUP(C777,Sheet3!A:H,3,0),"")</f>
        <v xml:space="preserve">前野　希和                    </v>
      </c>
    </row>
    <row r="778" spans="3:7">
      <c r="C778" s="24">
        <f t="shared" si="25"/>
        <v>777</v>
      </c>
      <c r="D778" s="32">
        <f>IFERROR(テーブル_Swim014[[#This Row],[選手番号]],"")</f>
        <v>777</v>
      </c>
      <c r="E778" s="28" t="str">
        <f>IFERROR(VLOOKUP(C778,Sheet3!A:H,8,0),"")</f>
        <v xml:space="preserve">ZEYO-ST         </v>
      </c>
      <c r="F778" s="29" t="str">
        <f t="shared" si="24"/>
        <v xml:space="preserve">野中　彩帆  </v>
      </c>
      <c r="G778" s="30" t="str">
        <f>IFERROR(VLOOKUP(C778,Sheet3!A:H,3,0),"")</f>
        <v xml:space="preserve">野中　彩帆                    </v>
      </c>
    </row>
    <row r="779" spans="3:7">
      <c r="C779" s="24">
        <f t="shared" si="25"/>
        <v>778</v>
      </c>
      <c r="D779" s="32">
        <f>IFERROR(テーブル_Swim014[[#This Row],[選手番号]],"")</f>
        <v>778</v>
      </c>
      <c r="E779" s="28" t="str">
        <f>IFERROR(VLOOKUP(C779,Sheet3!A:H,8,0),"")</f>
        <v xml:space="preserve">ZEYO-ST         </v>
      </c>
      <c r="F779" s="29" t="str">
        <f t="shared" si="24"/>
        <v xml:space="preserve">野中　彩希  </v>
      </c>
      <c r="G779" s="30" t="str">
        <f>IFERROR(VLOOKUP(C779,Sheet3!A:H,3,0),"")</f>
        <v xml:space="preserve">野中　彩希                    </v>
      </c>
    </row>
    <row r="780" spans="3:7">
      <c r="C780" s="24">
        <f t="shared" si="25"/>
        <v>779</v>
      </c>
      <c r="D780" s="32">
        <f>IFERROR(テーブル_Swim014[[#This Row],[選手番号]],"")</f>
        <v>779</v>
      </c>
      <c r="E780" s="28" t="str">
        <f>IFERROR(VLOOKUP(C780,Sheet3!A:H,8,0),"")</f>
        <v xml:space="preserve">ZEYO-ST         </v>
      </c>
      <c r="F780" s="29" t="str">
        <f t="shared" si="24"/>
        <v xml:space="preserve">佐古田彩里  </v>
      </c>
      <c r="G780" s="30" t="str">
        <f>IFERROR(VLOOKUP(C780,Sheet3!A:H,3,0),"")</f>
        <v xml:space="preserve">佐古田彩里                    </v>
      </c>
    </row>
    <row r="781" spans="3:7">
      <c r="C781" s="24">
        <f t="shared" si="25"/>
        <v>780</v>
      </c>
      <c r="D781" s="32">
        <f>IFERROR(テーブル_Swim014[[#This Row],[選手番号]],"")</f>
        <v>780</v>
      </c>
      <c r="E781" s="28" t="str">
        <f>IFERROR(VLOOKUP(C781,Sheet3!A:H,8,0),"")</f>
        <v xml:space="preserve">ZEYO-ST         </v>
      </c>
      <c r="F781" s="29" t="str">
        <f t="shared" si="24"/>
        <v xml:space="preserve">西ノ内春々  </v>
      </c>
      <c r="G781" s="30" t="str">
        <f>IFERROR(VLOOKUP(C781,Sheet3!A:H,3,0),"")</f>
        <v xml:space="preserve">西ノ内春々                    </v>
      </c>
    </row>
    <row r="782" spans="3:7">
      <c r="C782" s="24">
        <f t="shared" si="25"/>
        <v>781</v>
      </c>
      <c r="D782" s="32">
        <f>IFERROR(テーブル_Swim014[[#This Row],[選手番号]],"")</f>
        <v>781</v>
      </c>
      <c r="E782" s="28" t="str">
        <f>IFERROR(VLOOKUP(C782,Sheet3!A:H,8,0),"")</f>
        <v xml:space="preserve">ZEYO-ST         </v>
      </c>
      <c r="F782" s="29" t="str">
        <f t="shared" si="24"/>
        <v xml:space="preserve">吉本　涼風  </v>
      </c>
      <c r="G782" s="30" t="str">
        <f>IFERROR(VLOOKUP(C782,Sheet3!A:H,3,0),"")</f>
        <v xml:space="preserve">吉本　涼風                    </v>
      </c>
    </row>
    <row r="783" spans="3:7">
      <c r="C783" s="24">
        <f t="shared" si="25"/>
        <v>782</v>
      </c>
      <c r="D783" s="32">
        <f>IFERROR(テーブル_Swim014[[#This Row],[選手番号]],"")</f>
        <v>782</v>
      </c>
      <c r="E783" s="28" t="str">
        <f>IFERROR(VLOOKUP(C783,Sheet3!A:H,8,0),"")</f>
        <v xml:space="preserve">ZEYO-ST         </v>
      </c>
      <c r="F783" s="29" t="str">
        <f t="shared" si="24"/>
        <v xml:space="preserve">藤本保都希  </v>
      </c>
      <c r="G783" s="30" t="str">
        <f>IFERROR(VLOOKUP(C783,Sheet3!A:H,3,0),"")</f>
        <v xml:space="preserve">藤本保都希                    </v>
      </c>
    </row>
    <row r="784" spans="3:7">
      <c r="C784" s="24">
        <f t="shared" si="25"/>
        <v>783</v>
      </c>
      <c r="D784" s="32">
        <f>IFERROR(テーブル_Swim014[[#This Row],[選手番号]],"")</f>
        <v>783</v>
      </c>
      <c r="E784" s="28" t="str">
        <f>IFERROR(VLOOKUP(C784,Sheet3!A:H,8,0),"")</f>
        <v xml:space="preserve">ZEYO-ST         </v>
      </c>
      <c r="F784" s="29" t="str">
        <f t="shared" si="24"/>
        <v xml:space="preserve">平山　世織  </v>
      </c>
      <c r="G784" s="30" t="str">
        <f>IFERROR(VLOOKUP(C784,Sheet3!A:H,3,0),"")</f>
        <v xml:space="preserve">平山　世織                    </v>
      </c>
    </row>
    <row r="785" spans="3:7">
      <c r="C785" s="24">
        <f t="shared" si="25"/>
        <v>784</v>
      </c>
      <c r="D785" s="32">
        <f>IFERROR(テーブル_Swim014[[#This Row],[選手番号]],"")</f>
        <v>784</v>
      </c>
      <c r="E785" s="28" t="str">
        <f>IFERROR(VLOOKUP(C785,Sheet3!A:H,8,0),"")</f>
        <v xml:space="preserve">ZEYO-ST         </v>
      </c>
      <c r="F785" s="29" t="str">
        <f t="shared" si="24"/>
        <v xml:space="preserve">岩瀬　夕楓  </v>
      </c>
      <c r="G785" s="30" t="str">
        <f>IFERROR(VLOOKUP(C785,Sheet3!A:H,3,0),"")</f>
        <v xml:space="preserve">岩瀬　夕楓                    </v>
      </c>
    </row>
    <row r="786" spans="3:7">
      <c r="C786" s="24">
        <f t="shared" si="25"/>
        <v>785</v>
      </c>
      <c r="D786" s="32">
        <f>IFERROR(テーブル_Swim014[[#This Row],[選手番号]],"")</f>
        <v>785</v>
      </c>
      <c r="E786" s="28" t="str">
        <f>IFERROR(VLOOKUP(C786,Sheet3!A:H,8,0),"")</f>
        <v xml:space="preserve">ZEYO-ST         </v>
      </c>
      <c r="F786" s="29" t="str">
        <f t="shared" si="24"/>
        <v xml:space="preserve">秋森　心羽  </v>
      </c>
      <c r="G786" s="30" t="str">
        <f>IFERROR(VLOOKUP(C786,Sheet3!A:H,3,0),"")</f>
        <v xml:space="preserve">秋森　心羽                    </v>
      </c>
    </row>
    <row r="787" spans="3:7">
      <c r="C787" s="24">
        <f t="shared" si="25"/>
        <v>786</v>
      </c>
      <c r="D787" s="32">
        <f>IFERROR(テーブル_Swim014[[#This Row],[選手番号]],"")</f>
        <v>786</v>
      </c>
      <c r="E787" s="28" t="str">
        <f>IFERROR(VLOOKUP(C787,Sheet3!A:H,8,0),"")</f>
        <v xml:space="preserve">ZEYO-ST         </v>
      </c>
      <c r="F787" s="29" t="str">
        <f t="shared" si="24"/>
        <v xml:space="preserve">木村　美友  </v>
      </c>
      <c r="G787" s="30" t="str">
        <f>IFERROR(VLOOKUP(C787,Sheet3!A:H,3,0),"")</f>
        <v xml:space="preserve">木村　美友                    </v>
      </c>
    </row>
    <row r="788" spans="3:7">
      <c r="C788" s="24">
        <f t="shared" si="25"/>
        <v>787</v>
      </c>
      <c r="D788" s="32">
        <f>IFERROR(テーブル_Swim014[[#This Row],[選手番号]],"")</f>
        <v>787</v>
      </c>
      <c r="E788" s="28" t="str">
        <f>IFERROR(VLOOKUP(C788,Sheet3!A:H,8,0),"")</f>
        <v xml:space="preserve">窪川ＳＣ        </v>
      </c>
      <c r="F788" s="29" t="str">
        <f t="shared" si="24"/>
        <v xml:space="preserve">碇　　拓真  </v>
      </c>
      <c r="G788" s="30" t="str">
        <f>IFERROR(VLOOKUP(C788,Sheet3!A:H,3,0),"")</f>
        <v xml:space="preserve">碇　　拓真                    </v>
      </c>
    </row>
    <row r="789" spans="3:7">
      <c r="C789" s="24">
        <f t="shared" si="25"/>
        <v>788</v>
      </c>
      <c r="D789" s="32">
        <f>IFERROR(テーブル_Swim014[[#This Row],[選手番号]],"")</f>
        <v>788</v>
      </c>
      <c r="E789" s="28" t="str">
        <f>IFERROR(VLOOKUP(C789,Sheet3!A:H,8,0),"")</f>
        <v xml:space="preserve">窪川ＳＣ        </v>
      </c>
      <c r="F789" s="29" t="str">
        <f t="shared" si="24"/>
        <v xml:space="preserve">竹内　智香  </v>
      </c>
      <c r="G789" s="30" t="str">
        <f>IFERROR(VLOOKUP(C789,Sheet3!A:H,3,0),"")</f>
        <v xml:space="preserve">竹内　智香                    </v>
      </c>
    </row>
    <row r="790" spans="3:7">
      <c r="C790" s="24">
        <f t="shared" si="25"/>
        <v>789</v>
      </c>
      <c r="D790" s="32">
        <f>IFERROR(テーブル_Swim014[[#This Row],[選手番号]],"")</f>
        <v>789</v>
      </c>
      <c r="E790" s="28" t="str">
        <f>IFERROR(VLOOKUP(C790,Sheet3!A:H,8,0),"")</f>
        <v xml:space="preserve">窪川ＳＣ        </v>
      </c>
      <c r="F790" s="29" t="str">
        <f t="shared" si="24"/>
        <v xml:space="preserve">首藤　大果  </v>
      </c>
      <c r="G790" s="30" t="str">
        <f>IFERROR(VLOOKUP(C790,Sheet3!A:H,3,0),"")</f>
        <v xml:space="preserve">首藤　大果                    </v>
      </c>
    </row>
    <row r="791" spans="3:7">
      <c r="C791" s="24">
        <f t="shared" si="25"/>
        <v>790</v>
      </c>
      <c r="D791" s="32">
        <f>IFERROR(テーブル_Swim014[[#This Row],[選手番号]],"")</f>
        <v>790</v>
      </c>
      <c r="E791" s="28" t="str">
        <f>IFERROR(VLOOKUP(C791,Sheet3!A:H,8,0),"")</f>
        <v xml:space="preserve">窪川ＳＣ        </v>
      </c>
      <c r="F791" s="29" t="str">
        <f t="shared" si="24"/>
        <v xml:space="preserve">宮地　　桃  </v>
      </c>
      <c r="G791" s="30" t="str">
        <f>IFERROR(VLOOKUP(C791,Sheet3!A:H,3,0),"")</f>
        <v xml:space="preserve">宮地　　桃                    </v>
      </c>
    </row>
    <row r="792" spans="3:7">
      <c r="C792" s="24">
        <f t="shared" si="25"/>
        <v>791</v>
      </c>
      <c r="D792" s="32">
        <f>IFERROR(テーブル_Swim014[[#This Row],[選手番号]],"")</f>
        <v>791</v>
      </c>
      <c r="E792" s="28" t="str">
        <f>IFERROR(VLOOKUP(C792,Sheet3!A:H,8,0),"")</f>
        <v xml:space="preserve">窪川ＳＣ        </v>
      </c>
      <c r="F792" s="29" t="str">
        <f t="shared" si="24"/>
        <v xml:space="preserve">鎭田　乙希  </v>
      </c>
      <c r="G792" s="30" t="str">
        <f>IFERROR(VLOOKUP(C792,Sheet3!A:H,3,0),"")</f>
        <v xml:space="preserve">鎭田　乙希                    </v>
      </c>
    </row>
    <row r="793" spans="3:7">
      <c r="C793" s="24">
        <f t="shared" si="25"/>
        <v>792</v>
      </c>
      <c r="D793" s="32">
        <f>IFERROR(テーブル_Swim014[[#This Row],[選手番号]],"")</f>
        <v>792</v>
      </c>
      <c r="E793" s="28" t="str">
        <f>IFERROR(VLOOKUP(C793,Sheet3!A:H,8,0),"")</f>
        <v xml:space="preserve">さくらＳＣ      </v>
      </c>
      <c r="F793" s="29" t="str">
        <f t="shared" si="24"/>
        <v xml:space="preserve">眞辺　大雅  </v>
      </c>
      <c r="G793" s="30" t="str">
        <f>IFERROR(VLOOKUP(C793,Sheet3!A:H,3,0),"")</f>
        <v xml:space="preserve">眞辺　大雅                    </v>
      </c>
    </row>
    <row r="794" spans="3:7">
      <c r="C794" s="24">
        <f t="shared" si="25"/>
        <v>793</v>
      </c>
      <c r="D794" s="32">
        <f>IFERROR(テーブル_Swim014[[#This Row],[選手番号]],"")</f>
        <v>793</v>
      </c>
      <c r="E794" s="28" t="str">
        <f>IFERROR(VLOOKUP(C794,Sheet3!A:H,8,0),"")</f>
        <v xml:space="preserve">さくらＳＣ      </v>
      </c>
      <c r="F794" s="29" t="str">
        <f t="shared" ref="F794:F857" si="26">MID(G794,1,7)</f>
        <v xml:space="preserve">町田　祐樹  </v>
      </c>
      <c r="G794" s="30" t="str">
        <f>IFERROR(VLOOKUP(C794,Sheet3!A:H,3,0),"")</f>
        <v xml:space="preserve">町田　祐樹                    </v>
      </c>
    </row>
    <row r="795" spans="3:7">
      <c r="C795" s="24">
        <f t="shared" si="25"/>
        <v>794</v>
      </c>
      <c r="D795" s="32">
        <f>IFERROR(テーブル_Swim014[[#This Row],[選手番号]],"")</f>
        <v>794</v>
      </c>
      <c r="E795" s="28" t="str">
        <f>IFERROR(VLOOKUP(C795,Sheet3!A:H,8,0),"")</f>
        <v xml:space="preserve">さくらＳＣ      </v>
      </c>
      <c r="F795" s="29" t="str">
        <f t="shared" si="26"/>
        <v xml:space="preserve">小松　来瑠  </v>
      </c>
      <c r="G795" s="30" t="str">
        <f>IFERROR(VLOOKUP(C795,Sheet3!A:H,3,0),"")</f>
        <v xml:space="preserve">小松　来瑠                    </v>
      </c>
    </row>
    <row r="796" spans="3:7">
      <c r="C796" s="24">
        <f t="shared" si="25"/>
        <v>795</v>
      </c>
      <c r="D796" s="32">
        <f>IFERROR(テーブル_Swim014[[#This Row],[選手番号]],"")</f>
        <v>795</v>
      </c>
      <c r="E796" s="28" t="str">
        <f>IFERROR(VLOOKUP(C796,Sheet3!A:H,8,0),"")</f>
        <v xml:space="preserve">さくらＳＣ      </v>
      </c>
      <c r="F796" s="29" t="str">
        <f t="shared" si="26"/>
        <v xml:space="preserve">田中　亜海  </v>
      </c>
      <c r="G796" s="30" t="str">
        <f>IFERROR(VLOOKUP(C796,Sheet3!A:H,3,0),"")</f>
        <v xml:space="preserve">田中　亜海                    </v>
      </c>
    </row>
    <row r="797" spans="3:7">
      <c r="C797" s="24">
        <f t="shared" si="25"/>
        <v>796</v>
      </c>
      <c r="D797" s="32">
        <f>IFERROR(テーブル_Swim014[[#This Row],[選手番号]],"")</f>
        <v>796</v>
      </c>
      <c r="E797" s="28" t="str">
        <f>IFERROR(VLOOKUP(C797,Sheet3!A:H,8,0),"")</f>
        <v xml:space="preserve">さくらＳＣ      </v>
      </c>
      <c r="F797" s="29" t="str">
        <f t="shared" si="26"/>
        <v xml:space="preserve">片岡　　涼  </v>
      </c>
      <c r="G797" s="30" t="str">
        <f>IFERROR(VLOOKUP(C797,Sheet3!A:H,3,0),"")</f>
        <v xml:space="preserve">片岡　　涼                    </v>
      </c>
    </row>
    <row r="798" spans="3:7">
      <c r="C798" s="24">
        <f t="shared" si="25"/>
        <v>797</v>
      </c>
      <c r="D798" s="32">
        <f>IFERROR(テーブル_Swim014[[#This Row],[選手番号]],"")</f>
        <v>797</v>
      </c>
      <c r="E798" s="28" t="str">
        <f>IFERROR(VLOOKUP(C798,Sheet3!A:H,8,0),"")</f>
        <v xml:space="preserve">さくらＳＣ      </v>
      </c>
      <c r="F798" s="29" t="str">
        <f t="shared" si="26"/>
        <v xml:space="preserve">丸山ここね  </v>
      </c>
      <c r="G798" s="30" t="str">
        <f>IFERROR(VLOOKUP(C798,Sheet3!A:H,3,0),"")</f>
        <v xml:space="preserve">丸山ここね                    </v>
      </c>
    </row>
    <row r="799" spans="3:7">
      <c r="C799" s="24">
        <f t="shared" si="25"/>
        <v>798</v>
      </c>
      <c r="D799" s="32">
        <f>IFERROR(テーブル_Swim014[[#This Row],[選手番号]],"")</f>
        <v>798</v>
      </c>
      <c r="E799" s="28" t="str">
        <f>IFERROR(VLOOKUP(C799,Sheet3!A:H,8,0),"")</f>
        <v xml:space="preserve">ＳＣすくも      </v>
      </c>
      <c r="F799" s="29" t="str">
        <f t="shared" si="26"/>
        <v xml:space="preserve">川田　史也  </v>
      </c>
      <c r="G799" s="30" t="str">
        <f>IFERROR(VLOOKUP(C799,Sheet3!A:H,3,0),"")</f>
        <v xml:space="preserve">川田　史也                    </v>
      </c>
    </row>
    <row r="800" spans="3:7">
      <c r="C800" s="24">
        <f t="shared" si="25"/>
        <v>799</v>
      </c>
      <c r="D800" s="32">
        <f>IFERROR(テーブル_Swim014[[#This Row],[選手番号]],"")</f>
        <v>799</v>
      </c>
      <c r="E800" s="28" t="str">
        <f>IFERROR(VLOOKUP(C800,Sheet3!A:H,8,0),"")</f>
        <v xml:space="preserve">ＳＣすくも      </v>
      </c>
      <c r="F800" s="29" t="str">
        <f t="shared" si="26"/>
        <v xml:space="preserve">堀野　　響  </v>
      </c>
      <c r="G800" s="30" t="str">
        <f>IFERROR(VLOOKUP(C800,Sheet3!A:H,3,0),"")</f>
        <v xml:space="preserve">堀野　　響                    </v>
      </c>
    </row>
    <row r="801" spans="3:7">
      <c r="C801" s="24">
        <f t="shared" si="25"/>
        <v>800</v>
      </c>
      <c r="D801" s="32">
        <f>IFERROR(テーブル_Swim014[[#This Row],[選手番号]],"")</f>
        <v>800</v>
      </c>
      <c r="E801" s="28" t="str">
        <f>IFERROR(VLOOKUP(C801,Sheet3!A:H,8,0),"")</f>
        <v xml:space="preserve">ＳＣすくも      </v>
      </c>
      <c r="F801" s="29" t="str">
        <f t="shared" si="26"/>
        <v xml:space="preserve">谷口真之輔  </v>
      </c>
      <c r="G801" s="30" t="str">
        <f>IFERROR(VLOOKUP(C801,Sheet3!A:H,3,0),"")</f>
        <v xml:space="preserve">谷口真之輔                    </v>
      </c>
    </row>
    <row r="802" spans="3:7">
      <c r="C802" s="24">
        <f t="shared" si="25"/>
        <v>801</v>
      </c>
      <c r="D802" s="32">
        <f>IFERROR(テーブル_Swim014[[#This Row],[選手番号]],"")</f>
        <v>801</v>
      </c>
      <c r="E802" s="28" t="str">
        <f>IFERROR(VLOOKUP(C802,Sheet3!A:H,8,0),"")</f>
        <v xml:space="preserve">ＳＣすくも      </v>
      </c>
      <c r="F802" s="29" t="str">
        <f t="shared" si="26"/>
        <v xml:space="preserve">梶原　一柊  </v>
      </c>
      <c r="G802" s="30" t="str">
        <f>IFERROR(VLOOKUP(C802,Sheet3!A:H,3,0),"")</f>
        <v xml:space="preserve">梶原　一柊                    </v>
      </c>
    </row>
    <row r="803" spans="3:7">
      <c r="C803" s="24">
        <f t="shared" si="25"/>
        <v>802</v>
      </c>
      <c r="D803" s="32">
        <f>IFERROR(テーブル_Swim014[[#This Row],[選手番号]],"")</f>
        <v>802</v>
      </c>
      <c r="E803" s="28" t="str">
        <f>IFERROR(VLOOKUP(C803,Sheet3!A:H,8,0),"")</f>
        <v xml:space="preserve">ＳＣすくも      </v>
      </c>
      <c r="F803" s="29" t="str">
        <f t="shared" si="26"/>
        <v xml:space="preserve">谷口恵比須  </v>
      </c>
      <c r="G803" s="30" t="str">
        <f>IFERROR(VLOOKUP(C803,Sheet3!A:H,3,0),"")</f>
        <v xml:space="preserve">谷口恵比須                    </v>
      </c>
    </row>
    <row r="804" spans="3:7">
      <c r="C804" s="24">
        <f t="shared" si="25"/>
        <v>803</v>
      </c>
      <c r="D804" s="32">
        <f>IFERROR(テーブル_Swim014[[#This Row],[選手番号]],"")</f>
        <v>803</v>
      </c>
      <c r="E804" s="28" t="str">
        <f>IFERROR(VLOOKUP(C804,Sheet3!A:H,8,0),"")</f>
        <v xml:space="preserve">NSP高知         </v>
      </c>
      <c r="F804" s="29" t="str">
        <f t="shared" si="26"/>
        <v xml:space="preserve">丑本　知大  </v>
      </c>
      <c r="G804" s="30" t="str">
        <f>IFERROR(VLOOKUP(C804,Sheet3!A:H,3,0),"")</f>
        <v xml:space="preserve">丑本　知大                    </v>
      </c>
    </row>
    <row r="805" spans="3:7">
      <c r="C805" s="24">
        <f t="shared" si="25"/>
        <v>804</v>
      </c>
      <c r="D805" s="32">
        <f>IFERROR(テーブル_Swim014[[#This Row],[選手番号]],"")</f>
        <v>804</v>
      </c>
      <c r="E805" s="28" t="str">
        <f>IFERROR(VLOOKUP(C805,Sheet3!A:H,8,0),"")</f>
        <v xml:space="preserve">NSP高知         </v>
      </c>
      <c r="F805" s="29" t="str">
        <f t="shared" si="26"/>
        <v xml:space="preserve">矢野　智久  </v>
      </c>
      <c r="G805" s="30" t="str">
        <f>IFERROR(VLOOKUP(C805,Sheet3!A:H,3,0),"")</f>
        <v xml:space="preserve">矢野　智久                    </v>
      </c>
    </row>
    <row r="806" spans="3:7">
      <c r="C806" s="24">
        <f t="shared" si="25"/>
        <v>805</v>
      </c>
      <c r="D806" s="32">
        <f>IFERROR(テーブル_Swim014[[#This Row],[選手番号]],"")</f>
        <v>805</v>
      </c>
      <c r="E806" s="28" t="str">
        <f>IFERROR(VLOOKUP(C806,Sheet3!A:H,8,0),"")</f>
        <v xml:space="preserve">NSP高知         </v>
      </c>
      <c r="F806" s="29" t="str">
        <f t="shared" si="26"/>
        <v xml:space="preserve">高橋　知希  </v>
      </c>
      <c r="G806" s="30" t="str">
        <f>IFERROR(VLOOKUP(C806,Sheet3!A:H,3,0),"")</f>
        <v xml:space="preserve">高橋　知希                    </v>
      </c>
    </row>
    <row r="807" spans="3:7">
      <c r="C807" s="24">
        <f t="shared" si="25"/>
        <v>806</v>
      </c>
      <c r="D807" s="32">
        <f>IFERROR(テーブル_Swim014[[#This Row],[選手番号]],"")</f>
        <v>806</v>
      </c>
      <c r="E807" s="28" t="str">
        <f>IFERROR(VLOOKUP(C807,Sheet3!A:H,8,0),"")</f>
        <v xml:space="preserve">NSP高知         </v>
      </c>
      <c r="F807" s="29" t="str">
        <f t="shared" si="26"/>
        <v xml:space="preserve">坂本　優大  </v>
      </c>
      <c r="G807" s="30" t="str">
        <f>IFERROR(VLOOKUP(C807,Sheet3!A:H,3,0),"")</f>
        <v xml:space="preserve">坂本　優大                    </v>
      </c>
    </row>
    <row r="808" spans="3:7">
      <c r="C808" s="24">
        <f t="shared" si="25"/>
        <v>807</v>
      </c>
      <c r="D808" s="32">
        <f>IFERROR(テーブル_Swim014[[#This Row],[選手番号]],"")</f>
        <v>807</v>
      </c>
      <c r="E808" s="28" t="str">
        <f>IFERROR(VLOOKUP(C808,Sheet3!A:H,8,0),"")</f>
        <v xml:space="preserve">NSP高知         </v>
      </c>
      <c r="F808" s="29" t="str">
        <f t="shared" si="26"/>
        <v xml:space="preserve">渋谷　勇樹  </v>
      </c>
      <c r="G808" s="30" t="str">
        <f>IFERROR(VLOOKUP(C808,Sheet3!A:H,3,0),"")</f>
        <v xml:space="preserve">渋谷　勇樹                    </v>
      </c>
    </row>
    <row r="809" spans="3:7">
      <c r="C809" s="24">
        <f t="shared" si="25"/>
        <v>808</v>
      </c>
      <c r="D809" s="32">
        <f>IFERROR(テーブル_Swim014[[#This Row],[選手番号]],"")</f>
        <v>808</v>
      </c>
      <c r="E809" s="28" t="str">
        <f>IFERROR(VLOOKUP(C809,Sheet3!A:H,8,0),"")</f>
        <v xml:space="preserve">NSP高知         </v>
      </c>
      <c r="F809" s="29" t="str">
        <f t="shared" si="26"/>
        <v xml:space="preserve">西山　湧也  </v>
      </c>
      <c r="G809" s="30" t="str">
        <f>IFERROR(VLOOKUP(C809,Sheet3!A:H,3,0),"")</f>
        <v xml:space="preserve">西山　湧也                    </v>
      </c>
    </row>
    <row r="810" spans="3:7">
      <c r="C810" s="24">
        <f t="shared" si="25"/>
        <v>809</v>
      </c>
      <c r="D810" s="32">
        <f>IFERROR(テーブル_Swim014[[#This Row],[選手番号]],"")</f>
        <v>809</v>
      </c>
      <c r="E810" s="28" t="str">
        <f>IFERROR(VLOOKUP(C810,Sheet3!A:H,8,0),"")</f>
        <v xml:space="preserve">NSP高知         </v>
      </c>
      <c r="F810" s="29" t="str">
        <f t="shared" si="26"/>
        <v xml:space="preserve">土居　侑矢  </v>
      </c>
      <c r="G810" s="30" t="str">
        <f>IFERROR(VLOOKUP(C810,Sheet3!A:H,3,0),"")</f>
        <v xml:space="preserve">土居　侑矢                    </v>
      </c>
    </row>
    <row r="811" spans="3:7">
      <c r="C811" s="24">
        <f t="shared" si="25"/>
        <v>810</v>
      </c>
      <c r="D811" s="32">
        <f>IFERROR(テーブル_Swim014[[#This Row],[選手番号]],"")</f>
        <v>810</v>
      </c>
      <c r="E811" s="28" t="str">
        <f>IFERROR(VLOOKUP(C811,Sheet3!A:H,8,0),"")</f>
        <v xml:space="preserve">NSP高知         </v>
      </c>
      <c r="F811" s="29" t="str">
        <f t="shared" si="26"/>
        <v xml:space="preserve">下元　優典  </v>
      </c>
      <c r="G811" s="30" t="str">
        <f>IFERROR(VLOOKUP(C811,Sheet3!A:H,3,0),"")</f>
        <v xml:space="preserve">下元　優典                    </v>
      </c>
    </row>
    <row r="812" spans="3:7">
      <c r="C812" s="24">
        <f t="shared" si="25"/>
        <v>811</v>
      </c>
      <c r="D812" s="32">
        <f>IFERROR(テーブル_Swim014[[#This Row],[選手番号]],"")</f>
        <v>811</v>
      </c>
      <c r="E812" s="28" t="str">
        <f>IFERROR(VLOOKUP(C812,Sheet3!A:H,8,0),"")</f>
        <v xml:space="preserve">NSP高知         </v>
      </c>
      <c r="F812" s="29" t="str">
        <f t="shared" si="26"/>
        <v xml:space="preserve">寺井　泰晴  </v>
      </c>
      <c r="G812" s="30" t="str">
        <f>IFERROR(VLOOKUP(C812,Sheet3!A:H,3,0),"")</f>
        <v xml:space="preserve">寺井　泰晴                    </v>
      </c>
    </row>
    <row r="813" spans="3:7">
      <c r="C813" s="24">
        <f t="shared" si="25"/>
        <v>812</v>
      </c>
      <c r="D813" s="32">
        <f>IFERROR(テーブル_Swim014[[#This Row],[選手番号]],"")</f>
        <v>812</v>
      </c>
      <c r="E813" s="28" t="str">
        <f>IFERROR(VLOOKUP(C813,Sheet3!A:H,8,0),"")</f>
        <v xml:space="preserve">NSP高知         </v>
      </c>
      <c r="F813" s="29" t="str">
        <f t="shared" si="26"/>
        <v xml:space="preserve">細川　太都  </v>
      </c>
      <c r="G813" s="30" t="str">
        <f>IFERROR(VLOOKUP(C813,Sheet3!A:H,3,0),"")</f>
        <v xml:space="preserve">細川　太都                    </v>
      </c>
    </row>
    <row r="814" spans="3:7">
      <c r="C814" s="24">
        <f t="shared" si="25"/>
        <v>813</v>
      </c>
      <c r="D814" s="32">
        <f>IFERROR(テーブル_Swim014[[#This Row],[選手番号]],"")</f>
        <v>813</v>
      </c>
      <c r="E814" s="28" t="str">
        <f>IFERROR(VLOOKUP(C814,Sheet3!A:H,8,0),"")</f>
        <v xml:space="preserve">NSP高知         </v>
      </c>
      <c r="F814" s="29" t="str">
        <f t="shared" si="26"/>
        <v xml:space="preserve">石本　景慈  </v>
      </c>
      <c r="G814" s="30" t="str">
        <f>IFERROR(VLOOKUP(C814,Sheet3!A:H,3,0),"")</f>
        <v xml:space="preserve">石本　景慈                    </v>
      </c>
    </row>
    <row r="815" spans="3:7">
      <c r="C815" s="24">
        <f t="shared" si="25"/>
        <v>814</v>
      </c>
      <c r="D815" s="32">
        <f>IFERROR(テーブル_Swim014[[#This Row],[選手番号]],"")</f>
        <v>814</v>
      </c>
      <c r="E815" s="28" t="str">
        <f>IFERROR(VLOOKUP(C815,Sheet3!A:H,8,0),"")</f>
        <v xml:space="preserve">NSP高知         </v>
      </c>
      <c r="F815" s="29" t="str">
        <f t="shared" si="26"/>
        <v xml:space="preserve">高橋　孝弥  </v>
      </c>
      <c r="G815" s="30" t="str">
        <f>IFERROR(VLOOKUP(C815,Sheet3!A:H,3,0),"")</f>
        <v xml:space="preserve">高橋　孝弥                    </v>
      </c>
    </row>
    <row r="816" spans="3:7">
      <c r="C816" s="24">
        <f t="shared" si="25"/>
        <v>815</v>
      </c>
      <c r="D816" s="32">
        <f>IFERROR(テーブル_Swim014[[#This Row],[選手番号]],"")</f>
        <v>815</v>
      </c>
      <c r="E816" s="28" t="str">
        <f>IFERROR(VLOOKUP(C816,Sheet3!A:H,8,0),"")</f>
        <v xml:space="preserve">NSP高知         </v>
      </c>
      <c r="F816" s="29" t="str">
        <f t="shared" si="26"/>
        <v xml:space="preserve">岡本　慎吾  </v>
      </c>
      <c r="G816" s="30" t="str">
        <f>IFERROR(VLOOKUP(C816,Sheet3!A:H,3,0),"")</f>
        <v xml:space="preserve">岡本　慎吾                    </v>
      </c>
    </row>
    <row r="817" spans="3:7">
      <c r="C817" s="24">
        <f t="shared" si="25"/>
        <v>816</v>
      </c>
      <c r="D817" s="32">
        <f>IFERROR(テーブル_Swim014[[#This Row],[選手番号]],"")</f>
        <v>816</v>
      </c>
      <c r="E817" s="28" t="str">
        <f>IFERROR(VLOOKUP(C817,Sheet3!A:H,8,0),"")</f>
        <v xml:space="preserve">NSP高知         </v>
      </c>
      <c r="F817" s="29" t="str">
        <f t="shared" si="26"/>
        <v xml:space="preserve">坂本　昂太  </v>
      </c>
      <c r="G817" s="30" t="str">
        <f>IFERROR(VLOOKUP(C817,Sheet3!A:H,3,0),"")</f>
        <v xml:space="preserve">坂本　昂太                    </v>
      </c>
    </row>
    <row r="818" spans="3:7">
      <c r="C818" s="24">
        <f t="shared" si="25"/>
        <v>817</v>
      </c>
      <c r="D818" s="32">
        <f>IFERROR(テーブル_Swim014[[#This Row],[選手番号]],"")</f>
        <v>817</v>
      </c>
      <c r="E818" s="28" t="str">
        <f>IFERROR(VLOOKUP(C818,Sheet3!A:H,8,0),"")</f>
        <v xml:space="preserve">NSP高知         </v>
      </c>
      <c r="F818" s="29" t="str">
        <f t="shared" si="26"/>
        <v xml:space="preserve">小松　蒼空  </v>
      </c>
      <c r="G818" s="30" t="str">
        <f>IFERROR(VLOOKUP(C818,Sheet3!A:H,3,0),"")</f>
        <v xml:space="preserve">小松　蒼空                    </v>
      </c>
    </row>
    <row r="819" spans="3:7">
      <c r="C819" s="24">
        <f t="shared" si="25"/>
        <v>818</v>
      </c>
      <c r="D819" s="32">
        <f>IFERROR(テーブル_Swim014[[#This Row],[選手番号]],"")</f>
        <v>818</v>
      </c>
      <c r="E819" s="28" t="str">
        <f>IFERROR(VLOOKUP(C819,Sheet3!A:H,8,0),"")</f>
        <v xml:space="preserve">NSP高知         </v>
      </c>
      <c r="F819" s="29" t="str">
        <f t="shared" si="26"/>
        <v xml:space="preserve">寺井　悠晴  </v>
      </c>
      <c r="G819" s="30" t="str">
        <f>IFERROR(VLOOKUP(C819,Sheet3!A:H,3,0),"")</f>
        <v xml:space="preserve">寺井　悠晴                    </v>
      </c>
    </row>
    <row r="820" spans="3:7">
      <c r="C820" s="24">
        <f t="shared" si="25"/>
        <v>819</v>
      </c>
      <c r="D820" s="32">
        <f>IFERROR(テーブル_Swim014[[#This Row],[選手番号]],"")</f>
        <v>819</v>
      </c>
      <c r="E820" s="28" t="str">
        <f>IFERROR(VLOOKUP(C820,Sheet3!A:H,8,0),"")</f>
        <v xml:space="preserve">NSP高知         </v>
      </c>
      <c r="F820" s="29" t="str">
        <f t="shared" si="26"/>
        <v xml:space="preserve">吉名　里恭  </v>
      </c>
      <c r="G820" s="30" t="str">
        <f>IFERROR(VLOOKUP(C820,Sheet3!A:H,3,0),"")</f>
        <v xml:space="preserve">吉名　里恭                    </v>
      </c>
    </row>
    <row r="821" spans="3:7">
      <c r="C821" s="24">
        <f t="shared" si="25"/>
        <v>820</v>
      </c>
      <c r="D821" s="32">
        <f>IFERROR(テーブル_Swim014[[#This Row],[選手番号]],"")</f>
        <v>820</v>
      </c>
      <c r="E821" s="28" t="str">
        <f>IFERROR(VLOOKUP(C821,Sheet3!A:H,8,0),"")</f>
        <v xml:space="preserve">NSP高知         </v>
      </c>
      <c r="F821" s="29" t="str">
        <f t="shared" si="26"/>
        <v xml:space="preserve">松田　悠成  </v>
      </c>
      <c r="G821" s="30" t="str">
        <f>IFERROR(VLOOKUP(C821,Sheet3!A:H,3,0),"")</f>
        <v xml:space="preserve">松田　悠成                    </v>
      </c>
    </row>
    <row r="822" spans="3:7">
      <c r="C822" s="24">
        <f t="shared" si="25"/>
        <v>821</v>
      </c>
      <c r="D822" s="32">
        <f>IFERROR(テーブル_Swim014[[#This Row],[選手番号]],"")</f>
        <v>821</v>
      </c>
      <c r="E822" s="28" t="str">
        <f>IFERROR(VLOOKUP(C822,Sheet3!A:H,8,0),"")</f>
        <v xml:space="preserve">NSP高知         </v>
      </c>
      <c r="F822" s="29" t="str">
        <f t="shared" si="26"/>
        <v xml:space="preserve">谷　　裕果  </v>
      </c>
      <c r="G822" s="30" t="str">
        <f>IFERROR(VLOOKUP(C822,Sheet3!A:H,3,0),"")</f>
        <v xml:space="preserve">谷　　裕果                    </v>
      </c>
    </row>
    <row r="823" spans="3:7">
      <c r="C823" s="24">
        <f t="shared" si="25"/>
        <v>822</v>
      </c>
      <c r="D823" s="32">
        <f>IFERROR(テーブル_Swim014[[#This Row],[選手番号]],"")</f>
        <v>822</v>
      </c>
      <c r="E823" s="28" t="str">
        <f>IFERROR(VLOOKUP(C823,Sheet3!A:H,8,0),"")</f>
        <v xml:space="preserve">NSP高知         </v>
      </c>
      <c r="F823" s="29" t="str">
        <f t="shared" si="26"/>
        <v xml:space="preserve">西山　光来  </v>
      </c>
      <c r="G823" s="30" t="str">
        <f>IFERROR(VLOOKUP(C823,Sheet3!A:H,3,0),"")</f>
        <v xml:space="preserve">西山　光来                    </v>
      </c>
    </row>
    <row r="824" spans="3:7">
      <c r="C824" s="24">
        <f t="shared" si="25"/>
        <v>823</v>
      </c>
      <c r="D824" s="32">
        <f>IFERROR(テーブル_Swim014[[#This Row],[選手番号]],"")</f>
        <v>823</v>
      </c>
      <c r="E824" s="28" t="str">
        <f>IFERROR(VLOOKUP(C824,Sheet3!A:H,8,0),"")</f>
        <v xml:space="preserve">NSP高知         </v>
      </c>
      <c r="F824" s="29" t="str">
        <f t="shared" si="26"/>
        <v xml:space="preserve">山下　水緒  </v>
      </c>
      <c r="G824" s="30" t="str">
        <f>IFERROR(VLOOKUP(C824,Sheet3!A:H,3,0),"")</f>
        <v xml:space="preserve">山下　水緒                    </v>
      </c>
    </row>
    <row r="825" spans="3:7">
      <c r="C825" s="24">
        <f t="shared" si="25"/>
        <v>824</v>
      </c>
      <c r="D825" s="32">
        <f>IFERROR(テーブル_Swim014[[#This Row],[選手番号]],"")</f>
        <v>824</v>
      </c>
      <c r="E825" s="28" t="str">
        <f>IFERROR(VLOOKUP(C825,Sheet3!A:H,8,0),"")</f>
        <v xml:space="preserve">NSP高知         </v>
      </c>
      <c r="F825" s="29" t="str">
        <f t="shared" si="26"/>
        <v xml:space="preserve">西内　　維  </v>
      </c>
      <c r="G825" s="30" t="str">
        <f>IFERROR(VLOOKUP(C825,Sheet3!A:H,3,0),"")</f>
        <v xml:space="preserve">西内　　維                    </v>
      </c>
    </row>
    <row r="826" spans="3:7">
      <c r="C826" s="24">
        <f t="shared" si="25"/>
        <v>825</v>
      </c>
      <c r="D826" s="32">
        <f>IFERROR(テーブル_Swim014[[#This Row],[選手番号]],"")</f>
        <v>825</v>
      </c>
      <c r="E826" s="28" t="str">
        <f>IFERROR(VLOOKUP(C826,Sheet3!A:H,8,0),"")</f>
        <v xml:space="preserve">NSP高知         </v>
      </c>
      <c r="F826" s="29" t="str">
        <f t="shared" si="26"/>
        <v xml:space="preserve">伊藤　夢華  </v>
      </c>
      <c r="G826" s="30" t="str">
        <f>IFERROR(VLOOKUP(C826,Sheet3!A:H,3,0),"")</f>
        <v xml:space="preserve">伊藤　夢華                    </v>
      </c>
    </row>
    <row r="827" spans="3:7">
      <c r="C827" s="24">
        <f t="shared" si="25"/>
        <v>826</v>
      </c>
      <c r="D827" s="32">
        <f>IFERROR(テーブル_Swim014[[#This Row],[選手番号]],"")</f>
        <v>826</v>
      </c>
      <c r="E827" s="28" t="str">
        <f>IFERROR(VLOOKUP(C827,Sheet3!A:H,8,0),"")</f>
        <v xml:space="preserve">NSP高知         </v>
      </c>
      <c r="F827" s="29" t="str">
        <f t="shared" si="26"/>
        <v xml:space="preserve">西山千梨夏  </v>
      </c>
      <c r="G827" s="30" t="str">
        <f>IFERROR(VLOOKUP(C827,Sheet3!A:H,3,0),"")</f>
        <v xml:space="preserve">西山千梨夏                    </v>
      </c>
    </row>
    <row r="828" spans="3:7">
      <c r="C828" s="24">
        <f t="shared" si="25"/>
        <v>827</v>
      </c>
      <c r="D828" s="32">
        <f>IFERROR(テーブル_Swim014[[#This Row],[選手番号]],"")</f>
        <v>827</v>
      </c>
      <c r="E828" s="28" t="str">
        <f>IFERROR(VLOOKUP(C828,Sheet3!A:H,8,0),"")</f>
        <v xml:space="preserve">NSP高知         </v>
      </c>
      <c r="F828" s="29" t="str">
        <f t="shared" si="26"/>
        <v xml:space="preserve">梅原　千鈴  </v>
      </c>
      <c r="G828" s="30" t="str">
        <f>IFERROR(VLOOKUP(C828,Sheet3!A:H,3,0),"")</f>
        <v xml:space="preserve">梅原　千鈴                    </v>
      </c>
    </row>
    <row r="829" spans="3:7">
      <c r="C829" s="24">
        <f t="shared" si="25"/>
        <v>828</v>
      </c>
      <c r="D829" s="32">
        <f>IFERROR(テーブル_Swim014[[#This Row],[選手番号]],"")</f>
        <v>828</v>
      </c>
      <c r="E829" s="28" t="str">
        <f>IFERROR(VLOOKUP(C829,Sheet3!A:H,8,0),"")</f>
        <v xml:space="preserve">NSP高知         </v>
      </c>
      <c r="F829" s="29" t="str">
        <f t="shared" si="26"/>
        <v xml:space="preserve">山中　千聖  </v>
      </c>
      <c r="G829" s="30" t="str">
        <f>IFERROR(VLOOKUP(C829,Sheet3!A:H,3,0),"")</f>
        <v xml:space="preserve">山中　千聖                    </v>
      </c>
    </row>
    <row r="830" spans="3:7">
      <c r="C830" s="24">
        <f t="shared" si="25"/>
        <v>829</v>
      </c>
      <c r="D830" s="32">
        <f>IFERROR(テーブル_Swim014[[#This Row],[選手番号]],"")</f>
        <v>829</v>
      </c>
      <c r="E830" s="28" t="str">
        <f>IFERROR(VLOOKUP(C830,Sheet3!A:H,8,0),"")</f>
        <v xml:space="preserve">NSP高知         </v>
      </c>
      <c r="F830" s="29" t="str">
        <f t="shared" si="26"/>
        <v xml:space="preserve">杉本　胡桃  </v>
      </c>
      <c r="G830" s="30" t="str">
        <f>IFERROR(VLOOKUP(C830,Sheet3!A:H,3,0),"")</f>
        <v xml:space="preserve">杉本　胡桃                    </v>
      </c>
    </row>
    <row r="831" spans="3:7">
      <c r="C831" s="24">
        <f t="shared" si="25"/>
        <v>830</v>
      </c>
      <c r="D831" s="32">
        <f>IFERROR(テーブル_Swim014[[#This Row],[選手番号]],"")</f>
        <v>830</v>
      </c>
      <c r="E831" s="28" t="str">
        <f>IFERROR(VLOOKUP(C831,Sheet3!A:H,8,0),"")</f>
        <v xml:space="preserve">NSP高知         </v>
      </c>
      <c r="F831" s="29" t="str">
        <f t="shared" si="26"/>
        <v xml:space="preserve">石本　夕芽  </v>
      </c>
      <c r="G831" s="30" t="str">
        <f>IFERROR(VLOOKUP(C831,Sheet3!A:H,3,0),"")</f>
        <v xml:space="preserve">石本　夕芽                    </v>
      </c>
    </row>
    <row r="832" spans="3:7">
      <c r="C832" s="24">
        <f t="shared" si="25"/>
        <v>831</v>
      </c>
      <c r="D832" s="32">
        <f>IFERROR(テーブル_Swim014[[#This Row],[選手番号]],"")</f>
        <v>831</v>
      </c>
      <c r="E832" s="28" t="str">
        <f>IFERROR(VLOOKUP(C832,Sheet3!A:H,8,0),"")</f>
        <v xml:space="preserve">NSP高知         </v>
      </c>
      <c r="F832" s="29" t="str">
        <f t="shared" si="26"/>
        <v xml:space="preserve">伊藤　未桜  </v>
      </c>
      <c r="G832" s="30" t="str">
        <f>IFERROR(VLOOKUP(C832,Sheet3!A:H,3,0),"")</f>
        <v xml:space="preserve">伊藤　未桜                    </v>
      </c>
    </row>
    <row r="833" spans="3:7">
      <c r="C833" s="24">
        <f t="shared" si="25"/>
        <v>832</v>
      </c>
      <c r="D833" s="32">
        <f>IFERROR(テーブル_Swim014[[#This Row],[選手番号]],"")</f>
        <v>832</v>
      </c>
      <c r="E833" s="28" t="str">
        <f>IFERROR(VLOOKUP(C833,Sheet3!A:H,8,0),"")</f>
        <v xml:space="preserve">ﾌｨｯﾀ高知        </v>
      </c>
      <c r="F833" s="29" t="str">
        <f t="shared" si="26"/>
        <v xml:space="preserve">李　　蒔佑  </v>
      </c>
      <c r="G833" s="30" t="str">
        <f>IFERROR(VLOOKUP(C833,Sheet3!A:H,3,0),"")</f>
        <v xml:space="preserve">李　　蒔佑                    </v>
      </c>
    </row>
    <row r="834" spans="3:7">
      <c r="C834" s="24">
        <f t="shared" ref="C834:C897" si="27">IF(AND(D834=""),"",D834)</f>
        <v>833</v>
      </c>
      <c r="D834" s="32">
        <f>IFERROR(テーブル_Swim014[[#This Row],[選手番号]],"")</f>
        <v>833</v>
      </c>
      <c r="E834" s="28" t="str">
        <f>IFERROR(VLOOKUP(C834,Sheet3!A:H,8,0),"")</f>
        <v xml:space="preserve">ﾌｨｯﾀ高知        </v>
      </c>
      <c r="F834" s="29" t="str">
        <f t="shared" si="26"/>
        <v xml:space="preserve">廣瀬　大嗣  </v>
      </c>
      <c r="G834" s="30" t="str">
        <f>IFERROR(VLOOKUP(C834,Sheet3!A:H,3,0),"")</f>
        <v xml:space="preserve">廣瀬　大嗣                    </v>
      </c>
    </row>
    <row r="835" spans="3:7">
      <c r="C835" s="24">
        <f t="shared" si="27"/>
        <v>834</v>
      </c>
      <c r="D835" s="32">
        <f>IFERROR(テーブル_Swim014[[#This Row],[選手番号]],"")</f>
        <v>834</v>
      </c>
      <c r="E835" s="28" t="str">
        <f>IFERROR(VLOOKUP(C835,Sheet3!A:H,8,0),"")</f>
        <v xml:space="preserve">ﾌｨｯﾀ高知        </v>
      </c>
      <c r="F835" s="29" t="str">
        <f t="shared" si="26"/>
        <v xml:space="preserve">東　　蒼太  </v>
      </c>
      <c r="G835" s="30" t="str">
        <f>IFERROR(VLOOKUP(C835,Sheet3!A:H,3,0),"")</f>
        <v xml:space="preserve">東　　蒼太                    </v>
      </c>
    </row>
    <row r="836" spans="3:7">
      <c r="C836" s="24">
        <f t="shared" si="27"/>
        <v>835</v>
      </c>
      <c r="D836" s="32">
        <f>IFERROR(テーブル_Swim014[[#This Row],[選手番号]],"")</f>
        <v>835</v>
      </c>
      <c r="E836" s="28" t="str">
        <f>IFERROR(VLOOKUP(C836,Sheet3!A:H,8,0),"")</f>
        <v xml:space="preserve">ﾌｨｯﾀ高知        </v>
      </c>
      <c r="F836" s="29" t="str">
        <f t="shared" si="26"/>
        <v xml:space="preserve">和田　卓彌  </v>
      </c>
      <c r="G836" s="30" t="str">
        <f>IFERROR(VLOOKUP(C836,Sheet3!A:H,3,0),"")</f>
        <v xml:space="preserve">和田　卓彌                    </v>
      </c>
    </row>
    <row r="837" spans="3:7">
      <c r="C837" s="24">
        <f t="shared" si="27"/>
        <v>836</v>
      </c>
      <c r="D837" s="32">
        <f>IFERROR(テーブル_Swim014[[#This Row],[選手番号]],"")</f>
        <v>836</v>
      </c>
      <c r="E837" s="28" t="str">
        <f>IFERROR(VLOOKUP(C837,Sheet3!A:H,8,0),"")</f>
        <v xml:space="preserve">ﾌｨｯﾀ高知        </v>
      </c>
      <c r="F837" s="29" t="str">
        <f t="shared" si="26"/>
        <v xml:space="preserve">池本　博翔  </v>
      </c>
      <c r="G837" s="30" t="str">
        <f>IFERROR(VLOOKUP(C837,Sheet3!A:H,3,0),"")</f>
        <v xml:space="preserve">池本　博翔                    </v>
      </c>
    </row>
    <row r="838" spans="3:7">
      <c r="C838" s="24">
        <f t="shared" si="27"/>
        <v>837</v>
      </c>
      <c r="D838" s="32">
        <f>IFERROR(テーブル_Swim014[[#This Row],[選手番号]],"")</f>
        <v>837</v>
      </c>
      <c r="E838" s="28" t="str">
        <f>IFERROR(VLOOKUP(C838,Sheet3!A:H,8,0),"")</f>
        <v xml:space="preserve">ﾌｨｯﾀ高知        </v>
      </c>
      <c r="F838" s="29" t="str">
        <f t="shared" si="26"/>
        <v xml:space="preserve">細川　龍生  </v>
      </c>
      <c r="G838" s="30" t="str">
        <f>IFERROR(VLOOKUP(C838,Sheet3!A:H,3,0),"")</f>
        <v xml:space="preserve">細川　龍生                    </v>
      </c>
    </row>
    <row r="839" spans="3:7">
      <c r="C839" s="24">
        <f t="shared" si="27"/>
        <v>838</v>
      </c>
      <c r="D839" s="32">
        <f>IFERROR(テーブル_Swim014[[#This Row],[選手番号]],"")</f>
        <v>838</v>
      </c>
      <c r="E839" s="28" t="str">
        <f>IFERROR(VLOOKUP(C839,Sheet3!A:H,8,0),"")</f>
        <v xml:space="preserve">ﾌｨｯﾀ高知        </v>
      </c>
      <c r="F839" s="29" t="str">
        <f t="shared" si="26"/>
        <v xml:space="preserve">賴田　　哲  </v>
      </c>
      <c r="G839" s="30" t="str">
        <f>IFERROR(VLOOKUP(C839,Sheet3!A:H,3,0),"")</f>
        <v xml:space="preserve">賴田　　哲                    </v>
      </c>
    </row>
    <row r="840" spans="3:7">
      <c r="C840" s="24">
        <f t="shared" si="27"/>
        <v>839</v>
      </c>
      <c r="D840" s="32">
        <f>IFERROR(テーブル_Swim014[[#This Row],[選手番号]],"")</f>
        <v>839</v>
      </c>
      <c r="E840" s="28" t="str">
        <f>IFERROR(VLOOKUP(C840,Sheet3!A:H,8,0),"")</f>
        <v xml:space="preserve">ﾌｨｯﾀ高知        </v>
      </c>
      <c r="F840" s="29" t="str">
        <f t="shared" si="26"/>
        <v xml:space="preserve">上村　優姫  </v>
      </c>
      <c r="G840" s="30" t="str">
        <f>IFERROR(VLOOKUP(C840,Sheet3!A:H,3,0),"")</f>
        <v xml:space="preserve">上村　優姫                    </v>
      </c>
    </row>
    <row r="841" spans="3:7">
      <c r="C841" s="24">
        <f t="shared" si="27"/>
        <v>840</v>
      </c>
      <c r="D841" s="32">
        <f>IFERROR(テーブル_Swim014[[#This Row],[選手番号]],"")</f>
        <v>840</v>
      </c>
      <c r="E841" s="28" t="str">
        <f>IFERROR(VLOOKUP(C841,Sheet3!A:H,8,0),"")</f>
        <v xml:space="preserve">ﾌｨｯﾀ高知        </v>
      </c>
      <c r="F841" s="29" t="str">
        <f t="shared" si="26"/>
        <v xml:space="preserve">三宮　璃子  </v>
      </c>
      <c r="G841" s="30" t="str">
        <f>IFERROR(VLOOKUP(C841,Sheet3!A:H,3,0),"")</f>
        <v xml:space="preserve">三宮　璃子                    </v>
      </c>
    </row>
    <row r="842" spans="3:7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99"/>
  <sheetViews>
    <sheetView showGridLines="0" showZeros="0" workbookViewId="0"/>
  </sheetViews>
  <sheetFormatPr defaultRowHeight="20.100000000000001" customHeight="1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>
      <c r="A1" s="45" t="s">
        <v>31</v>
      </c>
      <c r="B1" s="41" t="s">
        <v>32</v>
      </c>
      <c r="C1" s="43"/>
      <c r="D1" s="43" t="s">
        <v>1715</v>
      </c>
      <c r="E1" s="43"/>
      <c r="F1" s="43" t="s">
        <v>1716</v>
      </c>
      <c r="G1" s="43" t="s">
        <v>1717</v>
      </c>
    </row>
    <row r="2" spans="1:7" ht="20.100000000000001" customHeight="1">
      <c r="A2" s="42">
        <f>IFERROR(テーブル_Swim013[[#This Row],[チーム番号]],"")</f>
        <v>1000</v>
      </c>
      <c r="B2" s="42" t="str">
        <f>IFERROR(テーブル_Swim013[[#This Row],[チーム名]],"")</f>
        <v xml:space="preserve">ジャパン高松                  </v>
      </c>
      <c r="C2" s="42">
        <f>IFERROR(テーブル_Swim013[[#This Row],[性別]],"")</f>
        <v>1</v>
      </c>
      <c r="D2" s="42" t="str">
        <f>IFERROR(VLOOKUP(C2,Sheet6!A:B,2,0),"")</f>
        <v>男子</v>
      </c>
      <c r="E2" s="42">
        <f>テーブル_Swim013[[#This Row],[クラス番号]]</f>
        <v>2</v>
      </c>
      <c r="F2" s="42" t="str">
        <f>IFERROR(VLOOKUP(E2,Sheet5!A:B,2,0),"")</f>
        <v>11～12歳</v>
      </c>
      <c r="G2" s="42" t="str">
        <f>IFERROR(CONCATENATE(テーブル_Swim013[[#This Row],[距離]],テーブル_Swim013[[#This Row],[種目]]),"")</f>
        <v xml:space="preserve"> 200mリレー　　　　</v>
      </c>
    </row>
    <row r="3" spans="1:7" ht="20.100000000000001" customHeight="1">
      <c r="A3" s="42">
        <f>IFERROR(テーブル_Swim013[[#This Row],[チーム番号]],"")</f>
        <v>1001</v>
      </c>
      <c r="B3" s="42" t="str">
        <f>IFERROR(テーブル_Swim013[[#This Row],[チーム名]],"")</f>
        <v xml:space="preserve">ジャパン高松                  </v>
      </c>
      <c r="C3" s="42">
        <f>IFERROR(テーブル_Swim013[[#This Row],[性別]],"")</f>
        <v>1</v>
      </c>
      <c r="D3" s="42" t="str">
        <f>IFERROR(VLOOKUP(C3,Sheet6!A:B,2,0),"")</f>
        <v>男子</v>
      </c>
      <c r="E3" s="42">
        <f>テーブル_Swim013[[#This Row],[クラス番号]]</f>
        <v>1</v>
      </c>
      <c r="F3" s="42" t="str">
        <f>IFERROR(VLOOKUP(E3,Sheet5!A:B,2,0),"")</f>
        <v>10歳以下</v>
      </c>
      <c r="G3" s="42" t="str">
        <f>IFERROR(CONCATENATE(テーブル_Swim013[[#This Row],[距離]],テーブル_Swim013[[#This Row],[種目]]),"")</f>
        <v xml:space="preserve"> 200mリレー　　　　</v>
      </c>
    </row>
    <row r="4" spans="1:7" ht="20.100000000000001" customHeight="1">
      <c r="A4" s="42">
        <f>IFERROR(テーブル_Swim013[[#This Row],[チーム番号]],"")</f>
        <v>1002</v>
      </c>
      <c r="B4" s="42" t="str">
        <f>IFERROR(テーブル_Swim013[[#This Row],[チーム名]],"")</f>
        <v xml:space="preserve">ジャパン高松                  </v>
      </c>
      <c r="C4" s="42">
        <f>IFERROR(テーブル_Swim013[[#This Row],[性別]],"")</f>
        <v>1</v>
      </c>
      <c r="D4" s="42" t="str">
        <f>IFERROR(VLOOKUP(C4,Sheet6!A:B,2,0),"")</f>
        <v>男子</v>
      </c>
      <c r="E4" s="42">
        <f>テーブル_Swim013[[#This Row],[クラス番号]]</f>
        <v>4</v>
      </c>
      <c r="F4" s="42" t="str">
        <f>IFERROR(VLOOKUP(E4,Sheet5!A:B,2,0),"")</f>
        <v>15歳以上</v>
      </c>
      <c r="G4" s="42" t="str">
        <f>IFERROR(CONCATENATE(テーブル_Swim013[[#This Row],[距離]],テーブル_Swim013[[#This Row],[種目]]),"")</f>
        <v xml:space="preserve"> 400mリレー　　　　</v>
      </c>
    </row>
    <row r="5" spans="1:7" ht="20.100000000000001" customHeight="1">
      <c r="A5" s="42">
        <f>IFERROR(テーブル_Swim013[[#This Row],[チーム番号]],"")</f>
        <v>1003</v>
      </c>
      <c r="B5" s="42" t="str">
        <f>IFERROR(テーブル_Swim013[[#This Row],[チーム名]],"")</f>
        <v xml:space="preserve">ジャパン高松                  </v>
      </c>
      <c r="C5" s="42">
        <f>IFERROR(テーブル_Swim013[[#This Row],[性別]],"")</f>
        <v>1</v>
      </c>
      <c r="D5" s="42" t="str">
        <f>IFERROR(VLOOKUP(C5,Sheet6!A:B,2,0),"")</f>
        <v>男子</v>
      </c>
      <c r="E5" s="42">
        <f>テーブル_Swim013[[#This Row],[クラス番号]]</f>
        <v>3</v>
      </c>
      <c r="F5" s="42" t="str">
        <f>IFERROR(VLOOKUP(E5,Sheet5!A:B,2,0),"")</f>
        <v>13～14歳</v>
      </c>
      <c r="G5" s="42" t="str">
        <f>IFERROR(CONCATENATE(テーブル_Swim013[[#This Row],[距離]],テーブル_Swim013[[#This Row],[種目]]),"")</f>
        <v xml:space="preserve"> 400mリレー　　　　</v>
      </c>
    </row>
    <row r="6" spans="1:7" ht="20.100000000000001" customHeight="1">
      <c r="A6" s="42">
        <f>IFERROR(テーブル_Swim013[[#This Row],[チーム番号]],"")</f>
        <v>1004</v>
      </c>
      <c r="B6" s="42" t="str">
        <f>IFERROR(テーブル_Swim013[[#This Row],[チーム名]],"")</f>
        <v xml:space="preserve">ジャパン高松                  </v>
      </c>
      <c r="C6" s="42">
        <f>IFERROR(テーブル_Swim013[[#This Row],[性別]],"")</f>
        <v>1</v>
      </c>
      <c r="D6" s="42" t="str">
        <f>IFERROR(VLOOKUP(C6,Sheet6!A:B,2,0),"")</f>
        <v>男子</v>
      </c>
      <c r="E6" s="42">
        <f>テーブル_Swim013[[#This Row],[クラス番号]]</f>
        <v>2</v>
      </c>
      <c r="F6" s="42" t="str">
        <f>IFERROR(VLOOKUP(E6,Sheet5!A:B,2,0),"")</f>
        <v>11～12歳</v>
      </c>
      <c r="G6" s="42" t="str">
        <f>IFERROR(CONCATENATE(テーブル_Swim013[[#This Row],[距離]],テーブル_Swim013[[#This Row],[種目]]),"")</f>
        <v xml:space="preserve"> 200mメドレーリレー</v>
      </c>
    </row>
    <row r="7" spans="1:7" ht="20.100000000000001" customHeight="1">
      <c r="A7" s="42">
        <f>IFERROR(テーブル_Swim013[[#This Row],[チーム番号]],"")</f>
        <v>1005</v>
      </c>
      <c r="B7" s="42" t="str">
        <f>IFERROR(テーブル_Swim013[[#This Row],[チーム名]],"")</f>
        <v xml:space="preserve">ジャパン高松                  </v>
      </c>
      <c r="C7" s="42">
        <f>IFERROR(テーブル_Swim013[[#This Row],[性別]],"")</f>
        <v>1</v>
      </c>
      <c r="D7" s="42" t="str">
        <f>IFERROR(VLOOKUP(C7,Sheet6!A:B,2,0),"")</f>
        <v>男子</v>
      </c>
      <c r="E7" s="42">
        <f>テーブル_Swim013[[#This Row],[クラス番号]]</f>
        <v>1</v>
      </c>
      <c r="F7" s="42" t="str">
        <f>IFERROR(VLOOKUP(E7,Sheet5!A:B,2,0),"")</f>
        <v>10歳以下</v>
      </c>
      <c r="G7" s="42" t="str">
        <f>IFERROR(CONCATENATE(テーブル_Swim013[[#This Row],[距離]],テーブル_Swim013[[#This Row],[種目]]),"")</f>
        <v xml:space="preserve"> 200mメドレーリレー</v>
      </c>
    </row>
    <row r="8" spans="1:7" ht="20.100000000000001" customHeight="1">
      <c r="A8" s="42">
        <f>IFERROR(テーブル_Swim013[[#This Row],[チーム番号]],"")</f>
        <v>1006</v>
      </c>
      <c r="B8" s="42" t="str">
        <f>IFERROR(テーブル_Swim013[[#This Row],[チーム名]],"")</f>
        <v xml:space="preserve">ジャパン高松                  </v>
      </c>
      <c r="C8" s="42">
        <f>IFERROR(テーブル_Swim013[[#This Row],[性別]],"")</f>
        <v>1</v>
      </c>
      <c r="D8" s="42" t="str">
        <f>IFERROR(VLOOKUP(C8,Sheet6!A:B,2,0),"")</f>
        <v>男子</v>
      </c>
      <c r="E8" s="42">
        <f>テーブル_Swim013[[#This Row],[クラス番号]]</f>
        <v>4</v>
      </c>
      <c r="F8" s="42" t="str">
        <f>IFERROR(VLOOKUP(E8,Sheet5!A:B,2,0),"")</f>
        <v>15歳以上</v>
      </c>
      <c r="G8" s="42" t="str">
        <f>IFERROR(CONCATENATE(テーブル_Swim013[[#This Row],[距離]],テーブル_Swim013[[#This Row],[種目]]),"")</f>
        <v xml:space="preserve"> 400mメドレーリレー</v>
      </c>
    </row>
    <row r="9" spans="1:7" ht="20.100000000000001" customHeight="1">
      <c r="A9" s="42">
        <f>IFERROR(テーブル_Swim013[[#This Row],[チーム番号]],"")</f>
        <v>1007</v>
      </c>
      <c r="B9" s="42" t="str">
        <f>IFERROR(テーブル_Swim013[[#This Row],[チーム名]],"")</f>
        <v xml:space="preserve">ジャパン高松                  </v>
      </c>
      <c r="C9" s="42">
        <f>IFERROR(テーブル_Swim013[[#This Row],[性別]],"")</f>
        <v>1</v>
      </c>
      <c r="D9" s="42" t="str">
        <f>IFERROR(VLOOKUP(C9,Sheet6!A:B,2,0),"")</f>
        <v>男子</v>
      </c>
      <c r="E9" s="42">
        <f>テーブル_Swim013[[#This Row],[クラス番号]]</f>
        <v>3</v>
      </c>
      <c r="F9" s="42" t="str">
        <f>IFERROR(VLOOKUP(E9,Sheet5!A:B,2,0),"")</f>
        <v>13～14歳</v>
      </c>
      <c r="G9" s="42" t="str">
        <f>IFERROR(CONCATENATE(テーブル_Swim013[[#This Row],[距離]],テーブル_Swim013[[#This Row],[種目]]),"")</f>
        <v xml:space="preserve"> 400mメドレーリレー</v>
      </c>
    </row>
    <row r="10" spans="1:7" ht="20.100000000000001" customHeight="1">
      <c r="A10" s="42">
        <f>IFERROR(テーブル_Swim013[[#This Row],[チーム番号]],"")</f>
        <v>1008</v>
      </c>
      <c r="B10" s="42" t="str">
        <f>IFERROR(テーブル_Swim013[[#This Row],[チーム名]],"")</f>
        <v xml:space="preserve">ジャパン高松                  </v>
      </c>
      <c r="C10" s="42">
        <f>IFERROR(テーブル_Swim013[[#This Row],[性別]],"")</f>
        <v>2</v>
      </c>
      <c r="D10" s="42" t="str">
        <f>IFERROR(VLOOKUP(C10,Sheet6!A:B,2,0),"")</f>
        <v>女子</v>
      </c>
      <c r="E10" s="42">
        <f>テーブル_Swim013[[#This Row],[クラス番号]]</f>
        <v>2</v>
      </c>
      <c r="F10" s="42" t="str">
        <f>IFERROR(VLOOKUP(E10,Sheet5!A:B,2,0),"")</f>
        <v>11～12歳</v>
      </c>
      <c r="G10" s="42" t="str">
        <f>IFERROR(CONCATENATE(テーブル_Swim013[[#This Row],[距離]],テーブル_Swim013[[#This Row],[種目]]),"")</f>
        <v xml:space="preserve"> 200mリレー　　　　</v>
      </c>
    </row>
    <row r="11" spans="1:7" ht="20.100000000000001" customHeight="1">
      <c r="A11" s="42">
        <f>IFERROR(テーブル_Swim013[[#This Row],[チーム番号]],"")</f>
        <v>1009</v>
      </c>
      <c r="B11" s="42" t="str">
        <f>IFERROR(テーブル_Swim013[[#This Row],[チーム名]],"")</f>
        <v xml:space="preserve">ジャパン高松                  </v>
      </c>
      <c r="C11" s="42">
        <f>IFERROR(テーブル_Swim013[[#This Row],[性別]],"")</f>
        <v>2</v>
      </c>
      <c r="D11" s="42" t="str">
        <f>IFERROR(VLOOKUP(C11,Sheet6!A:B,2,0),"")</f>
        <v>女子</v>
      </c>
      <c r="E11" s="42">
        <f>テーブル_Swim013[[#This Row],[クラス番号]]</f>
        <v>4</v>
      </c>
      <c r="F11" s="42" t="str">
        <f>IFERROR(VLOOKUP(E11,Sheet5!A:B,2,0),"")</f>
        <v>15歳以上</v>
      </c>
      <c r="G11" s="42" t="str">
        <f>IFERROR(CONCATENATE(テーブル_Swim013[[#This Row],[距離]],テーブル_Swim013[[#This Row],[種目]]),"")</f>
        <v xml:space="preserve"> 400mリレー　　　　</v>
      </c>
    </row>
    <row r="12" spans="1:7" ht="20.100000000000001" customHeight="1">
      <c r="A12" s="42">
        <f>IFERROR(テーブル_Swim013[[#This Row],[チーム番号]],"")</f>
        <v>1010</v>
      </c>
      <c r="B12" s="42" t="str">
        <f>IFERROR(テーブル_Swim013[[#This Row],[チーム名]],"")</f>
        <v xml:space="preserve">ジャパン高松                  </v>
      </c>
      <c r="C12" s="42">
        <f>IFERROR(テーブル_Swim013[[#This Row],[性別]],"")</f>
        <v>2</v>
      </c>
      <c r="D12" s="42" t="str">
        <f>IFERROR(VLOOKUP(C12,Sheet6!A:B,2,0),"")</f>
        <v>女子</v>
      </c>
      <c r="E12" s="42">
        <f>テーブル_Swim013[[#This Row],[クラス番号]]</f>
        <v>3</v>
      </c>
      <c r="F12" s="42" t="str">
        <f>IFERROR(VLOOKUP(E12,Sheet5!A:B,2,0),"")</f>
        <v>13～14歳</v>
      </c>
      <c r="G12" s="42" t="str">
        <f>IFERROR(CONCATENATE(テーブル_Swim013[[#This Row],[距離]],テーブル_Swim013[[#This Row],[種目]]),"")</f>
        <v xml:space="preserve"> 400mリレー　　　　</v>
      </c>
    </row>
    <row r="13" spans="1:7" ht="20.100000000000001" customHeight="1">
      <c r="A13" s="42">
        <f>IFERROR(テーブル_Swim013[[#This Row],[チーム番号]],"")</f>
        <v>1011</v>
      </c>
      <c r="B13" s="42" t="str">
        <f>IFERROR(テーブル_Swim013[[#This Row],[チーム名]],"")</f>
        <v xml:space="preserve">ジャパン高松                  </v>
      </c>
      <c r="C13" s="42">
        <f>IFERROR(テーブル_Swim013[[#This Row],[性別]],"")</f>
        <v>2</v>
      </c>
      <c r="D13" s="42" t="str">
        <f>IFERROR(VLOOKUP(C13,Sheet6!A:B,2,0),"")</f>
        <v>女子</v>
      </c>
      <c r="E13" s="42">
        <f>テーブル_Swim013[[#This Row],[クラス番号]]</f>
        <v>2</v>
      </c>
      <c r="F13" s="42" t="str">
        <f>IFERROR(VLOOKUP(E13,Sheet5!A:B,2,0),"")</f>
        <v>11～12歳</v>
      </c>
      <c r="G13" s="42" t="str">
        <f>IFERROR(CONCATENATE(テーブル_Swim013[[#This Row],[距離]],テーブル_Swim013[[#This Row],[種目]]),"")</f>
        <v xml:space="preserve"> 200mメドレーリレー</v>
      </c>
    </row>
    <row r="14" spans="1:7" ht="20.100000000000001" customHeight="1">
      <c r="A14" s="42">
        <f>IFERROR(テーブル_Swim013[[#This Row],[チーム番号]],"")</f>
        <v>1012</v>
      </c>
      <c r="B14" s="42" t="str">
        <f>IFERROR(テーブル_Swim013[[#This Row],[チーム名]],"")</f>
        <v xml:space="preserve">ジャパン高松                  </v>
      </c>
      <c r="C14" s="42">
        <f>IFERROR(テーブル_Swim013[[#This Row],[性別]],"")</f>
        <v>2</v>
      </c>
      <c r="D14" s="42" t="str">
        <f>IFERROR(VLOOKUP(C14,Sheet6!A:B,2,0),"")</f>
        <v>女子</v>
      </c>
      <c r="E14" s="42">
        <f>テーブル_Swim013[[#This Row],[クラス番号]]</f>
        <v>3</v>
      </c>
      <c r="F14" s="42" t="str">
        <f>IFERROR(VLOOKUP(E14,Sheet5!A:B,2,0),"")</f>
        <v>13～14歳</v>
      </c>
      <c r="G14" s="42" t="str">
        <f>IFERROR(CONCATENATE(テーブル_Swim013[[#This Row],[距離]],テーブル_Swim013[[#This Row],[種目]]),"")</f>
        <v xml:space="preserve"> 400mメドレーリレー</v>
      </c>
    </row>
    <row r="15" spans="1:7" ht="20.100000000000001" customHeight="1">
      <c r="A15" s="42">
        <f>IFERROR(テーブル_Swim013[[#This Row],[チーム番号]],"")</f>
        <v>1013</v>
      </c>
      <c r="B15" s="42" t="str">
        <f>IFERROR(テーブル_Swim013[[#This Row],[チーム名]],"")</f>
        <v xml:space="preserve">ジャパン高松                  </v>
      </c>
      <c r="C15" s="42">
        <f>IFERROR(テーブル_Swim013[[#This Row],[性別]],"")</f>
        <v>2</v>
      </c>
      <c r="D15" s="42" t="str">
        <f>IFERROR(VLOOKUP(C15,Sheet6!A:B,2,0),"")</f>
        <v>女子</v>
      </c>
      <c r="E15" s="42">
        <f>テーブル_Swim013[[#This Row],[クラス番号]]</f>
        <v>4</v>
      </c>
      <c r="F15" s="42" t="str">
        <f>IFERROR(VLOOKUP(E15,Sheet5!A:B,2,0),"")</f>
        <v>15歳以上</v>
      </c>
      <c r="G15" s="42" t="str">
        <f>IFERROR(CONCATENATE(テーブル_Swim013[[#This Row],[距離]],テーブル_Swim013[[#This Row],[種目]]),"")</f>
        <v xml:space="preserve"> 400mメドレーリレー</v>
      </c>
    </row>
    <row r="16" spans="1:7" ht="20.100000000000001" customHeight="1">
      <c r="A16" s="42">
        <f>IFERROR(テーブル_Swim013[[#This Row],[チーム番号]],"")</f>
        <v>1014</v>
      </c>
      <c r="B16" s="42" t="str">
        <f>IFERROR(テーブル_Swim013[[#This Row],[チーム名]],"")</f>
        <v xml:space="preserve">ジャパン丸亀                  </v>
      </c>
      <c r="C16" s="42">
        <f>IFERROR(テーブル_Swim013[[#This Row],[性別]],"")</f>
        <v>1</v>
      </c>
      <c r="D16" s="42" t="str">
        <f>IFERROR(VLOOKUP(C16,Sheet6!A:B,2,0),"")</f>
        <v>男子</v>
      </c>
      <c r="E16" s="42">
        <f>テーブル_Swim013[[#This Row],[クラス番号]]</f>
        <v>2</v>
      </c>
      <c r="F16" s="42" t="str">
        <f>IFERROR(VLOOKUP(E16,Sheet5!A:B,2,0),"")</f>
        <v>11～12歳</v>
      </c>
      <c r="G16" s="42" t="str">
        <f>IFERROR(CONCATENATE(テーブル_Swim013[[#This Row],[距離]],テーブル_Swim013[[#This Row],[種目]]),"")</f>
        <v xml:space="preserve"> 200mリレー　　　　</v>
      </c>
    </row>
    <row r="17" spans="1:7" ht="20.100000000000001" customHeight="1">
      <c r="A17" s="42">
        <f>IFERROR(テーブル_Swim013[[#This Row],[チーム番号]],"")</f>
        <v>1015</v>
      </c>
      <c r="B17" s="42" t="str">
        <f>IFERROR(テーブル_Swim013[[#This Row],[チーム名]],"")</f>
        <v xml:space="preserve">ジャパン丸亀                  </v>
      </c>
      <c r="C17" s="42">
        <f>IFERROR(テーブル_Swim013[[#This Row],[性別]],"")</f>
        <v>1</v>
      </c>
      <c r="D17" s="42" t="str">
        <f>IFERROR(VLOOKUP(C17,Sheet6!A:B,2,0),"")</f>
        <v>男子</v>
      </c>
      <c r="E17" s="42">
        <f>テーブル_Swim013[[#This Row],[クラス番号]]</f>
        <v>4</v>
      </c>
      <c r="F17" s="42" t="str">
        <f>IFERROR(VLOOKUP(E17,Sheet5!A:B,2,0),"")</f>
        <v>15歳以上</v>
      </c>
      <c r="G17" s="42" t="str">
        <f>IFERROR(CONCATENATE(テーブル_Swim013[[#This Row],[距離]],テーブル_Swim013[[#This Row],[種目]]),"")</f>
        <v xml:space="preserve"> 400mリレー　　　　</v>
      </c>
    </row>
    <row r="18" spans="1:7" ht="20.100000000000001" customHeight="1">
      <c r="A18" s="42">
        <f>IFERROR(テーブル_Swim013[[#This Row],[チーム番号]],"")</f>
        <v>1016</v>
      </c>
      <c r="B18" s="42" t="str">
        <f>IFERROR(テーブル_Swim013[[#This Row],[チーム名]],"")</f>
        <v xml:space="preserve">ジャパン丸亀                  </v>
      </c>
      <c r="C18" s="42">
        <f>IFERROR(テーブル_Swim013[[#This Row],[性別]],"")</f>
        <v>1</v>
      </c>
      <c r="D18" s="42" t="str">
        <f>IFERROR(VLOOKUP(C18,Sheet6!A:B,2,0),"")</f>
        <v>男子</v>
      </c>
      <c r="E18" s="42">
        <f>テーブル_Swim013[[#This Row],[クラス番号]]</f>
        <v>3</v>
      </c>
      <c r="F18" s="42" t="str">
        <f>IFERROR(VLOOKUP(E18,Sheet5!A:B,2,0),"")</f>
        <v>13～14歳</v>
      </c>
      <c r="G18" s="42" t="str">
        <f>IFERROR(CONCATENATE(テーブル_Swim013[[#This Row],[距離]],テーブル_Swim013[[#This Row],[種目]]),"")</f>
        <v xml:space="preserve"> 400mリレー　　　　</v>
      </c>
    </row>
    <row r="19" spans="1:7" ht="20.100000000000001" customHeight="1">
      <c r="A19" s="42">
        <f>IFERROR(テーブル_Swim013[[#This Row],[チーム番号]],"")</f>
        <v>1017</v>
      </c>
      <c r="B19" s="42" t="str">
        <f>IFERROR(テーブル_Swim013[[#This Row],[チーム名]],"")</f>
        <v xml:space="preserve">ジャパン丸亀                  </v>
      </c>
      <c r="C19" s="42">
        <f>IFERROR(テーブル_Swim013[[#This Row],[性別]],"")</f>
        <v>1</v>
      </c>
      <c r="D19" s="42" t="str">
        <f>IFERROR(VLOOKUP(C19,Sheet6!A:B,2,0),"")</f>
        <v>男子</v>
      </c>
      <c r="E19" s="42">
        <f>テーブル_Swim013[[#This Row],[クラス番号]]</f>
        <v>2</v>
      </c>
      <c r="F19" s="42" t="str">
        <f>IFERROR(VLOOKUP(E19,Sheet5!A:B,2,0),"")</f>
        <v>11～12歳</v>
      </c>
      <c r="G19" s="42" t="str">
        <f>IFERROR(CONCATENATE(テーブル_Swim013[[#This Row],[距離]],テーブル_Swim013[[#This Row],[種目]]),"")</f>
        <v xml:space="preserve"> 200mメドレーリレー</v>
      </c>
    </row>
    <row r="20" spans="1:7" ht="20.100000000000001" customHeight="1">
      <c r="A20" s="42">
        <f>IFERROR(テーブル_Swim013[[#This Row],[チーム番号]],"")</f>
        <v>1018</v>
      </c>
      <c r="B20" s="42" t="str">
        <f>IFERROR(テーブル_Swim013[[#This Row],[チーム名]],"")</f>
        <v xml:space="preserve">ジャパン丸亀                  </v>
      </c>
      <c r="C20" s="42">
        <f>IFERROR(テーブル_Swim013[[#This Row],[性別]],"")</f>
        <v>1</v>
      </c>
      <c r="D20" s="42" t="str">
        <f>IFERROR(VLOOKUP(C20,Sheet6!A:B,2,0),"")</f>
        <v>男子</v>
      </c>
      <c r="E20" s="42">
        <f>テーブル_Swim013[[#This Row],[クラス番号]]</f>
        <v>4</v>
      </c>
      <c r="F20" s="42" t="str">
        <f>IFERROR(VLOOKUP(E20,Sheet5!A:B,2,0),"")</f>
        <v>15歳以上</v>
      </c>
      <c r="G20" s="42" t="str">
        <f>IFERROR(CONCATENATE(テーブル_Swim013[[#This Row],[距離]],テーブル_Swim013[[#This Row],[種目]]),"")</f>
        <v xml:space="preserve"> 400mメドレーリレー</v>
      </c>
    </row>
    <row r="21" spans="1:7" ht="20.100000000000001" customHeight="1">
      <c r="A21" s="42">
        <f>IFERROR(テーブル_Swim013[[#This Row],[チーム番号]],"")</f>
        <v>1019</v>
      </c>
      <c r="B21" s="42" t="str">
        <f>IFERROR(テーブル_Swim013[[#This Row],[チーム名]],"")</f>
        <v xml:space="preserve">ジャパン丸亀                  </v>
      </c>
      <c r="C21" s="42">
        <f>IFERROR(テーブル_Swim013[[#This Row],[性別]],"")</f>
        <v>1</v>
      </c>
      <c r="D21" s="42" t="str">
        <f>IFERROR(VLOOKUP(C21,Sheet6!A:B,2,0),"")</f>
        <v>男子</v>
      </c>
      <c r="E21" s="42">
        <f>テーブル_Swim013[[#This Row],[クラス番号]]</f>
        <v>3</v>
      </c>
      <c r="F21" s="42" t="str">
        <f>IFERROR(VLOOKUP(E21,Sheet5!A:B,2,0),"")</f>
        <v>13～14歳</v>
      </c>
      <c r="G21" s="42" t="str">
        <f>IFERROR(CONCATENATE(テーブル_Swim013[[#This Row],[距離]],テーブル_Swim013[[#This Row],[種目]]),"")</f>
        <v xml:space="preserve"> 400mメドレーリレー</v>
      </c>
    </row>
    <row r="22" spans="1:7" ht="20.100000000000001" customHeight="1">
      <c r="A22" s="42">
        <f>IFERROR(テーブル_Swim013[[#This Row],[チーム番号]],"")</f>
        <v>1020</v>
      </c>
      <c r="B22" s="42" t="str">
        <f>IFERROR(テーブル_Swim013[[#This Row],[チーム名]],"")</f>
        <v xml:space="preserve">ジャパン丸亀                  </v>
      </c>
      <c r="C22" s="42">
        <f>IFERROR(テーブル_Swim013[[#This Row],[性別]],"")</f>
        <v>2</v>
      </c>
      <c r="D22" s="42" t="str">
        <f>IFERROR(VLOOKUP(C22,Sheet6!A:B,2,0),"")</f>
        <v>女子</v>
      </c>
      <c r="E22" s="42">
        <f>テーブル_Swim013[[#This Row],[クラス番号]]</f>
        <v>2</v>
      </c>
      <c r="F22" s="42" t="str">
        <f>IFERROR(VLOOKUP(E22,Sheet5!A:B,2,0),"")</f>
        <v>11～12歳</v>
      </c>
      <c r="G22" s="42" t="str">
        <f>IFERROR(CONCATENATE(テーブル_Swim013[[#This Row],[距離]],テーブル_Swim013[[#This Row],[種目]]),"")</f>
        <v xml:space="preserve"> 200mリレー　　　　</v>
      </c>
    </row>
    <row r="23" spans="1:7" ht="20.100000000000001" customHeight="1">
      <c r="A23" s="42">
        <f>IFERROR(テーブル_Swim013[[#This Row],[チーム番号]],"")</f>
        <v>1021</v>
      </c>
      <c r="B23" s="42" t="str">
        <f>IFERROR(テーブル_Swim013[[#This Row],[チーム名]],"")</f>
        <v xml:space="preserve">ジャパン丸亀                  </v>
      </c>
      <c r="C23" s="42">
        <f>IFERROR(テーブル_Swim013[[#This Row],[性別]],"")</f>
        <v>2</v>
      </c>
      <c r="D23" s="42" t="str">
        <f>IFERROR(VLOOKUP(C23,Sheet6!A:B,2,0),"")</f>
        <v>女子</v>
      </c>
      <c r="E23" s="42">
        <f>テーブル_Swim013[[#This Row],[クラス番号]]</f>
        <v>1</v>
      </c>
      <c r="F23" s="42" t="str">
        <f>IFERROR(VLOOKUP(E23,Sheet5!A:B,2,0),"")</f>
        <v>10歳以下</v>
      </c>
      <c r="G23" s="42" t="str">
        <f>IFERROR(CONCATENATE(テーブル_Swim013[[#This Row],[距離]],テーブル_Swim013[[#This Row],[種目]]),"")</f>
        <v xml:space="preserve"> 200mリレー　　　　</v>
      </c>
    </row>
    <row r="24" spans="1:7" ht="20.100000000000001" customHeight="1">
      <c r="A24" s="42">
        <f>IFERROR(テーブル_Swim013[[#This Row],[チーム番号]],"")</f>
        <v>1022</v>
      </c>
      <c r="B24" s="42" t="str">
        <f>IFERROR(テーブル_Swim013[[#This Row],[チーム名]],"")</f>
        <v xml:space="preserve">ジャパン丸亀                  </v>
      </c>
      <c r="C24" s="42">
        <f>IFERROR(テーブル_Swim013[[#This Row],[性別]],"")</f>
        <v>2</v>
      </c>
      <c r="D24" s="42" t="str">
        <f>IFERROR(VLOOKUP(C24,Sheet6!A:B,2,0),"")</f>
        <v>女子</v>
      </c>
      <c r="E24" s="42">
        <f>テーブル_Swim013[[#This Row],[クラス番号]]</f>
        <v>4</v>
      </c>
      <c r="F24" s="42" t="str">
        <f>IFERROR(VLOOKUP(E24,Sheet5!A:B,2,0),"")</f>
        <v>15歳以上</v>
      </c>
      <c r="G24" s="42" t="str">
        <f>IFERROR(CONCATENATE(テーブル_Swim013[[#This Row],[距離]],テーブル_Swim013[[#This Row],[種目]]),"")</f>
        <v xml:space="preserve"> 400mリレー　　　　</v>
      </c>
    </row>
    <row r="25" spans="1:7" ht="20.100000000000001" customHeight="1">
      <c r="A25" s="42">
        <f>IFERROR(テーブル_Swim013[[#This Row],[チーム番号]],"")</f>
        <v>1023</v>
      </c>
      <c r="B25" s="42" t="str">
        <f>IFERROR(テーブル_Swim013[[#This Row],[チーム名]],"")</f>
        <v xml:space="preserve">ジャパン丸亀                  </v>
      </c>
      <c r="C25" s="42">
        <f>IFERROR(テーブル_Swim013[[#This Row],[性別]],"")</f>
        <v>2</v>
      </c>
      <c r="D25" s="42" t="str">
        <f>IFERROR(VLOOKUP(C25,Sheet6!A:B,2,0),"")</f>
        <v>女子</v>
      </c>
      <c r="E25" s="42">
        <f>テーブル_Swim013[[#This Row],[クラス番号]]</f>
        <v>3</v>
      </c>
      <c r="F25" s="42" t="str">
        <f>IFERROR(VLOOKUP(E25,Sheet5!A:B,2,0),"")</f>
        <v>13～14歳</v>
      </c>
      <c r="G25" s="42" t="str">
        <f>IFERROR(CONCATENATE(テーブル_Swim013[[#This Row],[距離]],テーブル_Swim013[[#This Row],[種目]]),"")</f>
        <v xml:space="preserve"> 400mリレー　　　　</v>
      </c>
    </row>
    <row r="26" spans="1:7" ht="20.100000000000001" customHeight="1">
      <c r="A26" s="42">
        <f>IFERROR(テーブル_Swim013[[#This Row],[チーム番号]],"")</f>
        <v>1024</v>
      </c>
      <c r="B26" s="42" t="str">
        <f>IFERROR(テーブル_Swim013[[#This Row],[チーム名]],"")</f>
        <v xml:space="preserve">ジャパン丸亀                  </v>
      </c>
      <c r="C26" s="42">
        <f>IFERROR(テーブル_Swim013[[#This Row],[性別]],"")</f>
        <v>2</v>
      </c>
      <c r="D26" s="42" t="str">
        <f>IFERROR(VLOOKUP(C26,Sheet6!A:B,2,0),"")</f>
        <v>女子</v>
      </c>
      <c r="E26" s="42">
        <f>テーブル_Swim013[[#This Row],[クラス番号]]</f>
        <v>2</v>
      </c>
      <c r="F26" s="42" t="str">
        <f>IFERROR(VLOOKUP(E26,Sheet5!A:B,2,0),"")</f>
        <v>11～12歳</v>
      </c>
      <c r="G26" s="42" t="str">
        <f>IFERROR(CONCATENATE(テーブル_Swim013[[#This Row],[距離]],テーブル_Swim013[[#This Row],[種目]]),"")</f>
        <v xml:space="preserve"> 200mメドレーリレー</v>
      </c>
    </row>
    <row r="27" spans="1:7" ht="20.100000000000001" customHeight="1">
      <c r="A27" s="42">
        <f>IFERROR(テーブル_Swim013[[#This Row],[チーム番号]],"")</f>
        <v>1025</v>
      </c>
      <c r="B27" s="42" t="str">
        <f>IFERROR(テーブル_Swim013[[#This Row],[チーム名]],"")</f>
        <v xml:space="preserve">ジャパン丸亀                  </v>
      </c>
      <c r="C27" s="42">
        <f>IFERROR(テーブル_Swim013[[#This Row],[性別]],"")</f>
        <v>2</v>
      </c>
      <c r="D27" s="42" t="str">
        <f>IFERROR(VLOOKUP(C27,Sheet6!A:B,2,0),"")</f>
        <v>女子</v>
      </c>
      <c r="E27" s="42">
        <f>テーブル_Swim013[[#This Row],[クラス番号]]</f>
        <v>1</v>
      </c>
      <c r="F27" s="42" t="str">
        <f>IFERROR(VLOOKUP(E27,Sheet5!A:B,2,0),"")</f>
        <v>10歳以下</v>
      </c>
      <c r="G27" s="42" t="str">
        <f>IFERROR(CONCATENATE(テーブル_Swim013[[#This Row],[距離]],テーブル_Swim013[[#This Row],[種目]]),"")</f>
        <v xml:space="preserve"> 200mメドレーリレー</v>
      </c>
    </row>
    <row r="28" spans="1:7" ht="20.100000000000001" customHeight="1">
      <c r="A28" s="42">
        <f>IFERROR(テーブル_Swim013[[#This Row],[チーム番号]],"")</f>
        <v>1026</v>
      </c>
      <c r="B28" s="42" t="str">
        <f>IFERROR(テーブル_Swim013[[#This Row],[チーム名]],"")</f>
        <v xml:space="preserve">ジャパン丸亀                  </v>
      </c>
      <c r="C28" s="42">
        <f>IFERROR(テーブル_Swim013[[#This Row],[性別]],"")</f>
        <v>2</v>
      </c>
      <c r="D28" s="42" t="str">
        <f>IFERROR(VLOOKUP(C28,Sheet6!A:B,2,0),"")</f>
        <v>女子</v>
      </c>
      <c r="E28" s="42">
        <f>テーブル_Swim013[[#This Row],[クラス番号]]</f>
        <v>4</v>
      </c>
      <c r="F28" s="42" t="str">
        <f>IFERROR(VLOOKUP(E28,Sheet5!A:B,2,0),"")</f>
        <v>15歳以上</v>
      </c>
      <c r="G28" s="42" t="str">
        <f>IFERROR(CONCATENATE(テーブル_Swim013[[#This Row],[距離]],テーブル_Swim013[[#This Row],[種目]]),"")</f>
        <v xml:space="preserve"> 400mメドレーリレー</v>
      </c>
    </row>
    <row r="29" spans="1:7" ht="20.100000000000001" customHeight="1">
      <c r="A29" s="42">
        <f>IFERROR(テーブル_Swim013[[#This Row],[チーム番号]],"")</f>
        <v>1027</v>
      </c>
      <c r="B29" s="42" t="str">
        <f>IFERROR(テーブル_Swim013[[#This Row],[チーム名]],"")</f>
        <v xml:space="preserve">ジャパン丸亀                  </v>
      </c>
      <c r="C29" s="42">
        <f>IFERROR(テーブル_Swim013[[#This Row],[性別]],"")</f>
        <v>2</v>
      </c>
      <c r="D29" s="42" t="str">
        <f>IFERROR(VLOOKUP(C29,Sheet6!A:B,2,0),"")</f>
        <v>女子</v>
      </c>
      <c r="E29" s="42">
        <f>テーブル_Swim013[[#This Row],[クラス番号]]</f>
        <v>3</v>
      </c>
      <c r="F29" s="42" t="str">
        <f>IFERROR(VLOOKUP(E29,Sheet5!A:B,2,0),"")</f>
        <v>13～14歳</v>
      </c>
      <c r="G29" s="42" t="str">
        <f>IFERROR(CONCATENATE(テーブル_Swim013[[#This Row],[距離]],テーブル_Swim013[[#This Row],[種目]]),"")</f>
        <v xml:space="preserve"> 400mメドレーリレー</v>
      </c>
    </row>
    <row r="30" spans="1:7" ht="20.100000000000001" customHeight="1">
      <c r="A30" s="42">
        <f>IFERROR(テーブル_Swim013[[#This Row],[チーム番号]],"")</f>
        <v>1028</v>
      </c>
      <c r="B30" s="42" t="str">
        <f>IFERROR(テーブル_Swim013[[#This Row],[チーム名]],"")</f>
        <v xml:space="preserve">ジャパン観                    </v>
      </c>
      <c r="C30" s="42">
        <f>IFERROR(テーブル_Swim013[[#This Row],[性別]],"")</f>
        <v>1</v>
      </c>
      <c r="D30" s="42" t="str">
        <f>IFERROR(VLOOKUP(C30,Sheet6!A:B,2,0),"")</f>
        <v>男子</v>
      </c>
      <c r="E30" s="42">
        <f>テーブル_Swim013[[#This Row],[クラス番号]]</f>
        <v>1</v>
      </c>
      <c r="F30" s="42" t="str">
        <f>IFERROR(VLOOKUP(E30,Sheet5!A:B,2,0),"")</f>
        <v>10歳以下</v>
      </c>
      <c r="G30" s="42" t="str">
        <f>IFERROR(CONCATENATE(テーブル_Swim013[[#This Row],[距離]],テーブル_Swim013[[#This Row],[種目]]),"")</f>
        <v xml:space="preserve"> 200mリレー　　　　</v>
      </c>
    </row>
    <row r="31" spans="1:7" ht="20.100000000000001" customHeight="1">
      <c r="A31" s="42">
        <f>IFERROR(テーブル_Swim013[[#This Row],[チーム番号]],"")</f>
        <v>1029</v>
      </c>
      <c r="B31" s="42" t="str">
        <f>IFERROR(テーブル_Swim013[[#This Row],[チーム名]],"")</f>
        <v xml:space="preserve">ジャパン観                    </v>
      </c>
      <c r="C31" s="42">
        <f>IFERROR(テーブル_Swim013[[#This Row],[性別]],"")</f>
        <v>1</v>
      </c>
      <c r="D31" s="42" t="str">
        <f>IFERROR(VLOOKUP(C31,Sheet6!A:B,2,0),"")</f>
        <v>男子</v>
      </c>
      <c r="E31" s="42">
        <f>テーブル_Swim013[[#This Row],[クラス番号]]</f>
        <v>2</v>
      </c>
      <c r="F31" s="42" t="str">
        <f>IFERROR(VLOOKUP(E31,Sheet5!A:B,2,0),"")</f>
        <v>11～12歳</v>
      </c>
      <c r="G31" s="42" t="str">
        <f>IFERROR(CONCATENATE(テーブル_Swim013[[#This Row],[距離]],テーブル_Swim013[[#This Row],[種目]]),"")</f>
        <v xml:space="preserve"> 200mリレー　　　　</v>
      </c>
    </row>
    <row r="32" spans="1:7" ht="20.100000000000001" customHeight="1">
      <c r="A32" s="42">
        <f>IFERROR(テーブル_Swim013[[#This Row],[チーム番号]],"")</f>
        <v>1030</v>
      </c>
      <c r="B32" s="42" t="str">
        <f>IFERROR(テーブル_Swim013[[#This Row],[チーム名]],"")</f>
        <v xml:space="preserve">ジャパン観                    </v>
      </c>
      <c r="C32" s="42">
        <f>IFERROR(テーブル_Swim013[[#This Row],[性別]],"")</f>
        <v>1</v>
      </c>
      <c r="D32" s="42" t="str">
        <f>IFERROR(VLOOKUP(C32,Sheet6!A:B,2,0),"")</f>
        <v>男子</v>
      </c>
      <c r="E32" s="42">
        <f>テーブル_Swim013[[#This Row],[クラス番号]]</f>
        <v>1</v>
      </c>
      <c r="F32" s="42" t="str">
        <f>IFERROR(VLOOKUP(E32,Sheet5!A:B,2,0),"")</f>
        <v>10歳以下</v>
      </c>
      <c r="G32" s="42" t="str">
        <f>IFERROR(CONCATENATE(テーブル_Swim013[[#This Row],[距離]],テーブル_Swim013[[#This Row],[種目]]),"")</f>
        <v xml:space="preserve"> 200mメドレーリレー</v>
      </c>
    </row>
    <row r="33" spans="1:7" ht="20.100000000000001" customHeight="1">
      <c r="A33" s="42">
        <f>IFERROR(テーブル_Swim013[[#This Row],[チーム番号]],"")</f>
        <v>1031</v>
      </c>
      <c r="B33" s="42" t="str">
        <f>IFERROR(テーブル_Swim013[[#This Row],[チーム名]],"")</f>
        <v xml:space="preserve">ジャパン観                    </v>
      </c>
      <c r="C33" s="42">
        <f>IFERROR(テーブル_Swim013[[#This Row],[性別]],"")</f>
        <v>1</v>
      </c>
      <c r="D33" s="42" t="str">
        <f>IFERROR(VLOOKUP(C33,Sheet6!A:B,2,0),"")</f>
        <v>男子</v>
      </c>
      <c r="E33" s="42">
        <f>テーブル_Swim013[[#This Row],[クラス番号]]</f>
        <v>2</v>
      </c>
      <c r="F33" s="42" t="str">
        <f>IFERROR(VLOOKUP(E33,Sheet5!A:B,2,0),"")</f>
        <v>11～12歳</v>
      </c>
      <c r="G33" s="42" t="str">
        <f>IFERROR(CONCATENATE(テーブル_Swim013[[#This Row],[距離]],テーブル_Swim013[[#This Row],[種目]]),"")</f>
        <v xml:space="preserve"> 200mメドレーリレー</v>
      </c>
    </row>
    <row r="34" spans="1:7" ht="20.100000000000001" customHeight="1">
      <c r="A34" s="42">
        <f>IFERROR(テーブル_Swim013[[#This Row],[チーム番号]],"")</f>
        <v>1032</v>
      </c>
      <c r="B34" s="42" t="str">
        <f>IFERROR(テーブル_Swim013[[#This Row],[チーム名]],"")</f>
        <v xml:space="preserve">ジャパン観                    </v>
      </c>
      <c r="C34" s="42">
        <f>IFERROR(テーブル_Swim013[[#This Row],[性別]],"")</f>
        <v>2</v>
      </c>
      <c r="D34" s="42" t="str">
        <f>IFERROR(VLOOKUP(C34,Sheet6!A:B,2,0),"")</f>
        <v>女子</v>
      </c>
      <c r="E34" s="42">
        <f>テーブル_Swim013[[#This Row],[クラス番号]]</f>
        <v>1</v>
      </c>
      <c r="F34" s="42" t="str">
        <f>IFERROR(VLOOKUP(E34,Sheet5!A:B,2,0),"")</f>
        <v>10歳以下</v>
      </c>
      <c r="G34" s="42" t="str">
        <f>IFERROR(CONCATENATE(テーブル_Swim013[[#This Row],[距離]],テーブル_Swim013[[#This Row],[種目]]),"")</f>
        <v xml:space="preserve"> 200mリレー　　　　</v>
      </c>
    </row>
    <row r="35" spans="1:7" ht="20.100000000000001" customHeight="1">
      <c r="A35" s="42">
        <f>IFERROR(テーブル_Swim013[[#This Row],[チーム番号]],"")</f>
        <v>1033</v>
      </c>
      <c r="B35" s="42" t="str">
        <f>IFERROR(テーブル_Swim013[[#This Row],[チーム名]],"")</f>
        <v xml:space="preserve">ジャパン観                    </v>
      </c>
      <c r="C35" s="42">
        <f>IFERROR(テーブル_Swim013[[#This Row],[性別]],"")</f>
        <v>2</v>
      </c>
      <c r="D35" s="42" t="str">
        <f>IFERROR(VLOOKUP(C35,Sheet6!A:B,2,0),"")</f>
        <v>女子</v>
      </c>
      <c r="E35" s="42">
        <f>テーブル_Swim013[[#This Row],[クラス番号]]</f>
        <v>2</v>
      </c>
      <c r="F35" s="42" t="str">
        <f>IFERROR(VLOOKUP(E35,Sheet5!A:B,2,0),"")</f>
        <v>11～12歳</v>
      </c>
      <c r="G35" s="42" t="str">
        <f>IFERROR(CONCATENATE(テーブル_Swim013[[#This Row],[距離]],テーブル_Swim013[[#This Row],[種目]]),"")</f>
        <v xml:space="preserve"> 200mリレー　　　　</v>
      </c>
    </row>
    <row r="36" spans="1:7" ht="20.100000000000001" customHeight="1">
      <c r="A36" s="42">
        <f>IFERROR(テーブル_Swim013[[#This Row],[チーム番号]],"")</f>
        <v>1034</v>
      </c>
      <c r="B36" s="42" t="str">
        <f>IFERROR(テーブル_Swim013[[#This Row],[チーム名]],"")</f>
        <v xml:space="preserve">ジャパン観                    </v>
      </c>
      <c r="C36" s="42">
        <f>IFERROR(テーブル_Swim013[[#This Row],[性別]],"")</f>
        <v>2</v>
      </c>
      <c r="D36" s="42" t="str">
        <f>IFERROR(VLOOKUP(C36,Sheet6!A:B,2,0),"")</f>
        <v>女子</v>
      </c>
      <c r="E36" s="42">
        <f>テーブル_Swim013[[#This Row],[クラス番号]]</f>
        <v>3</v>
      </c>
      <c r="F36" s="42" t="str">
        <f>IFERROR(VLOOKUP(E36,Sheet5!A:B,2,0),"")</f>
        <v>13～14歳</v>
      </c>
      <c r="G36" s="42" t="str">
        <f>IFERROR(CONCATENATE(テーブル_Swim013[[#This Row],[距離]],テーブル_Swim013[[#This Row],[種目]]),"")</f>
        <v xml:space="preserve"> 400mリレー　　　　</v>
      </c>
    </row>
    <row r="37" spans="1:7" ht="20.100000000000001" customHeight="1">
      <c r="A37" s="42">
        <f>IFERROR(テーブル_Swim013[[#This Row],[チーム番号]],"")</f>
        <v>1035</v>
      </c>
      <c r="B37" s="42" t="str">
        <f>IFERROR(テーブル_Swim013[[#This Row],[チーム名]],"")</f>
        <v xml:space="preserve">ジャパン観                    </v>
      </c>
      <c r="C37" s="42">
        <f>IFERROR(テーブル_Swim013[[#This Row],[性別]],"")</f>
        <v>2</v>
      </c>
      <c r="D37" s="42" t="str">
        <f>IFERROR(VLOOKUP(C37,Sheet6!A:B,2,0),"")</f>
        <v>女子</v>
      </c>
      <c r="E37" s="42">
        <f>テーブル_Swim013[[#This Row],[クラス番号]]</f>
        <v>1</v>
      </c>
      <c r="F37" s="42" t="str">
        <f>IFERROR(VLOOKUP(E37,Sheet5!A:B,2,0),"")</f>
        <v>10歳以下</v>
      </c>
      <c r="G37" s="42" t="str">
        <f>IFERROR(CONCATENATE(テーブル_Swim013[[#This Row],[距離]],テーブル_Swim013[[#This Row],[種目]]),"")</f>
        <v xml:space="preserve"> 200mメドレーリレー</v>
      </c>
    </row>
    <row r="38" spans="1:7" ht="20.100000000000001" customHeight="1">
      <c r="A38" s="42">
        <f>IFERROR(テーブル_Swim013[[#This Row],[チーム番号]],"")</f>
        <v>1036</v>
      </c>
      <c r="B38" s="42" t="str">
        <f>IFERROR(テーブル_Swim013[[#This Row],[チーム名]],"")</f>
        <v xml:space="preserve">ジャパン観                    </v>
      </c>
      <c r="C38" s="42">
        <f>IFERROR(テーブル_Swim013[[#This Row],[性別]],"")</f>
        <v>2</v>
      </c>
      <c r="D38" s="42" t="str">
        <f>IFERROR(VLOOKUP(C38,Sheet6!A:B,2,0),"")</f>
        <v>女子</v>
      </c>
      <c r="E38" s="42">
        <f>テーブル_Swim013[[#This Row],[クラス番号]]</f>
        <v>2</v>
      </c>
      <c r="F38" s="42" t="str">
        <f>IFERROR(VLOOKUP(E38,Sheet5!A:B,2,0),"")</f>
        <v>11～12歳</v>
      </c>
      <c r="G38" s="42" t="str">
        <f>IFERROR(CONCATENATE(テーブル_Swim013[[#This Row],[距離]],テーブル_Swim013[[#This Row],[種目]]),"")</f>
        <v xml:space="preserve"> 200mメドレーリレー</v>
      </c>
    </row>
    <row r="39" spans="1:7" ht="20.100000000000001" customHeight="1">
      <c r="A39" s="42">
        <f>IFERROR(テーブル_Swim013[[#This Row],[チーム番号]],"")</f>
        <v>1037</v>
      </c>
      <c r="B39" s="42" t="str">
        <f>IFERROR(テーブル_Swim013[[#This Row],[チーム名]],"")</f>
        <v xml:space="preserve">ジャパン観                    </v>
      </c>
      <c r="C39" s="42">
        <f>IFERROR(テーブル_Swim013[[#This Row],[性別]],"")</f>
        <v>2</v>
      </c>
      <c r="D39" s="42" t="str">
        <f>IFERROR(VLOOKUP(C39,Sheet6!A:B,2,0),"")</f>
        <v>女子</v>
      </c>
      <c r="E39" s="42">
        <f>テーブル_Swim013[[#This Row],[クラス番号]]</f>
        <v>3</v>
      </c>
      <c r="F39" s="42" t="str">
        <f>IFERROR(VLOOKUP(E39,Sheet5!A:B,2,0),"")</f>
        <v>13～14歳</v>
      </c>
      <c r="G39" s="42" t="str">
        <f>IFERROR(CONCATENATE(テーブル_Swim013[[#This Row],[距離]],テーブル_Swim013[[#This Row],[種目]]),"")</f>
        <v xml:space="preserve"> 400mメドレーリレー</v>
      </c>
    </row>
    <row r="40" spans="1:7" ht="20.100000000000001" customHeight="1">
      <c r="A40" s="42">
        <f>IFERROR(テーブル_Swim013[[#This Row],[チーム番号]],"")</f>
        <v>1038</v>
      </c>
      <c r="B40" s="42" t="str">
        <f>IFERROR(テーブル_Swim013[[#This Row],[チーム名]],"")</f>
        <v xml:space="preserve">伊藤ＳＳ                      </v>
      </c>
      <c r="C40" s="42">
        <f>IFERROR(テーブル_Swim013[[#This Row],[性別]],"")</f>
        <v>1</v>
      </c>
      <c r="D40" s="42" t="str">
        <f>IFERROR(VLOOKUP(C40,Sheet6!A:B,2,0),"")</f>
        <v>男子</v>
      </c>
      <c r="E40" s="42">
        <f>テーブル_Swim013[[#This Row],[クラス番号]]</f>
        <v>1</v>
      </c>
      <c r="F40" s="42" t="str">
        <f>IFERROR(VLOOKUP(E40,Sheet5!A:B,2,0),"")</f>
        <v>10歳以下</v>
      </c>
      <c r="G40" s="42" t="str">
        <f>IFERROR(CONCATENATE(テーブル_Swim013[[#This Row],[距離]],テーブル_Swim013[[#This Row],[種目]]),"")</f>
        <v xml:space="preserve"> 200mリレー　　　　</v>
      </c>
    </row>
    <row r="41" spans="1:7" ht="20.100000000000001" customHeight="1">
      <c r="A41" s="42">
        <f>IFERROR(テーブル_Swim013[[#This Row],[チーム番号]],"")</f>
        <v>1039</v>
      </c>
      <c r="B41" s="42" t="str">
        <f>IFERROR(テーブル_Swim013[[#This Row],[チーム名]],"")</f>
        <v xml:space="preserve">伊藤ＳＳ                      </v>
      </c>
      <c r="C41" s="42">
        <f>IFERROR(テーブル_Swim013[[#This Row],[性別]],"")</f>
        <v>1</v>
      </c>
      <c r="D41" s="42" t="str">
        <f>IFERROR(VLOOKUP(C41,Sheet6!A:B,2,0),"")</f>
        <v>男子</v>
      </c>
      <c r="E41" s="42">
        <f>テーブル_Swim013[[#This Row],[クラス番号]]</f>
        <v>3</v>
      </c>
      <c r="F41" s="42" t="str">
        <f>IFERROR(VLOOKUP(E41,Sheet5!A:B,2,0),"")</f>
        <v>13～14歳</v>
      </c>
      <c r="G41" s="42" t="str">
        <f>IFERROR(CONCATENATE(テーブル_Swim013[[#This Row],[距離]],テーブル_Swim013[[#This Row],[種目]]),"")</f>
        <v xml:space="preserve"> 400mリレー　　　　</v>
      </c>
    </row>
    <row r="42" spans="1:7" ht="20.100000000000001" customHeight="1">
      <c r="A42" s="42">
        <f>IFERROR(テーブル_Swim013[[#This Row],[チーム番号]],"")</f>
        <v>1040</v>
      </c>
      <c r="B42" s="42" t="str">
        <f>IFERROR(テーブル_Swim013[[#This Row],[チーム名]],"")</f>
        <v xml:space="preserve">伊藤ＳＳ                      </v>
      </c>
      <c r="C42" s="42">
        <f>IFERROR(テーブル_Swim013[[#This Row],[性別]],"")</f>
        <v>1</v>
      </c>
      <c r="D42" s="42" t="str">
        <f>IFERROR(VLOOKUP(C42,Sheet6!A:B,2,0),"")</f>
        <v>男子</v>
      </c>
      <c r="E42" s="42">
        <f>テーブル_Swim013[[#This Row],[クラス番号]]</f>
        <v>4</v>
      </c>
      <c r="F42" s="42" t="str">
        <f>IFERROR(VLOOKUP(E42,Sheet5!A:B,2,0),"")</f>
        <v>15歳以上</v>
      </c>
      <c r="G42" s="42" t="str">
        <f>IFERROR(CONCATENATE(テーブル_Swim013[[#This Row],[距離]],テーブル_Swim013[[#This Row],[種目]]),"")</f>
        <v xml:space="preserve"> 400mリレー　　　　</v>
      </c>
    </row>
    <row r="43" spans="1:7" ht="20.100000000000001" customHeight="1">
      <c r="A43" s="42">
        <f>IFERROR(テーブル_Swim013[[#This Row],[チーム番号]],"")</f>
        <v>1041</v>
      </c>
      <c r="B43" s="42" t="str">
        <f>IFERROR(テーブル_Swim013[[#This Row],[チーム名]],"")</f>
        <v xml:space="preserve">伊藤ＳＳ                      </v>
      </c>
      <c r="C43" s="42">
        <f>IFERROR(テーブル_Swim013[[#This Row],[性別]],"")</f>
        <v>1</v>
      </c>
      <c r="D43" s="42" t="str">
        <f>IFERROR(VLOOKUP(C43,Sheet6!A:B,2,0),"")</f>
        <v>男子</v>
      </c>
      <c r="E43" s="42">
        <f>テーブル_Swim013[[#This Row],[クラス番号]]</f>
        <v>1</v>
      </c>
      <c r="F43" s="42" t="str">
        <f>IFERROR(VLOOKUP(E43,Sheet5!A:B,2,0),"")</f>
        <v>10歳以下</v>
      </c>
      <c r="G43" s="42" t="str">
        <f>IFERROR(CONCATENATE(テーブル_Swim013[[#This Row],[距離]],テーブル_Swim013[[#This Row],[種目]]),"")</f>
        <v xml:space="preserve"> 200mメドレーリレー</v>
      </c>
    </row>
    <row r="44" spans="1:7" ht="20.100000000000001" customHeight="1">
      <c r="A44" s="42">
        <f>IFERROR(テーブル_Swim013[[#This Row],[チーム番号]],"")</f>
        <v>1042</v>
      </c>
      <c r="B44" s="42" t="str">
        <f>IFERROR(テーブル_Swim013[[#This Row],[チーム名]],"")</f>
        <v xml:space="preserve">伊藤ＳＳ                      </v>
      </c>
      <c r="C44" s="42">
        <f>IFERROR(テーブル_Swim013[[#This Row],[性別]],"")</f>
        <v>1</v>
      </c>
      <c r="D44" s="42" t="str">
        <f>IFERROR(VLOOKUP(C44,Sheet6!A:B,2,0),"")</f>
        <v>男子</v>
      </c>
      <c r="E44" s="42">
        <f>テーブル_Swim013[[#This Row],[クラス番号]]</f>
        <v>3</v>
      </c>
      <c r="F44" s="42" t="str">
        <f>IFERROR(VLOOKUP(E44,Sheet5!A:B,2,0),"")</f>
        <v>13～14歳</v>
      </c>
      <c r="G44" s="42" t="str">
        <f>IFERROR(CONCATENATE(テーブル_Swim013[[#This Row],[距離]],テーブル_Swim013[[#This Row],[種目]]),"")</f>
        <v xml:space="preserve"> 400mメドレーリレー</v>
      </c>
    </row>
    <row r="45" spans="1:7" ht="20.100000000000001" customHeight="1">
      <c r="A45" s="42">
        <f>IFERROR(テーブル_Swim013[[#This Row],[チーム番号]],"")</f>
        <v>1043</v>
      </c>
      <c r="B45" s="42" t="str">
        <f>IFERROR(テーブル_Swim013[[#This Row],[チーム名]],"")</f>
        <v xml:space="preserve">伊藤ＳＳ                      </v>
      </c>
      <c r="C45" s="42">
        <f>IFERROR(テーブル_Swim013[[#This Row],[性別]],"")</f>
        <v>1</v>
      </c>
      <c r="D45" s="42" t="str">
        <f>IFERROR(VLOOKUP(C45,Sheet6!A:B,2,0),"")</f>
        <v>男子</v>
      </c>
      <c r="E45" s="42">
        <f>テーブル_Swim013[[#This Row],[クラス番号]]</f>
        <v>4</v>
      </c>
      <c r="F45" s="42" t="str">
        <f>IFERROR(VLOOKUP(E45,Sheet5!A:B,2,0),"")</f>
        <v>15歳以上</v>
      </c>
      <c r="G45" s="42" t="str">
        <f>IFERROR(CONCATENATE(テーブル_Swim013[[#This Row],[距離]],テーブル_Swim013[[#This Row],[種目]]),"")</f>
        <v xml:space="preserve"> 400mメドレーリレー</v>
      </c>
    </row>
    <row r="46" spans="1:7" ht="20.100000000000001" customHeight="1">
      <c r="A46" s="42">
        <f>IFERROR(テーブル_Swim013[[#This Row],[チーム番号]],"")</f>
        <v>1044</v>
      </c>
      <c r="B46" s="42" t="str">
        <f>IFERROR(テーブル_Swim013[[#This Row],[チーム名]],"")</f>
        <v xml:space="preserve">伊藤ＳＳ                      </v>
      </c>
      <c r="C46" s="42">
        <f>IFERROR(テーブル_Swim013[[#This Row],[性別]],"")</f>
        <v>2</v>
      </c>
      <c r="D46" s="42" t="str">
        <f>IFERROR(VLOOKUP(C46,Sheet6!A:B,2,0),"")</f>
        <v>女子</v>
      </c>
      <c r="E46" s="42">
        <f>テーブル_Swim013[[#This Row],[クラス番号]]</f>
        <v>1</v>
      </c>
      <c r="F46" s="42" t="str">
        <f>IFERROR(VLOOKUP(E46,Sheet5!A:B,2,0),"")</f>
        <v>10歳以下</v>
      </c>
      <c r="G46" s="42" t="str">
        <f>IFERROR(CONCATENATE(テーブル_Swim013[[#This Row],[距離]],テーブル_Swim013[[#This Row],[種目]]),"")</f>
        <v xml:space="preserve"> 200mリレー　　　　</v>
      </c>
    </row>
    <row r="47" spans="1:7" ht="20.100000000000001" customHeight="1">
      <c r="A47" s="42">
        <f>IFERROR(テーブル_Swim013[[#This Row],[チーム番号]],"")</f>
        <v>1045</v>
      </c>
      <c r="B47" s="42" t="str">
        <f>IFERROR(テーブル_Swim013[[#This Row],[チーム名]],"")</f>
        <v xml:space="preserve">伊藤ＳＳ                      </v>
      </c>
      <c r="C47" s="42">
        <f>IFERROR(テーブル_Swim013[[#This Row],[性別]],"")</f>
        <v>2</v>
      </c>
      <c r="D47" s="42" t="str">
        <f>IFERROR(VLOOKUP(C47,Sheet6!A:B,2,0),"")</f>
        <v>女子</v>
      </c>
      <c r="E47" s="42">
        <f>テーブル_Swim013[[#This Row],[クラス番号]]</f>
        <v>2</v>
      </c>
      <c r="F47" s="42" t="str">
        <f>IFERROR(VLOOKUP(E47,Sheet5!A:B,2,0),"")</f>
        <v>11～12歳</v>
      </c>
      <c r="G47" s="42" t="str">
        <f>IFERROR(CONCATENATE(テーブル_Swim013[[#This Row],[距離]],テーブル_Swim013[[#This Row],[種目]]),"")</f>
        <v xml:space="preserve"> 200mリレー　　　　</v>
      </c>
    </row>
    <row r="48" spans="1:7" ht="20.100000000000001" customHeight="1">
      <c r="A48" s="42">
        <f>IFERROR(テーブル_Swim013[[#This Row],[チーム番号]],"")</f>
        <v>1046</v>
      </c>
      <c r="B48" s="42" t="str">
        <f>IFERROR(テーブル_Swim013[[#This Row],[チーム名]],"")</f>
        <v xml:space="preserve">伊藤ＳＳ                      </v>
      </c>
      <c r="C48" s="42">
        <f>IFERROR(テーブル_Swim013[[#This Row],[性別]],"")</f>
        <v>2</v>
      </c>
      <c r="D48" s="42" t="str">
        <f>IFERROR(VLOOKUP(C48,Sheet6!A:B,2,0),"")</f>
        <v>女子</v>
      </c>
      <c r="E48" s="42">
        <f>テーブル_Swim013[[#This Row],[クラス番号]]</f>
        <v>1</v>
      </c>
      <c r="F48" s="42" t="str">
        <f>IFERROR(VLOOKUP(E48,Sheet5!A:B,2,0),"")</f>
        <v>10歳以下</v>
      </c>
      <c r="G48" s="42" t="str">
        <f>IFERROR(CONCATENATE(テーブル_Swim013[[#This Row],[距離]],テーブル_Swim013[[#This Row],[種目]]),"")</f>
        <v xml:space="preserve"> 200mメドレーリレー</v>
      </c>
    </row>
    <row r="49" spans="1:7" ht="20.100000000000001" customHeight="1">
      <c r="A49" s="42">
        <f>IFERROR(テーブル_Swim013[[#This Row],[チーム番号]],"")</f>
        <v>1047</v>
      </c>
      <c r="B49" s="42" t="str">
        <f>IFERROR(テーブル_Swim013[[#This Row],[チーム名]],"")</f>
        <v xml:space="preserve">伊藤ＳＳ                      </v>
      </c>
      <c r="C49" s="42">
        <f>IFERROR(テーブル_Swim013[[#This Row],[性別]],"")</f>
        <v>2</v>
      </c>
      <c r="D49" s="42" t="str">
        <f>IFERROR(VLOOKUP(C49,Sheet6!A:B,2,0),"")</f>
        <v>女子</v>
      </c>
      <c r="E49" s="42">
        <f>テーブル_Swim013[[#This Row],[クラス番号]]</f>
        <v>2</v>
      </c>
      <c r="F49" s="42" t="str">
        <f>IFERROR(VLOOKUP(E49,Sheet5!A:B,2,0),"")</f>
        <v>11～12歳</v>
      </c>
      <c r="G49" s="42" t="str">
        <f>IFERROR(CONCATENATE(テーブル_Swim013[[#This Row],[距離]],テーブル_Swim013[[#This Row],[種目]]),"")</f>
        <v xml:space="preserve"> 200mメドレーリレー</v>
      </c>
    </row>
    <row r="50" spans="1:7" ht="20.100000000000001" customHeight="1">
      <c r="A50" s="42">
        <f>IFERROR(テーブル_Swim013[[#This Row],[チーム番号]],"")</f>
        <v>1048</v>
      </c>
      <c r="B50" s="42" t="str">
        <f>IFERROR(テーブル_Swim013[[#This Row],[チーム名]],"")</f>
        <v xml:space="preserve">伊藤ＳＳ                      </v>
      </c>
      <c r="C50" s="42">
        <f>IFERROR(テーブル_Swim013[[#This Row],[性別]],"")</f>
        <v>2</v>
      </c>
      <c r="D50" s="42" t="str">
        <f>IFERROR(VLOOKUP(C50,Sheet6!A:B,2,0),"")</f>
        <v>女子</v>
      </c>
      <c r="E50" s="42">
        <f>テーブル_Swim013[[#This Row],[クラス番号]]</f>
        <v>3</v>
      </c>
      <c r="F50" s="42" t="str">
        <f>IFERROR(VLOOKUP(E50,Sheet5!A:B,2,0),"")</f>
        <v>13～14歳</v>
      </c>
      <c r="G50" s="42" t="str">
        <f>IFERROR(CONCATENATE(テーブル_Swim013[[#This Row],[距離]],テーブル_Swim013[[#This Row],[種目]]),"")</f>
        <v xml:space="preserve"> 400mメドレーリレー</v>
      </c>
    </row>
    <row r="51" spans="1:7" ht="20.100000000000001" customHeight="1">
      <c r="A51" s="42">
        <f>IFERROR(テーブル_Swim013[[#This Row],[チーム番号]],"")</f>
        <v>1049</v>
      </c>
      <c r="B51" s="42" t="str">
        <f>IFERROR(テーブル_Swim013[[#This Row],[チーム名]],"")</f>
        <v xml:space="preserve">坂出伊藤ＳＳ                  </v>
      </c>
      <c r="C51" s="42">
        <f>IFERROR(テーブル_Swim013[[#This Row],[性別]],"")</f>
        <v>1</v>
      </c>
      <c r="D51" s="42" t="str">
        <f>IFERROR(VLOOKUP(C51,Sheet6!A:B,2,0),"")</f>
        <v>男子</v>
      </c>
      <c r="E51" s="42">
        <f>テーブル_Swim013[[#This Row],[クラス番号]]</f>
        <v>1</v>
      </c>
      <c r="F51" s="42" t="str">
        <f>IFERROR(VLOOKUP(E51,Sheet5!A:B,2,0),"")</f>
        <v>10歳以下</v>
      </c>
      <c r="G51" s="42" t="str">
        <f>IFERROR(CONCATENATE(テーブル_Swim013[[#This Row],[距離]],テーブル_Swim013[[#This Row],[種目]]),"")</f>
        <v xml:space="preserve"> 200mリレー　　　　</v>
      </c>
    </row>
    <row r="52" spans="1:7" ht="20.100000000000001" customHeight="1">
      <c r="A52" s="42">
        <f>IFERROR(テーブル_Swim013[[#This Row],[チーム番号]],"")</f>
        <v>1050</v>
      </c>
      <c r="B52" s="42" t="str">
        <f>IFERROR(テーブル_Swim013[[#This Row],[チーム名]],"")</f>
        <v xml:space="preserve">坂出伊藤ＳＳ                  </v>
      </c>
      <c r="C52" s="42">
        <f>IFERROR(テーブル_Swim013[[#This Row],[性別]],"")</f>
        <v>1</v>
      </c>
      <c r="D52" s="42" t="str">
        <f>IFERROR(VLOOKUP(C52,Sheet6!A:B,2,0),"")</f>
        <v>男子</v>
      </c>
      <c r="E52" s="42">
        <f>テーブル_Swim013[[#This Row],[クラス番号]]</f>
        <v>2</v>
      </c>
      <c r="F52" s="42" t="str">
        <f>IFERROR(VLOOKUP(E52,Sheet5!A:B,2,0),"")</f>
        <v>11～12歳</v>
      </c>
      <c r="G52" s="42" t="str">
        <f>IFERROR(CONCATENATE(テーブル_Swim013[[#This Row],[距離]],テーブル_Swim013[[#This Row],[種目]]),"")</f>
        <v xml:space="preserve"> 200mリレー　　　　</v>
      </c>
    </row>
    <row r="53" spans="1:7" ht="20.100000000000001" customHeight="1">
      <c r="A53" s="42">
        <f>IFERROR(テーブル_Swim013[[#This Row],[チーム番号]],"")</f>
        <v>1051</v>
      </c>
      <c r="B53" s="42" t="str">
        <f>IFERROR(テーブル_Swim013[[#This Row],[チーム名]],"")</f>
        <v xml:space="preserve">坂出伊藤ＳＳ                  </v>
      </c>
      <c r="C53" s="42">
        <f>IFERROR(テーブル_Swim013[[#This Row],[性別]],"")</f>
        <v>1</v>
      </c>
      <c r="D53" s="42" t="str">
        <f>IFERROR(VLOOKUP(C53,Sheet6!A:B,2,0),"")</f>
        <v>男子</v>
      </c>
      <c r="E53" s="42">
        <f>テーブル_Swim013[[#This Row],[クラス番号]]</f>
        <v>3</v>
      </c>
      <c r="F53" s="42" t="str">
        <f>IFERROR(VLOOKUP(E53,Sheet5!A:B,2,0),"")</f>
        <v>13～14歳</v>
      </c>
      <c r="G53" s="42" t="str">
        <f>IFERROR(CONCATENATE(テーブル_Swim013[[#This Row],[距離]],テーブル_Swim013[[#This Row],[種目]]),"")</f>
        <v xml:space="preserve"> 400mリレー　　　　</v>
      </c>
    </row>
    <row r="54" spans="1:7" ht="20.100000000000001" customHeight="1">
      <c r="A54" s="42">
        <f>IFERROR(テーブル_Swim013[[#This Row],[チーム番号]],"")</f>
        <v>1052</v>
      </c>
      <c r="B54" s="42" t="str">
        <f>IFERROR(テーブル_Swim013[[#This Row],[チーム名]],"")</f>
        <v xml:space="preserve">坂出伊藤ＳＳ                  </v>
      </c>
      <c r="C54" s="42">
        <f>IFERROR(テーブル_Swim013[[#This Row],[性別]],"")</f>
        <v>1</v>
      </c>
      <c r="D54" s="42" t="str">
        <f>IFERROR(VLOOKUP(C54,Sheet6!A:B,2,0),"")</f>
        <v>男子</v>
      </c>
      <c r="E54" s="42">
        <f>テーブル_Swim013[[#This Row],[クラス番号]]</f>
        <v>4</v>
      </c>
      <c r="F54" s="42" t="str">
        <f>IFERROR(VLOOKUP(E54,Sheet5!A:B,2,0),"")</f>
        <v>15歳以上</v>
      </c>
      <c r="G54" s="42" t="str">
        <f>IFERROR(CONCATENATE(テーブル_Swim013[[#This Row],[距離]],テーブル_Swim013[[#This Row],[種目]]),"")</f>
        <v xml:space="preserve"> 400mリレー　　　　</v>
      </c>
    </row>
    <row r="55" spans="1:7" ht="20.100000000000001" customHeight="1">
      <c r="A55" s="42">
        <f>IFERROR(テーブル_Swim013[[#This Row],[チーム番号]],"")</f>
        <v>1053</v>
      </c>
      <c r="B55" s="42" t="str">
        <f>IFERROR(テーブル_Swim013[[#This Row],[チーム名]],"")</f>
        <v xml:space="preserve">坂出伊藤ＳＳ                  </v>
      </c>
      <c r="C55" s="42">
        <f>IFERROR(テーブル_Swim013[[#This Row],[性別]],"")</f>
        <v>1</v>
      </c>
      <c r="D55" s="42" t="str">
        <f>IFERROR(VLOOKUP(C55,Sheet6!A:B,2,0),"")</f>
        <v>男子</v>
      </c>
      <c r="E55" s="42">
        <f>テーブル_Swim013[[#This Row],[クラス番号]]</f>
        <v>1</v>
      </c>
      <c r="F55" s="42" t="str">
        <f>IFERROR(VLOOKUP(E55,Sheet5!A:B,2,0),"")</f>
        <v>10歳以下</v>
      </c>
      <c r="G55" s="42" t="str">
        <f>IFERROR(CONCATENATE(テーブル_Swim013[[#This Row],[距離]],テーブル_Swim013[[#This Row],[種目]]),"")</f>
        <v xml:space="preserve"> 200mメドレーリレー</v>
      </c>
    </row>
    <row r="56" spans="1:7" ht="20.100000000000001" customHeight="1">
      <c r="A56" s="42">
        <f>IFERROR(テーブル_Swim013[[#This Row],[チーム番号]],"")</f>
        <v>1054</v>
      </c>
      <c r="B56" s="42" t="str">
        <f>IFERROR(テーブル_Swim013[[#This Row],[チーム名]],"")</f>
        <v xml:space="preserve">坂出伊藤ＳＳ                  </v>
      </c>
      <c r="C56" s="42">
        <f>IFERROR(テーブル_Swim013[[#This Row],[性別]],"")</f>
        <v>1</v>
      </c>
      <c r="D56" s="42" t="str">
        <f>IFERROR(VLOOKUP(C56,Sheet6!A:B,2,0),"")</f>
        <v>男子</v>
      </c>
      <c r="E56" s="42">
        <f>テーブル_Swim013[[#This Row],[クラス番号]]</f>
        <v>2</v>
      </c>
      <c r="F56" s="42" t="str">
        <f>IFERROR(VLOOKUP(E56,Sheet5!A:B,2,0),"")</f>
        <v>11～12歳</v>
      </c>
      <c r="G56" s="42" t="str">
        <f>IFERROR(CONCATENATE(テーブル_Swim013[[#This Row],[距離]],テーブル_Swim013[[#This Row],[種目]]),"")</f>
        <v xml:space="preserve"> 200mメドレーリレー</v>
      </c>
    </row>
    <row r="57" spans="1:7" ht="20.100000000000001" customHeight="1">
      <c r="A57" s="42">
        <f>IFERROR(テーブル_Swim013[[#This Row],[チーム番号]],"")</f>
        <v>1055</v>
      </c>
      <c r="B57" s="42" t="str">
        <f>IFERROR(テーブル_Swim013[[#This Row],[チーム名]],"")</f>
        <v xml:space="preserve">坂出伊藤ＳＳ                  </v>
      </c>
      <c r="C57" s="42">
        <f>IFERROR(テーブル_Swim013[[#This Row],[性別]],"")</f>
        <v>1</v>
      </c>
      <c r="D57" s="42" t="str">
        <f>IFERROR(VLOOKUP(C57,Sheet6!A:B,2,0),"")</f>
        <v>男子</v>
      </c>
      <c r="E57" s="42">
        <f>テーブル_Swim013[[#This Row],[クラス番号]]</f>
        <v>3</v>
      </c>
      <c r="F57" s="42" t="str">
        <f>IFERROR(VLOOKUP(E57,Sheet5!A:B,2,0),"")</f>
        <v>13～14歳</v>
      </c>
      <c r="G57" s="42" t="str">
        <f>IFERROR(CONCATENATE(テーブル_Swim013[[#This Row],[距離]],テーブル_Swim013[[#This Row],[種目]]),"")</f>
        <v xml:space="preserve"> 400mメドレーリレー</v>
      </c>
    </row>
    <row r="58" spans="1:7" ht="20.100000000000001" customHeight="1">
      <c r="A58" s="42">
        <f>IFERROR(テーブル_Swim013[[#This Row],[チーム番号]],"")</f>
        <v>1056</v>
      </c>
      <c r="B58" s="42" t="str">
        <f>IFERROR(テーブル_Swim013[[#This Row],[チーム名]],"")</f>
        <v xml:space="preserve">坂出伊藤ＳＳ                  </v>
      </c>
      <c r="C58" s="42">
        <f>IFERROR(テーブル_Swim013[[#This Row],[性別]],"")</f>
        <v>1</v>
      </c>
      <c r="D58" s="42" t="str">
        <f>IFERROR(VLOOKUP(C58,Sheet6!A:B,2,0),"")</f>
        <v>男子</v>
      </c>
      <c r="E58" s="42">
        <f>テーブル_Swim013[[#This Row],[クラス番号]]</f>
        <v>4</v>
      </c>
      <c r="F58" s="42" t="str">
        <f>IFERROR(VLOOKUP(E58,Sheet5!A:B,2,0),"")</f>
        <v>15歳以上</v>
      </c>
      <c r="G58" s="42" t="str">
        <f>IFERROR(CONCATENATE(テーブル_Swim013[[#This Row],[距離]],テーブル_Swim013[[#This Row],[種目]]),"")</f>
        <v xml:space="preserve"> 400mメドレーリレー</v>
      </c>
    </row>
    <row r="59" spans="1:7" ht="20.100000000000001" customHeight="1">
      <c r="A59" s="42">
        <f>IFERROR(テーブル_Swim013[[#This Row],[チーム番号]],"")</f>
        <v>1057</v>
      </c>
      <c r="B59" s="42" t="str">
        <f>IFERROR(テーブル_Swim013[[#This Row],[チーム名]],"")</f>
        <v xml:space="preserve">サンダーＳＳ                  </v>
      </c>
      <c r="C59" s="42">
        <f>IFERROR(テーブル_Swim013[[#This Row],[性別]],"")</f>
        <v>1</v>
      </c>
      <c r="D59" s="42" t="str">
        <f>IFERROR(VLOOKUP(C59,Sheet6!A:B,2,0),"")</f>
        <v>男子</v>
      </c>
      <c r="E59" s="42">
        <f>テーブル_Swim013[[#This Row],[クラス番号]]</f>
        <v>2</v>
      </c>
      <c r="F59" s="42" t="str">
        <f>IFERROR(VLOOKUP(E59,Sheet5!A:B,2,0),"")</f>
        <v>11～12歳</v>
      </c>
      <c r="G59" s="42" t="str">
        <f>IFERROR(CONCATENATE(テーブル_Swim013[[#This Row],[距離]],テーブル_Swim013[[#This Row],[種目]]),"")</f>
        <v xml:space="preserve"> 200mリレー　　　　</v>
      </c>
    </row>
    <row r="60" spans="1:7" ht="20.100000000000001" customHeight="1">
      <c r="A60" s="42">
        <f>IFERROR(テーブル_Swim013[[#This Row],[チーム番号]],"")</f>
        <v>1058</v>
      </c>
      <c r="B60" s="42" t="str">
        <f>IFERROR(テーブル_Swim013[[#This Row],[チーム名]],"")</f>
        <v xml:space="preserve">サンダーＳＳ                  </v>
      </c>
      <c r="C60" s="42">
        <f>IFERROR(テーブル_Swim013[[#This Row],[性別]],"")</f>
        <v>1</v>
      </c>
      <c r="D60" s="42" t="str">
        <f>IFERROR(VLOOKUP(C60,Sheet6!A:B,2,0),"")</f>
        <v>男子</v>
      </c>
      <c r="E60" s="42">
        <f>テーブル_Swim013[[#This Row],[クラス番号]]</f>
        <v>4</v>
      </c>
      <c r="F60" s="42" t="str">
        <f>IFERROR(VLOOKUP(E60,Sheet5!A:B,2,0),"")</f>
        <v>15歳以上</v>
      </c>
      <c r="G60" s="42" t="str">
        <f>IFERROR(CONCATENATE(テーブル_Swim013[[#This Row],[距離]],テーブル_Swim013[[#This Row],[種目]]),"")</f>
        <v xml:space="preserve"> 400mリレー　　　　</v>
      </c>
    </row>
    <row r="61" spans="1:7" ht="20.100000000000001" customHeight="1">
      <c r="A61" s="42">
        <f>IFERROR(テーブル_Swim013[[#This Row],[チーム番号]],"")</f>
        <v>1059</v>
      </c>
      <c r="B61" s="42" t="str">
        <f>IFERROR(テーブル_Swim013[[#This Row],[チーム名]],"")</f>
        <v xml:space="preserve">サンダーＳＳ                  </v>
      </c>
      <c r="C61" s="42">
        <f>IFERROR(テーブル_Swim013[[#This Row],[性別]],"")</f>
        <v>1</v>
      </c>
      <c r="D61" s="42" t="str">
        <f>IFERROR(VLOOKUP(C61,Sheet6!A:B,2,0),"")</f>
        <v>男子</v>
      </c>
      <c r="E61" s="42">
        <f>テーブル_Swim013[[#This Row],[クラス番号]]</f>
        <v>3</v>
      </c>
      <c r="F61" s="42" t="str">
        <f>IFERROR(VLOOKUP(E61,Sheet5!A:B,2,0),"")</f>
        <v>13～14歳</v>
      </c>
      <c r="G61" s="42" t="str">
        <f>IFERROR(CONCATENATE(テーブル_Swim013[[#This Row],[距離]],テーブル_Swim013[[#This Row],[種目]]),"")</f>
        <v xml:space="preserve"> 400mリレー　　　　</v>
      </c>
    </row>
    <row r="62" spans="1:7" ht="20.100000000000001" customHeight="1">
      <c r="A62" s="42">
        <f>IFERROR(テーブル_Swim013[[#This Row],[チーム番号]],"")</f>
        <v>1060</v>
      </c>
      <c r="B62" s="42" t="str">
        <f>IFERROR(テーブル_Swim013[[#This Row],[チーム名]],"")</f>
        <v xml:space="preserve">サンダーＳＳ                  </v>
      </c>
      <c r="C62" s="42">
        <f>IFERROR(テーブル_Swim013[[#This Row],[性別]],"")</f>
        <v>1</v>
      </c>
      <c r="D62" s="42" t="str">
        <f>IFERROR(VLOOKUP(C62,Sheet6!A:B,2,0),"")</f>
        <v>男子</v>
      </c>
      <c r="E62" s="42">
        <f>テーブル_Swim013[[#This Row],[クラス番号]]</f>
        <v>2</v>
      </c>
      <c r="F62" s="42" t="str">
        <f>IFERROR(VLOOKUP(E62,Sheet5!A:B,2,0),"")</f>
        <v>11～12歳</v>
      </c>
      <c r="G62" s="42" t="str">
        <f>IFERROR(CONCATENATE(テーブル_Swim013[[#This Row],[距離]],テーブル_Swim013[[#This Row],[種目]]),"")</f>
        <v xml:space="preserve"> 200mメドレーリレー</v>
      </c>
    </row>
    <row r="63" spans="1:7" ht="20.100000000000001" customHeight="1">
      <c r="A63" s="42">
        <f>IFERROR(テーブル_Swim013[[#This Row],[チーム番号]],"")</f>
        <v>1061</v>
      </c>
      <c r="B63" s="42" t="str">
        <f>IFERROR(テーブル_Swim013[[#This Row],[チーム名]],"")</f>
        <v xml:space="preserve">サンダーＳＳ                  </v>
      </c>
      <c r="C63" s="42">
        <f>IFERROR(テーブル_Swim013[[#This Row],[性別]],"")</f>
        <v>1</v>
      </c>
      <c r="D63" s="42" t="str">
        <f>IFERROR(VLOOKUP(C63,Sheet6!A:B,2,0),"")</f>
        <v>男子</v>
      </c>
      <c r="E63" s="42">
        <f>テーブル_Swim013[[#This Row],[クラス番号]]</f>
        <v>4</v>
      </c>
      <c r="F63" s="42" t="str">
        <f>IFERROR(VLOOKUP(E63,Sheet5!A:B,2,0),"")</f>
        <v>15歳以上</v>
      </c>
      <c r="G63" s="42" t="str">
        <f>IFERROR(CONCATENATE(テーブル_Swim013[[#This Row],[距離]],テーブル_Swim013[[#This Row],[種目]]),"")</f>
        <v xml:space="preserve"> 400mメドレーリレー</v>
      </c>
    </row>
    <row r="64" spans="1:7" ht="20.100000000000001" customHeight="1">
      <c r="A64" s="42">
        <f>IFERROR(テーブル_Swim013[[#This Row],[チーム番号]],"")</f>
        <v>1062</v>
      </c>
      <c r="B64" s="42" t="str">
        <f>IFERROR(テーブル_Swim013[[#This Row],[チーム名]],"")</f>
        <v xml:space="preserve">サンダーＳＳ                  </v>
      </c>
      <c r="C64" s="42">
        <f>IFERROR(テーブル_Swim013[[#This Row],[性別]],"")</f>
        <v>1</v>
      </c>
      <c r="D64" s="42" t="str">
        <f>IFERROR(VLOOKUP(C64,Sheet6!A:B,2,0),"")</f>
        <v>男子</v>
      </c>
      <c r="E64" s="42">
        <f>テーブル_Swim013[[#This Row],[クラス番号]]</f>
        <v>3</v>
      </c>
      <c r="F64" s="42" t="str">
        <f>IFERROR(VLOOKUP(E64,Sheet5!A:B,2,0),"")</f>
        <v>13～14歳</v>
      </c>
      <c r="G64" s="42" t="str">
        <f>IFERROR(CONCATENATE(テーブル_Swim013[[#This Row],[距離]],テーブル_Swim013[[#This Row],[種目]]),"")</f>
        <v xml:space="preserve"> 400mメドレーリレー</v>
      </c>
    </row>
    <row r="65" spans="1:7" ht="20.100000000000001" customHeight="1">
      <c r="A65" s="42">
        <f>IFERROR(テーブル_Swim013[[#This Row],[チーム番号]],"")</f>
        <v>1063</v>
      </c>
      <c r="B65" s="42" t="str">
        <f>IFERROR(テーブル_Swim013[[#This Row],[チーム名]],"")</f>
        <v xml:space="preserve">サンダーＳＳ                  </v>
      </c>
      <c r="C65" s="42">
        <f>IFERROR(テーブル_Swim013[[#This Row],[性別]],"")</f>
        <v>2</v>
      </c>
      <c r="D65" s="42" t="str">
        <f>IFERROR(VLOOKUP(C65,Sheet6!A:B,2,0),"")</f>
        <v>女子</v>
      </c>
      <c r="E65" s="42">
        <f>テーブル_Swim013[[#This Row],[クラス番号]]</f>
        <v>2</v>
      </c>
      <c r="F65" s="42" t="str">
        <f>IFERROR(VLOOKUP(E65,Sheet5!A:B,2,0),"")</f>
        <v>11～12歳</v>
      </c>
      <c r="G65" s="42" t="str">
        <f>IFERROR(CONCATENATE(テーブル_Swim013[[#This Row],[距離]],テーブル_Swim013[[#This Row],[種目]]),"")</f>
        <v xml:space="preserve"> 200mリレー　　　　</v>
      </c>
    </row>
    <row r="66" spans="1:7" ht="20.100000000000001" customHeight="1">
      <c r="A66" s="42">
        <f>IFERROR(テーブル_Swim013[[#This Row],[チーム番号]],"")</f>
        <v>1064</v>
      </c>
      <c r="B66" s="42" t="str">
        <f>IFERROR(テーブル_Swim013[[#This Row],[チーム名]],"")</f>
        <v xml:space="preserve">サンダーＳＳ                  </v>
      </c>
      <c r="C66" s="42">
        <f>IFERROR(テーブル_Swim013[[#This Row],[性別]],"")</f>
        <v>2</v>
      </c>
      <c r="D66" s="42" t="str">
        <f>IFERROR(VLOOKUP(C66,Sheet6!A:B,2,0),"")</f>
        <v>女子</v>
      </c>
      <c r="E66" s="42">
        <f>テーブル_Swim013[[#This Row],[クラス番号]]</f>
        <v>4</v>
      </c>
      <c r="F66" s="42" t="str">
        <f>IFERROR(VLOOKUP(E66,Sheet5!A:B,2,0),"")</f>
        <v>15歳以上</v>
      </c>
      <c r="G66" s="42" t="str">
        <f>IFERROR(CONCATENATE(テーブル_Swim013[[#This Row],[距離]],テーブル_Swim013[[#This Row],[種目]]),"")</f>
        <v xml:space="preserve"> 400mリレー　　　　</v>
      </c>
    </row>
    <row r="67" spans="1:7" ht="20.100000000000001" customHeight="1">
      <c r="A67" s="42">
        <f>IFERROR(テーブル_Swim013[[#This Row],[チーム番号]],"")</f>
        <v>1065</v>
      </c>
      <c r="B67" s="42" t="str">
        <f>IFERROR(テーブル_Swim013[[#This Row],[チーム名]],"")</f>
        <v xml:space="preserve">サンダーＳＳ                  </v>
      </c>
      <c r="C67" s="42">
        <f>IFERROR(テーブル_Swim013[[#This Row],[性別]],"")</f>
        <v>2</v>
      </c>
      <c r="D67" s="42" t="str">
        <f>IFERROR(VLOOKUP(C67,Sheet6!A:B,2,0),"")</f>
        <v>女子</v>
      </c>
      <c r="E67" s="42">
        <f>テーブル_Swim013[[#This Row],[クラス番号]]</f>
        <v>3</v>
      </c>
      <c r="F67" s="42" t="str">
        <f>IFERROR(VLOOKUP(E67,Sheet5!A:B,2,0),"")</f>
        <v>13～14歳</v>
      </c>
      <c r="G67" s="42" t="str">
        <f>IFERROR(CONCATENATE(テーブル_Swim013[[#This Row],[距離]],テーブル_Swim013[[#This Row],[種目]]),"")</f>
        <v xml:space="preserve"> 400mリレー　　　　</v>
      </c>
    </row>
    <row r="68" spans="1:7" ht="20.100000000000001" customHeight="1">
      <c r="A68" s="42">
        <f>IFERROR(テーブル_Swim013[[#This Row],[チーム番号]],"")</f>
        <v>1066</v>
      </c>
      <c r="B68" s="42" t="str">
        <f>IFERROR(テーブル_Swim013[[#This Row],[チーム名]],"")</f>
        <v xml:space="preserve">サンダーＳＳ                  </v>
      </c>
      <c r="C68" s="42">
        <f>IFERROR(テーブル_Swim013[[#This Row],[性別]],"")</f>
        <v>2</v>
      </c>
      <c r="D68" s="42" t="str">
        <f>IFERROR(VLOOKUP(C68,Sheet6!A:B,2,0),"")</f>
        <v>女子</v>
      </c>
      <c r="E68" s="42">
        <f>テーブル_Swim013[[#This Row],[クラス番号]]</f>
        <v>2</v>
      </c>
      <c r="F68" s="42" t="str">
        <f>IFERROR(VLOOKUP(E68,Sheet5!A:B,2,0),"")</f>
        <v>11～12歳</v>
      </c>
      <c r="G68" s="42" t="str">
        <f>IFERROR(CONCATENATE(テーブル_Swim013[[#This Row],[距離]],テーブル_Swim013[[#This Row],[種目]]),"")</f>
        <v xml:space="preserve"> 200mメドレーリレー</v>
      </c>
    </row>
    <row r="69" spans="1:7" ht="20.100000000000001" customHeight="1">
      <c r="A69" s="42">
        <f>IFERROR(テーブル_Swim013[[#This Row],[チーム番号]],"")</f>
        <v>1067</v>
      </c>
      <c r="B69" s="42" t="str">
        <f>IFERROR(テーブル_Swim013[[#This Row],[チーム名]],"")</f>
        <v xml:space="preserve">サンダーＳＳ                  </v>
      </c>
      <c r="C69" s="42">
        <f>IFERROR(テーブル_Swim013[[#This Row],[性別]],"")</f>
        <v>2</v>
      </c>
      <c r="D69" s="42" t="str">
        <f>IFERROR(VLOOKUP(C69,Sheet6!A:B,2,0),"")</f>
        <v>女子</v>
      </c>
      <c r="E69" s="42">
        <f>テーブル_Swim013[[#This Row],[クラス番号]]</f>
        <v>4</v>
      </c>
      <c r="F69" s="42" t="str">
        <f>IFERROR(VLOOKUP(E69,Sheet5!A:B,2,0),"")</f>
        <v>15歳以上</v>
      </c>
      <c r="G69" s="42" t="str">
        <f>IFERROR(CONCATENATE(テーブル_Swim013[[#This Row],[距離]],テーブル_Swim013[[#This Row],[種目]]),"")</f>
        <v xml:space="preserve"> 400mメドレーリレー</v>
      </c>
    </row>
    <row r="70" spans="1:7" ht="20.100000000000001" customHeight="1">
      <c r="A70" s="42">
        <f>IFERROR(テーブル_Swim013[[#This Row],[チーム番号]],"")</f>
        <v>1068</v>
      </c>
      <c r="B70" s="42" t="str">
        <f>IFERROR(テーブル_Swim013[[#This Row],[チーム名]],"")</f>
        <v xml:space="preserve">JSSセンコー                   </v>
      </c>
      <c r="C70" s="42">
        <f>IFERROR(テーブル_Swim013[[#This Row],[性別]],"")</f>
        <v>1</v>
      </c>
      <c r="D70" s="42" t="str">
        <f>IFERROR(VLOOKUP(C70,Sheet6!A:B,2,0),"")</f>
        <v>男子</v>
      </c>
      <c r="E70" s="42">
        <f>テーブル_Swim013[[#This Row],[クラス番号]]</f>
        <v>1</v>
      </c>
      <c r="F70" s="42" t="str">
        <f>IFERROR(VLOOKUP(E70,Sheet5!A:B,2,0),"")</f>
        <v>10歳以下</v>
      </c>
      <c r="G70" s="42" t="str">
        <f>IFERROR(CONCATENATE(テーブル_Swim013[[#This Row],[距離]],テーブル_Swim013[[#This Row],[種目]]),"")</f>
        <v xml:space="preserve"> 200mリレー　　　　</v>
      </c>
    </row>
    <row r="71" spans="1:7" ht="20.100000000000001" customHeight="1">
      <c r="A71" s="42">
        <f>IFERROR(テーブル_Swim013[[#This Row],[チーム番号]],"")</f>
        <v>1069</v>
      </c>
      <c r="B71" s="42" t="str">
        <f>IFERROR(テーブル_Swim013[[#This Row],[チーム名]],"")</f>
        <v xml:space="preserve">JSSセンコー                   </v>
      </c>
      <c r="C71" s="42">
        <f>IFERROR(テーブル_Swim013[[#This Row],[性別]],"")</f>
        <v>1</v>
      </c>
      <c r="D71" s="42" t="str">
        <f>IFERROR(VLOOKUP(C71,Sheet6!A:B,2,0),"")</f>
        <v>男子</v>
      </c>
      <c r="E71" s="42">
        <f>テーブル_Swim013[[#This Row],[クラス番号]]</f>
        <v>1</v>
      </c>
      <c r="F71" s="42" t="str">
        <f>IFERROR(VLOOKUP(E71,Sheet5!A:B,2,0),"")</f>
        <v>10歳以下</v>
      </c>
      <c r="G71" s="42" t="str">
        <f>IFERROR(CONCATENATE(テーブル_Swim013[[#This Row],[距離]],テーブル_Swim013[[#This Row],[種目]]),"")</f>
        <v xml:space="preserve"> 200mメドレーリレー</v>
      </c>
    </row>
    <row r="72" spans="1:7" ht="20.100000000000001" customHeight="1">
      <c r="A72" s="42">
        <f>IFERROR(テーブル_Swim013[[#This Row],[チーム番号]],"")</f>
        <v>1070</v>
      </c>
      <c r="B72" s="42" t="str">
        <f>IFERROR(テーブル_Swim013[[#This Row],[チーム名]],"")</f>
        <v xml:space="preserve">JSSセンコー                   </v>
      </c>
      <c r="C72" s="42">
        <f>IFERROR(テーブル_Swim013[[#This Row],[性別]],"")</f>
        <v>2</v>
      </c>
      <c r="D72" s="42" t="str">
        <f>IFERROR(VLOOKUP(C72,Sheet6!A:B,2,0),"")</f>
        <v>女子</v>
      </c>
      <c r="E72" s="42">
        <f>テーブル_Swim013[[#This Row],[クラス番号]]</f>
        <v>3</v>
      </c>
      <c r="F72" s="42" t="str">
        <f>IFERROR(VLOOKUP(E72,Sheet5!A:B,2,0),"")</f>
        <v>13～14歳</v>
      </c>
      <c r="G72" s="42" t="str">
        <f>IFERROR(CONCATENATE(テーブル_Swim013[[#This Row],[距離]],テーブル_Swim013[[#This Row],[種目]]),"")</f>
        <v xml:space="preserve"> 400mリレー　　　　</v>
      </c>
    </row>
    <row r="73" spans="1:7" ht="20.100000000000001" customHeight="1">
      <c r="A73" s="42">
        <f>IFERROR(テーブル_Swim013[[#This Row],[チーム番号]],"")</f>
        <v>1071</v>
      </c>
      <c r="B73" s="42" t="str">
        <f>IFERROR(テーブル_Swim013[[#This Row],[チーム名]],"")</f>
        <v xml:space="preserve">JSSセンコー                   </v>
      </c>
      <c r="C73" s="42">
        <f>IFERROR(テーブル_Swim013[[#This Row],[性別]],"")</f>
        <v>2</v>
      </c>
      <c r="D73" s="42" t="str">
        <f>IFERROR(VLOOKUP(C73,Sheet6!A:B,2,0),"")</f>
        <v>女子</v>
      </c>
      <c r="E73" s="42">
        <f>テーブル_Swim013[[#This Row],[クラス番号]]</f>
        <v>3</v>
      </c>
      <c r="F73" s="42" t="str">
        <f>IFERROR(VLOOKUP(E73,Sheet5!A:B,2,0),"")</f>
        <v>13～14歳</v>
      </c>
      <c r="G73" s="42" t="str">
        <f>IFERROR(CONCATENATE(テーブル_Swim013[[#This Row],[距離]],テーブル_Swim013[[#This Row],[種目]]),"")</f>
        <v xml:space="preserve"> 400mメドレーリレー</v>
      </c>
    </row>
    <row r="74" spans="1:7" ht="20.100000000000001" customHeight="1">
      <c r="A74" s="42">
        <f>IFERROR(テーブル_Swim013[[#This Row],[チーム番号]],"")</f>
        <v>1072</v>
      </c>
      <c r="B74" s="42" t="str">
        <f>IFERROR(テーブル_Swim013[[#This Row],[チーム名]],"")</f>
        <v xml:space="preserve">ジャパン三木                  </v>
      </c>
      <c r="C74" s="42">
        <f>IFERROR(テーブル_Swim013[[#This Row],[性別]],"")</f>
        <v>1</v>
      </c>
      <c r="D74" s="42" t="str">
        <f>IFERROR(VLOOKUP(C74,Sheet6!A:B,2,0),"")</f>
        <v>男子</v>
      </c>
      <c r="E74" s="42">
        <f>テーブル_Swim013[[#This Row],[クラス番号]]</f>
        <v>2</v>
      </c>
      <c r="F74" s="42" t="str">
        <f>IFERROR(VLOOKUP(E74,Sheet5!A:B,2,0),"")</f>
        <v>11～12歳</v>
      </c>
      <c r="G74" s="42" t="str">
        <f>IFERROR(CONCATENATE(テーブル_Swim013[[#This Row],[距離]],テーブル_Swim013[[#This Row],[種目]]),"")</f>
        <v xml:space="preserve"> 200mリレー　　　　</v>
      </c>
    </row>
    <row r="75" spans="1:7" ht="20.100000000000001" customHeight="1">
      <c r="A75" s="42">
        <f>IFERROR(テーブル_Swim013[[#This Row],[チーム番号]],"")</f>
        <v>1073</v>
      </c>
      <c r="B75" s="42" t="str">
        <f>IFERROR(テーブル_Swim013[[#This Row],[チーム名]],"")</f>
        <v xml:space="preserve">ジャパン三木                  </v>
      </c>
      <c r="C75" s="42">
        <f>IFERROR(テーブル_Swim013[[#This Row],[性別]],"")</f>
        <v>1</v>
      </c>
      <c r="D75" s="42" t="str">
        <f>IFERROR(VLOOKUP(C75,Sheet6!A:B,2,0),"")</f>
        <v>男子</v>
      </c>
      <c r="E75" s="42">
        <f>テーブル_Swim013[[#This Row],[クラス番号]]</f>
        <v>3</v>
      </c>
      <c r="F75" s="42" t="str">
        <f>IFERROR(VLOOKUP(E75,Sheet5!A:B,2,0),"")</f>
        <v>13～14歳</v>
      </c>
      <c r="G75" s="42" t="str">
        <f>IFERROR(CONCATENATE(テーブル_Swim013[[#This Row],[距離]],テーブル_Swim013[[#This Row],[種目]]),"")</f>
        <v xml:space="preserve"> 400mリレー　　　　</v>
      </c>
    </row>
    <row r="76" spans="1:7" ht="20.100000000000001" customHeight="1">
      <c r="A76" s="42">
        <f>IFERROR(テーブル_Swim013[[#This Row],[チーム番号]],"")</f>
        <v>1074</v>
      </c>
      <c r="B76" s="42" t="str">
        <f>IFERROR(テーブル_Swim013[[#This Row],[チーム名]],"")</f>
        <v xml:space="preserve">ジャパン三木                  </v>
      </c>
      <c r="C76" s="42">
        <f>IFERROR(テーブル_Swim013[[#This Row],[性別]],"")</f>
        <v>1</v>
      </c>
      <c r="D76" s="42" t="str">
        <f>IFERROR(VLOOKUP(C76,Sheet6!A:B,2,0),"")</f>
        <v>男子</v>
      </c>
      <c r="E76" s="42">
        <f>テーブル_Swim013[[#This Row],[クラス番号]]</f>
        <v>4</v>
      </c>
      <c r="F76" s="42" t="str">
        <f>IFERROR(VLOOKUP(E76,Sheet5!A:B,2,0),"")</f>
        <v>15歳以上</v>
      </c>
      <c r="G76" s="42" t="str">
        <f>IFERROR(CONCATENATE(テーブル_Swim013[[#This Row],[距離]],テーブル_Swim013[[#This Row],[種目]]),"")</f>
        <v xml:space="preserve"> 400mリレー　　　　</v>
      </c>
    </row>
    <row r="77" spans="1:7" ht="20.100000000000001" customHeight="1">
      <c r="A77" s="42">
        <f>IFERROR(テーブル_Swim013[[#This Row],[チーム番号]],"")</f>
        <v>1075</v>
      </c>
      <c r="B77" s="42" t="str">
        <f>IFERROR(テーブル_Swim013[[#This Row],[チーム名]],"")</f>
        <v xml:space="preserve">ジャパン三木                  </v>
      </c>
      <c r="C77" s="42">
        <f>IFERROR(テーブル_Swim013[[#This Row],[性別]],"")</f>
        <v>1</v>
      </c>
      <c r="D77" s="42" t="str">
        <f>IFERROR(VLOOKUP(C77,Sheet6!A:B,2,0),"")</f>
        <v>男子</v>
      </c>
      <c r="E77" s="42">
        <f>テーブル_Swim013[[#This Row],[クラス番号]]</f>
        <v>2</v>
      </c>
      <c r="F77" s="42" t="str">
        <f>IFERROR(VLOOKUP(E77,Sheet5!A:B,2,0),"")</f>
        <v>11～12歳</v>
      </c>
      <c r="G77" s="42" t="str">
        <f>IFERROR(CONCATENATE(テーブル_Swim013[[#This Row],[距離]],テーブル_Swim013[[#This Row],[種目]]),"")</f>
        <v xml:space="preserve"> 200mメドレーリレー</v>
      </c>
    </row>
    <row r="78" spans="1:7" ht="20.100000000000001" customHeight="1">
      <c r="A78" s="42">
        <f>IFERROR(テーブル_Swim013[[#This Row],[チーム番号]],"")</f>
        <v>1076</v>
      </c>
      <c r="B78" s="42" t="str">
        <f>IFERROR(テーブル_Swim013[[#This Row],[チーム名]],"")</f>
        <v xml:space="preserve">ジャパン三木                  </v>
      </c>
      <c r="C78" s="42">
        <f>IFERROR(テーブル_Swim013[[#This Row],[性別]],"")</f>
        <v>1</v>
      </c>
      <c r="D78" s="42" t="str">
        <f>IFERROR(VLOOKUP(C78,Sheet6!A:B,2,0),"")</f>
        <v>男子</v>
      </c>
      <c r="E78" s="42">
        <f>テーブル_Swim013[[#This Row],[クラス番号]]</f>
        <v>4</v>
      </c>
      <c r="F78" s="42" t="str">
        <f>IFERROR(VLOOKUP(E78,Sheet5!A:B,2,0),"")</f>
        <v>15歳以上</v>
      </c>
      <c r="G78" s="42" t="str">
        <f>IFERROR(CONCATENATE(テーブル_Swim013[[#This Row],[距離]],テーブル_Swim013[[#This Row],[種目]]),"")</f>
        <v xml:space="preserve"> 400mメドレーリレー</v>
      </c>
    </row>
    <row r="79" spans="1:7" ht="20.100000000000001" customHeight="1">
      <c r="A79" s="42">
        <f>IFERROR(テーブル_Swim013[[#This Row],[チーム番号]],"")</f>
        <v>1077</v>
      </c>
      <c r="B79" s="42" t="str">
        <f>IFERROR(テーブル_Swim013[[#This Row],[チーム名]],"")</f>
        <v xml:space="preserve">ジャパン三木                  </v>
      </c>
      <c r="C79" s="42">
        <f>IFERROR(テーブル_Swim013[[#This Row],[性別]],"")</f>
        <v>2</v>
      </c>
      <c r="D79" s="42" t="str">
        <f>IFERROR(VLOOKUP(C79,Sheet6!A:B,2,0),"")</f>
        <v>女子</v>
      </c>
      <c r="E79" s="42">
        <f>テーブル_Swim013[[#This Row],[クラス番号]]</f>
        <v>3</v>
      </c>
      <c r="F79" s="42" t="str">
        <f>IFERROR(VLOOKUP(E79,Sheet5!A:B,2,0),"")</f>
        <v>13～14歳</v>
      </c>
      <c r="G79" s="42" t="str">
        <f>IFERROR(CONCATENATE(テーブル_Swim013[[#This Row],[距離]],テーブル_Swim013[[#This Row],[種目]]),"")</f>
        <v xml:space="preserve"> 400mリレー　　　　</v>
      </c>
    </row>
    <row r="80" spans="1:7" ht="20.100000000000001" customHeight="1">
      <c r="A80" s="42">
        <f>IFERROR(テーブル_Swim013[[#This Row],[チーム番号]],"")</f>
        <v>1078</v>
      </c>
      <c r="B80" s="42" t="str">
        <f>IFERROR(テーブル_Swim013[[#This Row],[チーム名]],"")</f>
        <v xml:space="preserve">ジャパン三木                  </v>
      </c>
      <c r="C80" s="42">
        <f>IFERROR(テーブル_Swim013[[#This Row],[性別]],"")</f>
        <v>2</v>
      </c>
      <c r="D80" s="42" t="str">
        <f>IFERROR(VLOOKUP(C80,Sheet6!A:B,2,0),"")</f>
        <v>女子</v>
      </c>
      <c r="E80" s="42">
        <f>テーブル_Swim013[[#This Row],[クラス番号]]</f>
        <v>4</v>
      </c>
      <c r="F80" s="42" t="str">
        <f>IFERROR(VLOOKUP(E80,Sheet5!A:B,2,0),"")</f>
        <v>15歳以上</v>
      </c>
      <c r="G80" s="42" t="str">
        <f>IFERROR(CONCATENATE(テーブル_Swim013[[#This Row],[距離]],テーブル_Swim013[[#This Row],[種目]]),"")</f>
        <v xml:space="preserve"> 400mリレー　　　　</v>
      </c>
    </row>
    <row r="81" spans="1:7" ht="20.100000000000001" customHeight="1">
      <c r="A81" s="42">
        <f>IFERROR(テーブル_Swim013[[#This Row],[チーム番号]],"")</f>
        <v>1079</v>
      </c>
      <c r="B81" s="42" t="str">
        <f>IFERROR(テーブル_Swim013[[#This Row],[チーム名]],"")</f>
        <v xml:space="preserve">ジャパン三木                  </v>
      </c>
      <c r="C81" s="42">
        <f>IFERROR(テーブル_Swim013[[#This Row],[性別]],"")</f>
        <v>2</v>
      </c>
      <c r="D81" s="42" t="str">
        <f>IFERROR(VLOOKUP(C81,Sheet6!A:B,2,0),"")</f>
        <v>女子</v>
      </c>
      <c r="E81" s="42">
        <f>テーブル_Swim013[[#This Row],[クラス番号]]</f>
        <v>4</v>
      </c>
      <c r="F81" s="42" t="str">
        <f>IFERROR(VLOOKUP(E81,Sheet5!A:B,2,0),"")</f>
        <v>15歳以上</v>
      </c>
      <c r="G81" s="42" t="str">
        <f>IFERROR(CONCATENATE(テーブル_Swim013[[#This Row],[距離]],テーブル_Swim013[[#This Row],[種目]]),"")</f>
        <v xml:space="preserve"> 400mメドレーリレー</v>
      </c>
    </row>
    <row r="82" spans="1:7" ht="20.100000000000001" customHeight="1">
      <c r="A82" s="42">
        <f>IFERROR(テーブル_Swim013[[#This Row],[チーム番号]],"")</f>
        <v>1080</v>
      </c>
      <c r="B82" s="42" t="str">
        <f>IFERROR(テーブル_Swim013[[#This Row],[チーム名]],"")</f>
        <v xml:space="preserve">ＷＡＭＳＴ                    </v>
      </c>
      <c r="C82" s="42">
        <f>IFERROR(テーブル_Swim013[[#This Row],[性別]],"")</f>
        <v>1</v>
      </c>
      <c r="D82" s="42" t="str">
        <f>IFERROR(VLOOKUP(C82,Sheet6!A:B,2,0),"")</f>
        <v>男子</v>
      </c>
      <c r="E82" s="42">
        <f>テーブル_Swim013[[#This Row],[クラス番号]]</f>
        <v>3</v>
      </c>
      <c r="F82" s="42" t="str">
        <f>IFERROR(VLOOKUP(E82,Sheet5!A:B,2,0),"")</f>
        <v>13～14歳</v>
      </c>
      <c r="G82" s="42" t="str">
        <f>IFERROR(CONCATENATE(テーブル_Swim013[[#This Row],[距離]],テーブル_Swim013[[#This Row],[種目]]),"")</f>
        <v xml:space="preserve"> 400mリレー　　　　</v>
      </c>
    </row>
    <row r="83" spans="1:7" ht="20.100000000000001" customHeight="1">
      <c r="A83" s="42">
        <f>IFERROR(テーブル_Swim013[[#This Row],[チーム番号]],"")</f>
        <v>1081</v>
      </c>
      <c r="B83" s="42" t="str">
        <f>IFERROR(テーブル_Swim013[[#This Row],[チーム名]],"")</f>
        <v xml:space="preserve">ＷＡＭＳＴ                    </v>
      </c>
      <c r="C83" s="42">
        <f>IFERROR(テーブル_Swim013[[#This Row],[性別]],"")</f>
        <v>2</v>
      </c>
      <c r="D83" s="42" t="str">
        <f>IFERROR(VLOOKUP(C83,Sheet6!A:B,2,0),"")</f>
        <v>女子</v>
      </c>
      <c r="E83" s="42">
        <f>テーブル_Swim013[[#This Row],[クラス番号]]</f>
        <v>3</v>
      </c>
      <c r="F83" s="42" t="str">
        <f>IFERROR(VLOOKUP(E83,Sheet5!A:B,2,0),"")</f>
        <v>13～14歳</v>
      </c>
      <c r="G83" s="42" t="str">
        <f>IFERROR(CONCATENATE(テーブル_Swim013[[#This Row],[距離]],テーブル_Swim013[[#This Row],[種目]]),"")</f>
        <v xml:space="preserve"> 400mリレー　　　　</v>
      </c>
    </row>
    <row r="84" spans="1:7" ht="20.100000000000001" customHeight="1">
      <c r="A84" s="42">
        <f>IFERROR(テーブル_Swim013[[#This Row],[チーム番号]],"")</f>
        <v>1082</v>
      </c>
      <c r="B84" s="42" t="str">
        <f>IFERROR(テーブル_Swim013[[#This Row],[チーム名]],"")</f>
        <v xml:space="preserve">ハッピー阿南                  </v>
      </c>
      <c r="C84" s="42">
        <f>IFERROR(テーブル_Swim013[[#This Row],[性別]],"")</f>
        <v>1</v>
      </c>
      <c r="D84" s="42" t="str">
        <f>IFERROR(VLOOKUP(C84,Sheet6!A:B,2,0),"")</f>
        <v>男子</v>
      </c>
      <c r="E84" s="42">
        <f>テーブル_Swim013[[#This Row],[クラス番号]]</f>
        <v>4</v>
      </c>
      <c r="F84" s="42" t="str">
        <f>IFERROR(VLOOKUP(E84,Sheet5!A:B,2,0),"")</f>
        <v>15歳以上</v>
      </c>
      <c r="G84" s="42" t="str">
        <f>IFERROR(CONCATENATE(テーブル_Swim013[[#This Row],[距離]],テーブル_Swim013[[#This Row],[種目]]),"")</f>
        <v xml:space="preserve"> 400mリレー　　　　</v>
      </c>
    </row>
    <row r="85" spans="1:7" ht="20.100000000000001" customHeight="1">
      <c r="A85" s="42">
        <f>IFERROR(テーブル_Swim013[[#This Row],[チーム番号]],"")</f>
        <v>1083</v>
      </c>
      <c r="B85" s="42" t="str">
        <f>IFERROR(テーブル_Swim013[[#This Row],[チーム名]],"")</f>
        <v xml:space="preserve">ハッピー阿南                  </v>
      </c>
      <c r="C85" s="42">
        <f>IFERROR(テーブル_Swim013[[#This Row],[性別]],"")</f>
        <v>1</v>
      </c>
      <c r="D85" s="42" t="str">
        <f>IFERROR(VLOOKUP(C85,Sheet6!A:B,2,0),"")</f>
        <v>男子</v>
      </c>
      <c r="E85" s="42">
        <f>テーブル_Swim013[[#This Row],[クラス番号]]</f>
        <v>3</v>
      </c>
      <c r="F85" s="42" t="str">
        <f>IFERROR(VLOOKUP(E85,Sheet5!A:B,2,0),"")</f>
        <v>13～14歳</v>
      </c>
      <c r="G85" s="42" t="str">
        <f>IFERROR(CONCATENATE(テーブル_Swim013[[#This Row],[距離]],テーブル_Swim013[[#This Row],[種目]]),"")</f>
        <v xml:space="preserve"> 400mリレー　　　　</v>
      </c>
    </row>
    <row r="86" spans="1:7" ht="20.100000000000001" customHeight="1">
      <c r="A86" s="42">
        <f>IFERROR(テーブル_Swim013[[#This Row],[チーム番号]],"")</f>
        <v>1084</v>
      </c>
      <c r="B86" s="42" t="str">
        <f>IFERROR(テーブル_Swim013[[#This Row],[チーム名]],"")</f>
        <v xml:space="preserve">ハッピー阿南                  </v>
      </c>
      <c r="C86" s="42">
        <f>IFERROR(テーブル_Swim013[[#This Row],[性別]],"")</f>
        <v>1</v>
      </c>
      <c r="D86" s="42" t="str">
        <f>IFERROR(VLOOKUP(C86,Sheet6!A:B,2,0),"")</f>
        <v>男子</v>
      </c>
      <c r="E86" s="42">
        <f>テーブル_Swim013[[#This Row],[クラス番号]]</f>
        <v>4</v>
      </c>
      <c r="F86" s="42" t="str">
        <f>IFERROR(VLOOKUP(E86,Sheet5!A:B,2,0),"")</f>
        <v>15歳以上</v>
      </c>
      <c r="G86" s="42" t="str">
        <f>IFERROR(CONCATENATE(テーブル_Swim013[[#This Row],[距離]],テーブル_Swim013[[#This Row],[種目]]),"")</f>
        <v xml:space="preserve"> 400mメドレーリレー</v>
      </c>
    </row>
    <row r="87" spans="1:7" ht="20.100000000000001" customHeight="1">
      <c r="A87" s="42">
        <f>IFERROR(テーブル_Swim013[[#This Row],[チーム番号]],"")</f>
        <v>1085</v>
      </c>
      <c r="B87" s="42" t="str">
        <f>IFERROR(テーブル_Swim013[[#This Row],[チーム名]],"")</f>
        <v xml:space="preserve">ハッピー阿南                  </v>
      </c>
      <c r="C87" s="42">
        <f>IFERROR(テーブル_Swim013[[#This Row],[性別]],"")</f>
        <v>1</v>
      </c>
      <c r="D87" s="42" t="str">
        <f>IFERROR(VLOOKUP(C87,Sheet6!A:B,2,0),"")</f>
        <v>男子</v>
      </c>
      <c r="E87" s="42">
        <f>テーブル_Swim013[[#This Row],[クラス番号]]</f>
        <v>3</v>
      </c>
      <c r="F87" s="42" t="str">
        <f>IFERROR(VLOOKUP(E87,Sheet5!A:B,2,0),"")</f>
        <v>13～14歳</v>
      </c>
      <c r="G87" s="42" t="str">
        <f>IFERROR(CONCATENATE(テーブル_Swim013[[#This Row],[距離]],テーブル_Swim013[[#This Row],[種目]]),"")</f>
        <v xml:space="preserve"> 400mメドレーリレー</v>
      </c>
    </row>
    <row r="88" spans="1:7" ht="20.100000000000001" customHeight="1">
      <c r="A88" s="42">
        <f>IFERROR(テーブル_Swim013[[#This Row],[チーム番号]],"")</f>
        <v>1086</v>
      </c>
      <c r="B88" s="42" t="str">
        <f>IFERROR(テーブル_Swim013[[#This Row],[チーム名]],"")</f>
        <v xml:space="preserve">ハッピー阿南                  </v>
      </c>
      <c r="C88" s="42">
        <f>IFERROR(テーブル_Swim013[[#This Row],[性別]],"")</f>
        <v>2</v>
      </c>
      <c r="D88" s="42" t="str">
        <f>IFERROR(VLOOKUP(C88,Sheet6!A:B,2,0),"")</f>
        <v>女子</v>
      </c>
      <c r="E88" s="42">
        <f>テーブル_Swim013[[#This Row],[クラス番号]]</f>
        <v>3</v>
      </c>
      <c r="F88" s="42" t="str">
        <f>IFERROR(VLOOKUP(E88,Sheet5!A:B,2,0),"")</f>
        <v>13～14歳</v>
      </c>
      <c r="G88" s="42" t="str">
        <f>IFERROR(CONCATENATE(テーブル_Swim013[[#This Row],[距離]],テーブル_Swim013[[#This Row],[種目]]),"")</f>
        <v xml:space="preserve"> 400mリレー　　　　</v>
      </c>
    </row>
    <row r="89" spans="1:7" ht="20.100000000000001" customHeight="1">
      <c r="A89" s="42">
        <f>IFERROR(テーブル_Swim013[[#This Row],[チーム番号]],"")</f>
        <v>1087</v>
      </c>
      <c r="B89" s="42" t="str">
        <f>IFERROR(テーブル_Swim013[[#This Row],[チーム名]],"")</f>
        <v xml:space="preserve">ハッピー阿南                  </v>
      </c>
      <c r="C89" s="42">
        <f>IFERROR(テーブル_Swim013[[#This Row],[性別]],"")</f>
        <v>2</v>
      </c>
      <c r="D89" s="42" t="str">
        <f>IFERROR(VLOOKUP(C89,Sheet6!A:B,2,0),"")</f>
        <v>女子</v>
      </c>
      <c r="E89" s="42">
        <f>テーブル_Swim013[[#This Row],[クラス番号]]</f>
        <v>3</v>
      </c>
      <c r="F89" s="42" t="str">
        <f>IFERROR(VLOOKUP(E89,Sheet5!A:B,2,0),"")</f>
        <v>13～14歳</v>
      </c>
      <c r="G89" s="42" t="str">
        <f>IFERROR(CONCATENATE(テーブル_Swim013[[#This Row],[距離]],テーブル_Swim013[[#This Row],[種目]]),"")</f>
        <v xml:space="preserve"> 400mメドレーリレー</v>
      </c>
    </row>
    <row r="90" spans="1:7" ht="20.100000000000001" customHeight="1">
      <c r="A90" s="42">
        <f>IFERROR(テーブル_Swim013[[#This Row],[チーム番号]],"")</f>
        <v>1088</v>
      </c>
      <c r="B90" s="42" t="str">
        <f>IFERROR(テーブル_Swim013[[#This Row],[チーム名]],"")</f>
        <v xml:space="preserve">ＯＫＳＳ                      </v>
      </c>
      <c r="C90" s="42">
        <f>IFERROR(テーブル_Swim013[[#This Row],[性別]],"")</f>
        <v>1</v>
      </c>
      <c r="D90" s="42" t="str">
        <f>IFERROR(VLOOKUP(C90,Sheet6!A:B,2,0),"")</f>
        <v>男子</v>
      </c>
      <c r="E90" s="42">
        <f>テーブル_Swim013[[#This Row],[クラス番号]]</f>
        <v>2</v>
      </c>
      <c r="F90" s="42" t="str">
        <f>IFERROR(VLOOKUP(E90,Sheet5!A:B,2,0),"")</f>
        <v>11～12歳</v>
      </c>
      <c r="G90" s="42" t="str">
        <f>IFERROR(CONCATENATE(テーブル_Swim013[[#This Row],[距離]],テーブル_Swim013[[#This Row],[種目]]),"")</f>
        <v xml:space="preserve"> 200mリレー　　　　</v>
      </c>
    </row>
    <row r="91" spans="1:7" ht="20.100000000000001" customHeight="1">
      <c r="A91" s="42">
        <f>IFERROR(テーブル_Swim013[[#This Row],[チーム番号]],"")</f>
        <v>1089</v>
      </c>
      <c r="B91" s="42" t="str">
        <f>IFERROR(テーブル_Swim013[[#This Row],[チーム名]],"")</f>
        <v xml:space="preserve">ＯＫＳＳ                      </v>
      </c>
      <c r="C91" s="42">
        <f>IFERROR(テーブル_Swim013[[#This Row],[性別]],"")</f>
        <v>1</v>
      </c>
      <c r="D91" s="42" t="str">
        <f>IFERROR(VLOOKUP(C91,Sheet6!A:B,2,0),"")</f>
        <v>男子</v>
      </c>
      <c r="E91" s="42">
        <f>テーブル_Swim013[[#This Row],[クラス番号]]</f>
        <v>3</v>
      </c>
      <c r="F91" s="42" t="str">
        <f>IFERROR(VLOOKUP(E91,Sheet5!A:B,2,0),"")</f>
        <v>13～14歳</v>
      </c>
      <c r="G91" s="42" t="str">
        <f>IFERROR(CONCATENATE(テーブル_Swim013[[#This Row],[距離]],テーブル_Swim013[[#This Row],[種目]]),"")</f>
        <v xml:space="preserve"> 400mリレー　　　　</v>
      </c>
    </row>
    <row r="92" spans="1:7" ht="20.100000000000001" customHeight="1">
      <c r="A92" s="42">
        <f>IFERROR(テーブル_Swim013[[#This Row],[チーム番号]],"")</f>
        <v>1090</v>
      </c>
      <c r="B92" s="42" t="str">
        <f>IFERROR(テーブル_Swim013[[#This Row],[チーム名]],"")</f>
        <v xml:space="preserve">ＯＫＳＳ                      </v>
      </c>
      <c r="C92" s="42">
        <f>IFERROR(テーブル_Swim013[[#This Row],[性別]],"")</f>
        <v>1</v>
      </c>
      <c r="D92" s="42" t="str">
        <f>IFERROR(VLOOKUP(C92,Sheet6!A:B,2,0),"")</f>
        <v>男子</v>
      </c>
      <c r="E92" s="42">
        <f>テーブル_Swim013[[#This Row],[クラス番号]]</f>
        <v>4</v>
      </c>
      <c r="F92" s="42" t="str">
        <f>IFERROR(VLOOKUP(E92,Sheet5!A:B,2,0),"")</f>
        <v>15歳以上</v>
      </c>
      <c r="G92" s="42" t="str">
        <f>IFERROR(CONCATENATE(テーブル_Swim013[[#This Row],[距離]],テーブル_Swim013[[#This Row],[種目]]),"")</f>
        <v xml:space="preserve"> 400mリレー　　　　</v>
      </c>
    </row>
    <row r="93" spans="1:7" ht="20.100000000000001" customHeight="1">
      <c r="A93" s="42">
        <f>IFERROR(テーブル_Swim013[[#This Row],[チーム番号]],"")</f>
        <v>1091</v>
      </c>
      <c r="B93" s="42" t="str">
        <f>IFERROR(テーブル_Swim013[[#This Row],[チーム名]],"")</f>
        <v xml:space="preserve">ＯＫＳＳ                      </v>
      </c>
      <c r="C93" s="42">
        <f>IFERROR(テーブル_Swim013[[#This Row],[性別]],"")</f>
        <v>1</v>
      </c>
      <c r="D93" s="42" t="str">
        <f>IFERROR(VLOOKUP(C93,Sheet6!A:B,2,0),"")</f>
        <v>男子</v>
      </c>
      <c r="E93" s="42">
        <f>テーブル_Swim013[[#This Row],[クラス番号]]</f>
        <v>2</v>
      </c>
      <c r="F93" s="42" t="str">
        <f>IFERROR(VLOOKUP(E93,Sheet5!A:B,2,0),"")</f>
        <v>11～12歳</v>
      </c>
      <c r="G93" s="42" t="str">
        <f>IFERROR(CONCATENATE(テーブル_Swim013[[#This Row],[距離]],テーブル_Swim013[[#This Row],[種目]]),"")</f>
        <v xml:space="preserve"> 200mメドレーリレー</v>
      </c>
    </row>
    <row r="94" spans="1:7" ht="20.100000000000001" customHeight="1">
      <c r="A94" s="42">
        <f>IFERROR(テーブル_Swim013[[#This Row],[チーム番号]],"")</f>
        <v>1092</v>
      </c>
      <c r="B94" s="42" t="str">
        <f>IFERROR(テーブル_Swim013[[#This Row],[チーム名]],"")</f>
        <v xml:space="preserve">ＯＫＳＳ                      </v>
      </c>
      <c r="C94" s="42">
        <f>IFERROR(テーブル_Swim013[[#This Row],[性別]],"")</f>
        <v>1</v>
      </c>
      <c r="D94" s="42" t="str">
        <f>IFERROR(VLOOKUP(C94,Sheet6!A:B,2,0),"")</f>
        <v>男子</v>
      </c>
      <c r="E94" s="42">
        <f>テーブル_Swim013[[#This Row],[クラス番号]]</f>
        <v>3</v>
      </c>
      <c r="F94" s="42" t="str">
        <f>IFERROR(VLOOKUP(E94,Sheet5!A:B,2,0),"")</f>
        <v>13～14歳</v>
      </c>
      <c r="G94" s="42" t="str">
        <f>IFERROR(CONCATENATE(テーブル_Swim013[[#This Row],[距離]],テーブル_Swim013[[#This Row],[種目]]),"")</f>
        <v xml:space="preserve"> 400mメドレーリレー</v>
      </c>
    </row>
    <row r="95" spans="1:7" ht="20.100000000000001" customHeight="1">
      <c r="A95" s="42">
        <f>IFERROR(テーブル_Swim013[[#This Row],[チーム番号]],"")</f>
        <v>1093</v>
      </c>
      <c r="B95" s="42" t="str">
        <f>IFERROR(テーブル_Swim013[[#This Row],[チーム名]],"")</f>
        <v xml:space="preserve">ＯＫＳＳ                      </v>
      </c>
      <c r="C95" s="42">
        <f>IFERROR(テーブル_Swim013[[#This Row],[性別]],"")</f>
        <v>1</v>
      </c>
      <c r="D95" s="42" t="str">
        <f>IFERROR(VLOOKUP(C95,Sheet6!A:B,2,0),"")</f>
        <v>男子</v>
      </c>
      <c r="E95" s="42">
        <f>テーブル_Swim013[[#This Row],[クラス番号]]</f>
        <v>4</v>
      </c>
      <c r="F95" s="42" t="str">
        <f>IFERROR(VLOOKUP(E95,Sheet5!A:B,2,0),"")</f>
        <v>15歳以上</v>
      </c>
      <c r="G95" s="42" t="str">
        <f>IFERROR(CONCATENATE(テーブル_Swim013[[#This Row],[距離]],テーブル_Swim013[[#This Row],[種目]]),"")</f>
        <v xml:space="preserve"> 400mメドレーリレー</v>
      </c>
    </row>
    <row r="96" spans="1:7" ht="20.100000000000001" customHeight="1">
      <c r="A96" s="42">
        <f>IFERROR(テーブル_Swim013[[#This Row],[チーム番号]],"")</f>
        <v>1094</v>
      </c>
      <c r="B96" s="42" t="str">
        <f>IFERROR(テーブル_Swim013[[#This Row],[チーム名]],"")</f>
        <v xml:space="preserve">ＯＫＳＳ                      </v>
      </c>
      <c r="C96" s="42">
        <f>IFERROR(テーブル_Swim013[[#This Row],[性別]],"")</f>
        <v>2</v>
      </c>
      <c r="D96" s="42" t="str">
        <f>IFERROR(VLOOKUP(C96,Sheet6!A:B,2,0),"")</f>
        <v>女子</v>
      </c>
      <c r="E96" s="42">
        <f>テーブル_Swim013[[#This Row],[クラス番号]]</f>
        <v>1</v>
      </c>
      <c r="F96" s="42" t="str">
        <f>IFERROR(VLOOKUP(E96,Sheet5!A:B,2,0),"")</f>
        <v>10歳以下</v>
      </c>
      <c r="G96" s="42" t="str">
        <f>IFERROR(CONCATENATE(テーブル_Swim013[[#This Row],[距離]],テーブル_Swim013[[#This Row],[種目]]),"")</f>
        <v xml:space="preserve"> 200mリレー　　　　</v>
      </c>
    </row>
    <row r="97" spans="1:7" ht="20.100000000000001" customHeight="1">
      <c r="A97" s="42">
        <f>IFERROR(テーブル_Swim013[[#This Row],[チーム番号]],"")</f>
        <v>1095</v>
      </c>
      <c r="B97" s="42" t="str">
        <f>IFERROR(テーブル_Swim013[[#This Row],[チーム名]],"")</f>
        <v xml:space="preserve">ＯＫＳＳ                      </v>
      </c>
      <c r="C97" s="42">
        <f>IFERROR(テーブル_Swim013[[#This Row],[性別]],"")</f>
        <v>2</v>
      </c>
      <c r="D97" s="42" t="str">
        <f>IFERROR(VLOOKUP(C97,Sheet6!A:B,2,0),"")</f>
        <v>女子</v>
      </c>
      <c r="E97" s="42">
        <f>テーブル_Swim013[[#This Row],[クラス番号]]</f>
        <v>2</v>
      </c>
      <c r="F97" s="42" t="str">
        <f>IFERROR(VLOOKUP(E97,Sheet5!A:B,2,0),"")</f>
        <v>11～12歳</v>
      </c>
      <c r="G97" s="42" t="str">
        <f>IFERROR(CONCATENATE(テーブル_Swim013[[#This Row],[距離]],テーブル_Swim013[[#This Row],[種目]]),"")</f>
        <v xml:space="preserve"> 200mリレー　　　　</v>
      </c>
    </row>
    <row r="98" spans="1:7" ht="20.100000000000001" customHeight="1">
      <c r="A98" s="42">
        <f>IFERROR(テーブル_Swim013[[#This Row],[チーム番号]],"")</f>
        <v>1096</v>
      </c>
      <c r="B98" s="42" t="str">
        <f>IFERROR(テーブル_Swim013[[#This Row],[チーム名]],"")</f>
        <v xml:space="preserve">ＯＫＳＳ                      </v>
      </c>
      <c r="C98" s="42">
        <f>IFERROR(テーブル_Swim013[[#This Row],[性別]],"")</f>
        <v>2</v>
      </c>
      <c r="D98" s="42" t="str">
        <f>IFERROR(VLOOKUP(C98,Sheet6!A:B,2,0),"")</f>
        <v>女子</v>
      </c>
      <c r="E98" s="42">
        <f>テーブル_Swim013[[#This Row],[クラス番号]]</f>
        <v>1</v>
      </c>
      <c r="F98" s="42" t="str">
        <f>IFERROR(VLOOKUP(E98,Sheet5!A:B,2,0),"")</f>
        <v>10歳以下</v>
      </c>
      <c r="G98" s="42" t="str">
        <f>IFERROR(CONCATENATE(テーブル_Swim013[[#This Row],[距離]],テーブル_Swim013[[#This Row],[種目]]),"")</f>
        <v xml:space="preserve"> 200mメドレーリレー</v>
      </c>
    </row>
    <row r="99" spans="1:7" ht="20.100000000000001" customHeight="1">
      <c r="A99" s="42">
        <f>IFERROR(テーブル_Swim013[[#This Row],[チーム番号]],"")</f>
        <v>1097</v>
      </c>
      <c r="B99" s="42" t="str">
        <f>IFERROR(テーブル_Swim013[[#This Row],[チーム名]],"")</f>
        <v xml:space="preserve">ＯＫＳＳ                      </v>
      </c>
      <c r="C99" s="42">
        <f>IFERROR(テーブル_Swim013[[#This Row],[性別]],"")</f>
        <v>2</v>
      </c>
      <c r="D99" s="42" t="str">
        <f>IFERROR(VLOOKUP(C99,Sheet6!A:B,2,0),"")</f>
        <v>女子</v>
      </c>
      <c r="E99" s="42">
        <f>テーブル_Swim013[[#This Row],[クラス番号]]</f>
        <v>2</v>
      </c>
      <c r="F99" s="42" t="str">
        <f>IFERROR(VLOOKUP(E99,Sheet5!A:B,2,0),"")</f>
        <v>11～12歳</v>
      </c>
      <c r="G99" s="42" t="str">
        <f>IFERROR(CONCATENATE(テーブル_Swim013[[#This Row],[距離]],テーブル_Swim013[[#This Row],[種目]]),"")</f>
        <v xml:space="preserve"> 200mメドレーリレー</v>
      </c>
    </row>
    <row r="100" spans="1:7" ht="20.100000000000001" customHeight="1">
      <c r="A100" s="42">
        <f>IFERROR(テーブル_Swim013[[#This Row],[チーム番号]],"")</f>
        <v>1098</v>
      </c>
      <c r="B100" s="42" t="str">
        <f>IFERROR(テーブル_Swim013[[#This Row],[チーム名]],"")</f>
        <v xml:space="preserve">ＯＫ藍住                      </v>
      </c>
      <c r="C100" s="42">
        <f>IFERROR(テーブル_Swim013[[#This Row],[性別]],"")</f>
        <v>1</v>
      </c>
      <c r="D100" s="42" t="str">
        <f>IFERROR(VLOOKUP(C100,Sheet6!A:B,2,0),"")</f>
        <v>男子</v>
      </c>
      <c r="E100" s="42">
        <f>テーブル_Swim013[[#This Row],[クラス番号]]</f>
        <v>4</v>
      </c>
      <c r="F100" s="42" t="str">
        <f>IFERROR(VLOOKUP(E100,Sheet5!A:B,2,0),"")</f>
        <v>15歳以上</v>
      </c>
      <c r="G100" s="42" t="str">
        <f>IFERROR(CONCATENATE(テーブル_Swim013[[#This Row],[距離]],テーブル_Swim013[[#This Row],[種目]]),"")</f>
        <v xml:space="preserve"> 400mリレー　　　　</v>
      </c>
    </row>
    <row r="101" spans="1:7" ht="20.100000000000001" customHeight="1">
      <c r="A101" s="42">
        <f>IFERROR(テーブル_Swim013[[#This Row],[チーム番号]],"")</f>
        <v>1099</v>
      </c>
      <c r="B101" s="42" t="str">
        <f>IFERROR(テーブル_Swim013[[#This Row],[チーム名]],"")</f>
        <v xml:space="preserve">ＯＫ藍住                      </v>
      </c>
      <c r="C101" s="42">
        <f>IFERROR(テーブル_Swim013[[#This Row],[性別]],"")</f>
        <v>1</v>
      </c>
      <c r="D101" s="42" t="str">
        <f>IFERROR(VLOOKUP(C101,Sheet6!A:B,2,0),"")</f>
        <v>男子</v>
      </c>
      <c r="E101" s="42">
        <f>テーブル_Swim013[[#This Row],[クラス番号]]</f>
        <v>3</v>
      </c>
      <c r="F101" s="42" t="str">
        <f>IFERROR(VLOOKUP(E101,Sheet5!A:B,2,0),"")</f>
        <v>13～14歳</v>
      </c>
      <c r="G101" s="42" t="str">
        <f>IFERROR(CONCATENATE(テーブル_Swim013[[#This Row],[距離]],テーブル_Swim013[[#This Row],[種目]]),"")</f>
        <v xml:space="preserve"> 400mリレー　　　　</v>
      </c>
    </row>
    <row r="102" spans="1:7" ht="20.100000000000001" customHeight="1">
      <c r="A102" s="42">
        <f>IFERROR(テーブル_Swim013[[#This Row],[チーム番号]],"")</f>
        <v>1100</v>
      </c>
      <c r="B102" s="42" t="str">
        <f>IFERROR(テーブル_Swim013[[#This Row],[チーム名]],"")</f>
        <v xml:space="preserve">ＯＫ藍住                      </v>
      </c>
      <c r="C102" s="42">
        <f>IFERROR(テーブル_Swim013[[#This Row],[性別]],"")</f>
        <v>1</v>
      </c>
      <c r="D102" s="42" t="str">
        <f>IFERROR(VLOOKUP(C102,Sheet6!A:B,2,0),"")</f>
        <v>男子</v>
      </c>
      <c r="E102" s="42">
        <f>テーブル_Swim013[[#This Row],[クラス番号]]</f>
        <v>4</v>
      </c>
      <c r="F102" s="42" t="str">
        <f>IFERROR(VLOOKUP(E102,Sheet5!A:B,2,0),"")</f>
        <v>15歳以上</v>
      </c>
      <c r="G102" s="42" t="str">
        <f>IFERROR(CONCATENATE(テーブル_Swim013[[#This Row],[距離]],テーブル_Swim013[[#This Row],[種目]]),"")</f>
        <v xml:space="preserve"> 400mメドレーリレー</v>
      </c>
    </row>
    <row r="103" spans="1:7" ht="20.100000000000001" customHeight="1">
      <c r="A103" s="42">
        <f>IFERROR(テーブル_Swim013[[#This Row],[チーム番号]],"")</f>
        <v>1101</v>
      </c>
      <c r="B103" s="42" t="str">
        <f>IFERROR(テーブル_Swim013[[#This Row],[チーム名]],"")</f>
        <v xml:space="preserve">ＯＫ藍住                      </v>
      </c>
      <c r="C103" s="42">
        <f>IFERROR(テーブル_Swim013[[#This Row],[性別]],"")</f>
        <v>1</v>
      </c>
      <c r="D103" s="42" t="str">
        <f>IFERROR(VLOOKUP(C103,Sheet6!A:B,2,0),"")</f>
        <v>男子</v>
      </c>
      <c r="E103" s="42">
        <f>テーブル_Swim013[[#This Row],[クラス番号]]</f>
        <v>3</v>
      </c>
      <c r="F103" s="42" t="str">
        <f>IFERROR(VLOOKUP(E103,Sheet5!A:B,2,0),"")</f>
        <v>13～14歳</v>
      </c>
      <c r="G103" s="42" t="str">
        <f>IFERROR(CONCATENATE(テーブル_Swim013[[#This Row],[距離]],テーブル_Swim013[[#This Row],[種目]]),"")</f>
        <v xml:space="preserve"> 400mメドレーリレー</v>
      </c>
    </row>
    <row r="104" spans="1:7" ht="20.100000000000001" customHeight="1">
      <c r="A104" s="42">
        <f>IFERROR(テーブル_Swim013[[#This Row],[チーム番号]],"")</f>
        <v>1102</v>
      </c>
      <c r="B104" s="42" t="str">
        <f>IFERROR(テーブル_Swim013[[#This Row],[チーム名]],"")</f>
        <v xml:space="preserve">五百木ＳＣ                    </v>
      </c>
      <c r="C104" s="42">
        <f>IFERROR(テーブル_Swim013[[#This Row],[性別]],"")</f>
        <v>2</v>
      </c>
      <c r="D104" s="42" t="str">
        <f>IFERROR(VLOOKUP(C104,Sheet6!A:B,2,0),"")</f>
        <v>女子</v>
      </c>
      <c r="E104" s="42">
        <f>テーブル_Swim013[[#This Row],[クラス番号]]</f>
        <v>2</v>
      </c>
      <c r="F104" s="42" t="str">
        <f>IFERROR(VLOOKUP(E104,Sheet5!A:B,2,0),"")</f>
        <v>11～12歳</v>
      </c>
      <c r="G104" s="42" t="str">
        <f>IFERROR(CONCATENATE(テーブル_Swim013[[#This Row],[距離]],テーブル_Swim013[[#This Row],[種目]]),"")</f>
        <v xml:space="preserve"> 200mリレー　　　　</v>
      </c>
    </row>
    <row r="105" spans="1:7" ht="20.100000000000001" customHeight="1">
      <c r="A105" s="42">
        <f>IFERROR(テーブル_Swim013[[#This Row],[チーム番号]],"")</f>
        <v>1103</v>
      </c>
      <c r="B105" s="42" t="str">
        <f>IFERROR(テーブル_Swim013[[#This Row],[チーム名]],"")</f>
        <v xml:space="preserve">五百木ＳＣ                    </v>
      </c>
      <c r="C105" s="42">
        <f>IFERROR(テーブル_Swim013[[#This Row],[性別]],"")</f>
        <v>2</v>
      </c>
      <c r="D105" s="42" t="str">
        <f>IFERROR(VLOOKUP(C105,Sheet6!A:B,2,0),"")</f>
        <v>女子</v>
      </c>
      <c r="E105" s="42">
        <f>テーブル_Swim013[[#This Row],[クラス番号]]</f>
        <v>3</v>
      </c>
      <c r="F105" s="42" t="str">
        <f>IFERROR(VLOOKUP(E105,Sheet5!A:B,2,0),"")</f>
        <v>13～14歳</v>
      </c>
      <c r="G105" s="42" t="str">
        <f>IFERROR(CONCATENATE(テーブル_Swim013[[#This Row],[距離]],テーブル_Swim013[[#This Row],[種目]]),"")</f>
        <v xml:space="preserve"> 400mリレー　　　　</v>
      </c>
    </row>
    <row r="106" spans="1:7" ht="20.100000000000001" customHeight="1">
      <c r="A106" s="42">
        <f>IFERROR(テーブル_Swim013[[#This Row],[チーム番号]],"")</f>
        <v>1104</v>
      </c>
      <c r="B106" s="42" t="str">
        <f>IFERROR(テーブル_Swim013[[#This Row],[チーム名]],"")</f>
        <v xml:space="preserve">五百木ＳＣ                    </v>
      </c>
      <c r="C106" s="42">
        <f>IFERROR(テーブル_Swim013[[#This Row],[性別]],"")</f>
        <v>2</v>
      </c>
      <c r="D106" s="42" t="str">
        <f>IFERROR(VLOOKUP(C106,Sheet6!A:B,2,0),"")</f>
        <v>女子</v>
      </c>
      <c r="E106" s="42">
        <f>テーブル_Swim013[[#This Row],[クラス番号]]</f>
        <v>4</v>
      </c>
      <c r="F106" s="42" t="str">
        <f>IFERROR(VLOOKUP(E106,Sheet5!A:B,2,0),"")</f>
        <v>15歳以上</v>
      </c>
      <c r="G106" s="42" t="str">
        <f>IFERROR(CONCATENATE(テーブル_Swim013[[#This Row],[距離]],テーブル_Swim013[[#This Row],[種目]]),"")</f>
        <v xml:space="preserve"> 400mリレー　　　　</v>
      </c>
    </row>
    <row r="107" spans="1:7" ht="20.100000000000001" customHeight="1">
      <c r="A107" s="42">
        <f>IFERROR(テーブル_Swim013[[#This Row],[チーム番号]],"")</f>
        <v>1105</v>
      </c>
      <c r="B107" s="42" t="str">
        <f>IFERROR(テーブル_Swim013[[#This Row],[チーム名]],"")</f>
        <v xml:space="preserve">五百木ＳＣ                    </v>
      </c>
      <c r="C107" s="42">
        <f>IFERROR(テーブル_Swim013[[#This Row],[性別]],"")</f>
        <v>2</v>
      </c>
      <c r="D107" s="42" t="str">
        <f>IFERROR(VLOOKUP(C107,Sheet6!A:B,2,0),"")</f>
        <v>女子</v>
      </c>
      <c r="E107" s="42">
        <f>テーブル_Swim013[[#This Row],[クラス番号]]</f>
        <v>2</v>
      </c>
      <c r="F107" s="42" t="str">
        <f>IFERROR(VLOOKUP(E107,Sheet5!A:B,2,0),"")</f>
        <v>11～12歳</v>
      </c>
      <c r="G107" s="42" t="str">
        <f>IFERROR(CONCATENATE(テーブル_Swim013[[#This Row],[距離]],テーブル_Swim013[[#This Row],[種目]]),"")</f>
        <v xml:space="preserve"> 200mメドレーリレー</v>
      </c>
    </row>
    <row r="108" spans="1:7" ht="20.100000000000001" customHeight="1">
      <c r="A108" s="42">
        <f>IFERROR(テーブル_Swim013[[#This Row],[チーム番号]],"")</f>
        <v>1106</v>
      </c>
      <c r="B108" s="42" t="str">
        <f>IFERROR(テーブル_Swim013[[#This Row],[チーム名]],"")</f>
        <v xml:space="preserve">五百木ＳＣ                    </v>
      </c>
      <c r="C108" s="42">
        <f>IFERROR(テーブル_Swim013[[#This Row],[性別]],"")</f>
        <v>2</v>
      </c>
      <c r="D108" s="42" t="str">
        <f>IFERROR(VLOOKUP(C108,Sheet6!A:B,2,0),"")</f>
        <v>女子</v>
      </c>
      <c r="E108" s="42">
        <f>テーブル_Swim013[[#This Row],[クラス番号]]</f>
        <v>3</v>
      </c>
      <c r="F108" s="42" t="str">
        <f>IFERROR(VLOOKUP(E108,Sheet5!A:B,2,0),"")</f>
        <v>13～14歳</v>
      </c>
      <c r="G108" s="42" t="str">
        <f>IFERROR(CONCATENATE(テーブル_Swim013[[#This Row],[距離]],テーブル_Swim013[[#This Row],[種目]]),"")</f>
        <v xml:space="preserve"> 400mメドレーリレー</v>
      </c>
    </row>
    <row r="109" spans="1:7" ht="20.100000000000001" customHeight="1">
      <c r="A109" s="42">
        <f>IFERROR(テーブル_Swim013[[#This Row],[チーム番号]],"")</f>
        <v>1107</v>
      </c>
      <c r="B109" s="42" t="str">
        <f>IFERROR(テーブル_Swim013[[#This Row],[チーム名]],"")</f>
        <v xml:space="preserve">五百木ＳＣ                    </v>
      </c>
      <c r="C109" s="42">
        <f>IFERROR(テーブル_Swim013[[#This Row],[性別]],"")</f>
        <v>2</v>
      </c>
      <c r="D109" s="42" t="str">
        <f>IFERROR(VLOOKUP(C109,Sheet6!A:B,2,0),"")</f>
        <v>女子</v>
      </c>
      <c r="E109" s="42">
        <f>テーブル_Swim013[[#This Row],[クラス番号]]</f>
        <v>4</v>
      </c>
      <c r="F109" s="42" t="str">
        <f>IFERROR(VLOOKUP(E109,Sheet5!A:B,2,0),"")</f>
        <v>15歳以上</v>
      </c>
      <c r="G109" s="42" t="str">
        <f>IFERROR(CONCATENATE(テーブル_Swim013[[#This Row],[距離]],テーブル_Swim013[[#This Row],[種目]]),"")</f>
        <v xml:space="preserve"> 400mメドレーリレー</v>
      </c>
    </row>
    <row r="110" spans="1:7" ht="20.100000000000001" customHeight="1">
      <c r="A110" s="42">
        <f>IFERROR(テーブル_Swim013[[#This Row],[チーム番号]],"")</f>
        <v>1108</v>
      </c>
      <c r="B110" s="42" t="str">
        <f>IFERROR(テーブル_Swim013[[#This Row],[チーム名]],"")</f>
        <v xml:space="preserve">南海ＤＣ                      </v>
      </c>
      <c r="C110" s="42">
        <f>IFERROR(テーブル_Swim013[[#This Row],[性別]],"")</f>
        <v>1</v>
      </c>
      <c r="D110" s="42" t="str">
        <f>IFERROR(VLOOKUP(C110,Sheet6!A:B,2,0),"")</f>
        <v>男子</v>
      </c>
      <c r="E110" s="42">
        <f>テーブル_Swim013[[#This Row],[クラス番号]]</f>
        <v>3</v>
      </c>
      <c r="F110" s="42" t="str">
        <f>IFERROR(VLOOKUP(E110,Sheet5!A:B,2,0),"")</f>
        <v>13～14歳</v>
      </c>
      <c r="G110" s="42" t="str">
        <f>IFERROR(CONCATENATE(テーブル_Swim013[[#This Row],[距離]],テーブル_Swim013[[#This Row],[種目]]),"")</f>
        <v xml:space="preserve"> 400mメドレーリレー</v>
      </c>
    </row>
    <row r="111" spans="1:7" ht="20.100000000000001" customHeight="1">
      <c r="A111" s="42">
        <f>IFERROR(テーブル_Swim013[[#This Row],[チーム番号]],"")</f>
        <v>1109</v>
      </c>
      <c r="B111" s="42" t="str">
        <f>IFERROR(テーブル_Swim013[[#This Row],[チーム名]],"")</f>
        <v xml:space="preserve">南海ＤＣ                      </v>
      </c>
      <c r="C111" s="42">
        <f>IFERROR(テーブル_Swim013[[#This Row],[性別]],"")</f>
        <v>1</v>
      </c>
      <c r="D111" s="42" t="str">
        <f>IFERROR(VLOOKUP(C111,Sheet6!A:B,2,0),"")</f>
        <v>男子</v>
      </c>
      <c r="E111" s="42">
        <f>テーブル_Swim013[[#This Row],[クラス番号]]</f>
        <v>4</v>
      </c>
      <c r="F111" s="42" t="str">
        <f>IFERROR(VLOOKUP(E111,Sheet5!A:B,2,0),"")</f>
        <v>15歳以上</v>
      </c>
      <c r="G111" s="42" t="str">
        <f>IFERROR(CONCATENATE(テーブル_Swim013[[#This Row],[距離]],テーブル_Swim013[[#This Row],[種目]]),"")</f>
        <v xml:space="preserve"> 400mメドレーリレー</v>
      </c>
    </row>
    <row r="112" spans="1:7" ht="20.100000000000001" customHeight="1">
      <c r="A112" s="42">
        <f>IFERROR(テーブル_Swim013[[#This Row],[チーム番号]],"")</f>
        <v>1110</v>
      </c>
      <c r="B112" s="42" t="str">
        <f>IFERROR(テーブル_Swim013[[#This Row],[チーム名]],"")</f>
        <v xml:space="preserve">南海ＤＣ                      </v>
      </c>
      <c r="C112" s="42">
        <f>IFERROR(テーブル_Swim013[[#This Row],[性別]],"")</f>
        <v>2</v>
      </c>
      <c r="D112" s="42" t="str">
        <f>IFERROR(VLOOKUP(C112,Sheet6!A:B,2,0),"")</f>
        <v>女子</v>
      </c>
      <c r="E112" s="42">
        <f>テーブル_Swim013[[#This Row],[クラス番号]]</f>
        <v>2</v>
      </c>
      <c r="F112" s="42" t="str">
        <f>IFERROR(VLOOKUP(E112,Sheet5!A:B,2,0),"")</f>
        <v>11～12歳</v>
      </c>
      <c r="G112" s="42" t="str">
        <f>IFERROR(CONCATENATE(テーブル_Swim013[[#This Row],[距離]],テーブル_Swim013[[#This Row],[種目]]),"")</f>
        <v xml:space="preserve"> 200mメドレーリレー</v>
      </c>
    </row>
    <row r="113" spans="1:7" ht="20.100000000000001" customHeight="1">
      <c r="A113" s="42">
        <f>IFERROR(テーブル_Swim013[[#This Row],[チーム番号]],"")</f>
        <v>1111</v>
      </c>
      <c r="B113" s="42" t="str">
        <f>IFERROR(テーブル_Swim013[[#This Row],[チーム名]],"")</f>
        <v xml:space="preserve">南海ＤＣ                      </v>
      </c>
      <c r="C113" s="42">
        <f>IFERROR(テーブル_Swim013[[#This Row],[性別]],"")</f>
        <v>2</v>
      </c>
      <c r="D113" s="42" t="str">
        <f>IFERROR(VLOOKUP(C113,Sheet6!A:B,2,0),"")</f>
        <v>女子</v>
      </c>
      <c r="E113" s="42">
        <f>テーブル_Swim013[[#This Row],[クラス番号]]</f>
        <v>3</v>
      </c>
      <c r="F113" s="42" t="str">
        <f>IFERROR(VLOOKUP(E113,Sheet5!A:B,2,0),"")</f>
        <v>13～14歳</v>
      </c>
      <c r="G113" s="42" t="str">
        <f>IFERROR(CONCATENATE(テーブル_Swim013[[#This Row],[距離]],テーブル_Swim013[[#This Row],[種目]]),"")</f>
        <v xml:space="preserve"> 400mメドレーリレー</v>
      </c>
    </row>
    <row r="114" spans="1:7" ht="20.100000000000001" customHeight="1">
      <c r="A114" s="42">
        <f>IFERROR(テーブル_Swim013[[#This Row],[チーム番号]],"")</f>
        <v>1112</v>
      </c>
      <c r="B114" s="42" t="str">
        <f>IFERROR(テーブル_Swim013[[#This Row],[チーム名]],"")</f>
        <v xml:space="preserve">瀬戸内温泉                    </v>
      </c>
      <c r="C114" s="42">
        <f>IFERROR(テーブル_Swim013[[#This Row],[性別]],"")</f>
        <v>1</v>
      </c>
      <c r="D114" s="42" t="str">
        <f>IFERROR(VLOOKUP(C114,Sheet6!A:B,2,0),"")</f>
        <v>男子</v>
      </c>
      <c r="E114" s="42">
        <f>テーブル_Swim013[[#This Row],[クラス番号]]</f>
        <v>3</v>
      </c>
      <c r="F114" s="42" t="str">
        <f>IFERROR(VLOOKUP(E114,Sheet5!A:B,2,0),"")</f>
        <v>13～14歳</v>
      </c>
      <c r="G114" s="42" t="str">
        <f>IFERROR(CONCATENATE(テーブル_Swim013[[#This Row],[距離]],テーブル_Swim013[[#This Row],[種目]]),"")</f>
        <v xml:space="preserve"> 400mリレー　　　　</v>
      </c>
    </row>
    <row r="115" spans="1:7" ht="20.100000000000001" customHeight="1">
      <c r="A115" s="42">
        <f>IFERROR(テーブル_Swim013[[#This Row],[チーム番号]],"")</f>
        <v>1113</v>
      </c>
      <c r="B115" s="42" t="str">
        <f>IFERROR(テーブル_Swim013[[#This Row],[チーム名]],"")</f>
        <v xml:space="preserve">瀬戸内温泉                    </v>
      </c>
      <c r="C115" s="42">
        <f>IFERROR(テーブル_Swim013[[#This Row],[性別]],"")</f>
        <v>1</v>
      </c>
      <c r="D115" s="42" t="str">
        <f>IFERROR(VLOOKUP(C115,Sheet6!A:B,2,0),"")</f>
        <v>男子</v>
      </c>
      <c r="E115" s="42">
        <f>テーブル_Swim013[[#This Row],[クラス番号]]</f>
        <v>3</v>
      </c>
      <c r="F115" s="42" t="str">
        <f>IFERROR(VLOOKUP(E115,Sheet5!A:B,2,0),"")</f>
        <v>13～14歳</v>
      </c>
      <c r="G115" s="42" t="str">
        <f>IFERROR(CONCATENATE(テーブル_Swim013[[#This Row],[距離]],テーブル_Swim013[[#This Row],[種目]]),"")</f>
        <v xml:space="preserve"> 400mメドレーリレー</v>
      </c>
    </row>
    <row r="116" spans="1:7" ht="20.100000000000001" customHeight="1">
      <c r="A116" s="42">
        <f>IFERROR(テーブル_Swim013[[#This Row],[チーム番号]],"")</f>
        <v>1114</v>
      </c>
      <c r="B116" s="42" t="str">
        <f>IFERROR(テーブル_Swim013[[#This Row],[チーム名]],"")</f>
        <v xml:space="preserve">Z-UP                          </v>
      </c>
      <c r="C116" s="42">
        <f>IFERROR(テーブル_Swim013[[#This Row],[性別]],"")</f>
        <v>2</v>
      </c>
      <c r="D116" s="42" t="str">
        <f>IFERROR(VLOOKUP(C116,Sheet6!A:B,2,0),"")</f>
        <v>女子</v>
      </c>
      <c r="E116" s="42">
        <f>テーブル_Swim013[[#This Row],[クラス番号]]</f>
        <v>3</v>
      </c>
      <c r="F116" s="42" t="str">
        <f>IFERROR(VLOOKUP(E116,Sheet5!A:B,2,0),"")</f>
        <v>13～14歳</v>
      </c>
      <c r="G116" s="42" t="str">
        <f>IFERROR(CONCATENATE(テーブル_Swim013[[#This Row],[距離]],テーブル_Swim013[[#This Row],[種目]]),"")</f>
        <v xml:space="preserve"> 400mリレー　　　　</v>
      </c>
    </row>
    <row r="117" spans="1:7" ht="20.100000000000001" customHeight="1">
      <c r="A117" s="42">
        <f>IFERROR(テーブル_Swim013[[#This Row],[チーム番号]],"")</f>
        <v>1115</v>
      </c>
      <c r="B117" s="42" t="str">
        <f>IFERROR(テーブル_Swim013[[#This Row],[チーム名]],"")</f>
        <v xml:space="preserve">Z-UP                          </v>
      </c>
      <c r="C117" s="42">
        <f>IFERROR(テーブル_Swim013[[#This Row],[性別]],"")</f>
        <v>2</v>
      </c>
      <c r="D117" s="42" t="str">
        <f>IFERROR(VLOOKUP(C117,Sheet6!A:B,2,0),"")</f>
        <v>女子</v>
      </c>
      <c r="E117" s="42">
        <f>テーブル_Swim013[[#This Row],[クラス番号]]</f>
        <v>3</v>
      </c>
      <c r="F117" s="42" t="str">
        <f>IFERROR(VLOOKUP(E117,Sheet5!A:B,2,0),"")</f>
        <v>13～14歳</v>
      </c>
      <c r="G117" s="42" t="str">
        <f>IFERROR(CONCATENATE(テーブル_Swim013[[#This Row],[距離]],テーブル_Swim013[[#This Row],[種目]]),"")</f>
        <v xml:space="preserve"> 400mメドレーリレー</v>
      </c>
    </row>
    <row r="118" spans="1:7" ht="20.100000000000001" customHeight="1">
      <c r="A118" s="42">
        <f>IFERROR(テーブル_Swim013[[#This Row],[チーム番号]],"")</f>
        <v>1116</v>
      </c>
      <c r="B118" s="42" t="str">
        <f>IFERROR(テーブル_Swim013[[#This Row],[チーム名]],"")</f>
        <v xml:space="preserve">ファイブテン                  </v>
      </c>
      <c r="C118" s="42">
        <f>IFERROR(テーブル_Swim013[[#This Row],[性別]],"")</f>
        <v>1</v>
      </c>
      <c r="D118" s="42" t="str">
        <f>IFERROR(VLOOKUP(C118,Sheet6!A:B,2,0),"")</f>
        <v>男子</v>
      </c>
      <c r="E118" s="42">
        <f>テーブル_Swim013[[#This Row],[クラス番号]]</f>
        <v>4</v>
      </c>
      <c r="F118" s="42" t="str">
        <f>IFERROR(VLOOKUP(E118,Sheet5!A:B,2,0),"")</f>
        <v>15歳以上</v>
      </c>
      <c r="G118" s="42" t="str">
        <f>IFERROR(CONCATENATE(テーブル_Swim013[[#This Row],[距離]],テーブル_Swim013[[#This Row],[種目]]),"")</f>
        <v xml:space="preserve"> 400mリレー　　　　</v>
      </c>
    </row>
    <row r="119" spans="1:7" ht="20.100000000000001" customHeight="1">
      <c r="A119" s="42">
        <f>IFERROR(テーブル_Swim013[[#This Row],[チーム番号]],"")</f>
        <v>1117</v>
      </c>
      <c r="B119" s="42" t="str">
        <f>IFERROR(テーブル_Swim013[[#This Row],[チーム名]],"")</f>
        <v xml:space="preserve">ファイブテン                  </v>
      </c>
      <c r="C119" s="42">
        <f>IFERROR(テーブル_Swim013[[#This Row],[性別]],"")</f>
        <v>1</v>
      </c>
      <c r="D119" s="42" t="str">
        <f>IFERROR(VLOOKUP(C119,Sheet6!A:B,2,0),"")</f>
        <v>男子</v>
      </c>
      <c r="E119" s="42">
        <f>テーブル_Swim013[[#This Row],[クラス番号]]</f>
        <v>4</v>
      </c>
      <c r="F119" s="42" t="str">
        <f>IFERROR(VLOOKUP(E119,Sheet5!A:B,2,0),"")</f>
        <v>15歳以上</v>
      </c>
      <c r="G119" s="42" t="str">
        <f>IFERROR(CONCATENATE(テーブル_Swim013[[#This Row],[距離]],テーブル_Swim013[[#This Row],[種目]]),"")</f>
        <v xml:space="preserve"> 400mメドレーリレー</v>
      </c>
    </row>
    <row r="120" spans="1:7" ht="20.100000000000001" customHeight="1">
      <c r="A120" s="42">
        <f>IFERROR(テーブル_Swim013[[#This Row],[チーム番号]],"")</f>
        <v>1118</v>
      </c>
      <c r="B120" s="42" t="str">
        <f>IFERROR(テーブル_Swim013[[#This Row],[チーム名]],"")</f>
        <v xml:space="preserve">八幡浜ＳＣ                    </v>
      </c>
      <c r="C120" s="42">
        <f>IFERROR(テーブル_Swim013[[#This Row],[性別]],"")</f>
        <v>2</v>
      </c>
      <c r="D120" s="42" t="str">
        <f>IFERROR(VLOOKUP(C120,Sheet6!A:B,2,0),"")</f>
        <v>女子</v>
      </c>
      <c r="E120" s="42">
        <f>テーブル_Swim013[[#This Row],[クラス番号]]</f>
        <v>1</v>
      </c>
      <c r="F120" s="42" t="str">
        <f>IFERROR(VLOOKUP(E120,Sheet5!A:B,2,0),"")</f>
        <v>10歳以下</v>
      </c>
      <c r="G120" s="42" t="str">
        <f>IFERROR(CONCATENATE(テーブル_Swim013[[#This Row],[距離]],テーブル_Swim013[[#This Row],[種目]]),"")</f>
        <v xml:space="preserve"> 200mリレー　　　　</v>
      </c>
    </row>
    <row r="121" spans="1:7" ht="20.100000000000001" customHeight="1">
      <c r="A121" s="42">
        <f>IFERROR(テーブル_Swim013[[#This Row],[チーム番号]],"")</f>
        <v>1119</v>
      </c>
      <c r="B121" s="42" t="str">
        <f>IFERROR(テーブル_Swim013[[#This Row],[チーム名]],"")</f>
        <v xml:space="preserve">八幡浜ＳＣ                    </v>
      </c>
      <c r="C121" s="42">
        <f>IFERROR(テーブル_Swim013[[#This Row],[性別]],"")</f>
        <v>2</v>
      </c>
      <c r="D121" s="42" t="str">
        <f>IFERROR(VLOOKUP(C121,Sheet6!A:B,2,0),"")</f>
        <v>女子</v>
      </c>
      <c r="E121" s="42">
        <f>テーブル_Swim013[[#This Row],[クラス番号]]</f>
        <v>3</v>
      </c>
      <c r="F121" s="42" t="str">
        <f>IFERROR(VLOOKUP(E121,Sheet5!A:B,2,0),"")</f>
        <v>13～14歳</v>
      </c>
      <c r="G121" s="42" t="str">
        <f>IFERROR(CONCATENATE(テーブル_Swim013[[#This Row],[距離]],テーブル_Swim013[[#This Row],[種目]]),"")</f>
        <v xml:space="preserve"> 400mリレー　　　　</v>
      </c>
    </row>
    <row r="122" spans="1:7" ht="20.100000000000001" customHeight="1">
      <c r="A122" s="42">
        <f>IFERROR(テーブル_Swim013[[#This Row],[チーム番号]],"")</f>
        <v>1120</v>
      </c>
      <c r="B122" s="42" t="str">
        <f>IFERROR(テーブル_Swim013[[#This Row],[チーム名]],"")</f>
        <v xml:space="preserve">八幡浜ＳＣ                    </v>
      </c>
      <c r="C122" s="42">
        <f>IFERROR(テーブル_Swim013[[#This Row],[性別]],"")</f>
        <v>2</v>
      </c>
      <c r="D122" s="42" t="str">
        <f>IFERROR(VLOOKUP(C122,Sheet6!A:B,2,0),"")</f>
        <v>女子</v>
      </c>
      <c r="E122" s="42">
        <f>テーブル_Swim013[[#This Row],[クラス番号]]</f>
        <v>4</v>
      </c>
      <c r="F122" s="42" t="str">
        <f>IFERROR(VLOOKUP(E122,Sheet5!A:B,2,0),"")</f>
        <v>15歳以上</v>
      </c>
      <c r="G122" s="42" t="str">
        <f>IFERROR(CONCATENATE(テーブル_Swim013[[#This Row],[距離]],テーブル_Swim013[[#This Row],[種目]]),"")</f>
        <v xml:space="preserve"> 400mリレー　　　　</v>
      </c>
    </row>
    <row r="123" spans="1:7" ht="20.100000000000001" customHeight="1">
      <c r="A123" s="42">
        <f>IFERROR(テーブル_Swim013[[#This Row],[チーム番号]],"")</f>
        <v>1121</v>
      </c>
      <c r="B123" s="42" t="str">
        <f>IFERROR(テーブル_Swim013[[#This Row],[チーム名]],"")</f>
        <v xml:space="preserve">八幡浜ＳＣ                    </v>
      </c>
      <c r="C123" s="42">
        <f>IFERROR(テーブル_Swim013[[#This Row],[性別]],"")</f>
        <v>2</v>
      </c>
      <c r="D123" s="42" t="str">
        <f>IFERROR(VLOOKUP(C123,Sheet6!A:B,2,0),"")</f>
        <v>女子</v>
      </c>
      <c r="E123" s="42">
        <f>テーブル_Swim013[[#This Row],[クラス番号]]</f>
        <v>1</v>
      </c>
      <c r="F123" s="42" t="str">
        <f>IFERROR(VLOOKUP(E123,Sheet5!A:B,2,0),"")</f>
        <v>10歳以下</v>
      </c>
      <c r="G123" s="42" t="str">
        <f>IFERROR(CONCATENATE(テーブル_Swim013[[#This Row],[距離]],テーブル_Swim013[[#This Row],[種目]]),"")</f>
        <v xml:space="preserve"> 200mメドレーリレー</v>
      </c>
    </row>
    <row r="124" spans="1:7" ht="20.100000000000001" customHeight="1">
      <c r="A124" s="42">
        <f>IFERROR(テーブル_Swim013[[#This Row],[チーム番号]],"")</f>
        <v>1122</v>
      </c>
      <c r="B124" s="42" t="str">
        <f>IFERROR(テーブル_Swim013[[#This Row],[チーム名]],"")</f>
        <v xml:space="preserve">八幡浜ＳＣ                    </v>
      </c>
      <c r="C124" s="42">
        <f>IFERROR(テーブル_Swim013[[#This Row],[性別]],"")</f>
        <v>2</v>
      </c>
      <c r="D124" s="42" t="str">
        <f>IFERROR(VLOOKUP(C124,Sheet6!A:B,2,0),"")</f>
        <v>女子</v>
      </c>
      <c r="E124" s="42">
        <f>テーブル_Swim013[[#This Row],[クラス番号]]</f>
        <v>3</v>
      </c>
      <c r="F124" s="42" t="str">
        <f>IFERROR(VLOOKUP(E124,Sheet5!A:B,2,0),"")</f>
        <v>13～14歳</v>
      </c>
      <c r="G124" s="42" t="str">
        <f>IFERROR(CONCATENATE(テーブル_Swim013[[#This Row],[距離]],テーブル_Swim013[[#This Row],[種目]]),"")</f>
        <v xml:space="preserve"> 400mメドレーリレー</v>
      </c>
    </row>
    <row r="125" spans="1:7" ht="20.100000000000001" customHeight="1">
      <c r="A125" s="42">
        <f>IFERROR(テーブル_Swim013[[#This Row],[チーム番号]],"")</f>
        <v>1123</v>
      </c>
      <c r="B125" s="42" t="str">
        <f>IFERROR(テーブル_Swim013[[#This Row],[チーム名]],"")</f>
        <v xml:space="preserve">八幡浜ＳＣ                    </v>
      </c>
      <c r="C125" s="42">
        <f>IFERROR(テーブル_Swim013[[#This Row],[性別]],"")</f>
        <v>2</v>
      </c>
      <c r="D125" s="42" t="str">
        <f>IFERROR(VLOOKUP(C125,Sheet6!A:B,2,0),"")</f>
        <v>女子</v>
      </c>
      <c r="E125" s="42">
        <f>テーブル_Swim013[[#This Row],[クラス番号]]</f>
        <v>4</v>
      </c>
      <c r="F125" s="42" t="str">
        <f>IFERROR(VLOOKUP(E125,Sheet5!A:B,2,0),"")</f>
        <v>15歳以上</v>
      </c>
      <c r="G125" s="42" t="str">
        <f>IFERROR(CONCATENATE(テーブル_Swim013[[#This Row],[距離]],テーブル_Swim013[[#This Row],[種目]]),"")</f>
        <v xml:space="preserve"> 400mメドレーリレー</v>
      </c>
    </row>
    <row r="126" spans="1:7" ht="20.100000000000001" customHeight="1">
      <c r="A126" s="42">
        <f>IFERROR(テーブル_Swim013[[#This Row],[チーム番号]],"")</f>
        <v>1124</v>
      </c>
      <c r="B126" s="42" t="str">
        <f>IFERROR(テーブル_Swim013[[#This Row],[チーム名]],"")</f>
        <v xml:space="preserve">石原ＳＣ                      </v>
      </c>
      <c r="C126" s="42">
        <f>IFERROR(テーブル_Swim013[[#This Row],[性別]],"")</f>
        <v>1</v>
      </c>
      <c r="D126" s="42" t="str">
        <f>IFERROR(VLOOKUP(C126,Sheet6!A:B,2,0),"")</f>
        <v>男子</v>
      </c>
      <c r="E126" s="42">
        <f>テーブル_Swim013[[#This Row],[クラス番号]]</f>
        <v>3</v>
      </c>
      <c r="F126" s="42" t="str">
        <f>IFERROR(VLOOKUP(E126,Sheet5!A:B,2,0),"")</f>
        <v>13～14歳</v>
      </c>
      <c r="G126" s="42" t="str">
        <f>IFERROR(CONCATENATE(テーブル_Swim013[[#This Row],[距離]],テーブル_Swim013[[#This Row],[種目]]),"")</f>
        <v xml:space="preserve"> 400mリレー　　　　</v>
      </c>
    </row>
    <row r="127" spans="1:7" ht="20.100000000000001" customHeight="1">
      <c r="A127" s="42">
        <f>IFERROR(テーブル_Swim013[[#This Row],[チーム番号]],"")</f>
        <v>1125</v>
      </c>
      <c r="B127" s="42" t="str">
        <f>IFERROR(テーブル_Swim013[[#This Row],[チーム名]],"")</f>
        <v xml:space="preserve">石原ＳＣ                      </v>
      </c>
      <c r="C127" s="42">
        <f>IFERROR(テーブル_Swim013[[#This Row],[性別]],"")</f>
        <v>1</v>
      </c>
      <c r="D127" s="42" t="str">
        <f>IFERROR(VLOOKUP(C127,Sheet6!A:B,2,0),"")</f>
        <v>男子</v>
      </c>
      <c r="E127" s="42">
        <f>テーブル_Swim013[[#This Row],[クラス番号]]</f>
        <v>4</v>
      </c>
      <c r="F127" s="42" t="str">
        <f>IFERROR(VLOOKUP(E127,Sheet5!A:B,2,0),"")</f>
        <v>15歳以上</v>
      </c>
      <c r="G127" s="42" t="str">
        <f>IFERROR(CONCATENATE(テーブル_Swim013[[#This Row],[距離]],テーブル_Swim013[[#This Row],[種目]]),"")</f>
        <v xml:space="preserve"> 400mリレー　　　　</v>
      </c>
    </row>
    <row r="128" spans="1:7" ht="20.100000000000001" customHeight="1">
      <c r="A128" s="42">
        <f>IFERROR(テーブル_Swim013[[#This Row],[チーム番号]],"")</f>
        <v>1126</v>
      </c>
      <c r="B128" s="42" t="str">
        <f>IFERROR(テーブル_Swim013[[#This Row],[チーム名]],"")</f>
        <v xml:space="preserve">石原ＳＣ                      </v>
      </c>
      <c r="C128" s="42">
        <f>IFERROR(テーブル_Swim013[[#This Row],[性別]],"")</f>
        <v>1</v>
      </c>
      <c r="D128" s="42" t="str">
        <f>IFERROR(VLOOKUP(C128,Sheet6!A:B,2,0),"")</f>
        <v>男子</v>
      </c>
      <c r="E128" s="42">
        <f>テーブル_Swim013[[#This Row],[クラス番号]]</f>
        <v>3</v>
      </c>
      <c r="F128" s="42" t="str">
        <f>IFERROR(VLOOKUP(E128,Sheet5!A:B,2,0),"")</f>
        <v>13～14歳</v>
      </c>
      <c r="G128" s="42" t="str">
        <f>IFERROR(CONCATENATE(テーブル_Swim013[[#This Row],[距離]],テーブル_Swim013[[#This Row],[種目]]),"")</f>
        <v xml:space="preserve"> 400mメドレーリレー</v>
      </c>
    </row>
    <row r="129" spans="1:7" ht="20.100000000000001" customHeight="1">
      <c r="A129" s="42">
        <f>IFERROR(テーブル_Swim013[[#This Row],[チーム番号]],"")</f>
        <v>1127</v>
      </c>
      <c r="B129" s="42" t="str">
        <f>IFERROR(テーブル_Swim013[[#This Row],[チーム名]],"")</f>
        <v xml:space="preserve">石原ＳＣ                      </v>
      </c>
      <c r="C129" s="42">
        <f>IFERROR(テーブル_Swim013[[#This Row],[性別]],"")</f>
        <v>1</v>
      </c>
      <c r="D129" s="42" t="str">
        <f>IFERROR(VLOOKUP(C129,Sheet6!A:B,2,0),"")</f>
        <v>男子</v>
      </c>
      <c r="E129" s="42">
        <f>テーブル_Swim013[[#This Row],[クラス番号]]</f>
        <v>4</v>
      </c>
      <c r="F129" s="42" t="str">
        <f>IFERROR(VLOOKUP(E129,Sheet5!A:B,2,0),"")</f>
        <v>15歳以上</v>
      </c>
      <c r="G129" s="42" t="str">
        <f>IFERROR(CONCATENATE(テーブル_Swim013[[#This Row],[距離]],テーブル_Swim013[[#This Row],[種目]]),"")</f>
        <v xml:space="preserve"> 400mメドレーリレー</v>
      </c>
    </row>
    <row r="130" spans="1:7" ht="20.100000000000001" customHeight="1">
      <c r="A130" s="42">
        <f>IFERROR(テーブル_Swim013[[#This Row],[チーム番号]],"")</f>
        <v>1128</v>
      </c>
      <c r="B130" s="42" t="str">
        <f>IFERROR(テーブル_Swim013[[#This Row],[チーム名]],"")</f>
        <v xml:space="preserve">フィッタ松山                  </v>
      </c>
      <c r="C130" s="42">
        <f>IFERROR(テーブル_Swim013[[#This Row],[性別]],"")</f>
        <v>1</v>
      </c>
      <c r="D130" s="42" t="str">
        <f>IFERROR(VLOOKUP(C130,Sheet6!A:B,2,0),"")</f>
        <v>男子</v>
      </c>
      <c r="E130" s="42">
        <f>テーブル_Swim013[[#This Row],[クラス番号]]</f>
        <v>4</v>
      </c>
      <c r="F130" s="42" t="str">
        <f>IFERROR(VLOOKUP(E130,Sheet5!A:B,2,0),"")</f>
        <v>15歳以上</v>
      </c>
      <c r="G130" s="42" t="str">
        <f>IFERROR(CONCATENATE(テーブル_Swim013[[#This Row],[距離]],テーブル_Swim013[[#This Row],[種目]]),"")</f>
        <v xml:space="preserve"> 400mリレー　　　　</v>
      </c>
    </row>
    <row r="131" spans="1:7" ht="20.100000000000001" customHeight="1">
      <c r="A131" s="42">
        <f>IFERROR(テーブル_Swim013[[#This Row],[チーム番号]],"")</f>
        <v>1129</v>
      </c>
      <c r="B131" s="42" t="str">
        <f>IFERROR(テーブル_Swim013[[#This Row],[チーム名]],"")</f>
        <v xml:space="preserve">フィッタ松山                  </v>
      </c>
      <c r="C131" s="42">
        <f>IFERROR(テーブル_Swim013[[#This Row],[性別]],"")</f>
        <v>1</v>
      </c>
      <c r="D131" s="42" t="str">
        <f>IFERROR(VLOOKUP(C131,Sheet6!A:B,2,0),"")</f>
        <v>男子</v>
      </c>
      <c r="E131" s="42">
        <f>テーブル_Swim013[[#This Row],[クラス番号]]</f>
        <v>3</v>
      </c>
      <c r="F131" s="42" t="str">
        <f>IFERROR(VLOOKUP(E131,Sheet5!A:B,2,0),"")</f>
        <v>13～14歳</v>
      </c>
      <c r="G131" s="42" t="str">
        <f>IFERROR(CONCATENATE(テーブル_Swim013[[#This Row],[距離]],テーブル_Swim013[[#This Row],[種目]]),"")</f>
        <v xml:space="preserve"> 400mリレー　　　　</v>
      </c>
    </row>
    <row r="132" spans="1:7" ht="20.100000000000001" customHeight="1">
      <c r="A132" s="42">
        <f>IFERROR(テーブル_Swim013[[#This Row],[チーム番号]],"")</f>
        <v>1130</v>
      </c>
      <c r="B132" s="42" t="str">
        <f>IFERROR(テーブル_Swim013[[#This Row],[チーム名]],"")</f>
        <v xml:space="preserve">フィッタ松山                  </v>
      </c>
      <c r="C132" s="42">
        <f>IFERROR(テーブル_Swim013[[#This Row],[性別]],"")</f>
        <v>1</v>
      </c>
      <c r="D132" s="42" t="str">
        <f>IFERROR(VLOOKUP(C132,Sheet6!A:B,2,0),"")</f>
        <v>男子</v>
      </c>
      <c r="E132" s="42">
        <f>テーブル_Swim013[[#This Row],[クラス番号]]</f>
        <v>2</v>
      </c>
      <c r="F132" s="42" t="str">
        <f>IFERROR(VLOOKUP(E132,Sheet5!A:B,2,0),"")</f>
        <v>11～12歳</v>
      </c>
      <c r="G132" s="42" t="str">
        <f>IFERROR(CONCATENATE(テーブル_Swim013[[#This Row],[距離]],テーブル_Swim013[[#This Row],[種目]]),"")</f>
        <v xml:space="preserve"> 200mメドレーリレー</v>
      </c>
    </row>
    <row r="133" spans="1:7" ht="20.100000000000001" customHeight="1">
      <c r="A133" s="42">
        <f>IFERROR(テーブル_Swim013[[#This Row],[チーム番号]],"")</f>
        <v>1131</v>
      </c>
      <c r="B133" s="42" t="str">
        <f>IFERROR(テーブル_Swim013[[#This Row],[チーム名]],"")</f>
        <v xml:space="preserve">フィッタ松山                  </v>
      </c>
      <c r="C133" s="42">
        <f>IFERROR(テーブル_Swim013[[#This Row],[性別]],"")</f>
        <v>1</v>
      </c>
      <c r="D133" s="42" t="str">
        <f>IFERROR(VLOOKUP(C133,Sheet6!A:B,2,0),"")</f>
        <v>男子</v>
      </c>
      <c r="E133" s="42">
        <f>テーブル_Swim013[[#This Row],[クラス番号]]</f>
        <v>4</v>
      </c>
      <c r="F133" s="42" t="str">
        <f>IFERROR(VLOOKUP(E133,Sheet5!A:B,2,0),"")</f>
        <v>15歳以上</v>
      </c>
      <c r="G133" s="42" t="str">
        <f>IFERROR(CONCATENATE(テーブル_Swim013[[#This Row],[距離]],テーブル_Swim013[[#This Row],[種目]]),"")</f>
        <v xml:space="preserve"> 400mメドレーリレー</v>
      </c>
    </row>
    <row r="134" spans="1:7" ht="20.100000000000001" customHeight="1">
      <c r="A134" s="42">
        <f>IFERROR(テーブル_Swim013[[#This Row],[チーム番号]],"")</f>
        <v>1132</v>
      </c>
      <c r="B134" s="42" t="str">
        <f>IFERROR(テーブル_Swim013[[#This Row],[チーム名]],"")</f>
        <v xml:space="preserve">フィッタ松山                  </v>
      </c>
      <c r="C134" s="42">
        <f>IFERROR(テーブル_Swim013[[#This Row],[性別]],"")</f>
        <v>1</v>
      </c>
      <c r="D134" s="42" t="str">
        <f>IFERROR(VLOOKUP(C134,Sheet6!A:B,2,0),"")</f>
        <v>男子</v>
      </c>
      <c r="E134" s="42">
        <f>テーブル_Swim013[[#This Row],[クラス番号]]</f>
        <v>3</v>
      </c>
      <c r="F134" s="42" t="str">
        <f>IFERROR(VLOOKUP(E134,Sheet5!A:B,2,0),"")</f>
        <v>13～14歳</v>
      </c>
      <c r="G134" s="42" t="str">
        <f>IFERROR(CONCATENATE(テーブル_Swim013[[#This Row],[距離]],テーブル_Swim013[[#This Row],[種目]]),"")</f>
        <v xml:space="preserve"> 400mメドレーリレー</v>
      </c>
    </row>
    <row r="135" spans="1:7" ht="20.100000000000001" customHeight="1">
      <c r="A135" s="42">
        <f>IFERROR(テーブル_Swim013[[#This Row],[チーム番号]],"")</f>
        <v>1133</v>
      </c>
      <c r="B135" s="42" t="str">
        <f>IFERROR(テーブル_Swim013[[#This Row],[チーム名]],"")</f>
        <v xml:space="preserve">フィッタ松山                  </v>
      </c>
      <c r="C135" s="42">
        <f>IFERROR(テーブル_Swim013[[#This Row],[性別]],"")</f>
        <v>2</v>
      </c>
      <c r="D135" s="42" t="str">
        <f>IFERROR(VLOOKUP(C135,Sheet6!A:B,2,0),"")</f>
        <v>女子</v>
      </c>
      <c r="E135" s="42">
        <f>テーブル_Swim013[[#This Row],[クラス番号]]</f>
        <v>1</v>
      </c>
      <c r="F135" s="42" t="str">
        <f>IFERROR(VLOOKUP(E135,Sheet5!A:B,2,0),"")</f>
        <v>10歳以下</v>
      </c>
      <c r="G135" s="42" t="str">
        <f>IFERROR(CONCATENATE(テーブル_Swim013[[#This Row],[距離]],テーブル_Swim013[[#This Row],[種目]]),"")</f>
        <v xml:space="preserve"> 200mリレー　　　　</v>
      </c>
    </row>
    <row r="136" spans="1:7" ht="20.100000000000001" customHeight="1">
      <c r="A136" s="42">
        <f>IFERROR(テーブル_Swim013[[#This Row],[チーム番号]],"")</f>
        <v>1134</v>
      </c>
      <c r="B136" s="42" t="str">
        <f>IFERROR(テーブル_Swim013[[#This Row],[チーム名]],"")</f>
        <v xml:space="preserve">フィッタ松山                  </v>
      </c>
      <c r="C136" s="42">
        <f>IFERROR(テーブル_Swim013[[#This Row],[性別]],"")</f>
        <v>2</v>
      </c>
      <c r="D136" s="42" t="str">
        <f>IFERROR(VLOOKUP(C136,Sheet6!A:B,2,0),"")</f>
        <v>女子</v>
      </c>
      <c r="E136" s="42">
        <f>テーブル_Swim013[[#This Row],[クラス番号]]</f>
        <v>1</v>
      </c>
      <c r="F136" s="42" t="str">
        <f>IFERROR(VLOOKUP(E136,Sheet5!A:B,2,0),"")</f>
        <v>10歳以下</v>
      </c>
      <c r="G136" s="42" t="str">
        <f>IFERROR(CONCATENATE(テーブル_Swim013[[#This Row],[距離]],テーブル_Swim013[[#This Row],[種目]]),"")</f>
        <v xml:space="preserve"> 200mメドレーリレー</v>
      </c>
    </row>
    <row r="137" spans="1:7" ht="20.100000000000001" customHeight="1">
      <c r="A137" s="42">
        <f>IFERROR(テーブル_Swim013[[#This Row],[チーム番号]],"")</f>
        <v>1135</v>
      </c>
      <c r="B137" s="42" t="str">
        <f>IFERROR(テーブル_Swim013[[#This Row],[チーム名]],"")</f>
        <v xml:space="preserve">リー保内                      </v>
      </c>
      <c r="C137" s="42">
        <f>IFERROR(テーブル_Swim013[[#This Row],[性別]],"")</f>
        <v>1</v>
      </c>
      <c r="D137" s="42" t="str">
        <f>IFERROR(VLOOKUP(C137,Sheet6!A:B,2,0),"")</f>
        <v>男子</v>
      </c>
      <c r="E137" s="42">
        <f>テーブル_Swim013[[#This Row],[クラス番号]]</f>
        <v>3</v>
      </c>
      <c r="F137" s="42" t="str">
        <f>IFERROR(VLOOKUP(E137,Sheet5!A:B,2,0),"")</f>
        <v>13～14歳</v>
      </c>
      <c r="G137" s="42" t="str">
        <f>IFERROR(CONCATENATE(テーブル_Swim013[[#This Row],[距離]],テーブル_Swim013[[#This Row],[種目]]),"")</f>
        <v xml:space="preserve"> 400mリレー　　　　</v>
      </c>
    </row>
    <row r="138" spans="1:7" ht="20.100000000000001" customHeight="1">
      <c r="A138" s="42">
        <f>IFERROR(テーブル_Swim013[[#This Row],[チーム番号]],"")</f>
        <v>1136</v>
      </c>
      <c r="B138" s="42" t="str">
        <f>IFERROR(テーブル_Swim013[[#This Row],[チーム名]],"")</f>
        <v xml:space="preserve">リー保内                      </v>
      </c>
      <c r="C138" s="42">
        <f>IFERROR(テーブル_Swim013[[#This Row],[性別]],"")</f>
        <v>1</v>
      </c>
      <c r="D138" s="42" t="str">
        <f>IFERROR(VLOOKUP(C138,Sheet6!A:B,2,0),"")</f>
        <v>男子</v>
      </c>
      <c r="E138" s="42">
        <f>テーブル_Swim013[[#This Row],[クラス番号]]</f>
        <v>3</v>
      </c>
      <c r="F138" s="42" t="str">
        <f>IFERROR(VLOOKUP(E138,Sheet5!A:B,2,0),"")</f>
        <v>13～14歳</v>
      </c>
      <c r="G138" s="42" t="str">
        <f>IFERROR(CONCATENATE(テーブル_Swim013[[#This Row],[距離]],テーブル_Swim013[[#This Row],[種目]]),"")</f>
        <v xml:space="preserve"> 400mメドレーリレー</v>
      </c>
    </row>
    <row r="139" spans="1:7" ht="20.100000000000001" customHeight="1">
      <c r="A139" s="42">
        <f>IFERROR(テーブル_Swim013[[#This Row],[チーム番号]],"")</f>
        <v>1137</v>
      </c>
      <c r="B139" s="42" t="str">
        <f>IFERROR(テーブル_Swim013[[#This Row],[チーム名]],"")</f>
        <v xml:space="preserve">みかづきＳＳ                  </v>
      </c>
      <c r="C139" s="42">
        <f>IFERROR(テーブル_Swim013[[#This Row],[性別]],"")</f>
        <v>1</v>
      </c>
      <c r="D139" s="42" t="str">
        <f>IFERROR(VLOOKUP(C139,Sheet6!A:B,2,0),"")</f>
        <v>男子</v>
      </c>
      <c r="E139" s="42">
        <f>テーブル_Swim013[[#This Row],[クラス番号]]</f>
        <v>4</v>
      </c>
      <c r="F139" s="42" t="str">
        <f>IFERROR(VLOOKUP(E139,Sheet5!A:B,2,0),"")</f>
        <v>15歳以上</v>
      </c>
      <c r="G139" s="42" t="str">
        <f>IFERROR(CONCATENATE(テーブル_Swim013[[#This Row],[距離]],テーブル_Swim013[[#This Row],[種目]]),"")</f>
        <v xml:space="preserve"> 400mリレー　　　　</v>
      </c>
    </row>
    <row r="140" spans="1:7" ht="20.100000000000001" customHeight="1">
      <c r="A140" s="42">
        <f>IFERROR(テーブル_Swim013[[#This Row],[チーム番号]],"")</f>
        <v>1138</v>
      </c>
      <c r="B140" s="42" t="str">
        <f>IFERROR(テーブル_Swim013[[#This Row],[チーム名]],"")</f>
        <v xml:space="preserve">みかづきＳＳ                  </v>
      </c>
      <c r="C140" s="42">
        <f>IFERROR(テーブル_Swim013[[#This Row],[性別]],"")</f>
        <v>1</v>
      </c>
      <c r="D140" s="42" t="str">
        <f>IFERROR(VLOOKUP(C140,Sheet6!A:B,2,0),"")</f>
        <v>男子</v>
      </c>
      <c r="E140" s="42">
        <f>テーブル_Swim013[[#This Row],[クラス番号]]</f>
        <v>4</v>
      </c>
      <c r="F140" s="42" t="str">
        <f>IFERROR(VLOOKUP(E140,Sheet5!A:B,2,0),"")</f>
        <v>15歳以上</v>
      </c>
      <c r="G140" s="42" t="str">
        <f>IFERROR(CONCATENATE(テーブル_Swim013[[#This Row],[距離]],テーブル_Swim013[[#This Row],[種目]]),"")</f>
        <v xml:space="preserve"> 400mメドレーリレー</v>
      </c>
    </row>
    <row r="141" spans="1:7" ht="20.100000000000001" customHeight="1">
      <c r="A141" s="42">
        <f>IFERROR(テーブル_Swim013[[#This Row],[チーム番号]],"")</f>
        <v>1139</v>
      </c>
      <c r="B141" s="42" t="str">
        <f>IFERROR(テーブル_Swim013[[#This Row],[チーム名]],"")</f>
        <v xml:space="preserve">ＪＳＳ高知                    </v>
      </c>
      <c r="C141" s="42">
        <f>IFERROR(テーブル_Swim013[[#This Row],[性別]],"")</f>
        <v>1</v>
      </c>
      <c r="D141" s="42" t="str">
        <f>IFERROR(VLOOKUP(C141,Sheet6!A:B,2,0),"")</f>
        <v>男子</v>
      </c>
      <c r="E141" s="42">
        <f>テーブル_Swim013[[#This Row],[クラス番号]]</f>
        <v>3</v>
      </c>
      <c r="F141" s="42" t="str">
        <f>IFERROR(VLOOKUP(E141,Sheet5!A:B,2,0),"")</f>
        <v>13～14歳</v>
      </c>
      <c r="G141" s="42" t="str">
        <f>IFERROR(CONCATENATE(テーブル_Swim013[[#This Row],[距離]],テーブル_Swim013[[#This Row],[種目]]),"")</f>
        <v xml:space="preserve"> 400mリレー　　　　</v>
      </c>
    </row>
    <row r="142" spans="1:7" ht="20.100000000000001" customHeight="1">
      <c r="A142" s="42">
        <f>IFERROR(テーブル_Swim013[[#This Row],[チーム番号]],"")</f>
        <v>1140</v>
      </c>
      <c r="B142" s="42" t="str">
        <f>IFERROR(テーブル_Swim013[[#This Row],[チーム名]],"")</f>
        <v xml:space="preserve">ＪＳＳ高知                    </v>
      </c>
      <c r="C142" s="42">
        <f>IFERROR(テーブル_Swim013[[#This Row],[性別]],"")</f>
        <v>1</v>
      </c>
      <c r="D142" s="42" t="str">
        <f>IFERROR(VLOOKUP(C142,Sheet6!A:B,2,0),"")</f>
        <v>男子</v>
      </c>
      <c r="E142" s="42">
        <f>テーブル_Swim013[[#This Row],[クラス番号]]</f>
        <v>3</v>
      </c>
      <c r="F142" s="42" t="str">
        <f>IFERROR(VLOOKUP(E142,Sheet5!A:B,2,0),"")</f>
        <v>13～14歳</v>
      </c>
      <c r="G142" s="42" t="str">
        <f>IFERROR(CONCATENATE(テーブル_Swim013[[#This Row],[距離]],テーブル_Swim013[[#This Row],[種目]]),"")</f>
        <v xml:space="preserve"> 400mメドレーリレー</v>
      </c>
    </row>
    <row r="143" spans="1:7" ht="20.100000000000001" customHeight="1">
      <c r="A143" s="42">
        <f>IFERROR(テーブル_Swim013[[#This Row],[チーム番号]],"")</f>
        <v>1141</v>
      </c>
      <c r="B143" s="42" t="str">
        <f>IFERROR(テーブル_Swim013[[#This Row],[チーム名]],"")</f>
        <v xml:space="preserve">ＪＳＳ高知                    </v>
      </c>
      <c r="C143" s="42">
        <f>IFERROR(テーブル_Swim013[[#This Row],[性別]],"")</f>
        <v>2</v>
      </c>
      <c r="D143" s="42" t="str">
        <f>IFERROR(VLOOKUP(C143,Sheet6!A:B,2,0),"")</f>
        <v>女子</v>
      </c>
      <c r="E143" s="42">
        <f>テーブル_Swim013[[#This Row],[クラス番号]]</f>
        <v>1</v>
      </c>
      <c r="F143" s="42" t="str">
        <f>IFERROR(VLOOKUP(E143,Sheet5!A:B,2,0),"")</f>
        <v>10歳以下</v>
      </c>
      <c r="G143" s="42" t="str">
        <f>IFERROR(CONCATENATE(テーブル_Swim013[[#This Row],[距離]],テーブル_Swim013[[#This Row],[種目]]),"")</f>
        <v xml:space="preserve"> 200mリレー　　　　</v>
      </c>
    </row>
    <row r="144" spans="1:7" ht="20.100000000000001" customHeight="1">
      <c r="A144" s="42">
        <f>IFERROR(テーブル_Swim013[[#This Row],[チーム番号]],"")</f>
        <v>1142</v>
      </c>
      <c r="B144" s="42" t="str">
        <f>IFERROR(テーブル_Swim013[[#This Row],[チーム名]],"")</f>
        <v xml:space="preserve">ＪＳＳ高知                    </v>
      </c>
      <c r="C144" s="42">
        <f>IFERROR(テーブル_Swim013[[#This Row],[性別]],"")</f>
        <v>2</v>
      </c>
      <c r="D144" s="42" t="str">
        <f>IFERROR(VLOOKUP(C144,Sheet6!A:B,2,0),"")</f>
        <v>女子</v>
      </c>
      <c r="E144" s="42">
        <f>テーブル_Swim013[[#This Row],[クラス番号]]</f>
        <v>2</v>
      </c>
      <c r="F144" s="42" t="str">
        <f>IFERROR(VLOOKUP(E144,Sheet5!A:B,2,0),"")</f>
        <v>11～12歳</v>
      </c>
      <c r="G144" s="42" t="str">
        <f>IFERROR(CONCATENATE(テーブル_Swim013[[#This Row],[距離]],テーブル_Swim013[[#This Row],[種目]]),"")</f>
        <v xml:space="preserve"> 200mリレー　　　　</v>
      </c>
    </row>
    <row r="145" spans="1:7" ht="20.100000000000001" customHeight="1">
      <c r="A145" s="42">
        <f>IFERROR(テーブル_Swim013[[#This Row],[チーム番号]],"")</f>
        <v>1143</v>
      </c>
      <c r="B145" s="42" t="str">
        <f>IFERROR(テーブル_Swim013[[#This Row],[チーム名]],"")</f>
        <v xml:space="preserve">ＪＳＳ高知                    </v>
      </c>
      <c r="C145" s="42">
        <f>IFERROR(テーブル_Swim013[[#This Row],[性別]],"")</f>
        <v>2</v>
      </c>
      <c r="D145" s="42" t="str">
        <f>IFERROR(VLOOKUP(C145,Sheet6!A:B,2,0),"")</f>
        <v>女子</v>
      </c>
      <c r="E145" s="42">
        <f>テーブル_Swim013[[#This Row],[クラス番号]]</f>
        <v>1</v>
      </c>
      <c r="F145" s="42" t="str">
        <f>IFERROR(VLOOKUP(E145,Sheet5!A:B,2,0),"")</f>
        <v>10歳以下</v>
      </c>
      <c r="G145" s="42" t="str">
        <f>IFERROR(CONCATENATE(テーブル_Swim013[[#This Row],[距離]],テーブル_Swim013[[#This Row],[種目]]),"")</f>
        <v xml:space="preserve"> 200mメドレーリレー</v>
      </c>
    </row>
    <row r="146" spans="1:7" ht="20.100000000000001" customHeight="1">
      <c r="A146" s="42">
        <f>IFERROR(テーブル_Swim013[[#This Row],[チーム番号]],"")</f>
        <v>1144</v>
      </c>
      <c r="B146" s="42" t="str">
        <f>IFERROR(テーブル_Swim013[[#This Row],[チーム名]],"")</f>
        <v xml:space="preserve">ＪＳＳ高知                    </v>
      </c>
      <c r="C146" s="42">
        <f>IFERROR(テーブル_Swim013[[#This Row],[性別]],"")</f>
        <v>2</v>
      </c>
      <c r="D146" s="42" t="str">
        <f>IFERROR(VLOOKUP(C146,Sheet6!A:B,2,0),"")</f>
        <v>女子</v>
      </c>
      <c r="E146" s="42">
        <f>テーブル_Swim013[[#This Row],[クラス番号]]</f>
        <v>2</v>
      </c>
      <c r="F146" s="42" t="str">
        <f>IFERROR(VLOOKUP(E146,Sheet5!A:B,2,0),"")</f>
        <v>11～12歳</v>
      </c>
      <c r="G146" s="42" t="str">
        <f>IFERROR(CONCATENATE(テーブル_Swim013[[#This Row],[距離]],テーブル_Swim013[[#This Row],[種目]]),"")</f>
        <v xml:space="preserve"> 200mメドレーリレー</v>
      </c>
    </row>
    <row r="147" spans="1:7" ht="20.100000000000001" customHeight="1">
      <c r="A147" s="42">
        <f>IFERROR(テーブル_Swim013[[#This Row],[チーム番号]],"")</f>
        <v>1145</v>
      </c>
      <c r="B147" s="42" t="str">
        <f>IFERROR(テーブル_Swim013[[#This Row],[チーム名]],"")</f>
        <v xml:space="preserve">ZEYO-ST                       </v>
      </c>
      <c r="C147" s="42">
        <f>IFERROR(テーブル_Swim013[[#This Row],[性別]],"")</f>
        <v>1</v>
      </c>
      <c r="D147" s="42" t="str">
        <f>IFERROR(VLOOKUP(C147,Sheet6!A:B,2,0),"")</f>
        <v>男子</v>
      </c>
      <c r="E147" s="42">
        <f>テーブル_Swim013[[#This Row],[クラス番号]]</f>
        <v>4</v>
      </c>
      <c r="F147" s="42" t="str">
        <f>IFERROR(VLOOKUP(E147,Sheet5!A:B,2,0),"")</f>
        <v>15歳以上</v>
      </c>
      <c r="G147" s="42" t="str">
        <f>IFERROR(CONCATENATE(テーブル_Swim013[[#This Row],[距離]],テーブル_Swim013[[#This Row],[種目]]),"")</f>
        <v xml:space="preserve"> 400mリレー　　　　</v>
      </c>
    </row>
    <row r="148" spans="1:7" ht="20.100000000000001" customHeight="1">
      <c r="A148" s="42">
        <f>IFERROR(テーブル_Swim013[[#This Row],[チーム番号]],"")</f>
        <v>1146</v>
      </c>
      <c r="B148" s="42" t="str">
        <f>IFERROR(テーブル_Swim013[[#This Row],[チーム名]],"")</f>
        <v xml:space="preserve">ZEYO-ST                       </v>
      </c>
      <c r="C148" s="42">
        <f>IFERROR(テーブル_Swim013[[#This Row],[性別]],"")</f>
        <v>1</v>
      </c>
      <c r="D148" s="42" t="str">
        <f>IFERROR(VLOOKUP(C148,Sheet6!A:B,2,0),"")</f>
        <v>男子</v>
      </c>
      <c r="E148" s="42">
        <f>テーブル_Swim013[[#This Row],[クラス番号]]</f>
        <v>4</v>
      </c>
      <c r="F148" s="42" t="str">
        <f>IFERROR(VLOOKUP(E148,Sheet5!A:B,2,0),"")</f>
        <v>15歳以上</v>
      </c>
      <c r="G148" s="42" t="str">
        <f>IFERROR(CONCATENATE(テーブル_Swim013[[#This Row],[距離]],テーブル_Swim013[[#This Row],[種目]]),"")</f>
        <v xml:space="preserve"> 400mメドレーリレー</v>
      </c>
    </row>
    <row r="149" spans="1:7" ht="20.100000000000001" customHeight="1">
      <c r="A149" s="42">
        <f>IFERROR(テーブル_Swim013[[#This Row],[チーム番号]],"")</f>
        <v>1147</v>
      </c>
      <c r="B149" s="42" t="str">
        <f>IFERROR(テーブル_Swim013[[#This Row],[チーム名]],"")</f>
        <v xml:space="preserve">ZEYO-ST                       </v>
      </c>
      <c r="C149" s="42">
        <f>IFERROR(テーブル_Swim013[[#This Row],[性別]],"")</f>
        <v>2</v>
      </c>
      <c r="D149" s="42" t="str">
        <f>IFERROR(VLOOKUP(C149,Sheet6!A:B,2,0),"")</f>
        <v>女子</v>
      </c>
      <c r="E149" s="42">
        <f>テーブル_Swim013[[#This Row],[クラス番号]]</f>
        <v>2</v>
      </c>
      <c r="F149" s="42" t="str">
        <f>IFERROR(VLOOKUP(E149,Sheet5!A:B,2,0),"")</f>
        <v>11～12歳</v>
      </c>
      <c r="G149" s="42" t="str">
        <f>IFERROR(CONCATENATE(テーブル_Swim013[[#This Row],[距離]],テーブル_Swim013[[#This Row],[種目]]),"")</f>
        <v xml:space="preserve"> 200mリレー　　　　</v>
      </c>
    </row>
    <row r="150" spans="1:7" ht="20.100000000000001" customHeight="1">
      <c r="A150" s="42">
        <f>IFERROR(テーブル_Swim013[[#This Row],[チーム番号]],"")</f>
        <v>1148</v>
      </c>
      <c r="B150" s="42" t="str">
        <f>IFERROR(テーブル_Swim013[[#This Row],[チーム名]],"")</f>
        <v xml:space="preserve">ZEYO-ST                       </v>
      </c>
      <c r="C150" s="42">
        <f>IFERROR(テーブル_Swim013[[#This Row],[性別]],"")</f>
        <v>2</v>
      </c>
      <c r="D150" s="42" t="str">
        <f>IFERROR(VLOOKUP(C150,Sheet6!A:B,2,0),"")</f>
        <v>女子</v>
      </c>
      <c r="E150" s="42">
        <f>テーブル_Swim013[[#This Row],[クラス番号]]</f>
        <v>3</v>
      </c>
      <c r="F150" s="42" t="str">
        <f>IFERROR(VLOOKUP(E150,Sheet5!A:B,2,0),"")</f>
        <v>13～14歳</v>
      </c>
      <c r="G150" s="42" t="str">
        <f>IFERROR(CONCATENATE(テーブル_Swim013[[#This Row],[距離]],テーブル_Swim013[[#This Row],[種目]]),"")</f>
        <v xml:space="preserve"> 400mリレー　　　　</v>
      </c>
    </row>
    <row r="151" spans="1:7" ht="20.100000000000001" customHeight="1">
      <c r="A151" s="42">
        <f>IFERROR(テーブル_Swim013[[#This Row],[チーム番号]],"")</f>
        <v>1149</v>
      </c>
      <c r="B151" s="42" t="str">
        <f>IFERROR(テーブル_Swim013[[#This Row],[チーム名]],"")</f>
        <v xml:space="preserve">ZEYO-ST                       </v>
      </c>
      <c r="C151" s="42">
        <f>IFERROR(テーブル_Swim013[[#This Row],[性別]],"")</f>
        <v>2</v>
      </c>
      <c r="D151" s="42" t="str">
        <f>IFERROR(VLOOKUP(C151,Sheet6!A:B,2,0),"")</f>
        <v>女子</v>
      </c>
      <c r="E151" s="42">
        <f>テーブル_Swim013[[#This Row],[クラス番号]]</f>
        <v>4</v>
      </c>
      <c r="F151" s="42" t="str">
        <f>IFERROR(VLOOKUP(E151,Sheet5!A:B,2,0),"")</f>
        <v>15歳以上</v>
      </c>
      <c r="G151" s="42" t="str">
        <f>IFERROR(CONCATENATE(テーブル_Swim013[[#This Row],[距離]],テーブル_Swim013[[#This Row],[種目]]),"")</f>
        <v xml:space="preserve"> 400mリレー　　　　</v>
      </c>
    </row>
    <row r="152" spans="1:7" ht="20.100000000000001" customHeight="1">
      <c r="A152" s="42">
        <f>IFERROR(テーブル_Swim013[[#This Row],[チーム番号]],"")</f>
        <v>1150</v>
      </c>
      <c r="B152" s="42" t="str">
        <f>IFERROR(テーブル_Swim013[[#This Row],[チーム名]],"")</f>
        <v xml:space="preserve">ZEYO-ST                       </v>
      </c>
      <c r="C152" s="42">
        <f>IFERROR(テーブル_Swim013[[#This Row],[性別]],"")</f>
        <v>2</v>
      </c>
      <c r="D152" s="42" t="str">
        <f>IFERROR(VLOOKUP(C152,Sheet6!A:B,2,0),"")</f>
        <v>女子</v>
      </c>
      <c r="E152" s="42">
        <f>テーブル_Swim013[[#This Row],[クラス番号]]</f>
        <v>2</v>
      </c>
      <c r="F152" s="42" t="str">
        <f>IFERROR(VLOOKUP(E152,Sheet5!A:B,2,0),"")</f>
        <v>11～12歳</v>
      </c>
      <c r="G152" s="42" t="str">
        <f>IFERROR(CONCATENATE(テーブル_Swim013[[#This Row],[距離]],テーブル_Swim013[[#This Row],[種目]]),"")</f>
        <v xml:space="preserve"> 200mメドレーリレー</v>
      </c>
    </row>
    <row r="153" spans="1:7" ht="20.100000000000001" customHeight="1">
      <c r="A153" s="42">
        <f>IFERROR(テーブル_Swim013[[#This Row],[チーム番号]],"")</f>
        <v>1151</v>
      </c>
      <c r="B153" s="42" t="str">
        <f>IFERROR(テーブル_Swim013[[#This Row],[チーム名]],"")</f>
        <v xml:space="preserve">ZEYO-ST                       </v>
      </c>
      <c r="C153" s="42">
        <f>IFERROR(テーブル_Swim013[[#This Row],[性別]],"")</f>
        <v>2</v>
      </c>
      <c r="D153" s="42" t="str">
        <f>IFERROR(VLOOKUP(C153,Sheet6!A:B,2,0),"")</f>
        <v>女子</v>
      </c>
      <c r="E153" s="42">
        <f>テーブル_Swim013[[#This Row],[クラス番号]]</f>
        <v>3</v>
      </c>
      <c r="F153" s="42" t="str">
        <f>IFERROR(VLOOKUP(E153,Sheet5!A:B,2,0),"")</f>
        <v>13～14歳</v>
      </c>
      <c r="G153" s="42" t="str">
        <f>IFERROR(CONCATENATE(テーブル_Swim013[[#This Row],[距離]],テーブル_Swim013[[#This Row],[種目]]),"")</f>
        <v xml:space="preserve"> 400mメドレーリレー</v>
      </c>
    </row>
    <row r="154" spans="1:7" ht="20.100000000000001" customHeight="1">
      <c r="A154" s="42">
        <f>IFERROR(テーブル_Swim013[[#This Row],[チーム番号]],"")</f>
        <v>1152</v>
      </c>
      <c r="B154" s="42" t="str">
        <f>IFERROR(テーブル_Swim013[[#This Row],[チーム名]],"")</f>
        <v xml:space="preserve">ZEYO-ST                       </v>
      </c>
      <c r="C154" s="42">
        <f>IFERROR(テーブル_Swim013[[#This Row],[性別]],"")</f>
        <v>2</v>
      </c>
      <c r="D154" s="42" t="str">
        <f>IFERROR(VLOOKUP(C154,Sheet6!A:B,2,0),"")</f>
        <v>女子</v>
      </c>
      <c r="E154" s="42">
        <f>テーブル_Swim013[[#This Row],[クラス番号]]</f>
        <v>4</v>
      </c>
      <c r="F154" s="42" t="str">
        <f>IFERROR(VLOOKUP(E154,Sheet5!A:B,2,0),"")</f>
        <v>15歳以上</v>
      </c>
      <c r="G154" s="42" t="str">
        <f>IFERROR(CONCATENATE(テーブル_Swim013[[#This Row],[距離]],テーブル_Swim013[[#This Row],[種目]]),"")</f>
        <v xml:space="preserve"> 400mメドレーリレー</v>
      </c>
    </row>
    <row r="155" spans="1:7" ht="20.100000000000001" customHeight="1">
      <c r="A155" s="42">
        <f>IFERROR(テーブル_Swim013[[#This Row],[チーム番号]],"")</f>
        <v>1153</v>
      </c>
      <c r="B155" s="42" t="str">
        <f>IFERROR(テーブル_Swim013[[#This Row],[チーム名]],"")</f>
        <v xml:space="preserve">NSP高知                       </v>
      </c>
      <c r="C155" s="42">
        <f>IFERROR(テーブル_Swim013[[#This Row],[性別]],"")</f>
        <v>1</v>
      </c>
      <c r="D155" s="42" t="str">
        <f>IFERROR(VLOOKUP(C155,Sheet6!A:B,2,0),"")</f>
        <v>男子</v>
      </c>
      <c r="E155" s="42">
        <f>テーブル_Swim013[[#This Row],[クラス番号]]</f>
        <v>3</v>
      </c>
      <c r="F155" s="42" t="str">
        <f>IFERROR(VLOOKUP(E155,Sheet5!A:B,2,0),"")</f>
        <v>13～14歳</v>
      </c>
      <c r="G155" s="42" t="str">
        <f>IFERROR(CONCATENATE(テーブル_Swim013[[#This Row],[距離]],テーブル_Swim013[[#This Row],[種目]]),"")</f>
        <v xml:space="preserve"> 400mリレー　　　　</v>
      </c>
    </row>
    <row r="156" spans="1:7" ht="20.100000000000001" customHeight="1">
      <c r="A156" s="42">
        <f>IFERROR(テーブル_Swim013[[#This Row],[チーム番号]],"")</f>
        <v>1154</v>
      </c>
      <c r="B156" s="42" t="str">
        <f>IFERROR(テーブル_Swim013[[#This Row],[チーム名]],"")</f>
        <v xml:space="preserve">NSP高知                       </v>
      </c>
      <c r="C156" s="42">
        <f>IFERROR(テーブル_Swim013[[#This Row],[性別]],"")</f>
        <v>1</v>
      </c>
      <c r="D156" s="42" t="str">
        <f>IFERROR(VLOOKUP(C156,Sheet6!A:B,2,0),"")</f>
        <v>男子</v>
      </c>
      <c r="E156" s="42">
        <f>テーブル_Swim013[[#This Row],[クラス番号]]</f>
        <v>4</v>
      </c>
      <c r="F156" s="42" t="str">
        <f>IFERROR(VLOOKUP(E156,Sheet5!A:B,2,0),"")</f>
        <v>15歳以上</v>
      </c>
      <c r="G156" s="42" t="str">
        <f>IFERROR(CONCATENATE(テーブル_Swim013[[#This Row],[距離]],テーブル_Swim013[[#This Row],[種目]]),"")</f>
        <v xml:space="preserve"> 400mリレー　　　　</v>
      </c>
    </row>
    <row r="157" spans="1:7" ht="20.100000000000001" customHeight="1">
      <c r="A157" s="42">
        <f>IFERROR(テーブル_Swim013[[#This Row],[チーム番号]],"")</f>
        <v>1155</v>
      </c>
      <c r="B157" s="42" t="str">
        <f>IFERROR(テーブル_Swim013[[#This Row],[チーム名]],"")</f>
        <v xml:space="preserve">NSP高知                       </v>
      </c>
      <c r="C157" s="42">
        <f>IFERROR(テーブル_Swim013[[#This Row],[性別]],"")</f>
        <v>1</v>
      </c>
      <c r="D157" s="42" t="str">
        <f>IFERROR(VLOOKUP(C157,Sheet6!A:B,2,0),"")</f>
        <v>男子</v>
      </c>
      <c r="E157" s="42">
        <f>テーブル_Swim013[[#This Row],[クラス番号]]</f>
        <v>3</v>
      </c>
      <c r="F157" s="42" t="str">
        <f>IFERROR(VLOOKUP(E157,Sheet5!A:B,2,0),"")</f>
        <v>13～14歳</v>
      </c>
      <c r="G157" s="42" t="str">
        <f>IFERROR(CONCATENATE(テーブル_Swim013[[#This Row],[距離]],テーブル_Swim013[[#This Row],[種目]]),"")</f>
        <v xml:space="preserve"> 400mメドレーリレー</v>
      </c>
    </row>
    <row r="158" spans="1:7" ht="20.100000000000001" customHeight="1">
      <c r="A158" s="42">
        <f>IFERROR(テーブル_Swim013[[#This Row],[チーム番号]],"")</f>
        <v>1156</v>
      </c>
      <c r="B158" s="42" t="str">
        <f>IFERROR(テーブル_Swim013[[#This Row],[チーム名]],"")</f>
        <v xml:space="preserve">NSP高知                       </v>
      </c>
      <c r="C158" s="42">
        <f>IFERROR(テーブル_Swim013[[#This Row],[性別]],"")</f>
        <v>1</v>
      </c>
      <c r="D158" s="42" t="str">
        <f>IFERROR(VLOOKUP(C158,Sheet6!A:B,2,0),"")</f>
        <v>男子</v>
      </c>
      <c r="E158" s="42">
        <f>テーブル_Swim013[[#This Row],[クラス番号]]</f>
        <v>4</v>
      </c>
      <c r="F158" s="42" t="str">
        <f>IFERROR(VLOOKUP(E158,Sheet5!A:B,2,0),"")</f>
        <v>15歳以上</v>
      </c>
      <c r="G158" s="42" t="str">
        <f>IFERROR(CONCATENATE(テーブル_Swim013[[#This Row],[距離]],テーブル_Swim013[[#This Row],[種目]]),"")</f>
        <v xml:space="preserve"> 400mメドレーリレー</v>
      </c>
    </row>
    <row r="159" spans="1:7" ht="20.100000000000001" customHeight="1">
      <c r="A159" s="42">
        <f>IFERROR(テーブル_Swim013[[#This Row],[チーム番号]],"")</f>
        <v>1157</v>
      </c>
      <c r="B159" s="42" t="str">
        <f>IFERROR(テーブル_Swim013[[#This Row],[チーム名]],"")</f>
        <v xml:space="preserve">NSP高知                       </v>
      </c>
      <c r="C159" s="42">
        <f>IFERROR(テーブル_Swim013[[#This Row],[性別]],"")</f>
        <v>2</v>
      </c>
      <c r="D159" s="42" t="str">
        <f>IFERROR(VLOOKUP(C159,Sheet6!A:B,2,0),"")</f>
        <v>女子</v>
      </c>
      <c r="E159" s="42">
        <f>テーブル_Swim013[[#This Row],[クラス番号]]</f>
        <v>3</v>
      </c>
      <c r="F159" s="42" t="str">
        <f>IFERROR(VLOOKUP(E159,Sheet5!A:B,2,0),"")</f>
        <v>13～14歳</v>
      </c>
      <c r="G159" s="42" t="str">
        <f>IFERROR(CONCATENATE(テーブル_Swim013[[#This Row],[距離]],テーブル_Swim013[[#This Row],[種目]]),"")</f>
        <v xml:space="preserve"> 400mリレー　　　　</v>
      </c>
    </row>
    <row r="160" spans="1:7" ht="20.100000000000001" customHeight="1">
      <c r="A160" s="42">
        <f>IFERROR(テーブル_Swim013[[#This Row],[チーム番号]],"")</f>
        <v>1158</v>
      </c>
      <c r="B160" s="42" t="str">
        <f>IFERROR(テーブル_Swim013[[#This Row],[チーム名]],"")</f>
        <v xml:space="preserve">NSP高知                       </v>
      </c>
      <c r="C160" s="42">
        <f>IFERROR(テーブル_Swim013[[#This Row],[性別]],"")</f>
        <v>2</v>
      </c>
      <c r="D160" s="42" t="str">
        <f>IFERROR(VLOOKUP(C160,Sheet6!A:B,2,0),"")</f>
        <v>女子</v>
      </c>
      <c r="E160" s="42">
        <f>テーブル_Swim013[[#This Row],[クラス番号]]</f>
        <v>4</v>
      </c>
      <c r="F160" s="42" t="str">
        <f>IFERROR(VLOOKUP(E160,Sheet5!A:B,2,0),"")</f>
        <v>15歳以上</v>
      </c>
      <c r="G160" s="42" t="str">
        <f>IFERROR(CONCATENATE(テーブル_Swim013[[#This Row],[距離]],テーブル_Swim013[[#This Row],[種目]]),"")</f>
        <v xml:space="preserve"> 400mリレー　　　　</v>
      </c>
    </row>
    <row r="161" spans="1:7" ht="20.100000000000001" customHeight="1">
      <c r="A161" s="42">
        <f>IFERROR(テーブル_Swim013[[#This Row],[チーム番号]],"")</f>
        <v>1159</v>
      </c>
      <c r="B161" s="42" t="str">
        <f>IFERROR(テーブル_Swim013[[#This Row],[チーム名]],"")</f>
        <v xml:space="preserve">NSP高知                       </v>
      </c>
      <c r="C161" s="42">
        <f>IFERROR(テーブル_Swim013[[#This Row],[性別]],"")</f>
        <v>2</v>
      </c>
      <c r="D161" s="42" t="str">
        <f>IFERROR(VLOOKUP(C161,Sheet6!A:B,2,0),"")</f>
        <v>女子</v>
      </c>
      <c r="E161" s="42">
        <f>テーブル_Swim013[[#This Row],[クラス番号]]</f>
        <v>3</v>
      </c>
      <c r="F161" s="42" t="str">
        <f>IFERROR(VLOOKUP(E161,Sheet5!A:B,2,0),"")</f>
        <v>13～14歳</v>
      </c>
      <c r="G161" s="42" t="str">
        <f>IFERROR(CONCATENATE(テーブル_Swim013[[#This Row],[距離]],テーブル_Swim013[[#This Row],[種目]]),"")</f>
        <v xml:space="preserve"> 400mメドレーリレー</v>
      </c>
    </row>
    <row r="162" spans="1:7" ht="20.100000000000001" customHeight="1">
      <c r="A162" s="42">
        <f>IFERROR(テーブル_Swim013[[#This Row],[チーム番号]],"")</f>
        <v>1160</v>
      </c>
      <c r="B162" s="42" t="str">
        <f>IFERROR(テーブル_Swim013[[#This Row],[チーム名]],"")</f>
        <v xml:space="preserve">NSP高知                       </v>
      </c>
      <c r="C162" s="42">
        <f>IFERROR(テーブル_Swim013[[#This Row],[性別]],"")</f>
        <v>2</v>
      </c>
      <c r="D162" s="42" t="str">
        <f>IFERROR(VLOOKUP(C162,Sheet6!A:B,2,0),"")</f>
        <v>女子</v>
      </c>
      <c r="E162" s="42">
        <f>テーブル_Swim013[[#This Row],[クラス番号]]</f>
        <v>4</v>
      </c>
      <c r="F162" s="42" t="str">
        <f>IFERROR(VLOOKUP(E162,Sheet5!A:B,2,0),"")</f>
        <v>15歳以上</v>
      </c>
      <c r="G162" s="42" t="str">
        <f>IFERROR(CONCATENATE(テーブル_Swim013[[#This Row],[距離]],テーブル_Swim013[[#This Row],[種目]]),"")</f>
        <v xml:space="preserve"> 400mメドレーリレー</v>
      </c>
    </row>
    <row r="163" spans="1:7" ht="20.100000000000001" customHeight="1">
      <c r="A163" s="42">
        <f>IFERROR(テーブル_Swim013[[#This Row],[チーム番号]],"")</f>
        <v>1161</v>
      </c>
      <c r="B163" s="42" t="str">
        <f>IFERROR(テーブル_Swim013[[#This Row],[チーム名]],"")</f>
        <v xml:space="preserve">ﾌｨｯﾀ高知                      </v>
      </c>
      <c r="C163" s="42">
        <f>IFERROR(テーブル_Swim013[[#This Row],[性別]],"")</f>
        <v>1</v>
      </c>
      <c r="D163" s="42" t="str">
        <f>IFERROR(VLOOKUP(C163,Sheet6!A:B,2,0),"")</f>
        <v>男子</v>
      </c>
      <c r="E163" s="42">
        <f>テーブル_Swim013[[#This Row],[クラス番号]]</f>
        <v>3</v>
      </c>
      <c r="F163" s="42" t="str">
        <f>IFERROR(VLOOKUP(E163,Sheet5!A:B,2,0),"")</f>
        <v>13～14歳</v>
      </c>
      <c r="G163" s="42" t="str">
        <f>IFERROR(CONCATENATE(テーブル_Swim013[[#This Row],[距離]],テーブル_Swim013[[#This Row],[種目]]),"")</f>
        <v xml:space="preserve"> 400mリレー　　　　</v>
      </c>
    </row>
    <row r="164" spans="1:7" ht="20.100000000000001" customHeight="1">
      <c r="A164" s="42">
        <f>IFERROR(テーブル_Swim013[[#This Row],[チーム番号]],"")</f>
        <v>1162</v>
      </c>
      <c r="B164" s="42" t="str">
        <f>IFERROR(テーブル_Swim013[[#This Row],[チーム名]],"")</f>
        <v xml:space="preserve">ﾌｨｯﾀ高知                      </v>
      </c>
      <c r="C164" s="42">
        <f>IFERROR(テーブル_Swim013[[#This Row],[性別]],"")</f>
        <v>1</v>
      </c>
      <c r="D164" s="42" t="str">
        <f>IFERROR(VLOOKUP(C164,Sheet6!A:B,2,0),"")</f>
        <v>男子</v>
      </c>
      <c r="E164" s="42">
        <f>テーブル_Swim013[[#This Row],[クラス番号]]</f>
        <v>3</v>
      </c>
      <c r="F164" s="42" t="str">
        <f>IFERROR(VLOOKUP(E164,Sheet5!A:B,2,0),"")</f>
        <v>13～14歳</v>
      </c>
      <c r="G164" s="42" t="str">
        <f>IFERROR(CONCATENATE(テーブル_Swim013[[#This Row],[距離]],テーブル_Swim013[[#This Row],[種目]]),"")</f>
        <v xml:space="preserve"> 400mメドレーリレー</v>
      </c>
    </row>
    <row r="165" spans="1:7" ht="20.100000000000001" customHeight="1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AF7" sqref="AF7:AG8"/>
    </sheetView>
  </sheetViews>
  <sheetFormatPr defaultRowHeight="13.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>
      <c r="A1" s="66" t="s">
        <v>1712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7"/>
      <c r="U1" s="66" t="s">
        <v>1713</v>
      </c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7"/>
    </row>
    <row r="2" spans="1:40">
      <c r="T2" s="6"/>
      <c r="AN2" s="6"/>
    </row>
    <row r="3" spans="1:40">
      <c r="T3" s="6"/>
      <c r="AN3" s="6"/>
    </row>
    <row r="4" spans="1:40" ht="24">
      <c r="A4" s="68" t="s">
        <v>115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7"/>
      <c r="U4" s="68" t="s">
        <v>115</v>
      </c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7"/>
    </row>
    <row r="5" spans="1:40" ht="14.25" thickBot="1">
      <c r="T5" s="6"/>
      <c r="AN5" s="6"/>
    </row>
    <row r="6" spans="1:40">
      <c r="B6" s="69" t="s">
        <v>117</v>
      </c>
      <c r="C6" s="70"/>
      <c r="D6" s="71" t="s">
        <v>118</v>
      </c>
      <c r="E6" s="72"/>
      <c r="F6" s="72"/>
      <c r="G6" s="72"/>
      <c r="H6" s="72"/>
      <c r="I6" s="72"/>
      <c r="J6" s="40" t="s">
        <v>1710</v>
      </c>
      <c r="K6" s="21" t="s">
        <v>1711</v>
      </c>
      <c r="L6" s="73" t="s">
        <v>222</v>
      </c>
      <c r="M6" s="70"/>
      <c r="N6" s="20"/>
      <c r="O6" s="71" t="s">
        <v>120</v>
      </c>
      <c r="P6" s="72"/>
      <c r="Q6" s="72"/>
      <c r="R6" s="72"/>
      <c r="S6" s="94"/>
      <c r="T6" s="6"/>
      <c r="V6" s="69" t="s">
        <v>117</v>
      </c>
      <c r="W6" s="70"/>
      <c r="X6" s="71" t="s">
        <v>118</v>
      </c>
      <c r="Y6" s="72"/>
      <c r="Z6" s="72"/>
      <c r="AA6" s="72"/>
      <c r="AB6" s="72"/>
      <c r="AC6" s="72"/>
      <c r="AD6" s="40" t="s">
        <v>0</v>
      </c>
      <c r="AE6" s="23" t="s">
        <v>1711</v>
      </c>
      <c r="AF6" s="73" t="s">
        <v>1714</v>
      </c>
      <c r="AG6" s="70"/>
      <c r="AH6" s="20"/>
      <c r="AI6" s="71" t="s">
        <v>120</v>
      </c>
      <c r="AJ6" s="72"/>
      <c r="AK6" s="72"/>
      <c r="AL6" s="72"/>
      <c r="AM6" s="94"/>
      <c r="AN6" s="6"/>
    </row>
    <row r="7" spans="1:40" ht="15.95" customHeight="1">
      <c r="B7" s="51"/>
      <c r="C7" s="52"/>
      <c r="D7" s="57" t="str">
        <f>IFERROR(LOOKUP(棄権届!B7,Sheet6!E:E,Sheet6!M:M),"")</f>
        <v/>
      </c>
      <c r="E7" s="57"/>
      <c r="F7" s="57"/>
      <c r="G7" s="57"/>
      <c r="H7" s="57"/>
      <c r="I7" s="57"/>
      <c r="J7" s="46" t="str">
        <f>IFERROR(VLOOKUP(Sheet12!A1,Sheet7!I:K,2,0),"")</f>
        <v/>
      </c>
      <c r="K7" s="55" t="str">
        <f>IFERROR(VLOOKUP(Sheet12!A1,Sheet7!I:K,3,0),"")</f>
        <v/>
      </c>
      <c r="L7" s="52"/>
      <c r="M7" s="52"/>
      <c r="N7" s="48" t="str">
        <f>CONCATENATE(B7,K7,L7)</f>
        <v/>
      </c>
      <c r="O7" s="60" t="str">
        <f>IFERROR(VLOOKUP(L7,選手番号!C:F,4,0),"")</f>
        <v/>
      </c>
      <c r="P7" s="61"/>
      <c r="Q7" s="61"/>
      <c r="R7" s="61"/>
      <c r="S7" s="62"/>
      <c r="T7" s="6"/>
      <c r="V7" s="51"/>
      <c r="W7" s="52"/>
      <c r="X7" s="57" t="str">
        <f>IFERROR(LOOKUP(V7,Sheet6!E:E,Sheet6!M:M),"")</f>
        <v/>
      </c>
      <c r="Y7" s="57"/>
      <c r="Z7" s="57"/>
      <c r="AA7" s="57"/>
      <c r="AB7" s="57"/>
      <c r="AC7" s="57"/>
      <c r="AD7" s="46" t="str">
        <f>IFERROR(VLOOKUP(Sheet12!C1,Sheet7!I:K,2,0),"")</f>
        <v/>
      </c>
      <c r="AE7" s="55" t="str">
        <f>IFERROR(VLOOKUP(Sheet12!C1,Sheet7!I:K,3,0),"")</f>
        <v/>
      </c>
      <c r="AF7" s="52"/>
      <c r="AG7" s="52"/>
      <c r="AH7" s="48" t="str">
        <f>CONCATENATE(V7,AE7,AF7)</f>
        <v/>
      </c>
      <c r="AI7" s="60" t="str">
        <f>IFERROR(VLOOKUP(AF7,'チ-ム番号'!A:B,2,0),"")</f>
        <v/>
      </c>
      <c r="AJ7" s="61"/>
      <c r="AK7" s="61"/>
      <c r="AL7" s="61"/>
      <c r="AM7" s="62"/>
      <c r="AN7" s="6"/>
    </row>
    <row r="8" spans="1:40" ht="15.95" customHeight="1">
      <c r="B8" s="51"/>
      <c r="C8" s="52"/>
      <c r="D8" s="57"/>
      <c r="E8" s="57"/>
      <c r="F8" s="57"/>
      <c r="G8" s="57"/>
      <c r="H8" s="57"/>
      <c r="I8" s="57"/>
      <c r="J8" s="47"/>
      <c r="K8" s="55"/>
      <c r="L8" s="52"/>
      <c r="M8" s="52"/>
      <c r="N8" s="49"/>
      <c r="O8" s="63"/>
      <c r="P8" s="64"/>
      <c r="Q8" s="64"/>
      <c r="R8" s="64"/>
      <c r="S8" s="65"/>
      <c r="T8" s="6"/>
      <c r="V8" s="51"/>
      <c r="W8" s="52"/>
      <c r="X8" s="57"/>
      <c r="Y8" s="57"/>
      <c r="Z8" s="57"/>
      <c r="AA8" s="57"/>
      <c r="AB8" s="57"/>
      <c r="AC8" s="57"/>
      <c r="AD8" s="47"/>
      <c r="AE8" s="55"/>
      <c r="AF8" s="52"/>
      <c r="AG8" s="52"/>
      <c r="AH8" s="49"/>
      <c r="AI8" s="63"/>
      <c r="AJ8" s="64"/>
      <c r="AK8" s="64"/>
      <c r="AL8" s="64"/>
      <c r="AM8" s="65"/>
      <c r="AN8" s="6"/>
    </row>
    <row r="9" spans="1:40" ht="15.95" customHeight="1">
      <c r="B9" s="51"/>
      <c r="C9" s="52"/>
      <c r="D9" s="57" t="str">
        <f>IFERROR(LOOKUP(棄権届!B9,Sheet6!E:E,Sheet6!M:M),"")</f>
        <v/>
      </c>
      <c r="E9" s="57"/>
      <c r="F9" s="57"/>
      <c r="G9" s="57"/>
      <c r="H9" s="57"/>
      <c r="I9" s="57"/>
      <c r="J9" s="46" t="str">
        <f>IFERROR(VLOOKUP(Sheet12!A3,Sheet7!I:K,2,0),"")</f>
        <v/>
      </c>
      <c r="K9" s="55" t="str">
        <f>IFERROR(VLOOKUP(Sheet12!A3,Sheet7!I:K,3,0),"")</f>
        <v/>
      </c>
      <c r="L9" s="52"/>
      <c r="M9" s="52"/>
      <c r="N9" s="48" t="str">
        <f t="shared" ref="N9" si="0">CONCATENATE(B9,K9,L9)</f>
        <v/>
      </c>
      <c r="O9" s="60" t="str">
        <f>IFERROR(VLOOKUP(L9,選手番号!C:F,4,0),"")</f>
        <v/>
      </c>
      <c r="P9" s="61"/>
      <c r="Q9" s="61"/>
      <c r="R9" s="61"/>
      <c r="S9" s="62"/>
      <c r="T9" s="6"/>
      <c r="V9" s="51"/>
      <c r="W9" s="52"/>
      <c r="X9" s="57" t="str">
        <f>IFERROR(LOOKUP(V9,Sheet6!E:E,Sheet6!M:M),"")</f>
        <v/>
      </c>
      <c r="Y9" s="57"/>
      <c r="Z9" s="57"/>
      <c r="AA9" s="57"/>
      <c r="AB9" s="57"/>
      <c r="AC9" s="57"/>
      <c r="AD9" s="46" t="str">
        <f>IFERROR(VLOOKUP(Sheet12!C3,Sheet7!I:K,2,0),"")</f>
        <v/>
      </c>
      <c r="AE9" s="55" t="str">
        <f>IFERROR(VLOOKUP(Sheet12!C3,Sheet7!I:K,3,0),"")</f>
        <v/>
      </c>
      <c r="AF9" s="52"/>
      <c r="AG9" s="52"/>
      <c r="AH9" s="48" t="str">
        <f t="shared" ref="AH9" si="1">CONCATENATE(V9,AE9,AF9)</f>
        <v/>
      </c>
      <c r="AI9" s="60" t="str">
        <f>IFERROR(VLOOKUP(AF9,'チ-ム番号'!A:B,2,0),"")</f>
        <v/>
      </c>
      <c r="AJ9" s="61"/>
      <c r="AK9" s="61"/>
      <c r="AL9" s="61"/>
      <c r="AM9" s="62"/>
      <c r="AN9" s="6"/>
    </row>
    <row r="10" spans="1:40" ht="15.95" customHeight="1">
      <c r="B10" s="51"/>
      <c r="C10" s="52"/>
      <c r="D10" s="57"/>
      <c r="E10" s="57"/>
      <c r="F10" s="57"/>
      <c r="G10" s="57"/>
      <c r="H10" s="57"/>
      <c r="I10" s="57"/>
      <c r="J10" s="47"/>
      <c r="K10" s="55"/>
      <c r="L10" s="52"/>
      <c r="M10" s="52"/>
      <c r="N10" s="49"/>
      <c r="O10" s="63"/>
      <c r="P10" s="64"/>
      <c r="Q10" s="64"/>
      <c r="R10" s="64"/>
      <c r="S10" s="65"/>
      <c r="T10" s="6"/>
      <c r="V10" s="51"/>
      <c r="W10" s="52"/>
      <c r="X10" s="57"/>
      <c r="Y10" s="57"/>
      <c r="Z10" s="57"/>
      <c r="AA10" s="57"/>
      <c r="AB10" s="57"/>
      <c r="AC10" s="57"/>
      <c r="AD10" s="47"/>
      <c r="AE10" s="55"/>
      <c r="AF10" s="52"/>
      <c r="AG10" s="52"/>
      <c r="AH10" s="49"/>
      <c r="AI10" s="63"/>
      <c r="AJ10" s="64"/>
      <c r="AK10" s="64"/>
      <c r="AL10" s="64"/>
      <c r="AM10" s="65"/>
      <c r="AN10" s="6"/>
    </row>
    <row r="11" spans="1:40" ht="15.95" customHeight="1">
      <c r="B11" s="51"/>
      <c r="C11" s="52"/>
      <c r="D11" s="57" t="str">
        <f>IFERROR(LOOKUP(棄権届!B11,Sheet6!E:E,Sheet6!M:M),"")</f>
        <v/>
      </c>
      <c r="E11" s="57"/>
      <c r="F11" s="57"/>
      <c r="G11" s="57"/>
      <c r="H11" s="57"/>
      <c r="I11" s="57"/>
      <c r="J11" s="46" t="str">
        <f>IFERROR(VLOOKUP(Sheet12!A5,Sheet7!I:K,2,0),"")</f>
        <v/>
      </c>
      <c r="K11" s="55" t="str">
        <f>IFERROR(VLOOKUP(Sheet12!A5,Sheet7!I:K,3,0),"")</f>
        <v/>
      </c>
      <c r="L11" s="52"/>
      <c r="M11" s="52"/>
      <c r="N11" s="48" t="str">
        <f t="shared" ref="N11" si="2">CONCATENATE(B11,K11,L11)</f>
        <v/>
      </c>
      <c r="O11" s="60" t="str">
        <f>IFERROR(VLOOKUP(L11,選手番号!C:F,4,0),"")</f>
        <v/>
      </c>
      <c r="P11" s="61"/>
      <c r="Q11" s="61"/>
      <c r="R11" s="61"/>
      <c r="S11" s="62"/>
      <c r="T11" s="6"/>
      <c r="V11" s="51"/>
      <c r="W11" s="52"/>
      <c r="X11" s="57" t="str">
        <f>IFERROR(LOOKUP(V11,Sheet6!E:E,Sheet6!M:M),"")</f>
        <v/>
      </c>
      <c r="Y11" s="57"/>
      <c r="Z11" s="57"/>
      <c r="AA11" s="57"/>
      <c r="AB11" s="57"/>
      <c r="AC11" s="57"/>
      <c r="AD11" s="46" t="str">
        <f>IFERROR(VLOOKUP(Sheet12!C5,Sheet7!I:K,2,0),"")</f>
        <v/>
      </c>
      <c r="AE11" s="55" t="str">
        <f>IFERROR(VLOOKUP(Sheet12!C5,Sheet7!I:K,3,0),"")</f>
        <v/>
      </c>
      <c r="AF11" s="52"/>
      <c r="AG11" s="52"/>
      <c r="AH11" s="48" t="str">
        <f t="shared" ref="AH11" si="3">CONCATENATE(V11,AE11,AF11)</f>
        <v/>
      </c>
      <c r="AI11" s="60" t="str">
        <f>IFERROR(VLOOKUP(AF11,'チ-ム番号'!A:B,2,0),"")</f>
        <v/>
      </c>
      <c r="AJ11" s="61"/>
      <c r="AK11" s="61"/>
      <c r="AL11" s="61"/>
      <c r="AM11" s="62"/>
      <c r="AN11" s="6"/>
    </row>
    <row r="12" spans="1:40" ht="15.95" customHeight="1">
      <c r="B12" s="51"/>
      <c r="C12" s="52"/>
      <c r="D12" s="57"/>
      <c r="E12" s="57"/>
      <c r="F12" s="57"/>
      <c r="G12" s="57"/>
      <c r="H12" s="57"/>
      <c r="I12" s="57"/>
      <c r="J12" s="47"/>
      <c r="K12" s="55"/>
      <c r="L12" s="52"/>
      <c r="M12" s="52"/>
      <c r="N12" s="49"/>
      <c r="O12" s="63"/>
      <c r="P12" s="64"/>
      <c r="Q12" s="64"/>
      <c r="R12" s="64"/>
      <c r="S12" s="65"/>
      <c r="T12" s="6"/>
      <c r="V12" s="51"/>
      <c r="W12" s="52"/>
      <c r="X12" s="57"/>
      <c r="Y12" s="57"/>
      <c r="Z12" s="57"/>
      <c r="AA12" s="57"/>
      <c r="AB12" s="57"/>
      <c r="AC12" s="57"/>
      <c r="AD12" s="47"/>
      <c r="AE12" s="55"/>
      <c r="AF12" s="52"/>
      <c r="AG12" s="52"/>
      <c r="AH12" s="49"/>
      <c r="AI12" s="63"/>
      <c r="AJ12" s="64"/>
      <c r="AK12" s="64"/>
      <c r="AL12" s="64"/>
      <c r="AM12" s="65"/>
      <c r="AN12" s="6"/>
    </row>
    <row r="13" spans="1:40" ht="15.95" customHeight="1">
      <c r="B13" s="51"/>
      <c r="C13" s="52"/>
      <c r="D13" s="57" t="str">
        <f>IFERROR(LOOKUP(棄権届!B13,Sheet6!E:E,Sheet6!M:M),"")</f>
        <v/>
      </c>
      <c r="E13" s="57"/>
      <c r="F13" s="57"/>
      <c r="G13" s="57"/>
      <c r="H13" s="57"/>
      <c r="I13" s="57"/>
      <c r="J13" s="46" t="str">
        <f>IFERROR(VLOOKUP(Sheet12!A7,Sheet7!I:K,2,0),"")</f>
        <v/>
      </c>
      <c r="K13" s="55" t="str">
        <f>IFERROR(VLOOKUP(Sheet12!A7,Sheet7!I:K,3,0),"")</f>
        <v/>
      </c>
      <c r="L13" s="52"/>
      <c r="M13" s="52"/>
      <c r="N13" s="48" t="str">
        <f t="shared" ref="N13" si="4">CONCATENATE(B13,K13,L13)</f>
        <v/>
      </c>
      <c r="O13" s="60" t="str">
        <f>IFERROR(VLOOKUP(L13,選手番号!C:F,4,0),"")</f>
        <v/>
      </c>
      <c r="P13" s="61"/>
      <c r="Q13" s="61"/>
      <c r="R13" s="61"/>
      <c r="S13" s="62"/>
      <c r="T13" s="6"/>
      <c r="V13" s="51"/>
      <c r="W13" s="52"/>
      <c r="X13" s="57" t="str">
        <f>IFERROR(LOOKUP(V13,Sheet6!E:E,Sheet6!M:M),"")</f>
        <v/>
      </c>
      <c r="Y13" s="57"/>
      <c r="Z13" s="57"/>
      <c r="AA13" s="57"/>
      <c r="AB13" s="57"/>
      <c r="AC13" s="57"/>
      <c r="AD13" s="46" t="str">
        <f>IFERROR(VLOOKUP(Sheet12!C7,Sheet7!I:K,2,0),"")</f>
        <v/>
      </c>
      <c r="AE13" s="55" t="str">
        <f>IFERROR(VLOOKUP(Sheet12!C7,Sheet7!I:K,3,0),"")</f>
        <v/>
      </c>
      <c r="AF13" s="52"/>
      <c r="AG13" s="52"/>
      <c r="AH13" s="48" t="str">
        <f t="shared" ref="AH13" si="5">CONCATENATE(V13,AE13,AF13)</f>
        <v/>
      </c>
      <c r="AI13" s="60" t="str">
        <f>IFERROR(VLOOKUP(AF13,'チ-ム番号'!A:B,2,0),"")</f>
        <v/>
      </c>
      <c r="AJ13" s="61"/>
      <c r="AK13" s="61"/>
      <c r="AL13" s="61"/>
      <c r="AM13" s="62"/>
      <c r="AN13" s="6"/>
    </row>
    <row r="14" spans="1:40" ht="15.95" customHeight="1">
      <c r="B14" s="51"/>
      <c r="C14" s="52"/>
      <c r="D14" s="57"/>
      <c r="E14" s="57"/>
      <c r="F14" s="57"/>
      <c r="G14" s="57"/>
      <c r="H14" s="57"/>
      <c r="I14" s="57"/>
      <c r="J14" s="47"/>
      <c r="K14" s="55"/>
      <c r="L14" s="52"/>
      <c r="M14" s="52"/>
      <c r="N14" s="49"/>
      <c r="O14" s="63"/>
      <c r="P14" s="64"/>
      <c r="Q14" s="64"/>
      <c r="R14" s="64"/>
      <c r="S14" s="65"/>
      <c r="T14" s="6"/>
      <c r="V14" s="51"/>
      <c r="W14" s="52"/>
      <c r="X14" s="57"/>
      <c r="Y14" s="57"/>
      <c r="Z14" s="57"/>
      <c r="AA14" s="57"/>
      <c r="AB14" s="57"/>
      <c r="AC14" s="57"/>
      <c r="AD14" s="47"/>
      <c r="AE14" s="55"/>
      <c r="AF14" s="52"/>
      <c r="AG14" s="52"/>
      <c r="AH14" s="49"/>
      <c r="AI14" s="63"/>
      <c r="AJ14" s="64"/>
      <c r="AK14" s="64"/>
      <c r="AL14" s="64"/>
      <c r="AM14" s="65"/>
      <c r="AN14" s="6"/>
    </row>
    <row r="15" spans="1:40" ht="15.95" customHeight="1">
      <c r="B15" s="51"/>
      <c r="C15" s="52"/>
      <c r="D15" s="57" t="str">
        <f>IFERROR(LOOKUP(棄権届!B15,Sheet6!E:E,Sheet6!M:M),"")</f>
        <v/>
      </c>
      <c r="E15" s="57"/>
      <c r="F15" s="57"/>
      <c r="G15" s="57"/>
      <c r="H15" s="57"/>
      <c r="I15" s="57"/>
      <c r="J15" s="46" t="str">
        <f>IFERROR(VLOOKUP(Sheet12!A9,Sheet7!I:K,2,0),"")</f>
        <v/>
      </c>
      <c r="K15" s="55" t="str">
        <f>IFERROR(VLOOKUP(Sheet12!A9,Sheet7!I:K,3,0),"")</f>
        <v/>
      </c>
      <c r="L15" s="52"/>
      <c r="M15" s="52"/>
      <c r="N15" s="48" t="str">
        <f t="shared" ref="N15" si="6">CONCATENATE(B15,K15,L15)</f>
        <v/>
      </c>
      <c r="O15" s="60" t="str">
        <f>IFERROR(VLOOKUP(L15,選手番号!C:F,4,0),"")</f>
        <v/>
      </c>
      <c r="P15" s="61"/>
      <c r="Q15" s="61"/>
      <c r="R15" s="61"/>
      <c r="S15" s="62"/>
      <c r="T15" s="6"/>
      <c r="V15" s="51"/>
      <c r="W15" s="52"/>
      <c r="X15" s="57" t="str">
        <f>IFERROR(LOOKUP(V15,Sheet6!E:E,Sheet6!M:M),"")</f>
        <v/>
      </c>
      <c r="Y15" s="57"/>
      <c r="Z15" s="57"/>
      <c r="AA15" s="57"/>
      <c r="AB15" s="57"/>
      <c r="AC15" s="57"/>
      <c r="AD15" s="46" t="str">
        <f>IFERROR(VLOOKUP(Sheet12!C9,Sheet7!I:K,2,0),"")</f>
        <v/>
      </c>
      <c r="AE15" s="55" t="str">
        <f>IFERROR(VLOOKUP(Sheet12!C9,Sheet7!I:K,3,0),"")</f>
        <v/>
      </c>
      <c r="AF15" s="52"/>
      <c r="AG15" s="52"/>
      <c r="AH15" s="48" t="str">
        <f t="shared" ref="AH15" si="7">CONCATENATE(V15,AE15,AF15)</f>
        <v/>
      </c>
      <c r="AI15" s="60" t="str">
        <f>IFERROR(VLOOKUP(AF15,'チ-ム番号'!A:B,2,0),"")</f>
        <v/>
      </c>
      <c r="AJ15" s="61"/>
      <c r="AK15" s="61"/>
      <c r="AL15" s="61"/>
      <c r="AM15" s="62"/>
      <c r="AN15" s="6"/>
    </row>
    <row r="16" spans="1:40" ht="15.95" customHeight="1">
      <c r="B16" s="51"/>
      <c r="C16" s="52"/>
      <c r="D16" s="57"/>
      <c r="E16" s="57"/>
      <c r="F16" s="57"/>
      <c r="G16" s="57"/>
      <c r="H16" s="57"/>
      <c r="I16" s="57"/>
      <c r="J16" s="47"/>
      <c r="K16" s="55"/>
      <c r="L16" s="52"/>
      <c r="M16" s="52"/>
      <c r="N16" s="49"/>
      <c r="O16" s="63"/>
      <c r="P16" s="64"/>
      <c r="Q16" s="64"/>
      <c r="R16" s="64"/>
      <c r="S16" s="65"/>
      <c r="T16" s="6"/>
      <c r="V16" s="51"/>
      <c r="W16" s="52"/>
      <c r="X16" s="57"/>
      <c r="Y16" s="57"/>
      <c r="Z16" s="57"/>
      <c r="AA16" s="57"/>
      <c r="AB16" s="57"/>
      <c r="AC16" s="57"/>
      <c r="AD16" s="47"/>
      <c r="AE16" s="55"/>
      <c r="AF16" s="52"/>
      <c r="AG16" s="52"/>
      <c r="AH16" s="49"/>
      <c r="AI16" s="63"/>
      <c r="AJ16" s="64"/>
      <c r="AK16" s="64"/>
      <c r="AL16" s="64"/>
      <c r="AM16" s="65"/>
      <c r="AN16" s="6"/>
    </row>
    <row r="17" spans="2:40" ht="15.95" customHeight="1">
      <c r="B17" s="51"/>
      <c r="C17" s="52"/>
      <c r="D17" s="57" t="str">
        <f>IFERROR(LOOKUP(棄権届!B17,Sheet6!E:E,Sheet6!M:M),"")</f>
        <v/>
      </c>
      <c r="E17" s="57"/>
      <c r="F17" s="57"/>
      <c r="G17" s="57"/>
      <c r="H17" s="57"/>
      <c r="I17" s="57"/>
      <c r="J17" s="46" t="str">
        <f>IFERROR(VLOOKUP(Sheet12!A11,Sheet7!I:K,2,0),"")</f>
        <v/>
      </c>
      <c r="K17" s="55" t="str">
        <f>IFERROR(VLOOKUP(Sheet12!A11,Sheet7!I:K,3,0),"")</f>
        <v/>
      </c>
      <c r="L17" s="52"/>
      <c r="M17" s="52"/>
      <c r="N17" s="48" t="str">
        <f t="shared" ref="N17" si="8">CONCATENATE(B17,K17,L17)</f>
        <v/>
      </c>
      <c r="O17" s="60" t="str">
        <f>IFERROR(VLOOKUP(L17,選手番号!C:F,4,0),"")</f>
        <v/>
      </c>
      <c r="P17" s="61"/>
      <c r="Q17" s="61"/>
      <c r="R17" s="61"/>
      <c r="S17" s="62"/>
      <c r="T17" s="6"/>
      <c r="V17" s="51"/>
      <c r="W17" s="52"/>
      <c r="X17" s="57" t="str">
        <f>IFERROR(LOOKUP(V17,Sheet6!E:E,Sheet6!M:M),"")</f>
        <v/>
      </c>
      <c r="Y17" s="57"/>
      <c r="Z17" s="57"/>
      <c r="AA17" s="57"/>
      <c r="AB17" s="57"/>
      <c r="AC17" s="57"/>
      <c r="AD17" s="46" t="str">
        <f>IFERROR(VLOOKUP(Sheet12!C11,Sheet7!I:K,2,0),"")</f>
        <v/>
      </c>
      <c r="AE17" s="55" t="str">
        <f>IFERROR(VLOOKUP(Sheet12!C11,Sheet7!I:K,3,0),"")</f>
        <v/>
      </c>
      <c r="AF17" s="52"/>
      <c r="AG17" s="52"/>
      <c r="AH17" s="48" t="str">
        <f t="shared" ref="AH17" si="9">CONCATENATE(V17,AE17,AF17)</f>
        <v/>
      </c>
      <c r="AI17" s="60" t="str">
        <f>IFERROR(VLOOKUP(AF17,'チ-ム番号'!A:B,2,0),"")</f>
        <v/>
      </c>
      <c r="AJ17" s="61"/>
      <c r="AK17" s="61"/>
      <c r="AL17" s="61"/>
      <c r="AM17" s="62"/>
      <c r="AN17" s="6"/>
    </row>
    <row r="18" spans="2:40" ht="15.95" customHeight="1">
      <c r="B18" s="51"/>
      <c r="C18" s="52"/>
      <c r="D18" s="57"/>
      <c r="E18" s="57"/>
      <c r="F18" s="57"/>
      <c r="G18" s="57"/>
      <c r="H18" s="57"/>
      <c r="I18" s="57"/>
      <c r="J18" s="47"/>
      <c r="K18" s="55"/>
      <c r="L18" s="52"/>
      <c r="M18" s="52"/>
      <c r="N18" s="49"/>
      <c r="O18" s="63"/>
      <c r="P18" s="64"/>
      <c r="Q18" s="64"/>
      <c r="R18" s="64"/>
      <c r="S18" s="65"/>
      <c r="T18" s="6"/>
      <c r="V18" s="51"/>
      <c r="W18" s="52"/>
      <c r="X18" s="57"/>
      <c r="Y18" s="57"/>
      <c r="Z18" s="57"/>
      <c r="AA18" s="57"/>
      <c r="AB18" s="57"/>
      <c r="AC18" s="57"/>
      <c r="AD18" s="47"/>
      <c r="AE18" s="55"/>
      <c r="AF18" s="52"/>
      <c r="AG18" s="52"/>
      <c r="AH18" s="49"/>
      <c r="AI18" s="63"/>
      <c r="AJ18" s="64"/>
      <c r="AK18" s="64"/>
      <c r="AL18" s="64"/>
      <c r="AM18" s="65"/>
      <c r="AN18" s="6"/>
    </row>
    <row r="19" spans="2:40" ht="15.95" customHeight="1">
      <c r="B19" s="51"/>
      <c r="C19" s="52"/>
      <c r="D19" s="57" t="str">
        <f>IFERROR(LOOKUP(棄権届!B19,Sheet6!E:E,Sheet6!M:M),"")</f>
        <v/>
      </c>
      <c r="E19" s="57"/>
      <c r="F19" s="57"/>
      <c r="G19" s="57"/>
      <c r="H19" s="57"/>
      <c r="I19" s="57"/>
      <c r="J19" s="46" t="str">
        <f>IFERROR(VLOOKUP(Sheet12!A13,Sheet7!I:K,2,0),"")</f>
        <v/>
      </c>
      <c r="K19" s="55" t="str">
        <f>IFERROR(VLOOKUP(Sheet12!A13,Sheet7!I:K,3,0),"")</f>
        <v/>
      </c>
      <c r="L19" s="52"/>
      <c r="M19" s="52"/>
      <c r="N19" s="48" t="str">
        <f t="shared" ref="N19" si="10">CONCATENATE(B19,K19,L19)</f>
        <v/>
      </c>
      <c r="O19" s="60" t="str">
        <f>IFERROR(VLOOKUP(L19,選手番号!C:F,4,0),"")</f>
        <v/>
      </c>
      <c r="P19" s="61"/>
      <c r="Q19" s="61"/>
      <c r="R19" s="61"/>
      <c r="S19" s="62"/>
      <c r="T19" s="6"/>
      <c r="V19" s="51"/>
      <c r="W19" s="52"/>
      <c r="X19" s="57" t="str">
        <f>IFERROR(LOOKUP(V19,Sheet6!E:E,Sheet6!M:M),"")</f>
        <v/>
      </c>
      <c r="Y19" s="57"/>
      <c r="Z19" s="57"/>
      <c r="AA19" s="57"/>
      <c r="AB19" s="57"/>
      <c r="AC19" s="57"/>
      <c r="AD19" s="46" t="str">
        <f>IFERROR(VLOOKUP(Sheet12!C13,Sheet7!I:K,2,0),"")</f>
        <v/>
      </c>
      <c r="AE19" s="55" t="str">
        <f>IFERROR(VLOOKUP(Sheet12!C13,Sheet7!I:K,3,0),"")</f>
        <v/>
      </c>
      <c r="AF19" s="52"/>
      <c r="AG19" s="52"/>
      <c r="AH19" s="48" t="str">
        <f t="shared" ref="AH19" si="11">CONCATENATE(V19,AE19,AF19)</f>
        <v/>
      </c>
      <c r="AI19" s="60" t="str">
        <f>IFERROR(VLOOKUP(AF19,'チ-ム番号'!A:B,2,0),"")</f>
        <v/>
      </c>
      <c r="AJ19" s="61"/>
      <c r="AK19" s="61"/>
      <c r="AL19" s="61"/>
      <c r="AM19" s="62"/>
      <c r="AN19" s="6"/>
    </row>
    <row r="20" spans="2:40" ht="15.95" customHeight="1">
      <c r="B20" s="51"/>
      <c r="C20" s="52"/>
      <c r="D20" s="57"/>
      <c r="E20" s="57"/>
      <c r="F20" s="57"/>
      <c r="G20" s="57"/>
      <c r="H20" s="57"/>
      <c r="I20" s="57"/>
      <c r="J20" s="47"/>
      <c r="K20" s="55"/>
      <c r="L20" s="52"/>
      <c r="M20" s="52"/>
      <c r="N20" s="49"/>
      <c r="O20" s="63"/>
      <c r="P20" s="64"/>
      <c r="Q20" s="64"/>
      <c r="R20" s="64"/>
      <c r="S20" s="65"/>
      <c r="T20" s="6"/>
      <c r="V20" s="51"/>
      <c r="W20" s="52"/>
      <c r="X20" s="57"/>
      <c r="Y20" s="57"/>
      <c r="Z20" s="57"/>
      <c r="AA20" s="57"/>
      <c r="AB20" s="57"/>
      <c r="AC20" s="57"/>
      <c r="AD20" s="47"/>
      <c r="AE20" s="55"/>
      <c r="AF20" s="52"/>
      <c r="AG20" s="52"/>
      <c r="AH20" s="49"/>
      <c r="AI20" s="63"/>
      <c r="AJ20" s="64"/>
      <c r="AK20" s="64"/>
      <c r="AL20" s="64"/>
      <c r="AM20" s="65"/>
      <c r="AN20" s="6"/>
    </row>
    <row r="21" spans="2:40" ht="15.95" customHeight="1">
      <c r="B21" s="51"/>
      <c r="C21" s="52"/>
      <c r="D21" s="57" t="str">
        <f>IFERROR(LOOKUP(棄権届!B21,Sheet6!E:E,Sheet6!M:M),"")</f>
        <v/>
      </c>
      <c r="E21" s="57"/>
      <c r="F21" s="57"/>
      <c r="G21" s="57"/>
      <c r="H21" s="57"/>
      <c r="I21" s="57"/>
      <c r="J21" s="46" t="str">
        <f>IFERROR(VLOOKUP(Sheet12!A15,Sheet7!I:K,2,0),"")</f>
        <v/>
      </c>
      <c r="K21" s="55" t="str">
        <f>IFERROR(VLOOKUP(Sheet12!A15,Sheet7!I:K,3,0),"")</f>
        <v/>
      </c>
      <c r="L21" s="52"/>
      <c r="M21" s="52"/>
      <c r="N21" s="48" t="str">
        <f t="shared" ref="N21" si="12">CONCATENATE(B21,K21,L21)</f>
        <v/>
      </c>
      <c r="O21" s="60" t="str">
        <f>IFERROR(VLOOKUP(L21,選手番号!C:F,4,0),"")</f>
        <v/>
      </c>
      <c r="P21" s="61"/>
      <c r="Q21" s="61"/>
      <c r="R21" s="61"/>
      <c r="S21" s="62"/>
      <c r="T21" s="6"/>
      <c r="V21" s="51"/>
      <c r="W21" s="52"/>
      <c r="X21" s="57" t="str">
        <f>IFERROR(LOOKUP(V21,Sheet6!E:E,Sheet6!M:M),"")</f>
        <v/>
      </c>
      <c r="Y21" s="57"/>
      <c r="Z21" s="57"/>
      <c r="AA21" s="57"/>
      <c r="AB21" s="57"/>
      <c r="AC21" s="57"/>
      <c r="AD21" s="46" t="str">
        <f>IFERROR(VLOOKUP(Sheet12!C15,Sheet7!I:K,2,0),"")</f>
        <v/>
      </c>
      <c r="AE21" s="55" t="str">
        <f>IFERROR(VLOOKUP(Sheet12!C15,Sheet7!I:K,3,0),"")</f>
        <v/>
      </c>
      <c r="AF21" s="52"/>
      <c r="AG21" s="52"/>
      <c r="AH21" s="48" t="str">
        <f t="shared" ref="AH21" si="13">CONCATENATE(V21,AE21,AF21)</f>
        <v/>
      </c>
      <c r="AI21" s="60" t="str">
        <f>IFERROR(VLOOKUP(AF21,'チ-ム番号'!A:B,2,0),"")</f>
        <v/>
      </c>
      <c r="AJ21" s="61"/>
      <c r="AK21" s="61"/>
      <c r="AL21" s="61"/>
      <c r="AM21" s="62"/>
      <c r="AN21" s="6"/>
    </row>
    <row r="22" spans="2:40" ht="15.95" customHeight="1">
      <c r="B22" s="51"/>
      <c r="C22" s="52"/>
      <c r="D22" s="57"/>
      <c r="E22" s="57"/>
      <c r="F22" s="57"/>
      <c r="G22" s="57"/>
      <c r="H22" s="57"/>
      <c r="I22" s="57"/>
      <c r="J22" s="47"/>
      <c r="K22" s="55"/>
      <c r="L22" s="52"/>
      <c r="M22" s="52"/>
      <c r="N22" s="49"/>
      <c r="O22" s="63"/>
      <c r="P22" s="64"/>
      <c r="Q22" s="64"/>
      <c r="R22" s="64"/>
      <c r="S22" s="65"/>
      <c r="T22" s="6"/>
      <c r="V22" s="51"/>
      <c r="W22" s="52"/>
      <c r="X22" s="57"/>
      <c r="Y22" s="57"/>
      <c r="Z22" s="57"/>
      <c r="AA22" s="57"/>
      <c r="AB22" s="57"/>
      <c r="AC22" s="57"/>
      <c r="AD22" s="47"/>
      <c r="AE22" s="55"/>
      <c r="AF22" s="52"/>
      <c r="AG22" s="52"/>
      <c r="AH22" s="49"/>
      <c r="AI22" s="63"/>
      <c r="AJ22" s="64"/>
      <c r="AK22" s="64"/>
      <c r="AL22" s="64"/>
      <c r="AM22" s="65"/>
      <c r="AN22" s="6"/>
    </row>
    <row r="23" spans="2:40" ht="15.95" customHeight="1">
      <c r="B23" s="51"/>
      <c r="C23" s="52"/>
      <c r="D23" s="57" t="str">
        <f>IFERROR(LOOKUP(棄権届!B23,Sheet6!E:E,Sheet6!M:M),"")</f>
        <v/>
      </c>
      <c r="E23" s="57"/>
      <c r="F23" s="57"/>
      <c r="G23" s="57"/>
      <c r="H23" s="57"/>
      <c r="I23" s="57"/>
      <c r="J23" s="46" t="str">
        <f>IFERROR(VLOOKUP(Sheet12!A17,Sheet7!I:K,2,0),"")</f>
        <v/>
      </c>
      <c r="K23" s="55" t="str">
        <f>IFERROR(VLOOKUP(Sheet12!A17,Sheet7!I:K,3,0),"")</f>
        <v/>
      </c>
      <c r="L23" s="52"/>
      <c r="M23" s="52"/>
      <c r="N23" s="48" t="str">
        <f t="shared" ref="N23" si="14">CONCATENATE(B23,K23,L23)</f>
        <v/>
      </c>
      <c r="O23" s="60" t="str">
        <f>IFERROR(VLOOKUP(L23,選手番号!C:F,4,0),"")</f>
        <v/>
      </c>
      <c r="P23" s="61"/>
      <c r="Q23" s="61"/>
      <c r="R23" s="61"/>
      <c r="S23" s="62"/>
      <c r="T23" s="6"/>
      <c r="V23" s="51"/>
      <c r="W23" s="52"/>
      <c r="X23" s="57" t="str">
        <f>IFERROR(LOOKUP(V23,Sheet6!E:E,Sheet6!M:M),"")</f>
        <v/>
      </c>
      <c r="Y23" s="57"/>
      <c r="Z23" s="57"/>
      <c r="AA23" s="57"/>
      <c r="AB23" s="57"/>
      <c r="AC23" s="57"/>
      <c r="AD23" s="46" t="str">
        <f>IFERROR(VLOOKUP(Sheet12!C17,Sheet7!I:K,2,0),"")</f>
        <v/>
      </c>
      <c r="AE23" s="55" t="str">
        <f>IFERROR(VLOOKUP(Sheet12!C17,Sheet7!I:K,3,0),"")</f>
        <v/>
      </c>
      <c r="AF23" s="52"/>
      <c r="AG23" s="52"/>
      <c r="AH23" s="48" t="str">
        <f t="shared" ref="AH23" si="15">CONCATENATE(V23,AE23,AF23)</f>
        <v/>
      </c>
      <c r="AI23" s="60" t="str">
        <f>IFERROR(VLOOKUP(AF23,'チ-ム番号'!A:B,2,0),"")</f>
        <v/>
      </c>
      <c r="AJ23" s="61"/>
      <c r="AK23" s="61"/>
      <c r="AL23" s="61"/>
      <c r="AM23" s="62"/>
      <c r="AN23" s="6"/>
    </row>
    <row r="24" spans="2:40" ht="15.95" customHeight="1">
      <c r="B24" s="51"/>
      <c r="C24" s="52"/>
      <c r="D24" s="57"/>
      <c r="E24" s="57"/>
      <c r="F24" s="57"/>
      <c r="G24" s="57"/>
      <c r="H24" s="57"/>
      <c r="I24" s="57"/>
      <c r="J24" s="47"/>
      <c r="K24" s="55"/>
      <c r="L24" s="52"/>
      <c r="M24" s="52"/>
      <c r="N24" s="49"/>
      <c r="O24" s="63"/>
      <c r="P24" s="64"/>
      <c r="Q24" s="64"/>
      <c r="R24" s="64"/>
      <c r="S24" s="65"/>
      <c r="T24" s="6"/>
      <c r="V24" s="51"/>
      <c r="W24" s="52"/>
      <c r="X24" s="57"/>
      <c r="Y24" s="57"/>
      <c r="Z24" s="57"/>
      <c r="AA24" s="57"/>
      <c r="AB24" s="57"/>
      <c r="AC24" s="57"/>
      <c r="AD24" s="47"/>
      <c r="AE24" s="55"/>
      <c r="AF24" s="52"/>
      <c r="AG24" s="52"/>
      <c r="AH24" s="49"/>
      <c r="AI24" s="63"/>
      <c r="AJ24" s="64"/>
      <c r="AK24" s="64"/>
      <c r="AL24" s="64"/>
      <c r="AM24" s="65"/>
      <c r="AN24" s="6"/>
    </row>
    <row r="25" spans="2:40" ht="15.95" customHeight="1">
      <c r="B25" s="51"/>
      <c r="C25" s="52"/>
      <c r="D25" s="57" t="str">
        <f>IFERROR(LOOKUP(棄権届!B25,Sheet6!E:E,Sheet6!M:M),"")</f>
        <v/>
      </c>
      <c r="E25" s="57"/>
      <c r="F25" s="57"/>
      <c r="G25" s="57"/>
      <c r="H25" s="57"/>
      <c r="I25" s="57"/>
      <c r="J25" s="46" t="str">
        <f>IFERROR(VLOOKUP(Sheet12!A19,Sheet7!I:K,2,0),"")</f>
        <v/>
      </c>
      <c r="K25" s="55" t="str">
        <f>IFERROR(VLOOKUP(Sheet12!A19,Sheet7!I:K,3,0),"")</f>
        <v/>
      </c>
      <c r="L25" s="52"/>
      <c r="M25" s="52"/>
      <c r="N25" s="48" t="str">
        <f t="shared" ref="N25" si="16">CONCATENATE(B25,K25,L25)</f>
        <v/>
      </c>
      <c r="O25" s="60" t="str">
        <f>IFERROR(VLOOKUP(L25,選手番号!C:F,4,0),"")</f>
        <v/>
      </c>
      <c r="P25" s="61"/>
      <c r="Q25" s="61"/>
      <c r="R25" s="61"/>
      <c r="S25" s="62"/>
      <c r="T25" s="6"/>
      <c r="V25" s="51"/>
      <c r="W25" s="52"/>
      <c r="X25" s="57" t="str">
        <f>IFERROR(LOOKUP(V25,Sheet6!E:E,Sheet6!M:M),"")</f>
        <v/>
      </c>
      <c r="Y25" s="57"/>
      <c r="Z25" s="57"/>
      <c r="AA25" s="57"/>
      <c r="AB25" s="57"/>
      <c r="AC25" s="57"/>
      <c r="AD25" s="46" t="str">
        <f>IFERROR(VLOOKUP(Sheet12!C19,Sheet7!I:K,2,0),"")</f>
        <v/>
      </c>
      <c r="AE25" s="55" t="str">
        <f>IFERROR(VLOOKUP(Sheet12!C19,Sheet7!I:K,3,0),"")</f>
        <v/>
      </c>
      <c r="AF25" s="52"/>
      <c r="AG25" s="52"/>
      <c r="AH25" s="48" t="str">
        <f t="shared" ref="AH25" si="17">CONCATENATE(V25,AE25,AF25)</f>
        <v/>
      </c>
      <c r="AI25" s="60" t="str">
        <f>IFERROR(VLOOKUP(AF25,'チ-ム番号'!A:B,2,0),"")</f>
        <v/>
      </c>
      <c r="AJ25" s="61"/>
      <c r="AK25" s="61"/>
      <c r="AL25" s="61"/>
      <c r="AM25" s="62"/>
      <c r="AN25" s="6"/>
    </row>
    <row r="26" spans="2:40" ht="15.95" customHeight="1">
      <c r="B26" s="51"/>
      <c r="C26" s="52"/>
      <c r="D26" s="57"/>
      <c r="E26" s="57"/>
      <c r="F26" s="57"/>
      <c r="G26" s="57"/>
      <c r="H26" s="57"/>
      <c r="I26" s="57"/>
      <c r="J26" s="47"/>
      <c r="K26" s="55"/>
      <c r="L26" s="52"/>
      <c r="M26" s="52"/>
      <c r="N26" s="49"/>
      <c r="O26" s="63"/>
      <c r="P26" s="64"/>
      <c r="Q26" s="64"/>
      <c r="R26" s="64"/>
      <c r="S26" s="65"/>
      <c r="T26" s="6"/>
      <c r="V26" s="51"/>
      <c r="W26" s="52"/>
      <c r="X26" s="57"/>
      <c r="Y26" s="57"/>
      <c r="Z26" s="57"/>
      <c r="AA26" s="57"/>
      <c r="AB26" s="57"/>
      <c r="AC26" s="57"/>
      <c r="AD26" s="47"/>
      <c r="AE26" s="55"/>
      <c r="AF26" s="52"/>
      <c r="AG26" s="52"/>
      <c r="AH26" s="49"/>
      <c r="AI26" s="63"/>
      <c r="AJ26" s="64"/>
      <c r="AK26" s="64"/>
      <c r="AL26" s="64"/>
      <c r="AM26" s="65"/>
      <c r="AN26" s="6"/>
    </row>
    <row r="27" spans="2:40" ht="15.95" customHeight="1">
      <c r="B27" s="51"/>
      <c r="C27" s="52"/>
      <c r="D27" s="57" t="str">
        <f>IFERROR(LOOKUP(棄権届!B27,Sheet6!E:E,Sheet6!M:M),"")</f>
        <v/>
      </c>
      <c r="E27" s="57"/>
      <c r="F27" s="57"/>
      <c r="G27" s="57"/>
      <c r="H27" s="57"/>
      <c r="I27" s="57"/>
      <c r="J27" s="46" t="str">
        <f>IFERROR(VLOOKUP(Sheet12!A21,Sheet7!I:K,2,0),"")</f>
        <v/>
      </c>
      <c r="K27" s="55" t="str">
        <f>IFERROR(VLOOKUP(Sheet12!A21,Sheet7!I:K,3,0),"")</f>
        <v/>
      </c>
      <c r="L27" s="52"/>
      <c r="M27" s="52"/>
      <c r="N27" s="48" t="str">
        <f t="shared" ref="N27" si="18">CONCATENATE(B27,K27,L27)</f>
        <v/>
      </c>
      <c r="O27" s="60" t="str">
        <f>IFERROR(VLOOKUP(L27,選手番号!C:F,4,0),"")</f>
        <v/>
      </c>
      <c r="P27" s="61"/>
      <c r="Q27" s="61"/>
      <c r="R27" s="61"/>
      <c r="S27" s="62"/>
      <c r="T27" s="6"/>
      <c r="V27" s="51"/>
      <c r="W27" s="52"/>
      <c r="X27" s="57" t="str">
        <f>IFERROR(LOOKUP(V27,Sheet6!E:E,Sheet6!M:M),"")</f>
        <v/>
      </c>
      <c r="Y27" s="57"/>
      <c r="Z27" s="57"/>
      <c r="AA27" s="57"/>
      <c r="AB27" s="57"/>
      <c r="AC27" s="57"/>
      <c r="AD27" s="46" t="str">
        <f>IFERROR(VLOOKUP(Sheet12!C21,Sheet7!I:K,2,0),"")</f>
        <v/>
      </c>
      <c r="AE27" s="55" t="str">
        <f>IFERROR(VLOOKUP(Sheet12!C21,Sheet7!I:K,3,0),"")</f>
        <v/>
      </c>
      <c r="AF27" s="52"/>
      <c r="AG27" s="52"/>
      <c r="AH27" s="48" t="str">
        <f t="shared" ref="AH27" si="19">CONCATENATE(V27,AE27,AF27)</f>
        <v/>
      </c>
      <c r="AI27" s="60" t="str">
        <f>IFERROR(VLOOKUP(AF27,'チ-ム番号'!A:B,2,0),"")</f>
        <v/>
      </c>
      <c r="AJ27" s="61"/>
      <c r="AK27" s="61"/>
      <c r="AL27" s="61"/>
      <c r="AM27" s="62"/>
      <c r="AN27" s="6"/>
    </row>
    <row r="28" spans="2:40" ht="15.95" customHeight="1">
      <c r="B28" s="51"/>
      <c r="C28" s="52"/>
      <c r="D28" s="57"/>
      <c r="E28" s="57"/>
      <c r="F28" s="57"/>
      <c r="G28" s="57"/>
      <c r="H28" s="57"/>
      <c r="I28" s="57"/>
      <c r="J28" s="47"/>
      <c r="K28" s="55"/>
      <c r="L28" s="52"/>
      <c r="M28" s="52"/>
      <c r="N28" s="49"/>
      <c r="O28" s="63"/>
      <c r="P28" s="64"/>
      <c r="Q28" s="64"/>
      <c r="R28" s="64"/>
      <c r="S28" s="65"/>
      <c r="T28" s="6"/>
      <c r="V28" s="51"/>
      <c r="W28" s="52"/>
      <c r="X28" s="57"/>
      <c r="Y28" s="57"/>
      <c r="Z28" s="57"/>
      <c r="AA28" s="57"/>
      <c r="AB28" s="57"/>
      <c r="AC28" s="57"/>
      <c r="AD28" s="47"/>
      <c r="AE28" s="55"/>
      <c r="AF28" s="52"/>
      <c r="AG28" s="52"/>
      <c r="AH28" s="49"/>
      <c r="AI28" s="63"/>
      <c r="AJ28" s="64"/>
      <c r="AK28" s="64"/>
      <c r="AL28" s="64"/>
      <c r="AM28" s="65"/>
      <c r="AN28" s="6"/>
    </row>
    <row r="29" spans="2:40" ht="15.95" customHeight="1">
      <c r="B29" s="51"/>
      <c r="C29" s="52"/>
      <c r="D29" s="57" t="str">
        <f>IFERROR(LOOKUP(棄権届!B29,Sheet6!E:E,Sheet6!M:M),"")</f>
        <v/>
      </c>
      <c r="E29" s="57"/>
      <c r="F29" s="57"/>
      <c r="G29" s="57"/>
      <c r="H29" s="57"/>
      <c r="I29" s="57"/>
      <c r="J29" s="46" t="str">
        <f>IFERROR(VLOOKUP(Sheet12!A23,Sheet7!I:K,2,0),"")</f>
        <v/>
      </c>
      <c r="K29" s="55" t="str">
        <f>IFERROR(VLOOKUP(Sheet12!A23,Sheet7!I:K,3,0),"")</f>
        <v/>
      </c>
      <c r="L29" s="52"/>
      <c r="M29" s="52"/>
      <c r="N29" s="48" t="str">
        <f t="shared" ref="N29" si="20">CONCATENATE(B29,K29,L29)</f>
        <v/>
      </c>
      <c r="O29" s="60" t="str">
        <f>IFERROR(VLOOKUP(L29,選手番号!C:F,4,0),"")</f>
        <v/>
      </c>
      <c r="P29" s="61"/>
      <c r="Q29" s="61"/>
      <c r="R29" s="61"/>
      <c r="S29" s="62"/>
      <c r="T29" s="6"/>
      <c r="V29" s="51"/>
      <c r="W29" s="52"/>
      <c r="X29" s="57" t="str">
        <f>IFERROR(LOOKUP(V29,Sheet6!E:E,Sheet6!M:M),"")</f>
        <v/>
      </c>
      <c r="Y29" s="57"/>
      <c r="Z29" s="57"/>
      <c r="AA29" s="57"/>
      <c r="AB29" s="57"/>
      <c r="AC29" s="57"/>
      <c r="AD29" s="46" t="str">
        <f>IFERROR(VLOOKUP(Sheet12!C23,Sheet7!I:K,2,0),"")</f>
        <v/>
      </c>
      <c r="AE29" s="55" t="str">
        <f>IFERROR(VLOOKUP(Sheet12!C23,Sheet7!I:K,3,0),"")</f>
        <v/>
      </c>
      <c r="AF29" s="52"/>
      <c r="AG29" s="52"/>
      <c r="AH29" s="48" t="str">
        <f t="shared" ref="AH29" si="21">CONCATENATE(V29,AE29,AF29)</f>
        <v/>
      </c>
      <c r="AI29" s="60" t="str">
        <f>IFERROR(VLOOKUP(AF29,'チ-ム番号'!A:B,2,0),"")</f>
        <v/>
      </c>
      <c r="AJ29" s="61"/>
      <c r="AK29" s="61"/>
      <c r="AL29" s="61"/>
      <c r="AM29" s="62"/>
      <c r="AN29" s="6"/>
    </row>
    <row r="30" spans="2:40" ht="15.95" customHeight="1" thickBot="1">
      <c r="B30" s="53"/>
      <c r="C30" s="54"/>
      <c r="D30" s="58"/>
      <c r="E30" s="58"/>
      <c r="F30" s="58"/>
      <c r="G30" s="58"/>
      <c r="H30" s="58"/>
      <c r="I30" s="58"/>
      <c r="J30" s="59"/>
      <c r="K30" s="56"/>
      <c r="L30" s="54"/>
      <c r="M30" s="54"/>
      <c r="N30" s="50"/>
      <c r="O30" s="91"/>
      <c r="P30" s="92"/>
      <c r="Q30" s="92"/>
      <c r="R30" s="92"/>
      <c r="S30" s="93"/>
      <c r="T30" s="6"/>
      <c r="V30" s="53"/>
      <c r="W30" s="54"/>
      <c r="X30" s="58"/>
      <c r="Y30" s="58"/>
      <c r="Z30" s="58"/>
      <c r="AA30" s="58"/>
      <c r="AB30" s="58"/>
      <c r="AC30" s="58"/>
      <c r="AD30" s="59"/>
      <c r="AE30" s="56"/>
      <c r="AF30" s="54"/>
      <c r="AG30" s="54"/>
      <c r="AH30" s="50"/>
      <c r="AI30" s="91"/>
      <c r="AJ30" s="92"/>
      <c r="AK30" s="92"/>
      <c r="AL30" s="92"/>
      <c r="AM30" s="93"/>
      <c r="AN30" s="6"/>
    </row>
    <row r="31" spans="2:40" ht="14.25" thickBot="1">
      <c r="T31" s="6"/>
      <c r="AN31" s="6"/>
    </row>
    <row r="32" spans="2:40">
      <c r="B32" s="79" t="s">
        <v>1</v>
      </c>
      <c r="C32" s="80"/>
      <c r="D32" s="80"/>
      <c r="E32" s="80"/>
      <c r="F32" s="80"/>
      <c r="G32" s="81"/>
      <c r="H32" s="85"/>
      <c r="I32" s="86"/>
      <c r="J32" s="86"/>
      <c r="K32" s="86"/>
      <c r="L32" s="86"/>
      <c r="M32" s="86"/>
      <c r="N32" s="38"/>
      <c r="O32" s="75" t="s">
        <v>125</v>
      </c>
      <c r="P32" s="75"/>
      <c r="Q32" s="77" t="str">
        <f>IFERROR(VLOOKUP(L7,Sheet7!E:G,3,0),"")</f>
        <v/>
      </c>
      <c r="R32" s="77"/>
      <c r="S32" s="89" t="s">
        <v>123</v>
      </c>
      <c r="T32" s="8"/>
      <c r="V32" s="79" t="s">
        <v>1</v>
      </c>
      <c r="W32" s="80"/>
      <c r="X32" s="80"/>
      <c r="Y32" s="80"/>
      <c r="Z32" s="80"/>
      <c r="AA32" s="81"/>
      <c r="AB32" s="85"/>
      <c r="AC32" s="86"/>
      <c r="AD32" s="86"/>
      <c r="AE32" s="86"/>
      <c r="AF32" s="86"/>
      <c r="AG32" s="86"/>
      <c r="AH32" s="38"/>
      <c r="AI32" s="75" t="s">
        <v>125</v>
      </c>
      <c r="AJ32" s="75"/>
      <c r="AK32" s="77" t="str">
        <f>AI7</f>
        <v/>
      </c>
      <c r="AL32" s="77"/>
      <c r="AM32" s="89" t="s">
        <v>123</v>
      </c>
      <c r="AN32" s="8"/>
    </row>
    <row r="33" spans="1:40" ht="14.25" thickBot="1">
      <c r="B33" s="82"/>
      <c r="C33" s="83"/>
      <c r="D33" s="83"/>
      <c r="E33" s="83"/>
      <c r="F33" s="83"/>
      <c r="G33" s="84"/>
      <c r="H33" s="87"/>
      <c r="I33" s="88"/>
      <c r="J33" s="88"/>
      <c r="K33" s="88"/>
      <c r="L33" s="88"/>
      <c r="M33" s="88"/>
      <c r="N33" s="39"/>
      <c r="O33" s="76"/>
      <c r="P33" s="76"/>
      <c r="Q33" s="78"/>
      <c r="R33" s="78"/>
      <c r="S33" s="90"/>
      <c r="T33" s="8"/>
      <c r="V33" s="82"/>
      <c r="W33" s="83"/>
      <c r="X33" s="83"/>
      <c r="Y33" s="83"/>
      <c r="Z33" s="83"/>
      <c r="AA33" s="84"/>
      <c r="AB33" s="87"/>
      <c r="AC33" s="88"/>
      <c r="AD33" s="88"/>
      <c r="AE33" s="88"/>
      <c r="AF33" s="88"/>
      <c r="AG33" s="88"/>
      <c r="AH33" s="39"/>
      <c r="AI33" s="76"/>
      <c r="AJ33" s="76"/>
      <c r="AK33" s="78"/>
      <c r="AL33" s="78"/>
      <c r="AM33" s="90"/>
      <c r="AN33" s="8"/>
    </row>
    <row r="34" spans="1:40">
      <c r="T34" s="6"/>
      <c r="AN34" s="6"/>
    </row>
    <row r="35" spans="1:40">
      <c r="T35" s="6"/>
      <c r="AN35" s="6"/>
    </row>
    <row r="36" spans="1:40" ht="19.5" customHeight="1">
      <c r="A36" s="74" t="s">
        <v>221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6"/>
      <c r="U36" s="74" t="s">
        <v>221</v>
      </c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6"/>
    </row>
    <row r="37" spans="1:40">
      <c r="T37" s="6"/>
      <c r="AN37" s="6"/>
    </row>
    <row r="38" spans="1:40">
      <c r="T38" s="6"/>
      <c r="AN38" s="6"/>
    </row>
    <row r="39" spans="1:40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showGridLines="0" showRowColHeaders="0" showZeros="0" zoomScaleNormal="100" zoomScaleSheetLayoutView="91" workbookViewId="0">
      <selection activeCell="AE7" sqref="AE7:AF8"/>
    </sheetView>
  </sheetViews>
  <sheetFormatPr defaultRowHeight="13.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>
      <c r="A1" s="66" t="s">
        <v>124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7"/>
      <c r="S1" s="99" t="s">
        <v>124</v>
      </c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</row>
    <row r="2" spans="1:35">
      <c r="R2" s="6"/>
    </row>
    <row r="3" spans="1:35">
      <c r="R3" s="6"/>
    </row>
    <row r="4" spans="1:35" ht="24">
      <c r="A4" s="68" t="s">
        <v>115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7"/>
      <c r="S4" s="68" t="s">
        <v>115</v>
      </c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</row>
    <row r="5" spans="1:35" ht="14.25" thickBot="1">
      <c r="R5" s="6"/>
    </row>
    <row r="6" spans="1:35">
      <c r="B6" s="69" t="s">
        <v>116</v>
      </c>
      <c r="C6" s="70"/>
      <c r="D6" s="73" t="s">
        <v>117</v>
      </c>
      <c r="E6" s="70"/>
      <c r="F6" s="71" t="s">
        <v>118</v>
      </c>
      <c r="G6" s="72"/>
      <c r="H6" s="72"/>
      <c r="I6" s="72"/>
      <c r="J6" s="72"/>
      <c r="K6" s="72"/>
      <c r="L6" s="23" t="s">
        <v>0</v>
      </c>
      <c r="M6" s="73" t="s">
        <v>119</v>
      </c>
      <c r="N6" s="70"/>
      <c r="O6" s="71" t="s">
        <v>120</v>
      </c>
      <c r="P6" s="72"/>
      <c r="Q6" s="94"/>
      <c r="R6" s="6"/>
      <c r="T6" s="69" t="s">
        <v>116</v>
      </c>
      <c r="U6" s="70"/>
      <c r="V6" s="73" t="s">
        <v>117</v>
      </c>
      <c r="W6" s="70"/>
      <c r="X6" s="71" t="s">
        <v>118</v>
      </c>
      <c r="Y6" s="72"/>
      <c r="Z6" s="72"/>
      <c r="AA6" s="72"/>
      <c r="AB6" s="72"/>
      <c r="AC6" s="72"/>
      <c r="AD6" s="23" t="s">
        <v>0</v>
      </c>
      <c r="AE6" s="73" t="s">
        <v>119</v>
      </c>
      <c r="AF6" s="70"/>
      <c r="AG6" s="71" t="s">
        <v>120</v>
      </c>
      <c r="AH6" s="72"/>
      <c r="AI6" s="94"/>
    </row>
    <row r="7" spans="1:35" ht="15.95" customHeight="1">
      <c r="B7" s="95"/>
      <c r="C7" s="96"/>
      <c r="D7" s="103"/>
      <c r="E7" s="96"/>
      <c r="F7" s="114" t="s">
        <v>112</v>
      </c>
      <c r="G7" s="115"/>
      <c r="H7" s="115"/>
      <c r="I7" s="116" t="s">
        <v>121</v>
      </c>
      <c r="J7" s="118"/>
      <c r="K7" s="119"/>
      <c r="L7" s="101"/>
      <c r="M7" s="103"/>
      <c r="N7" s="96"/>
      <c r="O7" s="60" t="str">
        <f>IFERROR(VLOOKUP(L7,選手番号!C:F,4,0),"")</f>
        <v/>
      </c>
      <c r="P7" s="61"/>
      <c r="Q7" s="62"/>
      <c r="R7" s="6"/>
      <c r="T7" s="95"/>
      <c r="U7" s="96"/>
      <c r="V7" s="103"/>
      <c r="W7" s="96"/>
      <c r="X7" s="114" t="s">
        <v>112</v>
      </c>
      <c r="Y7" s="115"/>
      <c r="Z7" s="115"/>
      <c r="AA7" s="116" t="s">
        <v>121</v>
      </c>
      <c r="AB7" s="118"/>
      <c r="AC7" s="119"/>
      <c r="AD7" s="101"/>
      <c r="AE7" s="103"/>
      <c r="AF7" s="96"/>
      <c r="AG7" s="103"/>
      <c r="AH7" s="105"/>
      <c r="AI7" s="106"/>
    </row>
    <row r="8" spans="1:35" ht="15.95" customHeight="1">
      <c r="B8" s="97"/>
      <c r="C8" s="98"/>
      <c r="D8" s="104"/>
      <c r="E8" s="98"/>
      <c r="F8" s="110" t="s">
        <v>113</v>
      </c>
      <c r="G8" s="111"/>
      <c r="H8" s="111"/>
      <c r="I8" s="117"/>
      <c r="J8" s="120"/>
      <c r="K8" s="121"/>
      <c r="L8" s="102"/>
      <c r="M8" s="104"/>
      <c r="N8" s="98"/>
      <c r="O8" s="63"/>
      <c r="P8" s="64"/>
      <c r="Q8" s="65"/>
      <c r="R8" s="6"/>
      <c r="T8" s="97"/>
      <c r="U8" s="98"/>
      <c r="V8" s="104"/>
      <c r="W8" s="98"/>
      <c r="X8" s="110" t="s">
        <v>113</v>
      </c>
      <c r="Y8" s="111"/>
      <c r="Z8" s="111"/>
      <c r="AA8" s="117"/>
      <c r="AB8" s="120"/>
      <c r="AC8" s="121"/>
      <c r="AD8" s="102"/>
      <c r="AE8" s="104"/>
      <c r="AF8" s="98"/>
      <c r="AG8" s="107"/>
      <c r="AH8" s="108"/>
      <c r="AI8" s="109"/>
    </row>
    <row r="9" spans="1:35" ht="15.95" customHeight="1">
      <c r="B9" s="95"/>
      <c r="C9" s="96"/>
      <c r="D9" s="103"/>
      <c r="E9" s="96"/>
      <c r="F9" s="114" t="s">
        <v>112</v>
      </c>
      <c r="G9" s="115"/>
      <c r="H9" s="115"/>
      <c r="I9" s="116" t="s">
        <v>121</v>
      </c>
      <c r="J9" s="118"/>
      <c r="K9" s="119"/>
      <c r="L9" s="101"/>
      <c r="M9" s="103"/>
      <c r="N9" s="96"/>
      <c r="O9" s="60" t="str">
        <f>IFERROR(VLOOKUP(L9,選手番号!C:F,4,0),"")</f>
        <v/>
      </c>
      <c r="P9" s="61"/>
      <c r="Q9" s="62"/>
      <c r="R9" s="6"/>
      <c r="T9" s="95"/>
      <c r="U9" s="96"/>
      <c r="V9" s="103"/>
      <c r="W9" s="96"/>
      <c r="X9" s="114" t="s">
        <v>112</v>
      </c>
      <c r="Y9" s="115"/>
      <c r="Z9" s="115"/>
      <c r="AA9" s="116" t="s">
        <v>121</v>
      </c>
      <c r="AB9" s="118"/>
      <c r="AC9" s="119"/>
      <c r="AD9" s="101"/>
      <c r="AE9" s="103"/>
      <c r="AF9" s="96"/>
      <c r="AG9" s="103"/>
      <c r="AH9" s="105"/>
      <c r="AI9" s="106"/>
    </row>
    <row r="10" spans="1:35" ht="15.95" customHeight="1">
      <c r="B10" s="112"/>
      <c r="C10" s="113"/>
      <c r="D10" s="107"/>
      <c r="E10" s="113"/>
      <c r="F10" s="110" t="s">
        <v>113</v>
      </c>
      <c r="G10" s="111"/>
      <c r="H10" s="111"/>
      <c r="I10" s="117"/>
      <c r="J10" s="120"/>
      <c r="K10" s="121"/>
      <c r="L10" s="102"/>
      <c r="M10" s="107"/>
      <c r="N10" s="113"/>
      <c r="O10" s="63"/>
      <c r="P10" s="64"/>
      <c r="Q10" s="65"/>
      <c r="R10" s="6"/>
      <c r="T10" s="112"/>
      <c r="U10" s="113"/>
      <c r="V10" s="107"/>
      <c r="W10" s="113"/>
      <c r="X10" s="110" t="s">
        <v>113</v>
      </c>
      <c r="Y10" s="111"/>
      <c r="Z10" s="111"/>
      <c r="AA10" s="117"/>
      <c r="AB10" s="120"/>
      <c r="AC10" s="121"/>
      <c r="AD10" s="102"/>
      <c r="AE10" s="107"/>
      <c r="AF10" s="113"/>
      <c r="AG10" s="107"/>
      <c r="AH10" s="108"/>
      <c r="AI10" s="109"/>
    </row>
    <row r="11" spans="1:35" ht="15.95" customHeight="1">
      <c r="B11" s="95"/>
      <c r="C11" s="96"/>
      <c r="D11" s="103"/>
      <c r="E11" s="96"/>
      <c r="F11" s="114" t="s">
        <v>112</v>
      </c>
      <c r="G11" s="115"/>
      <c r="H11" s="115"/>
      <c r="I11" s="116" t="s">
        <v>121</v>
      </c>
      <c r="J11" s="118"/>
      <c r="K11" s="119"/>
      <c r="L11" s="101"/>
      <c r="M11" s="103"/>
      <c r="N11" s="96"/>
      <c r="O11" s="60" t="str">
        <f>IFERROR(VLOOKUP(L11,選手番号!C:F,4,0),"")</f>
        <v/>
      </c>
      <c r="P11" s="61"/>
      <c r="Q11" s="62"/>
      <c r="R11" s="6"/>
      <c r="T11" s="95"/>
      <c r="U11" s="96"/>
      <c r="V11" s="103"/>
      <c r="W11" s="96"/>
      <c r="X11" s="114" t="s">
        <v>112</v>
      </c>
      <c r="Y11" s="115"/>
      <c r="Z11" s="115"/>
      <c r="AA11" s="116" t="s">
        <v>121</v>
      </c>
      <c r="AB11" s="118"/>
      <c r="AC11" s="119"/>
      <c r="AD11" s="101"/>
      <c r="AE11" s="103"/>
      <c r="AF11" s="96"/>
      <c r="AG11" s="103"/>
      <c r="AH11" s="105"/>
      <c r="AI11" s="106"/>
    </row>
    <row r="12" spans="1:35" ht="15.95" customHeight="1">
      <c r="B12" s="112"/>
      <c r="C12" s="113"/>
      <c r="D12" s="107"/>
      <c r="E12" s="113"/>
      <c r="F12" s="110" t="s">
        <v>113</v>
      </c>
      <c r="G12" s="111"/>
      <c r="H12" s="111"/>
      <c r="I12" s="117"/>
      <c r="J12" s="120"/>
      <c r="K12" s="121"/>
      <c r="L12" s="102"/>
      <c r="M12" s="107"/>
      <c r="N12" s="113"/>
      <c r="O12" s="63"/>
      <c r="P12" s="64"/>
      <c r="Q12" s="65"/>
      <c r="R12" s="6"/>
      <c r="T12" s="112"/>
      <c r="U12" s="113"/>
      <c r="V12" s="107"/>
      <c r="W12" s="113"/>
      <c r="X12" s="110" t="s">
        <v>113</v>
      </c>
      <c r="Y12" s="111"/>
      <c r="Z12" s="111"/>
      <c r="AA12" s="117"/>
      <c r="AB12" s="120"/>
      <c r="AC12" s="121"/>
      <c r="AD12" s="102"/>
      <c r="AE12" s="107"/>
      <c r="AF12" s="113"/>
      <c r="AG12" s="107"/>
      <c r="AH12" s="108"/>
      <c r="AI12" s="109"/>
    </row>
    <row r="13" spans="1:35" ht="15.95" customHeight="1">
      <c r="B13" s="95"/>
      <c r="C13" s="96"/>
      <c r="D13" s="103"/>
      <c r="E13" s="96"/>
      <c r="F13" s="114" t="s">
        <v>112</v>
      </c>
      <c r="G13" s="115"/>
      <c r="H13" s="115"/>
      <c r="I13" s="116" t="s">
        <v>121</v>
      </c>
      <c r="J13" s="118"/>
      <c r="K13" s="119"/>
      <c r="L13" s="101"/>
      <c r="M13" s="103"/>
      <c r="N13" s="96"/>
      <c r="O13" s="60" t="str">
        <f>IFERROR(VLOOKUP(L13,選手番号!C:F,4,0),"")</f>
        <v/>
      </c>
      <c r="P13" s="61"/>
      <c r="Q13" s="62"/>
      <c r="R13" s="6"/>
      <c r="T13" s="95"/>
      <c r="U13" s="96"/>
      <c r="V13" s="103"/>
      <c r="W13" s="96"/>
      <c r="X13" s="114" t="s">
        <v>112</v>
      </c>
      <c r="Y13" s="115"/>
      <c r="Z13" s="115"/>
      <c r="AA13" s="116" t="s">
        <v>121</v>
      </c>
      <c r="AB13" s="118"/>
      <c r="AC13" s="119"/>
      <c r="AD13" s="101"/>
      <c r="AE13" s="103"/>
      <c r="AF13" s="96"/>
      <c r="AG13" s="103"/>
      <c r="AH13" s="105"/>
      <c r="AI13" s="106"/>
    </row>
    <row r="14" spans="1:35" ht="15.95" customHeight="1">
      <c r="B14" s="112"/>
      <c r="C14" s="113"/>
      <c r="D14" s="107"/>
      <c r="E14" s="113"/>
      <c r="F14" s="110" t="s">
        <v>113</v>
      </c>
      <c r="G14" s="111"/>
      <c r="H14" s="111"/>
      <c r="I14" s="117"/>
      <c r="J14" s="120"/>
      <c r="K14" s="121"/>
      <c r="L14" s="102"/>
      <c r="M14" s="107"/>
      <c r="N14" s="113"/>
      <c r="O14" s="63"/>
      <c r="P14" s="64"/>
      <c r="Q14" s="65"/>
      <c r="R14" s="6"/>
      <c r="T14" s="112"/>
      <c r="U14" s="113"/>
      <c r="V14" s="107"/>
      <c r="W14" s="113"/>
      <c r="X14" s="110" t="s">
        <v>113</v>
      </c>
      <c r="Y14" s="111"/>
      <c r="Z14" s="111"/>
      <c r="AA14" s="117"/>
      <c r="AB14" s="120"/>
      <c r="AC14" s="121"/>
      <c r="AD14" s="102"/>
      <c r="AE14" s="107"/>
      <c r="AF14" s="113"/>
      <c r="AG14" s="107"/>
      <c r="AH14" s="108"/>
      <c r="AI14" s="109"/>
    </row>
    <row r="15" spans="1:35" ht="15.95" customHeight="1">
      <c r="B15" s="95"/>
      <c r="C15" s="96"/>
      <c r="D15" s="103"/>
      <c r="E15" s="96"/>
      <c r="F15" s="114" t="s">
        <v>112</v>
      </c>
      <c r="G15" s="115"/>
      <c r="H15" s="105"/>
      <c r="I15" s="116" t="s">
        <v>121</v>
      </c>
      <c r="J15" s="105"/>
      <c r="K15" s="96"/>
      <c r="L15" s="101"/>
      <c r="M15" s="103"/>
      <c r="N15" s="96"/>
      <c r="O15" s="60" t="str">
        <f>IFERROR(VLOOKUP(L15,選手番号!C:F,4,0),"")</f>
        <v/>
      </c>
      <c r="P15" s="61"/>
      <c r="Q15" s="62"/>
      <c r="R15" s="6"/>
      <c r="T15" s="95"/>
      <c r="U15" s="96"/>
      <c r="V15" s="103"/>
      <c r="W15" s="96"/>
      <c r="X15" s="114" t="s">
        <v>112</v>
      </c>
      <c r="Y15" s="115"/>
      <c r="Z15" s="105"/>
      <c r="AA15" s="116" t="s">
        <v>121</v>
      </c>
      <c r="AB15" s="105"/>
      <c r="AC15" s="96"/>
      <c r="AD15" s="101"/>
      <c r="AE15" s="103"/>
      <c r="AF15" s="96"/>
      <c r="AG15" s="103"/>
      <c r="AH15" s="105"/>
      <c r="AI15" s="106"/>
    </row>
    <row r="16" spans="1:35" ht="15.95" customHeight="1">
      <c r="B16" s="112"/>
      <c r="C16" s="113"/>
      <c r="D16" s="107"/>
      <c r="E16" s="113"/>
      <c r="F16" s="110" t="s">
        <v>113</v>
      </c>
      <c r="G16" s="111"/>
      <c r="H16" s="108"/>
      <c r="I16" s="117"/>
      <c r="J16" s="108"/>
      <c r="K16" s="113"/>
      <c r="L16" s="102"/>
      <c r="M16" s="107"/>
      <c r="N16" s="113"/>
      <c r="O16" s="63"/>
      <c r="P16" s="64"/>
      <c r="Q16" s="65"/>
      <c r="R16" s="6"/>
      <c r="T16" s="112"/>
      <c r="U16" s="113"/>
      <c r="V16" s="107"/>
      <c r="W16" s="113"/>
      <c r="X16" s="110" t="s">
        <v>113</v>
      </c>
      <c r="Y16" s="111"/>
      <c r="Z16" s="108"/>
      <c r="AA16" s="117"/>
      <c r="AB16" s="108"/>
      <c r="AC16" s="113"/>
      <c r="AD16" s="102"/>
      <c r="AE16" s="107"/>
      <c r="AF16" s="113"/>
      <c r="AG16" s="107"/>
      <c r="AH16" s="108"/>
      <c r="AI16" s="109"/>
    </row>
    <row r="17" spans="2:35" ht="15.95" customHeight="1">
      <c r="B17" s="95"/>
      <c r="C17" s="96"/>
      <c r="D17" s="103"/>
      <c r="E17" s="96"/>
      <c r="F17" s="114" t="s">
        <v>112</v>
      </c>
      <c r="G17" s="115"/>
      <c r="H17" s="115"/>
      <c r="I17" s="116" t="s">
        <v>121</v>
      </c>
      <c r="J17" s="118"/>
      <c r="K17" s="119"/>
      <c r="L17" s="101"/>
      <c r="M17" s="103"/>
      <c r="N17" s="96"/>
      <c r="O17" s="60" t="str">
        <f>IFERROR(VLOOKUP(L17,選手番号!C:F,4,0),"")</f>
        <v/>
      </c>
      <c r="P17" s="61"/>
      <c r="Q17" s="62"/>
      <c r="R17" s="6"/>
      <c r="T17" s="95"/>
      <c r="U17" s="96"/>
      <c r="V17" s="103"/>
      <c r="W17" s="96"/>
      <c r="X17" s="114" t="s">
        <v>112</v>
      </c>
      <c r="Y17" s="115"/>
      <c r="Z17" s="115"/>
      <c r="AA17" s="116" t="s">
        <v>121</v>
      </c>
      <c r="AB17" s="118"/>
      <c r="AC17" s="119"/>
      <c r="AD17" s="101"/>
      <c r="AE17" s="103"/>
      <c r="AF17" s="96"/>
      <c r="AG17" s="103"/>
      <c r="AH17" s="105"/>
      <c r="AI17" s="106"/>
    </row>
    <row r="18" spans="2:35" ht="15.95" customHeight="1">
      <c r="B18" s="112"/>
      <c r="C18" s="113"/>
      <c r="D18" s="107"/>
      <c r="E18" s="113"/>
      <c r="F18" s="110" t="s">
        <v>113</v>
      </c>
      <c r="G18" s="111"/>
      <c r="H18" s="111"/>
      <c r="I18" s="117"/>
      <c r="J18" s="120"/>
      <c r="K18" s="121"/>
      <c r="L18" s="102"/>
      <c r="M18" s="107"/>
      <c r="N18" s="113"/>
      <c r="O18" s="63"/>
      <c r="P18" s="64"/>
      <c r="Q18" s="65"/>
      <c r="R18" s="6"/>
      <c r="T18" s="112"/>
      <c r="U18" s="113"/>
      <c r="V18" s="107"/>
      <c r="W18" s="113"/>
      <c r="X18" s="110" t="s">
        <v>113</v>
      </c>
      <c r="Y18" s="111"/>
      <c r="Z18" s="111"/>
      <c r="AA18" s="117"/>
      <c r="AB18" s="120"/>
      <c r="AC18" s="121"/>
      <c r="AD18" s="102"/>
      <c r="AE18" s="107"/>
      <c r="AF18" s="113"/>
      <c r="AG18" s="107"/>
      <c r="AH18" s="108"/>
      <c r="AI18" s="109"/>
    </row>
    <row r="19" spans="2:35" ht="15.95" customHeight="1">
      <c r="B19" s="95"/>
      <c r="C19" s="96"/>
      <c r="D19" s="103"/>
      <c r="E19" s="96"/>
      <c r="F19" s="114" t="s">
        <v>112</v>
      </c>
      <c r="G19" s="115"/>
      <c r="H19" s="115"/>
      <c r="I19" s="116" t="s">
        <v>121</v>
      </c>
      <c r="J19" s="118"/>
      <c r="K19" s="119"/>
      <c r="L19" s="101"/>
      <c r="M19" s="103"/>
      <c r="N19" s="96"/>
      <c r="O19" s="60" t="str">
        <f>IFERROR(VLOOKUP(L19,選手番号!C:F,4,0),"")</f>
        <v/>
      </c>
      <c r="P19" s="61"/>
      <c r="Q19" s="62"/>
      <c r="R19" s="6"/>
      <c r="T19" s="95"/>
      <c r="U19" s="96"/>
      <c r="V19" s="103"/>
      <c r="W19" s="96"/>
      <c r="X19" s="114" t="s">
        <v>112</v>
      </c>
      <c r="Y19" s="115"/>
      <c r="Z19" s="115"/>
      <c r="AA19" s="116" t="s">
        <v>121</v>
      </c>
      <c r="AB19" s="118"/>
      <c r="AC19" s="119"/>
      <c r="AD19" s="101"/>
      <c r="AE19" s="103"/>
      <c r="AF19" s="96"/>
      <c r="AG19" s="103"/>
      <c r="AH19" s="105"/>
      <c r="AI19" s="106"/>
    </row>
    <row r="20" spans="2:35" ht="15.95" customHeight="1">
      <c r="B20" s="112"/>
      <c r="C20" s="113"/>
      <c r="D20" s="107"/>
      <c r="E20" s="113"/>
      <c r="F20" s="110" t="s">
        <v>113</v>
      </c>
      <c r="G20" s="111"/>
      <c r="H20" s="111"/>
      <c r="I20" s="117"/>
      <c r="J20" s="120"/>
      <c r="K20" s="121"/>
      <c r="L20" s="102"/>
      <c r="M20" s="107"/>
      <c r="N20" s="113"/>
      <c r="O20" s="63"/>
      <c r="P20" s="64"/>
      <c r="Q20" s="65"/>
      <c r="R20" s="6"/>
      <c r="T20" s="112"/>
      <c r="U20" s="113"/>
      <c r="V20" s="107"/>
      <c r="W20" s="113"/>
      <c r="X20" s="110" t="s">
        <v>113</v>
      </c>
      <c r="Y20" s="111"/>
      <c r="Z20" s="111"/>
      <c r="AA20" s="117"/>
      <c r="AB20" s="120"/>
      <c r="AC20" s="121"/>
      <c r="AD20" s="102"/>
      <c r="AE20" s="107"/>
      <c r="AF20" s="113"/>
      <c r="AG20" s="107"/>
      <c r="AH20" s="108"/>
      <c r="AI20" s="109"/>
    </row>
    <row r="21" spans="2:35" ht="15.95" customHeight="1">
      <c r="B21" s="95"/>
      <c r="C21" s="96"/>
      <c r="D21" s="103"/>
      <c r="E21" s="96"/>
      <c r="F21" s="114" t="s">
        <v>112</v>
      </c>
      <c r="G21" s="115"/>
      <c r="H21" s="115"/>
      <c r="I21" s="116" t="s">
        <v>121</v>
      </c>
      <c r="J21" s="118"/>
      <c r="K21" s="119"/>
      <c r="L21" s="101"/>
      <c r="M21" s="103"/>
      <c r="N21" s="96"/>
      <c r="O21" s="60" t="str">
        <f>IFERROR(VLOOKUP(L21,選手番号!C:F,4,0),"")</f>
        <v/>
      </c>
      <c r="P21" s="61"/>
      <c r="Q21" s="62"/>
      <c r="R21" s="6"/>
      <c r="T21" s="95"/>
      <c r="U21" s="96"/>
      <c r="V21" s="103"/>
      <c r="W21" s="96"/>
      <c r="X21" s="114" t="s">
        <v>112</v>
      </c>
      <c r="Y21" s="115"/>
      <c r="Z21" s="115"/>
      <c r="AA21" s="116" t="s">
        <v>121</v>
      </c>
      <c r="AB21" s="118"/>
      <c r="AC21" s="119"/>
      <c r="AD21" s="101"/>
      <c r="AE21" s="103"/>
      <c r="AF21" s="96"/>
      <c r="AG21" s="103"/>
      <c r="AH21" s="105"/>
      <c r="AI21" s="106"/>
    </row>
    <row r="22" spans="2:35" ht="15.95" customHeight="1">
      <c r="B22" s="112"/>
      <c r="C22" s="113"/>
      <c r="D22" s="107"/>
      <c r="E22" s="113"/>
      <c r="F22" s="110" t="s">
        <v>113</v>
      </c>
      <c r="G22" s="111"/>
      <c r="H22" s="111"/>
      <c r="I22" s="117"/>
      <c r="J22" s="120"/>
      <c r="K22" s="121"/>
      <c r="L22" s="102"/>
      <c r="M22" s="107"/>
      <c r="N22" s="113"/>
      <c r="O22" s="63"/>
      <c r="P22" s="64"/>
      <c r="Q22" s="65"/>
      <c r="R22" s="6"/>
      <c r="T22" s="112"/>
      <c r="U22" s="113"/>
      <c r="V22" s="107"/>
      <c r="W22" s="113"/>
      <c r="X22" s="110" t="s">
        <v>113</v>
      </c>
      <c r="Y22" s="111"/>
      <c r="Z22" s="111"/>
      <c r="AA22" s="117"/>
      <c r="AB22" s="120"/>
      <c r="AC22" s="121"/>
      <c r="AD22" s="102"/>
      <c r="AE22" s="107"/>
      <c r="AF22" s="113"/>
      <c r="AG22" s="107"/>
      <c r="AH22" s="108"/>
      <c r="AI22" s="109"/>
    </row>
    <row r="23" spans="2:35" ht="15.95" customHeight="1">
      <c r="B23" s="95"/>
      <c r="C23" s="96"/>
      <c r="D23" s="103"/>
      <c r="E23" s="96"/>
      <c r="F23" s="114" t="s">
        <v>112</v>
      </c>
      <c r="G23" s="115"/>
      <c r="H23" s="115"/>
      <c r="I23" s="116" t="s">
        <v>121</v>
      </c>
      <c r="J23" s="118"/>
      <c r="K23" s="119"/>
      <c r="L23" s="101"/>
      <c r="M23" s="103"/>
      <c r="N23" s="96"/>
      <c r="O23" s="60" t="str">
        <f>IFERROR(VLOOKUP(L23,選手番号!C:F,4,0),"")</f>
        <v/>
      </c>
      <c r="P23" s="61"/>
      <c r="Q23" s="62"/>
      <c r="R23" s="6"/>
      <c r="T23" s="95"/>
      <c r="U23" s="96"/>
      <c r="V23" s="103"/>
      <c r="W23" s="96"/>
      <c r="X23" s="114" t="s">
        <v>112</v>
      </c>
      <c r="Y23" s="115"/>
      <c r="Z23" s="115"/>
      <c r="AA23" s="116" t="s">
        <v>121</v>
      </c>
      <c r="AB23" s="118"/>
      <c r="AC23" s="119"/>
      <c r="AD23" s="101"/>
      <c r="AE23" s="103"/>
      <c r="AF23" s="96"/>
      <c r="AG23" s="103"/>
      <c r="AH23" s="105"/>
      <c r="AI23" s="106"/>
    </row>
    <row r="24" spans="2:35" ht="15.95" customHeight="1">
      <c r="B24" s="112"/>
      <c r="C24" s="113"/>
      <c r="D24" s="107"/>
      <c r="E24" s="113"/>
      <c r="F24" s="110" t="s">
        <v>113</v>
      </c>
      <c r="G24" s="111"/>
      <c r="H24" s="111"/>
      <c r="I24" s="117"/>
      <c r="J24" s="120"/>
      <c r="K24" s="121"/>
      <c r="L24" s="102"/>
      <c r="M24" s="107"/>
      <c r="N24" s="113"/>
      <c r="O24" s="63"/>
      <c r="P24" s="64"/>
      <c r="Q24" s="65"/>
      <c r="R24" s="6"/>
      <c r="T24" s="112"/>
      <c r="U24" s="113"/>
      <c r="V24" s="107"/>
      <c r="W24" s="113"/>
      <c r="X24" s="110" t="s">
        <v>113</v>
      </c>
      <c r="Y24" s="111"/>
      <c r="Z24" s="111"/>
      <c r="AA24" s="117"/>
      <c r="AB24" s="120"/>
      <c r="AC24" s="121"/>
      <c r="AD24" s="102"/>
      <c r="AE24" s="107"/>
      <c r="AF24" s="113"/>
      <c r="AG24" s="107"/>
      <c r="AH24" s="108"/>
      <c r="AI24" s="109"/>
    </row>
    <row r="25" spans="2:35" ht="15.95" customHeight="1">
      <c r="B25" s="95"/>
      <c r="C25" s="96"/>
      <c r="D25" s="103"/>
      <c r="E25" s="96"/>
      <c r="F25" s="114" t="s">
        <v>112</v>
      </c>
      <c r="G25" s="115"/>
      <c r="H25" s="115"/>
      <c r="I25" s="116" t="s">
        <v>121</v>
      </c>
      <c r="J25" s="118"/>
      <c r="K25" s="119"/>
      <c r="L25" s="101"/>
      <c r="M25" s="103"/>
      <c r="N25" s="96"/>
      <c r="O25" s="60" t="str">
        <f>IFERROR(VLOOKUP(L25,選手番号!C:F,4,0),"")</f>
        <v/>
      </c>
      <c r="P25" s="61"/>
      <c r="Q25" s="62"/>
      <c r="R25" s="6"/>
      <c r="T25" s="95"/>
      <c r="U25" s="96"/>
      <c r="V25" s="103"/>
      <c r="W25" s="96"/>
      <c r="X25" s="114" t="s">
        <v>112</v>
      </c>
      <c r="Y25" s="115"/>
      <c r="Z25" s="115"/>
      <c r="AA25" s="116" t="s">
        <v>121</v>
      </c>
      <c r="AB25" s="118"/>
      <c r="AC25" s="119"/>
      <c r="AD25" s="101"/>
      <c r="AE25" s="103"/>
      <c r="AF25" s="96"/>
      <c r="AG25" s="103"/>
      <c r="AH25" s="105"/>
      <c r="AI25" s="106"/>
    </row>
    <row r="26" spans="2:35" ht="15.95" customHeight="1">
      <c r="B26" s="112"/>
      <c r="C26" s="113"/>
      <c r="D26" s="107"/>
      <c r="E26" s="113"/>
      <c r="F26" s="110" t="s">
        <v>113</v>
      </c>
      <c r="G26" s="111"/>
      <c r="H26" s="111"/>
      <c r="I26" s="117"/>
      <c r="J26" s="120"/>
      <c r="K26" s="121"/>
      <c r="L26" s="102"/>
      <c r="M26" s="107"/>
      <c r="N26" s="113"/>
      <c r="O26" s="63"/>
      <c r="P26" s="64"/>
      <c r="Q26" s="65"/>
      <c r="R26" s="6"/>
      <c r="T26" s="112"/>
      <c r="U26" s="113"/>
      <c r="V26" s="107"/>
      <c r="W26" s="113"/>
      <c r="X26" s="110" t="s">
        <v>113</v>
      </c>
      <c r="Y26" s="111"/>
      <c r="Z26" s="111"/>
      <c r="AA26" s="117"/>
      <c r="AB26" s="120"/>
      <c r="AC26" s="121"/>
      <c r="AD26" s="102"/>
      <c r="AE26" s="107"/>
      <c r="AF26" s="113"/>
      <c r="AG26" s="107"/>
      <c r="AH26" s="108"/>
      <c r="AI26" s="109"/>
    </row>
    <row r="27" spans="2:35" ht="15.95" customHeight="1">
      <c r="B27" s="95"/>
      <c r="C27" s="96"/>
      <c r="D27" s="103"/>
      <c r="E27" s="96"/>
      <c r="F27" s="114" t="s">
        <v>112</v>
      </c>
      <c r="G27" s="115"/>
      <c r="H27" s="115"/>
      <c r="I27" s="116" t="s">
        <v>121</v>
      </c>
      <c r="J27" s="118"/>
      <c r="K27" s="119"/>
      <c r="L27" s="101"/>
      <c r="M27" s="103"/>
      <c r="N27" s="96"/>
      <c r="O27" s="60" t="str">
        <f>IFERROR(VLOOKUP(L27,選手番号!C:F,4,0),"")</f>
        <v/>
      </c>
      <c r="P27" s="61"/>
      <c r="Q27" s="62"/>
      <c r="R27" s="6"/>
      <c r="T27" s="95"/>
      <c r="U27" s="96"/>
      <c r="V27" s="103"/>
      <c r="W27" s="96"/>
      <c r="X27" s="114" t="s">
        <v>112</v>
      </c>
      <c r="Y27" s="115"/>
      <c r="Z27" s="115"/>
      <c r="AA27" s="116" t="s">
        <v>121</v>
      </c>
      <c r="AB27" s="118"/>
      <c r="AC27" s="119"/>
      <c r="AD27" s="101"/>
      <c r="AE27" s="103"/>
      <c r="AF27" s="96"/>
      <c r="AG27" s="103"/>
      <c r="AH27" s="105"/>
      <c r="AI27" s="106"/>
    </row>
    <row r="28" spans="2:35" ht="15.95" customHeight="1">
      <c r="B28" s="112"/>
      <c r="C28" s="113"/>
      <c r="D28" s="107"/>
      <c r="E28" s="113"/>
      <c r="F28" s="110" t="s">
        <v>113</v>
      </c>
      <c r="G28" s="111"/>
      <c r="H28" s="111"/>
      <c r="I28" s="117"/>
      <c r="J28" s="120"/>
      <c r="K28" s="121"/>
      <c r="L28" s="102"/>
      <c r="M28" s="107"/>
      <c r="N28" s="113"/>
      <c r="O28" s="63"/>
      <c r="P28" s="64"/>
      <c r="Q28" s="65"/>
      <c r="R28" s="6"/>
      <c r="T28" s="112"/>
      <c r="U28" s="113"/>
      <c r="V28" s="107"/>
      <c r="W28" s="113"/>
      <c r="X28" s="110" t="s">
        <v>113</v>
      </c>
      <c r="Y28" s="111"/>
      <c r="Z28" s="111"/>
      <c r="AA28" s="117"/>
      <c r="AB28" s="120"/>
      <c r="AC28" s="121"/>
      <c r="AD28" s="102"/>
      <c r="AE28" s="107"/>
      <c r="AF28" s="113"/>
      <c r="AG28" s="107"/>
      <c r="AH28" s="108"/>
      <c r="AI28" s="109"/>
    </row>
    <row r="29" spans="2:35" ht="15.95" customHeight="1">
      <c r="B29" s="95"/>
      <c r="C29" s="96"/>
      <c r="D29" s="103"/>
      <c r="E29" s="96"/>
      <c r="F29" s="114" t="s">
        <v>112</v>
      </c>
      <c r="G29" s="115"/>
      <c r="H29" s="115"/>
      <c r="I29" s="116" t="s">
        <v>121</v>
      </c>
      <c r="J29" s="118"/>
      <c r="K29" s="119"/>
      <c r="L29" s="101"/>
      <c r="M29" s="103"/>
      <c r="N29" s="96"/>
      <c r="O29" s="60" t="str">
        <f>IFERROR(VLOOKUP(L29,選手番号!C:F,4,0),"")</f>
        <v/>
      </c>
      <c r="P29" s="61"/>
      <c r="Q29" s="62"/>
      <c r="R29" s="6"/>
      <c r="T29" s="95"/>
      <c r="U29" s="96"/>
      <c r="V29" s="103"/>
      <c r="W29" s="96"/>
      <c r="X29" s="114" t="s">
        <v>112</v>
      </c>
      <c r="Y29" s="115"/>
      <c r="Z29" s="115"/>
      <c r="AA29" s="116" t="s">
        <v>121</v>
      </c>
      <c r="AB29" s="118"/>
      <c r="AC29" s="119"/>
      <c r="AD29" s="101"/>
      <c r="AE29" s="103"/>
      <c r="AF29" s="96"/>
      <c r="AG29" s="103"/>
      <c r="AH29" s="105"/>
      <c r="AI29" s="106"/>
    </row>
    <row r="30" spans="2:35" ht="15.95" customHeight="1" thickBot="1">
      <c r="B30" s="122"/>
      <c r="C30" s="123"/>
      <c r="D30" s="124"/>
      <c r="E30" s="123"/>
      <c r="F30" s="136" t="s">
        <v>113</v>
      </c>
      <c r="G30" s="125"/>
      <c r="H30" s="125"/>
      <c r="I30" s="126"/>
      <c r="J30" s="133"/>
      <c r="K30" s="134"/>
      <c r="L30" s="127"/>
      <c r="M30" s="124"/>
      <c r="N30" s="123"/>
      <c r="O30" s="91"/>
      <c r="P30" s="92"/>
      <c r="Q30" s="93"/>
      <c r="R30" s="6"/>
      <c r="T30" s="122"/>
      <c r="U30" s="123"/>
      <c r="V30" s="124"/>
      <c r="W30" s="123"/>
      <c r="X30" s="136" t="s">
        <v>113</v>
      </c>
      <c r="Y30" s="125"/>
      <c r="Z30" s="125"/>
      <c r="AA30" s="126"/>
      <c r="AB30" s="133"/>
      <c r="AC30" s="134"/>
      <c r="AD30" s="127"/>
      <c r="AE30" s="124"/>
      <c r="AF30" s="123"/>
      <c r="AG30" s="124"/>
      <c r="AH30" s="130"/>
      <c r="AI30" s="135"/>
    </row>
    <row r="31" spans="2:35" ht="14.25" thickBot="1">
      <c r="R31" s="6"/>
    </row>
    <row r="32" spans="2:35">
      <c r="B32" s="79" t="s">
        <v>1</v>
      </c>
      <c r="C32" s="80"/>
      <c r="D32" s="80"/>
      <c r="E32" s="80"/>
      <c r="F32" s="80"/>
      <c r="G32" s="80"/>
      <c r="H32" s="128"/>
      <c r="I32" s="129"/>
      <c r="J32" s="129"/>
      <c r="K32" s="129"/>
      <c r="L32" s="129"/>
      <c r="M32" s="75" t="s">
        <v>2</v>
      </c>
      <c r="N32" s="131" t="s">
        <v>122</v>
      </c>
      <c r="O32" s="131"/>
      <c r="P32" s="129"/>
      <c r="Q32" s="89" t="s">
        <v>123</v>
      </c>
      <c r="R32" s="8"/>
      <c r="T32" s="79" t="s">
        <v>1</v>
      </c>
      <c r="U32" s="80"/>
      <c r="V32" s="80"/>
      <c r="W32" s="80"/>
      <c r="X32" s="80"/>
      <c r="Y32" s="80"/>
      <c r="Z32" s="128"/>
      <c r="AA32" s="129"/>
      <c r="AB32" s="129"/>
      <c r="AC32" s="129"/>
      <c r="AD32" s="129"/>
      <c r="AE32" s="75" t="s">
        <v>2</v>
      </c>
      <c r="AF32" s="131" t="s">
        <v>122</v>
      </c>
      <c r="AG32" s="131"/>
      <c r="AH32" s="129"/>
      <c r="AI32" s="89" t="s">
        <v>123</v>
      </c>
    </row>
    <row r="33" spans="1:35" ht="14.25" thickBot="1">
      <c r="B33" s="82"/>
      <c r="C33" s="83"/>
      <c r="D33" s="83"/>
      <c r="E33" s="83"/>
      <c r="F33" s="83"/>
      <c r="G33" s="83"/>
      <c r="H33" s="124"/>
      <c r="I33" s="130"/>
      <c r="J33" s="130"/>
      <c r="K33" s="130"/>
      <c r="L33" s="130"/>
      <c r="M33" s="76"/>
      <c r="N33" s="132"/>
      <c r="O33" s="132"/>
      <c r="P33" s="130"/>
      <c r="Q33" s="90"/>
      <c r="R33" s="8"/>
      <c r="T33" s="82"/>
      <c r="U33" s="83"/>
      <c r="V33" s="83"/>
      <c r="W33" s="83"/>
      <c r="X33" s="83"/>
      <c r="Y33" s="83"/>
      <c r="Z33" s="124"/>
      <c r="AA33" s="130"/>
      <c r="AB33" s="130"/>
      <c r="AC33" s="130"/>
      <c r="AD33" s="130"/>
      <c r="AE33" s="76"/>
      <c r="AF33" s="132"/>
      <c r="AG33" s="132"/>
      <c r="AH33" s="130"/>
      <c r="AI33" s="90"/>
    </row>
    <row r="34" spans="1:35">
      <c r="R34" s="6"/>
    </row>
    <row r="35" spans="1:35">
      <c r="R35" s="6"/>
    </row>
    <row r="36" spans="1:35" ht="19.5" customHeight="1">
      <c r="A36" s="74" t="s">
        <v>221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6"/>
      <c r="S36" s="74" t="s">
        <v>221</v>
      </c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</row>
    <row r="37" spans="1:35">
      <c r="R37" s="6"/>
    </row>
    <row r="38" spans="1:35">
      <c r="R38" s="6"/>
    </row>
    <row r="39" spans="1:3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1:T164"/>
  <sheetViews>
    <sheetView workbookViewId="0"/>
  </sheetViews>
  <sheetFormatPr defaultRowHeight="13.5"/>
  <cols>
    <col min="1" max="1" width="13.5" bestFit="1" customWidth="1"/>
    <col min="2" max="2" width="25.12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4.25" bestFit="1" customWidth="1"/>
    <col min="12" max="12" width="12.625" bestFit="1" customWidth="1"/>
    <col min="13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>
      <c r="A2">
        <v>1000</v>
      </c>
      <c r="B2" t="s">
        <v>1722</v>
      </c>
      <c r="C2">
        <v>28</v>
      </c>
      <c r="D2">
        <v>0</v>
      </c>
      <c r="E2">
        <v>0</v>
      </c>
      <c r="F2">
        <v>0</v>
      </c>
      <c r="G2">
        <v>0</v>
      </c>
      <c r="H2">
        <v>36</v>
      </c>
      <c r="I2" t="s">
        <v>141</v>
      </c>
      <c r="J2">
        <v>2</v>
      </c>
      <c r="K2" t="s">
        <v>1723</v>
      </c>
      <c r="L2" t="s">
        <v>206</v>
      </c>
      <c r="M2" t="s">
        <v>23</v>
      </c>
      <c r="N2">
        <v>1</v>
      </c>
      <c r="O2" t="s">
        <v>1724</v>
      </c>
      <c r="P2" t="b">
        <v>0</v>
      </c>
      <c r="Q2" t="s">
        <v>1725</v>
      </c>
      <c r="R2" t="b">
        <v>0</v>
      </c>
      <c r="S2" t="b">
        <v>0</v>
      </c>
      <c r="T2">
        <v>0</v>
      </c>
    </row>
    <row r="3" spans="1:20">
      <c r="A3">
        <v>1001</v>
      </c>
      <c r="B3" t="s">
        <v>1722</v>
      </c>
      <c r="C3">
        <v>28</v>
      </c>
      <c r="D3">
        <v>0</v>
      </c>
      <c r="E3">
        <v>0</v>
      </c>
      <c r="F3">
        <v>0</v>
      </c>
      <c r="G3">
        <v>0</v>
      </c>
      <c r="H3">
        <v>36</v>
      </c>
      <c r="I3" t="s">
        <v>141</v>
      </c>
      <c r="J3">
        <v>1</v>
      </c>
      <c r="K3" t="s">
        <v>1723</v>
      </c>
      <c r="L3" t="s">
        <v>206</v>
      </c>
      <c r="M3" t="s">
        <v>23</v>
      </c>
      <c r="N3">
        <v>1</v>
      </c>
      <c r="O3" t="s">
        <v>1726</v>
      </c>
      <c r="P3" t="b">
        <v>0</v>
      </c>
      <c r="Q3" t="s">
        <v>1725</v>
      </c>
      <c r="R3" t="b">
        <v>0</v>
      </c>
      <c r="S3" t="b">
        <v>0</v>
      </c>
      <c r="T3">
        <v>0</v>
      </c>
    </row>
    <row r="4" spans="1:20">
      <c r="A4">
        <v>1002</v>
      </c>
      <c r="B4" t="s">
        <v>1722</v>
      </c>
      <c r="C4">
        <v>28</v>
      </c>
      <c r="D4">
        <v>0</v>
      </c>
      <c r="E4">
        <v>0</v>
      </c>
      <c r="F4">
        <v>0</v>
      </c>
      <c r="G4">
        <v>0</v>
      </c>
      <c r="H4">
        <v>36</v>
      </c>
      <c r="I4" t="s">
        <v>141</v>
      </c>
      <c r="J4">
        <v>4</v>
      </c>
      <c r="K4" t="s">
        <v>1723</v>
      </c>
      <c r="L4" t="s">
        <v>206</v>
      </c>
      <c r="M4" t="s">
        <v>226</v>
      </c>
      <c r="N4">
        <v>1</v>
      </c>
      <c r="O4" t="s">
        <v>1727</v>
      </c>
      <c r="P4" t="b">
        <v>0</v>
      </c>
      <c r="Q4" t="s">
        <v>1725</v>
      </c>
      <c r="R4" t="b">
        <v>0</v>
      </c>
      <c r="S4" t="b">
        <v>0</v>
      </c>
      <c r="T4">
        <v>0</v>
      </c>
    </row>
    <row r="5" spans="1:20">
      <c r="A5">
        <v>1003</v>
      </c>
      <c r="B5" t="s">
        <v>1722</v>
      </c>
      <c r="C5">
        <v>28</v>
      </c>
      <c r="D5">
        <v>0</v>
      </c>
      <c r="E5">
        <v>0</v>
      </c>
      <c r="F5">
        <v>0</v>
      </c>
      <c r="G5">
        <v>0</v>
      </c>
      <c r="H5">
        <v>36</v>
      </c>
      <c r="I5" t="s">
        <v>141</v>
      </c>
      <c r="J5">
        <v>3</v>
      </c>
      <c r="K5" t="s">
        <v>1723</v>
      </c>
      <c r="L5" t="s">
        <v>206</v>
      </c>
      <c r="M5" t="s">
        <v>226</v>
      </c>
      <c r="N5">
        <v>1</v>
      </c>
      <c r="O5" t="s">
        <v>1728</v>
      </c>
      <c r="P5" t="b">
        <v>0</v>
      </c>
      <c r="Q5" t="s">
        <v>1725</v>
      </c>
      <c r="R5" t="b">
        <v>0</v>
      </c>
      <c r="S5" t="b">
        <v>0</v>
      </c>
      <c r="T5">
        <v>0</v>
      </c>
    </row>
    <row r="6" spans="1:20">
      <c r="A6">
        <v>1004</v>
      </c>
      <c r="B6" t="s">
        <v>1722</v>
      </c>
      <c r="C6">
        <v>28</v>
      </c>
      <c r="D6">
        <v>0</v>
      </c>
      <c r="E6">
        <v>0</v>
      </c>
      <c r="F6">
        <v>0</v>
      </c>
      <c r="G6">
        <v>0</v>
      </c>
      <c r="H6">
        <v>36</v>
      </c>
      <c r="I6" t="s">
        <v>141</v>
      </c>
      <c r="J6">
        <v>2</v>
      </c>
      <c r="K6" t="s">
        <v>1723</v>
      </c>
      <c r="L6" t="s">
        <v>135</v>
      </c>
      <c r="M6" t="s">
        <v>23</v>
      </c>
      <c r="N6">
        <v>1</v>
      </c>
      <c r="O6" t="s">
        <v>1729</v>
      </c>
      <c r="P6" t="b">
        <v>0</v>
      </c>
      <c r="Q6" t="s">
        <v>1725</v>
      </c>
      <c r="R6" t="b">
        <v>0</v>
      </c>
      <c r="S6" t="b">
        <v>0</v>
      </c>
      <c r="T6">
        <v>0</v>
      </c>
    </row>
    <row r="7" spans="1:20">
      <c r="A7">
        <v>1005</v>
      </c>
      <c r="B7" t="s">
        <v>1722</v>
      </c>
      <c r="C7">
        <v>28</v>
      </c>
      <c r="D7">
        <v>0</v>
      </c>
      <c r="E7">
        <v>0</v>
      </c>
      <c r="F7">
        <v>0</v>
      </c>
      <c r="G7">
        <v>0</v>
      </c>
      <c r="H7">
        <v>36</v>
      </c>
      <c r="I7" t="s">
        <v>141</v>
      </c>
      <c r="J7">
        <v>1</v>
      </c>
      <c r="K7" t="s">
        <v>1723</v>
      </c>
      <c r="L7" t="s">
        <v>135</v>
      </c>
      <c r="M7" t="s">
        <v>23</v>
      </c>
      <c r="N7">
        <v>1</v>
      </c>
      <c r="O7" t="s">
        <v>1730</v>
      </c>
      <c r="P7" t="b">
        <v>0</v>
      </c>
      <c r="Q7" t="s">
        <v>1725</v>
      </c>
      <c r="R7" t="b">
        <v>0</v>
      </c>
      <c r="S7" t="b">
        <v>0</v>
      </c>
      <c r="T7">
        <v>0</v>
      </c>
    </row>
    <row r="8" spans="1:20">
      <c r="A8">
        <v>1006</v>
      </c>
      <c r="B8" t="s">
        <v>1722</v>
      </c>
      <c r="C8">
        <v>28</v>
      </c>
      <c r="D8">
        <v>0</v>
      </c>
      <c r="E8">
        <v>0</v>
      </c>
      <c r="F8">
        <v>0</v>
      </c>
      <c r="G8">
        <v>0</v>
      </c>
      <c r="H8">
        <v>36</v>
      </c>
      <c r="I8" t="s">
        <v>141</v>
      </c>
      <c r="J8">
        <v>4</v>
      </c>
      <c r="K8" t="s">
        <v>1723</v>
      </c>
      <c r="L8" t="s">
        <v>135</v>
      </c>
      <c r="M8" t="s">
        <v>226</v>
      </c>
      <c r="N8">
        <v>1</v>
      </c>
      <c r="O8" t="s">
        <v>1731</v>
      </c>
      <c r="P8" t="b">
        <v>0</v>
      </c>
      <c r="Q8" t="s">
        <v>1725</v>
      </c>
      <c r="R8" t="b">
        <v>0</v>
      </c>
      <c r="S8" t="b">
        <v>0</v>
      </c>
      <c r="T8">
        <v>0</v>
      </c>
    </row>
    <row r="9" spans="1:20">
      <c r="A9">
        <v>1007</v>
      </c>
      <c r="B9" t="s">
        <v>1722</v>
      </c>
      <c r="C9">
        <v>28</v>
      </c>
      <c r="D9">
        <v>0</v>
      </c>
      <c r="E9">
        <v>0</v>
      </c>
      <c r="F9">
        <v>0</v>
      </c>
      <c r="G9">
        <v>0</v>
      </c>
      <c r="H9">
        <v>36</v>
      </c>
      <c r="I9" t="s">
        <v>141</v>
      </c>
      <c r="J9">
        <v>3</v>
      </c>
      <c r="K9" t="s">
        <v>1723</v>
      </c>
      <c r="L9" t="s">
        <v>135</v>
      </c>
      <c r="M9" t="s">
        <v>226</v>
      </c>
      <c r="N9">
        <v>1</v>
      </c>
      <c r="O9" t="s">
        <v>1732</v>
      </c>
      <c r="P9" t="b">
        <v>0</v>
      </c>
      <c r="Q9" t="s">
        <v>1725</v>
      </c>
      <c r="R9" t="b">
        <v>0</v>
      </c>
      <c r="S9" t="b">
        <v>0</v>
      </c>
      <c r="T9">
        <v>0</v>
      </c>
    </row>
    <row r="10" spans="1:20">
      <c r="A10">
        <v>1008</v>
      </c>
      <c r="B10" t="s">
        <v>1722</v>
      </c>
      <c r="C10">
        <v>28</v>
      </c>
      <c r="D10">
        <v>0</v>
      </c>
      <c r="E10">
        <v>0</v>
      </c>
      <c r="F10">
        <v>0</v>
      </c>
      <c r="G10">
        <v>0</v>
      </c>
      <c r="H10">
        <v>36</v>
      </c>
      <c r="I10" t="s">
        <v>141</v>
      </c>
      <c r="J10">
        <v>2</v>
      </c>
      <c r="K10" t="s">
        <v>1723</v>
      </c>
      <c r="L10" t="s">
        <v>206</v>
      </c>
      <c r="M10" t="s">
        <v>23</v>
      </c>
      <c r="N10">
        <v>2</v>
      </c>
      <c r="O10" t="s">
        <v>1733</v>
      </c>
      <c r="P10" t="b">
        <v>0</v>
      </c>
      <c r="Q10" t="s">
        <v>1725</v>
      </c>
      <c r="R10" t="b">
        <v>0</v>
      </c>
      <c r="S10" t="b">
        <v>0</v>
      </c>
      <c r="T10">
        <v>0</v>
      </c>
    </row>
    <row r="11" spans="1:20">
      <c r="A11">
        <v>1009</v>
      </c>
      <c r="B11" t="s">
        <v>1722</v>
      </c>
      <c r="C11">
        <v>28</v>
      </c>
      <c r="D11">
        <v>0</v>
      </c>
      <c r="E11">
        <v>0</v>
      </c>
      <c r="F11">
        <v>0</v>
      </c>
      <c r="G11">
        <v>0</v>
      </c>
      <c r="H11">
        <v>36</v>
      </c>
      <c r="I11" t="s">
        <v>141</v>
      </c>
      <c r="J11">
        <v>4</v>
      </c>
      <c r="K11" t="s">
        <v>1723</v>
      </c>
      <c r="L11" t="s">
        <v>206</v>
      </c>
      <c r="M11" t="s">
        <v>226</v>
      </c>
      <c r="N11">
        <v>2</v>
      </c>
      <c r="O11" t="s">
        <v>1734</v>
      </c>
      <c r="P11" t="b">
        <v>0</v>
      </c>
      <c r="Q11" t="s">
        <v>1725</v>
      </c>
      <c r="R11" t="b">
        <v>0</v>
      </c>
      <c r="S11" t="b">
        <v>0</v>
      </c>
      <c r="T11">
        <v>0</v>
      </c>
    </row>
    <row r="12" spans="1:20">
      <c r="A12">
        <v>1010</v>
      </c>
      <c r="B12" t="s">
        <v>1722</v>
      </c>
      <c r="C12">
        <v>28</v>
      </c>
      <c r="D12">
        <v>0</v>
      </c>
      <c r="E12">
        <v>0</v>
      </c>
      <c r="F12">
        <v>0</v>
      </c>
      <c r="G12">
        <v>0</v>
      </c>
      <c r="H12">
        <v>36</v>
      </c>
      <c r="I12" t="s">
        <v>141</v>
      </c>
      <c r="J12">
        <v>3</v>
      </c>
      <c r="K12" t="s">
        <v>1723</v>
      </c>
      <c r="L12" t="s">
        <v>206</v>
      </c>
      <c r="M12" t="s">
        <v>226</v>
      </c>
      <c r="N12">
        <v>2</v>
      </c>
      <c r="O12" t="s">
        <v>1735</v>
      </c>
      <c r="P12" t="b">
        <v>0</v>
      </c>
      <c r="Q12" t="s">
        <v>1725</v>
      </c>
      <c r="R12" t="b">
        <v>0</v>
      </c>
      <c r="S12" t="b">
        <v>0</v>
      </c>
      <c r="T12">
        <v>0</v>
      </c>
    </row>
    <row r="13" spans="1:20">
      <c r="A13">
        <v>1011</v>
      </c>
      <c r="B13" t="s">
        <v>1722</v>
      </c>
      <c r="C13">
        <v>28</v>
      </c>
      <c r="D13">
        <v>0</v>
      </c>
      <c r="E13">
        <v>0</v>
      </c>
      <c r="F13">
        <v>0</v>
      </c>
      <c r="G13">
        <v>0</v>
      </c>
      <c r="H13">
        <v>36</v>
      </c>
      <c r="I13" t="s">
        <v>141</v>
      </c>
      <c r="J13">
        <v>2</v>
      </c>
      <c r="K13" t="s">
        <v>1723</v>
      </c>
      <c r="L13" t="s">
        <v>135</v>
      </c>
      <c r="M13" t="s">
        <v>23</v>
      </c>
      <c r="N13">
        <v>2</v>
      </c>
      <c r="O13" t="s">
        <v>1736</v>
      </c>
      <c r="P13" t="b">
        <v>0</v>
      </c>
      <c r="Q13" t="s">
        <v>1725</v>
      </c>
      <c r="R13" t="b">
        <v>0</v>
      </c>
      <c r="S13" t="b">
        <v>0</v>
      </c>
      <c r="T13">
        <v>0</v>
      </c>
    </row>
    <row r="14" spans="1:20">
      <c r="A14">
        <v>1012</v>
      </c>
      <c r="B14" t="s">
        <v>1722</v>
      </c>
      <c r="C14">
        <v>28</v>
      </c>
      <c r="D14">
        <v>0</v>
      </c>
      <c r="E14">
        <v>0</v>
      </c>
      <c r="F14">
        <v>0</v>
      </c>
      <c r="G14">
        <v>0</v>
      </c>
      <c r="H14">
        <v>36</v>
      </c>
      <c r="I14" t="s">
        <v>141</v>
      </c>
      <c r="J14">
        <v>3</v>
      </c>
      <c r="K14" t="s">
        <v>1723</v>
      </c>
      <c r="L14" t="s">
        <v>135</v>
      </c>
      <c r="M14" t="s">
        <v>226</v>
      </c>
      <c r="N14">
        <v>2</v>
      </c>
      <c r="O14" t="s">
        <v>1737</v>
      </c>
      <c r="P14" t="b">
        <v>0</v>
      </c>
      <c r="Q14" t="s">
        <v>1725</v>
      </c>
      <c r="R14" t="b">
        <v>0</v>
      </c>
      <c r="S14" t="b">
        <v>0</v>
      </c>
      <c r="T14">
        <v>0</v>
      </c>
    </row>
    <row r="15" spans="1:20">
      <c r="A15">
        <v>1013</v>
      </c>
      <c r="B15" t="s">
        <v>1722</v>
      </c>
      <c r="C15">
        <v>28</v>
      </c>
      <c r="D15">
        <v>0</v>
      </c>
      <c r="E15">
        <v>0</v>
      </c>
      <c r="F15">
        <v>0</v>
      </c>
      <c r="G15">
        <v>0</v>
      </c>
      <c r="H15">
        <v>36</v>
      </c>
      <c r="I15" t="s">
        <v>141</v>
      </c>
      <c r="J15">
        <v>4</v>
      </c>
      <c r="K15" t="s">
        <v>1723</v>
      </c>
      <c r="L15" t="s">
        <v>135</v>
      </c>
      <c r="M15" t="s">
        <v>226</v>
      </c>
      <c r="N15">
        <v>2</v>
      </c>
      <c r="O15" t="s">
        <v>1738</v>
      </c>
      <c r="P15" t="b">
        <v>0</v>
      </c>
      <c r="Q15" t="s">
        <v>1725</v>
      </c>
      <c r="R15" t="b">
        <v>0</v>
      </c>
      <c r="S15" t="b">
        <v>0</v>
      </c>
      <c r="T15">
        <v>0</v>
      </c>
    </row>
    <row r="16" spans="1:20">
      <c r="A16">
        <v>1014</v>
      </c>
      <c r="B16" t="s">
        <v>1739</v>
      </c>
      <c r="C16">
        <v>27</v>
      </c>
      <c r="D16">
        <v>0</v>
      </c>
      <c r="E16">
        <v>0</v>
      </c>
      <c r="F16">
        <v>0</v>
      </c>
      <c r="G16">
        <v>0</v>
      </c>
      <c r="H16">
        <v>36</v>
      </c>
      <c r="I16" t="s">
        <v>141</v>
      </c>
      <c r="J16">
        <v>2</v>
      </c>
      <c r="K16" t="s">
        <v>1740</v>
      </c>
      <c r="L16" t="s">
        <v>206</v>
      </c>
      <c r="M16" t="s">
        <v>23</v>
      </c>
      <c r="N16">
        <v>1</v>
      </c>
      <c r="O16" t="s">
        <v>1741</v>
      </c>
      <c r="P16" t="b">
        <v>0</v>
      </c>
      <c r="Q16" t="s">
        <v>1742</v>
      </c>
      <c r="R16" t="b">
        <v>0</v>
      </c>
      <c r="S16" t="b">
        <v>0</v>
      </c>
      <c r="T16">
        <v>0</v>
      </c>
    </row>
    <row r="17" spans="1:20">
      <c r="A17">
        <v>1015</v>
      </c>
      <c r="B17" t="s">
        <v>1739</v>
      </c>
      <c r="C17">
        <v>27</v>
      </c>
      <c r="D17">
        <v>0</v>
      </c>
      <c r="E17">
        <v>0</v>
      </c>
      <c r="F17">
        <v>0</v>
      </c>
      <c r="G17">
        <v>0</v>
      </c>
      <c r="H17">
        <v>36</v>
      </c>
      <c r="I17" t="s">
        <v>141</v>
      </c>
      <c r="J17">
        <v>4</v>
      </c>
      <c r="K17" t="s">
        <v>1740</v>
      </c>
      <c r="L17" t="s">
        <v>206</v>
      </c>
      <c r="M17" t="s">
        <v>226</v>
      </c>
      <c r="N17">
        <v>1</v>
      </c>
      <c r="O17" t="s">
        <v>1743</v>
      </c>
      <c r="P17" t="b">
        <v>0</v>
      </c>
      <c r="Q17" t="s">
        <v>1742</v>
      </c>
      <c r="R17" t="b">
        <v>0</v>
      </c>
      <c r="S17" t="b">
        <v>0</v>
      </c>
      <c r="T17">
        <v>0</v>
      </c>
    </row>
    <row r="18" spans="1:20">
      <c r="A18">
        <v>1016</v>
      </c>
      <c r="B18" t="s">
        <v>1739</v>
      </c>
      <c r="C18">
        <v>27</v>
      </c>
      <c r="D18">
        <v>0</v>
      </c>
      <c r="E18">
        <v>0</v>
      </c>
      <c r="F18">
        <v>0</v>
      </c>
      <c r="G18">
        <v>0</v>
      </c>
      <c r="H18">
        <v>36</v>
      </c>
      <c r="I18" t="s">
        <v>141</v>
      </c>
      <c r="J18">
        <v>3</v>
      </c>
      <c r="K18" t="s">
        <v>1740</v>
      </c>
      <c r="L18" t="s">
        <v>206</v>
      </c>
      <c r="M18" t="s">
        <v>226</v>
      </c>
      <c r="N18">
        <v>1</v>
      </c>
      <c r="O18" t="s">
        <v>1744</v>
      </c>
      <c r="P18" t="b">
        <v>0</v>
      </c>
      <c r="Q18" t="s">
        <v>1742</v>
      </c>
      <c r="R18" t="b">
        <v>0</v>
      </c>
      <c r="S18" t="b">
        <v>0</v>
      </c>
      <c r="T18">
        <v>0</v>
      </c>
    </row>
    <row r="19" spans="1:20">
      <c r="A19">
        <v>1017</v>
      </c>
      <c r="B19" t="s">
        <v>1739</v>
      </c>
      <c r="C19">
        <v>27</v>
      </c>
      <c r="D19">
        <v>0</v>
      </c>
      <c r="E19">
        <v>0</v>
      </c>
      <c r="F19">
        <v>0</v>
      </c>
      <c r="G19">
        <v>0</v>
      </c>
      <c r="H19">
        <v>36</v>
      </c>
      <c r="I19" t="s">
        <v>141</v>
      </c>
      <c r="J19">
        <v>2</v>
      </c>
      <c r="K19" t="s">
        <v>1740</v>
      </c>
      <c r="L19" t="s">
        <v>135</v>
      </c>
      <c r="M19" t="s">
        <v>23</v>
      </c>
      <c r="N19">
        <v>1</v>
      </c>
      <c r="O19" t="s">
        <v>1745</v>
      </c>
      <c r="P19" t="b">
        <v>0</v>
      </c>
      <c r="Q19" t="s">
        <v>1742</v>
      </c>
      <c r="R19" t="b">
        <v>0</v>
      </c>
      <c r="S19" t="b">
        <v>0</v>
      </c>
      <c r="T19">
        <v>0</v>
      </c>
    </row>
    <row r="20" spans="1:20">
      <c r="A20">
        <v>1018</v>
      </c>
      <c r="B20" t="s">
        <v>1739</v>
      </c>
      <c r="C20">
        <v>27</v>
      </c>
      <c r="D20">
        <v>0</v>
      </c>
      <c r="E20">
        <v>0</v>
      </c>
      <c r="F20">
        <v>0</v>
      </c>
      <c r="G20">
        <v>0</v>
      </c>
      <c r="H20">
        <v>36</v>
      </c>
      <c r="I20" t="s">
        <v>141</v>
      </c>
      <c r="J20">
        <v>4</v>
      </c>
      <c r="K20" t="s">
        <v>1740</v>
      </c>
      <c r="L20" t="s">
        <v>135</v>
      </c>
      <c r="M20" t="s">
        <v>226</v>
      </c>
      <c r="N20">
        <v>1</v>
      </c>
      <c r="O20" t="s">
        <v>1746</v>
      </c>
      <c r="P20" t="b">
        <v>0</v>
      </c>
      <c r="Q20" t="s">
        <v>1742</v>
      </c>
      <c r="R20" t="b">
        <v>0</v>
      </c>
      <c r="S20" t="b">
        <v>0</v>
      </c>
      <c r="T20">
        <v>0</v>
      </c>
    </row>
    <row r="21" spans="1:20">
      <c r="A21">
        <v>1019</v>
      </c>
      <c r="B21" t="s">
        <v>1739</v>
      </c>
      <c r="C21">
        <v>27</v>
      </c>
      <c r="D21">
        <v>0</v>
      </c>
      <c r="E21">
        <v>0</v>
      </c>
      <c r="F21">
        <v>0</v>
      </c>
      <c r="G21">
        <v>0</v>
      </c>
      <c r="H21">
        <v>36</v>
      </c>
      <c r="I21" t="s">
        <v>141</v>
      </c>
      <c r="J21">
        <v>3</v>
      </c>
      <c r="K21" t="s">
        <v>1740</v>
      </c>
      <c r="L21" t="s">
        <v>135</v>
      </c>
      <c r="M21" t="s">
        <v>226</v>
      </c>
      <c r="N21">
        <v>1</v>
      </c>
      <c r="O21" t="s">
        <v>1747</v>
      </c>
      <c r="P21" t="b">
        <v>0</v>
      </c>
      <c r="Q21" t="s">
        <v>1742</v>
      </c>
      <c r="R21" t="b">
        <v>0</v>
      </c>
      <c r="S21" t="b">
        <v>0</v>
      </c>
      <c r="T21">
        <v>0</v>
      </c>
    </row>
    <row r="22" spans="1:20">
      <c r="A22">
        <v>1020</v>
      </c>
      <c r="B22" t="s">
        <v>1739</v>
      </c>
      <c r="C22">
        <v>27</v>
      </c>
      <c r="D22">
        <v>0</v>
      </c>
      <c r="E22">
        <v>0</v>
      </c>
      <c r="F22">
        <v>0</v>
      </c>
      <c r="G22">
        <v>0</v>
      </c>
      <c r="H22">
        <v>36</v>
      </c>
      <c r="I22" t="s">
        <v>141</v>
      </c>
      <c r="J22">
        <v>2</v>
      </c>
      <c r="K22" t="s">
        <v>1740</v>
      </c>
      <c r="L22" t="s">
        <v>206</v>
      </c>
      <c r="M22" t="s">
        <v>23</v>
      </c>
      <c r="N22">
        <v>2</v>
      </c>
      <c r="O22" t="s">
        <v>1748</v>
      </c>
      <c r="P22" t="b">
        <v>0</v>
      </c>
      <c r="Q22" t="s">
        <v>1742</v>
      </c>
      <c r="R22" t="b">
        <v>0</v>
      </c>
      <c r="S22" t="b">
        <v>0</v>
      </c>
      <c r="T22">
        <v>0</v>
      </c>
    </row>
    <row r="23" spans="1:20">
      <c r="A23">
        <v>1021</v>
      </c>
      <c r="B23" t="s">
        <v>1739</v>
      </c>
      <c r="C23">
        <v>27</v>
      </c>
      <c r="D23">
        <v>0</v>
      </c>
      <c r="E23">
        <v>0</v>
      </c>
      <c r="F23">
        <v>0</v>
      </c>
      <c r="G23">
        <v>0</v>
      </c>
      <c r="H23">
        <v>36</v>
      </c>
      <c r="I23" t="s">
        <v>141</v>
      </c>
      <c r="J23">
        <v>1</v>
      </c>
      <c r="K23" t="s">
        <v>1740</v>
      </c>
      <c r="L23" t="s">
        <v>206</v>
      </c>
      <c r="M23" t="s">
        <v>23</v>
      </c>
      <c r="N23">
        <v>2</v>
      </c>
      <c r="O23" t="s">
        <v>1749</v>
      </c>
      <c r="P23" t="b">
        <v>0</v>
      </c>
      <c r="Q23" t="s">
        <v>1742</v>
      </c>
      <c r="R23" t="b">
        <v>0</v>
      </c>
      <c r="S23" t="b">
        <v>0</v>
      </c>
      <c r="T23">
        <v>0</v>
      </c>
    </row>
    <row r="24" spans="1:20">
      <c r="A24">
        <v>1022</v>
      </c>
      <c r="B24" t="s">
        <v>1739</v>
      </c>
      <c r="C24">
        <v>27</v>
      </c>
      <c r="D24">
        <v>0</v>
      </c>
      <c r="E24">
        <v>0</v>
      </c>
      <c r="F24">
        <v>0</v>
      </c>
      <c r="G24">
        <v>0</v>
      </c>
      <c r="H24">
        <v>36</v>
      </c>
      <c r="I24" t="s">
        <v>141</v>
      </c>
      <c r="J24">
        <v>4</v>
      </c>
      <c r="K24" t="s">
        <v>1740</v>
      </c>
      <c r="L24" t="s">
        <v>206</v>
      </c>
      <c r="M24" t="s">
        <v>226</v>
      </c>
      <c r="N24">
        <v>2</v>
      </c>
      <c r="O24" t="s">
        <v>1750</v>
      </c>
      <c r="P24" t="b">
        <v>0</v>
      </c>
      <c r="Q24" t="s">
        <v>1742</v>
      </c>
      <c r="R24" t="b">
        <v>0</v>
      </c>
      <c r="S24" t="b">
        <v>0</v>
      </c>
      <c r="T24">
        <v>0</v>
      </c>
    </row>
    <row r="25" spans="1:20">
      <c r="A25">
        <v>1023</v>
      </c>
      <c r="B25" t="s">
        <v>1739</v>
      </c>
      <c r="C25">
        <v>27</v>
      </c>
      <c r="D25">
        <v>0</v>
      </c>
      <c r="E25">
        <v>0</v>
      </c>
      <c r="F25">
        <v>0</v>
      </c>
      <c r="G25">
        <v>0</v>
      </c>
      <c r="H25">
        <v>36</v>
      </c>
      <c r="I25" t="s">
        <v>141</v>
      </c>
      <c r="J25">
        <v>3</v>
      </c>
      <c r="K25" t="s">
        <v>1740</v>
      </c>
      <c r="L25" t="s">
        <v>206</v>
      </c>
      <c r="M25" t="s">
        <v>226</v>
      </c>
      <c r="N25">
        <v>2</v>
      </c>
      <c r="O25" t="s">
        <v>1751</v>
      </c>
      <c r="P25" t="b">
        <v>0</v>
      </c>
      <c r="Q25" t="s">
        <v>1742</v>
      </c>
      <c r="R25" t="b">
        <v>0</v>
      </c>
      <c r="S25" t="b">
        <v>0</v>
      </c>
      <c r="T25">
        <v>0</v>
      </c>
    </row>
    <row r="26" spans="1:20">
      <c r="A26">
        <v>1024</v>
      </c>
      <c r="B26" t="s">
        <v>1739</v>
      </c>
      <c r="C26">
        <v>27</v>
      </c>
      <c r="D26">
        <v>0</v>
      </c>
      <c r="E26">
        <v>0</v>
      </c>
      <c r="F26">
        <v>0</v>
      </c>
      <c r="G26">
        <v>0</v>
      </c>
      <c r="H26">
        <v>36</v>
      </c>
      <c r="I26" t="s">
        <v>141</v>
      </c>
      <c r="J26">
        <v>2</v>
      </c>
      <c r="K26" t="s">
        <v>1740</v>
      </c>
      <c r="L26" t="s">
        <v>135</v>
      </c>
      <c r="M26" t="s">
        <v>23</v>
      </c>
      <c r="N26">
        <v>2</v>
      </c>
      <c r="O26" t="s">
        <v>1752</v>
      </c>
      <c r="P26" t="b">
        <v>0</v>
      </c>
      <c r="Q26" t="s">
        <v>1742</v>
      </c>
      <c r="R26" t="b">
        <v>0</v>
      </c>
      <c r="S26" t="b">
        <v>0</v>
      </c>
      <c r="T26">
        <v>0</v>
      </c>
    </row>
    <row r="27" spans="1:20">
      <c r="A27">
        <v>1025</v>
      </c>
      <c r="B27" t="s">
        <v>1739</v>
      </c>
      <c r="C27">
        <v>27</v>
      </c>
      <c r="D27">
        <v>0</v>
      </c>
      <c r="E27">
        <v>0</v>
      </c>
      <c r="F27">
        <v>0</v>
      </c>
      <c r="G27">
        <v>0</v>
      </c>
      <c r="H27">
        <v>36</v>
      </c>
      <c r="I27" t="s">
        <v>141</v>
      </c>
      <c r="J27">
        <v>1</v>
      </c>
      <c r="K27" t="s">
        <v>1740</v>
      </c>
      <c r="L27" t="s">
        <v>135</v>
      </c>
      <c r="M27" t="s">
        <v>23</v>
      </c>
      <c r="N27">
        <v>2</v>
      </c>
      <c r="O27" t="s">
        <v>1753</v>
      </c>
      <c r="P27" t="b">
        <v>0</v>
      </c>
      <c r="Q27" t="s">
        <v>1742</v>
      </c>
      <c r="R27" t="b">
        <v>0</v>
      </c>
      <c r="S27" t="b">
        <v>0</v>
      </c>
      <c r="T27">
        <v>0</v>
      </c>
    </row>
    <row r="28" spans="1:20">
      <c r="A28">
        <v>1026</v>
      </c>
      <c r="B28" t="s">
        <v>1739</v>
      </c>
      <c r="C28">
        <v>27</v>
      </c>
      <c r="D28">
        <v>0</v>
      </c>
      <c r="E28">
        <v>0</v>
      </c>
      <c r="F28">
        <v>0</v>
      </c>
      <c r="G28">
        <v>0</v>
      </c>
      <c r="H28">
        <v>36</v>
      </c>
      <c r="I28" t="s">
        <v>141</v>
      </c>
      <c r="J28">
        <v>4</v>
      </c>
      <c r="K28" t="s">
        <v>1740</v>
      </c>
      <c r="L28" t="s">
        <v>135</v>
      </c>
      <c r="M28" t="s">
        <v>226</v>
      </c>
      <c r="N28">
        <v>2</v>
      </c>
      <c r="O28" t="s">
        <v>1754</v>
      </c>
      <c r="P28" t="b">
        <v>0</v>
      </c>
      <c r="Q28" t="s">
        <v>1742</v>
      </c>
      <c r="R28" t="b">
        <v>0</v>
      </c>
      <c r="S28" t="b">
        <v>0</v>
      </c>
      <c r="T28">
        <v>0</v>
      </c>
    </row>
    <row r="29" spans="1:20">
      <c r="A29">
        <v>1027</v>
      </c>
      <c r="B29" t="s">
        <v>1739</v>
      </c>
      <c r="C29">
        <v>27</v>
      </c>
      <c r="D29">
        <v>0</v>
      </c>
      <c r="E29">
        <v>0</v>
      </c>
      <c r="F29">
        <v>0</v>
      </c>
      <c r="G29">
        <v>0</v>
      </c>
      <c r="H29">
        <v>36</v>
      </c>
      <c r="I29" t="s">
        <v>141</v>
      </c>
      <c r="J29">
        <v>3</v>
      </c>
      <c r="K29" t="s">
        <v>1740</v>
      </c>
      <c r="L29" t="s">
        <v>135</v>
      </c>
      <c r="M29" t="s">
        <v>226</v>
      </c>
      <c r="N29">
        <v>2</v>
      </c>
      <c r="O29" t="s">
        <v>1755</v>
      </c>
      <c r="P29" t="b">
        <v>0</v>
      </c>
      <c r="Q29" t="s">
        <v>1742</v>
      </c>
      <c r="R29" t="b">
        <v>0</v>
      </c>
      <c r="S29" t="b">
        <v>0</v>
      </c>
      <c r="T29">
        <v>0</v>
      </c>
    </row>
    <row r="30" spans="1:20">
      <c r="A30">
        <v>1028</v>
      </c>
      <c r="B30" t="s">
        <v>1756</v>
      </c>
      <c r="C30">
        <v>26</v>
      </c>
      <c r="D30">
        <v>0</v>
      </c>
      <c r="E30">
        <v>0</v>
      </c>
      <c r="F30">
        <v>0</v>
      </c>
      <c r="G30">
        <v>0</v>
      </c>
      <c r="H30">
        <v>36</v>
      </c>
      <c r="I30" t="s">
        <v>141</v>
      </c>
      <c r="J30">
        <v>1</v>
      </c>
      <c r="K30" t="s">
        <v>1757</v>
      </c>
      <c r="L30" t="s">
        <v>206</v>
      </c>
      <c r="M30" t="s">
        <v>23</v>
      </c>
      <c r="N30">
        <v>1</v>
      </c>
      <c r="O30" t="s">
        <v>1758</v>
      </c>
      <c r="P30" t="b">
        <v>0</v>
      </c>
      <c r="Q30" t="s">
        <v>1759</v>
      </c>
      <c r="R30" t="b">
        <v>0</v>
      </c>
      <c r="S30" t="b">
        <v>0</v>
      </c>
      <c r="T30">
        <v>0</v>
      </c>
    </row>
    <row r="31" spans="1:20">
      <c r="A31">
        <v>1029</v>
      </c>
      <c r="B31" t="s">
        <v>1756</v>
      </c>
      <c r="C31">
        <v>26</v>
      </c>
      <c r="D31">
        <v>0</v>
      </c>
      <c r="E31">
        <v>0</v>
      </c>
      <c r="F31">
        <v>0</v>
      </c>
      <c r="G31">
        <v>0</v>
      </c>
      <c r="H31">
        <v>36</v>
      </c>
      <c r="I31" t="s">
        <v>141</v>
      </c>
      <c r="J31">
        <v>2</v>
      </c>
      <c r="K31" t="s">
        <v>1757</v>
      </c>
      <c r="L31" t="s">
        <v>206</v>
      </c>
      <c r="M31" t="s">
        <v>23</v>
      </c>
      <c r="N31">
        <v>1</v>
      </c>
      <c r="O31" t="s">
        <v>1760</v>
      </c>
      <c r="P31" t="b">
        <v>0</v>
      </c>
      <c r="Q31" t="s">
        <v>1759</v>
      </c>
      <c r="R31" t="b">
        <v>0</v>
      </c>
      <c r="S31" t="b">
        <v>0</v>
      </c>
      <c r="T31">
        <v>0</v>
      </c>
    </row>
    <row r="32" spans="1:20">
      <c r="A32">
        <v>1030</v>
      </c>
      <c r="B32" t="s">
        <v>1756</v>
      </c>
      <c r="C32">
        <v>26</v>
      </c>
      <c r="D32">
        <v>0</v>
      </c>
      <c r="E32">
        <v>0</v>
      </c>
      <c r="F32">
        <v>0</v>
      </c>
      <c r="G32">
        <v>0</v>
      </c>
      <c r="H32">
        <v>36</v>
      </c>
      <c r="I32" t="s">
        <v>141</v>
      </c>
      <c r="J32">
        <v>1</v>
      </c>
      <c r="K32" t="s">
        <v>1757</v>
      </c>
      <c r="L32" t="s">
        <v>135</v>
      </c>
      <c r="M32" t="s">
        <v>23</v>
      </c>
      <c r="N32">
        <v>1</v>
      </c>
      <c r="O32" t="s">
        <v>1761</v>
      </c>
      <c r="P32" t="b">
        <v>0</v>
      </c>
      <c r="Q32" t="s">
        <v>1759</v>
      </c>
      <c r="R32" t="b">
        <v>0</v>
      </c>
      <c r="S32" t="b">
        <v>0</v>
      </c>
      <c r="T32">
        <v>0</v>
      </c>
    </row>
    <row r="33" spans="1:20">
      <c r="A33">
        <v>1031</v>
      </c>
      <c r="B33" t="s">
        <v>1756</v>
      </c>
      <c r="C33">
        <v>26</v>
      </c>
      <c r="D33">
        <v>0</v>
      </c>
      <c r="E33">
        <v>0</v>
      </c>
      <c r="F33">
        <v>0</v>
      </c>
      <c r="G33">
        <v>0</v>
      </c>
      <c r="H33">
        <v>36</v>
      </c>
      <c r="I33" t="s">
        <v>141</v>
      </c>
      <c r="J33">
        <v>2</v>
      </c>
      <c r="K33" t="s">
        <v>1757</v>
      </c>
      <c r="L33" t="s">
        <v>135</v>
      </c>
      <c r="M33" t="s">
        <v>23</v>
      </c>
      <c r="N33">
        <v>1</v>
      </c>
      <c r="O33" t="s">
        <v>1762</v>
      </c>
      <c r="P33" t="b">
        <v>0</v>
      </c>
      <c r="Q33" t="s">
        <v>1759</v>
      </c>
      <c r="R33" t="b">
        <v>0</v>
      </c>
      <c r="S33" t="b">
        <v>0</v>
      </c>
      <c r="T33">
        <v>0</v>
      </c>
    </row>
    <row r="34" spans="1:20">
      <c r="A34">
        <v>1032</v>
      </c>
      <c r="B34" t="s">
        <v>1756</v>
      </c>
      <c r="C34">
        <v>26</v>
      </c>
      <c r="D34">
        <v>0</v>
      </c>
      <c r="E34">
        <v>0</v>
      </c>
      <c r="F34">
        <v>0</v>
      </c>
      <c r="G34">
        <v>0</v>
      </c>
      <c r="H34">
        <v>36</v>
      </c>
      <c r="I34" t="s">
        <v>141</v>
      </c>
      <c r="J34">
        <v>1</v>
      </c>
      <c r="K34" t="s">
        <v>1757</v>
      </c>
      <c r="L34" t="s">
        <v>206</v>
      </c>
      <c r="M34" t="s">
        <v>23</v>
      </c>
      <c r="N34">
        <v>2</v>
      </c>
      <c r="O34" t="s">
        <v>1763</v>
      </c>
      <c r="P34" t="b">
        <v>0</v>
      </c>
      <c r="Q34" t="s">
        <v>1759</v>
      </c>
      <c r="R34" t="b">
        <v>0</v>
      </c>
      <c r="S34" t="b">
        <v>0</v>
      </c>
      <c r="T34">
        <v>0</v>
      </c>
    </row>
    <row r="35" spans="1:20">
      <c r="A35">
        <v>1033</v>
      </c>
      <c r="B35" t="s">
        <v>1756</v>
      </c>
      <c r="C35">
        <v>26</v>
      </c>
      <c r="D35">
        <v>0</v>
      </c>
      <c r="E35">
        <v>0</v>
      </c>
      <c r="F35">
        <v>0</v>
      </c>
      <c r="G35">
        <v>0</v>
      </c>
      <c r="H35">
        <v>36</v>
      </c>
      <c r="I35" t="s">
        <v>141</v>
      </c>
      <c r="J35">
        <v>2</v>
      </c>
      <c r="K35" t="s">
        <v>1757</v>
      </c>
      <c r="L35" t="s">
        <v>206</v>
      </c>
      <c r="M35" t="s">
        <v>23</v>
      </c>
      <c r="N35">
        <v>2</v>
      </c>
      <c r="O35" t="s">
        <v>1764</v>
      </c>
      <c r="P35" t="b">
        <v>0</v>
      </c>
      <c r="Q35" t="s">
        <v>1759</v>
      </c>
      <c r="R35" t="b">
        <v>0</v>
      </c>
      <c r="S35" t="b">
        <v>0</v>
      </c>
      <c r="T35">
        <v>0</v>
      </c>
    </row>
    <row r="36" spans="1:20">
      <c r="A36">
        <v>1034</v>
      </c>
      <c r="B36" t="s">
        <v>1756</v>
      </c>
      <c r="C36">
        <v>26</v>
      </c>
      <c r="D36">
        <v>0</v>
      </c>
      <c r="E36">
        <v>0</v>
      </c>
      <c r="F36">
        <v>0</v>
      </c>
      <c r="G36">
        <v>0</v>
      </c>
      <c r="H36">
        <v>36</v>
      </c>
      <c r="I36" t="s">
        <v>141</v>
      </c>
      <c r="J36">
        <v>3</v>
      </c>
      <c r="K36" t="s">
        <v>1757</v>
      </c>
      <c r="L36" t="s">
        <v>206</v>
      </c>
      <c r="M36" t="s">
        <v>226</v>
      </c>
      <c r="N36">
        <v>2</v>
      </c>
      <c r="O36" t="s">
        <v>1750</v>
      </c>
      <c r="P36" t="b">
        <v>0</v>
      </c>
      <c r="Q36" t="s">
        <v>1759</v>
      </c>
      <c r="R36" t="b">
        <v>0</v>
      </c>
      <c r="S36" t="b">
        <v>0</v>
      </c>
      <c r="T36">
        <v>0</v>
      </c>
    </row>
    <row r="37" spans="1:20">
      <c r="A37">
        <v>1035</v>
      </c>
      <c r="B37" t="s">
        <v>1756</v>
      </c>
      <c r="C37">
        <v>26</v>
      </c>
      <c r="D37">
        <v>0</v>
      </c>
      <c r="E37">
        <v>0</v>
      </c>
      <c r="F37">
        <v>0</v>
      </c>
      <c r="G37">
        <v>0</v>
      </c>
      <c r="H37">
        <v>36</v>
      </c>
      <c r="I37" t="s">
        <v>141</v>
      </c>
      <c r="J37">
        <v>1</v>
      </c>
      <c r="K37" t="s">
        <v>1757</v>
      </c>
      <c r="L37" t="s">
        <v>135</v>
      </c>
      <c r="M37" t="s">
        <v>23</v>
      </c>
      <c r="N37">
        <v>2</v>
      </c>
      <c r="O37" t="s">
        <v>273</v>
      </c>
      <c r="P37" t="b">
        <v>0</v>
      </c>
      <c r="Q37" t="s">
        <v>1759</v>
      </c>
      <c r="R37" t="b">
        <v>0</v>
      </c>
      <c r="S37" t="b">
        <v>0</v>
      </c>
      <c r="T37">
        <v>0</v>
      </c>
    </row>
    <row r="38" spans="1:20">
      <c r="A38">
        <v>1036</v>
      </c>
      <c r="B38" t="s">
        <v>1756</v>
      </c>
      <c r="C38">
        <v>26</v>
      </c>
      <c r="D38">
        <v>0</v>
      </c>
      <c r="E38">
        <v>0</v>
      </c>
      <c r="F38">
        <v>0</v>
      </c>
      <c r="G38">
        <v>0</v>
      </c>
      <c r="H38">
        <v>36</v>
      </c>
      <c r="I38" t="s">
        <v>141</v>
      </c>
      <c r="J38">
        <v>2</v>
      </c>
      <c r="K38" t="s">
        <v>1757</v>
      </c>
      <c r="L38" t="s">
        <v>135</v>
      </c>
      <c r="M38" t="s">
        <v>23</v>
      </c>
      <c r="N38">
        <v>2</v>
      </c>
      <c r="O38" t="s">
        <v>1765</v>
      </c>
      <c r="P38" t="b">
        <v>0</v>
      </c>
      <c r="Q38" t="s">
        <v>1759</v>
      </c>
      <c r="R38" t="b">
        <v>0</v>
      </c>
      <c r="S38" t="b">
        <v>0</v>
      </c>
      <c r="T38">
        <v>0</v>
      </c>
    </row>
    <row r="39" spans="1:20">
      <c r="A39">
        <v>1037</v>
      </c>
      <c r="B39" t="s">
        <v>1756</v>
      </c>
      <c r="C39">
        <v>26</v>
      </c>
      <c r="D39">
        <v>0</v>
      </c>
      <c r="E39">
        <v>0</v>
      </c>
      <c r="F39">
        <v>0</v>
      </c>
      <c r="G39">
        <v>0</v>
      </c>
      <c r="H39">
        <v>36</v>
      </c>
      <c r="I39" t="s">
        <v>141</v>
      </c>
      <c r="J39">
        <v>3</v>
      </c>
      <c r="K39" t="s">
        <v>1757</v>
      </c>
      <c r="L39" t="s">
        <v>135</v>
      </c>
      <c r="M39" t="s">
        <v>226</v>
      </c>
      <c r="N39">
        <v>2</v>
      </c>
      <c r="O39" t="s">
        <v>1755</v>
      </c>
      <c r="P39" t="b">
        <v>0</v>
      </c>
      <c r="Q39" t="s">
        <v>1759</v>
      </c>
      <c r="R39" t="b">
        <v>0</v>
      </c>
      <c r="S39" t="b">
        <v>0</v>
      </c>
      <c r="T39">
        <v>0</v>
      </c>
    </row>
    <row r="40" spans="1:20">
      <c r="A40">
        <v>1038</v>
      </c>
      <c r="B40" t="s">
        <v>1766</v>
      </c>
      <c r="C40">
        <v>45</v>
      </c>
      <c r="D40">
        <v>0</v>
      </c>
      <c r="E40">
        <v>0</v>
      </c>
      <c r="F40">
        <v>0</v>
      </c>
      <c r="G40">
        <v>0</v>
      </c>
      <c r="H40">
        <v>36</v>
      </c>
      <c r="I40" t="s">
        <v>141</v>
      </c>
      <c r="J40">
        <v>1</v>
      </c>
      <c r="K40" t="s">
        <v>1767</v>
      </c>
      <c r="L40" t="s">
        <v>206</v>
      </c>
      <c r="M40" t="s">
        <v>23</v>
      </c>
      <c r="N40">
        <v>1</v>
      </c>
      <c r="O40" t="s">
        <v>1768</v>
      </c>
      <c r="P40" t="b">
        <v>0</v>
      </c>
      <c r="Q40" t="s">
        <v>1769</v>
      </c>
      <c r="R40" t="b">
        <v>0</v>
      </c>
      <c r="S40" t="b">
        <v>0</v>
      </c>
      <c r="T40">
        <v>0</v>
      </c>
    </row>
    <row r="41" spans="1:20">
      <c r="A41">
        <v>1039</v>
      </c>
      <c r="B41" t="s">
        <v>1766</v>
      </c>
      <c r="C41">
        <v>45</v>
      </c>
      <c r="D41">
        <v>0</v>
      </c>
      <c r="E41">
        <v>0</v>
      </c>
      <c r="F41">
        <v>0</v>
      </c>
      <c r="G41">
        <v>0</v>
      </c>
      <c r="H41">
        <v>36</v>
      </c>
      <c r="I41" t="s">
        <v>141</v>
      </c>
      <c r="J41">
        <v>3</v>
      </c>
      <c r="K41" t="s">
        <v>1767</v>
      </c>
      <c r="L41" t="s">
        <v>206</v>
      </c>
      <c r="M41" t="s">
        <v>226</v>
      </c>
      <c r="N41">
        <v>1</v>
      </c>
      <c r="O41" t="s">
        <v>1747</v>
      </c>
      <c r="P41" t="b">
        <v>0</v>
      </c>
      <c r="Q41" t="s">
        <v>1769</v>
      </c>
      <c r="R41" t="b">
        <v>0</v>
      </c>
      <c r="S41" t="b">
        <v>0</v>
      </c>
      <c r="T41">
        <v>0</v>
      </c>
    </row>
    <row r="42" spans="1:20">
      <c r="A42">
        <v>1040</v>
      </c>
      <c r="B42" t="s">
        <v>1766</v>
      </c>
      <c r="C42">
        <v>45</v>
      </c>
      <c r="D42">
        <v>0</v>
      </c>
      <c r="E42">
        <v>0</v>
      </c>
      <c r="F42">
        <v>0</v>
      </c>
      <c r="G42">
        <v>0</v>
      </c>
      <c r="H42">
        <v>36</v>
      </c>
      <c r="I42" t="s">
        <v>141</v>
      </c>
      <c r="J42">
        <v>4</v>
      </c>
      <c r="K42" t="s">
        <v>1767</v>
      </c>
      <c r="L42" t="s">
        <v>206</v>
      </c>
      <c r="M42" t="s">
        <v>226</v>
      </c>
      <c r="N42">
        <v>1</v>
      </c>
      <c r="O42" t="s">
        <v>1770</v>
      </c>
      <c r="P42" t="b">
        <v>0</v>
      </c>
      <c r="Q42" t="s">
        <v>1769</v>
      </c>
      <c r="R42" t="b">
        <v>0</v>
      </c>
      <c r="S42" t="b">
        <v>0</v>
      </c>
      <c r="T42">
        <v>0</v>
      </c>
    </row>
    <row r="43" spans="1:20">
      <c r="A43">
        <v>1041</v>
      </c>
      <c r="B43" t="s">
        <v>1766</v>
      </c>
      <c r="C43">
        <v>45</v>
      </c>
      <c r="D43">
        <v>0</v>
      </c>
      <c r="E43">
        <v>0</v>
      </c>
      <c r="F43">
        <v>0</v>
      </c>
      <c r="G43">
        <v>0</v>
      </c>
      <c r="H43">
        <v>36</v>
      </c>
      <c r="I43" t="s">
        <v>141</v>
      </c>
      <c r="J43">
        <v>1</v>
      </c>
      <c r="K43" t="s">
        <v>1767</v>
      </c>
      <c r="L43" t="s">
        <v>135</v>
      </c>
      <c r="M43" t="s">
        <v>23</v>
      </c>
      <c r="N43">
        <v>1</v>
      </c>
      <c r="O43" t="s">
        <v>1771</v>
      </c>
      <c r="P43" t="b">
        <v>0</v>
      </c>
      <c r="Q43" t="s">
        <v>1769</v>
      </c>
      <c r="R43" t="b">
        <v>0</v>
      </c>
      <c r="S43" t="b">
        <v>0</v>
      </c>
      <c r="T43">
        <v>0</v>
      </c>
    </row>
    <row r="44" spans="1:20">
      <c r="A44">
        <v>1042</v>
      </c>
      <c r="B44" t="s">
        <v>1766</v>
      </c>
      <c r="C44">
        <v>45</v>
      </c>
      <c r="D44">
        <v>0</v>
      </c>
      <c r="E44">
        <v>0</v>
      </c>
      <c r="F44">
        <v>0</v>
      </c>
      <c r="G44">
        <v>0</v>
      </c>
      <c r="H44">
        <v>36</v>
      </c>
      <c r="I44" t="s">
        <v>141</v>
      </c>
      <c r="J44">
        <v>3</v>
      </c>
      <c r="K44" t="s">
        <v>1767</v>
      </c>
      <c r="L44" t="s">
        <v>135</v>
      </c>
      <c r="M44" t="s">
        <v>226</v>
      </c>
      <c r="N44">
        <v>1</v>
      </c>
      <c r="O44" t="s">
        <v>1772</v>
      </c>
      <c r="P44" t="b">
        <v>0</v>
      </c>
      <c r="Q44" t="s">
        <v>1769</v>
      </c>
      <c r="R44" t="b">
        <v>0</v>
      </c>
      <c r="S44" t="b">
        <v>0</v>
      </c>
      <c r="T44">
        <v>0</v>
      </c>
    </row>
    <row r="45" spans="1:20">
      <c r="A45">
        <v>1043</v>
      </c>
      <c r="B45" t="s">
        <v>1766</v>
      </c>
      <c r="C45">
        <v>45</v>
      </c>
      <c r="D45">
        <v>0</v>
      </c>
      <c r="E45">
        <v>0</v>
      </c>
      <c r="F45">
        <v>0</v>
      </c>
      <c r="G45">
        <v>0</v>
      </c>
      <c r="H45">
        <v>36</v>
      </c>
      <c r="I45" t="s">
        <v>141</v>
      </c>
      <c r="J45">
        <v>4</v>
      </c>
      <c r="K45" t="s">
        <v>1767</v>
      </c>
      <c r="L45" t="s">
        <v>135</v>
      </c>
      <c r="M45" t="s">
        <v>226</v>
      </c>
      <c r="N45">
        <v>1</v>
      </c>
      <c r="O45" t="s">
        <v>1773</v>
      </c>
      <c r="P45" t="b">
        <v>0</v>
      </c>
      <c r="Q45" t="s">
        <v>1769</v>
      </c>
      <c r="R45" t="b">
        <v>0</v>
      </c>
      <c r="S45" t="b">
        <v>0</v>
      </c>
      <c r="T45">
        <v>0</v>
      </c>
    </row>
    <row r="46" spans="1:20">
      <c r="A46">
        <v>1044</v>
      </c>
      <c r="B46" t="s">
        <v>1766</v>
      </c>
      <c r="C46">
        <v>45</v>
      </c>
      <c r="D46">
        <v>0</v>
      </c>
      <c r="E46">
        <v>0</v>
      </c>
      <c r="F46">
        <v>0</v>
      </c>
      <c r="G46">
        <v>0</v>
      </c>
      <c r="H46">
        <v>36</v>
      </c>
      <c r="I46" t="s">
        <v>141</v>
      </c>
      <c r="J46">
        <v>1</v>
      </c>
      <c r="K46" t="s">
        <v>1767</v>
      </c>
      <c r="L46" t="s">
        <v>206</v>
      </c>
      <c r="M46" t="s">
        <v>23</v>
      </c>
      <c r="N46">
        <v>2</v>
      </c>
      <c r="O46" t="s">
        <v>1774</v>
      </c>
      <c r="P46" t="b">
        <v>0</v>
      </c>
      <c r="Q46" t="s">
        <v>1769</v>
      </c>
      <c r="R46" t="b">
        <v>0</v>
      </c>
      <c r="S46" t="b">
        <v>0</v>
      </c>
      <c r="T46">
        <v>0</v>
      </c>
    </row>
    <row r="47" spans="1:20">
      <c r="A47">
        <v>1045</v>
      </c>
      <c r="B47" t="s">
        <v>1766</v>
      </c>
      <c r="C47">
        <v>45</v>
      </c>
      <c r="D47">
        <v>0</v>
      </c>
      <c r="E47">
        <v>0</v>
      </c>
      <c r="F47">
        <v>0</v>
      </c>
      <c r="G47">
        <v>0</v>
      </c>
      <c r="H47">
        <v>36</v>
      </c>
      <c r="I47" t="s">
        <v>141</v>
      </c>
      <c r="J47">
        <v>2</v>
      </c>
      <c r="K47" t="s">
        <v>1767</v>
      </c>
      <c r="L47" t="s">
        <v>206</v>
      </c>
      <c r="M47" t="s">
        <v>23</v>
      </c>
      <c r="N47">
        <v>2</v>
      </c>
      <c r="O47" t="s">
        <v>1775</v>
      </c>
      <c r="P47" t="b">
        <v>0</v>
      </c>
      <c r="Q47" t="s">
        <v>1769</v>
      </c>
      <c r="R47" t="b">
        <v>0</v>
      </c>
      <c r="S47" t="b">
        <v>0</v>
      </c>
      <c r="T47">
        <v>0</v>
      </c>
    </row>
    <row r="48" spans="1:20">
      <c r="A48">
        <v>1046</v>
      </c>
      <c r="B48" t="s">
        <v>1766</v>
      </c>
      <c r="C48">
        <v>45</v>
      </c>
      <c r="D48">
        <v>0</v>
      </c>
      <c r="E48">
        <v>0</v>
      </c>
      <c r="F48">
        <v>0</v>
      </c>
      <c r="G48">
        <v>0</v>
      </c>
      <c r="H48">
        <v>36</v>
      </c>
      <c r="I48" t="s">
        <v>141</v>
      </c>
      <c r="J48">
        <v>1</v>
      </c>
      <c r="K48" t="s">
        <v>1767</v>
      </c>
      <c r="L48" t="s">
        <v>135</v>
      </c>
      <c r="M48" t="s">
        <v>23</v>
      </c>
      <c r="N48">
        <v>2</v>
      </c>
      <c r="O48" t="s">
        <v>1776</v>
      </c>
      <c r="P48" t="b">
        <v>0</v>
      </c>
      <c r="Q48" t="s">
        <v>1769</v>
      </c>
      <c r="R48" t="b">
        <v>0</v>
      </c>
      <c r="S48" t="b">
        <v>0</v>
      </c>
      <c r="T48">
        <v>0</v>
      </c>
    </row>
    <row r="49" spans="1:20">
      <c r="A49">
        <v>1047</v>
      </c>
      <c r="B49" t="s">
        <v>1766</v>
      </c>
      <c r="C49">
        <v>45</v>
      </c>
      <c r="D49">
        <v>0</v>
      </c>
      <c r="E49">
        <v>0</v>
      </c>
      <c r="F49">
        <v>0</v>
      </c>
      <c r="G49">
        <v>0</v>
      </c>
      <c r="H49">
        <v>36</v>
      </c>
      <c r="I49" t="s">
        <v>141</v>
      </c>
      <c r="J49">
        <v>2</v>
      </c>
      <c r="K49" t="s">
        <v>1767</v>
      </c>
      <c r="L49" t="s">
        <v>135</v>
      </c>
      <c r="M49" t="s">
        <v>23</v>
      </c>
      <c r="N49">
        <v>2</v>
      </c>
      <c r="O49" t="s">
        <v>1777</v>
      </c>
      <c r="P49" t="b">
        <v>0</v>
      </c>
      <c r="Q49" t="s">
        <v>1769</v>
      </c>
      <c r="R49" t="b">
        <v>0</v>
      </c>
      <c r="S49" t="b">
        <v>0</v>
      </c>
      <c r="T49">
        <v>0</v>
      </c>
    </row>
    <row r="50" spans="1:20">
      <c r="A50">
        <v>1048</v>
      </c>
      <c r="B50" t="s">
        <v>1766</v>
      </c>
      <c r="C50">
        <v>45</v>
      </c>
      <c r="D50">
        <v>0</v>
      </c>
      <c r="E50">
        <v>0</v>
      </c>
      <c r="F50">
        <v>0</v>
      </c>
      <c r="G50">
        <v>0</v>
      </c>
      <c r="H50">
        <v>36</v>
      </c>
      <c r="I50" t="s">
        <v>141</v>
      </c>
      <c r="J50">
        <v>3</v>
      </c>
      <c r="K50" t="s">
        <v>1767</v>
      </c>
      <c r="L50" t="s">
        <v>135</v>
      </c>
      <c r="M50" t="s">
        <v>226</v>
      </c>
      <c r="N50">
        <v>2</v>
      </c>
      <c r="O50" t="s">
        <v>1778</v>
      </c>
      <c r="P50" t="b">
        <v>0</v>
      </c>
      <c r="Q50" t="s">
        <v>1769</v>
      </c>
      <c r="R50" t="b">
        <v>0</v>
      </c>
      <c r="S50" t="b">
        <v>0</v>
      </c>
      <c r="T50">
        <v>0</v>
      </c>
    </row>
    <row r="51" spans="1:20">
      <c r="A51">
        <v>1049</v>
      </c>
      <c r="B51" t="s">
        <v>1779</v>
      </c>
      <c r="C51">
        <v>48</v>
      </c>
      <c r="D51">
        <v>0</v>
      </c>
      <c r="E51">
        <v>0</v>
      </c>
      <c r="F51">
        <v>0</v>
      </c>
      <c r="G51">
        <v>0</v>
      </c>
      <c r="H51">
        <v>36</v>
      </c>
      <c r="I51" t="s">
        <v>141</v>
      </c>
      <c r="J51">
        <v>1</v>
      </c>
      <c r="K51" t="s">
        <v>1780</v>
      </c>
      <c r="L51" t="s">
        <v>206</v>
      </c>
      <c r="M51" t="s">
        <v>23</v>
      </c>
      <c r="N51">
        <v>1</v>
      </c>
      <c r="O51" t="s">
        <v>1781</v>
      </c>
      <c r="P51" t="b">
        <v>0</v>
      </c>
      <c r="Q51" t="s">
        <v>1782</v>
      </c>
      <c r="R51" t="b">
        <v>0</v>
      </c>
      <c r="S51" t="b">
        <v>0</v>
      </c>
      <c r="T51">
        <v>0</v>
      </c>
    </row>
    <row r="52" spans="1:20">
      <c r="A52">
        <v>1050</v>
      </c>
      <c r="B52" t="s">
        <v>1779</v>
      </c>
      <c r="C52">
        <v>48</v>
      </c>
      <c r="D52">
        <v>0</v>
      </c>
      <c r="E52">
        <v>0</v>
      </c>
      <c r="F52">
        <v>0</v>
      </c>
      <c r="G52">
        <v>0</v>
      </c>
      <c r="H52">
        <v>36</v>
      </c>
      <c r="I52" t="s">
        <v>141</v>
      </c>
      <c r="J52">
        <v>2</v>
      </c>
      <c r="K52" t="s">
        <v>1780</v>
      </c>
      <c r="L52" t="s">
        <v>206</v>
      </c>
      <c r="M52" t="s">
        <v>23</v>
      </c>
      <c r="N52">
        <v>1</v>
      </c>
      <c r="O52" t="s">
        <v>264</v>
      </c>
      <c r="P52" t="b">
        <v>0</v>
      </c>
      <c r="Q52" t="s">
        <v>1782</v>
      </c>
      <c r="R52" t="b">
        <v>0</v>
      </c>
      <c r="S52" t="b">
        <v>0</v>
      </c>
      <c r="T52">
        <v>0</v>
      </c>
    </row>
    <row r="53" spans="1:20">
      <c r="A53">
        <v>1051</v>
      </c>
      <c r="B53" t="s">
        <v>1779</v>
      </c>
      <c r="C53">
        <v>48</v>
      </c>
      <c r="D53">
        <v>0</v>
      </c>
      <c r="E53">
        <v>0</v>
      </c>
      <c r="F53">
        <v>0</v>
      </c>
      <c r="G53">
        <v>0</v>
      </c>
      <c r="H53">
        <v>36</v>
      </c>
      <c r="I53" t="s">
        <v>141</v>
      </c>
      <c r="J53">
        <v>3</v>
      </c>
      <c r="K53" t="s">
        <v>1780</v>
      </c>
      <c r="L53" t="s">
        <v>206</v>
      </c>
      <c r="M53" t="s">
        <v>226</v>
      </c>
      <c r="N53">
        <v>1</v>
      </c>
      <c r="O53" t="s">
        <v>1783</v>
      </c>
      <c r="P53" t="b">
        <v>0</v>
      </c>
      <c r="Q53" t="s">
        <v>1782</v>
      </c>
      <c r="R53" t="b">
        <v>0</v>
      </c>
      <c r="S53" t="b">
        <v>0</v>
      </c>
      <c r="T53">
        <v>0</v>
      </c>
    </row>
    <row r="54" spans="1:20">
      <c r="A54">
        <v>1052</v>
      </c>
      <c r="B54" t="s">
        <v>1779</v>
      </c>
      <c r="C54">
        <v>48</v>
      </c>
      <c r="D54">
        <v>0</v>
      </c>
      <c r="E54">
        <v>0</v>
      </c>
      <c r="F54">
        <v>0</v>
      </c>
      <c r="G54">
        <v>0</v>
      </c>
      <c r="H54">
        <v>36</v>
      </c>
      <c r="I54" t="s">
        <v>141</v>
      </c>
      <c r="J54">
        <v>4</v>
      </c>
      <c r="K54" t="s">
        <v>1780</v>
      </c>
      <c r="L54" t="s">
        <v>206</v>
      </c>
      <c r="M54" t="s">
        <v>226</v>
      </c>
      <c r="N54">
        <v>1</v>
      </c>
      <c r="O54" t="s">
        <v>1784</v>
      </c>
      <c r="P54" t="b">
        <v>0</v>
      </c>
      <c r="Q54" t="s">
        <v>1782</v>
      </c>
      <c r="R54" t="b">
        <v>0</v>
      </c>
      <c r="S54" t="b">
        <v>0</v>
      </c>
      <c r="T54">
        <v>0</v>
      </c>
    </row>
    <row r="55" spans="1:20">
      <c r="A55">
        <v>1053</v>
      </c>
      <c r="B55" t="s">
        <v>1779</v>
      </c>
      <c r="C55">
        <v>48</v>
      </c>
      <c r="D55">
        <v>0</v>
      </c>
      <c r="E55">
        <v>0</v>
      </c>
      <c r="F55">
        <v>0</v>
      </c>
      <c r="G55">
        <v>0</v>
      </c>
      <c r="H55">
        <v>36</v>
      </c>
      <c r="I55" t="s">
        <v>141</v>
      </c>
      <c r="J55">
        <v>1</v>
      </c>
      <c r="K55" t="s">
        <v>1780</v>
      </c>
      <c r="L55" t="s">
        <v>135</v>
      </c>
      <c r="M55" t="s">
        <v>23</v>
      </c>
      <c r="N55">
        <v>1</v>
      </c>
      <c r="O55" t="s">
        <v>266</v>
      </c>
      <c r="P55" t="b">
        <v>0</v>
      </c>
      <c r="Q55" t="s">
        <v>1782</v>
      </c>
      <c r="R55" t="b">
        <v>0</v>
      </c>
      <c r="S55" t="b">
        <v>0</v>
      </c>
      <c r="T55">
        <v>0</v>
      </c>
    </row>
    <row r="56" spans="1:20">
      <c r="A56">
        <v>1054</v>
      </c>
      <c r="B56" t="s">
        <v>1779</v>
      </c>
      <c r="C56">
        <v>48</v>
      </c>
      <c r="D56">
        <v>0</v>
      </c>
      <c r="E56">
        <v>0</v>
      </c>
      <c r="F56">
        <v>0</v>
      </c>
      <c r="G56">
        <v>0</v>
      </c>
      <c r="H56">
        <v>36</v>
      </c>
      <c r="I56" t="s">
        <v>141</v>
      </c>
      <c r="J56">
        <v>2</v>
      </c>
      <c r="K56" t="s">
        <v>1780</v>
      </c>
      <c r="L56" t="s">
        <v>135</v>
      </c>
      <c r="M56" t="s">
        <v>23</v>
      </c>
      <c r="N56">
        <v>1</v>
      </c>
      <c r="O56" t="s">
        <v>1785</v>
      </c>
      <c r="P56" t="b">
        <v>0</v>
      </c>
      <c r="Q56" t="s">
        <v>1782</v>
      </c>
      <c r="R56" t="b">
        <v>0</v>
      </c>
      <c r="S56" t="b">
        <v>0</v>
      </c>
      <c r="T56">
        <v>0</v>
      </c>
    </row>
    <row r="57" spans="1:20">
      <c r="A57">
        <v>1055</v>
      </c>
      <c r="B57" t="s">
        <v>1779</v>
      </c>
      <c r="C57">
        <v>48</v>
      </c>
      <c r="D57">
        <v>0</v>
      </c>
      <c r="E57">
        <v>0</v>
      </c>
      <c r="F57">
        <v>0</v>
      </c>
      <c r="G57">
        <v>0</v>
      </c>
      <c r="H57">
        <v>36</v>
      </c>
      <c r="I57" t="s">
        <v>141</v>
      </c>
      <c r="J57">
        <v>3</v>
      </c>
      <c r="K57" t="s">
        <v>1780</v>
      </c>
      <c r="L57" t="s">
        <v>135</v>
      </c>
      <c r="M57" t="s">
        <v>226</v>
      </c>
      <c r="N57">
        <v>1</v>
      </c>
      <c r="O57" t="s">
        <v>1786</v>
      </c>
      <c r="P57" t="b">
        <v>0</v>
      </c>
      <c r="Q57" t="s">
        <v>1782</v>
      </c>
      <c r="R57" t="b">
        <v>0</v>
      </c>
      <c r="S57" t="b">
        <v>0</v>
      </c>
      <c r="T57">
        <v>0</v>
      </c>
    </row>
    <row r="58" spans="1:20">
      <c r="A58">
        <v>1056</v>
      </c>
      <c r="B58" t="s">
        <v>1779</v>
      </c>
      <c r="C58">
        <v>48</v>
      </c>
      <c r="D58">
        <v>0</v>
      </c>
      <c r="E58">
        <v>0</v>
      </c>
      <c r="F58">
        <v>0</v>
      </c>
      <c r="G58">
        <v>0</v>
      </c>
      <c r="H58">
        <v>36</v>
      </c>
      <c r="I58" t="s">
        <v>141</v>
      </c>
      <c r="J58">
        <v>4</v>
      </c>
      <c r="K58" t="s">
        <v>1780</v>
      </c>
      <c r="L58" t="s">
        <v>135</v>
      </c>
      <c r="M58" t="s">
        <v>226</v>
      </c>
      <c r="N58">
        <v>1</v>
      </c>
      <c r="O58" t="s">
        <v>1728</v>
      </c>
      <c r="P58" t="b">
        <v>0</v>
      </c>
      <c r="Q58" t="s">
        <v>1782</v>
      </c>
      <c r="R58" t="b">
        <v>0</v>
      </c>
      <c r="S58" t="b">
        <v>0</v>
      </c>
      <c r="T58">
        <v>0</v>
      </c>
    </row>
    <row r="59" spans="1:20">
      <c r="A59">
        <v>1057</v>
      </c>
      <c r="B59" t="s">
        <v>1787</v>
      </c>
      <c r="C59">
        <v>23</v>
      </c>
      <c r="D59">
        <v>0</v>
      </c>
      <c r="E59">
        <v>0</v>
      </c>
      <c r="F59">
        <v>0</v>
      </c>
      <c r="G59">
        <v>0</v>
      </c>
      <c r="H59">
        <v>36</v>
      </c>
      <c r="I59" t="s">
        <v>141</v>
      </c>
      <c r="J59">
        <v>2</v>
      </c>
      <c r="K59" t="s">
        <v>1788</v>
      </c>
      <c r="L59" t="s">
        <v>206</v>
      </c>
      <c r="M59" t="s">
        <v>23</v>
      </c>
      <c r="N59">
        <v>1</v>
      </c>
      <c r="O59" t="s">
        <v>234</v>
      </c>
      <c r="P59" t="b">
        <v>0</v>
      </c>
      <c r="Q59" t="s">
        <v>1789</v>
      </c>
      <c r="R59" t="b">
        <v>0</v>
      </c>
      <c r="S59" t="b">
        <v>0</v>
      </c>
      <c r="T59">
        <v>0</v>
      </c>
    </row>
    <row r="60" spans="1:20">
      <c r="A60">
        <v>1058</v>
      </c>
      <c r="B60" t="s">
        <v>1787</v>
      </c>
      <c r="C60">
        <v>23</v>
      </c>
      <c r="D60">
        <v>0</v>
      </c>
      <c r="E60">
        <v>0</v>
      </c>
      <c r="F60">
        <v>0</v>
      </c>
      <c r="G60">
        <v>0</v>
      </c>
      <c r="H60">
        <v>36</v>
      </c>
      <c r="I60" t="s">
        <v>141</v>
      </c>
      <c r="J60">
        <v>4</v>
      </c>
      <c r="K60" t="s">
        <v>1788</v>
      </c>
      <c r="L60" t="s">
        <v>206</v>
      </c>
      <c r="M60" t="s">
        <v>226</v>
      </c>
      <c r="N60">
        <v>1</v>
      </c>
      <c r="O60" t="s">
        <v>1790</v>
      </c>
      <c r="P60" t="b">
        <v>0</v>
      </c>
      <c r="Q60" t="s">
        <v>1789</v>
      </c>
      <c r="R60" t="b">
        <v>0</v>
      </c>
      <c r="S60" t="b">
        <v>0</v>
      </c>
      <c r="T60">
        <v>0</v>
      </c>
    </row>
    <row r="61" spans="1:20">
      <c r="A61">
        <v>1059</v>
      </c>
      <c r="B61" t="s">
        <v>1787</v>
      </c>
      <c r="C61">
        <v>23</v>
      </c>
      <c r="D61">
        <v>0</v>
      </c>
      <c r="E61">
        <v>0</v>
      </c>
      <c r="F61">
        <v>0</v>
      </c>
      <c r="G61">
        <v>0</v>
      </c>
      <c r="H61">
        <v>36</v>
      </c>
      <c r="I61" t="s">
        <v>141</v>
      </c>
      <c r="J61">
        <v>3</v>
      </c>
      <c r="K61" t="s">
        <v>1788</v>
      </c>
      <c r="L61" t="s">
        <v>206</v>
      </c>
      <c r="M61" t="s">
        <v>226</v>
      </c>
      <c r="N61">
        <v>1</v>
      </c>
      <c r="O61" t="s">
        <v>1791</v>
      </c>
      <c r="P61" t="b">
        <v>0</v>
      </c>
      <c r="Q61" t="s">
        <v>1789</v>
      </c>
      <c r="R61" t="b">
        <v>0</v>
      </c>
      <c r="S61" t="b">
        <v>0</v>
      </c>
      <c r="T61">
        <v>0</v>
      </c>
    </row>
    <row r="62" spans="1:20">
      <c r="A62">
        <v>1060</v>
      </c>
      <c r="B62" t="s">
        <v>1787</v>
      </c>
      <c r="C62">
        <v>23</v>
      </c>
      <c r="D62">
        <v>0</v>
      </c>
      <c r="E62">
        <v>0</v>
      </c>
      <c r="F62">
        <v>0</v>
      </c>
      <c r="G62">
        <v>0</v>
      </c>
      <c r="H62">
        <v>36</v>
      </c>
      <c r="I62" t="s">
        <v>141</v>
      </c>
      <c r="J62">
        <v>2</v>
      </c>
      <c r="K62" t="s">
        <v>1788</v>
      </c>
      <c r="L62" t="s">
        <v>135</v>
      </c>
      <c r="M62" t="s">
        <v>23</v>
      </c>
      <c r="N62">
        <v>1</v>
      </c>
      <c r="O62" t="s">
        <v>1749</v>
      </c>
      <c r="P62" t="b">
        <v>0</v>
      </c>
      <c r="Q62" t="s">
        <v>1789</v>
      </c>
      <c r="R62" t="b">
        <v>0</v>
      </c>
      <c r="S62" t="b">
        <v>0</v>
      </c>
      <c r="T62">
        <v>0</v>
      </c>
    </row>
    <row r="63" spans="1:20">
      <c r="A63">
        <v>1061</v>
      </c>
      <c r="B63" t="s">
        <v>1787</v>
      </c>
      <c r="C63">
        <v>23</v>
      </c>
      <c r="D63">
        <v>0</v>
      </c>
      <c r="E63">
        <v>0</v>
      </c>
      <c r="F63">
        <v>0</v>
      </c>
      <c r="G63">
        <v>0</v>
      </c>
      <c r="H63">
        <v>36</v>
      </c>
      <c r="I63" t="s">
        <v>141</v>
      </c>
      <c r="J63">
        <v>4</v>
      </c>
      <c r="K63" t="s">
        <v>1788</v>
      </c>
      <c r="L63" t="s">
        <v>135</v>
      </c>
      <c r="M63" t="s">
        <v>226</v>
      </c>
      <c r="N63">
        <v>1</v>
      </c>
      <c r="O63" t="s">
        <v>1792</v>
      </c>
      <c r="P63" t="b">
        <v>0</v>
      </c>
      <c r="Q63" t="s">
        <v>1789</v>
      </c>
      <c r="R63" t="b">
        <v>0</v>
      </c>
      <c r="S63" t="b">
        <v>0</v>
      </c>
      <c r="T63">
        <v>0</v>
      </c>
    </row>
    <row r="64" spans="1:20">
      <c r="A64">
        <v>1062</v>
      </c>
      <c r="B64" t="s">
        <v>1787</v>
      </c>
      <c r="C64">
        <v>23</v>
      </c>
      <c r="D64">
        <v>0</v>
      </c>
      <c r="E64">
        <v>0</v>
      </c>
      <c r="F64">
        <v>0</v>
      </c>
      <c r="G64">
        <v>0</v>
      </c>
      <c r="H64">
        <v>36</v>
      </c>
      <c r="I64" t="s">
        <v>141</v>
      </c>
      <c r="J64">
        <v>3</v>
      </c>
      <c r="K64" t="s">
        <v>1788</v>
      </c>
      <c r="L64" t="s">
        <v>135</v>
      </c>
      <c r="M64" t="s">
        <v>226</v>
      </c>
      <c r="N64">
        <v>1</v>
      </c>
      <c r="O64" t="s">
        <v>1793</v>
      </c>
      <c r="P64" t="b">
        <v>0</v>
      </c>
      <c r="Q64" t="s">
        <v>1789</v>
      </c>
      <c r="R64" t="b">
        <v>0</v>
      </c>
      <c r="S64" t="b">
        <v>0</v>
      </c>
      <c r="T64">
        <v>0</v>
      </c>
    </row>
    <row r="65" spans="1:20">
      <c r="A65">
        <v>1063</v>
      </c>
      <c r="B65" t="s">
        <v>1787</v>
      </c>
      <c r="C65">
        <v>23</v>
      </c>
      <c r="D65">
        <v>0</v>
      </c>
      <c r="E65">
        <v>0</v>
      </c>
      <c r="F65">
        <v>0</v>
      </c>
      <c r="G65">
        <v>0</v>
      </c>
      <c r="H65">
        <v>36</v>
      </c>
      <c r="I65" t="s">
        <v>141</v>
      </c>
      <c r="J65">
        <v>2</v>
      </c>
      <c r="K65" t="s">
        <v>1788</v>
      </c>
      <c r="L65" t="s">
        <v>206</v>
      </c>
      <c r="M65" t="s">
        <v>23</v>
      </c>
      <c r="N65">
        <v>2</v>
      </c>
      <c r="O65" t="s">
        <v>1794</v>
      </c>
      <c r="P65" t="b">
        <v>0</v>
      </c>
      <c r="Q65" t="s">
        <v>1789</v>
      </c>
      <c r="R65" t="b">
        <v>0</v>
      </c>
      <c r="S65" t="b">
        <v>0</v>
      </c>
      <c r="T65">
        <v>0</v>
      </c>
    </row>
    <row r="66" spans="1:20">
      <c r="A66">
        <v>1064</v>
      </c>
      <c r="B66" t="s">
        <v>1787</v>
      </c>
      <c r="C66">
        <v>23</v>
      </c>
      <c r="D66">
        <v>0</v>
      </c>
      <c r="E66">
        <v>0</v>
      </c>
      <c r="F66">
        <v>0</v>
      </c>
      <c r="G66">
        <v>0</v>
      </c>
      <c r="H66">
        <v>36</v>
      </c>
      <c r="I66" t="s">
        <v>141</v>
      </c>
      <c r="J66">
        <v>4</v>
      </c>
      <c r="K66" t="s">
        <v>1788</v>
      </c>
      <c r="L66" t="s">
        <v>206</v>
      </c>
      <c r="M66" t="s">
        <v>226</v>
      </c>
      <c r="N66">
        <v>2</v>
      </c>
      <c r="O66" t="s">
        <v>1795</v>
      </c>
      <c r="P66" t="b">
        <v>0</v>
      </c>
      <c r="Q66" t="s">
        <v>1789</v>
      </c>
      <c r="R66" t="b">
        <v>0</v>
      </c>
      <c r="S66" t="b">
        <v>0</v>
      </c>
      <c r="T66">
        <v>0</v>
      </c>
    </row>
    <row r="67" spans="1:20">
      <c r="A67">
        <v>1065</v>
      </c>
      <c r="B67" t="s">
        <v>1787</v>
      </c>
      <c r="C67">
        <v>23</v>
      </c>
      <c r="D67">
        <v>0</v>
      </c>
      <c r="E67">
        <v>0</v>
      </c>
      <c r="F67">
        <v>0</v>
      </c>
      <c r="G67">
        <v>0</v>
      </c>
      <c r="H67">
        <v>36</v>
      </c>
      <c r="I67" t="s">
        <v>141</v>
      </c>
      <c r="J67">
        <v>3</v>
      </c>
      <c r="K67" t="s">
        <v>1788</v>
      </c>
      <c r="L67" t="s">
        <v>206</v>
      </c>
      <c r="M67" t="s">
        <v>226</v>
      </c>
      <c r="N67">
        <v>2</v>
      </c>
      <c r="O67" t="s">
        <v>1796</v>
      </c>
      <c r="P67" t="b">
        <v>0</v>
      </c>
      <c r="Q67" t="s">
        <v>1789</v>
      </c>
      <c r="R67" t="b">
        <v>0</v>
      </c>
      <c r="S67" t="b">
        <v>0</v>
      </c>
      <c r="T67">
        <v>0</v>
      </c>
    </row>
    <row r="68" spans="1:20">
      <c r="A68">
        <v>1066</v>
      </c>
      <c r="B68" t="s">
        <v>1787</v>
      </c>
      <c r="C68">
        <v>23</v>
      </c>
      <c r="D68">
        <v>0</v>
      </c>
      <c r="E68">
        <v>0</v>
      </c>
      <c r="F68">
        <v>0</v>
      </c>
      <c r="G68">
        <v>0</v>
      </c>
      <c r="H68">
        <v>36</v>
      </c>
      <c r="I68" t="s">
        <v>141</v>
      </c>
      <c r="J68">
        <v>2</v>
      </c>
      <c r="K68" t="s">
        <v>1788</v>
      </c>
      <c r="L68" t="s">
        <v>135</v>
      </c>
      <c r="M68" t="s">
        <v>23</v>
      </c>
      <c r="N68">
        <v>2</v>
      </c>
      <c r="O68" t="s">
        <v>1781</v>
      </c>
      <c r="P68" t="b">
        <v>0</v>
      </c>
      <c r="Q68" t="s">
        <v>1789</v>
      </c>
      <c r="R68" t="b">
        <v>0</v>
      </c>
      <c r="S68" t="b">
        <v>0</v>
      </c>
      <c r="T68">
        <v>0</v>
      </c>
    </row>
    <row r="69" spans="1:20">
      <c r="A69">
        <v>1067</v>
      </c>
      <c r="B69" t="s">
        <v>1787</v>
      </c>
      <c r="C69">
        <v>23</v>
      </c>
      <c r="D69">
        <v>0</v>
      </c>
      <c r="E69">
        <v>0</v>
      </c>
      <c r="F69">
        <v>0</v>
      </c>
      <c r="G69">
        <v>0</v>
      </c>
      <c r="H69">
        <v>36</v>
      </c>
      <c r="I69" t="s">
        <v>141</v>
      </c>
      <c r="J69">
        <v>4</v>
      </c>
      <c r="K69" t="s">
        <v>1788</v>
      </c>
      <c r="L69" t="s">
        <v>135</v>
      </c>
      <c r="M69" t="s">
        <v>226</v>
      </c>
      <c r="N69">
        <v>2</v>
      </c>
      <c r="O69" t="s">
        <v>1797</v>
      </c>
      <c r="P69" t="b">
        <v>0</v>
      </c>
      <c r="Q69" t="s">
        <v>1789</v>
      </c>
      <c r="R69" t="b">
        <v>0</v>
      </c>
      <c r="S69" t="b">
        <v>0</v>
      </c>
      <c r="T69">
        <v>0</v>
      </c>
    </row>
    <row r="70" spans="1:20">
      <c r="A70">
        <v>1068</v>
      </c>
      <c r="B70" t="s">
        <v>1798</v>
      </c>
      <c r="C70">
        <v>3</v>
      </c>
      <c r="D70">
        <v>0</v>
      </c>
      <c r="E70">
        <v>0</v>
      </c>
      <c r="F70">
        <v>0</v>
      </c>
      <c r="G70">
        <v>0</v>
      </c>
      <c r="H70">
        <v>36</v>
      </c>
      <c r="I70" t="s">
        <v>141</v>
      </c>
      <c r="J70">
        <v>1</v>
      </c>
      <c r="K70" t="s">
        <v>1799</v>
      </c>
      <c r="L70" t="s">
        <v>206</v>
      </c>
      <c r="M70" t="s">
        <v>23</v>
      </c>
      <c r="N70">
        <v>1</v>
      </c>
      <c r="O70" t="s">
        <v>1749</v>
      </c>
      <c r="P70" t="b">
        <v>0</v>
      </c>
      <c r="Q70" t="s">
        <v>1800</v>
      </c>
      <c r="R70" t="b">
        <v>0</v>
      </c>
      <c r="S70" t="b">
        <v>0</v>
      </c>
      <c r="T70">
        <v>0</v>
      </c>
    </row>
    <row r="71" spans="1:20">
      <c r="A71">
        <v>1069</v>
      </c>
      <c r="B71" t="s">
        <v>1798</v>
      </c>
      <c r="C71">
        <v>3</v>
      </c>
      <c r="D71">
        <v>0</v>
      </c>
      <c r="E71">
        <v>0</v>
      </c>
      <c r="F71">
        <v>0</v>
      </c>
      <c r="G71">
        <v>0</v>
      </c>
      <c r="H71">
        <v>36</v>
      </c>
      <c r="I71" t="s">
        <v>141</v>
      </c>
      <c r="J71">
        <v>1</v>
      </c>
      <c r="K71" t="s">
        <v>1799</v>
      </c>
      <c r="L71" t="s">
        <v>135</v>
      </c>
      <c r="M71" t="s">
        <v>23</v>
      </c>
      <c r="N71">
        <v>1</v>
      </c>
      <c r="O71" t="s">
        <v>236</v>
      </c>
      <c r="P71" t="b">
        <v>0</v>
      </c>
      <c r="Q71" t="s">
        <v>1800</v>
      </c>
      <c r="R71" t="b">
        <v>0</v>
      </c>
      <c r="S71" t="b">
        <v>0</v>
      </c>
      <c r="T71">
        <v>0</v>
      </c>
    </row>
    <row r="72" spans="1:20">
      <c r="A72">
        <v>1070</v>
      </c>
      <c r="B72" t="s">
        <v>1798</v>
      </c>
      <c r="C72">
        <v>3</v>
      </c>
      <c r="D72">
        <v>0</v>
      </c>
      <c r="E72">
        <v>0</v>
      </c>
      <c r="F72">
        <v>0</v>
      </c>
      <c r="G72">
        <v>0</v>
      </c>
      <c r="H72">
        <v>36</v>
      </c>
      <c r="I72" t="s">
        <v>141</v>
      </c>
      <c r="J72">
        <v>3</v>
      </c>
      <c r="K72" t="s">
        <v>1799</v>
      </c>
      <c r="L72" t="s">
        <v>206</v>
      </c>
      <c r="M72" t="s">
        <v>226</v>
      </c>
      <c r="N72">
        <v>2</v>
      </c>
      <c r="O72" t="s">
        <v>1801</v>
      </c>
      <c r="P72" t="b">
        <v>0</v>
      </c>
      <c r="Q72" t="s">
        <v>1800</v>
      </c>
      <c r="R72" t="b">
        <v>0</v>
      </c>
      <c r="S72" t="b">
        <v>0</v>
      </c>
      <c r="T72">
        <v>0</v>
      </c>
    </row>
    <row r="73" spans="1:20">
      <c r="A73">
        <v>1071</v>
      </c>
      <c r="B73" t="s">
        <v>1798</v>
      </c>
      <c r="C73">
        <v>3</v>
      </c>
      <c r="D73">
        <v>0</v>
      </c>
      <c r="E73">
        <v>0</v>
      </c>
      <c r="F73">
        <v>0</v>
      </c>
      <c r="G73">
        <v>0</v>
      </c>
      <c r="H73">
        <v>36</v>
      </c>
      <c r="I73" t="s">
        <v>141</v>
      </c>
      <c r="J73">
        <v>3</v>
      </c>
      <c r="K73" t="s">
        <v>1799</v>
      </c>
      <c r="L73" t="s">
        <v>135</v>
      </c>
      <c r="M73" t="s">
        <v>226</v>
      </c>
      <c r="N73">
        <v>2</v>
      </c>
      <c r="O73" t="s">
        <v>1802</v>
      </c>
      <c r="P73" t="b">
        <v>0</v>
      </c>
      <c r="Q73" t="s">
        <v>1800</v>
      </c>
      <c r="R73" t="b">
        <v>0</v>
      </c>
      <c r="S73" t="b">
        <v>0</v>
      </c>
      <c r="T73">
        <v>0</v>
      </c>
    </row>
    <row r="74" spans="1:20">
      <c r="A74">
        <v>1072</v>
      </c>
      <c r="B74" t="s">
        <v>1803</v>
      </c>
      <c r="C74">
        <v>29</v>
      </c>
      <c r="D74">
        <v>0</v>
      </c>
      <c r="E74">
        <v>0</v>
      </c>
      <c r="F74">
        <v>0</v>
      </c>
      <c r="G74">
        <v>0</v>
      </c>
      <c r="H74">
        <v>36</v>
      </c>
      <c r="I74" t="s">
        <v>141</v>
      </c>
      <c r="J74">
        <v>2</v>
      </c>
      <c r="K74" t="s">
        <v>1804</v>
      </c>
      <c r="L74" t="s">
        <v>206</v>
      </c>
      <c r="M74" t="s">
        <v>23</v>
      </c>
      <c r="N74">
        <v>1</v>
      </c>
      <c r="O74" t="s">
        <v>256</v>
      </c>
      <c r="P74" t="b">
        <v>0</v>
      </c>
      <c r="Q74" t="s">
        <v>1805</v>
      </c>
      <c r="R74" t="b">
        <v>0</v>
      </c>
      <c r="S74" t="b">
        <v>0</v>
      </c>
      <c r="T74">
        <v>0</v>
      </c>
    </row>
    <row r="75" spans="1:20">
      <c r="A75">
        <v>1073</v>
      </c>
      <c r="B75" t="s">
        <v>1803</v>
      </c>
      <c r="C75">
        <v>29</v>
      </c>
      <c r="D75">
        <v>0</v>
      </c>
      <c r="E75">
        <v>0</v>
      </c>
      <c r="F75">
        <v>0</v>
      </c>
      <c r="G75">
        <v>0</v>
      </c>
      <c r="H75">
        <v>36</v>
      </c>
      <c r="I75" t="s">
        <v>141</v>
      </c>
      <c r="J75">
        <v>3</v>
      </c>
      <c r="K75" t="s">
        <v>1804</v>
      </c>
      <c r="L75" t="s">
        <v>206</v>
      </c>
      <c r="M75" t="s">
        <v>226</v>
      </c>
      <c r="N75">
        <v>1</v>
      </c>
      <c r="O75" t="s">
        <v>1806</v>
      </c>
      <c r="P75" t="b">
        <v>0</v>
      </c>
      <c r="Q75" t="s">
        <v>1805</v>
      </c>
      <c r="R75" t="b">
        <v>0</v>
      </c>
      <c r="S75" t="b">
        <v>0</v>
      </c>
      <c r="T75">
        <v>0</v>
      </c>
    </row>
    <row r="76" spans="1:20">
      <c r="A76">
        <v>1074</v>
      </c>
      <c r="B76" t="s">
        <v>1803</v>
      </c>
      <c r="C76">
        <v>29</v>
      </c>
      <c r="D76">
        <v>0</v>
      </c>
      <c r="E76">
        <v>0</v>
      </c>
      <c r="F76">
        <v>0</v>
      </c>
      <c r="G76">
        <v>0</v>
      </c>
      <c r="H76">
        <v>36</v>
      </c>
      <c r="I76" t="s">
        <v>141</v>
      </c>
      <c r="J76">
        <v>4</v>
      </c>
      <c r="K76" t="s">
        <v>1804</v>
      </c>
      <c r="L76" t="s">
        <v>206</v>
      </c>
      <c r="M76" t="s">
        <v>226</v>
      </c>
      <c r="N76">
        <v>1</v>
      </c>
      <c r="O76" t="s">
        <v>1807</v>
      </c>
      <c r="P76" t="b">
        <v>0</v>
      </c>
      <c r="Q76" t="s">
        <v>1805</v>
      </c>
      <c r="R76" t="b">
        <v>0</v>
      </c>
      <c r="S76" t="b">
        <v>0</v>
      </c>
      <c r="T76">
        <v>0</v>
      </c>
    </row>
    <row r="77" spans="1:20">
      <c r="A77">
        <v>1075</v>
      </c>
      <c r="B77" t="s">
        <v>1803</v>
      </c>
      <c r="C77">
        <v>29</v>
      </c>
      <c r="D77">
        <v>0</v>
      </c>
      <c r="E77">
        <v>0</v>
      </c>
      <c r="F77">
        <v>0</v>
      </c>
      <c r="G77">
        <v>0</v>
      </c>
      <c r="H77">
        <v>36</v>
      </c>
      <c r="I77" t="s">
        <v>141</v>
      </c>
      <c r="J77">
        <v>2</v>
      </c>
      <c r="K77" t="s">
        <v>1804</v>
      </c>
      <c r="L77" t="s">
        <v>135</v>
      </c>
      <c r="M77" t="s">
        <v>23</v>
      </c>
      <c r="N77">
        <v>1</v>
      </c>
      <c r="O77" t="s">
        <v>1808</v>
      </c>
      <c r="P77" t="b">
        <v>0</v>
      </c>
      <c r="Q77" t="s">
        <v>1805</v>
      </c>
      <c r="R77" t="b">
        <v>0</v>
      </c>
      <c r="S77" t="b">
        <v>0</v>
      </c>
      <c r="T77">
        <v>0</v>
      </c>
    </row>
    <row r="78" spans="1:20">
      <c r="A78">
        <v>1076</v>
      </c>
      <c r="B78" t="s">
        <v>1803</v>
      </c>
      <c r="C78">
        <v>29</v>
      </c>
      <c r="D78">
        <v>0</v>
      </c>
      <c r="E78">
        <v>0</v>
      </c>
      <c r="F78">
        <v>0</v>
      </c>
      <c r="G78">
        <v>0</v>
      </c>
      <c r="H78">
        <v>36</v>
      </c>
      <c r="I78" t="s">
        <v>141</v>
      </c>
      <c r="J78">
        <v>4</v>
      </c>
      <c r="K78" t="s">
        <v>1804</v>
      </c>
      <c r="L78" t="s">
        <v>135</v>
      </c>
      <c r="M78" t="s">
        <v>226</v>
      </c>
      <c r="N78">
        <v>1</v>
      </c>
      <c r="O78" t="s">
        <v>1750</v>
      </c>
      <c r="P78" t="b">
        <v>0</v>
      </c>
      <c r="Q78" t="s">
        <v>1805</v>
      </c>
      <c r="R78" t="b">
        <v>0</v>
      </c>
      <c r="S78" t="b">
        <v>0</v>
      </c>
      <c r="T78">
        <v>0</v>
      </c>
    </row>
    <row r="79" spans="1:20">
      <c r="A79">
        <v>1077</v>
      </c>
      <c r="B79" t="s">
        <v>1803</v>
      </c>
      <c r="C79">
        <v>29</v>
      </c>
      <c r="D79">
        <v>0</v>
      </c>
      <c r="E79">
        <v>0</v>
      </c>
      <c r="F79">
        <v>0</v>
      </c>
      <c r="G79">
        <v>0</v>
      </c>
      <c r="H79">
        <v>36</v>
      </c>
      <c r="I79" t="s">
        <v>141</v>
      </c>
      <c r="J79">
        <v>3</v>
      </c>
      <c r="K79" t="s">
        <v>1804</v>
      </c>
      <c r="L79" t="s">
        <v>206</v>
      </c>
      <c r="M79" t="s">
        <v>226</v>
      </c>
      <c r="N79">
        <v>2</v>
      </c>
      <c r="O79" t="s">
        <v>1772</v>
      </c>
      <c r="P79" t="b">
        <v>0</v>
      </c>
      <c r="Q79" t="s">
        <v>1805</v>
      </c>
      <c r="R79" t="b">
        <v>0</v>
      </c>
      <c r="S79" t="b">
        <v>0</v>
      </c>
      <c r="T79">
        <v>0</v>
      </c>
    </row>
    <row r="80" spans="1:20">
      <c r="A80">
        <v>1078</v>
      </c>
      <c r="B80" t="s">
        <v>1803</v>
      </c>
      <c r="C80">
        <v>29</v>
      </c>
      <c r="D80">
        <v>0</v>
      </c>
      <c r="E80">
        <v>0</v>
      </c>
      <c r="F80">
        <v>0</v>
      </c>
      <c r="G80">
        <v>0</v>
      </c>
      <c r="H80">
        <v>36</v>
      </c>
      <c r="I80" t="s">
        <v>141</v>
      </c>
      <c r="J80">
        <v>4</v>
      </c>
      <c r="K80" t="s">
        <v>1804</v>
      </c>
      <c r="L80" t="s">
        <v>206</v>
      </c>
      <c r="M80" t="s">
        <v>226</v>
      </c>
      <c r="N80">
        <v>2</v>
      </c>
      <c r="O80" t="s">
        <v>1809</v>
      </c>
      <c r="P80" t="b">
        <v>0</v>
      </c>
      <c r="Q80" t="s">
        <v>1805</v>
      </c>
      <c r="R80" t="b">
        <v>0</v>
      </c>
      <c r="S80" t="b">
        <v>0</v>
      </c>
      <c r="T80">
        <v>0</v>
      </c>
    </row>
    <row r="81" spans="1:20">
      <c r="A81">
        <v>1079</v>
      </c>
      <c r="B81" t="s">
        <v>1803</v>
      </c>
      <c r="C81">
        <v>29</v>
      </c>
      <c r="D81">
        <v>0</v>
      </c>
      <c r="E81">
        <v>0</v>
      </c>
      <c r="F81">
        <v>0</v>
      </c>
      <c r="G81">
        <v>0</v>
      </c>
      <c r="H81">
        <v>36</v>
      </c>
      <c r="I81" t="s">
        <v>141</v>
      </c>
      <c r="J81">
        <v>4</v>
      </c>
      <c r="K81" t="s">
        <v>1804</v>
      </c>
      <c r="L81" t="s">
        <v>135</v>
      </c>
      <c r="M81" t="s">
        <v>226</v>
      </c>
      <c r="N81">
        <v>2</v>
      </c>
      <c r="O81" t="s">
        <v>1810</v>
      </c>
      <c r="P81" t="b">
        <v>0</v>
      </c>
      <c r="Q81" t="s">
        <v>1805</v>
      </c>
      <c r="R81" t="b">
        <v>0</v>
      </c>
      <c r="S81" t="b">
        <v>0</v>
      </c>
      <c r="T81">
        <v>0</v>
      </c>
    </row>
    <row r="82" spans="1:20">
      <c r="A82">
        <v>1080</v>
      </c>
      <c r="B82" t="s">
        <v>1811</v>
      </c>
      <c r="C82">
        <v>12</v>
      </c>
      <c r="D82">
        <v>0</v>
      </c>
      <c r="E82">
        <v>0</v>
      </c>
      <c r="F82">
        <v>0</v>
      </c>
      <c r="G82">
        <v>0</v>
      </c>
      <c r="H82">
        <v>36</v>
      </c>
      <c r="I82" t="s">
        <v>141</v>
      </c>
      <c r="J82">
        <v>3</v>
      </c>
      <c r="K82" t="s">
        <v>1812</v>
      </c>
      <c r="L82" t="s">
        <v>206</v>
      </c>
      <c r="M82" t="s">
        <v>226</v>
      </c>
      <c r="N82">
        <v>1</v>
      </c>
      <c r="O82" t="s">
        <v>1813</v>
      </c>
      <c r="P82" t="b">
        <v>0</v>
      </c>
      <c r="Q82" t="s">
        <v>1814</v>
      </c>
      <c r="R82" t="b">
        <v>0</v>
      </c>
      <c r="S82" t="b">
        <v>0</v>
      </c>
      <c r="T82">
        <v>0</v>
      </c>
    </row>
    <row r="83" spans="1:20">
      <c r="A83">
        <v>1081</v>
      </c>
      <c r="B83" t="s">
        <v>1811</v>
      </c>
      <c r="C83">
        <v>12</v>
      </c>
      <c r="D83">
        <v>0</v>
      </c>
      <c r="E83">
        <v>0</v>
      </c>
      <c r="F83">
        <v>0</v>
      </c>
      <c r="G83">
        <v>0</v>
      </c>
      <c r="H83">
        <v>36</v>
      </c>
      <c r="I83" t="s">
        <v>141</v>
      </c>
      <c r="J83">
        <v>3</v>
      </c>
      <c r="K83" t="s">
        <v>1812</v>
      </c>
      <c r="L83" t="s">
        <v>206</v>
      </c>
      <c r="M83" t="s">
        <v>226</v>
      </c>
      <c r="N83">
        <v>2</v>
      </c>
      <c r="O83" t="s">
        <v>1793</v>
      </c>
      <c r="P83" t="b">
        <v>0</v>
      </c>
      <c r="Q83" t="s">
        <v>1814</v>
      </c>
      <c r="R83" t="b">
        <v>0</v>
      </c>
      <c r="S83" t="b">
        <v>0</v>
      </c>
      <c r="T83">
        <v>0</v>
      </c>
    </row>
    <row r="84" spans="1:20">
      <c r="A84">
        <v>1082</v>
      </c>
      <c r="B84" t="s">
        <v>1815</v>
      </c>
      <c r="C84">
        <v>32</v>
      </c>
      <c r="D84">
        <v>0</v>
      </c>
      <c r="E84">
        <v>0</v>
      </c>
      <c r="F84">
        <v>0</v>
      </c>
      <c r="G84">
        <v>0</v>
      </c>
      <c r="H84">
        <v>37</v>
      </c>
      <c r="I84" t="s">
        <v>141</v>
      </c>
      <c r="J84">
        <v>4</v>
      </c>
      <c r="K84" t="s">
        <v>1816</v>
      </c>
      <c r="L84" t="s">
        <v>206</v>
      </c>
      <c r="M84" t="s">
        <v>226</v>
      </c>
      <c r="N84">
        <v>1</v>
      </c>
      <c r="O84" t="s">
        <v>1817</v>
      </c>
      <c r="P84" t="b">
        <v>0</v>
      </c>
      <c r="Q84" t="s">
        <v>1818</v>
      </c>
      <c r="R84" t="b">
        <v>0</v>
      </c>
      <c r="S84" t="b">
        <v>0</v>
      </c>
      <c r="T84">
        <v>0</v>
      </c>
    </row>
    <row r="85" spans="1:20">
      <c r="A85">
        <v>1083</v>
      </c>
      <c r="B85" t="s">
        <v>1815</v>
      </c>
      <c r="C85">
        <v>32</v>
      </c>
      <c r="D85">
        <v>0</v>
      </c>
      <c r="E85">
        <v>0</v>
      </c>
      <c r="F85">
        <v>0</v>
      </c>
      <c r="G85">
        <v>0</v>
      </c>
      <c r="H85">
        <v>37</v>
      </c>
      <c r="I85" t="s">
        <v>141</v>
      </c>
      <c r="J85">
        <v>3</v>
      </c>
      <c r="K85" t="s">
        <v>1816</v>
      </c>
      <c r="L85" t="s">
        <v>206</v>
      </c>
      <c r="M85" t="s">
        <v>226</v>
      </c>
      <c r="N85">
        <v>1</v>
      </c>
      <c r="O85" t="s">
        <v>1819</v>
      </c>
      <c r="P85" t="b">
        <v>0</v>
      </c>
      <c r="Q85" t="s">
        <v>1818</v>
      </c>
      <c r="R85" t="b">
        <v>0</v>
      </c>
      <c r="S85" t="b">
        <v>0</v>
      </c>
      <c r="T85">
        <v>0</v>
      </c>
    </row>
    <row r="86" spans="1:20">
      <c r="A86">
        <v>1084</v>
      </c>
      <c r="B86" t="s">
        <v>1815</v>
      </c>
      <c r="C86">
        <v>32</v>
      </c>
      <c r="D86">
        <v>0</v>
      </c>
      <c r="E86">
        <v>0</v>
      </c>
      <c r="F86">
        <v>0</v>
      </c>
      <c r="G86">
        <v>0</v>
      </c>
      <c r="H86">
        <v>37</v>
      </c>
      <c r="I86" t="s">
        <v>141</v>
      </c>
      <c r="J86">
        <v>4</v>
      </c>
      <c r="K86" t="s">
        <v>1816</v>
      </c>
      <c r="L86" t="s">
        <v>135</v>
      </c>
      <c r="M86" t="s">
        <v>226</v>
      </c>
      <c r="N86">
        <v>1</v>
      </c>
      <c r="O86" t="s">
        <v>1731</v>
      </c>
      <c r="P86" t="b">
        <v>0</v>
      </c>
      <c r="Q86" t="s">
        <v>1818</v>
      </c>
      <c r="R86" t="b">
        <v>0</v>
      </c>
      <c r="S86" t="b">
        <v>0</v>
      </c>
      <c r="T86">
        <v>0</v>
      </c>
    </row>
    <row r="87" spans="1:20">
      <c r="A87">
        <v>1085</v>
      </c>
      <c r="B87" t="s">
        <v>1815</v>
      </c>
      <c r="C87">
        <v>32</v>
      </c>
      <c r="D87">
        <v>0</v>
      </c>
      <c r="E87">
        <v>0</v>
      </c>
      <c r="F87">
        <v>0</v>
      </c>
      <c r="G87">
        <v>0</v>
      </c>
      <c r="H87">
        <v>37</v>
      </c>
      <c r="I87" t="s">
        <v>141</v>
      </c>
      <c r="J87">
        <v>3</v>
      </c>
      <c r="K87" t="s">
        <v>1816</v>
      </c>
      <c r="L87" t="s">
        <v>135</v>
      </c>
      <c r="M87" t="s">
        <v>226</v>
      </c>
      <c r="N87">
        <v>1</v>
      </c>
      <c r="O87" t="s">
        <v>1820</v>
      </c>
      <c r="P87" t="b">
        <v>0</v>
      </c>
      <c r="Q87" t="s">
        <v>1818</v>
      </c>
      <c r="R87" t="b">
        <v>0</v>
      </c>
      <c r="S87" t="b">
        <v>0</v>
      </c>
      <c r="T87">
        <v>0</v>
      </c>
    </row>
    <row r="88" spans="1:20">
      <c r="A88">
        <v>1086</v>
      </c>
      <c r="B88" t="s">
        <v>1815</v>
      </c>
      <c r="C88">
        <v>32</v>
      </c>
      <c r="D88">
        <v>0</v>
      </c>
      <c r="E88">
        <v>0</v>
      </c>
      <c r="F88">
        <v>0</v>
      </c>
      <c r="G88">
        <v>0</v>
      </c>
      <c r="H88">
        <v>37</v>
      </c>
      <c r="I88" t="s">
        <v>141</v>
      </c>
      <c r="J88">
        <v>3</v>
      </c>
      <c r="K88" t="s">
        <v>1816</v>
      </c>
      <c r="L88" t="s">
        <v>206</v>
      </c>
      <c r="M88" t="s">
        <v>226</v>
      </c>
      <c r="N88">
        <v>2</v>
      </c>
      <c r="O88" t="s">
        <v>1821</v>
      </c>
      <c r="P88" t="b">
        <v>0</v>
      </c>
      <c r="Q88" t="s">
        <v>1818</v>
      </c>
      <c r="R88" t="b">
        <v>0</v>
      </c>
      <c r="S88" t="b">
        <v>0</v>
      </c>
      <c r="T88">
        <v>0</v>
      </c>
    </row>
    <row r="89" spans="1:20">
      <c r="A89">
        <v>1087</v>
      </c>
      <c r="B89" t="s">
        <v>1815</v>
      </c>
      <c r="C89">
        <v>32</v>
      </c>
      <c r="D89">
        <v>0</v>
      </c>
      <c r="E89">
        <v>0</v>
      </c>
      <c r="F89">
        <v>0</v>
      </c>
      <c r="G89">
        <v>0</v>
      </c>
      <c r="H89">
        <v>37</v>
      </c>
      <c r="I89" t="s">
        <v>141</v>
      </c>
      <c r="J89">
        <v>3</v>
      </c>
      <c r="K89" t="s">
        <v>1816</v>
      </c>
      <c r="L89" t="s">
        <v>135</v>
      </c>
      <c r="M89" t="s">
        <v>226</v>
      </c>
      <c r="N89">
        <v>2</v>
      </c>
      <c r="O89" t="s">
        <v>1822</v>
      </c>
      <c r="P89" t="b">
        <v>0</v>
      </c>
      <c r="Q89" t="s">
        <v>1818</v>
      </c>
      <c r="R89" t="b">
        <v>0</v>
      </c>
      <c r="S89" t="b">
        <v>0</v>
      </c>
      <c r="T89">
        <v>0</v>
      </c>
    </row>
    <row r="90" spans="1:20">
      <c r="A90">
        <v>1088</v>
      </c>
      <c r="B90" t="s">
        <v>1823</v>
      </c>
      <c r="C90">
        <v>7</v>
      </c>
      <c r="D90">
        <v>0</v>
      </c>
      <c r="E90">
        <v>0</v>
      </c>
      <c r="F90">
        <v>0</v>
      </c>
      <c r="G90">
        <v>0</v>
      </c>
      <c r="H90">
        <v>37</v>
      </c>
      <c r="I90" t="s">
        <v>141</v>
      </c>
      <c r="J90">
        <v>2</v>
      </c>
      <c r="K90" t="s">
        <v>1824</v>
      </c>
      <c r="L90" t="s">
        <v>206</v>
      </c>
      <c r="M90" t="s">
        <v>23</v>
      </c>
      <c r="N90">
        <v>1</v>
      </c>
      <c r="O90" t="s">
        <v>1825</v>
      </c>
      <c r="P90" t="b">
        <v>0</v>
      </c>
      <c r="Q90" t="s">
        <v>1826</v>
      </c>
      <c r="R90" t="b">
        <v>0</v>
      </c>
      <c r="S90" t="b">
        <v>0</v>
      </c>
      <c r="T90">
        <v>0</v>
      </c>
    </row>
    <row r="91" spans="1:20">
      <c r="A91">
        <v>1089</v>
      </c>
      <c r="B91" t="s">
        <v>1823</v>
      </c>
      <c r="C91">
        <v>7</v>
      </c>
      <c r="D91">
        <v>0</v>
      </c>
      <c r="E91">
        <v>0</v>
      </c>
      <c r="F91">
        <v>0</v>
      </c>
      <c r="G91">
        <v>0</v>
      </c>
      <c r="H91">
        <v>37</v>
      </c>
      <c r="I91" t="s">
        <v>141</v>
      </c>
      <c r="J91">
        <v>3</v>
      </c>
      <c r="K91" t="s">
        <v>1824</v>
      </c>
      <c r="L91" t="s">
        <v>206</v>
      </c>
      <c r="M91" t="s">
        <v>226</v>
      </c>
      <c r="N91">
        <v>1</v>
      </c>
      <c r="O91" t="s">
        <v>1827</v>
      </c>
      <c r="P91" t="b">
        <v>0</v>
      </c>
      <c r="Q91" t="s">
        <v>1826</v>
      </c>
      <c r="R91" t="b">
        <v>0</v>
      </c>
      <c r="S91" t="b">
        <v>0</v>
      </c>
      <c r="T91">
        <v>0</v>
      </c>
    </row>
    <row r="92" spans="1:20">
      <c r="A92">
        <v>1090</v>
      </c>
      <c r="B92" t="s">
        <v>1823</v>
      </c>
      <c r="C92">
        <v>7</v>
      </c>
      <c r="D92">
        <v>0</v>
      </c>
      <c r="E92">
        <v>0</v>
      </c>
      <c r="F92">
        <v>0</v>
      </c>
      <c r="G92">
        <v>0</v>
      </c>
      <c r="H92">
        <v>37</v>
      </c>
      <c r="I92" t="s">
        <v>141</v>
      </c>
      <c r="J92">
        <v>4</v>
      </c>
      <c r="K92" t="s">
        <v>1824</v>
      </c>
      <c r="L92" t="s">
        <v>206</v>
      </c>
      <c r="M92" t="s">
        <v>226</v>
      </c>
      <c r="N92">
        <v>1</v>
      </c>
      <c r="O92" t="s">
        <v>1828</v>
      </c>
      <c r="P92" t="b">
        <v>0</v>
      </c>
      <c r="Q92" t="s">
        <v>1826</v>
      </c>
      <c r="R92" t="b">
        <v>0</v>
      </c>
      <c r="S92" t="b">
        <v>0</v>
      </c>
      <c r="T92">
        <v>0</v>
      </c>
    </row>
    <row r="93" spans="1:20">
      <c r="A93">
        <v>1091</v>
      </c>
      <c r="B93" t="s">
        <v>1823</v>
      </c>
      <c r="C93">
        <v>7</v>
      </c>
      <c r="D93">
        <v>0</v>
      </c>
      <c r="E93">
        <v>0</v>
      </c>
      <c r="F93">
        <v>0</v>
      </c>
      <c r="G93">
        <v>0</v>
      </c>
      <c r="H93">
        <v>37</v>
      </c>
      <c r="I93" t="s">
        <v>141</v>
      </c>
      <c r="J93">
        <v>2</v>
      </c>
      <c r="K93" t="s">
        <v>1824</v>
      </c>
      <c r="L93" t="s">
        <v>135</v>
      </c>
      <c r="M93" t="s">
        <v>23</v>
      </c>
      <c r="N93">
        <v>1</v>
      </c>
      <c r="O93" t="s">
        <v>1829</v>
      </c>
      <c r="P93" t="b">
        <v>0</v>
      </c>
      <c r="Q93" t="s">
        <v>1826</v>
      </c>
      <c r="R93" t="b">
        <v>0</v>
      </c>
      <c r="S93" t="b">
        <v>0</v>
      </c>
      <c r="T93">
        <v>0</v>
      </c>
    </row>
    <row r="94" spans="1:20">
      <c r="A94">
        <v>1092</v>
      </c>
      <c r="B94" t="s">
        <v>1823</v>
      </c>
      <c r="C94">
        <v>7</v>
      </c>
      <c r="D94">
        <v>0</v>
      </c>
      <c r="E94">
        <v>0</v>
      </c>
      <c r="F94">
        <v>0</v>
      </c>
      <c r="G94">
        <v>0</v>
      </c>
      <c r="H94">
        <v>37</v>
      </c>
      <c r="I94" t="s">
        <v>141</v>
      </c>
      <c r="J94">
        <v>3</v>
      </c>
      <c r="K94" t="s">
        <v>1824</v>
      </c>
      <c r="L94" t="s">
        <v>135</v>
      </c>
      <c r="M94" t="s">
        <v>226</v>
      </c>
      <c r="N94">
        <v>1</v>
      </c>
      <c r="O94" t="s">
        <v>1830</v>
      </c>
      <c r="P94" t="b">
        <v>0</v>
      </c>
      <c r="Q94" t="s">
        <v>1826</v>
      </c>
      <c r="R94" t="b">
        <v>0</v>
      </c>
      <c r="S94" t="b">
        <v>0</v>
      </c>
      <c r="T94">
        <v>0</v>
      </c>
    </row>
    <row r="95" spans="1:20">
      <c r="A95">
        <v>1093</v>
      </c>
      <c r="B95" t="s">
        <v>1823</v>
      </c>
      <c r="C95">
        <v>7</v>
      </c>
      <c r="D95">
        <v>0</v>
      </c>
      <c r="E95">
        <v>0</v>
      </c>
      <c r="F95">
        <v>0</v>
      </c>
      <c r="G95">
        <v>0</v>
      </c>
      <c r="H95">
        <v>37</v>
      </c>
      <c r="I95" t="s">
        <v>141</v>
      </c>
      <c r="J95">
        <v>4</v>
      </c>
      <c r="K95" t="s">
        <v>1824</v>
      </c>
      <c r="L95" t="s">
        <v>135</v>
      </c>
      <c r="M95" t="s">
        <v>226</v>
      </c>
      <c r="N95">
        <v>1</v>
      </c>
      <c r="O95" t="s">
        <v>1831</v>
      </c>
      <c r="P95" t="b">
        <v>0</v>
      </c>
      <c r="Q95" t="s">
        <v>1826</v>
      </c>
      <c r="R95" t="b">
        <v>0</v>
      </c>
      <c r="S95" t="b">
        <v>0</v>
      </c>
      <c r="T95">
        <v>0</v>
      </c>
    </row>
    <row r="96" spans="1:20">
      <c r="A96">
        <v>1094</v>
      </c>
      <c r="B96" t="s">
        <v>1823</v>
      </c>
      <c r="C96">
        <v>7</v>
      </c>
      <c r="D96">
        <v>0</v>
      </c>
      <c r="E96">
        <v>0</v>
      </c>
      <c r="F96">
        <v>0</v>
      </c>
      <c r="G96">
        <v>0</v>
      </c>
      <c r="H96">
        <v>37</v>
      </c>
      <c r="I96" t="s">
        <v>141</v>
      </c>
      <c r="J96">
        <v>1</v>
      </c>
      <c r="K96" t="s">
        <v>1824</v>
      </c>
      <c r="L96" t="s">
        <v>206</v>
      </c>
      <c r="M96" t="s">
        <v>23</v>
      </c>
      <c r="N96">
        <v>2</v>
      </c>
      <c r="O96" t="s">
        <v>1752</v>
      </c>
      <c r="P96" t="b">
        <v>0</v>
      </c>
      <c r="Q96" t="s">
        <v>1826</v>
      </c>
      <c r="R96" t="b">
        <v>0</v>
      </c>
      <c r="S96" t="b">
        <v>0</v>
      </c>
      <c r="T96">
        <v>0</v>
      </c>
    </row>
    <row r="97" spans="1:20">
      <c r="A97">
        <v>1095</v>
      </c>
      <c r="B97" t="s">
        <v>1823</v>
      </c>
      <c r="C97">
        <v>7</v>
      </c>
      <c r="D97">
        <v>0</v>
      </c>
      <c r="E97">
        <v>0</v>
      </c>
      <c r="F97">
        <v>0</v>
      </c>
      <c r="G97">
        <v>0</v>
      </c>
      <c r="H97">
        <v>37</v>
      </c>
      <c r="I97" t="s">
        <v>141</v>
      </c>
      <c r="J97">
        <v>2</v>
      </c>
      <c r="K97" t="s">
        <v>1824</v>
      </c>
      <c r="L97" t="s">
        <v>206</v>
      </c>
      <c r="M97" t="s">
        <v>23</v>
      </c>
      <c r="N97">
        <v>2</v>
      </c>
      <c r="O97" t="s">
        <v>234</v>
      </c>
      <c r="P97" t="b">
        <v>0</v>
      </c>
      <c r="Q97" t="s">
        <v>1826</v>
      </c>
      <c r="R97" t="b">
        <v>0</v>
      </c>
      <c r="S97" t="b">
        <v>0</v>
      </c>
      <c r="T97">
        <v>0</v>
      </c>
    </row>
    <row r="98" spans="1:20">
      <c r="A98">
        <v>1096</v>
      </c>
      <c r="B98" t="s">
        <v>1823</v>
      </c>
      <c r="C98">
        <v>7</v>
      </c>
      <c r="D98">
        <v>0</v>
      </c>
      <c r="E98">
        <v>0</v>
      </c>
      <c r="F98">
        <v>0</v>
      </c>
      <c r="G98">
        <v>0</v>
      </c>
      <c r="H98">
        <v>37</v>
      </c>
      <c r="I98" t="s">
        <v>141</v>
      </c>
      <c r="J98">
        <v>1</v>
      </c>
      <c r="K98" t="s">
        <v>1824</v>
      </c>
      <c r="L98" t="s">
        <v>135</v>
      </c>
      <c r="M98" t="s">
        <v>23</v>
      </c>
      <c r="N98">
        <v>2</v>
      </c>
      <c r="O98" t="s">
        <v>1832</v>
      </c>
      <c r="P98" t="b">
        <v>0</v>
      </c>
      <c r="Q98" t="s">
        <v>1826</v>
      </c>
      <c r="R98" t="b">
        <v>0</v>
      </c>
      <c r="S98" t="b">
        <v>0</v>
      </c>
      <c r="T98">
        <v>0</v>
      </c>
    </row>
    <row r="99" spans="1:20">
      <c r="A99">
        <v>1097</v>
      </c>
      <c r="B99" t="s">
        <v>1823</v>
      </c>
      <c r="C99">
        <v>7</v>
      </c>
      <c r="D99">
        <v>0</v>
      </c>
      <c r="E99">
        <v>0</v>
      </c>
      <c r="F99">
        <v>0</v>
      </c>
      <c r="G99">
        <v>0</v>
      </c>
      <c r="H99">
        <v>37</v>
      </c>
      <c r="I99" t="s">
        <v>141</v>
      </c>
      <c r="J99">
        <v>2</v>
      </c>
      <c r="K99" t="s">
        <v>1824</v>
      </c>
      <c r="L99" t="s">
        <v>135</v>
      </c>
      <c r="M99" t="s">
        <v>23</v>
      </c>
      <c r="N99">
        <v>2</v>
      </c>
      <c r="O99" t="s">
        <v>1833</v>
      </c>
      <c r="P99" t="b">
        <v>0</v>
      </c>
      <c r="Q99" t="s">
        <v>1826</v>
      </c>
      <c r="R99" t="b">
        <v>0</v>
      </c>
      <c r="S99" t="b">
        <v>0</v>
      </c>
      <c r="T99">
        <v>0</v>
      </c>
    </row>
    <row r="100" spans="1:20">
      <c r="A100">
        <v>1098</v>
      </c>
      <c r="B100" t="s">
        <v>1834</v>
      </c>
      <c r="C100">
        <v>8</v>
      </c>
      <c r="D100">
        <v>0</v>
      </c>
      <c r="E100">
        <v>0</v>
      </c>
      <c r="F100">
        <v>0</v>
      </c>
      <c r="G100">
        <v>0</v>
      </c>
      <c r="H100">
        <v>37</v>
      </c>
      <c r="I100" t="s">
        <v>141</v>
      </c>
      <c r="J100">
        <v>4</v>
      </c>
      <c r="K100" t="s">
        <v>1835</v>
      </c>
      <c r="L100" t="s">
        <v>206</v>
      </c>
      <c r="M100" t="s">
        <v>226</v>
      </c>
      <c r="N100">
        <v>1</v>
      </c>
      <c r="O100" t="s">
        <v>1727</v>
      </c>
      <c r="P100" t="b">
        <v>0</v>
      </c>
      <c r="Q100" t="s">
        <v>1836</v>
      </c>
      <c r="R100" t="b">
        <v>0</v>
      </c>
      <c r="S100" t="b">
        <v>0</v>
      </c>
      <c r="T100">
        <v>0</v>
      </c>
    </row>
    <row r="101" spans="1:20">
      <c r="A101">
        <v>1099</v>
      </c>
      <c r="B101" t="s">
        <v>1834</v>
      </c>
      <c r="C101">
        <v>8</v>
      </c>
      <c r="D101">
        <v>0</v>
      </c>
      <c r="E101">
        <v>0</v>
      </c>
      <c r="F101">
        <v>0</v>
      </c>
      <c r="G101">
        <v>0</v>
      </c>
      <c r="H101">
        <v>37</v>
      </c>
      <c r="I101" t="s">
        <v>141</v>
      </c>
      <c r="J101">
        <v>3</v>
      </c>
      <c r="K101" t="s">
        <v>1835</v>
      </c>
      <c r="L101" t="s">
        <v>206</v>
      </c>
      <c r="M101" t="s">
        <v>226</v>
      </c>
      <c r="N101">
        <v>1</v>
      </c>
      <c r="O101" t="s">
        <v>1792</v>
      </c>
      <c r="P101" t="b">
        <v>0</v>
      </c>
      <c r="Q101" t="s">
        <v>1836</v>
      </c>
      <c r="R101" t="b">
        <v>0</v>
      </c>
      <c r="S101" t="b">
        <v>0</v>
      </c>
      <c r="T101">
        <v>0</v>
      </c>
    </row>
    <row r="102" spans="1:20">
      <c r="A102">
        <v>1100</v>
      </c>
      <c r="B102" t="s">
        <v>1834</v>
      </c>
      <c r="C102">
        <v>8</v>
      </c>
      <c r="D102">
        <v>0</v>
      </c>
      <c r="E102">
        <v>0</v>
      </c>
      <c r="F102">
        <v>0</v>
      </c>
      <c r="G102">
        <v>0</v>
      </c>
      <c r="H102">
        <v>37</v>
      </c>
      <c r="I102" t="s">
        <v>141</v>
      </c>
      <c r="J102">
        <v>4</v>
      </c>
      <c r="K102" t="s">
        <v>1835</v>
      </c>
      <c r="L102" t="s">
        <v>135</v>
      </c>
      <c r="M102" t="s">
        <v>226</v>
      </c>
      <c r="N102">
        <v>1</v>
      </c>
      <c r="O102" t="s">
        <v>1837</v>
      </c>
      <c r="P102" t="b">
        <v>0</v>
      </c>
      <c r="Q102" t="s">
        <v>1836</v>
      </c>
      <c r="R102" t="b">
        <v>0</v>
      </c>
      <c r="S102" t="b">
        <v>0</v>
      </c>
      <c r="T102">
        <v>0</v>
      </c>
    </row>
    <row r="103" spans="1:20">
      <c r="A103">
        <v>1101</v>
      </c>
      <c r="B103" t="s">
        <v>1834</v>
      </c>
      <c r="C103">
        <v>8</v>
      </c>
      <c r="D103">
        <v>0</v>
      </c>
      <c r="E103">
        <v>0</v>
      </c>
      <c r="F103">
        <v>0</v>
      </c>
      <c r="G103">
        <v>0</v>
      </c>
      <c r="H103">
        <v>37</v>
      </c>
      <c r="I103" t="s">
        <v>141</v>
      </c>
      <c r="J103">
        <v>3</v>
      </c>
      <c r="K103" t="s">
        <v>1835</v>
      </c>
      <c r="L103" t="s">
        <v>135</v>
      </c>
      <c r="M103" t="s">
        <v>226</v>
      </c>
      <c r="N103">
        <v>1</v>
      </c>
      <c r="O103" t="s">
        <v>1747</v>
      </c>
      <c r="P103" t="b">
        <v>0</v>
      </c>
      <c r="Q103" t="s">
        <v>1836</v>
      </c>
      <c r="R103" t="b">
        <v>0</v>
      </c>
      <c r="S103" t="b">
        <v>0</v>
      </c>
      <c r="T103">
        <v>0</v>
      </c>
    </row>
    <row r="104" spans="1:20">
      <c r="A104">
        <v>1102</v>
      </c>
      <c r="B104" t="s">
        <v>231</v>
      </c>
      <c r="C104">
        <v>47</v>
      </c>
      <c r="D104">
        <v>0</v>
      </c>
      <c r="E104">
        <v>0</v>
      </c>
      <c r="F104">
        <v>0</v>
      </c>
      <c r="G104">
        <v>0</v>
      </c>
      <c r="H104">
        <v>38</v>
      </c>
      <c r="I104" t="s">
        <v>141</v>
      </c>
      <c r="J104">
        <v>2</v>
      </c>
      <c r="K104" t="s">
        <v>233</v>
      </c>
      <c r="L104" t="s">
        <v>206</v>
      </c>
      <c r="M104" t="s">
        <v>23</v>
      </c>
      <c r="N104">
        <v>2</v>
      </c>
      <c r="O104" t="s">
        <v>237</v>
      </c>
      <c r="P104" t="b">
        <v>0</v>
      </c>
      <c r="Q104" t="s">
        <v>235</v>
      </c>
      <c r="R104" t="b">
        <v>0</v>
      </c>
      <c r="S104" t="b">
        <v>0</v>
      </c>
      <c r="T104">
        <v>0</v>
      </c>
    </row>
    <row r="105" spans="1:20">
      <c r="A105">
        <v>1103</v>
      </c>
      <c r="B105" t="s">
        <v>231</v>
      </c>
      <c r="C105">
        <v>47</v>
      </c>
      <c r="D105">
        <v>0</v>
      </c>
      <c r="E105">
        <v>0</v>
      </c>
      <c r="F105">
        <v>0</v>
      </c>
      <c r="G105">
        <v>0</v>
      </c>
      <c r="H105">
        <v>38</v>
      </c>
      <c r="I105" t="s">
        <v>141</v>
      </c>
      <c r="J105">
        <v>3</v>
      </c>
      <c r="K105" t="s">
        <v>233</v>
      </c>
      <c r="L105" t="s">
        <v>206</v>
      </c>
      <c r="M105" t="s">
        <v>226</v>
      </c>
      <c r="N105">
        <v>2</v>
      </c>
      <c r="O105" t="s">
        <v>265</v>
      </c>
      <c r="P105" t="b">
        <v>0</v>
      </c>
      <c r="Q105" t="s">
        <v>235</v>
      </c>
      <c r="R105" t="b">
        <v>0</v>
      </c>
      <c r="S105" t="b">
        <v>0</v>
      </c>
      <c r="T105">
        <v>0</v>
      </c>
    </row>
    <row r="106" spans="1:20">
      <c r="A106">
        <v>1104</v>
      </c>
      <c r="B106" t="s">
        <v>231</v>
      </c>
      <c r="C106">
        <v>47</v>
      </c>
      <c r="D106">
        <v>0</v>
      </c>
      <c r="E106">
        <v>0</v>
      </c>
      <c r="F106">
        <v>0</v>
      </c>
      <c r="G106">
        <v>0</v>
      </c>
      <c r="H106">
        <v>38</v>
      </c>
      <c r="I106" t="s">
        <v>141</v>
      </c>
      <c r="J106">
        <v>4</v>
      </c>
      <c r="K106" t="s">
        <v>233</v>
      </c>
      <c r="L106" t="s">
        <v>206</v>
      </c>
      <c r="M106" t="s">
        <v>226</v>
      </c>
      <c r="N106">
        <v>2</v>
      </c>
      <c r="O106" t="s">
        <v>1750</v>
      </c>
      <c r="P106" t="b">
        <v>0</v>
      </c>
      <c r="Q106" t="s">
        <v>235</v>
      </c>
      <c r="R106" t="b">
        <v>0</v>
      </c>
      <c r="S106" t="b">
        <v>0</v>
      </c>
      <c r="T106">
        <v>0</v>
      </c>
    </row>
    <row r="107" spans="1:20">
      <c r="A107">
        <v>1105</v>
      </c>
      <c r="B107" t="s">
        <v>231</v>
      </c>
      <c r="C107">
        <v>47</v>
      </c>
      <c r="D107">
        <v>0</v>
      </c>
      <c r="E107">
        <v>0</v>
      </c>
      <c r="F107">
        <v>0</v>
      </c>
      <c r="G107">
        <v>0</v>
      </c>
      <c r="H107">
        <v>38</v>
      </c>
      <c r="I107" t="s">
        <v>141</v>
      </c>
      <c r="J107">
        <v>2</v>
      </c>
      <c r="K107" t="s">
        <v>233</v>
      </c>
      <c r="L107" t="s">
        <v>135</v>
      </c>
      <c r="M107" t="s">
        <v>23</v>
      </c>
      <c r="N107">
        <v>2</v>
      </c>
      <c r="O107" t="s">
        <v>1749</v>
      </c>
      <c r="P107" t="b">
        <v>0</v>
      </c>
      <c r="Q107" t="s">
        <v>235</v>
      </c>
      <c r="R107" t="b">
        <v>0</v>
      </c>
      <c r="S107" t="b">
        <v>0</v>
      </c>
      <c r="T107">
        <v>0</v>
      </c>
    </row>
    <row r="108" spans="1:20">
      <c r="A108">
        <v>1106</v>
      </c>
      <c r="B108" t="s">
        <v>231</v>
      </c>
      <c r="C108">
        <v>47</v>
      </c>
      <c r="D108">
        <v>0</v>
      </c>
      <c r="E108">
        <v>0</v>
      </c>
      <c r="F108">
        <v>0</v>
      </c>
      <c r="G108">
        <v>0</v>
      </c>
      <c r="H108">
        <v>38</v>
      </c>
      <c r="I108" t="s">
        <v>141</v>
      </c>
      <c r="J108">
        <v>3</v>
      </c>
      <c r="K108" t="s">
        <v>233</v>
      </c>
      <c r="L108" t="s">
        <v>135</v>
      </c>
      <c r="M108" t="s">
        <v>226</v>
      </c>
      <c r="N108">
        <v>2</v>
      </c>
      <c r="O108" t="s">
        <v>1838</v>
      </c>
      <c r="P108" t="b">
        <v>0</v>
      </c>
      <c r="Q108" t="s">
        <v>235</v>
      </c>
      <c r="R108" t="b">
        <v>0</v>
      </c>
      <c r="S108" t="b">
        <v>0</v>
      </c>
      <c r="T108">
        <v>0</v>
      </c>
    </row>
    <row r="109" spans="1:20">
      <c r="A109">
        <v>1107</v>
      </c>
      <c r="B109" t="s">
        <v>231</v>
      </c>
      <c r="C109">
        <v>47</v>
      </c>
      <c r="D109">
        <v>0</v>
      </c>
      <c r="E109">
        <v>0</v>
      </c>
      <c r="F109">
        <v>0</v>
      </c>
      <c r="G109">
        <v>0</v>
      </c>
      <c r="H109">
        <v>38</v>
      </c>
      <c r="I109" t="s">
        <v>141</v>
      </c>
      <c r="J109">
        <v>4</v>
      </c>
      <c r="K109" t="s">
        <v>233</v>
      </c>
      <c r="L109" t="s">
        <v>135</v>
      </c>
      <c r="M109" t="s">
        <v>226</v>
      </c>
      <c r="N109">
        <v>2</v>
      </c>
      <c r="O109" t="s">
        <v>1839</v>
      </c>
      <c r="P109" t="b">
        <v>0</v>
      </c>
      <c r="Q109" t="s">
        <v>235</v>
      </c>
      <c r="R109" t="b">
        <v>0</v>
      </c>
      <c r="S109" t="b">
        <v>0</v>
      </c>
      <c r="T109">
        <v>0</v>
      </c>
    </row>
    <row r="110" spans="1:20">
      <c r="A110">
        <v>1108</v>
      </c>
      <c r="B110" t="s">
        <v>241</v>
      </c>
      <c r="C110">
        <v>53</v>
      </c>
      <c r="D110">
        <v>0</v>
      </c>
      <c r="E110">
        <v>0</v>
      </c>
      <c r="F110">
        <v>0</v>
      </c>
      <c r="G110">
        <v>0</v>
      </c>
      <c r="H110">
        <v>38</v>
      </c>
      <c r="I110" t="s">
        <v>141</v>
      </c>
      <c r="J110">
        <v>3</v>
      </c>
      <c r="K110" t="s">
        <v>242</v>
      </c>
      <c r="L110" t="s">
        <v>135</v>
      </c>
      <c r="M110" t="s">
        <v>226</v>
      </c>
      <c r="N110">
        <v>1</v>
      </c>
      <c r="O110" t="s">
        <v>1840</v>
      </c>
      <c r="P110" t="b">
        <v>0</v>
      </c>
      <c r="Q110" t="s">
        <v>142</v>
      </c>
      <c r="R110" t="b">
        <v>0</v>
      </c>
      <c r="S110" t="b">
        <v>0</v>
      </c>
      <c r="T110">
        <v>0</v>
      </c>
    </row>
    <row r="111" spans="1:20">
      <c r="A111">
        <v>1109</v>
      </c>
      <c r="B111" t="s">
        <v>241</v>
      </c>
      <c r="C111">
        <v>53</v>
      </c>
      <c r="D111">
        <v>0</v>
      </c>
      <c r="E111">
        <v>0</v>
      </c>
      <c r="F111">
        <v>0</v>
      </c>
      <c r="G111">
        <v>0</v>
      </c>
      <c r="H111">
        <v>38</v>
      </c>
      <c r="I111" t="s">
        <v>141</v>
      </c>
      <c r="J111">
        <v>4</v>
      </c>
      <c r="K111" t="s">
        <v>242</v>
      </c>
      <c r="L111" t="s">
        <v>135</v>
      </c>
      <c r="M111" t="s">
        <v>226</v>
      </c>
      <c r="N111">
        <v>1</v>
      </c>
      <c r="O111" t="s">
        <v>1841</v>
      </c>
      <c r="P111" t="b">
        <v>0</v>
      </c>
      <c r="Q111" t="s">
        <v>142</v>
      </c>
      <c r="R111" t="b">
        <v>0</v>
      </c>
      <c r="S111" t="b">
        <v>0</v>
      </c>
      <c r="T111">
        <v>0</v>
      </c>
    </row>
    <row r="112" spans="1:20">
      <c r="A112">
        <v>1110</v>
      </c>
      <c r="B112" t="s">
        <v>241</v>
      </c>
      <c r="C112">
        <v>53</v>
      </c>
      <c r="D112">
        <v>0</v>
      </c>
      <c r="E112">
        <v>0</v>
      </c>
      <c r="F112">
        <v>0</v>
      </c>
      <c r="G112">
        <v>0</v>
      </c>
      <c r="H112">
        <v>38</v>
      </c>
      <c r="I112" t="s">
        <v>141</v>
      </c>
      <c r="J112">
        <v>2</v>
      </c>
      <c r="K112" t="s">
        <v>242</v>
      </c>
      <c r="L112" t="s">
        <v>135</v>
      </c>
      <c r="M112" t="s">
        <v>23</v>
      </c>
      <c r="N112">
        <v>2</v>
      </c>
      <c r="O112" t="s">
        <v>229</v>
      </c>
      <c r="P112" t="b">
        <v>0</v>
      </c>
      <c r="Q112" t="s">
        <v>142</v>
      </c>
      <c r="R112" t="b">
        <v>0</v>
      </c>
      <c r="S112" t="b">
        <v>0</v>
      </c>
      <c r="T112">
        <v>0</v>
      </c>
    </row>
    <row r="113" spans="1:20">
      <c r="A113">
        <v>1111</v>
      </c>
      <c r="B113" t="s">
        <v>241</v>
      </c>
      <c r="C113">
        <v>53</v>
      </c>
      <c r="D113">
        <v>0</v>
      </c>
      <c r="E113">
        <v>0</v>
      </c>
      <c r="F113">
        <v>0</v>
      </c>
      <c r="G113">
        <v>0</v>
      </c>
      <c r="H113">
        <v>38</v>
      </c>
      <c r="I113" t="s">
        <v>141</v>
      </c>
      <c r="J113">
        <v>3</v>
      </c>
      <c r="K113" t="s">
        <v>242</v>
      </c>
      <c r="L113" t="s">
        <v>135</v>
      </c>
      <c r="M113" t="s">
        <v>226</v>
      </c>
      <c r="N113">
        <v>2</v>
      </c>
      <c r="O113" t="s">
        <v>1797</v>
      </c>
      <c r="P113" t="b">
        <v>0</v>
      </c>
      <c r="Q113" t="s">
        <v>142</v>
      </c>
      <c r="R113" t="b">
        <v>0</v>
      </c>
      <c r="S113" t="b">
        <v>0</v>
      </c>
      <c r="T113">
        <v>0</v>
      </c>
    </row>
    <row r="114" spans="1:20">
      <c r="A114">
        <v>1112</v>
      </c>
      <c r="B114" t="s">
        <v>244</v>
      </c>
      <c r="C114">
        <v>51</v>
      </c>
      <c r="D114">
        <v>0</v>
      </c>
      <c r="E114">
        <v>0</v>
      </c>
      <c r="F114">
        <v>0</v>
      </c>
      <c r="G114">
        <v>0</v>
      </c>
      <c r="H114">
        <v>38</v>
      </c>
      <c r="I114" t="s">
        <v>141</v>
      </c>
      <c r="J114">
        <v>3</v>
      </c>
      <c r="K114" t="s">
        <v>245</v>
      </c>
      <c r="L114" t="s">
        <v>206</v>
      </c>
      <c r="M114" t="s">
        <v>226</v>
      </c>
      <c r="N114">
        <v>1</v>
      </c>
      <c r="O114" t="s">
        <v>1842</v>
      </c>
      <c r="P114" t="b">
        <v>0</v>
      </c>
      <c r="Q114" t="s">
        <v>247</v>
      </c>
      <c r="R114" t="b">
        <v>0</v>
      </c>
      <c r="S114" t="b">
        <v>0</v>
      </c>
      <c r="T114">
        <v>0</v>
      </c>
    </row>
    <row r="115" spans="1:20">
      <c r="A115">
        <v>1113</v>
      </c>
      <c r="B115" t="s">
        <v>244</v>
      </c>
      <c r="C115">
        <v>51</v>
      </c>
      <c r="D115">
        <v>0</v>
      </c>
      <c r="E115">
        <v>0</v>
      </c>
      <c r="F115">
        <v>0</v>
      </c>
      <c r="G115">
        <v>0</v>
      </c>
      <c r="H115">
        <v>38</v>
      </c>
      <c r="I115" t="s">
        <v>141</v>
      </c>
      <c r="J115">
        <v>3</v>
      </c>
      <c r="K115" t="s">
        <v>245</v>
      </c>
      <c r="L115" t="s">
        <v>135</v>
      </c>
      <c r="M115" t="s">
        <v>226</v>
      </c>
      <c r="N115">
        <v>1</v>
      </c>
      <c r="O115" t="s">
        <v>1738</v>
      </c>
      <c r="P115" t="b">
        <v>0</v>
      </c>
      <c r="Q115" t="s">
        <v>247</v>
      </c>
      <c r="R115" t="b">
        <v>0</v>
      </c>
      <c r="S115" t="b">
        <v>0</v>
      </c>
      <c r="T115">
        <v>0</v>
      </c>
    </row>
    <row r="116" spans="1:20">
      <c r="A116">
        <v>1114</v>
      </c>
      <c r="B116" t="s">
        <v>250</v>
      </c>
      <c r="C116">
        <v>14</v>
      </c>
      <c r="D116">
        <v>0</v>
      </c>
      <c r="E116">
        <v>0</v>
      </c>
      <c r="F116">
        <v>0</v>
      </c>
      <c r="G116">
        <v>0</v>
      </c>
      <c r="H116">
        <v>38</v>
      </c>
      <c r="I116" t="s">
        <v>141</v>
      </c>
      <c r="J116">
        <v>3</v>
      </c>
      <c r="K116" t="s">
        <v>251</v>
      </c>
      <c r="L116" t="s">
        <v>206</v>
      </c>
      <c r="M116" t="s">
        <v>226</v>
      </c>
      <c r="N116">
        <v>2</v>
      </c>
      <c r="O116" t="s">
        <v>1840</v>
      </c>
      <c r="P116" t="b">
        <v>0</v>
      </c>
      <c r="Q116" t="s">
        <v>252</v>
      </c>
      <c r="R116" t="b">
        <v>0</v>
      </c>
      <c r="S116" t="b">
        <v>0</v>
      </c>
      <c r="T116">
        <v>0</v>
      </c>
    </row>
    <row r="117" spans="1:20">
      <c r="A117">
        <v>1115</v>
      </c>
      <c r="B117" t="s">
        <v>250</v>
      </c>
      <c r="C117">
        <v>14</v>
      </c>
      <c r="D117">
        <v>0</v>
      </c>
      <c r="E117">
        <v>0</v>
      </c>
      <c r="F117">
        <v>0</v>
      </c>
      <c r="G117">
        <v>0</v>
      </c>
      <c r="H117">
        <v>38</v>
      </c>
      <c r="I117" t="s">
        <v>141</v>
      </c>
      <c r="J117">
        <v>3</v>
      </c>
      <c r="K117" t="s">
        <v>251</v>
      </c>
      <c r="L117" t="s">
        <v>135</v>
      </c>
      <c r="M117" t="s">
        <v>226</v>
      </c>
      <c r="N117">
        <v>2</v>
      </c>
      <c r="O117" t="s">
        <v>1737</v>
      </c>
      <c r="P117" t="b">
        <v>0</v>
      </c>
      <c r="Q117" t="s">
        <v>252</v>
      </c>
      <c r="R117" t="b">
        <v>0</v>
      </c>
      <c r="S117" t="b">
        <v>0</v>
      </c>
      <c r="T117">
        <v>0</v>
      </c>
    </row>
    <row r="118" spans="1:20">
      <c r="A118">
        <v>1116</v>
      </c>
      <c r="B118" t="s">
        <v>253</v>
      </c>
      <c r="C118">
        <v>34</v>
      </c>
      <c r="D118">
        <v>0</v>
      </c>
      <c r="E118">
        <v>0</v>
      </c>
      <c r="F118">
        <v>0</v>
      </c>
      <c r="G118">
        <v>0</v>
      </c>
      <c r="H118">
        <v>38</v>
      </c>
      <c r="I118" t="s">
        <v>141</v>
      </c>
      <c r="J118">
        <v>4</v>
      </c>
      <c r="K118" t="s">
        <v>254</v>
      </c>
      <c r="L118" t="s">
        <v>206</v>
      </c>
      <c r="M118" t="s">
        <v>226</v>
      </c>
      <c r="N118">
        <v>1</v>
      </c>
      <c r="O118" t="s">
        <v>1743</v>
      </c>
      <c r="P118" t="b">
        <v>0</v>
      </c>
      <c r="Q118" t="s">
        <v>255</v>
      </c>
      <c r="R118" t="b">
        <v>0</v>
      </c>
      <c r="S118" t="b">
        <v>0</v>
      </c>
      <c r="T118">
        <v>0</v>
      </c>
    </row>
    <row r="119" spans="1:20">
      <c r="A119">
        <v>1117</v>
      </c>
      <c r="B119" t="s">
        <v>253</v>
      </c>
      <c r="C119">
        <v>34</v>
      </c>
      <c r="D119">
        <v>0</v>
      </c>
      <c r="E119">
        <v>0</v>
      </c>
      <c r="F119">
        <v>0</v>
      </c>
      <c r="G119">
        <v>0</v>
      </c>
      <c r="H119">
        <v>38</v>
      </c>
      <c r="I119" t="s">
        <v>141</v>
      </c>
      <c r="J119">
        <v>4</v>
      </c>
      <c r="K119" t="s">
        <v>254</v>
      </c>
      <c r="L119" t="s">
        <v>135</v>
      </c>
      <c r="M119" t="s">
        <v>226</v>
      </c>
      <c r="N119">
        <v>1</v>
      </c>
      <c r="O119" t="s">
        <v>1750</v>
      </c>
      <c r="P119" t="b">
        <v>0</v>
      </c>
      <c r="Q119" t="s">
        <v>255</v>
      </c>
      <c r="R119" t="b">
        <v>0</v>
      </c>
      <c r="S119" t="b">
        <v>0</v>
      </c>
      <c r="T119">
        <v>0</v>
      </c>
    </row>
    <row r="120" spans="1:20">
      <c r="A120">
        <v>1118</v>
      </c>
      <c r="B120" t="s">
        <v>257</v>
      </c>
      <c r="C120">
        <v>55</v>
      </c>
      <c r="D120">
        <v>0</v>
      </c>
      <c r="E120">
        <v>0</v>
      </c>
      <c r="F120">
        <v>0</v>
      </c>
      <c r="G120">
        <v>0</v>
      </c>
      <c r="H120">
        <v>38</v>
      </c>
      <c r="I120" t="s">
        <v>141</v>
      </c>
      <c r="J120">
        <v>1</v>
      </c>
      <c r="K120" t="s">
        <v>258</v>
      </c>
      <c r="L120" t="s">
        <v>206</v>
      </c>
      <c r="M120" t="s">
        <v>23</v>
      </c>
      <c r="N120">
        <v>2</v>
      </c>
      <c r="O120" t="s">
        <v>238</v>
      </c>
      <c r="P120" t="b">
        <v>0</v>
      </c>
      <c r="Q120" t="s">
        <v>259</v>
      </c>
      <c r="R120" t="b">
        <v>0</v>
      </c>
      <c r="S120" t="b">
        <v>0</v>
      </c>
      <c r="T120">
        <v>0</v>
      </c>
    </row>
    <row r="121" spans="1:20">
      <c r="A121">
        <v>1119</v>
      </c>
      <c r="B121" t="s">
        <v>257</v>
      </c>
      <c r="C121">
        <v>55</v>
      </c>
      <c r="D121">
        <v>0</v>
      </c>
      <c r="E121">
        <v>0</v>
      </c>
      <c r="F121">
        <v>0</v>
      </c>
      <c r="G121">
        <v>0</v>
      </c>
      <c r="H121">
        <v>38</v>
      </c>
      <c r="I121" t="s">
        <v>141</v>
      </c>
      <c r="J121">
        <v>3</v>
      </c>
      <c r="K121" t="s">
        <v>258</v>
      </c>
      <c r="L121" t="s">
        <v>206</v>
      </c>
      <c r="M121" t="s">
        <v>226</v>
      </c>
      <c r="N121">
        <v>2</v>
      </c>
      <c r="O121" t="s">
        <v>1843</v>
      </c>
      <c r="P121" t="b">
        <v>0</v>
      </c>
      <c r="Q121" t="s">
        <v>259</v>
      </c>
      <c r="R121" t="b">
        <v>0</v>
      </c>
      <c r="S121" t="b">
        <v>0</v>
      </c>
      <c r="T121">
        <v>0</v>
      </c>
    </row>
    <row r="122" spans="1:20">
      <c r="A122">
        <v>1120</v>
      </c>
      <c r="B122" t="s">
        <v>257</v>
      </c>
      <c r="C122">
        <v>55</v>
      </c>
      <c r="D122">
        <v>0</v>
      </c>
      <c r="E122">
        <v>0</v>
      </c>
      <c r="F122">
        <v>0</v>
      </c>
      <c r="G122">
        <v>0</v>
      </c>
      <c r="H122">
        <v>38</v>
      </c>
      <c r="I122" t="s">
        <v>141</v>
      </c>
      <c r="J122">
        <v>4</v>
      </c>
      <c r="K122" t="s">
        <v>258</v>
      </c>
      <c r="L122" t="s">
        <v>206</v>
      </c>
      <c r="M122" t="s">
        <v>226</v>
      </c>
      <c r="N122">
        <v>2</v>
      </c>
      <c r="O122" t="s">
        <v>1844</v>
      </c>
      <c r="P122" t="b">
        <v>0</v>
      </c>
      <c r="Q122" t="s">
        <v>259</v>
      </c>
      <c r="R122" t="b">
        <v>0</v>
      </c>
      <c r="S122" t="b">
        <v>0</v>
      </c>
      <c r="T122">
        <v>0</v>
      </c>
    </row>
    <row r="123" spans="1:20">
      <c r="A123">
        <v>1121</v>
      </c>
      <c r="B123" t="s">
        <v>257</v>
      </c>
      <c r="C123">
        <v>55</v>
      </c>
      <c r="D123">
        <v>0</v>
      </c>
      <c r="E123">
        <v>0</v>
      </c>
      <c r="F123">
        <v>0</v>
      </c>
      <c r="G123">
        <v>0</v>
      </c>
      <c r="H123">
        <v>38</v>
      </c>
      <c r="I123" t="s">
        <v>141</v>
      </c>
      <c r="J123">
        <v>1</v>
      </c>
      <c r="K123" t="s">
        <v>258</v>
      </c>
      <c r="L123" t="s">
        <v>135</v>
      </c>
      <c r="M123" t="s">
        <v>23</v>
      </c>
      <c r="N123">
        <v>2</v>
      </c>
      <c r="O123" t="s">
        <v>248</v>
      </c>
      <c r="P123" t="b">
        <v>0</v>
      </c>
      <c r="Q123" t="s">
        <v>259</v>
      </c>
      <c r="R123" t="b">
        <v>0</v>
      </c>
      <c r="S123" t="b">
        <v>0</v>
      </c>
      <c r="T123">
        <v>0</v>
      </c>
    </row>
    <row r="124" spans="1:20">
      <c r="A124">
        <v>1122</v>
      </c>
      <c r="B124" t="s">
        <v>257</v>
      </c>
      <c r="C124">
        <v>55</v>
      </c>
      <c r="D124">
        <v>0</v>
      </c>
      <c r="E124">
        <v>0</v>
      </c>
      <c r="F124">
        <v>0</v>
      </c>
      <c r="G124">
        <v>0</v>
      </c>
      <c r="H124">
        <v>38</v>
      </c>
      <c r="I124" t="s">
        <v>141</v>
      </c>
      <c r="J124">
        <v>3</v>
      </c>
      <c r="K124" t="s">
        <v>258</v>
      </c>
      <c r="L124" t="s">
        <v>135</v>
      </c>
      <c r="M124" t="s">
        <v>226</v>
      </c>
      <c r="N124">
        <v>2</v>
      </c>
      <c r="O124" t="s">
        <v>1845</v>
      </c>
      <c r="P124" t="b">
        <v>0</v>
      </c>
      <c r="Q124" t="s">
        <v>259</v>
      </c>
      <c r="R124" t="b">
        <v>0</v>
      </c>
      <c r="S124" t="b">
        <v>0</v>
      </c>
      <c r="T124">
        <v>0</v>
      </c>
    </row>
    <row r="125" spans="1:20">
      <c r="A125">
        <v>1123</v>
      </c>
      <c r="B125" t="s">
        <v>257</v>
      </c>
      <c r="C125">
        <v>55</v>
      </c>
      <c r="D125">
        <v>0</v>
      </c>
      <c r="E125">
        <v>0</v>
      </c>
      <c r="F125">
        <v>0</v>
      </c>
      <c r="G125">
        <v>0</v>
      </c>
      <c r="H125">
        <v>38</v>
      </c>
      <c r="I125" t="s">
        <v>141</v>
      </c>
      <c r="J125">
        <v>4</v>
      </c>
      <c r="K125" t="s">
        <v>258</v>
      </c>
      <c r="L125" t="s">
        <v>135</v>
      </c>
      <c r="M125" t="s">
        <v>226</v>
      </c>
      <c r="N125">
        <v>2</v>
      </c>
      <c r="O125" t="s">
        <v>1846</v>
      </c>
      <c r="P125" t="b">
        <v>0</v>
      </c>
      <c r="Q125" t="s">
        <v>259</v>
      </c>
      <c r="R125" t="b">
        <v>0</v>
      </c>
      <c r="S125" t="b">
        <v>0</v>
      </c>
      <c r="T125">
        <v>0</v>
      </c>
    </row>
    <row r="126" spans="1:20">
      <c r="A126">
        <v>1124</v>
      </c>
      <c r="B126" t="s">
        <v>213</v>
      </c>
      <c r="C126">
        <v>52</v>
      </c>
      <c r="D126">
        <v>0</v>
      </c>
      <c r="E126">
        <v>0</v>
      </c>
      <c r="F126">
        <v>0</v>
      </c>
      <c r="G126">
        <v>0</v>
      </c>
      <c r="H126">
        <v>38</v>
      </c>
      <c r="I126" t="s">
        <v>141</v>
      </c>
      <c r="J126">
        <v>3</v>
      </c>
      <c r="K126" t="s">
        <v>261</v>
      </c>
      <c r="L126" t="s">
        <v>206</v>
      </c>
      <c r="M126" t="s">
        <v>226</v>
      </c>
      <c r="N126">
        <v>1</v>
      </c>
      <c r="O126" t="s">
        <v>1847</v>
      </c>
      <c r="P126" t="b">
        <v>0</v>
      </c>
      <c r="Q126" t="s">
        <v>147</v>
      </c>
      <c r="R126" t="b">
        <v>0</v>
      </c>
      <c r="S126" t="b">
        <v>0</v>
      </c>
      <c r="T126">
        <v>0</v>
      </c>
    </row>
    <row r="127" spans="1:20">
      <c r="A127">
        <v>1125</v>
      </c>
      <c r="B127" t="s">
        <v>213</v>
      </c>
      <c r="C127">
        <v>52</v>
      </c>
      <c r="D127">
        <v>0</v>
      </c>
      <c r="E127">
        <v>0</v>
      </c>
      <c r="F127">
        <v>0</v>
      </c>
      <c r="G127">
        <v>0</v>
      </c>
      <c r="H127">
        <v>38</v>
      </c>
      <c r="I127" t="s">
        <v>141</v>
      </c>
      <c r="J127">
        <v>4</v>
      </c>
      <c r="K127" t="s">
        <v>261</v>
      </c>
      <c r="L127" t="s">
        <v>206</v>
      </c>
      <c r="M127" t="s">
        <v>226</v>
      </c>
      <c r="N127">
        <v>1</v>
      </c>
      <c r="O127" t="s">
        <v>1848</v>
      </c>
      <c r="P127" t="b">
        <v>0</v>
      </c>
      <c r="Q127" t="s">
        <v>147</v>
      </c>
      <c r="R127" t="b">
        <v>0</v>
      </c>
      <c r="S127" t="b">
        <v>0</v>
      </c>
      <c r="T127">
        <v>0</v>
      </c>
    </row>
    <row r="128" spans="1:20">
      <c r="A128">
        <v>1126</v>
      </c>
      <c r="B128" t="s">
        <v>213</v>
      </c>
      <c r="C128">
        <v>52</v>
      </c>
      <c r="D128">
        <v>0</v>
      </c>
      <c r="E128">
        <v>0</v>
      </c>
      <c r="F128">
        <v>0</v>
      </c>
      <c r="G128">
        <v>0</v>
      </c>
      <c r="H128">
        <v>38</v>
      </c>
      <c r="I128" t="s">
        <v>141</v>
      </c>
      <c r="J128">
        <v>3</v>
      </c>
      <c r="K128" t="s">
        <v>261</v>
      </c>
      <c r="L128" t="s">
        <v>135</v>
      </c>
      <c r="M128" t="s">
        <v>226</v>
      </c>
      <c r="N128">
        <v>1</v>
      </c>
      <c r="O128" t="s">
        <v>1732</v>
      </c>
      <c r="P128" t="b">
        <v>0</v>
      </c>
      <c r="Q128" t="s">
        <v>147</v>
      </c>
      <c r="R128" t="b">
        <v>0</v>
      </c>
      <c r="S128" t="b">
        <v>0</v>
      </c>
      <c r="T128">
        <v>0</v>
      </c>
    </row>
    <row r="129" spans="1:20">
      <c r="A129">
        <v>1127</v>
      </c>
      <c r="B129" t="s">
        <v>213</v>
      </c>
      <c r="C129">
        <v>52</v>
      </c>
      <c r="D129">
        <v>0</v>
      </c>
      <c r="E129">
        <v>0</v>
      </c>
      <c r="F129">
        <v>0</v>
      </c>
      <c r="G129">
        <v>0</v>
      </c>
      <c r="H129">
        <v>38</v>
      </c>
      <c r="I129" t="s">
        <v>141</v>
      </c>
      <c r="J129">
        <v>4</v>
      </c>
      <c r="K129" t="s">
        <v>261</v>
      </c>
      <c r="L129" t="s">
        <v>135</v>
      </c>
      <c r="M129" t="s">
        <v>226</v>
      </c>
      <c r="N129">
        <v>1</v>
      </c>
      <c r="O129" t="s">
        <v>1849</v>
      </c>
      <c r="P129" t="b">
        <v>0</v>
      </c>
      <c r="Q129" t="s">
        <v>147</v>
      </c>
      <c r="R129" t="b">
        <v>0</v>
      </c>
      <c r="S129" t="b">
        <v>0</v>
      </c>
      <c r="T129">
        <v>0</v>
      </c>
    </row>
    <row r="130" spans="1:20">
      <c r="A130">
        <v>1128</v>
      </c>
      <c r="B130" t="s">
        <v>207</v>
      </c>
      <c r="C130">
        <v>38</v>
      </c>
      <c r="D130">
        <v>0</v>
      </c>
      <c r="E130">
        <v>0</v>
      </c>
      <c r="F130">
        <v>0</v>
      </c>
      <c r="G130">
        <v>0</v>
      </c>
      <c r="H130">
        <v>38</v>
      </c>
      <c r="I130" t="s">
        <v>141</v>
      </c>
      <c r="J130">
        <v>4</v>
      </c>
      <c r="K130" t="s">
        <v>263</v>
      </c>
      <c r="L130" t="s">
        <v>206</v>
      </c>
      <c r="M130" t="s">
        <v>226</v>
      </c>
      <c r="N130">
        <v>1</v>
      </c>
      <c r="O130" t="s">
        <v>1850</v>
      </c>
      <c r="P130" t="b">
        <v>0</v>
      </c>
      <c r="Q130" t="s">
        <v>149</v>
      </c>
      <c r="R130" t="b">
        <v>0</v>
      </c>
      <c r="S130" t="b">
        <v>0</v>
      </c>
      <c r="T130">
        <v>0</v>
      </c>
    </row>
    <row r="131" spans="1:20">
      <c r="A131">
        <v>1129</v>
      </c>
      <c r="B131" t="s">
        <v>207</v>
      </c>
      <c r="C131">
        <v>38</v>
      </c>
      <c r="D131">
        <v>0</v>
      </c>
      <c r="E131">
        <v>0</v>
      </c>
      <c r="F131">
        <v>0</v>
      </c>
      <c r="G131">
        <v>0</v>
      </c>
      <c r="H131">
        <v>38</v>
      </c>
      <c r="I131" t="s">
        <v>141</v>
      </c>
      <c r="J131">
        <v>3</v>
      </c>
      <c r="K131" t="s">
        <v>263</v>
      </c>
      <c r="L131" t="s">
        <v>206</v>
      </c>
      <c r="M131" t="s">
        <v>226</v>
      </c>
      <c r="N131">
        <v>1</v>
      </c>
      <c r="O131" t="s">
        <v>1731</v>
      </c>
      <c r="P131" t="b">
        <v>0</v>
      </c>
      <c r="Q131" t="s">
        <v>149</v>
      </c>
      <c r="R131" t="b">
        <v>0</v>
      </c>
      <c r="S131" t="b">
        <v>0</v>
      </c>
      <c r="T131">
        <v>0</v>
      </c>
    </row>
    <row r="132" spans="1:20">
      <c r="A132">
        <v>1130</v>
      </c>
      <c r="B132" t="s">
        <v>207</v>
      </c>
      <c r="C132">
        <v>38</v>
      </c>
      <c r="D132">
        <v>0</v>
      </c>
      <c r="E132">
        <v>0</v>
      </c>
      <c r="F132">
        <v>0</v>
      </c>
      <c r="G132">
        <v>0</v>
      </c>
      <c r="H132">
        <v>38</v>
      </c>
      <c r="I132" t="s">
        <v>141</v>
      </c>
      <c r="J132">
        <v>2</v>
      </c>
      <c r="K132" t="s">
        <v>263</v>
      </c>
      <c r="L132" t="s">
        <v>135</v>
      </c>
      <c r="M132" t="s">
        <v>23</v>
      </c>
      <c r="N132">
        <v>1</v>
      </c>
      <c r="O132" t="s">
        <v>269</v>
      </c>
      <c r="P132" t="b">
        <v>0</v>
      </c>
      <c r="Q132" t="s">
        <v>149</v>
      </c>
      <c r="R132" t="b">
        <v>0</v>
      </c>
      <c r="S132" t="b">
        <v>0</v>
      </c>
      <c r="T132">
        <v>0</v>
      </c>
    </row>
    <row r="133" spans="1:20">
      <c r="A133">
        <v>1131</v>
      </c>
      <c r="B133" t="s">
        <v>207</v>
      </c>
      <c r="C133">
        <v>38</v>
      </c>
      <c r="D133">
        <v>0</v>
      </c>
      <c r="E133">
        <v>0</v>
      </c>
      <c r="F133">
        <v>0</v>
      </c>
      <c r="G133">
        <v>0</v>
      </c>
      <c r="H133">
        <v>38</v>
      </c>
      <c r="I133" t="s">
        <v>141</v>
      </c>
      <c r="J133">
        <v>4</v>
      </c>
      <c r="K133" t="s">
        <v>263</v>
      </c>
      <c r="L133" t="s">
        <v>135</v>
      </c>
      <c r="M133" t="s">
        <v>226</v>
      </c>
      <c r="N133">
        <v>1</v>
      </c>
      <c r="O133" t="s">
        <v>1751</v>
      </c>
      <c r="P133" t="b">
        <v>0</v>
      </c>
      <c r="Q133" t="s">
        <v>149</v>
      </c>
      <c r="R133" t="b">
        <v>0</v>
      </c>
      <c r="S133" t="b">
        <v>0</v>
      </c>
      <c r="T133">
        <v>0</v>
      </c>
    </row>
    <row r="134" spans="1:20">
      <c r="A134">
        <v>1132</v>
      </c>
      <c r="B134" t="s">
        <v>207</v>
      </c>
      <c r="C134">
        <v>38</v>
      </c>
      <c r="D134">
        <v>0</v>
      </c>
      <c r="E134">
        <v>0</v>
      </c>
      <c r="F134">
        <v>0</v>
      </c>
      <c r="G134">
        <v>0</v>
      </c>
      <c r="H134">
        <v>38</v>
      </c>
      <c r="I134" t="s">
        <v>141</v>
      </c>
      <c r="J134">
        <v>3</v>
      </c>
      <c r="K134" t="s">
        <v>263</v>
      </c>
      <c r="L134" t="s">
        <v>135</v>
      </c>
      <c r="M134" t="s">
        <v>226</v>
      </c>
      <c r="N134">
        <v>1</v>
      </c>
      <c r="O134" t="s">
        <v>1840</v>
      </c>
      <c r="P134" t="b">
        <v>0</v>
      </c>
      <c r="Q134" t="s">
        <v>149</v>
      </c>
      <c r="R134" t="b">
        <v>0</v>
      </c>
      <c r="S134" t="b">
        <v>0</v>
      </c>
      <c r="T134">
        <v>0</v>
      </c>
    </row>
    <row r="135" spans="1:20">
      <c r="A135">
        <v>1133</v>
      </c>
      <c r="B135" t="s">
        <v>207</v>
      </c>
      <c r="C135">
        <v>38</v>
      </c>
      <c r="D135">
        <v>0</v>
      </c>
      <c r="E135">
        <v>0</v>
      </c>
      <c r="F135">
        <v>0</v>
      </c>
      <c r="G135">
        <v>0</v>
      </c>
      <c r="H135">
        <v>38</v>
      </c>
      <c r="I135" t="s">
        <v>141</v>
      </c>
      <c r="J135">
        <v>1</v>
      </c>
      <c r="K135" t="s">
        <v>263</v>
      </c>
      <c r="L135" t="s">
        <v>206</v>
      </c>
      <c r="M135" t="s">
        <v>23</v>
      </c>
      <c r="N135">
        <v>2</v>
      </c>
      <c r="O135" t="s">
        <v>246</v>
      </c>
      <c r="P135" t="b">
        <v>0</v>
      </c>
      <c r="Q135" t="s">
        <v>149</v>
      </c>
      <c r="R135" t="b">
        <v>0</v>
      </c>
      <c r="S135" t="b">
        <v>0</v>
      </c>
      <c r="T135">
        <v>0</v>
      </c>
    </row>
    <row r="136" spans="1:20">
      <c r="A136">
        <v>1134</v>
      </c>
      <c r="B136" t="s">
        <v>207</v>
      </c>
      <c r="C136">
        <v>38</v>
      </c>
      <c r="D136">
        <v>0</v>
      </c>
      <c r="E136">
        <v>0</v>
      </c>
      <c r="F136">
        <v>0</v>
      </c>
      <c r="G136">
        <v>0</v>
      </c>
      <c r="H136">
        <v>38</v>
      </c>
      <c r="I136" t="s">
        <v>141</v>
      </c>
      <c r="J136">
        <v>1</v>
      </c>
      <c r="K136" t="s">
        <v>263</v>
      </c>
      <c r="L136" t="s">
        <v>135</v>
      </c>
      <c r="M136" t="s">
        <v>23</v>
      </c>
      <c r="N136">
        <v>2</v>
      </c>
      <c r="O136" t="s">
        <v>262</v>
      </c>
      <c r="P136" t="b">
        <v>0</v>
      </c>
      <c r="Q136" t="s">
        <v>149</v>
      </c>
      <c r="R136" t="b">
        <v>0</v>
      </c>
      <c r="S136" t="b">
        <v>0</v>
      </c>
      <c r="T136">
        <v>0</v>
      </c>
    </row>
    <row r="137" spans="1:20">
      <c r="A137">
        <v>1135</v>
      </c>
      <c r="B137" t="s">
        <v>267</v>
      </c>
      <c r="C137">
        <v>44</v>
      </c>
      <c r="D137">
        <v>0</v>
      </c>
      <c r="E137">
        <v>0</v>
      </c>
      <c r="F137">
        <v>0</v>
      </c>
      <c r="G137">
        <v>0</v>
      </c>
      <c r="H137">
        <v>38</v>
      </c>
      <c r="I137" t="s">
        <v>141</v>
      </c>
      <c r="J137">
        <v>3</v>
      </c>
      <c r="K137" t="s">
        <v>268</v>
      </c>
      <c r="L137" t="s">
        <v>206</v>
      </c>
      <c r="M137" t="s">
        <v>226</v>
      </c>
      <c r="N137">
        <v>1</v>
      </c>
      <c r="O137" t="s">
        <v>1851</v>
      </c>
      <c r="P137" t="b">
        <v>0</v>
      </c>
      <c r="Q137" t="s">
        <v>270</v>
      </c>
      <c r="R137" t="b">
        <v>0</v>
      </c>
      <c r="S137" t="b">
        <v>0</v>
      </c>
      <c r="T137">
        <v>0</v>
      </c>
    </row>
    <row r="138" spans="1:20">
      <c r="A138">
        <v>1136</v>
      </c>
      <c r="B138" t="s">
        <v>267</v>
      </c>
      <c r="C138">
        <v>44</v>
      </c>
      <c r="D138">
        <v>0</v>
      </c>
      <c r="E138">
        <v>0</v>
      </c>
      <c r="F138">
        <v>0</v>
      </c>
      <c r="G138">
        <v>0</v>
      </c>
      <c r="H138">
        <v>38</v>
      </c>
      <c r="I138" t="s">
        <v>141</v>
      </c>
      <c r="J138">
        <v>3</v>
      </c>
      <c r="K138" t="s">
        <v>268</v>
      </c>
      <c r="L138" t="s">
        <v>135</v>
      </c>
      <c r="M138" t="s">
        <v>226</v>
      </c>
      <c r="N138">
        <v>1</v>
      </c>
      <c r="O138" t="s">
        <v>1852</v>
      </c>
      <c r="P138" t="b">
        <v>0</v>
      </c>
      <c r="Q138" t="s">
        <v>270</v>
      </c>
      <c r="R138" t="b">
        <v>0</v>
      </c>
      <c r="S138" t="b">
        <v>0</v>
      </c>
      <c r="T138">
        <v>0</v>
      </c>
    </row>
    <row r="139" spans="1:20">
      <c r="A139">
        <v>1137</v>
      </c>
      <c r="B139" t="s">
        <v>1853</v>
      </c>
      <c r="C139">
        <v>43</v>
      </c>
      <c r="D139">
        <v>0</v>
      </c>
      <c r="E139">
        <v>0</v>
      </c>
      <c r="F139">
        <v>0</v>
      </c>
      <c r="G139">
        <v>0</v>
      </c>
      <c r="H139">
        <v>39</v>
      </c>
      <c r="I139" t="s">
        <v>141</v>
      </c>
      <c r="J139">
        <v>4</v>
      </c>
      <c r="K139" t="s">
        <v>1854</v>
      </c>
      <c r="L139" t="s">
        <v>206</v>
      </c>
      <c r="M139" t="s">
        <v>226</v>
      </c>
      <c r="N139">
        <v>1</v>
      </c>
      <c r="O139" t="s">
        <v>1744</v>
      </c>
      <c r="P139" t="b">
        <v>0</v>
      </c>
      <c r="Q139" t="s">
        <v>1855</v>
      </c>
      <c r="R139" t="b">
        <v>0</v>
      </c>
      <c r="S139" t="b">
        <v>0</v>
      </c>
      <c r="T139">
        <v>0</v>
      </c>
    </row>
    <row r="140" spans="1:20">
      <c r="A140">
        <v>1138</v>
      </c>
      <c r="B140" t="s">
        <v>1853</v>
      </c>
      <c r="C140">
        <v>43</v>
      </c>
      <c r="D140">
        <v>0</v>
      </c>
      <c r="E140">
        <v>0</v>
      </c>
      <c r="F140">
        <v>0</v>
      </c>
      <c r="G140">
        <v>0</v>
      </c>
      <c r="H140">
        <v>39</v>
      </c>
      <c r="I140" t="s">
        <v>141</v>
      </c>
      <c r="J140">
        <v>4</v>
      </c>
      <c r="K140" t="s">
        <v>1854</v>
      </c>
      <c r="L140" t="s">
        <v>135</v>
      </c>
      <c r="M140" t="s">
        <v>226</v>
      </c>
      <c r="N140">
        <v>1</v>
      </c>
      <c r="O140" t="s">
        <v>1856</v>
      </c>
      <c r="P140" t="b">
        <v>0</v>
      </c>
      <c r="Q140" t="s">
        <v>1855</v>
      </c>
      <c r="R140" t="b">
        <v>0</v>
      </c>
      <c r="S140" t="b">
        <v>0</v>
      </c>
      <c r="T140">
        <v>0</v>
      </c>
    </row>
    <row r="141" spans="1:20">
      <c r="A141">
        <v>1139</v>
      </c>
      <c r="B141" t="s">
        <v>1857</v>
      </c>
      <c r="C141">
        <v>4</v>
      </c>
      <c r="D141">
        <v>0</v>
      </c>
      <c r="E141">
        <v>0</v>
      </c>
      <c r="F141">
        <v>0</v>
      </c>
      <c r="G141">
        <v>0</v>
      </c>
      <c r="H141">
        <v>39</v>
      </c>
      <c r="I141" t="s">
        <v>141</v>
      </c>
      <c r="J141">
        <v>3</v>
      </c>
      <c r="K141" t="s">
        <v>1858</v>
      </c>
      <c r="L141" t="s">
        <v>206</v>
      </c>
      <c r="M141" t="s">
        <v>226</v>
      </c>
      <c r="N141">
        <v>1</v>
      </c>
      <c r="O141" t="s">
        <v>1837</v>
      </c>
      <c r="P141" t="b">
        <v>0</v>
      </c>
      <c r="Q141" t="s">
        <v>1859</v>
      </c>
      <c r="R141" t="b">
        <v>0</v>
      </c>
      <c r="S141" t="b">
        <v>0</v>
      </c>
      <c r="T141">
        <v>0</v>
      </c>
    </row>
    <row r="142" spans="1:20">
      <c r="A142">
        <v>1140</v>
      </c>
      <c r="B142" t="s">
        <v>1857</v>
      </c>
      <c r="C142">
        <v>4</v>
      </c>
      <c r="D142">
        <v>0</v>
      </c>
      <c r="E142">
        <v>0</v>
      </c>
      <c r="F142">
        <v>0</v>
      </c>
      <c r="G142">
        <v>0</v>
      </c>
      <c r="H142">
        <v>39</v>
      </c>
      <c r="I142" t="s">
        <v>141</v>
      </c>
      <c r="J142">
        <v>3</v>
      </c>
      <c r="K142" t="s">
        <v>1858</v>
      </c>
      <c r="L142" t="s">
        <v>135</v>
      </c>
      <c r="M142" t="s">
        <v>226</v>
      </c>
      <c r="N142">
        <v>1</v>
      </c>
      <c r="O142" t="s">
        <v>1845</v>
      </c>
      <c r="P142" t="b">
        <v>0</v>
      </c>
      <c r="Q142" t="s">
        <v>1859</v>
      </c>
      <c r="R142" t="b">
        <v>0</v>
      </c>
      <c r="S142" t="b">
        <v>0</v>
      </c>
      <c r="T142">
        <v>0</v>
      </c>
    </row>
    <row r="143" spans="1:20">
      <c r="A143">
        <v>1141</v>
      </c>
      <c r="B143" t="s">
        <v>1857</v>
      </c>
      <c r="C143">
        <v>4</v>
      </c>
      <c r="D143">
        <v>0</v>
      </c>
      <c r="E143">
        <v>0</v>
      </c>
      <c r="F143">
        <v>0</v>
      </c>
      <c r="G143">
        <v>0</v>
      </c>
      <c r="H143">
        <v>39</v>
      </c>
      <c r="I143" t="s">
        <v>141</v>
      </c>
      <c r="J143">
        <v>1</v>
      </c>
      <c r="K143" t="s">
        <v>1858</v>
      </c>
      <c r="L143" t="s">
        <v>206</v>
      </c>
      <c r="M143" t="s">
        <v>23</v>
      </c>
      <c r="N143">
        <v>2</v>
      </c>
      <c r="O143" t="s">
        <v>249</v>
      </c>
      <c r="P143" t="b">
        <v>0</v>
      </c>
      <c r="Q143" t="s">
        <v>1859</v>
      </c>
      <c r="R143" t="b">
        <v>0</v>
      </c>
      <c r="S143" t="b">
        <v>0</v>
      </c>
      <c r="T143">
        <v>0</v>
      </c>
    </row>
    <row r="144" spans="1:20">
      <c r="A144">
        <v>1142</v>
      </c>
      <c r="B144" t="s">
        <v>1857</v>
      </c>
      <c r="C144">
        <v>4</v>
      </c>
      <c r="D144">
        <v>0</v>
      </c>
      <c r="E144">
        <v>0</v>
      </c>
      <c r="F144">
        <v>0</v>
      </c>
      <c r="G144">
        <v>0</v>
      </c>
      <c r="H144">
        <v>39</v>
      </c>
      <c r="I144" t="s">
        <v>141</v>
      </c>
      <c r="J144">
        <v>2</v>
      </c>
      <c r="K144" t="s">
        <v>1858</v>
      </c>
      <c r="L144" t="s">
        <v>206</v>
      </c>
      <c r="M144" t="s">
        <v>23</v>
      </c>
      <c r="N144">
        <v>2</v>
      </c>
      <c r="O144" t="s">
        <v>256</v>
      </c>
      <c r="P144" t="b">
        <v>0</v>
      </c>
      <c r="Q144" t="s">
        <v>1859</v>
      </c>
      <c r="R144" t="b">
        <v>0</v>
      </c>
      <c r="S144" t="b">
        <v>0</v>
      </c>
      <c r="T144">
        <v>0</v>
      </c>
    </row>
    <row r="145" spans="1:20">
      <c r="A145">
        <v>1143</v>
      </c>
      <c r="B145" t="s">
        <v>1857</v>
      </c>
      <c r="C145">
        <v>4</v>
      </c>
      <c r="D145">
        <v>0</v>
      </c>
      <c r="E145">
        <v>0</v>
      </c>
      <c r="F145">
        <v>0</v>
      </c>
      <c r="G145">
        <v>0</v>
      </c>
      <c r="H145">
        <v>39</v>
      </c>
      <c r="I145" t="s">
        <v>141</v>
      </c>
      <c r="J145">
        <v>1</v>
      </c>
      <c r="K145" t="s">
        <v>1858</v>
      </c>
      <c r="L145" t="s">
        <v>135</v>
      </c>
      <c r="M145" t="s">
        <v>23</v>
      </c>
      <c r="N145">
        <v>2</v>
      </c>
      <c r="O145" t="s">
        <v>266</v>
      </c>
      <c r="P145" t="b">
        <v>0</v>
      </c>
      <c r="Q145" t="s">
        <v>1859</v>
      </c>
      <c r="R145" t="b">
        <v>0</v>
      </c>
      <c r="S145" t="b">
        <v>0</v>
      </c>
      <c r="T145">
        <v>0</v>
      </c>
    </row>
    <row r="146" spans="1:20">
      <c r="A146">
        <v>1144</v>
      </c>
      <c r="B146" t="s">
        <v>1857</v>
      </c>
      <c r="C146">
        <v>4</v>
      </c>
      <c r="D146">
        <v>0</v>
      </c>
      <c r="E146">
        <v>0</v>
      </c>
      <c r="F146">
        <v>0</v>
      </c>
      <c r="G146">
        <v>0</v>
      </c>
      <c r="H146">
        <v>39</v>
      </c>
      <c r="I146" t="s">
        <v>141</v>
      </c>
      <c r="J146">
        <v>2</v>
      </c>
      <c r="K146" t="s">
        <v>1858</v>
      </c>
      <c r="L146" t="s">
        <v>135</v>
      </c>
      <c r="M146" t="s">
        <v>23</v>
      </c>
      <c r="N146">
        <v>2</v>
      </c>
      <c r="O146" t="s">
        <v>240</v>
      </c>
      <c r="P146" t="b">
        <v>0</v>
      </c>
      <c r="Q146" t="s">
        <v>1859</v>
      </c>
      <c r="R146" t="b">
        <v>0</v>
      </c>
      <c r="S146" t="b">
        <v>0</v>
      </c>
      <c r="T146">
        <v>0</v>
      </c>
    </row>
    <row r="147" spans="1:20">
      <c r="A147">
        <v>1145</v>
      </c>
      <c r="B147" t="s">
        <v>1860</v>
      </c>
      <c r="C147">
        <v>13</v>
      </c>
      <c r="D147">
        <v>0</v>
      </c>
      <c r="E147">
        <v>0</v>
      </c>
      <c r="F147">
        <v>0</v>
      </c>
      <c r="G147">
        <v>0</v>
      </c>
      <c r="H147">
        <v>39</v>
      </c>
      <c r="I147" t="s">
        <v>141</v>
      </c>
      <c r="J147">
        <v>4</v>
      </c>
      <c r="K147" t="s">
        <v>1861</v>
      </c>
      <c r="L147" t="s">
        <v>206</v>
      </c>
      <c r="M147" t="s">
        <v>226</v>
      </c>
      <c r="N147">
        <v>1</v>
      </c>
      <c r="O147" t="s">
        <v>1862</v>
      </c>
      <c r="P147" t="b">
        <v>0</v>
      </c>
      <c r="Q147" t="s">
        <v>1863</v>
      </c>
      <c r="R147" t="b">
        <v>0</v>
      </c>
      <c r="S147" t="b">
        <v>0</v>
      </c>
      <c r="T147">
        <v>0</v>
      </c>
    </row>
    <row r="148" spans="1:20">
      <c r="A148">
        <v>1146</v>
      </c>
      <c r="B148" t="s">
        <v>1860</v>
      </c>
      <c r="C148">
        <v>13</v>
      </c>
      <c r="D148">
        <v>0</v>
      </c>
      <c r="E148">
        <v>0</v>
      </c>
      <c r="F148">
        <v>0</v>
      </c>
      <c r="G148">
        <v>0</v>
      </c>
      <c r="H148">
        <v>39</v>
      </c>
      <c r="I148" t="s">
        <v>141</v>
      </c>
      <c r="J148">
        <v>4</v>
      </c>
      <c r="K148" t="s">
        <v>1861</v>
      </c>
      <c r="L148" t="s">
        <v>135</v>
      </c>
      <c r="M148" t="s">
        <v>226</v>
      </c>
      <c r="N148">
        <v>1</v>
      </c>
      <c r="O148" t="s">
        <v>1864</v>
      </c>
      <c r="P148" t="b">
        <v>0</v>
      </c>
      <c r="Q148" t="s">
        <v>1863</v>
      </c>
      <c r="R148" t="b">
        <v>0</v>
      </c>
      <c r="S148" t="b">
        <v>0</v>
      </c>
      <c r="T148">
        <v>0</v>
      </c>
    </row>
    <row r="149" spans="1:20">
      <c r="A149">
        <v>1147</v>
      </c>
      <c r="B149" t="s">
        <v>1860</v>
      </c>
      <c r="C149">
        <v>13</v>
      </c>
      <c r="D149">
        <v>0</v>
      </c>
      <c r="E149">
        <v>0</v>
      </c>
      <c r="F149">
        <v>0</v>
      </c>
      <c r="G149">
        <v>0</v>
      </c>
      <c r="H149">
        <v>39</v>
      </c>
      <c r="I149" t="s">
        <v>141</v>
      </c>
      <c r="J149">
        <v>2</v>
      </c>
      <c r="K149" t="s">
        <v>1861</v>
      </c>
      <c r="L149" t="s">
        <v>206</v>
      </c>
      <c r="M149" t="s">
        <v>23</v>
      </c>
      <c r="N149">
        <v>2</v>
      </c>
      <c r="O149" t="s">
        <v>1865</v>
      </c>
      <c r="P149" t="b">
        <v>0</v>
      </c>
      <c r="Q149" t="s">
        <v>1863</v>
      </c>
      <c r="R149" t="b">
        <v>0</v>
      </c>
      <c r="S149" t="b">
        <v>0</v>
      </c>
      <c r="T149">
        <v>0</v>
      </c>
    </row>
    <row r="150" spans="1:20">
      <c r="A150">
        <v>1148</v>
      </c>
      <c r="B150" t="s">
        <v>1860</v>
      </c>
      <c r="C150">
        <v>13</v>
      </c>
      <c r="D150">
        <v>0</v>
      </c>
      <c r="E150">
        <v>0</v>
      </c>
      <c r="F150">
        <v>0</v>
      </c>
      <c r="G150">
        <v>0</v>
      </c>
      <c r="H150">
        <v>39</v>
      </c>
      <c r="I150" t="s">
        <v>141</v>
      </c>
      <c r="J150">
        <v>3</v>
      </c>
      <c r="K150" t="s">
        <v>1861</v>
      </c>
      <c r="L150" t="s">
        <v>206</v>
      </c>
      <c r="M150" t="s">
        <v>226</v>
      </c>
      <c r="N150">
        <v>2</v>
      </c>
      <c r="O150" t="s">
        <v>1866</v>
      </c>
      <c r="P150" t="b">
        <v>0</v>
      </c>
      <c r="Q150" t="s">
        <v>1863</v>
      </c>
      <c r="R150" t="b">
        <v>0</v>
      </c>
      <c r="S150" t="b">
        <v>0</v>
      </c>
      <c r="T150">
        <v>0</v>
      </c>
    </row>
    <row r="151" spans="1:20">
      <c r="A151">
        <v>1149</v>
      </c>
      <c r="B151" t="s">
        <v>1860</v>
      </c>
      <c r="C151">
        <v>13</v>
      </c>
      <c r="D151">
        <v>0</v>
      </c>
      <c r="E151">
        <v>0</v>
      </c>
      <c r="F151">
        <v>0</v>
      </c>
      <c r="G151">
        <v>0</v>
      </c>
      <c r="H151">
        <v>39</v>
      </c>
      <c r="I151" t="s">
        <v>141</v>
      </c>
      <c r="J151">
        <v>4</v>
      </c>
      <c r="K151" t="s">
        <v>1861</v>
      </c>
      <c r="L151" t="s">
        <v>206</v>
      </c>
      <c r="M151" t="s">
        <v>226</v>
      </c>
      <c r="N151">
        <v>2</v>
      </c>
      <c r="O151" t="s">
        <v>1867</v>
      </c>
      <c r="P151" t="b">
        <v>0</v>
      </c>
      <c r="Q151" t="s">
        <v>1863</v>
      </c>
      <c r="R151" t="b">
        <v>0</v>
      </c>
      <c r="S151" t="b">
        <v>0</v>
      </c>
      <c r="T151">
        <v>0</v>
      </c>
    </row>
    <row r="152" spans="1:20">
      <c r="A152">
        <v>1150</v>
      </c>
      <c r="B152" t="s">
        <v>1860</v>
      </c>
      <c r="C152">
        <v>13</v>
      </c>
      <c r="D152">
        <v>0</v>
      </c>
      <c r="E152">
        <v>0</v>
      </c>
      <c r="F152">
        <v>0</v>
      </c>
      <c r="G152">
        <v>0</v>
      </c>
      <c r="H152">
        <v>39</v>
      </c>
      <c r="I152" t="s">
        <v>141</v>
      </c>
      <c r="J152">
        <v>2</v>
      </c>
      <c r="K152" t="s">
        <v>1861</v>
      </c>
      <c r="L152" t="s">
        <v>135</v>
      </c>
      <c r="M152" t="s">
        <v>23</v>
      </c>
      <c r="N152">
        <v>2</v>
      </c>
      <c r="O152" t="s">
        <v>1868</v>
      </c>
      <c r="P152" t="b">
        <v>0</v>
      </c>
      <c r="Q152" t="s">
        <v>1863</v>
      </c>
      <c r="R152" t="b">
        <v>0</v>
      </c>
      <c r="S152" t="b">
        <v>0</v>
      </c>
      <c r="T152">
        <v>0</v>
      </c>
    </row>
    <row r="153" spans="1:20">
      <c r="A153">
        <v>1151</v>
      </c>
      <c r="B153" t="s">
        <v>1860</v>
      </c>
      <c r="C153">
        <v>13</v>
      </c>
      <c r="D153">
        <v>0</v>
      </c>
      <c r="E153">
        <v>0</v>
      </c>
      <c r="F153">
        <v>0</v>
      </c>
      <c r="G153">
        <v>0</v>
      </c>
      <c r="H153">
        <v>39</v>
      </c>
      <c r="I153" t="s">
        <v>141</v>
      </c>
      <c r="J153">
        <v>3</v>
      </c>
      <c r="K153" t="s">
        <v>1861</v>
      </c>
      <c r="L153" t="s">
        <v>135</v>
      </c>
      <c r="M153" t="s">
        <v>226</v>
      </c>
      <c r="N153">
        <v>2</v>
      </c>
      <c r="O153" t="s">
        <v>1869</v>
      </c>
      <c r="P153" t="b">
        <v>0</v>
      </c>
      <c r="Q153" t="s">
        <v>1863</v>
      </c>
      <c r="R153" t="b">
        <v>0</v>
      </c>
      <c r="S153" t="b">
        <v>0</v>
      </c>
      <c r="T153">
        <v>0</v>
      </c>
    </row>
    <row r="154" spans="1:20">
      <c r="A154">
        <v>1152</v>
      </c>
      <c r="B154" t="s">
        <v>1860</v>
      </c>
      <c r="C154">
        <v>13</v>
      </c>
      <c r="D154">
        <v>0</v>
      </c>
      <c r="E154">
        <v>0</v>
      </c>
      <c r="F154">
        <v>0</v>
      </c>
      <c r="G154">
        <v>0</v>
      </c>
      <c r="H154">
        <v>39</v>
      </c>
      <c r="I154" t="s">
        <v>141</v>
      </c>
      <c r="J154">
        <v>4</v>
      </c>
      <c r="K154" t="s">
        <v>1861</v>
      </c>
      <c r="L154" t="s">
        <v>135</v>
      </c>
      <c r="M154" t="s">
        <v>226</v>
      </c>
      <c r="N154">
        <v>2</v>
      </c>
      <c r="O154" t="s">
        <v>1870</v>
      </c>
      <c r="P154" t="b">
        <v>0</v>
      </c>
      <c r="Q154" t="s">
        <v>1863</v>
      </c>
      <c r="R154" t="b">
        <v>0</v>
      </c>
      <c r="S154" t="b">
        <v>0</v>
      </c>
      <c r="T154">
        <v>0</v>
      </c>
    </row>
    <row r="155" spans="1:20">
      <c r="A155">
        <v>1153</v>
      </c>
      <c r="B155" t="s">
        <v>1871</v>
      </c>
      <c r="C155">
        <v>6</v>
      </c>
      <c r="D155">
        <v>0</v>
      </c>
      <c r="E155">
        <v>0</v>
      </c>
      <c r="F155">
        <v>0</v>
      </c>
      <c r="G155">
        <v>0</v>
      </c>
      <c r="H155">
        <v>39</v>
      </c>
      <c r="I155" t="s">
        <v>141</v>
      </c>
      <c r="J155">
        <v>3</v>
      </c>
      <c r="K155" t="s">
        <v>1872</v>
      </c>
      <c r="L155" t="s">
        <v>206</v>
      </c>
      <c r="M155" t="s">
        <v>226</v>
      </c>
      <c r="N155">
        <v>1</v>
      </c>
      <c r="O155" t="s">
        <v>1873</v>
      </c>
      <c r="P155" t="b">
        <v>0</v>
      </c>
      <c r="Q155" t="s">
        <v>1874</v>
      </c>
      <c r="R155" t="b">
        <v>0</v>
      </c>
      <c r="S155" t="b">
        <v>0</v>
      </c>
      <c r="T155">
        <v>0</v>
      </c>
    </row>
    <row r="156" spans="1:20">
      <c r="A156">
        <v>1154</v>
      </c>
      <c r="B156" t="s">
        <v>1871</v>
      </c>
      <c r="C156">
        <v>6</v>
      </c>
      <c r="D156">
        <v>0</v>
      </c>
      <c r="E156">
        <v>0</v>
      </c>
      <c r="F156">
        <v>0</v>
      </c>
      <c r="G156">
        <v>0</v>
      </c>
      <c r="H156">
        <v>39</v>
      </c>
      <c r="I156" t="s">
        <v>141</v>
      </c>
      <c r="J156">
        <v>4</v>
      </c>
      <c r="K156" t="s">
        <v>1872</v>
      </c>
      <c r="L156" t="s">
        <v>206</v>
      </c>
      <c r="M156" t="s">
        <v>226</v>
      </c>
      <c r="N156">
        <v>1</v>
      </c>
      <c r="O156" t="s">
        <v>1875</v>
      </c>
      <c r="P156" t="b">
        <v>0</v>
      </c>
      <c r="Q156" t="s">
        <v>1874</v>
      </c>
      <c r="R156" t="b">
        <v>0</v>
      </c>
      <c r="S156" t="b">
        <v>0</v>
      </c>
      <c r="T156">
        <v>0</v>
      </c>
    </row>
    <row r="157" spans="1:20">
      <c r="A157">
        <v>1155</v>
      </c>
      <c r="B157" t="s">
        <v>1871</v>
      </c>
      <c r="C157">
        <v>6</v>
      </c>
      <c r="D157">
        <v>0</v>
      </c>
      <c r="E157">
        <v>0</v>
      </c>
      <c r="F157">
        <v>0</v>
      </c>
      <c r="G157">
        <v>0</v>
      </c>
      <c r="H157">
        <v>39</v>
      </c>
      <c r="I157" t="s">
        <v>141</v>
      </c>
      <c r="J157">
        <v>3</v>
      </c>
      <c r="K157" t="s">
        <v>1872</v>
      </c>
      <c r="L157" t="s">
        <v>135</v>
      </c>
      <c r="M157" t="s">
        <v>226</v>
      </c>
      <c r="N157">
        <v>1</v>
      </c>
      <c r="O157" t="s">
        <v>1845</v>
      </c>
      <c r="P157" t="b">
        <v>0</v>
      </c>
      <c r="Q157" t="s">
        <v>1874</v>
      </c>
      <c r="R157" t="b">
        <v>0</v>
      </c>
      <c r="S157" t="b">
        <v>0</v>
      </c>
      <c r="T157">
        <v>0</v>
      </c>
    </row>
    <row r="158" spans="1:20">
      <c r="A158">
        <v>1156</v>
      </c>
      <c r="B158" t="s">
        <v>1871</v>
      </c>
      <c r="C158">
        <v>6</v>
      </c>
      <c r="D158">
        <v>0</v>
      </c>
      <c r="E158">
        <v>0</v>
      </c>
      <c r="F158">
        <v>0</v>
      </c>
      <c r="G158">
        <v>0</v>
      </c>
      <c r="H158">
        <v>39</v>
      </c>
      <c r="I158" t="s">
        <v>141</v>
      </c>
      <c r="J158">
        <v>4</v>
      </c>
      <c r="K158" t="s">
        <v>1872</v>
      </c>
      <c r="L158" t="s">
        <v>135</v>
      </c>
      <c r="M158" t="s">
        <v>226</v>
      </c>
      <c r="N158">
        <v>1</v>
      </c>
      <c r="O158" t="s">
        <v>1876</v>
      </c>
      <c r="P158" t="b">
        <v>0</v>
      </c>
      <c r="Q158" t="s">
        <v>1874</v>
      </c>
      <c r="R158" t="b">
        <v>0</v>
      </c>
      <c r="S158" t="b">
        <v>0</v>
      </c>
      <c r="T158">
        <v>0</v>
      </c>
    </row>
    <row r="159" spans="1:20">
      <c r="A159">
        <v>1157</v>
      </c>
      <c r="B159" t="s">
        <v>1871</v>
      </c>
      <c r="C159">
        <v>6</v>
      </c>
      <c r="D159">
        <v>0</v>
      </c>
      <c r="E159">
        <v>0</v>
      </c>
      <c r="F159">
        <v>0</v>
      </c>
      <c r="G159">
        <v>0</v>
      </c>
      <c r="H159">
        <v>39</v>
      </c>
      <c r="I159" t="s">
        <v>141</v>
      </c>
      <c r="J159">
        <v>3</v>
      </c>
      <c r="K159" t="s">
        <v>1872</v>
      </c>
      <c r="L159" t="s">
        <v>206</v>
      </c>
      <c r="M159" t="s">
        <v>226</v>
      </c>
      <c r="N159">
        <v>2</v>
      </c>
      <c r="O159" t="s">
        <v>1877</v>
      </c>
      <c r="P159" t="b">
        <v>0</v>
      </c>
      <c r="Q159" t="s">
        <v>1874</v>
      </c>
      <c r="R159" t="b">
        <v>0</v>
      </c>
      <c r="S159" t="b">
        <v>0</v>
      </c>
      <c r="T159">
        <v>0</v>
      </c>
    </row>
    <row r="160" spans="1:20">
      <c r="A160">
        <v>1158</v>
      </c>
      <c r="B160" t="s">
        <v>1871</v>
      </c>
      <c r="C160">
        <v>6</v>
      </c>
      <c r="D160">
        <v>0</v>
      </c>
      <c r="E160">
        <v>0</v>
      </c>
      <c r="F160">
        <v>0</v>
      </c>
      <c r="G160">
        <v>0</v>
      </c>
      <c r="H160">
        <v>39</v>
      </c>
      <c r="I160" t="s">
        <v>141</v>
      </c>
      <c r="J160">
        <v>4</v>
      </c>
      <c r="K160" t="s">
        <v>1872</v>
      </c>
      <c r="L160" t="s">
        <v>206</v>
      </c>
      <c r="M160" t="s">
        <v>226</v>
      </c>
      <c r="N160">
        <v>2</v>
      </c>
      <c r="O160" t="s">
        <v>1878</v>
      </c>
      <c r="P160" t="b">
        <v>0</v>
      </c>
      <c r="Q160" t="s">
        <v>1874</v>
      </c>
      <c r="R160" t="b">
        <v>0</v>
      </c>
      <c r="S160" t="b">
        <v>0</v>
      </c>
      <c r="T160">
        <v>0</v>
      </c>
    </row>
    <row r="161" spans="1:20">
      <c r="A161">
        <v>1159</v>
      </c>
      <c r="B161" t="s">
        <v>1871</v>
      </c>
      <c r="C161">
        <v>6</v>
      </c>
      <c r="D161">
        <v>0</v>
      </c>
      <c r="E161">
        <v>0</v>
      </c>
      <c r="F161">
        <v>0</v>
      </c>
      <c r="G161">
        <v>0</v>
      </c>
      <c r="H161">
        <v>39</v>
      </c>
      <c r="I161" t="s">
        <v>141</v>
      </c>
      <c r="J161">
        <v>3</v>
      </c>
      <c r="K161" t="s">
        <v>1872</v>
      </c>
      <c r="L161" t="s">
        <v>135</v>
      </c>
      <c r="M161" t="s">
        <v>226</v>
      </c>
      <c r="N161">
        <v>2</v>
      </c>
      <c r="O161" t="s">
        <v>1879</v>
      </c>
      <c r="P161" t="b">
        <v>0</v>
      </c>
      <c r="Q161" t="s">
        <v>1874</v>
      </c>
      <c r="R161" t="b">
        <v>0</v>
      </c>
      <c r="S161" t="b">
        <v>0</v>
      </c>
      <c r="T161">
        <v>0</v>
      </c>
    </row>
    <row r="162" spans="1:20">
      <c r="A162">
        <v>1160</v>
      </c>
      <c r="B162" t="s">
        <v>1871</v>
      </c>
      <c r="C162">
        <v>6</v>
      </c>
      <c r="D162">
        <v>0</v>
      </c>
      <c r="E162">
        <v>0</v>
      </c>
      <c r="F162">
        <v>0</v>
      </c>
      <c r="G162">
        <v>0</v>
      </c>
      <c r="H162">
        <v>39</v>
      </c>
      <c r="I162" t="s">
        <v>141</v>
      </c>
      <c r="J162">
        <v>4</v>
      </c>
      <c r="K162" t="s">
        <v>1872</v>
      </c>
      <c r="L162" t="s">
        <v>135</v>
      </c>
      <c r="M162" t="s">
        <v>226</v>
      </c>
      <c r="N162">
        <v>2</v>
      </c>
      <c r="O162" t="s">
        <v>1880</v>
      </c>
      <c r="P162" t="b">
        <v>0</v>
      </c>
      <c r="Q162" t="s">
        <v>1874</v>
      </c>
      <c r="R162" t="b">
        <v>0</v>
      </c>
      <c r="S162" t="b">
        <v>0</v>
      </c>
      <c r="T162">
        <v>0</v>
      </c>
    </row>
    <row r="163" spans="1:20">
      <c r="A163">
        <v>1161</v>
      </c>
      <c r="B163" t="s">
        <v>1881</v>
      </c>
      <c r="C163">
        <v>36</v>
      </c>
      <c r="D163">
        <v>0</v>
      </c>
      <c r="E163">
        <v>0</v>
      </c>
      <c r="F163">
        <v>0</v>
      </c>
      <c r="G163">
        <v>0</v>
      </c>
      <c r="H163">
        <v>39</v>
      </c>
      <c r="I163" t="s">
        <v>141</v>
      </c>
      <c r="J163">
        <v>3</v>
      </c>
      <c r="K163" t="s">
        <v>1882</v>
      </c>
      <c r="L163" t="s">
        <v>206</v>
      </c>
      <c r="M163" t="s">
        <v>226</v>
      </c>
      <c r="N163">
        <v>1</v>
      </c>
      <c r="O163" t="s">
        <v>1792</v>
      </c>
      <c r="P163" t="b">
        <v>0</v>
      </c>
      <c r="Q163" t="s">
        <v>1883</v>
      </c>
      <c r="R163" t="b">
        <v>0</v>
      </c>
      <c r="S163" t="b">
        <v>0</v>
      </c>
      <c r="T163">
        <v>0</v>
      </c>
    </row>
    <row r="164" spans="1:20">
      <c r="A164">
        <v>1162</v>
      </c>
      <c r="B164" t="s">
        <v>1881</v>
      </c>
      <c r="C164">
        <v>36</v>
      </c>
      <c r="D164">
        <v>0</v>
      </c>
      <c r="E164">
        <v>0</v>
      </c>
      <c r="F164">
        <v>0</v>
      </c>
      <c r="G164">
        <v>0</v>
      </c>
      <c r="H164">
        <v>39</v>
      </c>
      <c r="I164" t="s">
        <v>141</v>
      </c>
      <c r="J164">
        <v>3</v>
      </c>
      <c r="K164" t="s">
        <v>1882</v>
      </c>
      <c r="L164" t="s">
        <v>135</v>
      </c>
      <c r="M164" t="s">
        <v>226</v>
      </c>
      <c r="N164">
        <v>1</v>
      </c>
      <c r="O164" t="s">
        <v>1840</v>
      </c>
      <c r="P164" t="b">
        <v>0</v>
      </c>
      <c r="Q164" t="s">
        <v>1883</v>
      </c>
      <c r="R164" t="b">
        <v>0</v>
      </c>
      <c r="S164" t="b">
        <v>0</v>
      </c>
      <c r="T164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W841"/>
  <sheetViews>
    <sheetView workbookViewId="0"/>
  </sheetViews>
  <sheetFormatPr defaultColWidth="8.625" defaultRowHeight="13.5"/>
  <cols>
    <col min="1" max="1" width="11.75" bestFit="1" customWidth="1"/>
    <col min="2" max="2" width="7.75" customWidth="1"/>
    <col min="3" max="3" width="24.875" bestFit="1" customWidth="1"/>
    <col min="4" max="4" width="26.625" bestFit="1" customWidth="1"/>
    <col min="5" max="7" width="9.125" bestFit="1" customWidth="1"/>
    <col min="8" max="8" width="15.6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>
      <c r="A2">
        <v>1</v>
      </c>
      <c r="B2">
        <v>1</v>
      </c>
      <c r="C2" t="s">
        <v>1884</v>
      </c>
      <c r="D2" t="s">
        <v>1885</v>
      </c>
      <c r="E2">
        <v>28</v>
      </c>
      <c r="F2">
        <v>0</v>
      </c>
      <c r="G2">
        <v>0</v>
      </c>
      <c r="H2" t="s">
        <v>1886</v>
      </c>
      <c r="I2" t="s">
        <v>140</v>
      </c>
      <c r="J2" t="s">
        <v>140</v>
      </c>
      <c r="K2" t="s">
        <v>1887</v>
      </c>
      <c r="L2" t="s">
        <v>277</v>
      </c>
      <c r="M2" t="s">
        <v>277</v>
      </c>
      <c r="N2">
        <v>4</v>
      </c>
      <c r="O2" t="s">
        <v>239</v>
      </c>
      <c r="P2">
        <v>2</v>
      </c>
      <c r="Q2" t="s">
        <v>1888</v>
      </c>
      <c r="R2">
        <v>36</v>
      </c>
      <c r="S2" t="s">
        <v>1889</v>
      </c>
      <c r="T2" t="s">
        <v>24</v>
      </c>
      <c r="U2">
        <v>36</v>
      </c>
      <c r="V2" t="s">
        <v>1890</v>
      </c>
      <c r="W2" t="s">
        <v>1725</v>
      </c>
    </row>
    <row r="3" spans="1:23">
      <c r="A3">
        <v>2</v>
      </c>
      <c r="B3">
        <v>1</v>
      </c>
      <c r="C3" t="s">
        <v>1891</v>
      </c>
      <c r="D3" t="s">
        <v>1892</v>
      </c>
      <c r="E3">
        <v>28</v>
      </c>
      <c r="F3">
        <v>0</v>
      </c>
      <c r="G3">
        <v>0</v>
      </c>
      <c r="H3" t="s">
        <v>1886</v>
      </c>
      <c r="I3" t="s">
        <v>140</v>
      </c>
      <c r="J3" t="s">
        <v>140</v>
      </c>
      <c r="K3" t="s">
        <v>1887</v>
      </c>
      <c r="L3" t="s">
        <v>277</v>
      </c>
      <c r="M3" t="s">
        <v>277</v>
      </c>
      <c r="N3">
        <v>4</v>
      </c>
      <c r="O3" t="s">
        <v>239</v>
      </c>
      <c r="P3">
        <v>2</v>
      </c>
      <c r="Q3" t="s">
        <v>1893</v>
      </c>
      <c r="R3">
        <v>36</v>
      </c>
      <c r="S3" t="s">
        <v>1894</v>
      </c>
      <c r="T3" t="s">
        <v>24</v>
      </c>
      <c r="U3">
        <v>36</v>
      </c>
      <c r="V3" t="s">
        <v>1895</v>
      </c>
      <c r="W3" t="s">
        <v>1725</v>
      </c>
    </row>
    <row r="4" spans="1:23">
      <c r="A4">
        <v>3</v>
      </c>
      <c r="B4">
        <v>1</v>
      </c>
      <c r="C4" t="s">
        <v>1896</v>
      </c>
      <c r="D4" t="s">
        <v>1897</v>
      </c>
      <c r="E4">
        <v>28</v>
      </c>
      <c r="F4">
        <v>0</v>
      </c>
      <c r="G4">
        <v>0</v>
      </c>
      <c r="H4" t="s">
        <v>1886</v>
      </c>
      <c r="I4" t="s">
        <v>140</v>
      </c>
      <c r="J4" t="s">
        <v>140</v>
      </c>
      <c r="K4" t="s">
        <v>1887</v>
      </c>
      <c r="L4" t="s">
        <v>277</v>
      </c>
      <c r="M4" t="s">
        <v>277</v>
      </c>
      <c r="N4">
        <v>4</v>
      </c>
      <c r="O4" t="s">
        <v>239</v>
      </c>
      <c r="P4">
        <v>2</v>
      </c>
      <c r="Q4" t="s">
        <v>1898</v>
      </c>
      <c r="R4">
        <v>36</v>
      </c>
      <c r="S4" t="s">
        <v>1899</v>
      </c>
      <c r="T4" t="s">
        <v>24</v>
      </c>
      <c r="U4">
        <v>36</v>
      </c>
      <c r="V4" t="s">
        <v>1900</v>
      </c>
      <c r="W4" t="s">
        <v>1725</v>
      </c>
    </row>
    <row r="5" spans="1:23">
      <c r="A5">
        <v>4</v>
      </c>
      <c r="B5">
        <v>1</v>
      </c>
      <c r="C5" t="s">
        <v>1901</v>
      </c>
      <c r="D5" t="s">
        <v>1902</v>
      </c>
      <c r="E5">
        <v>28</v>
      </c>
      <c r="F5">
        <v>0</v>
      </c>
      <c r="G5">
        <v>0</v>
      </c>
      <c r="H5" t="s">
        <v>1886</v>
      </c>
      <c r="I5" t="s">
        <v>140</v>
      </c>
      <c r="J5" t="s">
        <v>140</v>
      </c>
      <c r="K5" t="s">
        <v>1887</v>
      </c>
      <c r="L5" t="s">
        <v>277</v>
      </c>
      <c r="M5" t="s">
        <v>277</v>
      </c>
      <c r="N5">
        <v>4</v>
      </c>
      <c r="O5" t="s">
        <v>232</v>
      </c>
      <c r="P5">
        <v>3</v>
      </c>
      <c r="Q5" t="s">
        <v>1903</v>
      </c>
      <c r="R5">
        <v>36</v>
      </c>
      <c r="S5" t="s">
        <v>1904</v>
      </c>
      <c r="T5" t="s">
        <v>24</v>
      </c>
      <c r="U5">
        <v>36</v>
      </c>
      <c r="V5" t="s">
        <v>1905</v>
      </c>
      <c r="W5" t="s">
        <v>1725</v>
      </c>
    </row>
    <row r="6" spans="1:23">
      <c r="A6">
        <v>5</v>
      </c>
      <c r="B6">
        <v>1</v>
      </c>
      <c r="C6" t="s">
        <v>1906</v>
      </c>
      <c r="D6" t="s">
        <v>1907</v>
      </c>
      <c r="E6">
        <v>28</v>
      </c>
      <c r="F6">
        <v>0</v>
      </c>
      <c r="G6">
        <v>0</v>
      </c>
      <c r="H6" t="s">
        <v>1886</v>
      </c>
      <c r="I6" t="s">
        <v>140</v>
      </c>
      <c r="J6" t="s">
        <v>140</v>
      </c>
      <c r="K6" t="s">
        <v>1887</v>
      </c>
      <c r="L6" t="s">
        <v>277</v>
      </c>
      <c r="M6" t="s">
        <v>277</v>
      </c>
      <c r="N6">
        <v>4</v>
      </c>
      <c r="O6" t="s">
        <v>232</v>
      </c>
      <c r="P6">
        <v>3</v>
      </c>
      <c r="Q6" t="s">
        <v>1908</v>
      </c>
      <c r="R6">
        <v>36</v>
      </c>
      <c r="S6" t="s">
        <v>1909</v>
      </c>
      <c r="T6" t="s">
        <v>24</v>
      </c>
      <c r="U6">
        <v>36</v>
      </c>
      <c r="V6" t="s">
        <v>1910</v>
      </c>
      <c r="W6" t="s">
        <v>1725</v>
      </c>
    </row>
    <row r="7" spans="1:23">
      <c r="A7">
        <v>6</v>
      </c>
      <c r="B7">
        <v>1</v>
      </c>
      <c r="C7" t="s">
        <v>1911</v>
      </c>
      <c r="D7" t="s">
        <v>1912</v>
      </c>
      <c r="E7">
        <v>28</v>
      </c>
      <c r="F7">
        <v>0</v>
      </c>
      <c r="G7">
        <v>0</v>
      </c>
      <c r="H7" t="s">
        <v>1886</v>
      </c>
      <c r="I7" t="s">
        <v>140</v>
      </c>
      <c r="J7" t="s">
        <v>140</v>
      </c>
      <c r="K7" t="s">
        <v>1887</v>
      </c>
      <c r="L7" t="s">
        <v>277</v>
      </c>
      <c r="M7" t="s">
        <v>277</v>
      </c>
      <c r="N7">
        <v>4</v>
      </c>
      <c r="O7" t="s">
        <v>232</v>
      </c>
      <c r="P7">
        <v>3</v>
      </c>
      <c r="Q7" t="s">
        <v>1913</v>
      </c>
      <c r="R7">
        <v>36</v>
      </c>
      <c r="S7" t="s">
        <v>1914</v>
      </c>
      <c r="T7" t="s">
        <v>24</v>
      </c>
      <c r="U7">
        <v>36</v>
      </c>
      <c r="V7" t="s">
        <v>1915</v>
      </c>
      <c r="W7" t="s">
        <v>1725</v>
      </c>
    </row>
    <row r="8" spans="1:23">
      <c r="A8">
        <v>7</v>
      </c>
      <c r="B8">
        <v>1</v>
      </c>
      <c r="C8" t="s">
        <v>1916</v>
      </c>
      <c r="D8" t="s">
        <v>1917</v>
      </c>
      <c r="E8">
        <v>28</v>
      </c>
      <c r="F8">
        <v>0</v>
      </c>
      <c r="G8">
        <v>0</v>
      </c>
      <c r="H8" t="s">
        <v>1886</v>
      </c>
      <c r="I8" t="s">
        <v>140</v>
      </c>
      <c r="J8" t="s">
        <v>140</v>
      </c>
      <c r="K8" t="s">
        <v>1887</v>
      </c>
      <c r="L8" t="s">
        <v>277</v>
      </c>
      <c r="M8" t="s">
        <v>277</v>
      </c>
      <c r="N8">
        <v>4</v>
      </c>
      <c r="O8" t="s">
        <v>232</v>
      </c>
      <c r="P8">
        <v>2</v>
      </c>
      <c r="Q8" t="s">
        <v>1918</v>
      </c>
      <c r="R8">
        <v>36</v>
      </c>
      <c r="S8" t="s">
        <v>1919</v>
      </c>
      <c r="T8" t="s">
        <v>24</v>
      </c>
      <c r="U8">
        <v>36</v>
      </c>
      <c r="V8" t="s">
        <v>1920</v>
      </c>
      <c r="W8" t="s">
        <v>1725</v>
      </c>
    </row>
    <row r="9" spans="1:23">
      <c r="A9">
        <v>8</v>
      </c>
      <c r="B9">
        <v>1</v>
      </c>
      <c r="C9" t="s">
        <v>1921</v>
      </c>
      <c r="D9" t="s">
        <v>1922</v>
      </c>
      <c r="E9">
        <v>28</v>
      </c>
      <c r="F9">
        <v>0</v>
      </c>
      <c r="G9">
        <v>0</v>
      </c>
      <c r="H9" t="s">
        <v>1886</v>
      </c>
      <c r="I9" t="s">
        <v>140</v>
      </c>
      <c r="J9" t="s">
        <v>140</v>
      </c>
      <c r="K9" t="s">
        <v>1887</v>
      </c>
      <c r="L9" t="s">
        <v>277</v>
      </c>
      <c r="M9" t="s">
        <v>277</v>
      </c>
      <c r="N9">
        <v>4</v>
      </c>
      <c r="O9" t="s">
        <v>232</v>
      </c>
      <c r="P9">
        <v>2</v>
      </c>
      <c r="Q9" t="s">
        <v>1923</v>
      </c>
      <c r="R9">
        <v>36</v>
      </c>
      <c r="S9" t="s">
        <v>1924</v>
      </c>
      <c r="T9" t="s">
        <v>24</v>
      </c>
      <c r="U9">
        <v>36</v>
      </c>
      <c r="V9" t="s">
        <v>1925</v>
      </c>
      <c r="W9" t="s">
        <v>1725</v>
      </c>
    </row>
    <row r="10" spans="1:23">
      <c r="A10">
        <v>9</v>
      </c>
      <c r="B10">
        <v>1</v>
      </c>
      <c r="C10" t="s">
        <v>1926</v>
      </c>
      <c r="D10" t="s">
        <v>1927</v>
      </c>
      <c r="E10">
        <v>28</v>
      </c>
      <c r="F10">
        <v>0</v>
      </c>
      <c r="G10">
        <v>0</v>
      </c>
      <c r="H10" t="s">
        <v>1886</v>
      </c>
      <c r="I10" t="s">
        <v>140</v>
      </c>
      <c r="J10" t="s">
        <v>140</v>
      </c>
      <c r="K10" t="s">
        <v>1887</v>
      </c>
      <c r="L10" t="s">
        <v>277</v>
      </c>
      <c r="M10" t="s">
        <v>277</v>
      </c>
      <c r="N10">
        <v>4</v>
      </c>
      <c r="O10" t="s">
        <v>232</v>
      </c>
      <c r="P10">
        <v>1</v>
      </c>
      <c r="Q10" t="s">
        <v>1149</v>
      </c>
      <c r="R10">
        <v>36</v>
      </c>
      <c r="S10" t="s">
        <v>1928</v>
      </c>
      <c r="T10" t="s">
        <v>24</v>
      </c>
      <c r="U10">
        <v>36</v>
      </c>
      <c r="V10" t="s">
        <v>1929</v>
      </c>
      <c r="W10" t="s">
        <v>1725</v>
      </c>
    </row>
    <row r="11" spans="1:23">
      <c r="A11">
        <v>10</v>
      </c>
      <c r="B11">
        <v>1</v>
      </c>
      <c r="C11" t="s">
        <v>1930</v>
      </c>
      <c r="D11" t="s">
        <v>1931</v>
      </c>
      <c r="E11">
        <v>28</v>
      </c>
      <c r="F11">
        <v>0</v>
      </c>
      <c r="G11">
        <v>0</v>
      </c>
      <c r="H11" t="s">
        <v>1886</v>
      </c>
      <c r="I11" t="s">
        <v>140</v>
      </c>
      <c r="J11" t="s">
        <v>140</v>
      </c>
      <c r="K11" t="s">
        <v>1887</v>
      </c>
      <c r="L11" t="s">
        <v>277</v>
      </c>
      <c r="M11" t="s">
        <v>277</v>
      </c>
      <c r="N11">
        <v>4</v>
      </c>
      <c r="O11" t="s">
        <v>283</v>
      </c>
      <c r="P11">
        <v>6</v>
      </c>
      <c r="Q11" t="s">
        <v>617</v>
      </c>
      <c r="R11">
        <v>36</v>
      </c>
      <c r="S11" t="s">
        <v>1932</v>
      </c>
      <c r="T11" t="s">
        <v>24</v>
      </c>
      <c r="U11">
        <v>36</v>
      </c>
      <c r="V11" t="s">
        <v>1933</v>
      </c>
      <c r="W11" t="s">
        <v>1725</v>
      </c>
    </row>
    <row r="12" spans="1:23">
      <c r="A12">
        <v>11</v>
      </c>
      <c r="B12">
        <v>1</v>
      </c>
      <c r="C12" t="s">
        <v>1934</v>
      </c>
      <c r="D12" t="s">
        <v>1935</v>
      </c>
      <c r="E12">
        <v>28</v>
      </c>
      <c r="F12">
        <v>0</v>
      </c>
      <c r="G12">
        <v>0</v>
      </c>
      <c r="H12" t="s">
        <v>1886</v>
      </c>
      <c r="I12" t="s">
        <v>140</v>
      </c>
      <c r="J12" t="s">
        <v>140</v>
      </c>
      <c r="K12" t="s">
        <v>1887</v>
      </c>
      <c r="L12" t="s">
        <v>277</v>
      </c>
      <c r="M12" t="s">
        <v>277</v>
      </c>
      <c r="N12">
        <v>4</v>
      </c>
      <c r="O12" t="s">
        <v>283</v>
      </c>
      <c r="P12">
        <v>6</v>
      </c>
      <c r="Q12" t="s">
        <v>1936</v>
      </c>
      <c r="R12">
        <v>36</v>
      </c>
      <c r="S12" t="s">
        <v>1937</v>
      </c>
      <c r="T12" t="s">
        <v>24</v>
      </c>
      <c r="U12">
        <v>36</v>
      </c>
      <c r="V12" t="s">
        <v>1938</v>
      </c>
      <c r="W12" t="s">
        <v>1725</v>
      </c>
    </row>
    <row r="13" spans="1:23">
      <c r="A13">
        <v>12</v>
      </c>
      <c r="B13">
        <v>1</v>
      </c>
      <c r="C13" t="s">
        <v>1939</v>
      </c>
      <c r="D13" t="s">
        <v>1940</v>
      </c>
      <c r="E13">
        <v>28</v>
      </c>
      <c r="F13">
        <v>0</v>
      </c>
      <c r="G13">
        <v>0</v>
      </c>
      <c r="H13" t="s">
        <v>1886</v>
      </c>
      <c r="I13" t="s">
        <v>140</v>
      </c>
      <c r="J13" t="s">
        <v>140</v>
      </c>
      <c r="K13" t="s">
        <v>1887</v>
      </c>
      <c r="L13" t="s">
        <v>277</v>
      </c>
      <c r="M13" t="s">
        <v>277</v>
      </c>
      <c r="N13">
        <v>4</v>
      </c>
      <c r="O13" t="s">
        <v>283</v>
      </c>
      <c r="P13">
        <v>6</v>
      </c>
      <c r="Q13" t="s">
        <v>1941</v>
      </c>
      <c r="R13">
        <v>36</v>
      </c>
      <c r="S13" t="s">
        <v>1942</v>
      </c>
      <c r="T13" t="s">
        <v>24</v>
      </c>
      <c r="U13">
        <v>36</v>
      </c>
      <c r="V13" t="s">
        <v>1943</v>
      </c>
      <c r="W13" t="s">
        <v>1725</v>
      </c>
    </row>
    <row r="14" spans="1:23">
      <c r="A14">
        <v>13</v>
      </c>
      <c r="B14">
        <v>1</v>
      </c>
      <c r="C14" t="s">
        <v>1944</v>
      </c>
      <c r="D14" t="s">
        <v>1945</v>
      </c>
      <c r="E14">
        <v>28</v>
      </c>
      <c r="F14">
        <v>0</v>
      </c>
      <c r="G14">
        <v>0</v>
      </c>
      <c r="H14" t="s">
        <v>1886</v>
      </c>
      <c r="I14" t="s">
        <v>140</v>
      </c>
      <c r="J14" t="s">
        <v>140</v>
      </c>
      <c r="K14" t="s">
        <v>1887</v>
      </c>
      <c r="L14" t="s">
        <v>277</v>
      </c>
      <c r="M14" t="s">
        <v>277</v>
      </c>
      <c r="N14">
        <v>4</v>
      </c>
      <c r="O14" t="s">
        <v>283</v>
      </c>
      <c r="P14">
        <v>5</v>
      </c>
      <c r="Q14" t="s">
        <v>1946</v>
      </c>
      <c r="R14">
        <v>36</v>
      </c>
      <c r="S14" t="s">
        <v>1947</v>
      </c>
      <c r="T14" t="s">
        <v>24</v>
      </c>
      <c r="U14">
        <v>36</v>
      </c>
      <c r="V14" t="s">
        <v>1948</v>
      </c>
      <c r="W14" t="s">
        <v>1725</v>
      </c>
    </row>
    <row r="15" spans="1:23">
      <c r="A15">
        <v>14</v>
      </c>
      <c r="B15">
        <v>1</v>
      </c>
      <c r="C15" t="s">
        <v>1949</v>
      </c>
      <c r="D15" t="s">
        <v>1950</v>
      </c>
      <c r="E15">
        <v>28</v>
      </c>
      <c r="F15">
        <v>0</v>
      </c>
      <c r="G15">
        <v>0</v>
      </c>
      <c r="H15" t="s">
        <v>1886</v>
      </c>
      <c r="I15" t="s">
        <v>140</v>
      </c>
      <c r="J15" t="s">
        <v>140</v>
      </c>
      <c r="K15" t="s">
        <v>1887</v>
      </c>
      <c r="L15" t="s">
        <v>277</v>
      </c>
      <c r="M15" t="s">
        <v>277</v>
      </c>
      <c r="N15">
        <v>4</v>
      </c>
      <c r="O15" t="s">
        <v>283</v>
      </c>
      <c r="P15">
        <v>5</v>
      </c>
      <c r="Q15" t="s">
        <v>407</v>
      </c>
      <c r="R15">
        <v>36</v>
      </c>
      <c r="S15" t="s">
        <v>1951</v>
      </c>
      <c r="T15" t="s">
        <v>24</v>
      </c>
      <c r="U15">
        <v>36</v>
      </c>
      <c r="V15" t="s">
        <v>1952</v>
      </c>
      <c r="W15" t="s">
        <v>1725</v>
      </c>
    </row>
    <row r="16" spans="1:23">
      <c r="A16">
        <v>15</v>
      </c>
      <c r="B16">
        <v>1</v>
      </c>
      <c r="C16" t="s">
        <v>1953</v>
      </c>
      <c r="D16" t="s">
        <v>1954</v>
      </c>
      <c r="E16">
        <v>28</v>
      </c>
      <c r="F16">
        <v>0</v>
      </c>
      <c r="G16">
        <v>0</v>
      </c>
      <c r="H16" t="s">
        <v>1886</v>
      </c>
      <c r="I16" t="s">
        <v>140</v>
      </c>
      <c r="J16" t="s">
        <v>140</v>
      </c>
      <c r="K16" t="s">
        <v>1887</v>
      </c>
      <c r="L16" t="s">
        <v>277</v>
      </c>
      <c r="M16" t="s">
        <v>277</v>
      </c>
      <c r="N16">
        <v>4</v>
      </c>
      <c r="O16" t="s">
        <v>283</v>
      </c>
      <c r="P16">
        <v>5</v>
      </c>
      <c r="Q16" t="s">
        <v>1955</v>
      </c>
      <c r="R16">
        <v>36</v>
      </c>
      <c r="S16" t="s">
        <v>1956</v>
      </c>
      <c r="T16" t="s">
        <v>24</v>
      </c>
      <c r="U16">
        <v>36</v>
      </c>
      <c r="V16" t="s">
        <v>1957</v>
      </c>
      <c r="W16" t="s">
        <v>1725</v>
      </c>
    </row>
    <row r="17" spans="1:23">
      <c r="A17">
        <v>16</v>
      </c>
      <c r="B17">
        <v>1</v>
      </c>
      <c r="C17" t="s">
        <v>1958</v>
      </c>
      <c r="D17" t="s">
        <v>1959</v>
      </c>
      <c r="E17">
        <v>28</v>
      </c>
      <c r="F17">
        <v>0</v>
      </c>
      <c r="G17">
        <v>0</v>
      </c>
      <c r="H17" t="s">
        <v>1886</v>
      </c>
      <c r="I17" t="s">
        <v>140</v>
      </c>
      <c r="J17" t="s">
        <v>140</v>
      </c>
      <c r="K17" t="s">
        <v>1887</v>
      </c>
      <c r="L17" t="s">
        <v>277</v>
      </c>
      <c r="M17" t="s">
        <v>277</v>
      </c>
      <c r="N17">
        <v>4</v>
      </c>
      <c r="O17" t="s">
        <v>283</v>
      </c>
      <c r="P17">
        <v>4</v>
      </c>
      <c r="Q17" t="s">
        <v>1960</v>
      </c>
      <c r="R17">
        <v>36</v>
      </c>
      <c r="S17" t="s">
        <v>1961</v>
      </c>
      <c r="T17" t="s">
        <v>24</v>
      </c>
      <c r="U17">
        <v>36</v>
      </c>
      <c r="V17" t="s">
        <v>1962</v>
      </c>
      <c r="W17" t="s">
        <v>1725</v>
      </c>
    </row>
    <row r="18" spans="1:23">
      <c r="A18">
        <v>17</v>
      </c>
      <c r="B18">
        <v>1</v>
      </c>
      <c r="C18" t="s">
        <v>1963</v>
      </c>
      <c r="D18" t="s">
        <v>1964</v>
      </c>
      <c r="E18">
        <v>28</v>
      </c>
      <c r="F18">
        <v>0</v>
      </c>
      <c r="G18">
        <v>0</v>
      </c>
      <c r="H18" t="s">
        <v>1886</v>
      </c>
      <c r="I18" t="s">
        <v>140</v>
      </c>
      <c r="J18" t="s">
        <v>140</v>
      </c>
      <c r="K18" t="s">
        <v>1887</v>
      </c>
      <c r="L18" t="s">
        <v>277</v>
      </c>
      <c r="M18" t="s">
        <v>277</v>
      </c>
      <c r="N18">
        <v>4</v>
      </c>
      <c r="O18" t="s">
        <v>283</v>
      </c>
      <c r="P18">
        <v>4</v>
      </c>
      <c r="Q18" t="s">
        <v>1965</v>
      </c>
      <c r="R18">
        <v>36</v>
      </c>
      <c r="S18" t="s">
        <v>1966</v>
      </c>
      <c r="T18" t="s">
        <v>24</v>
      </c>
      <c r="U18">
        <v>36</v>
      </c>
      <c r="V18" t="s">
        <v>1967</v>
      </c>
      <c r="W18" t="s">
        <v>1725</v>
      </c>
    </row>
    <row r="19" spans="1:23">
      <c r="A19">
        <v>18</v>
      </c>
      <c r="B19">
        <v>1</v>
      </c>
      <c r="C19" t="s">
        <v>1968</v>
      </c>
      <c r="D19" t="s">
        <v>1969</v>
      </c>
      <c r="E19">
        <v>28</v>
      </c>
      <c r="F19">
        <v>0</v>
      </c>
      <c r="G19">
        <v>0</v>
      </c>
      <c r="H19" t="s">
        <v>1886</v>
      </c>
      <c r="I19" t="s">
        <v>140</v>
      </c>
      <c r="J19" t="s">
        <v>140</v>
      </c>
      <c r="K19" t="s">
        <v>1887</v>
      </c>
      <c r="L19" t="s">
        <v>277</v>
      </c>
      <c r="M19" t="s">
        <v>277</v>
      </c>
      <c r="N19">
        <v>4</v>
      </c>
      <c r="O19" t="s">
        <v>283</v>
      </c>
      <c r="P19">
        <v>4</v>
      </c>
      <c r="Q19" t="s">
        <v>1391</v>
      </c>
      <c r="R19">
        <v>36</v>
      </c>
      <c r="S19" t="s">
        <v>1970</v>
      </c>
      <c r="T19" t="s">
        <v>24</v>
      </c>
      <c r="U19">
        <v>36</v>
      </c>
      <c r="V19" t="s">
        <v>1971</v>
      </c>
      <c r="W19" t="s">
        <v>1725</v>
      </c>
    </row>
    <row r="20" spans="1:23">
      <c r="A20">
        <v>19</v>
      </c>
      <c r="B20">
        <v>1</v>
      </c>
      <c r="C20" t="s">
        <v>1972</v>
      </c>
      <c r="D20" t="s">
        <v>1973</v>
      </c>
      <c r="E20">
        <v>28</v>
      </c>
      <c r="F20">
        <v>0</v>
      </c>
      <c r="G20">
        <v>0</v>
      </c>
      <c r="H20" t="s">
        <v>1886</v>
      </c>
      <c r="I20" t="s">
        <v>140</v>
      </c>
      <c r="J20" t="s">
        <v>140</v>
      </c>
      <c r="K20" t="s">
        <v>1887</v>
      </c>
      <c r="L20" t="s">
        <v>277</v>
      </c>
      <c r="M20" t="s">
        <v>277</v>
      </c>
      <c r="N20">
        <v>4</v>
      </c>
      <c r="O20" t="s">
        <v>283</v>
      </c>
      <c r="P20">
        <v>4</v>
      </c>
      <c r="Q20" t="s">
        <v>1974</v>
      </c>
      <c r="R20">
        <v>36</v>
      </c>
      <c r="S20" t="s">
        <v>1975</v>
      </c>
      <c r="T20" t="s">
        <v>24</v>
      </c>
      <c r="U20">
        <v>36</v>
      </c>
      <c r="V20" t="s">
        <v>1976</v>
      </c>
      <c r="W20" t="s">
        <v>1725</v>
      </c>
    </row>
    <row r="21" spans="1:23">
      <c r="A21">
        <v>20</v>
      </c>
      <c r="B21">
        <v>2</v>
      </c>
      <c r="C21" t="s">
        <v>1977</v>
      </c>
      <c r="D21" t="s">
        <v>1978</v>
      </c>
      <c r="E21">
        <v>28</v>
      </c>
      <c r="F21">
        <v>0</v>
      </c>
      <c r="G21">
        <v>0</v>
      </c>
      <c r="H21" t="s">
        <v>1886</v>
      </c>
      <c r="I21" t="s">
        <v>140</v>
      </c>
      <c r="J21" t="s">
        <v>140</v>
      </c>
      <c r="K21" t="s">
        <v>1887</v>
      </c>
      <c r="L21" t="s">
        <v>277</v>
      </c>
      <c r="M21" t="s">
        <v>277</v>
      </c>
      <c r="N21">
        <v>4</v>
      </c>
      <c r="O21" t="s">
        <v>239</v>
      </c>
      <c r="P21">
        <v>3</v>
      </c>
      <c r="Q21" t="s">
        <v>1979</v>
      </c>
      <c r="R21">
        <v>36</v>
      </c>
      <c r="S21" t="s">
        <v>1980</v>
      </c>
      <c r="T21" t="s">
        <v>24</v>
      </c>
      <c r="U21">
        <v>36</v>
      </c>
      <c r="V21" t="s">
        <v>1981</v>
      </c>
      <c r="W21" t="s">
        <v>1725</v>
      </c>
    </row>
    <row r="22" spans="1:23">
      <c r="A22">
        <v>21</v>
      </c>
      <c r="B22">
        <v>2</v>
      </c>
      <c r="C22" t="s">
        <v>1982</v>
      </c>
      <c r="D22" t="s">
        <v>1983</v>
      </c>
      <c r="E22">
        <v>28</v>
      </c>
      <c r="F22">
        <v>0</v>
      </c>
      <c r="G22">
        <v>0</v>
      </c>
      <c r="H22" t="s">
        <v>1886</v>
      </c>
      <c r="I22" t="s">
        <v>140</v>
      </c>
      <c r="J22" t="s">
        <v>140</v>
      </c>
      <c r="K22" t="s">
        <v>1887</v>
      </c>
      <c r="L22" t="s">
        <v>277</v>
      </c>
      <c r="M22" t="s">
        <v>277</v>
      </c>
      <c r="N22">
        <v>4</v>
      </c>
      <c r="O22" t="s">
        <v>239</v>
      </c>
      <c r="P22">
        <v>2</v>
      </c>
      <c r="Q22" t="s">
        <v>1984</v>
      </c>
      <c r="R22">
        <v>36</v>
      </c>
      <c r="S22" t="s">
        <v>1985</v>
      </c>
      <c r="T22" t="s">
        <v>24</v>
      </c>
      <c r="U22">
        <v>36</v>
      </c>
      <c r="V22" t="s">
        <v>1986</v>
      </c>
      <c r="W22" t="s">
        <v>1725</v>
      </c>
    </row>
    <row r="23" spans="1:23">
      <c r="A23">
        <v>22</v>
      </c>
      <c r="B23">
        <v>2</v>
      </c>
      <c r="C23" t="s">
        <v>1987</v>
      </c>
      <c r="D23" t="s">
        <v>1988</v>
      </c>
      <c r="E23">
        <v>28</v>
      </c>
      <c r="F23">
        <v>0</v>
      </c>
      <c r="G23">
        <v>0</v>
      </c>
      <c r="H23" t="s">
        <v>1886</v>
      </c>
      <c r="I23" t="s">
        <v>140</v>
      </c>
      <c r="J23" t="s">
        <v>140</v>
      </c>
      <c r="K23" t="s">
        <v>1887</v>
      </c>
      <c r="L23" t="s">
        <v>277</v>
      </c>
      <c r="M23" t="s">
        <v>277</v>
      </c>
      <c r="N23">
        <v>4</v>
      </c>
      <c r="O23" t="s">
        <v>239</v>
      </c>
      <c r="P23">
        <v>2</v>
      </c>
      <c r="Q23" t="s">
        <v>1989</v>
      </c>
      <c r="R23">
        <v>36</v>
      </c>
      <c r="S23" t="s">
        <v>1990</v>
      </c>
      <c r="T23" t="s">
        <v>24</v>
      </c>
      <c r="U23">
        <v>36</v>
      </c>
      <c r="V23" t="s">
        <v>1991</v>
      </c>
      <c r="W23" t="s">
        <v>1725</v>
      </c>
    </row>
    <row r="24" spans="1:23">
      <c r="A24">
        <v>23</v>
      </c>
      <c r="B24">
        <v>2</v>
      </c>
      <c r="C24" t="s">
        <v>1992</v>
      </c>
      <c r="D24" t="s">
        <v>1993</v>
      </c>
      <c r="E24">
        <v>28</v>
      </c>
      <c r="F24">
        <v>0</v>
      </c>
      <c r="G24">
        <v>0</v>
      </c>
      <c r="H24" t="s">
        <v>1886</v>
      </c>
      <c r="I24" t="s">
        <v>140</v>
      </c>
      <c r="J24" t="s">
        <v>140</v>
      </c>
      <c r="K24" t="s">
        <v>1887</v>
      </c>
      <c r="L24" t="s">
        <v>277</v>
      </c>
      <c r="M24" t="s">
        <v>277</v>
      </c>
      <c r="N24">
        <v>4</v>
      </c>
      <c r="O24" t="s">
        <v>239</v>
      </c>
      <c r="P24">
        <v>2</v>
      </c>
      <c r="Q24" t="s">
        <v>1994</v>
      </c>
      <c r="R24">
        <v>36</v>
      </c>
      <c r="S24" t="s">
        <v>1995</v>
      </c>
      <c r="T24" t="s">
        <v>24</v>
      </c>
      <c r="U24">
        <v>36</v>
      </c>
      <c r="V24" t="s">
        <v>1996</v>
      </c>
      <c r="W24" t="s">
        <v>1725</v>
      </c>
    </row>
    <row r="25" spans="1:23">
      <c r="A25">
        <v>24</v>
      </c>
      <c r="B25">
        <v>2</v>
      </c>
      <c r="C25" t="s">
        <v>1997</v>
      </c>
      <c r="D25" t="s">
        <v>1998</v>
      </c>
      <c r="E25">
        <v>28</v>
      </c>
      <c r="F25">
        <v>0</v>
      </c>
      <c r="G25">
        <v>0</v>
      </c>
      <c r="H25" t="s">
        <v>1886</v>
      </c>
      <c r="I25" t="s">
        <v>140</v>
      </c>
      <c r="J25" t="s">
        <v>140</v>
      </c>
      <c r="K25" t="s">
        <v>1887</v>
      </c>
      <c r="L25" t="s">
        <v>277</v>
      </c>
      <c r="M25" t="s">
        <v>277</v>
      </c>
      <c r="N25">
        <v>4</v>
      </c>
      <c r="O25" t="s">
        <v>239</v>
      </c>
      <c r="P25">
        <v>1</v>
      </c>
      <c r="Q25" t="s">
        <v>1124</v>
      </c>
      <c r="R25">
        <v>36</v>
      </c>
      <c r="S25" t="s">
        <v>1999</v>
      </c>
      <c r="T25" t="s">
        <v>24</v>
      </c>
      <c r="U25">
        <v>36</v>
      </c>
      <c r="V25" t="s">
        <v>2000</v>
      </c>
      <c r="W25" t="s">
        <v>1725</v>
      </c>
    </row>
    <row r="26" spans="1:23">
      <c r="A26">
        <v>25</v>
      </c>
      <c r="B26">
        <v>2</v>
      </c>
      <c r="C26" t="s">
        <v>2001</v>
      </c>
      <c r="D26" t="s">
        <v>2002</v>
      </c>
      <c r="E26">
        <v>28</v>
      </c>
      <c r="F26">
        <v>0</v>
      </c>
      <c r="G26">
        <v>0</v>
      </c>
      <c r="H26" t="s">
        <v>1886</v>
      </c>
      <c r="I26" t="s">
        <v>140</v>
      </c>
      <c r="J26" t="s">
        <v>140</v>
      </c>
      <c r="K26" t="s">
        <v>1887</v>
      </c>
      <c r="L26" t="s">
        <v>277</v>
      </c>
      <c r="M26" t="s">
        <v>277</v>
      </c>
      <c r="N26">
        <v>4</v>
      </c>
      <c r="O26" t="s">
        <v>232</v>
      </c>
      <c r="P26">
        <v>2</v>
      </c>
      <c r="Q26" t="s">
        <v>2003</v>
      </c>
      <c r="R26">
        <v>36</v>
      </c>
      <c r="S26" t="s">
        <v>2004</v>
      </c>
      <c r="T26" t="s">
        <v>24</v>
      </c>
      <c r="U26">
        <v>36</v>
      </c>
      <c r="V26" t="s">
        <v>2005</v>
      </c>
      <c r="W26" t="s">
        <v>1725</v>
      </c>
    </row>
    <row r="27" spans="1:23">
      <c r="A27">
        <v>26</v>
      </c>
      <c r="B27">
        <v>2</v>
      </c>
      <c r="C27" t="s">
        <v>2006</v>
      </c>
      <c r="D27" t="s">
        <v>2007</v>
      </c>
      <c r="E27">
        <v>28</v>
      </c>
      <c r="F27">
        <v>0</v>
      </c>
      <c r="G27">
        <v>0</v>
      </c>
      <c r="H27" t="s">
        <v>1886</v>
      </c>
      <c r="I27" t="s">
        <v>140</v>
      </c>
      <c r="J27" t="s">
        <v>140</v>
      </c>
      <c r="K27" t="s">
        <v>1887</v>
      </c>
      <c r="L27" t="s">
        <v>277</v>
      </c>
      <c r="M27" t="s">
        <v>277</v>
      </c>
      <c r="N27">
        <v>4</v>
      </c>
      <c r="O27" t="s">
        <v>232</v>
      </c>
      <c r="P27">
        <v>2</v>
      </c>
      <c r="Q27" t="s">
        <v>2008</v>
      </c>
      <c r="R27">
        <v>36</v>
      </c>
      <c r="S27" t="s">
        <v>2009</v>
      </c>
      <c r="T27" t="s">
        <v>24</v>
      </c>
      <c r="U27">
        <v>36</v>
      </c>
      <c r="V27" t="s">
        <v>2010</v>
      </c>
      <c r="W27" t="s">
        <v>1725</v>
      </c>
    </row>
    <row r="28" spans="1:23">
      <c r="A28">
        <v>27</v>
      </c>
      <c r="B28">
        <v>2</v>
      </c>
      <c r="C28" t="s">
        <v>2011</v>
      </c>
      <c r="D28" t="s">
        <v>2012</v>
      </c>
      <c r="E28">
        <v>28</v>
      </c>
      <c r="F28">
        <v>0</v>
      </c>
      <c r="G28">
        <v>0</v>
      </c>
      <c r="H28" t="s">
        <v>1886</v>
      </c>
      <c r="I28" t="s">
        <v>140</v>
      </c>
      <c r="J28" t="s">
        <v>140</v>
      </c>
      <c r="K28" t="s">
        <v>1887</v>
      </c>
      <c r="L28" t="s">
        <v>277</v>
      </c>
      <c r="M28" t="s">
        <v>277</v>
      </c>
      <c r="N28">
        <v>4</v>
      </c>
      <c r="O28" t="s">
        <v>232</v>
      </c>
      <c r="P28">
        <v>2</v>
      </c>
      <c r="Q28" t="s">
        <v>1396</v>
      </c>
      <c r="R28">
        <v>36</v>
      </c>
      <c r="S28" t="s">
        <v>2013</v>
      </c>
      <c r="T28" t="s">
        <v>24</v>
      </c>
      <c r="U28">
        <v>36</v>
      </c>
      <c r="V28" t="s">
        <v>2014</v>
      </c>
      <c r="W28" t="s">
        <v>1725</v>
      </c>
    </row>
    <row r="29" spans="1:23">
      <c r="A29">
        <v>28</v>
      </c>
      <c r="B29">
        <v>2</v>
      </c>
      <c r="C29" t="s">
        <v>2015</v>
      </c>
      <c r="D29" t="s">
        <v>2016</v>
      </c>
      <c r="E29">
        <v>28</v>
      </c>
      <c r="F29">
        <v>0</v>
      </c>
      <c r="G29">
        <v>0</v>
      </c>
      <c r="H29" t="s">
        <v>1886</v>
      </c>
      <c r="I29" t="s">
        <v>140</v>
      </c>
      <c r="J29" t="s">
        <v>140</v>
      </c>
      <c r="K29" t="s">
        <v>1887</v>
      </c>
      <c r="L29" t="s">
        <v>277</v>
      </c>
      <c r="M29" t="s">
        <v>277</v>
      </c>
      <c r="N29">
        <v>4</v>
      </c>
      <c r="O29" t="s">
        <v>232</v>
      </c>
      <c r="P29">
        <v>2</v>
      </c>
      <c r="Q29" t="s">
        <v>2017</v>
      </c>
      <c r="R29">
        <v>36</v>
      </c>
      <c r="S29" t="s">
        <v>2018</v>
      </c>
      <c r="T29" t="s">
        <v>24</v>
      </c>
      <c r="U29">
        <v>36</v>
      </c>
      <c r="V29" t="s">
        <v>2019</v>
      </c>
      <c r="W29" t="s">
        <v>1725</v>
      </c>
    </row>
    <row r="30" spans="1:23">
      <c r="A30">
        <v>29</v>
      </c>
      <c r="B30">
        <v>2</v>
      </c>
      <c r="C30" t="s">
        <v>2020</v>
      </c>
      <c r="D30" t="s">
        <v>2021</v>
      </c>
      <c r="E30">
        <v>28</v>
      </c>
      <c r="F30">
        <v>0</v>
      </c>
      <c r="G30">
        <v>0</v>
      </c>
      <c r="H30" t="s">
        <v>1886</v>
      </c>
      <c r="I30" t="s">
        <v>140</v>
      </c>
      <c r="J30" t="s">
        <v>140</v>
      </c>
      <c r="K30" t="s">
        <v>1887</v>
      </c>
      <c r="L30" t="s">
        <v>277</v>
      </c>
      <c r="M30" t="s">
        <v>277</v>
      </c>
      <c r="N30">
        <v>4</v>
      </c>
      <c r="O30" t="s">
        <v>232</v>
      </c>
      <c r="P30">
        <v>1</v>
      </c>
      <c r="Q30" t="s">
        <v>662</v>
      </c>
      <c r="R30">
        <v>36</v>
      </c>
      <c r="S30" t="s">
        <v>2022</v>
      </c>
      <c r="T30" t="s">
        <v>24</v>
      </c>
      <c r="U30">
        <v>36</v>
      </c>
      <c r="V30" t="s">
        <v>2023</v>
      </c>
      <c r="W30" t="s">
        <v>1725</v>
      </c>
    </row>
    <row r="31" spans="1:23">
      <c r="A31">
        <v>30</v>
      </c>
      <c r="B31">
        <v>2</v>
      </c>
      <c r="C31" t="s">
        <v>2024</v>
      </c>
      <c r="D31" t="s">
        <v>2025</v>
      </c>
      <c r="E31">
        <v>28</v>
      </c>
      <c r="F31">
        <v>0</v>
      </c>
      <c r="G31">
        <v>0</v>
      </c>
      <c r="H31" t="s">
        <v>1886</v>
      </c>
      <c r="I31" t="s">
        <v>140</v>
      </c>
      <c r="J31" t="s">
        <v>140</v>
      </c>
      <c r="K31" t="s">
        <v>1887</v>
      </c>
      <c r="L31" t="s">
        <v>277</v>
      </c>
      <c r="M31" t="s">
        <v>277</v>
      </c>
      <c r="N31">
        <v>4</v>
      </c>
      <c r="O31" t="s">
        <v>232</v>
      </c>
      <c r="P31">
        <v>1</v>
      </c>
      <c r="Q31" t="s">
        <v>2026</v>
      </c>
      <c r="R31">
        <v>36</v>
      </c>
      <c r="S31" t="s">
        <v>2027</v>
      </c>
      <c r="T31" t="s">
        <v>24</v>
      </c>
      <c r="U31">
        <v>36</v>
      </c>
      <c r="V31" t="s">
        <v>2028</v>
      </c>
      <c r="W31" t="s">
        <v>1725</v>
      </c>
    </row>
    <row r="32" spans="1:23">
      <c r="A32">
        <v>31</v>
      </c>
      <c r="B32">
        <v>2</v>
      </c>
      <c r="C32" t="s">
        <v>2029</v>
      </c>
      <c r="D32" t="s">
        <v>2030</v>
      </c>
      <c r="E32">
        <v>28</v>
      </c>
      <c r="F32">
        <v>0</v>
      </c>
      <c r="G32">
        <v>0</v>
      </c>
      <c r="H32" t="s">
        <v>1886</v>
      </c>
      <c r="I32" t="s">
        <v>140</v>
      </c>
      <c r="J32" t="s">
        <v>140</v>
      </c>
      <c r="K32" t="s">
        <v>1887</v>
      </c>
      <c r="L32" t="s">
        <v>277</v>
      </c>
      <c r="M32" t="s">
        <v>277</v>
      </c>
      <c r="N32">
        <v>4</v>
      </c>
      <c r="O32" t="s">
        <v>283</v>
      </c>
      <c r="P32">
        <v>6</v>
      </c>
      <c r="Q32" t="s">
        <v>2031</v>
      </c>
      <c r="R32">
        <v>36</v>
      </c>
      <c r="S32" t="s">
        <v>2032</v>
      </c>
      <c r="T32" t="s">
        <v>24</v>
      </c>
      <c r="U32">
        <v>36</v>
      </c>
      <c r="V32" t="s">
        <v>2033</v>
      </c>
      <c r="W32" t="s">
        <v>1725</v>
      </c>
    </row>
    <row r="33" spans="1:23">
      <c r="A33">
        <v>32</v>
      </c>
      <c r="B33">
        <v>2</v>
      </c>
      <c r="C33" t="s">
        <v>2034</v>
      </c>
      <c r="D33" t="s">
        <v>2035</v>
      </c>
      <c r="E33">
        <v>28</v>
      </c>
      <c r="F33">
        <v>0</v>
      </c>
      <c r="G33">
        <v>0</v>
      </c>
      <c r="H33" t="s">
        <v>1886</v>
      </c>
      <c r="I33" t="s">
        <v>140</v>
      </c>
      <c r="J33" t="s">
        <v>140</v>
      </c>
      <c r="K33" t="s">
        <v>1887</v>
      </c>
      <c r="L33" t="s">
        <v>277</v>
      </c>
      <c r="M33" t="s">
        <v>277</v>
      </c>
      <c r="N33">
        <v>4</v>
      </c>
      <c r="O33" t="s">
        <v>283</v>
      </c>
      <c r="P33">
        <v>6</v>
      </c>
      <c r="Q33" t="s">
        <v>2036</v>
      </c>
      <c r="R33">
        <v>36</v>
      </c>
      <c r="S33" t="s">
        <v>2037</v>
      </c>
      <c r="T33" t="s">
        <v>24</v>
      </c>
      <c r="U33">
        <v>36</v>
      </c>
      <c r="V33" t="s">
        <v>2038</v>
      </c>
      <c r="W33" t="s">
        <v>1725</v>
      </c>
    </row>
    <row r="34" spans="1:23">
      <c r="A34">
        <v>33</v>
      </c>
      <c r="B34">
        <v>2</v>
      </c>
      <c r="C34" t="s">
        <v>2039</v>
      </c>
      <c r="D34" t="s">
        <v>2040</v>
      </c>
      <c r="E34">
        <v>28</v>
      </c>
      <c r="F34">
        <v>0</v>
      </c>
      <c r="G34">
        <v>0</v>
      </c>
      <c r="H34" t="s">
        <v>1886</v>
      </c>
      <c r="I34" t="s">
        <v>140</v>
      </c>
      <c r="J34" t="s">
        <v>140</v>
      </c>
      <c r="K34" t="s">
        <v>1887</v>
      </c>
      <c r="L34" t="s">
        <v>277</v>
      </c>
      <c r="M34" t="s">
        <v>277</v>
      </c>
      <c r="N34">
        <v>4</v>
      </c>
      <c r="O34" t="s">
        <v>283</v>
      </c>
      <c r="P34">
        <v>6</v>
      </c>
      <c r="Q34" t="s">
        <v>495</v>
      </c>
      <c r="R34">
        <v>36</v>
      </c>
      <c r="S34" t="s">
        <v>2041</v>
      </c>
      <c r="T34" t="s">
        <v>24</v>
      </c>
      <c r="U34">
        <v>36</v>
      </c>
      <c r="V34" t="s">
        <v>2042</v>
      </c>
      <c r="W34" t="s">
        <v>1725</v>
      </c>
    </row>
    <row r="35" spans="1:23">
      <c r="A35">
        <v>34</v>
      </c>
      <c r="B35">
        <v>2</v>
      </c>
      <c r="C35" t="s">
        <v>2043</v>
      </c>
      <c r="D35" t="s">
        <v>2044</v>
      </c>
      <c r="E35">
        <v>28</v>
      </c>
      <c r="F35">
        <v>0</v>
      </c>
      <c r="G35">
        <v>0</v>
      </c>
      <c r="H35" t="s">
        <v>1886</v>
      </c>
      <c r="I35" t="s">
        <v>140</v>
      </c>
      <c r="J35" t="s">
        <v>140</v>
      </c>
      <c r="K35" t="s">
        <v>1887</v>
      </c>
      <c r="L35" t="s">
        <v>277</v>
      </c>
      <c r="M35" t="s">
        <v>277</v>
      </c>
      <c r="N35">
        <v>4</v>
      </c>
      <c r="O35" t="s">
        <v>283</v>
      </c>
      <c r="P35">
        <v>5</v>
      </c>
      <c r="Q35" t="s">
        <v>2045</v>
      </c>
      <c r="R35">
        <v>36</v>
      </c>
      <c r="S35" t="s">
        <v>2046</v>
      </c>
      <c r="T35" t="s">
        <v>24</v>
      </c>
      <c r="U35">
        <v>36</v>
      </c>
      <c r="V35" t="s">
        <v>2047</v>
      </c>
      <c r="W35" t="s">
        <v>1725</v>
      </c>
    </row>
    <row r="36" spans="1:23">
      <c r="A36">
        <v>35</v>
      </c>
      <c r="B36">
        <v>2</v>
      </c>
      <c r="C36" t="s">
        <v>2048</v>
      </c>
      <c r="D36" t="s">
        <v>2049</v>
      </c>
      <c r="E36">
        <v>28</v>
      </c>
      <c r="F36">
        <v>0</v>
      </c>
      <c r="G36">
        <v>0</v>
      </c>
      <c r="H36" t="s">
        <v>1886</v>
      </c>
      <c r="I36" t="s">
        <v>140</v>
      </c>
      <c r="J36" t="s">
        <v>140</v>
      </c>
      <c r="K36" t="s">
        <v>1887</v>
      </c>
      <c r="L36" t="s">
        <v>277</v>
      </c>
      <c r="M36" t="s">
        <v>277</v>
      </c>
      <c r="N36">
        <v>4</v>
      </c>
      <c r="O36" t="s">
        <v>283</v>
      </c>
      <c r="P36">
        <v>5</v>
      </c>
      <c r="Q36" t="s">
        <v>2050</v>
      </c>
      <c r="R36">
        <v>36</v>
      </c>
      <c r="S36" t="s">
        <v>2051</v>
      </c>
      <c r="T36" t="s">
        <v>24</v>
      </c>
      <c r="U36">
        <v>36</v>
      </c>
      <c r="V36" t="s">
        <v>2052</v>
      </c>
      <c r="W36" t="s">
        <v>1725</v>
      </c>
    </row>
    <row r="37" spans="1:23">
      <c r="A37">
        <v>36</v>
      </c>
      <c r="B37">
        <v>2</v>
      </c>
      <c r="C37" t="s">
        <v>2053</v>
      </c>
      <c r="D37" t="s">
        <v>2054</v>
      </c>
      <c r="E37">
        <v>28</v>
      </c>
      <c r="F37">
        <v>0</v>
      </c>
      <c r="G37">
        <v>0</v>
      </c>
      <c r="H37" t="s">
        <v>1886</v>
      </c>
      <c r="I37" t="s">
        <v>140</v>
      </c>
      <c r="J37" t="s">
        <v>140</v>
      </c>
      <c r="K37" t="s">
        <v>1887</v>
      </c>
      <c r="L37" t="s">
        <v>277</v>
      </c>
      <c r="M37" t="s">
        <v>277</v>
      </c>
      <c r="N37">
        <v>4</v>
      </c>
      <c r="O37" t="s">
        <v>283</v>
      </c>
      <c r="P37">
        <v>5</v>
      </c>
      <c r="Q37" t="s">
        <v>2055</v>
      </c>
      <c r="R37">
        <v>36</v>
      </c>
      <c r="S37" t="s">
        <v>2056</v>
      </c>
      <c r="T37" t="s">
        <v>24</v>
      </c>
      <c r="U37">
        <v>36</v>
      </c>
      <c r="V37" t="s">
        <v>2057</v>
      </c>
      <c r="W37" t="s">
        <v>1725</v>
      </c>
    </row>
    <row r="38" spans="1:23">
      <c r="A38">
        <v>37</v>
      </c>
      <c r="B38">
        <v>2</v>
      </c>
      <c r="C38" t="s">
        <v>2058</v>
      </c>
      <c r="D38" t="s">
        <v>2059</v>
      </c>
      <c r="E38">
        <v>28</v>
      </c>
      <c r="F38">
        <v>0</v>
      </c>
      <c r="G38">
        <v>0</v>
      </c>
      <c r="H38" t="s">
        <v>1886</v>
      </c>
      <c r="I38" t="s">
        <v>140</v>
      </c>
      <c r="J38" t="s">
        <v>140</v>
      </c>
      <c r="K38" t="s">
        <v>1887</v>
      </c>
      <c r="L38" t="s">
        <v>277</v>
      </c>
      <c r="M38" t="s">
        <v>277</v>
      </c>
      <c r="N38">
        <v>4</v>
      </c>
      <c r="O38" t="s">
        <v>283</v>
      </c>
      <c r="P38">
        <v>5</v>
      </c>
      <c r="Q38" t="s">
        <v>2055</v>
      </c>
      <c r="R38">
        <v>36</v>
      </c>
      <c r="S38" t="s">
        <v>2056</v>
      </c>
      <c r="T38" t="s">
        <v>24</v>
      </c>
      <c r="U38">
        <v>36</v>
      </c>
      <c r="V38" t="s">
        <v>2060</v>
      </c>
      <c r="W38" t="s">
        <v>1725</v>
      </c>
    </row>
    <row r="39" spans="1:23">
      <c r="A39">
        <v>38</v>
      </c>
      <c r="B39">
        <v>2</v>
      </c>
      <c r="C39" t="s">
        <v>2061</v>
      </c>
      <c r="D39" t="s">
        <v>2062</v>
      </c>
      <c r="E39">
        <v>28</v>
      </c>
      <c r="F39">
        <v>0</v>
      </c>
      <c r="G39">
        <v>0</v>
      </c>
      <c r="H39" t="s">
        <v>1886</v>
      </c>
      <c r="I39" t="s">
        <v>140</v>
      </c>
      <c r="J39" t="s">
        <v>140</v>
      </c>
      <c r="K39" t="s">
        <v>1887</v>
      </c>
      <c r="L39" t="s">
        <v>277</v>
      </c>
      <c r="M39" t="s">
        <v>277</v>
      </c>
      <c r="N39">
        <v>4</v>
      </c>
      <c r="O39" t="s">
        <v>283</v>
      </c>
      <c r="P39">
        <v>4</v>
      </c>
      <c r="Q39" t="s">
        <v>2063</v>
      </c>
      <c r="R39">
        <v>36</v>
      </c>
      <c r="S39" t="s">
        <v>2064</v>
      </c>
      <c r="T39" t="s">
        <v>24</v>
      </c>
      <c r="U39">
        <v>36</v>
      </c>
      <c r="V39" t="s">
        <v>2065</v>
      </c>
      <c r="W39" t="s">
        <v>1725</v>
      </c>
    </row>
    <row r="40" spans="1:23">
      <c r="A40">
        <v>39</v>
      </c>
      <c r="B40">
        <v>2</v>
      </c>
      <c r="C40" t="s">
        <v>2066</v>
      </c>
      <c r="D40" t="s">
        <v>2067</v>
      </c>
      <c r="E40">
        <v>28</v>
      </c>
      <c r="F40">
        <v>0</v>
      </c>
      <c r="G40">
        <v>0</v>
      </c>
      <c r="H40" t="s">
        <v>1886</v>
      </c>
      <c r="I40" t="s">
        <v>140</v>
      </c>
      <c r="J40" t="s">
        <v>140</v>
      </c>
      <c r="K40" t="s">
        <v>1887</v>
      </c>
      <c r="L40" t="s">
        <v>277</v>
      </c>
      <c r="M40" t="s">
        <v>277</v>
      </c>
      <c r="N40">
        <v>4</v>
      </c>
      <c r="O40" t="s">
        <v>283</v>
      </c>
      <c r="P40">
        <v>4</v>
      </c>
      <c r="Q40" t="s">
        <v>2068</v>
      </c>
      <c r="R40">
        <v>36</v>
      </c>
      <c r="S40" t="s">
        <v>2069</v>
      </c>
      <c r="T40" t="s">
        <v>24</v>
      </c>
      <c r="U40">
        <v>36</v>
      </c>
      <c r="V40" t="s">
        <v>2070</v>
      </c>
      <c r="W40" t="s">
        <v>1725</v>
      </c>
    </row>
    <row r="41" spans="1:23">
      <c r="A41">
        <v>40</v>
      </c>
      <c r="B41">
        <v>1</v>
      </c>
      <c r="C41" t="s">
        <v>2071</v>
      </c>
      <c r="D41" t="s">
        <v>2072</v>
      </c>
      <c r="E41">
        <v>27</v>
      </c>
      <c r="F41">
        <v>0</v>
      </c>
      <c r="G41">
        <v>0</v>
      </c>
      <c r="H41" t="s">
        <v>2073</v>
      </c>
      <c r="I41" t="s">
        <v>140</v>
      </c>
      <c r="J41" t="s">
        <v>140</v>
      </c>
      <c r="K41" t="s">
        <v>2074</v>
      </c>
      <c r="L41" t="s">
        <v>277</v>
      </c>
      <c r="M41" t="s">
        <v>277</v>
      </c>
      <c r="N41">
        <v>4</v>
      </c>
      <c r="O41" t="s">
        <v>239</v>
      </c>
      <c r="P41">
        <v>2</v>
      </c>
      <c r="Q41" t="s">
        <v>2075</v>
      </c>
      <c r="R41">
        <v>36</v>
      </c>
      <c r="S41" t="s">
        <v>2076</v>
      </c>
      <c r="T41" t="s">
        <v>24</v>
      </c>
      <c r="U41">
        <v>36</v>
      </c>
      <c r="V41" t="s">
        <v>2077</v>
      </c>
      <c r="W41" t="s">
        <v>1742</v>
      </c>
    </row>
    <row r="42" spans="1:23">
      <c r="A42">
        <v>41</v>
      </c>
      <c r="B42">
        <v>1</v>
      </c>
      <c r="C42" t="s">
        <v>2078</v>
      </c>
      <c r="D42" t="s">
        <v>2079</v>
      </c>
      <c r="E42">
        <v>27</v>
      </c>
      <c r="F42">
        <v>0</v>
      </c>
      <c r="G42">
        <v>0</v>
      </c>
      <c r="H42" t="s">
        <v>2073</v>
      </c>
      <c r="I42" t="s">
        <v>140</v>
      </c>
      <c r="J42" t="s">
        <v>140</v>
      </c>
      <c r="K42" t="s">
        <v>2074</v>
      </c>
      <c r="L42" t="s">
        <v>277</v>
      </c>
      <c r="M42" t="s">
        <v>277</v>
      </c>
      <c r="N42">
        <v>4</v>
      </c>
      <c r="O42" t="s">
        <v>239</v>
      </c>
      <c r="P42">
        <v>1</v>
      </c>
      <c r="Q42" t="s">
        <v>2080</v>
      </c>
      <c r="R42">
        <v>36</v>
      </c>
      <c r="S42" t="s">
        <v>2081</v>
      </c>
      <c r="T42" t="s">
        <v>24</v>
      </c>
      <c r="U42">
        <v>36</v>
      </c>
      <c r="V42" t="s">
        <v>2082</v>
      </c>
      <c r="W42" t="s">
        <v>1742</v>
      </c>
    </row>
    <row r="43" spans="1:23">
      <c r="A43">
        <v>42</v>
      </c>
      <c r="B43">
        <v>1</v>
      </c>
      <c r="C43" t="s">
        <v>2083</v>
      </c>
      <c r="D43" t="s">
        <v>2084</v>
      </c>
      <c r="E43">
        <v>27</v>
      </c>
      <c r="F43">
        <v>0</v>
      </c>
      <c r="G43">
        <v>0</v>
      </c>
      <c r="H43" t="s">
        <v>2073</v>
      </c>
      <c r="I43" t="s">
        <v>140</v>
      </c>
      <c r="J43" t="s">
        <v>140</v>
      </c>
      <c r="K43" t="s">
        <v>2074</v>
      </c>
      <c r="L43" t="s">
        <v>277</v>
      </c>
      <c r="M43" t="s">
        <v>277</v>
      </c>
      <c r="N43">
        <v>4</v>
      </c>
      <c r="O43" t="s">
        <v>239</v>
      </c>
      <c r="P43">
        <v>1</v>
      </c>
      <c r="Q43" t="s">
        <v>2085</v>
      </c>
      <c r="R43">
        <v>36</v>
      </c>
      <c r="S43" t="s">
        <v>2086</v>
      </c>
      <c r="T43" t="s">
        <v>24</v>
      </c>
      <c r="U43">
        <v>36</v>
      </c>
      <c r="V43" t="s">
        <v>2087</v>
      </c>
      <c r="W43" t="s">
        <v>1742</v>
      </c>
    </row>
    <row r="44" spans="1:23">
      <c r="A44">
        <v>43</v>
      </c>
      <c r="B44">
        <v>1</v>
      </c>
      <c r="C44" t="s">
        <v>2088</v>
      </c>
      <c r="D44" t="s">
        <v>2089</v>
      </c>
      <c r="E44">
        <v>27</v>
      </c>
      <c r="F44">
        <v>0</v>
      </c>
      <c r="G44">
        <v>0</v>
      </c>
      <c r="H44" t="s">
        <v>2073</v>
      </c>
      <c r="I44" t="s">
        <v>140</v>
      </c>
      <c r="J44" t="s">
        <v>140</v>
      </c>
      <c r="K44" t="s">
        <v>2074</v>
      </c>
      <c r="L44" t="s">
        <v>277</v>
      </c>
      <c r="M44" t="s">
        <v>277</v>
      </c>
      <c r="N44">
        <v>4</v>
      </c>
      <c r="O44" t="s">
        <v>239</v>
      </c>
      <c r="P44">
        <v>1</v>
      </c>
      <c r="Q44" t="s">
        <v>592</v>
      </c>
      <c r="R44">
        <v>36</v>
      </c>
      <c r="S44" t="s">
        <v>2090</v>
      </c>
      <c r="T44" t="s">
        <v>24</v>
      </c>
      <c r="U44">
        <v>36</v>
      </c>
      <c r="V44" t="s">
        <v>2091</v>
      </c>
      <c r="W44" t="s">
        <v>1742</v>
      </c>
    </row>
    <row r="45" spans="1:23">
      <c r="A45">
        <v>44</v>
      </c>
      <c r="B45">
        <v>1</v>
      </c>
      <c r="C45" t="s">
        <v>2092</v>
      </c>
      <c r="D45" t="s">
        <v>2093</v>
      </c>
      <c r="E45">
        <v>27</v>
      </c>
      <c r="F45">
        <v>0</v>
      </c>
      <c r="G45">
        <v>0</v>
      </c>
      <c r="H45" t="s">
        <v>2073</v>
      </c>
      <c r="I45" t="s">
        <v>140</v>
      </c>
      <c r="J45" t="s">
        <v>140</v>
      </c>
      <c r="K45" t="s">
        <v>2074</v>
      </c>
      <c r="L45" t="s">
        <v>277</v>
      </c>
      <c r="M45" t="s">
        <v>277</v>
      </c>
      <c r="N45">
        <v>4</v>
      </c>
      <c r="O45" t="s">
        <v>239</v>
      </c>
      <c r="P45">
        <v>1</v>
      </c>
      <c r="Q45" t="s">
        <v>2094</v>
      </c>
      <c r="R45">
        <v>36</v>
      </c>
      <c r="S45" t="s">
        <v>2095</v>
      </c>
      <c r="T45" t="s">
        <v>24</v>
      </c>
      <c r="U45">
        <v>36</v>
      </c>
      <c r="V45" t="s">
        <v>2096</v>
      </c>
      <c r="W45" t="s">
        <v>1742</v>
      </c>
    </row>
    <row r="46" spans="1:23">
      <c r="A46">
        <v>45</v>
      </c>
      <c r="B46">
        <v>1</v>
      </c>
      <c r="C46" t="s">
        <v>2097</v>
      </c>
      <c r="D46" t="s">
        <v>2098</v>
      </c>
      <c r="E46">
        <v>27</v>
      </c>
      <c r="F46">
        <v>0</v>
      </c>
      <c r="G46">
        <v>0</v>
      </c>
      <c r="H46" t="s">
        <v>2073</v>
      </c>
      <c r="I46" t="s">
        <v>140</v>
      </c>
      <c r="J46" t="s">
        <v>140</v>
      </c>
      <c r="K46" t="s">
        <v>2074</v>
      </c>
      <c r="L46" t="s">
        <v>277</v>
      </c>
      <c r="M46" t="s">
        <v>277</v>
      </c>
      <c r="N46">
        <v>4</v>
      </c>
      <c r="O46" t="s">
        <v>239</v>
      </c>
      <c r="P46">
        <v>1</v>
      </c>
      <c r="Q46" t="s">
        <v>2099</v>
      </c>
      <c r="R46">
        <v>36</v>
      </c>
      <c r="S46" t="s">
        <v>2100</v>
      </c>
      <c r="T46" t="s">
        <v>24</v>
      </c>
      <c r="U46">
        <v>36</v>
      </c>
      <c r="V46" t="s">
        <v>2101</v>
      </c>
      <c r="W46" t="s">
        <v>1742</v>
      </c>
    </row>
    <row r="47" spans="1:23">
      <c r="A47">
        <v>46</v>
      </c>
      <c r="B47">
        <v>1</v>
      </c>
      <c r="C47" t="s">
        <v>2102</v>
      </c>
      <c r="D47" t="s">
        <v>2103</v>
      </c>
      <c r="E47">
        <v>27</v>
      </c>
      <c r="F47">
        <v>0</v>
      </c>
      <c r="G47">
        <v>0</v>
      </c>
      <c r="H47" t="s">
        <v>2073</v>
      </c>
      <c r="I47" t="s">
        <v>140</v>
      </c>
      <c r="J47" t="s">
        <v>140</v>
      </c>
      <c r="K47" t="s">
        <v>2074</v>
      </c>
      <c r="L47" t="s">
        <v>277</v>
      </c>
      <c r="M47" t="s">
        <v>277</v>
      </c>
      <c r="N47">
        <v>4</v>
      </c>
      <c r="O47" t="s">
        <v>232</v>
      </c>
      <c r="P47">
        <v>2</v>
      </c>
      <c r="Q47" t="s">
        <v>2104</v>
      </c>
      <c r="R47">
        <v>36</v>
      </c>
      <c r="S47" t="s">
        <v>2105</v>
      </c>
      <c r="T47" t="s">
        <v>24</v>
      </c>
      <c r="U47">
        <v>36</v>
      </c>
      <c r="V47" t="s">
        <v>2106</v>
      </c>
      <c r="W47" t="s">
        <v>1742</v>
      </c>
    </row>
    <row r="48" spans="1:23">
      <c r="A48">
        <v>47</v>
      </c>
      <c r="B48">
        <v>1</v>
      </c>
      <c r="C48" t="s">
        <v>2107</v>
      </c>
      <c r="D48" t="s">
        <v>2108</v>
      </c>
      <c r="E48">
        <v>27</v>
      </c>
      <c r="F48">
        <v>0</v>
      </c>
      <c r="G48">
        <v>0</v>
      </c>
      <c r="H48" t="s">
        <v>2073</v>
      </c>
      <c r="I48" t="s">
        <v>140</v>
      </c>
      <c r="J48" t="s">
        <v>140</v>
      </c>
      <c r="K48" t="s">
        <v>2074</v>
      </c>
      <c r="L48" t="s">
        <v>277</v>
      </c>
      <c r="M48" t="s">
        <v>277</v>
      </c>
      <c r="N48">
        <v>4</v>
      </c>
      <c r="O48" t="s">
        <v>232</v>
      </c>
      <c r="P48">
        <v>2</v>
      </c>
      <c r="Q48" t="s">
        <v>2008</v>
      </c>
      <c r="R48">
        <v>36</v>
      </c>
      <c r="S48" t="s">
        <v>2109</v>
      </c>
      <c r="T48" t="s">
        <v>24</v>
      </c>
      <c r="U48">
        <v>36</v>
      </c>
      <c r="V48" t="s">
        <v>2110</v>
      </c>
      <c r="W48" t="s">
        <v>1742</v>
      </c>
    </row>
    <row r="49" spans="1:23">
      <c r="A49">
        <v>48</v>
      </c>
      <c r="B49">
        <v>1</v>
      </c>
      <c r="C49" t="s">
        <v>2111</v>
      </c>
      <c r="D49" t="s">
        <v>2112</v>
      </c>
      <c r="E49">
        <v>27</v>
      </c>
      <c r="F49">
        <v>0</v>
      </c>
      <c r="G49">
        <v>0</v>
      </c>
      <c r="H49" t="s">
        <v>2073</v>
      </c>
      <c r="I49" t="s">
        <v>140</v>
      </c>
      <c r="J49" t="s">
        <v>140</v>
      </c>
      <c r="K49" t="s">
        <v>2074</v>
      </c>
      <c r="L49" t="s">
        <v>277</v>
      </c>
      <c r="M49" t="s">
        <v>277</v>
      </c>
      <c r="N49">
        <v>4</v>
      </c>
      <c r="O49" t="s">
        <v>232</v>
      </c>
      <c r="P49">
        <v>2</v>
      </c>
      <c r="Q49" t="s">
        <v>2113</v>
      </c>
      <c r="R49">
        <v>36</v>
      </c>
      <c r="S49" t="s">
        <v>2114</v>
      </c>
      <c r="T49" t="s">
        <v>24</v>
      </c>
      <c r="U49">
        <v>36</v>
      </c>
      <c r="V49" t="s">
        <v>2115</v>
      </c>
      <c r="W49" t="s">
        <v>1742</v>
      </c>
    </row>
    <row r="50" spans="1:23">
      <c r="A50">
        <v>49</v>
      </c>
      <c r="B50">
        <v>1</v>
      </c>
      <c r="C50" t="s">
        <v>2116</v>
      </c>
      <c r="D50" t="s">
        <v>2117</v>
      </c>
      <c r="E50">
        <v>27</v>
      </c>
      <c r="F50">
        <v>0</v>
      </c>
      <c r="G50">
        <v>0</v>
      </c>
      <c r="H50" t="s">
        <v>2073</v>
      </c>
      <c r="I50" t="s">
        <v>140</v>
      </c>
      <c r="J50" t="s">
        <v>140</v>
      </c>
      <c r="K50" t="s">
        <v>2074</v>
      </c>
      <c r="L50" t="s">
        <v>277</v>
      </c>
      <c r="M50" t="s">
        <v>277</v>
      </c>
      <c r="N50">
        <v>4</v>
      </c>
      <c r="O50" t="s">
        <v>232</v>
      </c>
      <c r="P50">
        <v>2</v>
      </c>
      <c r="Q50" t="s">
        <v>1349</v>
      </c>
      <c r="R50">
        <v>36</v>
      </c>
      <c r="S50" t="s">
        <v>2118</v>
      </c>
      <c r="T50" t="s">
        <v>24</v>
      </c>
      <c r="U50">
        <v>36</v>
      </c>
      <c r="V50" t="s">
        <v>2119</v>
      </c>
      <c r="W50" t="s">
        <v>1742</v>
      </c>
    </row>
    <row r="51" spans="1:23">
      <c r="A51">
        <v>50</v>
      </c>
      <c r="B51">
        <v>1</v>
      </c>
      <c r="C51" t="s">
        <v>2120</v>
      </c>
      <c r="D51" t="s">
        <v>2121</v>
      </c>
      <c r="E51">
        <v>27</v>
      </c>
      <c r="F51">
        <v>0</v>
      </c>
      <c r="G51">
        <v>0</v>
      </c>
      <c r="H51" t="s">
        <v>2073</v>
      </c>
      <c r="I51" t="s">
        <v>140</v>
      </c>
      <c r="J51" t="s">
        <v>140</v>
      </c>
      <c r="K51" t="s">
        <v>2074</v>
      </c>
      <c r="L51" t="s">
        <v>277</v>
      </c>
      <c r="M51" t="s">
        <v>277</v>
      </c>
      <c r="N51">
        <v>4</v>
      </c>
      <c r="O51" t="s">
        <v>232</v>
      </c>
      <c r="P51">
        <v>2</v>
      </c>
      <c r="Q51" t="s">
        <v>2122</v>
      </c>
      <c r="R51">
        <v>36</v>
      </c>
      <c r="S51" t="s">
        <v>2123</v>
      </c>
      <c r="T51" t="s">
        <v>24</v>
      </c>
      <c r="U51">
        <v>36</v>
      </c>
      <c r="V51" t="s">
        <v>2124</v>
      </c>
      <c r="W51" t="s">
        <v>1742</v>
      </c>
    </row>
    <row r="52" spans="1:23">
      <c r="A52">
        <v>51</v>
      </c>
      <c r="B52">
        <v>1</v>
      </c>
      <c r="C52" t="s">
        <v>2125</v>
      </c>
      <c r="D52" t="s">
        <v>2126</v>
      </c>
      <c r="E52">
        <v>27</v>
      </c>
      <c r="F52">
        <v>0</v>
      </c>
      <c r="G52">
        <v>0</v>
      </c>
      <c r="H52" t="s">
        <v>2073</v>
      </c>
      <c r="I52" t="s">
        <v>140</v>
      </c>
      <c r="J52" t="s">
        <v>140</v>
      </c>
      <c r="K52" t="s">
        <v>2074</v>
      </c>
      <c r="L52" t="s">
        <v>277</v>
      </c>
      <c r="M52" t="s">
        <v>277</v>
      </c>
      <c r="N52">
        <v>4</v>
      </c>
      <c r="O52" t="s">
        <v>232</v>
      </c>
      <c r="P52">
        <v>2</v>
      </c>
      <c r="Q52" t="s">
        <v>2127</v>
      </c>
      <c r="R52">
        <v>36</v>
      </c>
      <c r="S52" t="s">
        <v>2128</v>
      </c>
      <c r="T52" t="s">
        <v>24</v>
      </c>
      <c r="U52">
        <v>36</v>
      </c>
      <c r="V52" t="s">
        <v>2129</v>
      </c>
      <c r="W52" t="s">
        <v>1742</v>
      </c>
    </row>
    <row r="53" spans="1:23">
      <c r="A53">
        <v>52</v>
      </c>
      <c r="B53">
        <v>1</v>
      </c>
      <c r="C53" t="s">
        <v>2130</v>
      </c>
      <c r="D53" t="s">
        <v>2131</v>
      </c>
      <c r="E53">
        <v>27</v>
      </c>
      <c r="F53">
        <v>0</v>
      </c>
      <c r="G53">
        <v>0</v>
      </c>
      <c r="H53" t="s">
        <v>2073</v>
      </c>
      <c r="I53" t="s">
        <v>140</v>
      </c>
      <c r="J53" t="s">
        <v>140</v>
      </c>
      <c r="K53" t="s">
        <v>2074</v>
      </c>
      <c r="L53" t="s">
        <v>277</v>
      </c>
      <c r="M53" t="s">
        <v>277</v>
      </c>
      <c r="N53">
        <v>4</v>
      </c>
      <c r="O53" t="s">
        <v>232</v>
      </c>
      <c r="P53">
        <v>2</v>
      </c>
      <c r="Q53" t="s">
        <v>2132</v>
      </c>
      <c r="R53">
        <v>36</v>
      </c>
      <c r="S53" t="s">
        <v>2133</v>
      </c>
      <c r="T53" t="s">
        <v>24</v>
      </c>
      <c r="U53">
        <v>36</v>
      </c>
      <c r="V53" t="s">
        <v>2134</v>
      </c>
      <c r="W53" t="s">
        <v>1742</v>
      </c>
    </row>
    <row r="54" spans="1:23">
      <c r="A54">
        <v>53</v>
      </c>
      <c r="B54">
        <v>1</v>
      </c>
      <c r="C54" t="s">
        <v>2135</v>
      </c>
      <c r="D54" t="s">
        <v>2136</v>
      </c>
      <c r="E54">
        <v>27</v>
      </c>
      <c r="F54">
        <v>0</v>
      </c>
      <c r="G54">
        <v>0</v>
      </c>
      <c r="H54" t="s">
        <v>2073</v>
      </c>
      <c r="I54" t="s">
        <v>140</v>
      </c>
      <c r="J54" t="s">
        <v>140</v>
      </c>
      <c r="K54" t="s">
        <v>2074</v>
      </c>
      <c r="L54" t="s">
        <v>277</v>
      </c>
      <c r="M54" t="s">
        <v>277</v>
      </c>
      <c r="N54">
        <v>4</v>
      </c>
      <c r="O54" t="s">
        <v>232</v>
      </c>
      <c r="P54">
        <v>1</v>
      </c>
      <c r="Q54" t="s">
        <v>2137</v>
      </c>
      <c r="R54">
        <v>36</v>
      </c>
      <c r="S54" t="s">
        <v>2138</v>
      </c>
      <c r="T54" t="s">
        <v>24</v>
      </c>
      <c r="U54">
        <v>36</v>
      </c>
      <c r="V54" t="s">
        <v>2139</v>
      </c>
      <c r="W54" t="s">
        <v>1742</v>
      </c>
    </row>
    <row r="55" spans="1:23">
      <c r="A55">
        <v>54</v>
      </c>
      <c r="B55">
        <v>1</v>
      </c>
      <c r="C55" t="s">
        <v>2140</v>
      </c>
      <c r="D55" t="s">
        <v>2141</v>
      </c>
      <c r="E55">
        <v>27</v>
      </c>
      <c r="F55">
        <v>0</v>
      </c>
      <c r="G55">
        <v>0</v>
      </c>
      <c r="H55" t="s">
        <v>2073</v>
      </c>
      <c r="I55" t="s">
        <v>140</v>
      </c>
      <c r="J55" t="s">
        <v>140</v>
      </c>
      <c r="K55" t="s">
        <v>2074</v>
      </c>
      <c r="L55" t="s">
        <v>277</v>
      </c>
      <c r="M55" t="s">
        <v>277</v>
      </c>
      <c r="N55">
        <v>4</v>
      </c>
      <c r="O55" t="s">
        <v>283</v>
      </c>
      <c r="P55">
        <v>6</v>
      </c>
      <c r="Q55" t="s">
        <v>943</v>
      </c>
      <c r="R55">
        <v>36</v>
      </c>
      <c r="S55" t="s">
        <v>2142</v>
      </c>
      <c r="T55" t="s">
        <v>24</v>
      </c>
      <c r="U55">
        <v>36</v>
      </c>
      <c r="V55" t="s">
        <v>2143</v>
      </c>
      <c r="W55" t="s">
        <v>1742</v>
      </c>
    </row>
    <row r="56" spans="1:23">
      <c r="A56">
        <v>55</v>
      </c>
      <c r="B56">
        <v>1</v>
      </c>
      <c r="C56" t="s">
        <v>2144</v>
      </c>
      <c r="D56" t="s">
        <v>2145</v>
      </c>
      <c r="E56">
        <v>27</v>
      </c>
      <c r="F56">
        <v>0</v>
      </c>
      <c r="G56">
        <v>0</v>
      </c>
      <c r="H56" t="s">
        <v>2073</v>
      </c>
      <c r="I56" t="s">
        <v>140</v>
      </c>
      <c r="J56" t="s">
        <v>140</v>
      </c>
      <c r="K56" t="s">
        <v>2074</v>
      </c>
      <c r="L56" t="s">
        <v>277</v>
      </c>
      <c r="M56" t="s">
        <v>277</v>
      </c>
      <c r="N56">
        <v>4</v>
      </c>
      <c r="O56" t="s">
        <v>283</v>
      </c>
      <c r="P56">
        <v>6</v>
      </c>
      <c r="Q56" t="s">
        <v>2146</v>
      </c>
      <c r="R56">
        <v>36</v>
      </c>
      <c r="S56" t="s">
        <v>2147</v>
      </c>
      <c r="T56" t="s">
        <v>24</v>
      </c>
      <c r="U56">
        <v>36</v>
      </c>
      <c r="V56" t="s">
        <v>2148</v>
      </c>
      <c r="W56" t="s">
        <v>1742</v>
      </c>
    </row>
    <row r="57" spans="1:23">
      <c r="A57">
        <v>56</v>
      </c>
      <c r="B57">
        <v>1</v>
      </c>
      <c r="C57" t="s">
        <v>2149</v>
      </c>
      <c r="D57" t="s">
        <v>2150</v>
      </c>
      <c r="E57">
        <v>27</v>
      </c>
      <c r="F57">
        <v>0</v>
      </c>
      <c r="G57">
        <v>0</v>
      </c>
      <c r="H57" t="s">
        <v>2073</v>
      </c>
      <c r="I57" t="s">
        <v>140</v>
      </c>
      <c r="J57" t="s">
        <v>140</v>
      </c>
      <c r="K57" t="s">
        <v>2074</v>
      </c>
      <c r="L57" t="s">
        <v>277</v>
      </c>
      <c r="M57" t="s">
        <v>277</v>
      </c>
      <c r="N57">
        <v>4</v>
      </c>
      <c r="O57" t="s">
        <v>283</v>
      </c>
      <c r="P57">
        <v>6</v>
      </c>
      <c r="Q57" t="s">
        <v>2151</v>
      </c>
      <c r="R57">
        <v>36</v>
      </c>
      <c r="S57" t="s">
        <v>2152</v>
      </c>
      <c r="T57" t="s">
        <v>24</v>
      </c>
      <c r="U57">
        <v>36</v>
      </c>
      <c r="V57" t="s">
        <v>2153</v>
      </c>
      <c r="W57" t="s">
        <v>1742</v>
      </c>
    </row>
    <row r="58" spans="1:23">
      <c r="A58">
        <v>57</v>
      </c>
      <c r="B58">
        <v>1</v>
      </c>
      <c r="C58" t="s">
        <v>2154</v>
      </c>
      <c r="D58" t="s">
        <v>2155</v>
      </c>
      <c r="E58">
        <v>27</v>
      </c>
      <c r="F58">
        <v>0</v>
      </c>
      <c r="G58">
        <v>0</v>
      </c>
      <c r="H58" t="s">
        <v>2073</v>
      </c>
      <c r="I58" t="s">
        <v>140</v>
      </c>
      <c r="J58" t="s">
        <v>140</v>
      </c>
      <c r="K58" t="s">
        <v>2074</v>
      </c>
      <c r="L58" t="s">
        <v>277</v>
      </c>
      <c r="M58" t="s">
        <v>277</v>
      </c>
      <c r="N58">
        <v>4</v>
      </c>
      <c r="O58" t="s">
        <v>283</v>
      </c>
      <c r="P58">
        <v>6</v>
      </c>
      <c r="Q58" t="s">
        <v>2156</v>
      </c>
      <c r="R58">
        <v>36</v>
      </c>
      <c r="S58" t="s">
        <v>2157</v>
      </c>
      <c r="T58" t="s">
        <v>24</v>
      </c>
      <c r="U58">
        <v>36</v>
      </c>
      <c r="V58" t="s">
        <v>2158</v>
      </c>
      <c r="W58" t="s">
        <v>1742</v>
      </c>
    </row>
    <row r="59" spans="1:23">
      <c r="A59">
        <v>58</v>
      </c>
      <c r="B59">
        <v>1</v>
      </c>
      <c r="C59" t="s">
        <v>2159</v>
      </c>
      <c r="D59" t="s">
        <v>2160</v>
      </c>
      <c r="E59">
        <v>27</v>
      </c>
      <c r="F59">
        <v>0</v>
      </c>
      <c r="G59">
        <v>0</v>
      </c>
      <c r="H59" t="s">
        <v>2073</v>
      </c>
      <c r="I59" t="s">
        <v>140</v>
      </c>
      <c r="J59" t="s">
        <v>140</v>
      </c>
      <c r="K59" t="s">
        <v>2074</v>
      </c>
      <c r="L59" t="s">
        <v>277</v>
      </c>
      <c r="M59" t="s">
        <v>277</v>
      </c>
      <c r="N59">
        <v>4</v>
      </c>
      <c r="O59" t="s">
        <v>283</v>
      </c>
      <c r="P59">
        <v>5</v>
      </c>
      <c r="Q59" t="s">
        <v>2161</v>
      </c>
      <c r="R59">
        <v>36</v>
      </c>
      <c r="S59" t="s">
        <v>2162</v>
      </c>
      <c r="T59" t="s">
        <v>24</v>
      </c>
      <c r="U59">
        <v>36</v>
      </c>
      <c r="V59" t="s">
        <v>2163</v>
      </c>
      <c r="W59" t="s">
        <v>1742</v>
      </c>
    </row>
    <row r="60" spans="1:23">
      <c r="A60">
        <v>59</v>
      </c>
      <c r="B60">
        <v>1</v>
      </c>
      <c r="C60" t="s">
        <v>2164</v>
      </c>
      <c r="D60" t="s">
        <v>2165</v>
      </c>
      <c r="E60">
        <v>27</v>
      </c>
      <c r="F60">
        <v>0</v>
      </c>
      <c r="G60">
        <v>0</v>
      </c>
      <c r="H60" t="s">
        <v>2073</v>
      </c>
      <c r="I60" t="s">
        <v>140</v>
      </c>
      <c r="J60" t="s">
        <v>140</v>
      </c>
      <c r="K60" t="s">
        <v>2074</v>
      </c>
      <c r="L60" t="s">
        <v>277</v>
      </c>
      <c r="M60" t="s">
        <v>277</v>
      </c>
      <c r="N60">
        <v>4</v>
      </c>
      <c r="O60" t="s">
        <v>283</v>
      </c>
      <c r="P60">
        <v>4</v>
      </c>
      <c r="Q60" t="s">
        <v>1430</v>
      </c>
      <c r="R60">
        <v>36</v>
      </c>
      <c r="S60" t="s">
        <v>2166</v>
      </c>
      <c r="T60" t="s">
        <v>24</v>
      </c>
      <c r="U60">
        <v>36</v>
      </c>
      <c r="V60" t="s">
        <v>2167</v>
      </c>
      <c r="W60" t="s">
        <v>1742</v>
      </c>
    </row>
    <row r="61" spans="1:23">
      <c r="A61">
        <v>60</v>
      </c>
      <c r="B61">
        <v>2</v>
      </c>
      <c r="C61" t="s">
        <v>2168</v>
      </c>
      <c r="D61" t="s">
        <v>2169</v>
      </c>
      <c r="E61">
        <v>27</v>
      </c>
      <c r="F61">
        <v>0</v>
      </c>
      <c r="G61">
        <v>0</v>
      </c>
      <c r="H61" t="s">
        <v>2073</v>
      </c>
      <c r="I61" t="s">
        <v>140</v>
      </c>
      <c r="J61" t="s">
        <v>140</v>
      </c>
      <c r="K61" t="s">
        <v>2074</v>
      </c>
      <c r="L61" t="s">
        <v>277</v>
      </c>
      <c r="M61" t="s">
        <v>277</v>
      </c>
      <c r="N61">
        <v>4</v>
      </c>
      <c r="O61" t="s">
        <v>239</v>
      </c>
      <c r="P61">
        <v>2</v>
      </c>
      <c r="Q61" t="s">
        <v>2170</v>
      </c>
      <c r="R61">
        <v>36</v>
      </c>
      <c r="S61" t="s">
        <v>2171</v>
      </c>
      <c r="T61" t="s">
        <v>24</v>
      </c>
      <c r="U61">
        <v>36</v>
      </c>
      <c r="V61" t="s">
        <v>2172</v>
      </c>
      <c r="W61" t="s">
        <v>1742</v>
      </c>
    </row>
    <row r="62" spans="1:23">
      <c r="A62">
        <v>61</v>
      </c>
      <c r="B62">
        <v>2</v>
      </c>
      <c r="C62" t="s">
        <v>2173</v>
      </c>
      <c r="D62" t="s">
        <v>2174</v>
      </c>
      <c r="E62">
        <v>27</v>
      </c>
      <c r="F62">
        <v>0</v>
      </c>
      <c r="G62">
        <v>0</v>
      </c>
      <c r="H62" t="s">
        <v>2073</v>
      </c>
      <c r="I62" t="s">
        <v>140</v>
      </c>
      <c r="J62" t="s">
        <v>140</v>
      </c>
      <c r="K62" t="s">
        <v>2074</v>
      </c>
      <c r="L62" t="s">
        <v>277</v>
      </c>
      <c r="M62" t="s">
        <v>277</v>
      </c>
      <c r="N62">
        <v>4</v>
      </c>
      <c r="O62" t="s">
        <v>239</v>
      </c>
      <c r="P62">
        <v>1</v>
      </c>
      <c r="Q62" t="s">
        <v>2175</v>
      </c>
      <c r="R62">
        <v>36</v>
      </c>
      <c r="S62" t="s">
        <v>2176</v>
      </c>
      <c r="T62" t="s">
        <v>24</v>
      </c>
      <c r="U62">
        <v>36</v>
      </c>
      <c r="V62" t="s">
        <v>2177</v>
      </c>
      <c r="W62" t="s">
        <v>1742</v>
      </c>
    </row>
    <row r="63" spans="1:23">
      <c r="A63">
        <v>62</v>
      </c>
      <c r="B63">
        <v>2</v>
      </c>
      <c r="C63" t="s">
        <v>2178</v>
      </c>
      <c r="D63" t="s">
        <v>2179</v>
      </c>
      <c r="E63">
        <v>27</v>
      </c>
      <c r="F63">
        <v>0</v>
      </c>
      <c r="G63">
        <v>0</v>
      </c>
      <c r="H63" t="s">
        <v>2073</v>
      </c>
      <c r="I63" t="s">
        <v>140</v>
      </c>
      <c r="J63" t="s">
        <v>140</v>
      </c>
      <c r="K63" t="s">
        <v>2074</v>
      </c>
      <c r="L63" t="s">
        <v>277</v>
      </c>
      <c r="M63" t="s">
        <v>277</v>
      </c>
      <c r="N63">
        <v>4</v>
      </c>
      <c r="O63" t="s">
        <v>239</v>
      </c>
      <c r="P63">
        <v>1</v>
      </c>
      <c r="Q63" t="s">
        <v>2180</v>
      </c>
      <c r="R63">
        <v>36</v>
      </c>
      <c r="S63" t="s">
        <v>2181</v>
      </c>
      <c r="T63" t="s">
        <v>24</v>
      </c>
      <c r="U63">
        <v>36</v>
      </c>
      <c r="V63" t="s">
        <v>2182</v>
      </c>
      <c r="W63" t="s">
        <v>1742</v>
      </c>
    </row>
    <row r="64" spans="1:23">
      <c r="A64">
        <v>63</v>
      </c>
      <c r="B64">
        <v>2</v>
      </c>
      <c r="C64" t="s">
        <v>2183</v>
      </c>
      <c r="D64" t="s">
        <v>2184</v>
      </c>
      <c r="E64">
        <v>27</v>
      </c>
      <c r="F64">
        <v>0</v>
      </c>
      <c r="G64">
        <v>0</v>
      </c>
      <c r="H64" t="s">
        <v>2073</v>
      </c>
      <c r="I64" t="s">
        <v>140</v>
      </c>
      <c r="J64" t="s">
        <v>140</v>
      </c>
      <c r="K64" t="s">
        <v>2074</v>
      </c>
      <c r="L64" t="s">
        <v>277</v>
      </c>
      <c r="M64" t="s">
        <v>277</v>
      </c>
      <c r="N64">
        <v>4</v>
      </c>
      <c r="O64" t="s">
        <v>239</v>
      </c>
      <c r="P64">
        <v>1</v>
      </c>
      <c r="Q64" t="s">
        <v>2185</v>
      </c>
      <c r="R64">
        <v>36</v>
      </c>
      <c r="S64" t="s">
        <v>2186</v>
      </c>
      <c r="T64" t="s">
        <v>24</v>
      </c>
      <c r="U64">
        <v>36</v>
      </c>
      <c r="V64" t="s">
        <v>2187</v>
      </c>
      <c r="W64" t="s">
        <v>1742</v>
      </c>
    </row>
    <row r="65" spans="1:23">
      <c r="A65">
        <v>64</v>
      </c>
      <c r="B65">
        <v>2</v>
      </c>
      <c r="C65" t="s">
        <v>2188</v>
      </c>
      <c r="D65" t="s">
        <v>2189</v>
      </c>
      <c r="E65">
        <v>27</v>
      </c>
      <c r="F65">
        <v>0</v>
      </c>
      <c r="G65">
        <v>0</v>
      </c>
      <c r="H65" t="s">
        <v>2073</v>
      </c>
      <c r="I65" t="s">
        <v>140</v>
      </c>
      <c r="J65" t="s">
        <v>140</v>
      </c>
      <c r="K65" t="s">
        <v>2074</v>
      </c>
      <c r="L65" t="s">
        <v>277</v>
      </c>
      <c r="M65" t="s">
        <v>277</v>
      </c>
      <c r="N65">
        <v>4</v>
      </c>
      <c r="O65" t="s">
        <v>232</v>
      </c>
      <c r="P65">
        <v>3</v>
      </c>
      <c r="Q65" t="s">
        <v>2190</v>
      </c>
      <c r="R65">
        <v>36</v>
      </c>
      <c r="S65" t="s">
        <v>2191</v>
      </c>
      <c r="T65" t="s">
        <v>24</v>
      </c>
      <c r="U65">
        <v>36</v>
      </c>
      <c r="V65" t="s">
        <v>2192</v>
      </c>
      <c r="W65" t="s">
        <v>1742</v>
      </c>
    </row>
    <row r="66" spans="1:23">
      <c r="A66">
        <v>65</v>
      </c>
      <c r="B66">
        <v>2</v>
      </c>
      <c r="C66" t="s">
        <v>2193</v>
      </c>
      <c r="D66" t="s">
        <v>2194</v>
      </c>
      <c r="E66">
        <v>27</v>
      </c>
      <c r="F66">
        <v>0</v>
      </c>
      <c r="G66">
        <v>0</v>
      </c>
      <c r="H66" t="s">
        <v>2073</v>
      </c>
      <c r="I66" t="s">
        <v>140</v>
      </c>
      <c r="J66" t="s">
        <v>140</v>
      </c>
      <c r="K66" t="s">
        <v>2074</v>
      </c>
      <c r="L66" t="s">
        <v>277</v>
      </c>
      <c r="M66" t="s">
        <v>277</v>
      </c>
      <c r="N66">
        <v>4</v>
      </c>
      <c r="O66" t="s">
        <v>232</v>
      </c>
      <c r="P66">
        <v>2</v>
      </c>
      <c r="Q66" t="s">
        <v>2195</v>
      </c>
      <c r="R66">
        <v>36</v>
      </c>
      <c r="S66" t="s">
        <v>2196</v>
      </c>
      <c r="T66" t="s">
        <v>24</v>
      </c>
      <c r="U66">
        <v>36</v>
      </c>
      <c r="V66" t="s">
        <v>2197</v>
      </c>
      <c r="W66" t="s">
        <v>1742</v>
      </c>
    </row>
    <row r="67" spans="1:23">
      <c r="A67">
        <v>66</v>
      </c>
      <c r="B67">
        <v>2</v>
      </c>
      <c r="C67" t="s">
        <v>2198</v>
      </c>
      <c r="D67" t="s">
        <v>2199</v>
      </c>
      <c r="E67">
        <v>27</v>
      </c>
      <c r="F67">
        <v>0</v>
      </c>
      <c r="G67">
        <v>0</v>
      </c>
      <c r="H67" t="s">
        <v>2073</v>
      </c>
      <c r="I67" t="s">
        <v>140</v>
      </c>
      <c r="J67" t="s">
        <v>140</v>
      </c>
      <c r="K67" t="s">
        <v>2074</v>
      </c>
      <c r="L67" t="s">
        <v>277</v>
      </c>
      <c r="M67" t="s">
        <v>277</v>
      </c>
      <c r="N67">
        <v>4</v>
      </c>
      <c r="O67" t="s">
        <v>232</v>
      </c>
      <c r="P67">
        <v>2</v>
      </c>
      <c r="Q67" t="s">
        <v>720</v>
      </c>
      <c r="R67">
        <v>36</v>
      </c>
      <c r="S67" t="s">
        <v>2200</v>
      </c>
      <c r="T67" t="s">
        <v>24</v>
      </c>
      <c r="U67">
        <v>36</v>
      </c>
      <c r="V67" t="s">
        <v>2201</v>
      </c>
      <c r="W67" t="s">
        <v>1742</v>
      </c>
    </row>
    <row r="68" spans="1:23">
      <c r="A68">
        <v>67</v>
      </c>
      <c r="B68">
        <v>2</v>
      </c>
      <c r="C68" t="s">
        <v>2202</v>
      </c>
      <c r="D68" t="s">
        <v>2203</v>
      </c>
      <c r="E68">
        <v>27</v>
      </c>
      <c r="F68">
        <v>0</v>
      </c>
      <c r="G68">
        <v>0</v>
      </c>
      <c r="H68" t="s">
        <v>2073</v>
      </c>
      <c r="I68" t="s">
        <v>140</v>
      </c>
      <c r="J68" t="s">
        <v>140</v>
      </c>
      <c r="K68" t="s">
        <v>2074</v>
      </c>
      <c r="L68" t="s">
        <v>277</v>
      </c>
      <c r="M68" t="s">
        <v>277</v>
      </c>
      <c r="N68">
        <v>4</v>
      </c>
      <c r="O68" t="s">
        <v>232</v>
      </c>
      <c r="P68">
        <v>2</v>
      </c>
      <c r="Q68" t="s">
        <v>2204</v>
      </c>
      <c r="R68">
        <v>36</v>
      </c>
      <c r="S68" t="s">
        <v>2205</v>
      </c>
      <c r="T68" t="s">
        <v>24</v>
      </c>
      <c r="U68">
        <v>36</v>
      </c>
      <c r="V68" t="s">
        <v>2206</v>
      </c>
      <c r="W68" t="s">
        <v>1742</v>
      </c>
    </row>
    <row r="69" spans="1:23">
      <c r="A69">
        <v>68</v>
      </c>
      <c r="B69">
        <v>2</v>
      </c>
      <c r="C69" t="s">
        <v>2207</v>
      </c>
      <c r="D69" t="s">
        <v>2208</v>
      </c>
      <c r="E69">
        <v>27</v>
      </c>
      <c r="F69">
        <v>0</v>
      </c>
      <c r="G69">
        <v>0</v>
      </c>
      <c r="H69" t="s">
        <v>2073</v>
      </c>
      <c r="I69" t="s">
        <v>140</v>
      </c>
      <c r="J69" t="s">
        <v>140</v>
      </c>
      <c r="K69" t="s">
        <v>2074</v>
      </c>
      <c r="L69" t="s">
        <v>277</v>
      </c>
      <c r="M69" t="s">
        <v>277</v>
      </c>
      <c r="N69">
        <v>4</v>
      </c>
      <c r="O69" t="s">
        <v>232</v>
      </c>
      <c r="P69">
        <v>2</v>
      </c>
      <c r="Q69" t="s">
        <v>2209</v>
      </c>
      <c r="R69">
        <v>36</v>
      </c>
      <c r="S69" t="s">
        <v>2210</v>
      </c>
      <c r="T69" t="s">
        <v>24</v>
      </c>
      <c r="U69">
        <v>36</v>
      </c>
      <c r="V69" t="s">
        <v>2211</v>
      </c>
      <c r="W69" t="s">
        <v>1742</v>
      </c>
    </row>
    <row r="70" spans="1:23">
      <c r="A70">
        <v>69</v>
      </c>
      <c r="B70">
        <v>2</v>
      </c>
      <c r="C70" t="s">
        <v>2212</v>
      </c>
      <c r="D70" t="s">
        <v>2213</v>
      </c>
      <c r="E70">
        <v>27</v>
      </c>
      <c r="F70">
        <v>0</v>
      </c>
      <c r="G70">
        <v>0</v>
      </c>
      <c r="H70" t="s">
        <v>2073</v>
      </c>
      <c r="I70" t="s">
        <v>140</v>
      </c>
      <c r="J70" t="s">
        <v>140</v>
      </c>
      <c r="K70" t="s">
        <v>2074</v>
      </c>
      <c r="L70" t="s">
        <v>277</v>
      </c>
      <c r="M70" t="s">
        <v>277</v>
      </c>
      <c r="N70">
        <v>4</v>
      </c>
      <c r="O70" t="s">
        <v>232</v>
      </c>
      <c r="P70">
        <v>1</v>
      </c>
      <c r="Q70" t="s">
        <v>1149</v>
      </c>
      <c r="R70">
        <v>36</v>
      </c>
      <c r="S70" t="s">
        <v>2214</v>
      </c>
      <c r="T70" t="s">
        <v>24</v>
      </c>
      <c r="U70">
        <v>36</v>
      </c>
      <c r="V70" t="s">
        <v>2215</v>
      </c>
      <c r="W70" t="s">
        <v>1742</v>
      </c>
    </row>
    <row r="71" spans="1:23">
      <c r="A71">
        <v>70</v>
      </c>
      <c r="B71">
        <v>2</v>
      </c>
      <c r="C71" t="s">
        <v>2216</v>
      </c>
      <c r="D71" t="s">
        <v>2217</v>
      </c>
      <c r="E71">
        <v>27</v>
      </c>
      <c r="F71">
        <v>0</v>
      </c>
      <c r="G71">
        <v>0</v>
      </c>
      <c r="H71" t="s">
        <v>2073</v>
      </c>
      <c r="I71" t="s">
        <v>140</v>
      </c>
      <c r="J71" t="s">
        <v>140</v>
      </c>
      <c r="K71" t="s">
        <v>2074</v>
      </c>
      <c r="L71" t="s">
        <v>277</v>
      </c>
      <c r="M71" t="s">
        <v>277</v>
      </c>
      <c r="N71">
        <v>4</v>
      </c>
      <c r="O71" t="s">
        <v>232</v>
      </c>
      <c r="P71">
        <v>1</v>
      </c>
      <c r="Q71" t="s">
        <v>522</v>
      </c>
      <c r="R71">
        <v>36</v>
      </c>
      <c r="S71" t="s">
        <v>2218</v>
      </c>
      <c r="T71" t="s">
        <v>24</v>
      </c>
      <c r="U71">
        <v>36</v>
      </c>
      <c r="V71" t="s">
        <v>2219</v>
      </c>
      <c r="W71" t="s">
        <v>1742</v>
      </c>
    </row>
    <row r="72" spans="1:23">
      <c r="A72">
        <v>71</v>
      </c>
      <c r="B72">
        <v>2</v>
      </c>
      <c r="C72" t="s">
        <v>2220</v>
      </c>
      <c r="D72" t="s">
        <v>2221</v>
      </c>
      <c r="E72">
        <v>27</v>
      </c>
      <c r="F72">
        <v>0</v>
      </c>
      <c r="G72">
        <v>0</v>
      </c>
      <c r="H72" t="s">
        <v>2073</v>
      </c>
      <c r="I72" t="s">
        <v>140</v>
      </c>
      <c r="J72" t="s">
        <v>140</v>
      </c>
      <c r="K72" t="s">
        <v>2074</v>
      </c>
      <c r="L72" t="s">
        <v>277</v>
      </c>
      <c r="M72" t="s">
        <v>277</v>
      </c>
      <c r="N72">
        <v>4</v>
      </c>
      <c r="O72" t="s">
        <v>232</v>
      </c>
      <c r="P72">
        <v>1</v>
      </c>
      <c r="Q72" t="s">
        <v>2222</v>
      </c>
      <c r="R72">
        <v>36</v>
      </c>
      <c r="S72" t="s">
        <v>2223</v>
      </c>
      <c r="T72" t="s">
        <v>24</v>
      </c>
      <c r="U72">
        <v>36</v>
      </c>
      <c r="V72" t="s">
        <v>2224</v>
      </c>
      <c r="W72" t="s">
        <v>1742</v>
      </c>
    </row>
    <row r="73" spans="1:23">
      <c r="A73">
        <v>72</v>
      </c>
      <c r="B73">
        <v>2</v>
      </c>
      <c r="C73" t="s">
        <v>2225</v>
      </c>
      <c r="D73" t="s">
        <v>2226</v>
      </c>
      <c r="E73">
        <v>27</v>
      </c>
      <c r="F73">
        <v>0</v>
      </c>
      <c r="G73">
        <v>0</v>
      </c>
      <c r="H73" t="s">
        <v>2073</v>
      </c>
      <c r="I73" t="s">
        <v>140</v>
      </c>
      <c r="J73" t="s">
        <v>140</v>
      </c>
      <c r="K73" t="s">
        <v>2074</v>
      </c>
      <c r="L73" t="s">
        <v>277</v>
      </c>
      <c r="M73" t="s">
        <v>277</v>
      </c>
      <c r="N73">
        <v>4</v>
      </c>
      <c r="O73" t="s">
        <v>232</v>
      </c>
      <c r="P73">
        <v>1</v>
      </c>
      <c r="Q73" t="s">
        <v>1284</v>
      </c>
      <c r="R73">
        <v>36</v>
      </c>
      <c r="S73" t="s">
        <v>2227</v>
      </c>
      <c r="T73" t="s">
        <v>24</v>
      </c>
      <c r="U73">
        <v>36</v>
      </c>
      <c r="V73" t="s">
        <v>2228</v>
      </c>
      <c r="W73" t="s">
        <v>1742</v>
      </c>
    </row>
    <row r="74" spans="1:23">
      <c r="A74">
        <v>73</v>
      </c>
      <c r="B74">
        <v>2</v>
      </c>
      <c r="C74" t="s">
        <v>2229</v>
      </c>
      <c r="D74" t="s">
        <v>2230</v>
      </c>
      <c r="E74">
        <v>27</v>
      </c>
      <c r="F74">
        <v>0</v>
      </c>
      <c r="G74">
        <v>0</v>
      </c>
      <c r="H74" t="s">
        <v>2073</v>
      </c>
      <c r="I74" t="s">
        <v>140</v>
      </c>
      <c r="J74" t="s">
        <v>140</v>
      </c>
      <c r="K74" t="s">
        <v>2074</v>
      </c>
      <c r="L74" t="s">
        <v>277</v>
      </c>
      <c r="M74" t="s">
        <v>277</v>
      </c>
      <c r="N74">
        <v>4</v>
      </c>
      <c r="O74" t="s">
        <v>232</v>
      </c>
      <c r="P74">
        <v>1</v>
      </c>
      <c r="Q74" t="s">
        <v>2231</v>
      </c>
      <c r="R74">
        <v>36</v>
      </c>
      <c r="S74" t="s">
        <v>2232</v>
      </c>
      <c r="T74" t="s">
        <v>24</v>
      </c>
      <c r="U74">
        <v>36</v>
      </c>
      <c r="V74" t="s">
        <v>2233</v>
      </c>
      <c r="W74" t="s">
        <v>1742</v>
      </c>
    </row>
    <row r="75" spans="1:23">
      <c r="A75">
        <v>74</v>
      </c>
      <c r="B75">
        <v>2</v>
      </c>
      <c r="C75" t="s">
        <v>2234</v>
      </c>
      <c r="D75" t="s">
        <v>2235</v>
      </c>
      <c r="E75">
        <v>27</v>
      </c>
      <c r="F75">
        <v>0</v>
      </c>
      <c r="G75">
        <v>0</v>
      </c>
      <c r="H75" t="s">
        <v>2073</v>
      </c>
      <c r="I75" t="s">
        <v>140</v>
      </c>
      <c r="J75" t="s">
        <v>140</v>
      </c>
      <c r="K75" t="s">
        <v>2074</v>
      </c>
      <c r="L75" t="s">
        <v>277</v>
      </c>
      <c r="M75" t="s">
        <v>277</v>
      </c>
      <c r="N75">
        <v>4</v>
      </c>
      <c r="O75" t="s">
        <v>232</v>
      </c>
      <c r="P75">
        <v>1</v>
      </c>
      <c r="Q75" t="s">
        <v>2236</v>
      </c>
      <c r="R75">
        <v>36</v>
      </c>
      <c r="S75" t="s">
        <v>2237</v>
      </c>
      <c r="T75" t="s">
        <v>24</v>
      </c>
      <c r="U75">
        <v>36</v>
      </c>
      <c r="V75" t="s">
        <v>2238</v>
      </c>
      <c r="W75" t="s">
        <v>1742</v>
      </c>
    </row>
    <row r="76" spans="1:23">
      <c r="A76">
        <v>75</v>
      </c>
      <c r="B76">
        <v>2</v>
      </c>
      <c r="C76" t="s">
        <v>2239</v>
      </c>
      <c r="D76" t="s">
        <v>2240</v>
      </c>
      <c r="E76">
        <v>27</v>
      </c>
      <c r="F76">
        <v>0</v>
      </c>
      <c r="G76">
        <v>0</v>
      </c>
      <c r="H76" t="s">
        <v>2073</v>
      </c>
      <c r="I76" t="s">
        <v>140</v>
      </c>
      <c r="J76" t="s">
        <v>140</v>
      </c>
      <c r="K76" t="s">
        <v>2074</v>
      </c>
      <c r="L76" t="s">
        <v>277</v>
      </c>
      <c r="M76" t="s">
        <v>277</v>
      </c>
      <c r="N76">
        <v>4</v>
      </c>
      <c r="O76" t="s">
        <v>232</v>
      </c>
      <c r="P76">
        <v>1</v>
      </c>
      <c r="Q76" t="s">
        <v>2241</v>
      </c>
      <c r="R76">
        <v>36</v>
      </c>
      <c r="S76" t="s">
        <v>2242</v>
      </c>
      <c r="T76" t="s">
        <v>24</v>
      </c>
      <c r="U76">
        <v>36</v>
      </c>
      <c r="V76" t="s">
        <v>2243</v>
      </c>
      <c r="W76" t="s">
        <v>1742</v>
      </c>
    </row>
    <row r="77" spans="1:23">
      <c r="A77">
        <v>76</v>
      </c>
      <c r="B77">
        <v>2</v>
      </c>
      <c r="C77" t="s">
        <v>2244</v>
      </c>
      <c r="D77" t="s">
        <v>2245</v>
      </c>
      <c r="E77">
        <v>27</v>
      </c>
      <c r="F77">
        <v>0</v>
      </c>
      <c r="G77">
        <v>0</v>
      </c>
      <c r="H77" t="s">
        <v>2073</v>
      </c>
      <c r="I77" t="s">
        <v>140</v>
      </c>
      <c r="J77" t="s">
        <v>140</v>
      </c>
      <c r="K77" t="s">
        <v>2074</v>
      </c>
      <c r="L77" t="s">
        <v>277</v>
      </c>
      <c r="M77" t="s">
        <v>277</v>
      </c>
      <c r="N77">
        <v>4</v>
      </c>
      <c r="O77" t="s">
        <v>232</v>
      </c>
      <c r="P77">
        <v>1</v>
      </c>
      <c r="Q77" t="s">
        <v>2246</v>
      </c>
      <c r="R77">
        <v>36</v>
      </c>
      <c r="S77" t="s">
        <v>2247</v>
      </c>
      <c r="T77" t="s">
        <v>24</v>
      </c>
      <c r="U77">
        <v>36</v>
      </c>
      <c r="V77" t="s">
        <v>2248</v>
      </c>
      <c r="W77" t="s">
        <v>1742</v>
      </c>
    </row>
    <row r="78" spans="1:23">
      <c r="A78">
        <v>77</v>
      </c>
      <c r="B78">
        <v>2</v>
      </c>
      <c r="C78" t="s">
        <v>2249</v>
      </c>
      <c r="D78" t="s">
        <v>2250</v>
      </c>
      <c r="E78">
        <v>27</v>
      </c>
      <c r="F78">
        <v>0</v>
      </c>
      <c r="G78">
        <v>0</v>
      </c>
      <c r="H78" t="s">
        <v>2073</v>
      </c>
      <c r="I78" t="s">
        <v>140</v>
      </c>
      <c r="J78" t="s">
        <v>140</v>
      </c>
      <c r="K78" t="s">
        <v>2074</v>
      </c>
      <c r="L78" t="s">
        <v>277</v>
      </c>
      <c r="M78" t="s">
        <v>277</v>
      </c>
      <c r="N78">
        <v>4</v>
      </c>
      <c r="O78" t="s">
        <v>232</v>
      </c>
      <c r="P78">
        <v>1</v>
      </c>
      <c r="Q78" t="s">
        <v>730</v>
      </c>
      <c r="R78">
        <v>36</v>
      </c>
      <c r="S78" t="s">
        <v>2251</v>
      </c>
      <c r="T78" t="s">
        <v>24</v>
      </c>
      <c r="U78">
        <v>36</v>
      </c>
      <c r="V78" t="s">
        <v>2252</v>
      </c>
      <c r="W78" t="s">
        <v>1742</v>
      </c>
    </row>
    <row r="79" spans="1:23">
      <c r="A79">
        <v>78</v>
      </c>
      <c r="B79">
        <v>2</v>
      </c>
      <c r="C79" t="s">
        <v>2253</v>
      </c>
      <c r="D79" t="s">
        <v>2254</v>
      </c>
      <c r="E79">
        <v>27</v>
      </c>
      <c r="F79">
        <v>0</v>
      </c>
      <c r="G79">
        <v>0</v>
      </c>
      <c r="H79" t="s">
        <v>2073</v>
      </c>
      <c r="I79" t="s">
        <v>140</v>
      </c>
      <c r="J79" t="s">
        <v>140</v>
      </c>
      <c r="K79" t="s">
        <v>2074</v>
      </c>
      <c r="L79" t="s">
        <v>277</v>
      </c>
      <c r="M79" t="s">
        <v>277</v>
      </c>
      <c r="N79">
        <v>4</v>
      </c>
      <c r="O79" t="s">
        <v>232</v>
      </c>
      <c r="P79">
        <v>1</v>
      </c>
      <c r="Q79" t="s">
        <v>2255</v>
      </c>
      <c r="R79">
        <v>36</v>
      </c>
      <c r="S79" t="s">
        <v>2256</v>
      </c>
      <c r="T79" t="s">
        <v>24</v>
      </c>
      <c r="U79">
        <v>36</v>
      </c>
      <c r="V79" t="s">
        <v>2257</v>
      </c>
      <c r="W79" t="s">
        <v>1742</v>
      </c>
    </row>
    <row r="80" spans="1:23">
      <c r="A80">
        <v>79</v>
      </c>
      <c r="B80">
        <v>2</v>
      </c>
      <c r="C80" t="s">
        <v>2258</v>
      </c>
      <c r="D80" t="s">
        <v>2259</v>
      </c>
      <c r="E80">
        <v>27</v>
      </c>
      <c r="F80">
        <v>0</v>
      </c>
      <c r="G80">
        <v>0</v>
      </c>
      <c r="H80" t="s">
        <v>2073</v>
      </c>
      <c r="I80" t="s">
        <v>140</v>
      </c>
      <c r="J80" t="s">
        <v>140</v>
      </c>
      <c r="K80" t="s">
        <v>2074</v>
      </c>
      <c r="L80" t="s">
        <v>277</v>
      </c>
      <c r="M80" t="s">
        <v>277</v>
      </c>
      <c r="N80">
        <v>4</v>
      </c>
      <c r="O80" t="s">
        <v>283</v>
      </c>
      <c r="P80">
        <v>6</v>
      </c>
      <c r="Q80" t="s">
        <v>2260</v>
      </c>
      <c r="R80">
        <v>36</v>
      </c>
      <c r="S80" t="s">
        <v>2261</v>
      </c>
      <c r="T80" t="s">
        <v>24</v>
      </c>
      <c r="U80">
        <v>36</v>
      </c>
      <c r="V80" t="s">
        <v>2262</v>
      </c>
      <c r="W80" t="s">
        <v>1742</v>
      </c>
    </row>
    <row r="81" spans="1:23">
      <c r="A81">
        <v>80</v>
      </c>
      <c r="B81">
        <v>2</v>
      </c>
      <c r="C81" t="s">
        <v>2263</v>
      </c>
      <c r="D81" t="s">
        <v>2264</v>
      </c>
      <c r="E81">
        <v>27</v>
      </c>
      <c r="F81">
        <v>0</v>
      </c>
      <c r="G81">
        <v>0</v>
      </c>
      <c r="H81" t="s">
        <v>2073</v>
      </c>
      <c r="I81" t="s">
        <v>140</v>
      </c>
      <c r="J81" t="s">
        <v>140</v>
      </c>
      <c r="K81" t="s">
        <v>2074</v>
      </c>
      <c r="L81" t="s">
        <v>277</v>
      </c>
      <c r="M81" t="s">
        <v>277</v>
      </c>
      <c r="N81">
        <v>4</v>
      </c>
      <c r="O81" t="s">
        <v>283</v>
      </c>
      <c r="P81">
        <v>6</v>
      </c>
      <c r="Q81" t="s">
        <v>2265</v>
      </c>
      <c r="R81">
        <v>36</v>
      </c>
      <c r="S81" t="s">
        <v>2266</v>
      </c>
      <c r="T81" t="s">
        <v>24</v>
      </c>
      <c r="U81">
        <v>36</v>
      </c>
      <c r="V81" t="s">
        <v>2267</v>
      </c>
      <c r="W81" t="s">
        <v>1742</v>
      </c>
    </row>
    <row r="82" spans="1:23">
      <c r="A82">
        <v>81</v>
      </c>
      <c r="B82">
        <v>2</v>
      </c>
      <c r="C82" t="s">
        <v>2268</v>
      </c>
      <c r="D82" t="s">
        <v>2269</v>
      </c>
      <c r="E82">
        <v>27</v>
      </c>
      <c r="F82">
        <v>0</v>
      </c>
      <c r="G82">
        <v>0</v>
      </c>
      <c r="H82" t="s">
        <v>2073</v>
      </c>
      <c r="I82" t="s">
        <v>140</v>
      </c>
      <c r="J82" t="s">
        <v>140</v>
      </c>
      <c r="K82" t="s">
        <v>2074</v>
      </c>
      <c r="L82" t="s">
        <v>277</v>
      </c>
      <c r="M82" t="s">
        <v>277</v>
      </c>
      <c r="N82">
        <v>4</v>
      </c>
      <c r="O82" t="s">
        <v>283</v>
      </c>
      <c r="P82">
        <v>6</v>
      </c>
      <c r="Q82" t="s">
        <v>2270</v>
      </c>
      <c r="R82">
        <v>36</v>
      </c>
      <c r="S82" t="s">
        <v>2271</v>
      </c>
      <c r="T82" t="s">
        <v>24</v>
      </c>
      <c r="U82">
        <v>36</v>
      </c>
      <c r="V82" t="s">
        <v>2272</v>
      </c>
      <c r="W82" t="s">
        <v>1742</v>
      </c>
    </row>
    <row r="83" spans="1:23">
      <c r="A83">
        <v>82</v>
      </c>
      <c r="B83">
        <v>2</v>
      </c>
      <c r="C83" t="s">
        <v>2273</v>
      </c>
      <c r="D83" t="s">
        <v>2274</v>
      </c>
      <c r="E83">
        <v>27</v>
      </c>
      <c r="F83">
        <v>0</v>
      </c>
      <c r="G83">
        <v>0</v>
      </c>
      <c r="H83" t="s">
        <v>2073</v>
      </c>
      <c r="I83" t="s">
        <v>140</v>
      </c>
      <c r="J83" t="s">
        <v>140</v>
      </c>
      <c r="K83" t="s">
        <v>2074</v>
      </c>
      <c r="L83" t="s">
        <v>277</v>
      </c>
      <c r="M83" t="s">
        <v>277</v>
      </c>
      <c r="N83">
        <v>4</v>
      </c>
      <c r="O83" t="s">
        <v>283</v>
      </c>
      <c r="P83">
        <v>5</v>
      </c>
      <c r="Q83" t="s">
        <v>2161</v>
      </c>
      <c r="R83">
        <v>36</v>
      </c>
      <c r="S83" t="s">
        <v>2275</v>
      </c>
      <c r="T83" t="s">
        <v>24</v>
      </c>
      <c r="U83">
        <v>36</v>
      </c>
      <c r="V83" t="s">
        <v>2276</v>
      </c>
      <c r="W83" t="s">
        <v>1742</v>
      </c>
    </row>
    <row r="84" spans="1:23">
      <c r="A84">
        <v>83</v>
      </c>
      <c r="B84">
        <v>2</v>
      </c>
      <c r="C84" t="s">
        <v>2277</v>
      </c>
      <c r="D84" t="s">
        <v>2278</v>
      </c>
      <c r="E84">
        <v>27</v>
      </c>
      <c r="F84">
        <v>0</v>
      </c>
      <c r="G84">
        <v>0</v>
      </c>
      <c r="H84" t="s">
        <v>2073</v>
      </c>
      <c r="I84" t="s">
        <v>140</v>
      </c>
      <c r="J84" t="s">
        <v>140</v>
      </c>
      <c r="K84" t="s">
        <v>2074</v>
      </c>
      <c r="L84" t="s">
        <v>277</v>
      </c>
      <c r="M84" t="s">
        <v>277</v>
      </c>
      <c r="N84">
        <v>4</v>
      </c>
      <c r="O84" t="s">
        <v>283</v>
      </c>
      <c r="P84">
        <v>4</v>
      </c>
      <c r="Q84" t="s">
        <v>2279</v>
      </c>
      <c r="R84">
        <v>36</v>
      </c>
      <c r="S84" t="s">
        <v>2280</v>
      </c>
      <c r="T84" t="s">
        <v>24</v>
      </c>
      <c r="U84">
        <v>36</v>
      </c>
      <c r="V84" t="s">
        <v>2281</v>
      </c>
      <c r="W84" t="s">
        <v>1742</v>
      </c>
    </row>
    <row r="85" spans="1:23">
      <c r="A85">
        <v>84</v>
      </c>
      <c r="B85">
        <v>2</v>
      </c>
      <c r="C85" t="s">
        <v>2282</v>
      </c>
      <c r="D85" t="s">
        <v>2283</v>
      </c>
      <c r="E85">
        <v>27</v>
      </c>
      <c r="F85">
        <v>0</v>
      </c>
      <c r="G85">
        <v>0</v>
      </c>
      <c r="H85" t="s">
        <v>2073</v>
      </c>
      <c r="I85" t="s">
        <v>140</v>
      </c>
      <c r="J85" t="s">
        <v>140</v>
      </c>
      <c r="K85" t="s">
        <v>2074</v>
      </c>
      <c r="L85" t="s">
        <v>277</v>
      </c>
      <c r="M85" t="s">
        <v>277</v>
      </c>
      <c r="N85">
        <v>4</v>
      </c>
      <c r="O85" t="s">
        <v>283</v>
      </c>
      <c r="P85">
        <v>4</v>
      </c>
      <c r="Q85" t="s">
        <v>2284</v>
      </c>
      <c r="R85">
        <v>36</v>
      </c>
      <c r="S85" t="s">
        <v>2285</v>
      </c>
      <c r="T85" t="s">
        <v>24</v>
      </c>
      <c r="U85">
        <v>36</v>
      </c>
      <c r="V85" t="s">
        <v>2286</v>
      </c>
      <c r="W85" t="s">
        <v>1742</v>
      </c>
    </row>
    <row r="86" spans="1:23">
      <c r="A86">
        <v>85</v>
      </c>
      <c r="B86">
        <v>2</v>
      </c>
      <c r="C86" t="s">
        <v>2287</v>
      </c>
      <c r="D86" t="s">
        <v>2288</v>
      </c>
      <c r="E86">
        <v>27</v>
      </c>
      <c r="F86">
        <v>0</v>
      </c>
      <c r="G86">
        <v>0</v>
      </c>
      <c r="H86" t="s">
        <v>2073</v>
      </c>
      <c r="I86" t="s">
        <v>140</v>
      </c>
      <c r="J86" t="s">
        <v>140</v>
      </c>
      <c r="K86" t="s">
        <v>2074</v>
      </c>
      <c r="L86" t="s">
        <v>277</v>
      </c>
      <c r="M86" t="s">
        <v>277</v>
      </c>
      <c r="N86">
        <v>4</v>
      </c>
      <c r="O86" t="s">
        <v>283</v>
      </c>
      <c r="P86">
        <v>4</v>
      </c>
      <c r="Q86" t="s">
        <v>2289</v>
      </c>
      <c r="R86">
        <v>36</v>
      </c>
      <c r="S86" t="s">
        <v>2290</v>
      </c>
      <c r="T86" t="s">
        <v>24</v>
      </c>
      <c r="U86">
        <v>36</v>
      </c>
      <c r="V86" t="s">
        <v>2291</v>
      </c>
      <c r="W86" t="s">
        <v>1742</v>
      </c>
    </row>
    <row r="87" spans="1:23">
      <c r="A87">
        <v>86</v>
      </c>
      <c r="B87">
        <v>2</v>
      </c>
      <c r="C87" t="s">
        <v>2292</v>
      </c>
      <c r="D87" t="s">
        <v>2293</v>
      </c>
      <c r="E87">
        <v>27</v>
      </c>
      <c r="F87">
        <v>0</v>
      </c>
      <c r="G87">
        <v>0</v>
      </c>
      <c r="H87" t="s">
        <v>2073</v>
      </c>
      <c r="I87" t="s">
        <v>140</v>
      </c>
      <c r="J87" t="s">
        <v>140</v>
      </c>
      <c r="K87" t="s">
        <v>2074</v>
      </c>
      <c r="L87" t="s">
        <v>277</v>
      </c>
      <c r="M87" t="s">
        <v>277</v>
      </c>
      <c r="N87">
        <v>4</v>
      </c>
      <c r="O87" t="s">
        <v>283</v>
      </c>
      <c r="P87">
        <v>4</v>
      </c>
      <c r="Q87" t="s">
        <v>2289</v>
      </c>
      <c r="R87">
        <v>36</v>
      </c>
      <c r="S87" t="s">
        <v>2290</v>
      </c>
      <c r="T87" t="s">
        <v>24</v>
      </c>
      <c r="U87">
        <v>36</v>
      </c>
      <c r="V87" t="s">
        <v>2294</v>
      </c>
      <c r="W87" t="s">
        <v>1742</v>
      </c>
    </row>
    <row r="88" spans="1:23">
      <c r="A88">
        <v>87</v>
      </c>
      <c r="B88">
        <v>2</v>
      </c>
      <c r="C88" t="s">
        <v>2295</v>
      </c>
      <c r="D88" t="s">
        <v>2296</v>
      </c>
      <c r="E88">
        <v>27</v>
      </c>
      <c r="F88">
        <v>0</v>
      </c>
      <c r="G88">
        <v>0</v>
      </c>
      <c r="H88" t="s">
        <v>2073</v>
      </c>
      <c r="I88" t="s">
        <v>140</v>
      </c>
      <c r="J88" t="s">
        <v>140</v>
      </c>
      <c r="K88" t="s">
        <v>2074</v>
      </c>
      <c r="L88" t="s">
        <v>277</v>
      </c>
      <c r="M88" t="s">
        <v>277</v>
      </c>
      <c r="N88">
        <v>4</v>
      </c>
      <c r="O88" t="s">
        <v>283</v>
      </c>
      <c r="P88">
        <v>4</v>
      </c>
      <c r="Q88" t="s">
        <v>2297</v>
      </c>
      <c r="R88">
        <v>36</v>
      </c>
      <c r="S88" t="s">
        <v>2298</v>
      </c>
      <c r="T88" t="s">
        <v>24</v>
      </c>
      <c r="U88">
        <v>36</v>
      </c>
      <c r="V88" t="s">
        <v>2299</v>
      </c>
      <c r="W88" t="s">
        <v>1742</v>
      </c>
    </row>
    <row r="89" spans="1:23">
      <c r="A89">
        <v>88</v>
      </c>
      <c r="B89">
        <v>1</v>
      </c>
      <c r="C89" t="s">
        <v>2300</v>
      </c>
      <c r="D89" t="s">
        <v>2301</v>
      </c>
      <c r="E89">
        <v>26</v>
      </c>
      <c r="F89">
        <v>0</v>
      </c>
      <c r="G89">
        <v>0</v>
      </c>
      <c r="H89" t="s">
        <v>2302</v>
      </c>
      <c r="I89" t="s">
        <v>140</v>
      </c>
      <c r="J89" t="s">
        <v>140</v>
      </c>
      <c r="K89" t="s">
        <v>2303</v>
      </c>
      <c r="L89" t="s">
        <v>277</v>
      </c>
      <c r="M89" t="s">
        <v>277</v>
      </c>
      <c r="N89">
        <v>4</v>
      </c>
      <c r="O89" t="s">
        <v>239</v>
      </c>
      <c r="P89">
        <v>3</v>
      </c>
      <c r="Q89" t="s">
        <v>2304</v>
      </c>
      <c r="R89">
        <v>36</v>
      </c>
      <c r="S89" t="s">
        <v>2305</v>
      </c>
      <c r="T89" t="s">
        <v>24</v>
      </c>
      <c r="U89">
        <v>36</v>
      </c>
      <c r="V89" t="s">
        <v>2306</v>
      </c>
      <c r="W89" t="s">
        <v>1759</v>
      </c>
    </row>
    <row r="90" spans="1:23">
      <c r="A90">
        <v>89</v>
      </c>
      <c r="B90">
        <v>1</v>
      </c>
      <c r="C90" t="s">
        <v>2307</v>
      </c>
      <c r="D90" t="s">
        <v>2308</v>
      </c>
      <c r="E90">
        <v>26</v>
      </c>
      <c r="F90">
        <v>0</v>
      </c>
      <c r="G90">
        <v>0</v>
      </c>
      <c r="H90" t="s">
        <v>2302</v>
      </c>
      <c r="I90" t="s">
        <v>140</v>
      </c>
      <c r="J90" t="s">
        <v>140</v>
      </c>
      <c r="K90" t="s">
        <v>2303</v>
      </c>
      <c r="L90" t="s">
        <v>277</v>
      </c>
      <c r="M90" t="s">
        <v>277</v>
      </c>
      <c r="N90">
        <v>4</v>
      </c>
      <c r="O90" t="s">
        <v>239</v>
      </c>
      <c r="P90">
        <v>2</v>
      </c>
      <c r="Q90" t="s">
        <v>2309</v>
      </c>
      <c r="R90">
        <v>36</v>
      </c>
      <c r="S90" t="s">
        <v>2310</v>
      </c>
      <c r="T90" t="s">
        <v>24</v>
      </c>
      <c r="U90">
        <v>36</v>
      </c>
      <c r="V90" t="s">
        <v>2311</v>
      </c>
      <c r="W90" t="s">
        <v>1759</v>
      </c>
    </row>
    <row r="91" spans="1:23">
      <c r="A91">
        <v>90</v>
      </c>
      <c r="B91">
        <v>1</v>
      </c>
      <c r="C91" t="s">
        <v>2312</v>
      </c>
      <c r="D91" t="s">
        <v>2313</v>
      </c>
      <c r="E91">
        <v>26</v>
      </c>
      <c r="F91">
        <v>0</v>
      </c>
      <c r="G91">
        <v>0</v>
      </c>
      <c r="H91" t="s">
        <v>2302</v>
      </c>
      <c r="I91" t="s">
        <v>140</v>
      </c>
      <c r="J91" t="s">
        <v>140</v>
      </c>
      <c r="K91" t="s">
        <v>2303</v>
      </c>
      <c r="L91" t="s">
        <v>277</v>
      </c>
      <c r="M91" t="s">
        <v>277</v>
      </c>
      <c r="N91">
        <v>4</v>
      </c>
      <c r="O91" t="s">
        <v>283</v>
      </c>
      <c r="P91">
        <v>6</v>
      </c>
      <c r="Q91" t="s">
        <v>2314</v>
      </c>
      <c r="R91">
        <v>36</v>
      </c>
      <c r="S91" t="s">
        <v>2315</v>
      </c>
      <c r="T91" t="s">
        <v>24</v>
      </c>
      <c r="U91">
        <v>36</v>
      </c>
      <c r="V91" t="s">
        <v>2316</v>
      </c>
      <c r="W91" t="s">
        <v>1759</v>
      </c>
    </row>
    <row r="92" spans="1:23">
      <c r="A92">
        <v>91</v>
      </c>
      <c r="B92">
        <v>1</v>
      </c>
      <c r="C92" t="s">
        <v>2317</v>
      </c>
      <c r="D92" t="s">
        <v>2318</v>
      </c>
      <c r="E92">
        <v>26</v>
      </c>
      <c r="F92">
        <v>0</v>
      </c>
      <c r="G92">
        <v>0</v>
      </c>
      <c r="H92" t="s">
        <v>2302</v>
      </c>
      <c r="I92" t="s">
        <v>140</v>
      </c>
      <c r="J92" t="s">
        <v>140</v>
      </c>
      <c r="K92" t="s">
        <v>2303</v>
      </c>
      <c r="L92" t="s">
        <v>277</v>
      </c>
      <c r="M92" t="s">
        <v>277</v>
      </c>
      <c r="N92">
        <v>4</v>
      </c>
      <c r="O92" t="s">
        <v>283</v>
      </c>
      <c r="P92">
        <v>6</v>
      </c>
      <c r="Q92" t="s">
        <v>2319</v>
      </c>
      <c r="R92">
        <v>36</v>
      </c>
      <c r="S92" t="s">
        <v>2320</v>
      </c>
      <c r="T92" t="s">
        <v>24</v>
      </c>
      <c r="U92">
        <v>36</v>
      </c>
      <c r="V92" t="s">
        <v>2321</v>
      </c>
      <c r="W92" t="s">
        <v>1759</v>
      </c>
    </row>
    <row r="93" spans="1:23">
      <c r="A93">
        <v>92</v>
      </c>
      <c r="B93">
        <v>1</v>
      </c>
      <c r="C93" t="s">
        <v>2322</v>
      </c>
      <c r="D93" t="s">
        <v>2323</v>
      </c>
      <c r="E93">
        <v>26</v>
      </c>
      <c r="F93">
        <v>0</v>
      </c>
      <c r="G93">
        <v>0</v>
      </c>
      <c r="H93" t="s">
        <v>2302</v>
      </c>
      <c r="I93" t="s">
        <v>140</v>
      </c>
      <c r="J93" t="s">
        <v>140</v>
      </c>
      <c r="K93" t="s">
        <v>2303</v>
      </c>
      <c r="L93" t="s">
        <v>277</v>
      </c>
      <c r="M93" t="s">
        <v>277</v>
      </c>
      <c r="N93">
        <v>4</v>
      </c>
      <c r="O93" t="s">
        <v>283</v>
      </c>
      <c r="P93">
        <v>6</v>
      </c>
      <c r="Q93" t="s">
        <v>2324</v>
      </c>
      <c r="R93">
        <v>36</v>
      </c>
      <c r="S93" t="s">
        <v>2325</v>
      </c>
      <c r="T93" t="s">
        <v>24</v>
      </c>
      <c r="U93">
        <v>36</v>
      </c>
      <c r="V93" t="s">
        <v>2326</v>
      </c>
      <c r="W93" t="s">
        <v>1759</v>
      </c>
    </row>
    <row r="94" spans="1:23">
      <c r="A94">
        <v>93</v>
      </c>
      <c r="B94">
        <v>1</v>
      </c>
      <c r="C94" t="s">
        <v>2327</v>
      </c>
      <c r="D94" t="s">
        <v>2328</v>
      </c>
      <c r="E94">
        <v>26</v>
      </c>
      <c r="F94">
        <v>0</v>
      </c>
      <c r="G94">
        <v>0</v>
      </c>
      <c r="H94" t="s">
        <v>2302</v>
      </c>
      <c r="I94" t="s">
        <v>140</v>
      </c>
      <c r="J94" t="s">
        <v>140</v>
      </c>
      <c r="K94" t="s">
        <v>2303</v>
      </c>
      <c r="L94" t="s">
        <v>277</v>
      </c>
      <c r="M94" t="s">
        <v>277</v>
      </c>
      <c r="N94">
        <v>4</v>
      </c>
      <c r="O94" t="s">
        <v>283</v>
      </c>
      <c r="P94">
        <v>6</v>
      </c>
      <c r="Q94" t="s">
        <v>2329</v>
      </c>
      <c r="R94">
        <v>36</v>
      </c>
      <c r="S94" t="s">
        <v>2330</v>
      </c>
      <c r="T94" t="s">
        <v>24</v>
      </c>
      <c r="U94">
        <v>36</v>
      </c>
      <c r="V94" t="s">
        <v>2331</v>
      </c>
      <c r="W94" t="s">
        <v>1759</v>
      </c>
    </row>
    <row r="95" spans="1:23">
      <c r="A95">
        <v>94</v>
      </c>
      <c r="B95">
        <v>1</v>
      </c>
      <c r="C95" t="s">
        <v>2332</v>
      </c>
      <c r="D95" t="s">
        <v>2333</v>
      </c>
      <c r="E95">
        <v>26</v>
      </c>
      <c r="F95">
        <v>0</v>
      </c>
      <c r="G95">
        <v>0</v>
      </c>
      <c r="H95" t="s">
        <v>2302</v>
      </c>
      <c r="I95" t="s">
        <v>140</v>
      </c>
      <c r="J95" t="s">
        <v>140</v>
      </c>
      <c r="K95" t="s">
        <v>2303</v>
      </c>
      <c r="L95" t="s">
        <v>277</v>
      </c>
      <c r="M95" t="s">
        <v>277</v>
      </c>
      <c r="N95">
        <v>4</v>
      </c>
      <c r="O95" t="s">
        <v>283</v>
      </c>
      <c r="P95">
        <v>5</v>
      </c>
      <c r="Q95" t="s">
        <v>2334</v>
      </c>
      <c r="R95">
        <v>36</v>
      </c>
      <c r="S95" t="s">
        <v>2335</v>
      </c>
      <c r="T95" t="s">
        <v>24</v>
      </c>
      <c r="U95">
        <v>36</v>
      </c>
      <c r="V95" t="s">
        <v>2336</v>
      </c>
      <c r="W95" t="s">
        <v>1759</v>
      </c>
    </row>
    <row r="96" spans="1:23">
      <c r="A96">
        <v>95</v>
      </c>
      <c r="B96">
        <v>1</v>
      </c>
      <c r="C96" t="s">
        <v>2337</v>
      </c>
      <c r="D96" t="s">
        <v>2338</v>
      </c>
      <c r="E96">
        <v>26</v>
      </c>
      <c r="F96">
        <v>0</v>
      </c>
      <c r="G96">
        <v>0</v>
      </c>
      <c r="H96" t="s">
        <v>2302</v>
      </c>
      <c r="I96" t="s">
        <v>140</v>
      </c>
      <c r="J96" t="s">
        <v>140</v>
      </c>
      <c r="K96" t="s">
        <v>2303</v>
      </c>
      <c r="L96" t="s">
        <v>277</v>
      </c>
      <c r="M96" t="s">
        <v>277</v>
      </c>
      <c r="N96">
        <v>4</v>
      </c>
      <c r="O96" t="s">
        <v>283</v>
      </c>
      <c r="P96">
        <v>4</v>
      </c>
      <c r="Q96" t="s">
        <v>2339</v>
      </c>
      <c r="R96">
        <v>36</v>
      </c>
      <c r="S96" t="s">
        <v>2340</v>
      </c>
      <c r="T96" t="s">
        <v>24</v>
      </c>
      <c r="U96">
        <v>36</v>
      </c>
      <c r="V96" t="s">
        <v>2341</v>
      </c>
      <c r="W96" t="s">
        <v>1759</v>
      </c>
    </row>
    <row r="97" spans="1:23">
      <c r="A97">
        <v>96</v>
      </c>
      <c r="B97">
        <v>1</v>
      </c>
      <c r="C97" t="s">
        <v>2342</v>
      </c>
      <c r="D97" t="s">
        <v>2343</v>
      </c>
      <c r="E97">
        <v>26</v>
      </c>
      <c r="F97">
        <v>0</v>
      </c>
      <c r="G97">
        <v>0</v>
      </c>
      <c r="H97" t="s">
        <v>2302</v>
      </c>
      <c r="I97" t="s">
        <v>140</v>
      </c>
      <c r="J97" t="s">
        <v>140</v>
      </c>
      <c r="K97" t="s">
        <v>2303</v>
      </c>
      <c r="L97" t="s">
        <v>277</v>
      </c>
      <c r="M97" t="s">
        <v>277</v>
      </c>
      <c r="N97">
        <v>4</v>
      </c>
      <c r="O97" t="s">
        <v>283</v>
      </c>
      <c r="P97">
        <v>4</v>
      </c>
      <c r="Q97" t="s">
        <v>2344</v>
      </c>
      <c r="R97">
        <v>36</v>
      </c>
      <c r="S97" t="s">
        <v>2345</v>
      </c>
      <c r="T97" t="s">
        <v>24</v>
      </c>
      <c r="U97">
        <v>36</v>
      </c>
      <c r="V97" t="s">
        <v>2346</v>
      </c>
      <c r="W97" t="s">
        <v>1759</v>
      </c>
    </row>
    <row r="98" spans="1:23">
      <c r="A98">
        <v>97</v>
      </c>
      <c r="B98">
        <v>1</v>
      </c>
      <c r="C98" t="s">
        <v>2347</v>
      </c>
      <c r="D98" t="s">
        <v>2348</v>
      </c>
      <c r="E98">
        <v>26</v>
      </c>
      <c r="F98">
        <v>0</v>
      </c>
      <c r="G98">
        <v>0</v>
      </c>
      <c r="H98" t="s">
        <v>2302</v>
      </c>
      <c r="I98" t="s">
        <v>140</v>
      </c>
      <c r="J98" t="s">
        <v>140</v>
      </c>
      <c r="K98" t="s">
        <v>2303</v>
      </c>
      <c r="L98" t="s">
        <v>277</v>
      </c>
      <c r="M98" t="s">
        <v>277</v>
      </c>
      <c r="N98">
        <v>4</v>
      </c>
      <c r="O98" t="s">
        <v>283</v>
      </c>
      <c r="P98">
        <v>4</v>
      </c>
      <c r="Q98" t="s">
        <v>2349</v>
      </c>
      <c r="R98">
        <v>36</v>
      </c>
      <c r="S98" t="s">
        <v>2350</v>
      </c>
      <c r="T98" t="s">
        <v>24</v>
      </c>
      <c r="U98">
        <v>36</v>
      </c>
      <c r="V98" t="s">
        <v>2351</v>
      </c>
      <c r="W98" t="s">
        <v>1759</v>
      </c>
    </row>
    <row r="99" spans="1:23">
      <c r="A99">
        <v>98</v>
      </c>
      <c r="B99">
        <v>1</v>
      </c>
      <c r="C99" t="s">
        <v>2352</v>
      </c>
      <c r="D99" t="s">
        <v>2353</v>
      </c>
      <c r="E99">
        <v>26</v>
      </c>
      <c r="F99">
        <v>0</v>
      </c>
      <c r="G99">
        <v>0</v>
      </c>
      <c r="H99" t="s">
        <v>2302</v>
      </c>
      <c r="I99" t="s">
        <v>140</v>
      </c>
      <c r="J99" t="s">
        <v>140</v>
      </c>
      <c r="K99" t="s">
        <v>2303</v>
      </c>
      <c r="L99" t="s">
        <v>277</v>
      </c>
      <c r="M99" t="s">
        <v>277</v>
      </c>
      <c r="N99">
        <v>4</v>
      </c>
      <c r="O99" t="s">
        <v>283</v>
      </c>
      <c r="P99">
        <v>4</v>
      </c>
      <c r="Q99" t="s">
        <v>1237</v>
      </c>
      <c r="R99">
        <v>36</v>
      </c>
      <c r="S99" t="s">
        <v>2354</v>
      </c>
      <c r="T99" t="s">
        <v>24</v>
      </c>
      <c r="U99">
        <v>36</v>
      </c>
      <c r="V99" t="s">
        <v>2355</v>
      </c>
      <c r="W99" t="s">
        <v>1759</v>
      </c>
    </row>
    <row r="100" spans="1:23">
      <c r="A100">
        <v>99</v>
      </c>
      <c r="B100">
        <v>1</v>
      </c>
      <c r="C100" t="s">
        <v>2356</v>
      </c>
      <c r="D100" t="s">
        <v>2357</v>
      </c>
      <c r="E100">
        <v>26</v>
      </c>
      <c r="F100">
        <v>0</v>
      </c>
      <c r="G100">
        <v>0</v>
      </c>
      <c r="H100" t="s">
        <v>2302</v>
      </c>
      <c r="I100" t="s">
        <v>140</v>
      </c>
      <c r="J100" t="s">
        <v>140</v>
      </c>
      <c r="K100" t="s">
        <v>2303</v>
      </c>
      <c r="L100" t="s">
        <v>277</v>
      </c>
      <c r="M100" t="s">
        <v>277</v>
      </c>
      <c r="N100">
        <v>4</v>
      </c>
      <c r="O100" t="s">
        <v>283</v>
      </c>
      <c r="P100">
        <v>3</v>
      </c>
      <c r="Q100" t="s">
        <v>2358</v>
      </c>
      <c r="R100">
        <v>36</v>
      </c>
      <c r="S100" t="s">
        <v>2359</v>
      </c>
      <c r="T100" t="s">
        <v>24</v>
      </c>
      <c r="U100">
        <v>36</v>
      </c>
      <c r="V100" t="s">
        <v>2360</v>
      </c>
      <c r="W100" t="s">
        <v>1759</v>
      </c>
    </row>
    <row r="101" spans="1:23">
      <c r="A101">
        <v>100</v>
      </c>
      <c r="B101">
        <v>1</v>
      </c>
      <c r="C101" t="s">
        <v>2361</v>
      </c>
      <c r="D101" t="s">
        <v>2362</v>
      </c>
      <c r="E101">
        <v>26</v>
      </c>
      <c r="F101">
        <v>0</v>
      </c>
      <c r="G101">
        <v>0</v>
      </c>
      <c r="H101" t="s">
        <v>2302</v>
      </c>
      <c r="I101" t="s">
        <v>140</v>
      </c>
      <c r="J101" t="s">
        <v>140</v>
      </c>
      <c r="K101" t="s">
        <v>2303</v>
      </c>
      <c r="L101" t="s">
        <v>277</v>
      </c>
      <c r="M101" t="s">
        <v>277</v>
      </c>
      <c r="N101">
        <v>4</v>
      </c>
      <c r="O101" t="s">
        <v>283</v>
      </c>
      <c r="P101">
        <v>3</v>
      </c>
      <c r="Q101" t="s">
        <v>2363</v>
      </c>
      <c r="R101">
        <v>36</v>
      </c>
      <c r="S101" t="s">
        <v>2364</v>
      </c>
      <c r="T101" t="s">
        <v>24</v>
      </c>
      <c r="U101">
        <v>36</v>
      </c>
      <c r="V101" t="s">
        <v>2365</v>
      </c>
      <c r="W101" t="s">
        <v>1759</v>
      </c>
    </row>
    <row r="102" spans="1:23">
      <c r="A102">
        <v>101</v>
      </c>
      <c r="B102">
        <v>2</v>
      </c>
      <c r="C102" t="s">
        <v>2366</v>
      </c>
      <c r="D102" t="s">
        <v>2367</v>
      </c>
      <c r="E102">
        <v>26</v>
      </c>
      <c r="F102">
        <v>0</v>
      </c>
      <c r="G102">
        <v>0</v>
      </c>
      <c r="H102" t="s">
        <v>2302</v>
      </c>
      <c r="I102" t="s">
        <v>140</v>
      </c>
      <c r="J102" t="s">
        <v>140</v>
      </c>
      <c r="K102" t="s">
        <v>2303</v>
      </c>
      <c r="L102" t="s">
        <v>277</v>
      </c>
      <c r="M102" t="s">
        <v>277</v>
      </c>
      <c r="N102">
        <v>4</v>
      </c>
      <c r="O102" t="s">
        <v>239</v>
      </c>
      <c r="P102">
        <v>1</v>
      </c>
      <c r="Q102" t="s">
        <v>2368</v>
      </c>
      <c r="R102">
        <v>36</v>
      </c>
      <c r="S102" t="s">
        <v>2369</v>
      </c>
      <c r="T102" t="s">
        <v>24</v>
      </c>
      <c r="U102">
        <v>36</v>
      </c>
      <c r="V102" t="s">
        <v>2370</v>
      </c>
      <c r="W102" t="s">
        <v>1759</v>
      </c>
    </row>
    <row r="103" spans="1:23">
      <c r="A103">
        <v>102</v>
      </c>
      <c r="B103">
        <v>2</v>
      </c>
      <c r="C103" t="s">
        <v>2371</v>
      </c>
      <c r="D103" t="s">
        <v>2372</v>
      </c>
      <c r="E103">
        <v>26</v>
      </c>
      <c r="F103">
        <v>0</v>
      </c>
      <c r="G103">
        <v>0</v>
      </c>
      <c r="H103" t="s">
        <v>2302</v>
      </c>
      <c r="I103" t="s">
        <v>140</v>
      </c>
      <c r="J103" t="s">
        <v>140</v>
      </c>
      <c r="K103" t="s">
        <v>2303</v>
      </c>
      <c r="L103" t="s">
        <v>277</v>
      </c>
      <c r="M103" t="s">
        <v>277</v>
      </c>
      <c r="N103">
        <v>4</v>
      </c>
      <c r="O103" t="s">
        <v>232</v>
      </c>
      <c r="P103">
        <v>3</v>
      </c>
      <c r="Q103" t="s">
        <v>2373</v>
      </c>
      <c r="R103">
        <v>36</v>
      </c>
      <c r="S103" t="s">
        <v>2374</v>
      </c>
      <c r="T103" t="s">
        <v>24</v>
      </c>
      <c r="U103">
        <v>36</v>
      </c>
      <c r="V103" t="s">
        <v>2375</v>
      </c>
      <c r="W103" t="s">
        <v>1759</v>
      </c>
    </row>
    <row r="104" spans="1:23">
      <c r="A104">
        <v>103</v>
      </c>
      <c r="B104">
        <v>2</v>
      </c>
      <c r="C104" t="s">
        <v>2376</v>
      </c>
      <c r="D104" t="s">
        <v>2377</v>
      </c>
      <c r="E104">
        <v>26</v>
      </c>
      <c r="F104">
        <v>0</v>
      </c>
      <c r="G104">
        <v>0</v>
      </c>
      <c r="H104" t="s">
        <v>2302</v>
      </c>
      <c r="I104" t="s">
        <v>140</v>
      </c>
      <c r="J104" t="s">
        <v>140</v>
      </c>
      <c r="K104" t="s">
        <v>2303</v>
      </c>
      <c r="L104" t="s">
        <v>277</v>
      </c>
      <c r="M104" t="s">
        <v>277</v>
      </c>
      <c r="N104">
        <v>4</v>
      </c>
      <c r="O104" t="s">
        <v>232</v>
      </c>
      <c r="P104">
        <v>3</v>
      </c>
      <c r="Q104" t="s">
        <v>1255</v>
      </c>
      <c r="R104">
        <v>36</v>
      </c>
      <c r="S104" t="s">
        <v>2378</v>
      </c>
      <c r="T104" t="s">
        <v>24</v>
      </c>
      <c r="U104">
        <v>36</v>
      </c>
      <c r="V104" t="s">
        <v>2379</v>
      </c>
      <c r="W104" t="s">
        <v>1759</v>
      </c>
    </row>
    <row r="105" spans="1:23">
      <c r="A105">
        <v>104</v>
      </c>
      <c r="B105">
        <v>2</v>
      </c>
      <c r="C105" t="s">
        <v>2380</v>
      </c>
      <c r="D105" t="s">
        <v>2381</v>
      </c>
      <c r="E105">
        <v>26</v>
      </c>
      <c r="F105">
        <v>0</v>
      </c>
      <c r="G105">
        <v>0</v>
      </c>
      <c r="H105" t="s">
        <v>2302</v>
      </c>
      <c r="I105" t="s">
        <v>140</v>
      </c>
      <c r="J105" t="s">
        <v>140</v>
      </c>
      <c r="K105" t="s">
        <v>2303</v>
      </c>
      <c r="L105" t="s">
        <v>277</v>
      </c>
      <c r="M105" t="s">
        <v>277</v>
      </c>
      <c r="N105">
        <v>4</v>
      </c>
      <c r="O105" t="s">
        <v>232</v>
      </c>
      <c r="P105">
        <v>2</v>
      </c>
      <c r="Q105" t="s">
        <v>2382</v>
      </c>
      <c r="R105">
        <v>36</v>
      </c>
      <c r="S105" t="s">
        <v>2383</v>
      </c>
      <c r="T105" t="s">
        <v>24</v>
      </c>
      <c r="U105">
        <v>36</v>
      </c>
      <c r="V105" t="s">
        <v>2384</v>
      </c>
      <c r="W105" t="s">
        <v>1759</v>
      </c>
    </row>
    <row r="106" spans="1:23">
      <c r="A106">
        <v>105</v>
      </c>
      <c r="B106">
        <v>2</v>
      </c>
      <c r="C106" t="s">
        <v>2385</v>
      </c>
      <c r="D106" t="s">
        <v>2386</v>
      </c>
      <c r="E106">
        <v>26</v>
      </c>
      <c r="F106">
        <v>0</v>
      </c>
      <c r="G106">
        <v>0</v>
      </c>
      <c r="H106" t="s">
        <v>2302</v>
      </c>
      <c r="I106" t="s">
        <v>140</v>
      </c>
      <c r="J106" t="s">
        <v>140</v>
      </c>
      <c r="K106" t="s">
        <v>2303</v>
      </c>
      <c r="L106" t="s">
        <v>277</v>
      </c>
      <c r="M106" t="s">
        <v>277</v>
      </c>
      <c r="N106">
        <v>4</v>
      </c>
      <c r="O106" t="s">
        <v>232</v>
      </c>
      <c r="P106">
        <v>1</v>
      </c>
      <c r="Q106" t="s">
        <v>2387</v>
      </c>
      <c r="R106">
        <v>36</v>
      </c>
      <c r="S106" t="s">
        <v>2388</v>
      </c>
      <c r="T106" t="s">
        <v>24</v>
      </c>
      <c r="U106">
        <v>36</v>
      </c>
      <c r="V106" t="s">
        <v>2389</v>
      </c>
      <c r="W106" t="s">
        <v>1759</v>
      </c>
    </row>
    <row r="107" spans="1:23">
      <c r="A107">
        <v>106</v>
      </c>
      <c r="B107">
        <v>2</v>
      </c>
      <c r="C107" t="s">
        <v>2390</v>
      </c>
      <c r="D107" t="s">
        <v>2391</v>
      </c>
      <c r="E107">
        <v>26</v>
      </c>
      <c r="F107">
        <v>0</v>
      </c>
      <c r="G107">
        <v>0</v>
      </c>
      <c r="H107" t="s">
        <v>2302</v>
      </c>
      <c r="I107" t="s">
        <v>140</v>
      </c>
      <c r="J107" t="s">
        <v>140</v>
      </c>
      <c r="K107" t="s">
        <v>2303</v>
      </c>
      <c r="L107" t="s">
        <v>277</v>
      </c>
      <c r="M107" t="s">
        <v>277</v>
      </c>
      <c r="N107">
        <v>4</v>
      </c>
      <c r="O107" t="s">
        <v>232</v>
      </c>
      <c r="P107">
        <v>1</v>
      </c>
      <c r="Q107" t="s">
        <v>364</v>
      </c>
      <c r="R107">
        <v>36</v>
      </c>
      <c r="S107" t="s">
        <v>2392</v>
      </c>
      <c r="T107" t="s">
        <v>24</v>
      </c>
      <c r="U107">
        <v>36</v>
      </c>
      <c r="V107" t="s">
        <v>2393</v>
      </c>
      <c r="W107" t="s">
        <v>1759</v>
      </c>
    </row>
    <row r="108" spans="1:23">
      <c r="A108">
        <v>107</v>
      </c>
      <c r="B108">
        <v>2</v>
      </c>
      <c r="C108" t="s">
        <v>2394</v>
      </c>
      <c r="D108" t="s">
        <v>2395</v>
      </c>
      <c r="E108">
        <v>26</v>
      </c>
      <c r="F108">
        <v>0</v>
      </c>
      <c r="G108">
        <v>0</v>
      </c>
      <c r="H108" t="s">
        <v>2302</v>
      </c>
      <c r="I108" t="s">
        <v>140</v>
      </c>
      <c r="J108" t="s">
        <v>140</v>
      </c>
      <c r="K108" t="s">
        <v>2303</v>
      </c>
      <c r="L108" t="s">
        <v>277</v>
      </c>
      <c r="M108" t="s">
        <v>277</v>
      </c>
      <c r="N108">
        <v>4</v>
      </c>
      <c r="O108" t="s">
        <v>232</v>
      </c>
      <c r="P108">
        <v>1</v>
      </c>
      <c r="Q108" t="s">
        <v>473</v>
      </c>
      <c r="R108">
        <v>36</v>
      </c>
      <c r="S108" t="s">
        <v>2396</v>
      </c>
      <c r="T108" t="s">
        <v>24</v>
      </c>
      <c r="U108">
        <v>36</v>
      </c>
      <c r="V108" t="s">
        <v>2397</v>
      </c>
      <c r="W108" t="s">
        <v>1759</v>
      </c>
    </row>
    <row r="109" spans="1:23">
      <c r="A109">
        <v>108</v>
      </c>
      <c r="B109">
        <v>2</v>
      </c>
      <c r="C109" t="s">
        <v>2398</v>
      </c>
      <c r="D109" t="s">
        <v>2399</v>
      </c>
      <c r="E109">
        <v>26</v>
      </c>
      <c r="F109">
        <v>0</v>
      </c>
      <c r="G109">
        <v>0</v>
      </c>
      <c r="H109" t="s">
        <v>2302</v>
      </c>
      <c r="I109" t="s">
        <v>140</v>
      </c>
      <c r="J109" t="s">
        <v>140</v>
      </c>
      <c r="K109" t="s">
        <v>2303</v>
      </c>
      <c r="L109" t="s">
        <v>277</v>
      </c>
      <c r="M109" t="s">
        <v>277</v>
      </c>
      <c r="N109">
        <v>4</v>
      </c>
      <c r="O109" t="s">
        <v>232</v>
      </c>
      <c r="P109">
        <v>1</v>
      </c>
      <c r="Q109" t="s">
        <v>641</v>
      </c>
      <c r="R109">
        <v>36</v>
      </c>
      <c r="S109" t="s">
        <v>2400</v>
      </c>
      <c r="T109" t="s">
        <v>24</v>
      </c>
      <c r="U109">
        <v>36</v>
      </c>
      <c r="V109" t="s">
        <v>2401</v>
      </c>
      <c r="W109" t="s">
        <v>1759</v>
      </c>
    </row>
    <row r="110" spans="1:23">
      <c r="A110">
        <v>109</v>
      </c>
      <c r="B110">
        <v>2</v>
      </c>
      <c r="C110" t="s">
        <v>2402</v>
      </c>
      <c r="D110" t="s">
        <v>2403</v>
      </c>
      <c r="E110">
        <v>26</v>
      </c>
      <c r="F110">
        <v>0</v>
      </c>
      <c r="G110">
        <v>0</v>
      </c>
      <c r="H110" t="s">
        <v>2302</v>
      </c>
      <c r="I110" t="s">
        <v>140</v>
      </c>
      <c r="J110" t="s">
        <v>140</v>
      </c>
      <c r="K110" t="s">
        <v>2303</v>
      </c>
      <c r="L110" t="s">
        <v>277</v>
      </c>
      <c r="M110" t="s">
        <v>277</v>
      </c>
      <c r="N110">
        <v>4</v>
      </c>
      <c r="O110" t="s">
        <v>232</v>
      </c>
      <c r="P110">
        <v>1</v>
      </c>
      <c r="Q110" t="s">
        <v>2404</v>
      </c>
      <c r="R110">
        <v>36</v>
      </c>
      <c r="S110" t="s">
        <v>2405</v>
      </c>
      <c r="T110" t="s">
        <v>24</v>
      </c>
      <c r="U110">
        <v>36</v>
      </c>
      <c r="V110" t="s">
        <v>2406</v>
      </c>
      <c r="W110" t="s">
        <v>1759</v>
      </c>
    </row>
    <row r="111" spans="1:23">
      <c r="A111">
        <v>110</v>
      </c>
      <c r="B111">
        <v>2</v>
      </c>
      <c r="C111" t="s">
        <v>2407</v>
      </c>
      <c r="D111" t="s">
        <v>2408</v>
      </c>
      <c r="E111">
        <v>26</v>
      </c>
      <c r="F111">
        <v>0</v>
      </c>
      <c r="G111">
        <v>0</v>
      </c>
      <c r="H111" t="s">
        <v>2302</v>
      </c>
      <c r="I111" t="s">
        <v>140</v>
      </c>
      <c r="J111" t="s">
        <v>140</v>
      </c>
      <c r="K111" t="s">
        <v>2303</v>
      </c>
      <c r="L111" t="s">
        <v>277</v>
      </c>
      <c r="M111" t="s">
        <v>277</v>
      </c>
      <c r="N111">
        <v>4</v>
      </c>
      <c r="O111" t="s">
        <v>283</v>
      </c>
      <c r="P111">
        <v>6</v>
      </c>
      <c r="Q111" t="s">
        <v>2409</v>
      </c>
      <c r="R111">
        <v>36</v>
      </c>
      <c r="S111" t="s">
        <v>2410</v>
      </c>
      <c r="T111" t="s">
        <v>24</v>
      </c>
      <c r="U111">
        <v>36</v>
      </c>
      <c r="V111" t="s">
        <v>2411</v>
      </c>
      <c r="W111" t="s">
        <v>1759</v>
      </c>
    </row>
    <row r="112" spans="1:23">
      <c r="A112">
        <v>111</v>
      </c>
      <c r="B112">
        <v>2</v>
      </c>
      <c r="C112" t="s">
        <v>2412</v>
      </c>
      <c r="D112" t="s">
        <v>2413</v>
      </c>
      <c r="E112">
        <v>26</v>
      </c>
      <c r="F112">
        <v>0</v>
      </c>
      <c r="G112">
        <v>0</v>
      </c>
      <c r="H112" t="s">
        <v>2302</v>
      </c>
      <c r="I112" t="s">
        <v>140</v>
      </c>
      <c r="J112" t="s">
        <v>140</v>
      </c>
      <c r="K112" t="s">
        <v>2303</v>
      </c>
      <c r="L112" t="s">
        <v>277</v>
      </c>
      <c r="M112" t="s">
        <v>277</v>
      </c>
      <c r="N112">
        <v>4</v>
      </c>
      <c r="O112" t="s">
        <v>283</v>
      </c>
      <c r="P112">
        <v>6</v>
      </c>
      <c r="Q112" t="s">
        <v>821</v>
      </c>
      <c r="R112">
        <v>36</v>
      </c>
      <c r="S112" t="s">
        <v>2414</v>
      </c>
      <c r="T112" t="s">
        <v>24</v>
      </c>
      <c r="U112">
        <v>36</v>
      </c>
      <c r="V112" t="s">
        <v>2415</v>
      </c>
      <c r="W112" t="s">
        <v>1759</v>
      </c>
    </row>
    <row r="113" spans="1:23">
      <c r="A113">
        <v>112</v>
      </c>
      <c r="B113">
        <v>2</v>
      </c>
      <c r="C113" t="s">
        <v>2416</v>
      </c>
      <c r="D113" t="s">
        <v>2417</v>
      </c>
      <c r="E113">
        <v>26</v>
      </c>
      <c r="F113">
        <v>0</v>
      </c>
      <c r="G113">
        <v>0</v>
      </c>
      <c r="H113" t="s">
        <v>2302</v>
      </c>
      <c r="I113" t="s">
        <v>140</v>
      </c>
      <c r="J113" t="s">
        <v>140</v>
      </c>
      <c r="K113" t="s">
        <v>2303</v>
      </c>
      <c r="L113" t="s">
        <v>277</v>
      </c>
      <c r="M113" t="s">
        <v>277</v>
      </c>
      <c r="N113">
        <v>4</v>
      </c>
      <c r="O113" t="s">
        <v>283</v>
      </c>
      <c r="P113">
        <v>6</v>
      </c>
      <c r="Q113" t="s">
        <v>394</v>
      </c>
      <c r="R113">
        <v>36</v>
      </c>
      <c r="S113" t="s">
        <v>2418</v>
      </c>
      <c r="T113" t="s">
        <v>24</v>
      </c>
      <c r="U113">
        <v>36</v>
      </c>
      <c r="V113" t="s">
        <v>2419</v>
      </c>
      <c r="W113" t="s">
        <v>1759</v>
      </c>
    </row>
    <row r="114" spans="1:23">
      <c r="A114">
        <v>113</v>
      </c>
      <c r="B114">
        <v>2</v>
      </c>
      <c r="C114" t="s">
        <v>2420</v>
      </c>
      <c r="D114" t="s">
        <v>2421</v>
      </c>
      <c r="E114">
        <v>26</v>
      </c>
      <c r="F114">
        <v>0</v>
      </c>
      <c r="G114">
        <v>0</v>
      </c>
      <c r="H114" t="s">
        <v>2302</v>
      </c>
      <c r="I114" t="s">
        <v>140</v>
      </c>
      <c r="J114" t="s">
        <v>140</v>
      </c>
      <c r="K114" t="s">
        <v>2303</v>
      </c>
      <c r="L114" t="s">
        <v>277</v>
      </c>
      <c r="M114" t="s">
        <v>277</v>
      </c>
      <c r="N114">
        <v>4</v>
      </c>
      <c r="O114" t="s">
        <v>283</v>
      </c>
      <c r="P114">
        <v>6</v>
      </c>
      <c r="Q114" t="s">
        <v>2422</v>
      </c>
      <c r="R114">
        <v>36</v>
      </c>
      <c r="S114" t="s">
        <v>2423</v>
      </c>
      <c r="T114" t="s">
        <v>24</v>
      </c>
      <c r="U114">
        <v>36</v>
      </c>
      <c r="V114" t="s">
        <v>2424</v>
      </c>
      <c r="W114" t="s">
        <v>1759</v>
      </c>
    </row>
    <row r="115" spans="1:23">
      <c r="A115">
        <v>114</v>
      </c>
      <c r="B115">
        <v>2</v>
      </c>
      <c r="C115" t="s">
        <v>2425</v>
      </c>
      <c r="D115" t="s">
        <v>2426</v>
      </c>
      <c r="E115">
        <v>26</v>
      </c>
      <c r="F115">
        <v>0</v>
      </c>
      <c r="G115">
        <v>0</v>
      </c>
      <c r="H115" t="s">
        <v>2302</v>
      </c>
      <c r="I115" t="s">
        <v>140</v>
      </c>
      <c r="J115" t="s">
        <v>140</v>
      </c>
      <c r="K115" t="s">
        <v>2303</v>
      </c>
      <c r="L115" t="s">
        <v>277</v>
      </c>
      <c r="M115" t="s">
        <v>277</v>
      </c>
      <c r="N115">
        <v>4</v>
      </c>
      <c r="O115" t="s">
        <v>283</v>
      </c>
      <c r="P115">
        <v>6</v>
      </c>
      <c r="Q115" t="s">
        <v>2314</v>
      </c>
      <c r="R115">
        <v>36</v>
      </c>
      <c r="S115" t="s">
        <v>2427</v>
      </c>
      <c r="T115" t="s">
        <v>24</v>
      </c>
      <c r="U115">
        <v>36</v>
      </c>
      <c r="V115" t="s">
        <v>2428</v>
      </c>
      <c r="W115" t="s">
        <v>1759</v>
      </c>
    </row>
    <row r="116" spans="1:23">
      <c r="A116">
        <v>115</v>
      </c>
      <c r="B116">
        <v>2</v>
      </c>
      <c r="C116" t="s">
        <v>2429</v>
      </c>
      <c r="D116" t="s">
        <v>2430</v>
      </c>
      <c r="E116">
        <v>26</v>
      </c>
      <c r="F116">
        <v>0</v>
      </c>
      <c r="G116">
        <v>0</v>
      </c>
      <c r="H116" t="s">
        <v>2302</v>
      </c>
      <c r="I116" t="s">
        <v>140</v>
      </c>
      <c r="J116" t="s">
        <v>140</v>
      </c>
      <c r="K116" t="s">
        <v>2303</v>
      </c>
      <c r="L116" t="s">
        <v>277</v>
      </c>
      <c r="M116" t="s">
        <v>277</v>
      </c>
      <c r="N116">
        <v>4</v>
      </c>
      <c r="O116" t="s">
        <v>283</v>
      </c>
      <c r="P116">
        <v>6</v>
      </c>
      <c r="Q116" t="s">
        <v>2431</v>
      </c>
      <c r="R116">
        <v>36</v>
      </c>
      <c r="S116" t="s">
        <v>2432</v>
      </c>
      <c r="T116" t="s">
        <v>24</v>
      </c>
      <c r="U116">
        <v>36</v>
      </c>
      <c r="V116" t="s">
        <v>2433</v>
      </c>
      <c r="W116" t="s">
        <v>1759</v>
      </c>
    </row>
    <row r="117" spans="1:23">
      <c r="A117">
        <v>116</v>
      </c>
      <c r="B117">
        <v>2</v>
      </c>
      <c r="C117" t="s">
        <v>2434</v>
      </c>
      <c r="D117" t="s">
        <v>2435</v>
      </c>
      <c r="E117">
        <v>26</v>
      </c>
      <c r="F117">
        <v>0</v>
      </c>
      <c r="G117">
        <v>0</v>
      </c>
      <c r="H117" t="s">
        <v>2302</v>
      </c>
      <c r="I117" t="s">
        <v>140</v>
      </c>
      <c r="J117" t="s">
        <v>140</v>
      </c>
      <c r="K117" t="s">
        <v>2303</v>
      </c>
      <c r="L117" t="s">
        <v>277</v>
      </c>
      <c r="M117" t="s">
        <v>277</v>
      </c>
      <c r="N117">
        <v>4</v>
      </c>
      <c r="O117" t="s">
        <v>283</v>
      </c>
      <c r="P117">
        <v>6</v>
      </c>
      <c r="Q117" t="s">
        <v>2436</v>
      </c>
      <c r="R117">
        <v>36</v>
      </c>
      <c r="S117" t="s">
        <v>2437</v>
      </c>
      <c r="T117" t="s">
        <v>24</v>
      </c>
      <c r="U117">
        <v>36</v>
      </c>
      <c r="V117" t="s">
        <v>2438</v>
      </c>
      <c r="W117" t="s">
        <v>1759</v>
      </c>
    </row>
    <row r="118" spans="1:23">
      <c r="A118">
        <v>117</v>
      </c>
      <c r="B118">
        <v>2</v>
      </c>
      <c r="C118" t="s">
        <v>2439</v>
      </c>
      <c r="D118" t="s">
        <v>2440</v>
      </c>
      <c r="E118">
        <v>26</v>
      </c>
      <c r="F118">
        <v>0</v>
      </c>
      <c r="G118">
        <v>0</v>
      </c>
      <c r="H118" t="s">
        <v>2302</v>
      </c>
      <c r="I118" t="s">
        <v>140</v>
      </c>
      <c r="J118" t="s">
        <v>140</v>
      </c>
      <c r="K118" t="s">
        <v>2303</v>
      </c>
      <c r="L118" t="s">
        <v>277</v>
      </c>
      <c r="M118" t="s">
        <v>277</v>
      </c>
      <c r="N118">
        <v>4</v>
      </c>
      <c r="O118" t="s">
        <v>283</v>
      </c>
      <c r="P118">
        <v>5</v>
      </c>
      <c r="Q118" t="s">
        <v>2441</v>
      </c>
      <c r="R118">
        <v>36</v>
      </c>
      <c r="S118" t="s">
        <v>2442</v>
      </c>
      <c r="T118" t="s">
        <v>24</v>
      </c>
      <c r="U118">
        <v>36</v>
      </c>
      <c r="V118" t="s">
        <v>2443</v>
      </c>
      <c r="W118" t="s">
        <v>1759</v>
      </c>
    </row>
    <row r="119" spans="1:23">
      <c r="A119">
        <v>118</v>
      </c>
      <c r="B119">
        <v>2</v>
      </c>
      <c r="C119" t="s">
        <v>2444</v>
      </c>
      <c r="D119" t="s">
        <v>2445</v>
      </c>
      <c r="E119">
        <v>26</v>
      </c>
      <c r="F119">
        <v>0</v>
      </c>
      <c r="G119">
        <v>0</v>
      </c>
      <c r="H119" t="s">
        <v>2302</v>
      </c>
      <c r="I119" t="s">
        <v>140</v>
      </c>
      <c r="J119" t="s">
        <v>140</v>
      </c>
      <c r="K119" t="s">
        <v>2303</v>
      </c>
      <c r="L119" t="s">
        <v>277</v>
      </c>
      <c r="M119" t="s">
        <v>277</v>
      </c>
      <c r="N119">
        <v>4</v>
      </c>
      <c r="O119" t="s">
        <v>283</v>
      </c>
      <c r="P119">
        <v>5</v>
      </c>
      <c r="Q119" t="s">
        <v>2446</v>
      </c>
      <c r="R119">
        <v>36</v>
      </c>
      <c r="S119" t="s">
        <v>2447</v>
      </c>
      <c r="T119" t="s">
        <v>24</v>
      </c>
      <c r="U119">
        <v>36</v>
      </c>
      <c r="V119" t="s">
        <v>2448</v>
      </c>
      <c r="W119" t="s">
        <v>1759</v>
      </c>
    </row>
    <row r="120" spans="1:23">
      <c r="A120">
        <v>119</v>
      </c>
      <c r="B120">
        <v>2</v>
      </c>
      <c r="C120" t="s">
        <v>2449</v>
      </c>
      <c r="D120" t="s">
        <v>2450</v>
      </c>
      <c r="E120">
        <v>26</v>
      </c>
      <c r="F120">
        <v>0</v>
      </c>
      <c r="G120">
        <v>0</v>
      </c>
      <c r="H120" t="s">
        <v>2302</v>
      </c>
      <c r="I120" t="s">
        <v>140</v>
      </c>
      <c r="J120" t="s">
        <v>140</v>
      </c>
      <c r="K120" t="s">
        <v>2303</v>
      </c>
      <c r="L120" t="s">
        <v>277</v>
      </c>
      <c r="M120" t="s">
        <v>277</v>
      </c>
      <c r="N120">
        <v>4</v>
      </c>
      <c r="O120" t="s">
        <v>283</v>
      </c>
      <c r="P120">
        <v>5</v>
      </c>
      <c r="Q120" t="s">
        <v>2451</v>
      </c>
      <c r="R120">
        <v>36</v>
      </c>
      <c r="S120" t="s">
        <v>2452</v>
      </c>
      <c r="T120" t="s">
        <v>24</v>
      </c>
      <c r="U120">
        <v>36</v>
      </c>
      <c r="V120" t="s">
        <v>2453</v>
      </c>
      <c r="W120" t="s">
        <v>1759</v>
      </c>
    </row>
    <row r="121" spans="1:23">
      <c r="A121">
        <v>120</v>
      </c>
      <c r="B121">
        <v>2</v>
      </c>
      <c r="C121" t="s">
        <v>2454</v>
      </c>
      <c r="D121" t="s">
        <v>2455</v>
      </c>
      <c r="E121">
        <v>26</v>
      </c>
      <c r="F121">
        <v>0</v>
      </c>
      <c r="G121">
        <v>0</v>
      </c>
      <c r="H121" t="s">
        <v>2302</v>
      </c>
      <c r="I121" t="s">
        <v>140</v>
      </c>
      <c r="J121" t="s">
        <v>140</v>
      </c>
      <c r="K121" t="s">
        <v>2303</v>
      </c>
      <c r="L121" t="s">
        <v>277</v>
      </c>
      <c r="M121" t="s">
        <v>277</v>
      </c>
      <c r="N121">
        <v>4</v>
      </c>
      <c r="O121" t="s">
        <v>283</v>
      </c>
      <c r="P121">
        <v>4</v>
      </c>
      <c r="Q121" t="s">
        <v>2456</v>
      </c>
      <c r="R121">
        <v>36</v>
      </c>
      <c r="S121" t="s">
        <v>2457</v>
      </c>
      <c r="T121" t="s">
        <v>24</v>
      </c>
      <c r="U121">
        <v>36</v>
      </c>
      <c r="V121" t="s">
        <v>2458</v>
      </c>
      <c r="W121" t="s">
        <v>1759</v>
      </c>
    </row>
    <row r="122" spans="1:23">
      <c r="A122">
        <v>121</v>
      </c>
      <c r="B122">
        <v>2</v>
      </c>
      <c r="C122" t="s">
        <v>2459</v>
      </c>
      <c r="D122" t="s">
        <v>2460</v>
      </c>
      <c r="E122">
        <v>26</v>
      </c>
      <c r="F122">
        <v>0</v>
      </c>
      <c r="G122">
        <v>0</v>
      </c>
      <c r="H122" t="s">
        <v>2302</v>
      </c>
      <c r="I122" t="s">
        <v>140</v>
      </c>
      <c r="J122" t="s">
        <v>140</v>
      </c>
      <c r="K122" t="s">
        <v>2303</v>
      </c>
      <c r="L122" t="s">
        <v>277</v>
      </c>
      <c r="M122" t="s">
        <v>277</v>
      </c>
      <c r="N122">
        <v>4</v>
      </c>
      <c r="O122" t="s">
        <v>283</v>
      </c>
      <c r="P122">
        <v>4</v>
      </c>
      <c r="Q122" t="s">
        <v>2461</v>
      </c>
      <c r="R122">
        <v>36</v>
      </c>
      <c r="S122" t="s">
        <v>2462</v>
      </c>
      <c r="T122" t="s">
        <v>24</v>
      </c>
      <c r="U122">
        <v>36</v>
      </c>
      <c r="V122" t="s">
        <v>2463</v>
      </c>
      <c r="W122" t="s">
        <v>1759</v>
      </c>
    </row>
    <row r="123" spans="1:23">
      <c r="A123">
        <v>122</v>
      </c>
      <c r="B123">
        <v>2</v>
      </c>
      <c r="C123" t="s">
        <v>2464</v>
      </c>
      <c r="D123" t="s">
        <v>2465</v>
      </c>
      <c r="E123">
        <v>26</v>
      </c>
      <c r="F123">
        <v>0</v>
      </c>
      <c r="G123">
        <v>0</v>
      </c>
      <c r="H123" t="s">
        <v>2302</v>
      </c>
      <c r="I123" t="s">
        <v>140</v>
      </c>
      <c r="J123" t="s">
        <v>140</v>
      </c>
      <c r="K123" t="s">
        <v>2303</v>
      </c>
      <c r="L123" t="s">
        <v>277</v>
      </c>
      <c r="M123" t="s">
        <v>277</v>
      </c>
      <c r="N123">
        <v>4</v>
      </c>
      <c r="O123" t="s">
        <v>283</v>
      </c>
      <c r="P123">
        <v>4</v>
      </c>
      <c r="Q123" t="s">
        <v>2466</v>
      </c>
      <c r="R123">
        <v>36</v>
      </c>
      <c r="S123" t="s">
        <v>2467</v>
      </c>
      <c r="T123" t="s">
        <v>24</v>
      </c>
      <c r="U123">
        <v>36</v>
      </c>
      <c r="V123" t="s">
        <v>2468</v>
      </c>
      <c r="W123" t="s">
        <v>1759</v>
      </c>
    </row>
    <row r="124" spans="1:23">
      <c r="A124">
        <v>123</v>
      </c>
      <c r="B124">
        <v>2</v>
      </c>
      <c r="C124" t="s">
        <v>2469</v>
      </c>
      <c r="D124" t="s">
        <v>2470</v>
      </c>
      <c r="E124">
        <v>26</v>
      </c>
      <c r="F124">
        <v>0</v>
      </c>
      <c r="G124">
        <v>0</v>
      </c>
      <c r="H124" t="s">
        <v>2302</v>
      </c>
      <c r="I124" t="s">
        <v>140</v>
      </c>
      <c r="J124" t="s">
        <v>140</v>
      </c>
      <c r="K124" t="s">
        <v>2303</v>
      </c>
      <c r="L124" t="s">
        <v>277</v>
      </c>
      <c r="M124" t="s">
        <v>277</v>
      </c>
      <c r="N124">
        <v>4</v>
      </c>
      <c r="O124" t="s">
        <v>283</v>
      </c>
      <c r="P124">
        <v>4</v>
      </c>
      <c r="Q124" t="s">
        <v>2471</v>
      </c>
      <c r="R124">
        <v>36</v>
      </c>
      <c r="S124" t="s">
        <v>2472</v>
      </c>
      <c r="T124" t="s">
        <v>24</v>
      </c>
      <c r="U124">
        <v>36</v>
      </c>
      <c r="V124" t="s">
        <v>2473</v>
      </c>
      <c r="W124" t="s">
        <v>1759</v>
      </c>
    </row>
    <row r="125" spans="1:23">
      <c r="A125">
        <v>124</v>
      </c>
      <c r="B125">
        <v>1</v>
      </c>
      <c r="C125" t="s">
        <v>2474</v>
      </c>
      <c r="D125" t="s">
        <v>2475</v>
      </c>
      <c r="E125">
        <v>49</v>
      </c>
      <c r="F125">
        <v>0</v>
      </c>
      <c r="G125">
        <v>0</v>
      </c>
      <c r="H125" t="s">
        <v>2476</v>
      </c>
      <c r="I125" t="s">
        <v>140</v>
      </c>
      <c r="J125" t="s">
        <v>140</v>
      </c>
      <c r="K125" t="s">
        <v>2477</v>
      </c>
      <c r="L125" t="s">
        <v>277</v>
      </c>
      <c r="M125" t="s">
        <v>277</v>
      </c>
      <c r="N125">
        <v>4</v>
      </c>
      <c r="O125" t="s">
        <v>239</v>
      </c>
      <c r="P125">
        <v>3</v>
      </c>
      <c r="Q125" t="s">
        <v>2478</v>
      </c>
      <c r="R125">
        <v>36</v>
      </c>
      <c r="S125" t="s">
        <v>2479</v>
      </c>
      <c r="T125" t="s">
        <v>24</v>
      </c>
      <c r="U125">
        <v>36</v>
      </c>
      <c r="V125" t="s">
        <v>2480</v>
      </c>
      <c r="W125" t="s">
        <v>2481</v>
      </c>
    </row>
    <row r="126" spans="1:23">
      <c r="A126">
        <v>125</v>
      </c>
      <c r="B126">
        <v>1</v>
      </c>
      <c r="C126" t="s">
        <v>2482</v>
      </c>
      <c r="D126" t="s">
        <v>2483</v>
      </c>
      <c r="E126">
        <v>49</v>
      </c>
      <c r="F126">
        <v>0</v>
      </c>
      <c r="G126">
        <v>0</v>
      </c>
      <c r="H126" t="s">
        <v>2476</v>
      </c>
      <c r="I126" t="s">
        <v>140</v>
      </c>
      <c r="J126" t="s">
        <v>140</v>
      </c>
      <c r="K126" t="s">
        <v>2477</v>
      </c>
      <c r="L126" t="s">
        <v>277</v>
      </c>
      <c r="M126" t="s">
        <v>277</v>
      </c>
      <c r="N126">
        <v>4</v>
      </c>
      <c r="O126" t="s">
        <v>239</v>
      </c>
      <c r="P126">
        <v>2</v>
      </c>
      <c r="Q126" t="s">
        <v>2484</v>
      </c>
      <c r="R126">
        <v>36</v>
      </c>
      <c r="S126" t="s">
        <v>2485</v>
      </c>
      <c r="T126" t="s">
        <v>24</v>
      </c>
      <c r="U126">
        <v>36</v>
      </c>
      <c r="V126" t="s">
        <v>2486</v>
      </c>
      <c r="W126" t="s">
        <v>2481</v>
      </c>
    </row>
    <row r="127" spans="1:23">
      <c r="A127">
        <v>126</v>
      </c>
      <c r="B127">
        <v>1</v>
      </c>
      <c r="C127" t="s">
        <v>2487</v>
      </c>
      <c r="D127" t="s">
        <v>2488</v>
      </c>
      <c r="E127">
        <v>49</v>
      </c>
      <c r="F127">
        <v>0</v>
      </c>
      <c r="G127">
        <v>0</v>
      </c>
      <c r="H127" t="s">
        <v>2476</v>
      </c>
      <c r="I127" t="s">
        <v>140</v>
      </c>
      <c r="J127" t="s">
        <v>140</v>
      </c>
      <c r="K127" t="s">
        <v>2477</v>
      </c>
      <c r="L127" t="s">
        <v>277</v>
      </c>
      <c r="M127" t="s">
        <v>277</v>
      </c>
      <c r="N127">
        <v>4</v>
      </c>
      <c r="O127" t="s">
        <v>232</v>
      </c>
      <c r="P127">
        <v>2</v>
      </c>
      <c r="Q127" t="s">
        <v>2104</v>
      </c>
      <c r="R127">
        <v>36</v>
      </c>
      <c r="S127" t="s">
        <v>2489</v>
      </c>
      <c r="T127" t="s">
        <v>24</v>
      </c>
      <c r="U127">
        <v>36</v>
      </c>
      <c r="V127" t="s">
        <v>2490</v>
      </c>
      <c r="W127" t="s">
        <v>2481</v>
      </c>
    </row>
    <row r="128" spans="1:23">
      <c r="A128">
        <v>127</v>
      </c>
      <c r="B128">
        <v>1</v>
      </c>
      <c r="C128" t="s">
        <v>2491</v>
      </c>
      <c r="D128" t="s">
        <v>2492</v>
      </c>
      <c r="E128">
        <v>49</v>
      </c>
      <c r="F128">
        <v>0</v>
      </c>
      <c r="G128">
        <v>0</v>
      </c>
      <c r="H128" t="s">
        <v>2476</v>
      </c>
      <c r="I128" t="s">
        <v>140</v>
      </c>
      <c r="J128" t="s">
        <v>140</v>
      </c>
      <c r="K128" t="s">
        <v>2477</v>
      </c>
      <c r="L128" t="s">
        <v>277</v>
      </c>
      <c r="M128" t="s">
        <v>277</v>
      </c>
      <c r="N128">
        <v>4</v>
      </c>
      <c r="O128" t="s">
        <v>232</v>
      </c>
      <c r="P128">
        <v>2</v>
      </c>
      <c r="Q128" t="s">
        <v>2493</v>
      </c>
      <c r="R128">
        <v>36</v>
      </c>
      <c r="S128" t="s">
        <v>2494</v>
      </c>
      <c r="T128" t="s">
        <v>24</v>
      </c>
      <c r="U128">
        <v>36</v>
      </c>
      <c r="V128" t="s">
        <v>2495</v>
      </c>
      <c r="W128" t="s">
        <v>2481</v>
      </c>
    </row>
    <row r="129" spans="1:23">
      <c r="A129">
        <v>128</v>
      </c>
      <c r="B129">
        <v>1</v>
      </c>
      <c r="C129" t="s">
        <v>2496</v>
      </c>
      <c r="D129" t="s">
        <v>2497</v>
      </c>
      <c r="E129">
        <v>49</v>
      </c>
      <c r="F129">
        <v>0</v>
      </c>
      <c r="G129">
        <v>0</v>
      </c>
      <c r="H129" t="s">
        <v>2476</v>
      </c>
      <c r="I129" t="s">
        <v>140</v>
      </c>
      <c r="J129" t="s">
        <v>140</v>
      </c>
      <c r="K129" t="s">
        <v>2477</v>
      </c>
      <c r="L129" t="s">
        <v>277</v>
      </c>
      <c r="M129" t="s">
        <v>277</v>
      </c>
      <c r="N129">
        <v>4</v>
      </c>
      <c r="O129" t="s">
        <v>232</v>
      </c>
      <c r="P129">
        <v>1</v>
      </c>
      <c r="Q129" t="s">
        <v>2255</v>
      </c>
      <c r="R129">
        <v>36</v>
      </c>
      <c r="S129" t="s">
        <v>2498</v>
      </c>
      <c r="T129" t="s">
        <v>24</v>
      </c>
      <c r="U129">
        <v>36</v>
      </c>
      <c r="V129" t="s">
        <v>2499</v>
      </c>
      <c r="W129" t="s">
        <v>2481</v>
      </c>
    </row>
    <row r="130" spans="1:23">
      <c r="A130">
        <v>129</v>
      </c>
      <c r="B130">
        <v>1</v>
      </c>
      <c r="C130" t="s">
        <v>2500</v>
      </c>
      <c r="D130" t="s">
        <v>2501</v>
      </c>
      <c r="E130">
        <v>49</v>
      </c>
      <c r="F130">
        <v>0</v>
      </c>
      <c r="G130">
        <v>0</v>
      </c>
      <c r="H130" t="s">
        <v>2476</v>
      </c>
      <c r="I130" t="s">
        <v>140</v>
      </c>
      <c r="J130" t="s">
        <v>140</v>
      </c>
      <c r="K130" t="s">
        <v>2477</v>
      </c>
      <c r="L130" t="s">
        <v>277</v>
      </c>
      <c r="M130" t="s">
        <v>277</v>
      </c>
      <c r="N130">
        <v>4</v>
      </c>
      <c r="O130" t="s">
        <v>283</v>
      </c>
      <c r="P130">
        <v>4</v>
      </c>
      <c r="Q130" t="s">
        <v>2502</v>
      </c>
      <c r="R130">
        <v>36</v>
      </c>
      <c r="S130" t="s">
        <v>2503</v>
      </c>
      <c r="T130" t="s">
        <v>24</v>
      </c>
      <c r="U130">
        <v>36</v>
      </c>
      <c r="V130" t="s">
        <v>2504</v>
      </c>
      <c r="W130" t="s">
        <v>2481</v>
      </c>
    </row>
    <row r="131" spans="1:23">
      <c r="A131">
        <v>130</v>
      </c>
      <c r="B131">
        <v>2</v>
      </c>
      <c r="C131" t="s">
        <v>2505</v>
      </c>
      <c r="D131" t="s">
        <v>2506</v>
      </c>
      <c r="E131">
        <v>49</v>
      </c>
      <c r="F131">
        <v>0</v>
      </c>
      <c r="G131">
        <v>0</v>
      </c>
      <c r="H131" t="s">
        <v>2476</v>
      </c>
      <c r="I131" t="s">
        <v>140</v>
      </c>
      <c r="J131" t="s">
        <v>140</v>
      </c>
      <c r="K131" t="s">
        <v>2477</v>
      </c>
      <c r="L131" t="s">
        <v>277</v>
      </c>
      <c r="M131" t="s">
        <v>277</v>
      </c>
      <c r="N131">
        <v>4</v>
      </c>
      <c r="O131" t="s">
        <v>232</v>
      </c>
      <c r="P131">
        <v>1</v>
      </c>
      <c r="Q131" t="s">
        <v>2507</v>
      </c>
      <c r="R131">
        <v>36</v>
      </c>
      <c r="S131" t="s">
        <v>2508</v>
      </c>
      <c r="T131" t="s">
        <v>24</v>
      </c>
      <c r="U131">
        <v>36</v>
      </c>
      <c r="V131" t="s">
        <v>2509</v>
      </c>
      <c r="W131" t="s">
        <v>2481</v>
      </c>
    </row>
    <row r="132" spans="1:23">
      <c r="A132">
        <v>131</v>
      </c>
      <c r="B132">
        <v>2</v>
      </c>
      <c r="C132" t="s">
        <v>2510</v>
      </c>
      <c r="D132" t="s">
        <v>2511</v>
      </c>
      <c r="E132">
        <v>49</v>
      </c>
      <c r="F132">
        <v>0</v>
      </c>
      <c r="G132">
        <v>0</v>
      </c>
      <c r="H132" t="s">
        <v>2476</v>
      </c>
      <c r="I132" t="s">
        <v>140</v>
      </c>
      <c r="J132" t="s">
        <v>140</v>
      </c>
      <c r="K132" t="s">
        <v>2477</v>
      </c>
      <c r="L132" t="s">
        <v>277</v>
      </c>
      <c r="M132" t="s">
        <v>277</v>
      </c>
      <c r="N132">
        <v>4</v>
      </c>
      <c r="O132" t="s">
        <v>283</v>
      </c>
      <c r="P132">
        <v>6</v>
      </c>
      <c r="Q132" t="s">
        <v>2512</v>
      </c>
      <c r="R132">
        <v>36</v>
      </c>
      <c r="S132" t="s">
        <v>2513</v>
      </c>
      <c r="T132" t="s">
        <v>24</v>
      </c>
      <c r="U132">
        <v>36</v>
      </c>
      <c r="V132" t="s">
        <v>2514</v>
      </c>
      <c r="W132" t="s">
        <v>2481</v>
      </c>
    </row>
    <row r="133" spans="1:23">
      <c r="A133">
        <v>132</v>
      </c>
      <c r="B133">
        <v>2</v>
      </c>
      <c r="C133" t="s">
        <v>2515</v>
      </c>
      <c r="D133" t="s">
        <v>2516</v>
      </c>
      <c r="E133">
        <v>49</v>
      </c>
      <c r="F133">
        <v>0</v>
      </c>
      <c r="G133">
        <v>0</v>
      </c>
      <c r="H133" t="s">
        <v>2476</v>
      </c>
      <c r="I133" t="s">
        <v>140</v>
      </c>
      <c r="J133" t="s">
        <v>140</v>
      </c>
      <c r="K133" t="s">
        <v>2477</v>
      </c>
      <c r="L133" t="s">
        <v>277</v>
      </c>
      <c r="M133" t="s">
        <v>277</v>
      </c>
      <c r="N133">
        <v>4</v>
      </c>
      <c r="O133" t="s">
        <v>283</v>
      </c>
      <c r="P133">
        <v>6</v>
      </c>
      <c r="Q133" t="s">
        <v>1301</v>
      </c>
      <c r="R133">
        <v>36</v>
      </c>
      <c r="S133" t="s">
        <v>2517</v>
      </c>
      <c r="T133" t="s">
        <v>24</v>
      </c>
      <c r="U133">
        <v>36</v>
      </c>
      <c r="V133" t="s">
        <v>2518</v>
      </c>
      <c r="W133" t="s">
        <v>2481</v>
      </c>
    </row>
    <row r="134" spans="1:23">
      <c r="A134">
        <v>133</v>
      </c>
      <c r="B134">
        <v>2</v>
      </c>
      <c r="C134" t="s">
        <v>2519</v>
      </c>
      <c r="D134" t="s">
        <v>2520</v>
      </c>
      <c r="E134">
        <v>49</v>
      </c>
      <c r="F134">
        <v>0</v>
      </c>
      <c r="G134">
        <v>0</v>
      </c>
      <c r="H134" t="s">
        <v>2476</v>
      </c>
      <c r="I134" t="s">
        <v>140</v>
      </c>
      <c r="J134" t="s">
        <v>140</v>
      </c>
      <c r="K134" t="s">
        <v>2477</v>
      </c>
      <c r="L134" t="s">
        <v>277</v>
      </c>
      <c r="M134" t="s">
        <v>277</v>
      </c>
      <c r="N134">
        <v>4</v>
      </c>
      <c r="O134" t="s">
        <v>283</v>
      </c>
      <c r="P134">
        <v>4</v>
      </c>
      <c r="Q134" t="s">
        <v>2521</v>
      </c>
      <c r="R134">
        <v>36</v>
      </c>
      <c r="S134" t="s">
        <v>2522</v>
      </c>
      <c r="T134" t="s">
        <v>24</v>
      </c>
      <c r="U134">
        <v>36</v>
      </c>
      <c r="V134" t="s">
        <v>2523</v>
      </c>
      <c r="W134" t="s">
        <v>2481</v>
      </c>
    </row>
    <row r="135" spans="1:23">
      <c r="A135">
        <v>134</v>
      </c>
      <c r="B135">
        <v>1</v>
      </c>
      <c r="C135" t="s">
        <v>2524</v>
      </c>
      <c r="D135" t="s">
        <v>2525</v>
      </c>
      <c r="E135">
        <v>50</v>
      </c>
      <c r="F135">
        <v>0</v>
      </c>
      <c r="G135">
        <v>0</v>
      </c>
      <c r="H135" t="s">
        <v>2526</v>
      </c>
      <c r="I135" t="s">
        <v>140</v>
      </c>
      <c r="J135" t="s">
        <v>140</v>
      </c>
      <c r="K135" t="s">
        <v>2527</v>
      </c>
      <c r="L135" t="s">
        <v>277</v>
      </c>
      <c r="M135" t="s">
        <v>277</v>
      </c>
      <c r="N135">
        <v>4</v>
      </c>
      <c r="O135" t="s">
        <v>232</v>
      </c>
      <c r="P135">
        <v>3</v>
      </c>
      <c r="Q135" t="s">
        <v>2528</v>
      </c>
      <c r="R135">
        <v>36</v>
      </c>
      <c r="S135" t="s">
        <v>2529</v>
      </c>
      <c r="T135" t="s">
        <v>24</v>
      </c>
      <c r="U135">
        <v>36</v>
      </c>
      <c r="V135" t="s">
        <v>2530</v>
      </c>
      <c r="W135" t="s">
        <v>2531</v>
      </c>
    </row>
    <row r="136" spans="1:23">
      <c r="A136">
        <v>135</v>
      </c>
      <c r="B136">
        <v>1</v>
      </c>
      <c r="C136" t="s">
        <v>2532</v>
      </c>
      <c r="D136" t="s">
        <v>2533</v>
      </c>
      <c r="E136">
        <v>50</v>
      </c>
      <c r="F136">
        <v>0</v>
      </c>
      <c r="G136">
        <v>0</v>
      </c>
      <c r="H136" t="s">
        <v>2526</v>
      </c>
      <c r="I136" t="s">
        <v>140</v>
      </c>
      <c r="J136" t="s">
        <v>140</v>
      </c>
      <c r="K136" t="s">
        <v>2527</v>
      </c>
      <c r="L136" t="s">
        <v>277</v>
      </c>
      <c r="M136" t="s">
        <v>277</v>
      </c>
      <c r="N136">
        <v>4</v>
      </c>
      <c r="O136" t="s">
        <v>232</v>
      </c>
      <c r="P136">
        <v>1</v>
      </c>
      <c r="Q136" t="s">
        <v>2534</v>
      </c>
      <c r="R136">
        <v>36</v>
      </c>
      <c r="S136" t="s">
        <v>2535</v>
      </c>
      <c r="T136" t="s">
        <v>24</v>
      </c>
      <c r="U136">
        <v>36</v>
      </c>
      <c r="V136" t="s">
        <v>2536</v>
      </c>
      <c r="W136" t="s">
        <v>2531</v>
      </c>
    </row>
    <row r="137" spans="1:23">
      <c r="A137">
        <v>136</v>
      </c>
      <c r="B137">
        <v>1</v>
      </c>
      <c r="C137" t="s">
        <v>2537</v>
      </c>
      <c r="D137" t="s">
        <v>2538</v>
      </c>
      <c r="E137">
        <v>45</v>
      </c>
      <c r="F137">
        <v>0</v>
      </c>
      <c r="G137">
        <v>0</v>
      </c>
      <c r="H137" t="s">
        <v>2539</v>
      </c>
      <c r="I137" t="s">
        <v>140</v>
      </c>
      <c r="J137" t="s">
        <v>140</v>
      </c>
      <c r="K137" t="s">
        <v>2540</v>
      </c>
      <c r="L137" t="s">
        <v>277</v>
      </c>
      <c r="M137" t="s">
        <v>277</v>
      </c>
      <c r="N137">
        <v>4</v>
      </c>
      <c r="O137" t="s">
        <v>239</v>
      </c>
      <c r="P137">
        <v>2</v>
      </c>
      <c r="Q137" t="s">
        <v>2541</v>
      </c>
      <c r="R137">
        <v>36</v>
      </c>
      <c r="S137" t="s">
        <v>2542</v>
      </c>
      <c r="T137" t="s">
        <v>24</v>
      </c>
      <c r="U137">
        <v>36</v>
      </c>
      <c r="V137" t="s">
        <v>2543</v>
      </c>
      <c r="W137" t="s">
        <v>1769</v>
      </c>
    </row>
    <row r="138" spans="1:23">
      <c r="A138">
        <v>137</v>
      </c>
      <c r="B138">
        <v>1</v>
      </c>
      <c r="C138" t="s">
        <v>2544</v>
      </c>
      <c r="D138" t="s">
        <v>2545</v>
      </c>
      <c r="E138">
        <v>45</v>
      </c>
      <c r="F138">
        <v>0</v>
      </c>
      <c r="G138">
        <v>0</v>
      </c>
      <c r="H138" t="s">
        <v>2539</v>
      </c>
      <c r="I138" t="s">
        <v>140</v>
      </c>
      <c r="J138" t="s">
        <v>140</v>
      </c>
      <c r="K138" t="s">
        <v>2540</v>
      </c>
      <c r="L138" t="s">
        <v>277</v>
      </c>
      <c r="M138" t="s">
        <v>277</v>
      </c>
      <c r="N138">
        <v>4</v>
      </c>
      <c r="O138" t="s">
        <v>239</v>
      </c>
      <c r="P138">
        <v>2</v>
      </c>
      <c r="Q138" t="s">
        <v>2546</v>
      </c>
      <c r="R138">
        <v>36</v>
      </c>
      <c r="S138" t="s">
        <v>2547</v>
      </c>
      <c r="T138" t="s">
        <v>24</v>
      </c>
      <c r="U138">
        <v>36</v>
      </c>
      <c r="V138" t="s">
        <v>2548</v>
      </c>
      <c r="W138" t="s">
        <v>1769</v>
      </c>
    </row>
    <row r="139" spans="1:23">
      <c r="A139">
        <v>138</v>
      </c>
      <c r="B139">
        <v>1</v>
      </c>
      <c r="C139" t="s">
        <v>2549</v>
      </c>
      <c r="D139" t="s">
        <v>2550</v>
      </c>
      <c r="E139">
        <v>45</v>
      </c>
      <c r="F139">
        <v>0</v>
      </c>
      <c r="G139">
        <v>0</v>
      </c>
      <c r="H139" t="s">
        <v>2539</v>
      </c>
      <c r="I139" t="s">
        <v>140</v>
      </c>
      <c r="J139" t="s">
        <v>140</v>
      </c>
      <c r="K139" t="s">
        <v>2540</v>
      </c>
      <c r="L139" t="s">
        <v>277</v>
      </c>
      <c r="M139" t="s">
        <v>277</v>
      </c>
      <c r="N139">
        <v>4</v>
      </c>
      <c r="O139" t="s">
        <v>239</v>
      </c>
      <c r="P139">
        <v>1</v>
      </c>
      <c r="Q139" t="s">
        <v>2551</v>
      </c>
      <c r="R139">
        <v>36</v>
      </c>
      <c r="S139" t="s">
        <v>2552</v>
      </c>
      <c r="T139" t="s">
        <v>24</v>
      </c>
      <c r="U139">
        <v>36</v>
      </c>
      <c r="V139" t="s">
        <v>2553</v>
      </c>
      <c r="W139" t="s">
        <v>1769</v>
      </c>
    </row>
    <row r="140" spans="1:23">
      <c r="A140">
        <v>139</v>
      </c>
      <c r="B140">
        <v>1</v>
      </c>
      <c r="C140" t="s">
        <v>2554</v>
      </c>
      <c r="D140" t="s">
        <v>2555</v>
      </c>
      <c r="E140">
        <v>45</v>
      </c>
      <c r="F140">
        <v>0</v>
      </c>
      <c r="G140">
        <v>0</v>
      </c>
      <c r="H140" t="s">
        <v>2539</v>
      </c>
      <c r="I140" t="s">
        <v>140</v>
      </c>
      <c r="J140" t="s">
        <v>140</v>
      </c>
      <c r="K140" t="s">
        <v>2540</v>
      </c>
      <c r="L140" t="s">
        <v>277</v>
      </c>
      <c r="M140" t="s">
        <v>277</v>
      </c>
      <c r="N140">
        <v>4</v>
      </c>
      <c r="O140" t="s">
        <v>239</v>
      </c>
      <c r="P140">
        <v>1</v>
      </c>
      <c r="Q140" t="s">
        <v>2556</v>
      </c>
      <c r="R140">
        <v>36</v>
      </c>
      <c r="S140" t="s">
        <v>2557</v>
      </c>
      <c r="T140" t="s">
        <v>24</v>
      </c>
      <c r="U140">
        <v>36</v>
      </c>
      <c r="V140" t="s">
        <v>2558</v>
      </c>
      <c r="W140" t="s">
        <v>1769</v>
      </c>
    </row>
    <row r="141" spans="1:23">
      <c r="A141">
        <v>140</v>
      </c>
      <c r="B141">
        <v>1</v>
      </c>
      <c r="C141" t="s">
        <v>2559</v>
      </c>
      <c r="D141" t="s">
        <v>2560</v>
      </c>
      <c r="E141">
        <v>45</v>
      </c>
      <c r="F141">
        <v>0</v>
      </c>
      <c r="G141">
        <v>0</v>
      </c>
      <c r="H141" t="s">
        <v>2539</v>
      </c>
      <c r="I141" t="s">
        <v>140</v>
      </c>
      <c r="J141" t="s">
        <v>140</v>
      </c>
      <c r="K141" t="s">
        <v>2540</v>
      </c>
      <c r="L141" t="s">
        <v>277</v>
      </c>
      <c r="M141" t="s">
        <v>277</v>
      </c>
      <c r="N141">
        <v>4</v>
      </c>
      <c r="O141" t="s">
        <v>232</v>
      </c>
      <c r="P141">
        <v>2</v>
      </c>
      <c r="Q141" t="s">
        <v>2561</v>
      </c>
      <c r="R141">
        <v>36</v>
      </c>
      <c r="S141" t="s">
        <v>2562</v>
      </c>
      <c r="T141" t="s">
        <v>24</v>
      </c>
      <c r="U141">
        <v>36</v>
      </c>
      <c r="V141" t="s">
        <v>2563</v>
      </c>
      <c r="W141" t="s">
        <v>1769</v>
      </c>
    </row>
    <row r="142" spans="1:23">
      <c r="A142">
        <v>141</v>
      </c>
      <c r="B142">
        <v>1</v>
      </c>
      <c r="C142" t="s">
        <v>2564</v>
      </c>
      <c r="D142" t="s">
        <v>2565</v>
      </c>
      <c r="E142">
        <v>45</v>
      </c>
      <c r="F142">
        <v>0</v>
      </c>
      <c r="G142">
        <v>0</v>
      </c>
      <c r="H142" t="s">
        <v>2539</v>
      </c>
      <c r="I142" t="s">
        <v>140</v>
      </c>
      <c r="J142" t="s">
        <v>140</v>
      </c>
      <c r="K142" t="s">
        <v>2540</v>
      </c>
      <c r="L142" t="s">
        <v>277</v>
      </c>
      <c r="M142" t="s">
        <v>277</v>
      </c>
      <c r="N142">
        <v>4</v>
      </c>
      <c r="O142" t="s">
        <v>232</v>
      </c>
      <c r="P142">
        <v>2</v>
      </c>
      <c r="Q142" t="s">
        <v>2566</v>
      </c>
      <c r="R142">
        <v>36</v>
      </c>
      <c r="S142" t="s">
        <v>2567</v>
      </c>
      <c r="T142" t="s">
        <v>24</v>
      </c>
      <c r="U142">
        <v>36</v>
      </c>
      <c r="V142" t="s">
        <v>2568</v>
      </c>
      <c r="W142" t="s">
        <v>1769</v>
      </c>
    </row>
    <row r="143" spans="1:23">
      <c r="A143">
        <v>142</v>
      </c>
      <c r="B143">
        <v>1</v>
      </c>
      <c r="C143" t="s">
        <v>2569</v>
      </c>
      <c r="D143" t="s">
        <v>2570</v>
      </c>
      <c r="E143">
        <v>45</v>
      </c>
      <c r="F143">
        <v>0</v>
      </c>
      <c r="G143">
        <v>0</v>
      </c>
      <c r="H143" t="s">
        <v>2539</v>
      </c>
      <c r="I143" t="s">
        <v>140</v>
      </c>
      <c r="J143" t="s">
        <v>140</v>
      </c>
      <c r="K143" t="s">
        <v>2540</v>
      </c>
      <c r="L143" t="s">
        <v>277</v>
      </c>
      <c r="M143" t="s">
        <v>277</v>
      </c>
      <c r="N143">
        <v>4</v>
      </c>
      <c r="O143" t="s">
        <v>232</v>
      </c>
      <c r="P143">
        <v>2</v>
      </c>
      <c r="Q143" t="s">
        <v>2571</v>
      </c>
      <c r="R143">
        <v>36</v>
      </c>
      <c r="S143" t="s">
        <v>2572</v>
      </c>
      <c r="T143" t="s">
        <v>24</v>
      </c>
      <c r="U143">
        <v>36</v>
      </c>
      <c r="V143" t="s">
        <v>2573</v>
      </c>
      <c r="W143" t="s">
        <v>1769</v>
      </c>
    </row>
    <row r="144" spans="1:23">
      <c r="A144">
        <v>143</v>
      </c>
      <c r="B144">
        <v>1</v>
      </c>
      <c r="C144" t="s">
        <v>2574</v>
      </c>
      <c r="D144" t="s">
        <v>2575</v>
      </c>
      <c r="E144">
        <v>45</v>
      </c>
      <c r="F144">
        <v>0</v>
      </c>
      <c r="G144">
        <v>0</v>
      </c>
      <c r="H144" t="s">
        <v>2539</v>
      </c>
      <c r="I144" t="s">
        <v>140</v>
      </c>
      <c r="J144" t="s">
        <v>140</v>
      </c>
      <c r="K144" t="s">
        <v>2540</v>
      </c>
      <c r="L144" t="s">
        <v>277</v>
      </c>
      <c r="M144" t="s">
        <v>277</v>
      </c>
      <c r="N144">
        <v>4</v>
      </c>
      <c r="O144" t="s">
        <v>232</v>
      </c>
      <c r="P144">
        <v>2</v>
      </c>
      <c r="Q144" t="s">
        <v>2576</v>
      </c>
      <c r="R144">
        <v>36</v>
      </c>
      <c r="S144" t="s">
        <v>2577</v>
      </c>
      <c r="T144" t="s">
        <v>24</v>
      </c>
      <c r="U144">
        <v>36</v>
      </c>
      <c r="V144" t="s">
        <v>2578</v>
      </c>
      <c r="W144" t="s">
        <v>1769</v>
      </c>
    </row>
    <row r="145" spans="1:23">
      <c r="A145">
        <v>144</v>
      </c>
      <c r="B145">
        <v>1</v>
      </c>
      <c r="C145" t="s">
        <v>2579</v>
      </c>
      <c r="D145" t="s">
        <v>2580</v>
      </c>
      <c r="E145">
        <v>45</v>
      </c>
      <c r="F145">
        <v>0</v>
      </c>
      <c r="G145">
        <v>0</v>
      </c>
      <c r="H145" t="s">
        <v>2539</v>
      </c>
      <c r="I145" t="s">
        <v>140</v>
      </c>
      <c r="J145" t="s">
        <v>140</v>
      </c>
      <c r="K145" t="s">
        <v>2540</v>
      </c>
      <c r="L145" t="s">
        <v>277</v>
      </c>
      <c r="M145" t="s">
        <v>277</v>
      </c>
      <c r="N145">
        <v>4</v>
      </c>
      <c r="O145" t="s">
        <v>232</v>
      </c>
      <c r="P145">
        <v>1</v>
      </c>
      <c r="Q145" t="s">
        <v>2581</v>
      </c>
      <c r="R145">
        <v>36</v>
      </c>
      <c r="S145" t="s">
        <v>2582</v>
      </c>
      <c r="T145" t="s">
        <v>24</v>
      </c>
      <c r="U145">
        <v>36</v>
      </c>
      <c r="V145" t="s">
        <v>2583</v>
      </c>
      <c r="W145" t="s">
        <v>1769</v>
      </c>
    </row>
    <row r="146" spans="1:23">
      <c r="A146">
        <v>145</v>
      </c>
      <c r="B146">
        <v>1</v>
      </c>
      <c r="C146" t="s">
        <v>2584</v>
      </c>
      <c r="D146" t="s">
        <v>2585</v>
      </c>
      <c r="E146">
        <v>45</v>
      </c>
      <c r="F146">
        <v>0</v>
      </c>
      <c r="G146">
        <v>0</v>
      </c>
      <c r="H146" t="s">
        <v>2539</v>
      </c>
      <c r="I146" t="s">
        <v>140</v>
      </c>
      <c r="J146" t="s">
        <v>140</v>
      </c>
      <c r="K146" t="s">
        <v>2540</v>
      </c>
      <c r="L146" t="s">
        <v>277</v>
      </c>
      <c r="M146" t="s">
        <v>277</v>
      </c>
      <c r="N146">
        <v>4</v>
      </c>
      <c r="O146" t="s">
        <v>283</v>
      </c>
      <c r="P146">
        <v>5</v>
      </c>
      <c r="Q146" t="s">
        <v>618</v>
      </c>
      <c r="R146">
        <v>36</v>
      </c>
      <c r="S146" t="s">
        <v>2586</v>
      </c>
      <c r="T146" t="s">
        <v>24</v>
      </c>
      <c r="U146">
        <v>36</v>
      </c>
      <c r="V146" t="s">
        <v>2587</v>
      </c>
      <c r="W146" t="s">
        <v>1769</v>
      </c>
    </row>
    <row r="147" spans="1:23">
      <c r="A147">
        <v>146</v>
      </c>
      <c r="B147">
        <v>1</v>
      </c>
      <c r="C147" t="s">
        <v>2588</v>
      </c>
      <c r="D147" t="s">
        <v>2589</v>
      </c>
      <c r="E147">
        <v>45</v>
      </c>
      <c r="F147">
        <v>0</v>
      </c>
      <c r="G147">
        <v>0</v>
      </c>
      <c r="H147" t="s">
        <v>2539</v>
      </c>
      <c r="I147" t="s">
        <v>140</v>
      </c>
      <c r="J147" t="s">
        <v>140</v>
      </c>
      <c r="K147" t="s">
        <v>2540</v>
      </c>
      <c r="L147" t="s">
        <v>277</v>
      </c>
      <c r="M147" t="s">
        <v>277</v>
      </c>
      <c r="N147">
        <v>4</v>
      </c>
      <c r="O147" t="s">
        <v>283</v>
      </c>
      <c r="P147">
        <v>5</v>
      </c>
      <c r="Q147" t="s">
        <v>2590</v>
      </c>
      <c r="R147">
        <v>36</v>
      </c>
      <c r="S147" t="s">
        <v>2591</v>
      </c>
      <c r="T147" t="s">
        <v>24</v>
      </c>
      <c r="U147">
        <v>36</v>
      </c>
      <c r="V147" t="s">
        <v>2592</v>
      </c>
      <c r="W147" t="s">
        <v>1769</v>
      </c>
    </row>
    <row r="148" spans="1:23">
      <c r="A148">
        <v>147</v>
      </c>
      <c r="B148">
        <v>1</v>
      </c>
      <c r="C148" t="s">
        <v>2593</v>
      </c>
      <c r="D148" t="s">
        <v>2594</v>
      </c>
      <c r="E148">
        <v>45</v>
      </c>
      <c r="F148">
        <v>0</v>
      </c>
      <c r="G148">
        <v>0</v>
      </c>
      <c r="H148" t="s">
        <v>2539</v>
      </c>
      <c r="I148" t="s">
        <v>140</v>
      </c>
      <c r="J148" t="s">
        <v>140</v>
      </c>
      <c r="K148" t="s">
        <v>2540</v>
      </c>
      <c r="L148" t="s">
        <v>277</v>
      </c>
      <c r="M148" t="s">
        <v>277</v>
      </c>
      <c r="N148">
        <v>4</v>
      </c>
      <c r="O148" t="s">
        <v>283</v>
      </c>
      <c r="P148">
        <v>5</v>
      </c>
      <c r="Q148" t="s">
        <v>2595</v>
      </c>
      <c r="R148">
        <v>36</v>
      </c>
      <c r="S148" t="s">
        <v>2596</v>
      </c>
      <c r="T148" t="s">
        <v>24</v>
      </c>
      <c r="U148">
        <v>36</v>
      </c>
      <c r="V148" t="s">
        <v>2597</v>
      </c>
      <c r="W148" t="s">
        <v>1769</v>
      </c>
    </row>
    <row r="149" spans="1:23">
      <c r="A149">
        <v>148</v>
      </c>
      <c r="B149">
        <v>1</v>
      </c>
      <c r="C149" t="s">
        <v>2598</v>
      </c>
      <c r="D149" t="s">
        <v>2599</v>
      </c>
      <c r="E149">
        <v>45</v>
      </c>
      <c r="F149">
        <v>0</v>
      </c>
      <c r="G149">
        <v>0</v>
      </c>
      <c r="H149" t="s">
        <v>2539</v>
      </c>
      <c r="I149" t="s">
        <v>140</v>
      </c>
      <c r="J149" t="s">
        <v>140</v>
      </c>
      <c r="K149" t="s">
        <v>2540</v>
      </c>
      <c r="L149" t="s">
        <v>277</v>
      </c>
      <c r="M149" t="s">
        <v>277</v>
      </c>
      <c r="N149">
        <v>4</v>
      </c>
      <c r="O149" t="s">
        <v>283</v>
      </c>
      <c r="P149">
        <v>4</v>
      </c>
      <c r="Q149" t="s">
        <v>2600</v>
      </c>
      <c r="R149">
        <v>36</v>
      </c>
      <c r="S149" t="s">
        <v>2601</v>
      </c>
      <c r="T149" t="s">
        <v>24</v>
      </c>
      <c r="U149">
        <v>36</v>
      </c>
      <c r="V149" t="s">
        <v>2602</v>
      </c>
      <c r="W149" t="s">
        <v>1769</v>
      </c>
    </row>
    <row r="150" spans="1:23">
      <c r="A150">
        <v>149</v>
      </c>
      <c r="B150">
        <v>1</v>
      </c>
      <c r="C150" t="s">
        <v>2603</v>
      </c>
      <c r="D150" t="s">
        <v>2604</v>
      </c>
      <c r="E150">
        <v>45</v>
      </c>
      <c r="F150">
        <v>0</v>
      </c>
      <c r="G150">
        <v>0</v>
      </c>
      <c r="H150" t="s">
        <v>2539</v>
      </c>
      <c r="I150" t="s">
        <v>140</v>
      </c>
      <c r="J150" t="s">
        <v>140</v>
      </c>
      <c r="K150" t="s">
        <v>2540</v>
      </c>
      <c r="L150" t="s">
        <v>277</v>
      </c>
      <c r="M150" t="s">
        <v>277</v>
      </c>
      <c r="N150">
        <v>4</v>
      </c>
      <c r="O150" t="s">
        <v>283</v>
      </c>
      <c r="P150">
        <v>4</v>
      </c>
      <c r="Q150" t="s">
        <v>2605</v>
      </c>
      <c r="R150">
        <v>36</v>
      </c>
      <c r="S150" t="s">
        <v>2606</v>
      </c>
      <c r="T150" t="s">
        <v>24</v>
      </c>
      <c r="U150">
        <v>36</v>
      </c>
      <c r="V150" t="s">
        <v>2607</v>
      </c>
      <c r="W150" t="s">
        <v>1769</v>
      </c>
    </row>
    <row r="151" spans="1:23">
      <c r="A151">
        <v>150</v>
      </c>
      <c r="B151">
        <v>1</v>
      </c>
      <c r="C151" t="s">
        <v>2608</v>
      </c>
      <c r="D151" t="s">
        <v>2609</v>
      </c>
      <c r="E151">
        <v>45</v>
      </c>
      <c r="F151">
        <v>0</v>
      </c>
      <c r="G151">
        <v>0</v>
      </c>
      <c r="H151" t="s">
        <v>2539</v>
      </c>
      <c r="I151" t="s">
        <v>140</v>
      </c>
      <c r="J151" t="s">
        <v>140</v>
      </c>
      <c r="K151" t="s">
        <v>2540</v>
      </c>
      <c r="L151" t="s">
        <v>277</v>
      </c>
      <c r="M151" t="s">
        <v>277</v>
      </c>
      <c r="N151">
        <v>4</v>
      </c>
      <c r="O151" t="s">
        <v>283</v>
      </c>
      <c r="P151">
        <v>4</v>
      </c>
      <c r="Q151" t="s">
        <v>2610</v>
      </c>
      <c r="R151">
        <v>36</v>
      </c>
      <c r="S151" t="s">
        <v>2611</v>
      </c>
      <c r="T151" t="s">
        <v>24</v>
      </c>
      <c r="U151">
        <v>36</v>
      </c>
      <c r="V151" t="s">
        <v>2612</v>
      </c>
      <c r="W151" t="s">
        <v>1769</v>
      </c>
    </row>
    <row r="152" spans="1:23">
      <c r="A152">
        <v>151</v>
      </c>
      <c r="B152">
        <v>1</v>
      </c>
      <c r="C152" t="s">
        <v>2613</v>
      </c>
      <c r="D152" t="s">
        <v>2614</v>
      </c>
      <c r="E152">
        <v>45</v>
      </c>
      <c r="F152">
        <v>0</v>
      </c>
      <c r="G152">
        <v>0</v>
      </c>
      <c r="H152" t="s">
        <v>2539</v>
      </c>
      <c r="I152" t="s">
        <v>140</v>
      </c>
      <c r="J152" t="s">
        <v>140</v>
      </c>
      <c r="K152" t="s">
        <v>2540</v>
      </c>
      <c r="L152" t="s">
        <v>277</v>
      </c>
      <c r="M152" t="s">
        <v>277</v>
      </c>
      <c r="N152">
        <v>4</v>
      </c>
      <c r="O152" t="s">
        <v>283</v>
      </c>
      <c r="P152">
        <v>4</v>
      </c>
      <c r="Q152" t="s">
        <v>2615</v>
      </c>
      <c r="R152">
        <v>36</v>
      </c>
      <c r="S152" t="s">
        <v>2616</v>
      </c>
      <c r="T152" t="s">
        <v>24</v>
      </c>
      <c r="U152">
        <v>36</v>
      </c>
      <c r="V152" t="s">
        <v>2617</v>
      </c>
      <c r="W152" t="s">
        <v>1769</v>
      </c>
    </row>
    <row r="153" spans="1:23">
      <c r="A153">
        <v>152</v>
      </c>
      <c r="B153">
        <v>1</v>
      </c>
      <c r="C153" t="s">
        <v>2618</v>
      </c>
      <c r="D153" t="s">
        <v>2619</v>
      </c>
      <c r="E153">
        <v>45</v>
      </c>
      <c r="F153">
        <v>0</v>
      </c>
      <c r="G153">
        <v>0</v>
      </c>
      <c r="H153" t="s">
        <v>2539</v>
      </c>
      <c r="I153" t="s">
        <v>140</v>
      </c>
      <c r="J153" t="s">
        <v>140</v>
      </c>
      <c r="K153" t="s">
        <v>2540</v>
      </c>
      <c r="L153" t="s">
        <v>277</v>
      </c>
      <c r="M153" t="s">
        <v>277</v>
      </c>
      <c r="N153">
        <v>4</v>
      </c>
      <c r="O153" t="s">
        <v>283</v>
      </c>
      <c r="P153">
        <v>3</v>
      </c>
      <c r="Q153" t="s">
        <v>2620</v>
      </c>
      <c r="R153">
        <v>36</v>
      </c>
      <c r="S153" t="s">
        <v>2621</v>
      </c>
      <c r="T153" t="s">
        <v>24</v>
      </c>
      <c r="U153">
        <v>36</v>
      </c>
      <c r="V153" t="s">
        <v>2622</v>
      </c>
      <c r="W153" t="s">
        <v>1769</v>
      </c>
    </row>
    <row r="154" spans="1:23">
      <c r="A154">
        <v>153</v>
      </c>
      <c r="B154">
        <v>1</v>
      </c>
      <c r="C154" t="s">
        <v>2623</v>
      </c>
      <c r="D154" t="s">
        <v>2624</v>
      </c>
      <c r="E154">
        <v>45</v>
      </c>
      <c r="F154">
        <v>0</v>
      </c>
      <c r="G154">
        <v>0</v>
      </c>
      <c r="H154" t="s">
        <v>2539</v>
      </c>
      <c r="I154" t="s">
        <v>140</v>
      </c>
      <c r="J154" t="s">
        <v>140</v>
      </c>
      <c r="K154" t="s">
        <v>2540</v>
      </c>
      <c r="L154" t="s">
        <v>277</v>
      </c>
      <c r="M154" t="s">
        <v>277</v>
      </c>
      <c r="N154">
        <v>4</v>
      </c>
      <c r="O154" t="s">
        <v>283</v>
      </c>
      <c r="P154">
        <v>3</v>
      </c>
      <c r="Q154" t="s">
        <v>2625</v>
      </c>
      <c r="R154">
        <v>36</v>
      </c>
      <c r="S154" t="s">
        <v>2626</v>
      </c>
      <c r="T154" t="s">
        <v>24</v>
      </c>
      <c r="U154">
        <v>36</v>
      </c>
      <c r="V154" t="s">
        <v>2627</v>
      </c>
      <c r="W154" t="s">
        <v>1769</v>
      </c>
    </row>
    <row r="155" spans="1:23">
      <c r="A155">
        <v>154</v>
      </c>
      <c r="B155">
        <v>2</v>
      </c>
      <c r="C155" t="s">
        <v>2628</v>
      </c>
      <c r="D155" t="s">
        <v>2629</v>
      </c>
      <c r="E155">
        <v>45</v>
      </c>
      <c r="F155">
        <v>0</v>
      </c>
      <c r="G155">
        <v>0</v>
      </c>
      <c r="H155" t="s">
        <v>2539</v>
      </c>
      <c r="I155" t="s">
        <v>140</v>
      </c>
      <c r="J155" t="s">
        <v>140</v>
      </c>
      <c r="K155" t="s">
        <v>2540</v>
      </c>
      <c r="L155" t="s">
        <v>277</v>
      </c>
      <c r="M155" t="s">
        <v>277</v>
      </c>
      <c r="N155">
        <v>4</v>
      </c>
      <c r="O155" t="s">
        <v>232</v>
      </c>
      <c r="P155">
        <v>1</v>
      </c>
      <c r="Q155" t="s">
        <v>2630</v>
      </c>
      <c r="R155">
        <v>36</v>
      </c>
      <c r="S155" t="s">
        <v>2631</v>
      </c>
      <c r="T155" t="s">
        <v>24</v>
      </c>
      <c r="U155">
        <v>36</v>
      </c>
      <c r="V155" t="s">
        <v>2632</v>
      </c>
      <c r="W155" t="s">
        <v>1769</v>
      </c>
    </row>
    <row r="156" spans="1:23">
      <c r="A156">
        <v>155</v>
      </c>
      <c r="B156">
        <v>2</v>
      </c>
      <c r="C156" t="s">
        <v>2633</v>
      </c>
      <c r="D156" t="s">
        <v>2634</v>
      </c>
      <c r="E156">
        <v>45</v>
      </c>
      <c r="F156">
        <v>0</v>
      </c>
      <c r="G156">
        <v>0</v>
      </c>
      <c r="H156" t="s">
        <v>2539</v>
      </c>
      <c r="I156" t="s">
        <v>140</v>
      </c>
      <c r="J156" t="s">
        <v>140</v>
      </c>
      <c r="K156" t="s">
        <v>2540</v>
      </c>
      <c r="L156" t="s">
        <v>277</v>
      </c>
      <c r="M156" t="s">
        <v>277</v>
      </c>
      <c r="N156">
        <v>4</v>
      </c>
      <c r="O156" t="s">
        <v>232</v>
      </c>
      <c r="P156">
        <v>1</v>
      </c>
      <c r="Q156" t="s">
        <v>2387</v>
      </c>
      <c r="R156">
        <v>36</v>
      </c>
      <c r="S156" t="s">
        <v>2635</v>
      </c>
      <c r="T156" t="s">
        <v>24</v>
      </c>
      <c r="U156">
        <v>36</v>
      </c>
      <c r="V156" t="s">
        <v>2636</v>
      </c>
      <c r="W156" t="s">
        <v>1769</v>
      </c>
    </row>
    <row r="157" spans="1:23">
      <c r="A157">
        <v>156</v>
      </c>
      <c r="B157">
        <v>2</v>
      </c>
      <c r="C157" t="s">
        <v>2637</v>
      </c>
      <c r="D157" t="s">
        <v>2638</v>
      </c>
      <c r="E157">
        <v>45</v>
      </c>
      <c r="F157">
        <v>0</v>
      </c>
      <c r="G157">
        <v>0</v>
      </c>
      <c r="H157" t="s">
        <v>2539</v>
      </c>
      <c r="I157" t="s">
        <v>140</v>
      </c>
      <c r="J157" t="s">
        <v>140</v>
      </c>
      <c r="K157" t="s">
        <v>2540</v>
      </c>
      <c r="L157" t="s">
        <v>277</v>
      </c>
      <c r="M157" t="s">
        <v>277</v>
      </c>
      <c r="N157">
        <v>4</v>
      </c>
      <c r="O157" t="s">
        <v>232</v>
      </c>
      <c r="P157">
        <v>1</v>
      </c>
      <c r="Q157" t="s">
        <v>2639</v>
      </c>
      <c r="R157">
        <v>36</v>
      </c>
      <c r="S157" t="s">
        <v>2640</v>
      </c>
      <c r="T157" t="s">
        <v>24</v>
      </c>
      <c r="U157">
        <v>36</v>
      </c>
      <c r="V157" t="s">
        <v>2641</v>
      </c>
      <c r="W157" t="s">
        <v>1769</v>
      </c>
    </row>
    <row r="158" spans="1:23">
      <c r="A158">
        <v>157</v>
      </c>
      <c r="B158">
        <v>2</v>
      </c>
      <c r="C158" t="s">
        <v>2642</v>
      </c>
      <c r="D158" t="s">
        <v>2643</v>
      </c>
      <c r="E158">
        <v>45</v>
      </c>
      <c r="F158">
        <v>0</v>
      </c>
      <c r="G158">
        <v>0</v>
      </c>
      <c r="H158" t="s">
        <v>2539</v>
      </c>
      <c r="I158" t="s">
        <v>140</v>
      </c>
      <c r="J158" t="s">
        <v>140</v>
      </c>
      <c r="K158" t="s">
        <v>2540</v>
      </c>
      <c r="L158" t="s">
        <v>277</v>
      </c>
      <c r="M158" t="s">
        <v>277</v>
      </c>
      <c r="N158">
        <v>4</v>
      </c>
      <c r="O158" t="s">
        <v>232</v>
      </c>
      <c r="P158">
        <v>1</v>
      </c>
      <c r="Q158" t="s">
        <v>2644</v>
      </c>
      <c r="R158">
        <v>36</v>
      </c>
      <c r="S158" t="s">
        <v>2645</v>
      </c>
      <c r="T158" t="s">
        <v>24</v>
      </c>
      <c r="U158">
        <v>36</v>
      </c>
      <c r="V158" t="s">
        <v>2646</v>
      </c>
      <c r="W158" t="s">
        <v>1769</v>
      </c>
    </row>
    <row r="159" spans="1:23">
      <c r="A159">
        <v>158</v>
      </c>
      <c r="B159">
        <v>2</v>
      </c>
      <c r="C159" t="s">
        <v>2647</v>
      </c>
      <c r="D159" t="s">
        <v>2648</v>
      </c>
      <c r="E159">
        <v>45</v>
      </c>
      <c r="F159">
        <v>0</v>
      </c>
      <c r="G159">
        <v>0</v>
      </c>
      <c r="H159" t="s">
        <v>2539</v>
      </c>
      <c r="I159" t="s">
        <v>140</v>
      </c>
      <c r="J159" t="s">
        <v>140</v>
      </c>
      <c r="K159" t="s">
        <v>2540</v>
      </c>
      <c r="L159" t="s">
        <v>277</v>
      </c>
      <c r="M159" t="s">
        <v>277</v>
      </c>
      <c r="N159">
        <v>4</v>
      </c>
      <c r="O159" t="s">
        <v>232</v>
      </c>
      <c r="P159">
        <v>1</v>
      </c>
      <c r="Q159" t="s">
        <v>2649</v>
      </c>
      <c r="R159">
        <v>36</v>
      </c>
      <c r="S159" t="s">
        <v>2650</v>
      </c>
      <c r="T159" t="s">
        <v>24</v>
      </c>
      <c r="U159">
        <v>36</v>
      </c>
      <c r="V159" t="s">
        <v>2651</v>
      </c>
      <c r="W159" t="s">
        <v>1769</v>
      </c>
    </row>
    <row r="160" spans="1:23">
      <c r="A160">
        <v>159</v>
      </c>
      <c r="B160">
        <v>2</v>
      </c>
      <c r="C160" t="s">
        <v>2652</v>
      </c>
      <c r="D160" t="s">
        <v>2653</v>
      </c>
      <c r="E160">
        <v>45</v>
      </c>
      <c r="F160">
        <v>0</v>
      </c>
      <c r="G160">
        <v>0</v>
      </c>
      <c r="H160" t="s">
        <v>2539</v>
      </c>
      <c r="I160" t="s">
        <v>140</v>
      </c>
      <c r="J160" t="s">
        <v>140</v>
      </c>
      <c r="K160" t="s">
        <v>2540</v>
      </c>
      <c r="L160" t="s">
        <v>277</v>
      </c>
      <c r="M160" t="s">
        <v>277</v>
      </c>
      <c r="N160">
        <v>4</v>
      </c>
      <c r="O160" t="s">
        <v>232</v>
      </c>
      <c r="P160">
        <v>1</v>
      </c>
      <c r="Q160" t="s">
        <v>2581</v>
      </c>
      <c r="R160">
        <v>36</v>
      </c>
      <c r="S160" t="s">
        <v>2654</v>
      </c>
      <c r="T160" t="s">
        <v>24</v>
      </c>
      <c r="U160">
        <v>36</v>
      </c>
      <c r="V160" t="s">
        <v>2655</v>
      </c>
      <c r="W160" t="s">
        <v>1769</v>
      </c>
    </row>
    <row r="161" spans="1:23">
      <c r="A161">
        <v>160</v>
      </c>
      <c r="B161">
        <v>2</v>
      </c>
      <c r="C161" t="s">
        <v>2656</v>
      </c>
      <c r="D161" t="s">
        <v>2657</v>
      </c>
      <c r="E161">
        <v>45</v>
      </c>
      <c r="F161">
        <v>0</v>
      </c>
      <c r="G161">
        <v>0</v>
      </c>
      <c r="H161" t="s">
        <v>2539</v>
      </c>
      <c r="I161" t="s">
        <v>140</v>
      </c>
      <c r="J161" t="s">
        <v>140</v>
      </c>
      <c r="K161" t="s">
        <v>2540</v>
      </c>
      <c r="L161" t="s">
        <v>277</v>
      </c>
      <c r="M161" t="s">
        <v>277</v>
      </c>
      <c r="N161">
        <v>4</v>
      </c>
      <c r="O161" t="s">
        <v>283</v>
      </c>
      <c r="P161">
        <v>6</v>
      </c>
      <c r="Q161" t="s">
        <v>582</v>
      </c>
      <c r="R161">
        <v>36</v>
      </c>
      <c r="S161" t="s">
        <v>2658</v>
      </c>
      <c r="T161" t="s">
        <v>24</v>
      </c>
      <c r="U161">
        <v>36</v>
      </c>
      <c r="V161" t="s">
        <v>2659</v>
      </c>
      <c r="W161" t="s">
        <v>1769</v>
      </c>
    </row>
    <row r="162" spans="1:23">
      <c r="A162">
        <v>161</v>
      </c>
      <c r="B162">
        <v>2</v>
      </c>
      <c r="C162" t="s">
        <v>2660</v>
      </c>
      <c r="D162" t="s">
        <v>2661</v>
      </c>
      <c r="E162">
        <v>45</v>
      </c>
      <c r="F162">
        <v>0</v>
      </c>
      <c r="G162">
        <v>0</v>
      </c>
      <c r="H162" t="s">
        <v>2539</v>
      </c>
      <c r="I162" t="s">
        <v>140</v>
      </c>
      <c r="J162" t="s">
        <v>140</v>
      </c>
      <c r="K162" t="s">
        <v>2540</v>
      </c>
      <c r="L162" t="s">
        <v>277</v>
      </c>
      <c r="M162" t="s">
        <v>277</v>
      </c>
      <c r="N162">
        <v>4</v>
      </c>
      <c r="O162" t="s">
        <v>283</v>
      </c>
      <c r="P162">
        <v>6</v>
      </c>
      <c r="Q162" t="s">
        <v>2662</v>
      </c>
      <c r="R162">
        <v>36</v>
      </c>
      <c r="S162" t="s">
        <v>2663</v>
      </c>
      <c r="T162" t="s">
        <v>24</v>
      </c>
      <c r="U162">
        <v>36</v>
      </c>
      <c r="V162" t="s">
        <v>2664</v>
      </c>
      <c r="W162" t="s">
        <v>1769</v>
      </c>
    </row>
    <row r="163" spans="1:23">
      <c r="A163">
        <v>162</v>
      </c>
      <c r="B163">
        <v>2</v>
      </c>
      <c r="C163" t="s">
        <v>2665</v>
      </c>
      <c r="D163" t="s">
        <v>2666</v>
      </c>
      <c r="E163">
        <v>45</v>
      </c>
      <c r="F163">
        <v>0</v>
      </c>
      <c r="G163">
        <v>0</v>
      </c>
      <c r="H163" t="s">
        <v>2539</v>
      </c>
      <c r="I163" t="s">
        <v>140</v>
      </c>
      <c r="J163" t="s">
        <v>140</v>
      </c>
      <c r="K163" t="s">
        <v>2540</v>
      </c>
      <c r="L163" t="s">
        <v>277</v>
      </c>
      <c r="M163" t="s">
        <v>277</v>
      </c>
      <c r="N163">
        <v>4</v>
      </c>
      <c r="O163" t="s">
        <v>283</v>
      </c>
      <c r="P163">
        <v>6</v>
      </c>
      <c r="Q163" t="s">
        <v>2667</v>
      </c>
      <c r="R163">
        <v>36</v>
      </c>
      <c r="S163" t="s">
        <v>2668</v>
      </c>
      <c r="T163" t="s">
        <v>24</v>
      </c>
      <c r="U163">
        <v>36</v>
      </c>
      <c r="V163" t="s">
        <v>2669</v>
      </c>
      <c r="W163" t="s">
        <v>1769</v>
      </c>
    </row>
    <row r="164" spans="1:23">
      <c r="A164">
        <v>163</v>
      </c>
      <c r="B164">
        <v>2</v>
      </c>
      <c r="C164" t="s">
        <v>2670</v>
      </c>
      <c r="D164" t="s">
        <v>2671</v>
      </c>
      <c r="E164">
        <v>45</v>
      </c>
      <c r="F164">
        <v>0</v>
      </c>
      <c r="G164">
        <v>0</v>
      </c>
      <c r="H164" t="s">
        <v>2539</v>
      </c>
      <c r="I164" t="s">
        <v>140</v>
      </c>
      <c r="J164" t="s">
        <v>140</v>
      </c>
      <c r="K164" t="s">
        <v>2540</v>
      </c>
      <c r="L164" t="s">
        <v>277</v>
      </c>
      <c r="M164" t="s">
        <v>277</v>
      </c>
      <c r="N164">
        <v>4</v>
      </c>
      <c r="O164" t="s">
        <v>283</v>
      </c>
      <c r="P164">
        <v>6</v>
      </c>
      <c r="Q164" t="s">
        <v>2146</v>
      </c>
      <c r="R164">
        <v>36</v>
      </c>
      <c r="S164" t="s">
        <v>2672</v>
      </c>
      <c r="T164" t="s">
        <v>24</v>
      </c>
      <c r="U164">
        <v>36</v>
      </c>
      <c r="V164" t="s">
        <v>2673</v>
      </c>
      <c r="W164" t="s">
        <v>1769</v>
      </c>
    </row>
    <row r="165" spans="1:23">
      <c r="A165">
        <v>164</v>
      </c>
      <c r="B165">
        <v>2</v>
      </c>
      <c r="C165" t="s">
        <v>2674</v>
      </c>
      <c r="D165" t="s">
        <v>2675</v>
      </c>
      <c r="E165">
        <v>45</v>
      </c>
      <c r="F165">
        <v>0</v>
      </c>
      <c r="G165">
        <v>0</v>
      </c>
      <c r="H165" t="s">
        <v>2539</v>
      </c>
      <c r="I165" t="s">
        <v>140</v>
      </c>
      <c r="J165" t="s">
        <v>140</v>
      </c>
      <c r="K165" t="s">
        <v>2540</v>
      </c>
      <c r="L165" t="s">
        <v>277</v>
      </c>
      <c r="M165" t="s">
        <v>277</v>
      </c>
      <c r="N165">
        <v>4</v>
      </c>
      <c r="O165" t="s">
        <v>283</v>
      </c>
      <c r="P165">
        <v>6</v>
      </c>
      <c r="Q165" t="s">
        <v>2676</v>
      </c>
      <c r="R165">
        <v>36</v>
      </c>
      <c r="S165" t="s">
        <v>2677</v>
      </c>
      <c r="T165" t="s">
        <v>24</v>
      </c>
      <c r="U165">
        <v>36</v>
      </c>
      <c r="V165" t="s">
        <v>2678</v>
      </c>
      <c r="W165" t="s">
        <v>1769</v>
      </c>
    </row>
    <row r="166" spans="1:23">
      <c r="A166">
        <v>165</v>
      </c>
      <c r="B166">
        <v>2</v>
      </c>
      <c r="C166" t="s">
        <v>2679</v>
      </c>
      <c r="D166" t="s">
        <v>2680</v>
      </c>
      <c r="E166">
        <v>45</v>
      </c>
      <c r="F166">
        <v>0</v>
      </c>
      <c r="G166">
        <v>0</v>
      </c>
      <c r="H166" t="s">
        <v>2539</v>
      </c>
      <c r="I166" t="s">
        <v>140</v>
      </c>
      <c r="J166" t="s">
        <v>140</v>
      </c>
      <c r="K166" t="s">
        <v>2540</v>
      </c>
      <c r="L166" t="s">
        <v>277</v>
      </c>
      <c r="M166" t="s">
        <v>277</v>
      </c>
      <c r="N166">
        <v>4</v>
      </c>
      <c r="O166" t="s">
        <v>283</v>
      </c>
      <c r="P166">
        <v>5</v>
      </c>
      <c r="Q166" t="s">
        <v>2681</v>
      </c>
      <c r="R166">
        <v>36</v>
      </c>
      <c r="S166" t="s">
        <v>2682</v>
      </c>
      <c r="T166" t="s">
        <v>24</v>
      </c>
      <c r="U166">
        <v>36</v>
      </c>
      <c r="V166" t="s">
        <v>2683</v>
      </c>
      <c r="W166" t="s">
        <v>1769</v>
      </c>
    </row>
    <row r="167" spans="1:23">
      <c r="A167">
        <v>166</v>
      </c>
      <c r="B167">
        <v>2</v>
      </c>
      <c r="C167" t="s">
        <v>2684</v>
      </c>
      <c r="D167" t="s">
        <v>2685</v>
      </c>
      <c r="E167">
        <v>45</v>
      </c>
      <c r="F167">
        <v>0</v>
      </c>
      <c r="G167">
        <v>0</v>
      </c>
      <c r="H167" t="s">
        <v>2539</v>
      </c>
      <c r="I167" t="s">
        <v>140</v>
      </c>
      <c r="J167" t="s">
        <v>140</v>
      </c>
      <c r="K167" t="s">
        <v>2540</v>
      </c>
      <c r="L167" t="s">
        <v>277</v>
      </c>
      <c r="M167" t="s">
        <v>277</v>
      </c>
      <c r="N167">
        <v>4</v>
      </c>
      <c r="O167" t="s">
        <v>283</v>
      </c>
      <c r="P167">
        <v>4</v>
      </c>
      <c r="Q167" t="s">
        <v>496</v>
      </c>
      <c r="R167">
        <v>36</v>
      </c>
      <c r="S167" t="s">
        <v>2686</v>
      </c>
      <c r="T167" t="s">
        <v>24</v>
      </c>
      <c r="U167">
        <v>36</v>
      </c>
      <c r="V167" t="s">
        <v>2687</v>
      </c>
      <c r="W167" t="s">
        <v>1769</v>
      </c>
    </row>
    <row r="168" spans="1:23">
      <c r="A168">
        <v>167</v>
      </c>
      <c r="B168">
        <v>2</v>
      </c>
      <c r="C168" t="s">
        <v>2688</v>
      </c>
      <c r="D168" t="s">
        <v>2689</v>
      </c>
      <c r="E168">
        <v>45</v>
      </c>
      <c r="F168">
        <v>0</v>
      </c>
      <c r="G168">
        <v>0</v>
      </c>
      <c r="H168" t="s">
        <v>2539</v>
      </c>
      <c r="I168" t="s">
        <v>140</v>
      </c>
      <c r="J168" t="s">
        <v>140</v>
      </c>
      <c r="K168" t="s">
        <v>2540</v>
      </c>
      <c r="L168" t="s">
        <v>277</v>
      </c>
      <c r="M168" t="s">
        <v>277</v>
      </c>
      <c r="N168">
        <v>4</v>
      </c>
      <c r="O168" t="s">
        <v>283</v>
      </c>
      <c r="P168">
        <v>4</v>
      </c>
      <c r="Q168" t="s">
        <v>561</v>
      </c>
      <c r="R168">
        <v>36</v>
      </c>
      <c r="S168" t="s">
        <v>2690</v>
      </c>
      <c r="T168" t="s">
        <v>24</v>
      </c>
      <c r="U168">
        <v>36</v>
      </c>
      <c r="V168" t="s">
        <v>2691</v>
      </c>
      <c r="W168" t="s">
        <v>1769</v>
      </c>
    </row>
    <row r="169" spans="1:23">
      <c r="A169">
        <v>168</v>
      </c>
      <c r="B169">
        <v>2</v>
      </c>
      <c r="C169" t="s">
        <v>2692</v>
      </c>
      <c r="D169" t="s">
        <v>2693</v>
      </c>
      <c r="E169">
        <v>45</v>
      </c>
      <c r="F169">
        <v>0</v>
      </c>
      <c r="G169">
        <v>0</v>
      </c>
      <c r="H169" t="s">
        <v>2539</v>
      </c>
      <c r="I169" t="s">
        <v>140</v>
      </c>
      <c r="J169" t="s">
        <v>140</v>
      </c>
      <c r="K169" t="s">
        <v>2540</v>
      </c>
      <c r="L169" t="s">
        <v>277</v>
      </c>
      <c r="M169" t="s">
        <v>277</v>
      </c>
      <c r="N169">
        <v>4</v>
      </c>
      <c r="O169" t="s">
        <v>283</v>
      </c>
      <c r="P169">
        <v>4</v>
      </c>
      <c r="Q169" t="s">
        <v>620</v>
      </c>
      <c r="R169">
        <v>36</v>
      </c>
      <c r="S169" t="s">
        <v>2694</v>
      </c>
      <c r="T169" t="s">
        <v>24</v>
      </c>
      <c r="U169">
        <v>36</v>
      </c>
      <c r="V169" t="s">
        <v>2695</v>
      </c>
      <c r="W169" t="s">
        <v>1769</v>
      </c>
    </row>
    <row r="170" spans="1:23">
      <c r="A170">
        <v>169</v>
      </c>
      <c r="B170">
        <v>2</v>
      </c>
      <c r="C170" t="s">
        <v>2696</v>
      </c>
      <c r="D170" t="s">
        <v>2697</v>
      </c>
      <c r="E170">
        <v>45</v>
      </c>
      <c r="F170">
        <v>0</v>
      </c>
      <c r="G170">
        <v>0</v>
      </c>
      <c r="H170" t="s">
        <v>2539</v>
      </c>
      <c r="I170" t="s">
        <v>140</v>
      </c>
      <c r="J170" t="s">
        <v>140</v>
      </c>
      <c r="K170" t="s">
        <v>2540</v>
      </c>
      <c r="L170" t="s">
        <v>277</v>
      </c>
      <c r="M170" t="s">
        <v>277</v>
      </c>
      <c r="N170">
        <v>4</v>
      </c>
      <c r="O170" t="s">
        <v>283</v>
      </c>
      <c r="P170">
        <v>4</v>
      </c>
      <c r="Q170" t="s">
        <v>621</v>
      </c>
      <c r="R170">
        <v>36</v>
      </c>
      <c r="S170" t="s">
        <v>2698</v>
      </c>
      <c r="T170" t="s">
        <v>24</v>
      </c>
      <c r="U170">
        <v>36</v>
      </c>
      <c r="V170" t="s">
        <v>2699</v>
      </c>
      <c r="W170" t="s">
        <v>1769</v>
      </c>
    </row>
    <row r="171" spans="1:23">
      <c r="A171">
        <v>170</v>
      </c>
      <c r="B171">
        <v>1</v>
      </c>
      <c r="C171" t="s">
        <v>2700</v>
      </c>
      <c r="D171" t="s">
        <v>2701</v>
      </c>
      <c r="E171">
        <v>48</v>
      </c>
      <c r="F171">
        <v>0</v>
      </c>
      <c r="G171">
        <v>0</v>
      </c>
      <c r="H171" t="s">
        <v>2702</v>
      </c>
      <c r="I171" t="s">
        <v>140</v>
      </c>
      <c r="J171" t="s">
        <v>140</v>
      </c>
      <c r="K171" t="s">
        <v>2703</v>
      </c>
      <c r="L171" t="s">
        <v>277</v>
      </c>
      <c r="M171" t="s">
        <v>277</v>
      </c>
      <c r="N171">
        <v>4</v>
      </c>
      <c r="O171" t="s">
        <v>239</v>
      </c>
      <c r="P171">
        <v>2</v>
      </c>
      <c r="Q171" t="s">
        <v>2704</v>
      </c>
      <c r="R171">
        <v>36</v>
      </c>
      <c r="S171" t="s">
        <v>2705</v>
      </c>
      <c r="T171" t="s">
        <v>24</v>
      </c>
      <c r="U171">
        <v>36</v>
      </c>
      <c r="V171" t="s">
        <v>2706</v>
      </c>
      <c r="W171" t="s">
        <v>1782</v>
      </c>
    </row>
    <row r="172" spans="1:23">
      <c r="A172">
        <v>171</v>
      </c>
      <c r="B172">
        <v>1</v>
      </c>
      <c r="C172" t="s">
        <v>2707</v>
      </c>
      <c r="D172" t="s">
        <v>2708</v>
      </c>
      <c r="E172">
        <v>48</v>
      </c>
      <c r="F172">
        <v>0</v>
      </c>
      <c r="G172">
        <v>0</v>
      </c>
      <c r="H172" t="s">
        <v>2702</v>
      </c>
      <c r="I172" t="s">
        <v>140</v>
      </c>
      <c r="J172" t="s">
        <v>140</v>
      </c>
      <c r="K172" t="s">
        <v>2703</v>
      </c>
      <c r="L172" t="s">
        <v>277</v>
      </c>
      <c r="M172" t="s">
        <v>277</v>
      </c>
      <c r="N172">
        <v>4</v>
      </c>
      <c r="O172" t="s">
        <v>239</v>
      </c>
      <c r="P172">
        <v>2</v>
      </c>
      <c r="Q172" t="s">
        <v>2709</v>
      </c>
      <c r="R172">
        <v>36</v>
      </c>
      <c r="S172" t="s">
        <v>2710</v>
      </c>
      <c r="T172" t="s">
        <v>24</v>
      </c>
      <c r="U172">
        <v>36</v>
      </c>
      <c r="V172" t="s">
        <v>2711</v>
      </c>
      <c r="W172" t="s">
        <v>1782</v>
      </c>
    </row>
    <row r="173" spans="1:23">
      <c r="A173">
        <v>172</v>
      </c>
      <c r="B173">
        <v>1</v>
      </c>
      <c r="C173" t="s">
        <v>2712</v>
      </c>
      <c r="D173" t="s">
        <v>2713</v>
      </c>
      <c r="E173">
        <v>48</v>
      </c>
      <c r="F173">
        <v>0</v>
      </c>
      <c r="G173">
        <v>0</v>
      </c>
      <c r="H173" t="s">
        <v>2702</v>
      </c>
      <c r="I173" t="s">
        <v>140</v>
      </c>
      <c r="J173" t="s">
        <v>140</v>
      </c>
      <c r="K173" t="s">
        <v>2703</v>
      </c>
      <c r="L173" t="s">
        <v>277</v>
      </c>
      <c r="M173" t="s">
        <v>277</v>
      </c>
      <c r="N173">
        <v>4</v>
      </c>
      <c r="O173" t="s">
        <v>239</v>
      </c>
      <c r="P173">
        <v>2</v>
      </c>
      <c r="Q173" t="s">
        <v>2714</v>
      </c>
      <c r="R173">
        <v>36</v>
      </c>
      <c r="S173" t="s">
        <v>2715</v>
      </c>
      <c r="T173" t="s">
        <v>24</v>
      </c>
      <c r="U173">
        <v>36</v>
      </c>
      <c r="V173" t="s">
        <v>2716</v>
      </c>
      <c r="W173" t="s">
        <v>1782</v>
      </c>
    </row>
    <row r="174" spans="1:23">
      <c r="A174">
        <v>173</v>
      </c>
      <c r="B174">
        <v>1</v>
      </c>
      <c r="C174" t="s">
        <v>2717</v>
      </c>
      <c r="D174" t="s">
        <v>2718</v>
      </c>
      <c r="E174">
        <v>48</v>
      </c>
      <c r="F174">
        <v>0</v>
      </c>
      <c r="G174">
        <v>0</v>
      </c>
      <c r="H174" t="s">
        <v>2702</v>
      </c>
      <c r="I174" t="s">
        <v>140</v>
      </c>
      <c r="J174" t="s">
        <v>140</v>
      </c>
      <c r="K174" t="s">
        <v>2703</v>
      </c>
      <c r="L174" t="s">
        <v>277</v>
      </c>
      <c r="M174" t="s">
        <v>277</v>
      </c>
      <c r="N174">
        <v>4</v>
      </c>
      <c r="O174" t="s">
        <v>239</v>
      </c>
      <c r="P174">
        <v>2</v>
      </c>
      <c r="Q174" t="s">
        <v>2719</v>
      </c>
      <c r="R174">
        <v>36</v>
      </c>
      <c r="S174" t="s">
        <v>2720</v>
      </c>
      <c r="T174" t="s">
        <v>24</v>
      </c>
      <c r="U174">
        <v>36</v>
      </c>
      <c r="V174" t="s">
        <v>2721</v>
      </c>
      <c r="W174" t="s">
        <v>1782</v>
      </c>
    </row>
    <row r="175" spans="1:23">
      <c r="A175">
        <v>174</v>
      </c>
      <c r="B175">
        <v>1</v>
      </c>
      <c r="C175" t="s">
        <v>2722</v>
      </c>
      <c r="D175" t="s">
        <v>2723</v>
      </c>
      <c r="E175">
        <v>48</v>
      </c>
      <c r="F175">
        <v>0</v>
      </c>
      <c r="G175">
        <v>0</v>
      </c>
      <c r="H175" t="s">
        <v>2702</v>
      </c>
      <c r="I175" t="s">
        <v>140</v>
      </c>
      <c r="J175" t="s">
        <v>140</v>
      </c>
      <c r="K175" t="s">
        <v>2703</v>
      </c>
      <c r="L175" t="s">
        <v>277</v>
      </c>
      <c r="M175" t="s">
        <v>277</v>
      </c>
      <c r="N175">
        <v>4</v>
      </c>
      <c r="O175" t="s">
        <v>239</v>
      </c>
      <c r="P175">
        <v>1</v>
      </c>
      <c r="Q175" t="s">
        <v>2724</v>
      </c>
      <c r="R175">
        <v>36</v>
      </c>
      <c r="S175" t="s">
        <v>2725</v>
      </c>
      <c r="T175" t="s">
        <v>24</v>
      </c>
      <c r="U175">
        <v>36</v>
      </c>
      <c r="V175" t="s">
        <v>2726</v>
      </c>
      <c r="W175" t="s">
        <v>1782</v>
      </c>
    </row>
    <row r="176" spans="1:23">
      <c r="A176">
        <v>175</v>
      </c>
      <c r="B176">
        <v>1</v>
      </c>
      <c r="C176" t="s">
        <v>2727</v>
      </c>
      <c r="D176" t="s">
        <v>2728</v>
      </c>
      <c r="E176">
        <v>48</v>
      </c>
      <c r="F176">
        <v>0</v>
      </c>
      <c r="G176">
        <v>0</v>
      </c>
      <c r="H176" t="s">
        <v>2702</v>
      </c>
      <c r="I176" t="s">
        <v>140</v>
      </c>
      <c r="J176" t="s">
        <v>140</v>
      </c>
      <c r="K176" t="s">
        <v>2703</v>
      </c>
      <c r="L176" t="s">
        <v>277</v>
      </c>
      <c r="M176" t="s">
        <v>277</v>
      </c>
      <c r="N176">
        <v>4</v>
      </c>
      <c r="O176" t="s">
        <v>239</v>
      </c>
      <c r="P176">
        <v>1</v>
      </c>
      <c r="Q176" t="s">
        <v>2368</v>
      </c>
      <c r="R176">
        <v>36</v>
      </c>
      <c r="S176" t="s">
        <v>2729</v>
      </c>
      <c r="T176" t="s">
        <v>24</v>
      </c>
      <c r="U176">
        <v>36</v>
      </c>
      <c r="V176" t="s">
        <v>2730</v>
      </c>
      <c r="W176" t="s">
        <v>1782</v>
      </c>
    </row>
    <row r="177" spans="1:23">
      <c r="A177">
        <v>176</v>
      </c>
      <c r="B177">
        <v>1</v>
      </c>
      <c r="C177" t="s">
        <v>2731</v>
      </c>
      <c r="D177" t="s">
        <v>2732</v>
      </c>
      <c r="E177">
        <v>48</v>
      </c>
      <c r="F177">
        <v>0</v>
      </c>
      <c r="G177">
        <v>0</v>
      </c>
      <c r="H177" t="s">
        <v>2702</v>
      </c>
      <c r="I177" t="s">
        <v>140</v>
      </c>
      <c r="J177" t="s">
        <v>140</v>
      </c>
      <c r="K177" t="s">
        <v>2703</v>
      </c>
      <c r="L177" t="s">
        <v>277</v>
      </c>
      <c r="M177" t="s">
        <v>277</v>
      </c>
      <c r="N177">
        <v>4</v>
      </c>
      <c r="O177" t="s">
        <v>232</v>
      </c>
      <c r="P177">
        <v>2</v>
      </c>
      <c r="Q177" t="s">
        <v>2733</v>
      </c>
      <c r="R177">
        <v>36</v>
      </c>
      <c r="S177" t="s">
        <v>2734</v>
      </c>
      <c r="T177" t="s">
        <v>24</v>
      </c>
      <c r="U177">
        <v>36</v>
      </c>
      <c r="V177" t="s">
        <v>2735</v>
      </c>
      <c r="W177" t="s">
        <v>1782</v>
      </c>
    </row>
    <row r="178" spans="1:23">
      <c r="A178">
        <v>177</v>
      </c>
      <c r="B178">
        <v>1</v>
      </c>
      <c r="C178" t="s">
        <v>2736</v>
      </c>
      <c r="D178" t="s">
        <v>2737</v>
      </c>
      <c r="E178">
        <v>48</v>
      </c>
      <c r="F178">
        <v>0</v>
      </c>
      <c r="G178">
        <v>0</v>
      </c>
      <c r="H178" t="s">
        <v>2702</v>
      </c>
      <c r="I178" t="s">
        <v>140</v>
      </c>
      <c r="J178" t="s">
        <v>140</v>
      </c>
      <c r="K178" t="s">
        <v>2703</v>
      </c>
      <c r="L178" t="s">
        <v>277</v>
      </c>
      <c r="M178" t="s">
        <v>277</v>
      </c>
      <c r="N178">
        <v>4</v>
      </c>
      <c r="O178" t="s">
        <v>232</v>
      </c>
      <c r="P178">
        <v>2</v>
      </c>
      <c r="Q178" t="s">
        <v>2738</v>
      </c>
      <c r="R178">
        <v>36</v>
      </c>
      <c r="S178" t="s">
        <v>2739</v>
      </c>
      <c r="T178" t="s">
        <v>24</v>
      </c>
      <c r="U178">
        <v>36</v>
      </c>
      <c r="V178" t="s">
        <v>2740</v>
      </c>
      <c r="W178" t="s">
        <v>1782</v>
      </c>
    </row>
    <row r="179" spans="1:23">
      <c r="A179">
        <v>178</v>
      </c>
      <c r="B179">
        <v>1</v>
      </c>
      <c r="C179" t="s">
        <v>2741</v>
      </c>
      <c r="D179" t="s">
        <v>2742</v>
      </c>
      <c r="E179">
        <v>48</v>
      </c>
      <c r="F179">
        <v>0</v>
      </c>
      <c r="G179">
        <v>0</v>
      </c>
      <c r="H179" t="s">
        <v>2702</v>
      </c>
      <c r="I179" t="s">
        <v>140</v>
      </c>
      <c r="J179" t="s">
        <v>140</v>
      </c>
      <c r="K179" t="s">
        <v>2703</v>
      </c>
      <c r="L179" t="s">
        <v>277</v>
      </c>
      <c r="M179" t="s">
        <v>277</v>
      </c>
      <c r="N179">
        <v>4</v>
      </c>
      <c r="O179" t="s">
        <v>232</v>
      </c>
      <c r="P179">
        <v>2</v>
      </c>
      <c r="Q179" t="s">
        <v>2743</v>
      </c>
      <c r="R179">
        <v>36</v>
      </c>
      <c r="S179" t="s">
        <v>2744</v>
      </c>
      <c r="T179" t="s">
        <v>24</v>
      </c>
      <c r="U179">
        <v>36</v>
      </c>
      <c r="V179" t="s">
        <v>2745</v>
      </c>
      <c r="W179" t="s">
        <v>1782</v>
      </c>
    </row>
    <row r="180" spans="1:23">
      <c r="A180">
        <v>179</v>
      </c>
      <c r="B180">
        <v>1</v>
      </c>
      <c r="C180" t="s">
        <v>2746</v>
      </c>
      <c r="D180" t="s">
        <v>2747</v>
      </c>
      <c r="E180">
        <v>48</v>
      </c>
      <c r="F180">
        <v>0</v>
      </c>
      <c r="G180">
        <v>0</v>
      </c>
      <c r="H180" t="s">
        <v>2702</v>
      </c>
      <c r="I180" t="s">
        <v>140</v>
      </c>
      <c r="J180" t="s">
        <v>140</v>
      </c>
      <c r="K180" t="s">
        <v>2703</v>
      </c>
      <c r="L180" t="s">
        <v>277</v>
      </c>
      <c r="M180" t="s">
        <v>277</v>
      </c>
      <c r="N180">
        <v>4</v>
      </c>
      <c r="O180" t="s">
        <v>232</v>
      </c>
      <c r="P180">
        <v>2</v>
      </c>
      <c r="Q180" t="s">
        <v>2748</v>
      </c>
      <c r="R180">
        <v>36</v>
      </c>
      <c r="S180" t="s">
        <v>2749</v>
      </c>
      <c r="T180" t="s">
        <v>24</v>
      </c>
      <c r="U180">
        <v>36</v>
      </c>
      <c r="V180" t="s">
        <v>2750</v>
      </c>
      <c r="W180" t="s">
        <v>1782</v>
      </c>
    </row>
    <row r="181" spans="1:23">
      <c r="A181">
        <v>180</v>
      </c>
      <c r="B181">
        <v>1</v>
      </c>
      <c r="C181" t="s">
        <v>2751</v>
      </c>
      <c r="D181" t="s">
        <v>2752</v>
      </c>
      <c r="E181">
        <v>48</v>
      </c>
      <c r="F181">
        <v>0</v>
      </c>
      <c r="G181">
        <v>0</v>
      </c>
      <c r="H181" t="s">
        <v>2702</v>
      </c>
      <c r="I181" t="s">
        <v>140</v>
      </c>
      <c r="J181" t="s">
        <v>140</v>
      </c>
      <c r="K181" t="s">
        <v>2703</v>
      </c>
      <c r="L181" t="s">
        <v>277</v>
      </c>
      <c r="M181" t="s">
        <v>277</v>
      </c>
      <c r="N181">
        <v>4</v>
      </c>
      <c r="O181" t="s">
        <v>232</v>
      </c>
      <c r="P181">
        <v>2</v>
      </c>
      <c r="Q181" t="s">
        <v>2753</v>
      </c>
      <c r="R181">
        <v>36</v>
      </c>
      <c r="S181" t="s">
        <v>2754</v>
      </c>
      <c r="T181" t="s">
        <v>24</v>
      </c>
      <c r="U181">
        <v>36</v>
      </c>
      <c r="V181" t="s">
        <v>2755</v>
      </c>
      <c r="W181" t="s">
        <v>1782</v>
      </c>
    </row>
    <row r="182" spans="1:23">
      <c r="A182">
        <v>181</v>
      </c>
      <c r="B182">
        <v>1</v>
      </c>
      <c r="C182" t="s">
        <v>2756</v>
      </c>
      <c r="D182" t="s">
        <v>2757</v>
      </c>
      <c r="E182">
        <v>48</v>
      </c>
      <c r="F182">
        <v>0</v>
      </c>
      <c r="G182">
        <v>0</v>
      </c>
      <c r="H182" t="s">
        <v>2702</v>
      </c>
      <c r="I182" t="s">
        <v>140</v>
      </c>
      <c r="J182" t="s">
        <v>140</v>
      </c>
      <c r="K182" t="s">
        <v>2703</v>
      </c>
      <c r="L182" t="s">
        <v>277</v>
      </c>
      <c r="M182" t="s">
        <v>277</v>
      </c>
      <c r="N182">
        <v>4</v>
      </c>
      <c r="O182" t="s">
        <v>232</v>
      </c>
      <c r="P182">
        <v>2</v>
      </c>
      <c r="Q182" t="s">
        <v>2758</v>
      </c>
      <c r="R182">
        <v>36</v>
      </c>
      <c r="S182" t="s">
        <v>2759</v>
      </c>
      <c r="T182" t="s">
        <v>24</v>
      </c>
      <c r="U182">
        <v>36</v>
      </c>
      <c r="V182" t="s">
        <v>2760</v>
      </c>
      <c r="W182" t="s">
        <v>1782</v>
      </c>
    </row>
    <row r="183" spans="1:23">
      <c r="A183">
        <v>182</v>
      </c>
      <c r="B183">
        <v>1</v>
      </c>
      <c r="C183" t="s">
        <v>2761</v>
      </c>
      <c r="D183" t="s">
        <v>2762</v>
      </c>
      <c r="E183">
        <v>48</v>
      </c>
      <c r="F183">
        <v>0</v>
      </c>
      <c r="G183">
        <v>0</v>
      </c>
      <c r="H183" t="s">
        <v>2702</v>
      </c>
      <c r="I183" t="s">
        <v>140</v>
      </c>
      <c r="J183" t="s">
        <v>140</v>
      </c>
      <c r="K183" t="s">
        <v>2703</v>
      </c>
      <c r="L183" t="s">
        <v>277</v>
      </c>
      <c r="M183" t="s">
        <v>277</v>
      </c>
      <c r="N183">
        <v>4</v>
      </c>
      <c r="O183" t="s">
        <v>232</v>
      </c>
      <c r="P183">
        <v>1</v>
      </c>
      <c r="Q183" t="s">
        <v>2763</v>
      </c>
      <c r="R183">
        <v>36</v>
      </c>
      <c r="S183" t="s">
        <v>2764</v>
      </c>
      <c r="T183" t="s">
        <v>24</v>
      </c>
      <c r="U183">
        <v>36</v>
      </c>
      <c r="V183" t="s">
        <v>2765</v>
      </c>
      <c r="W183" t="s">
        <v>1782</v>
      </c>
    </row>
    <row r="184" spans="1:23">
      <c r="A184">
        <v>183</v>
      </c>
      <c r="B184">
        <v>1</v>
      </c>
      <c r="C184" t="s">
        <v>2766</v>
      </c>
      <c r="D184" t="s">
        <v>2767</v>
      </c>
      <c r="E184">
        <v>48</v>
      </c>
      <c r="F184">
        <v>0</v>
      </c>
      <c r="G184">
        <v>0</v>
      </c>
      <c r="H184" t="s">
        <v>2702</v>
      </c>
      <c r="I184" t="s">
        <v>140</v>
      </c>
      <c r="J184" t="s">
        <v>140</v>
      </c>
      <c r="K184" t="s">
        <v>2703</v>
      </c>
      <c r="L184" t="s">
        <v>277</v>
      </c>
      <c r="M184" t="s">
        <v>277</v>
      </c>
      <c r="N184">
        <v>4</v>
      </c>
      <c r="O184" t="s">
        <v>232</v>
      </c>
      <c r="P184">
        <v>1</v>
      </c>
      <c r="Q184" t="s">
        <v>2768</v>
      </c>
      <c r="R184">
        <v>36</v>
      </c>
      <c r="S184" t="s">
        <v>2769</v>
      </c>
      <c r="T184" t="s">
        <v>24</v>
      </c>
      <c r="U184">
        <v>36</v>
      </c>
      <c r="V184" t="s">
        <v>2770</v>
      </c>
      <c r="W184" t="s">
        <v>1782</v>
      </c>
    </row>
    <row r="185" spans="1:23">
      <c r="A185">
        <v>184</v>
      </c>
      <c r="B185">
        <v>1</v>
      </c>
      <c r="C185" t="s">
        <v>2771</v>
      </c>
      <c r="D185" t="s">
        <v>2772</v>
      </c>
      <c r="E185">
        <v>48</v>
      </c>
      <c r="F185">
        <v>0</v>
      </c>
      <c r="G185">
        <v>0</v>
      </c>
      <c r="H185" t="s">
        <v>2702</v>
      </c>
      <c r="I185" t="s">
        <v>140</v>
      </c>
      <c r="J185" t="s">
        <v>140</v>
      </c>
      <c r="K185" t="s">
        <v>2703</v>
      </c>
      <c r="L185" t="s">
        <v>277</v>
      </c>
      <c r="M185" t="s">
        <v>277</v>
      </c>
      <c r="N185">
        <v>4</v>
      </c>
      <c r="O185" t="s">
        <v>232</v>
      </c>
      <c r="P185">
        <v>1</v>
      </c>
      <c r="Q185" t="s">
        <v>2773</v>
      </c>
      <c r="R185">
        <v>36</v>
      </c>
      <c r="S185" t="s">
        <v>2774</v>
      </c>
      <c r="T185" t="s">
        <v>24</v>
      </c>
      <c r="U185">
        <v>36</v>
      </c>
      <c r="V185" t="s">
        <v>2775</v>
      </c>
      <c r="W185" t="s">
        <v>1782</v>
      </c>
    </row>
    <row r="186" spans="1:23">
      <c r="A186">
        <v>185</v>
      </c>
      <c r="B186">
        <v>1</v>
      </c>
      <c r="C186" t="s">
        <v>2776</v>
      </c>
      <c r="D186" t="s">
        <v>2777</v>
      </c>
      <c r="E186">
        <v>48</v>
      </c>
      <c r="F186">
        <v>0</v>
      </c>
      <c r="G186">
        <v>0</v>
      </c>
      <c r="H186" t="s">
        <v>2702</v>
      </c>
      <c r="I186" t="s">
        <v>140</v>
      </c>
      <c r="J186" t="s">
        <v>140</v>
      </c>
      <c r="K186" t="s">
        <v>2703</v>
      </c>
      <c r="L186" t="s">
        <v>277</v>
      </c>
      <c r="M186" t="s">
        <v>277</v>
      </c>
      <c r="N186">
        <v>4</v>
      </c>
      <c r="O186" t="s">
        <v>232</v>
      </c>
      <c r="P186">
        <v>1</v>
      </c>
      <c r="Q186" t="s">
        <v>579</v>
      </c>
      <c r="R186">
        <v>36</v>
      </c>
      <c r="S186" t="s">
        <v>2778</v>
      </c>
      <c r="T186" t="s">
        <v>24</v>
      </c>
      <c r="U186">
        <v>36</v>
      </c>
      <c r="V186" t="s">
        <v>2779</v>
      </c>
      <c r="W186" t="s">
        <v>1782</v>
      </c>
    </row>
    <row r="187" spans="1:23">
      <c r="A187">
        <v>186</v>
      </c>
      <c r="B187">
        <v>1</v>
      </c>
      <c r="C187" t="s">
        <v>2780</v>
      </c>
      <c r="D187" t="s">
        <v>2781</v>
      </c>
      <c r="E187">
        <v>48</v>
      </c>
      <c r="F187">
        <v>0</v>
      </c>
      <c r="G187">
        <v>0</v>
      </c>
      <c r="H187" t="s">
        <v>2702</v>
      </c>
      <c r="I187" t="s">
        <v>140</v>
      </c>
      <c r="J187" t="s">
        <v>140</v>
      </c>
      <c r="K187" t="s">
        <v>2703</v>
      </c>
      <c r="L187" t="s">
        <v>277</v>
      </c>
      <c r="M187" t="s">
        <v>277</v>
      </c>
      <c r="N187">
        <v>4</v>
      </c>
      <c r="O187" t="s">
        <v>283</v>
      </c>
      <c r="P187">
        <v>6</v>
      </c>
      <c r="Q187" t="s">
        <v>2782</v>
      </c>
      <c r="R187">
        <v>36</v>
      </c>
      <c r="S187" t="s">
        <v>2783</v>
      </c>
      <c r="T187" t="s">
        <v>24</v>
      </c>
      <c r="U187">
        <v>36</v>
      </c>
      <c r="V187" t="s">
        <v>2784</v>
      </c>
      <c r="W187" t="s">
        <v>1782</v>
      </c>
    </row>
    <row r="188" spans="1:23">
      <c r="A188">
        <v>187</v>
      </c>
      <c r="B188">
        <v>1</v>
      </c>
      <c r="C188" t="s">
        <v>2785</v>
      </c>
      <c r="D188" t="s">
        <v>2786</v>
      </c>
      <c r="E188">
        <v>48</v>
      </c>
      <c r="F188">
        <v>0</v>
      </c>
      <c r="G188">
        <v>0</v>
      </c>
      <c r="H188" t="s">
        <v>2702</v>
      </c>
      <c r="I188" t="s">
        <v>140</v>
      </c>
      <c r="J188" t="s">
        <v>140</v>
      </c>
      <c r="K188" t="s">
        <v>2703</v>
      </c>
      <c r="L188" t="s">
        <v>277</v>
      </c>
      <c r="M188" t="s">
        <v>277</v>
      </c>
      <c r="N188">
        <v>4</v>
      </c>
      <c r="O188" t="s">
        <v>283</v>
      </c>
      <c r="P188">
        <v>6</v>
      </c>
      <c r="Q188" t="s">
        <v>2787</v>
      </c>
      <c r="R188">
        <v>36</v>
      </c>
      <c r="S188" t="s">
        <v>2788</v>
      </c>
      <c r="T188" t="s">
        <v>24</v>
      </c>
      <c r="U188">
        <v>36</v>
      </c>
      <c r="V188" t="s">
        <v>2789</v>
      </c>
      <c r="W188" t="s">
        <v>1782</v>
      </c>
    </row>
    <row r="189" spans="1:23">
      <c r="A189">
        <v>188</v>
      </c>
      <c r="B189">
        <v>1</v>
      </c>
      <c r="C189" t="s">
        <v>2790</v>
      </c>
      <c r="D189" t="s">
        <v>2791</v>
      </c>
      <c r="E189">
        <v>48</v>
      </c>
      <c r="F189">
        <v>0</v>
      </c>
      <c r="G189">
        <v>0</v>
      </c>
      <c r="H189" t="s">
        <v>2702</v>
      </c>
      <c r="I189" t="s">
        <v>140</v>
      </c>
      <c r="J189" t="s">
        <v>140</v>
      </c>
      <c r="K189" t="s">
        <v>2703</v>
      </c>
      <c r="L189" t="s">
        <v>277</v>
      </c>
      <c r="M189" t="s">
        <v>277</v>
      </c>
      <c r="N189">
        <v>4</v>
      </c>
      <c r="O189" t="s">
        <v>283</v>
      </c>
      <c r="P189">
        <v>6</v>
      </c>
      <c r="Q189" t="s">
        <v>2792</v>
      </c>
      <c r="R189">
        <v>36</v>
      </c>
      <c r="S189" t="s">
        <v>2793</v>
      </c>
      <c r="T189" t="s">
        <v>24</v>
      </c>
      <c r="U189">
        <v>36</v>
      </c>
      <c r="V189" t="s">
        <v>2794</v>
      </c>
      <c r="W189" t="s">
        <v>1782</v>
      </c>
    </row>
    <row r="190" spans="1:23">
      <c r="A190">
        <v>189</v>
      </c>
      <c r="B190">
        <v>1</v>
      </c>
      <c r="C190" t="s">
        <v>2795</v>
      </c>
      <c r="D190" t="s">
        <v>2796</v>
      </c>
      <c r="E190">
        <v>48</v>
      </c>
      <c r="F190">
        <v>0</v>
      </c>
      <c r="G190">
        <v>0</v>
      </c>
      <c r="H190" t="s">
        <v>2702</v>
      </c>
      <c r="I190" t="s">
        <v>140</v>
      </c>
      <c r="J190" t="s">
        <v>140</v>
      </c>
      <c r="K190" t="s">
        <v>2703</v>
      </c>
      <c r="L190" t="s">
        <v>277</v>
      </c>
      <c r="M190" t="s">
        <v>277</v>
      </c>
      <c r="N190">
        <v>4</v>
      </c>
      <c r="O190" t="s">
        <v>283</v>
      </c>
      <c r="P190">
        <v>6</v>
      </c>
      <c r="Q190" t="s">
        <v>2797</v>
      </c>
      <c r="R190">
        <v>36</v>
      </c>
      <c r="S190" t="s">
        <v>2798</v>
      </c>
      <c r="T190" t="s">
        <v>24</v>
      </c>
      <c r="U190">
        <v>36</v>
      </c>
      <c r="V190" t="s">
        <v>2799</v>
      </c>
      <c r="W190" t="s">
        <v>1782</v>
      </c>
    </row>
    <row r="191" spans="1:23">
      <c r="A191">
        <v>190</v>
      </c>
      <c r="B191">
        <v>1</v>
      </c>
      <c r="C191" t="s">
        <v>2800</v>
      </c>
      <c r="D191" t="s">
        <v>2801</v>
      </c>
      <c r="E191">
        <v>48</v>
      </c>
      <c r="F191">
        <v>0</v>
      </c>
      <c r="G191">
        <v>0</v>
      </c>
      <c r="H191" t="s">
        <v>2702</v>
      </c>
      <c r="I191" t="s">
        <v>140</v>
      </c>
      <c r="J191" t="s">
        <v>140</v>
      </c>
      <c r="K191" t="s">
        <v>2703</v>
      </c>
      <c r="L191" t="s">
        <v>277</v>
      </c>
      <c r="M191" t="s">
        <v>277</v>
      </c>
      <c r="N191">
        <v>4</v>
      </c>
      <c r="O191" t="s">
        <v>283</v>
      </c>
      <c r="P191">
        <v>6</v>
      </c>
      <c r="Q191" t="s">
        <v>2802</v>
      </c>
      <c r="R191">
        <v>36</v>
      </c>
      <c r="S191" t="s">
        <v>2803</v>
      </c>
      <c r="T191" t="s">
        <v>24</v>
      </c>
      <c r="U191">
        <v>36</v>
      </c>
      <c r="V191" t="s">
        <v>2804</v>
      </c>
      <c r="W191" t="s">
        <v>1782</v>
      </c>
    </row>
    <row r="192" spans="1:23">
      <c r="A192">
        <v>191</v>
      </c>
      <c r="B192">
        <v>1</v>
      </c>
      <c r="C192" t="s">
        <v>2805</v>
      </c>
      <c r="D192" t="s">
        <v>2806</v>
      </c>
      <c r="E192">
        <v>48</v>
      </c>
      <c r="F192">
        <v>0</v>
      </c>
      <c r="G192">
        <v>0</v>
      </c>
      <c r="H192" t="s">
        <v>2702</v>
      </c>
      <c r="I192" t="s">
        <v>140</v>
      </c>
      <c r="J192" t="s">
        <v>140</v>
      </c>
      <c r="K192" t="s">
        <v>2703</v>
      </c>
      <c r="L192" t="s">
        <v>277</v>
      </c>
      <c r="M192" t="s">
        <v>277</v>
      </c>
      <c r="N192">
        <v>4</v>
      </c>
      <c r="O192" t="s">
        <v>283</v>
      </c>
      <c r="P192">
        <v>5</v>
      </c>
      <c r="Q192" t="s">
        <v>2807</v>
      </c>
      <c r="R192">
        <v>36</v>
      </c>
      <c r="S192" t="s">
        <v>2808</v>
      </c>
      <c r="T192" t="s">
        <v>24</v>
      </c>
      <c r="U192">
        <v>36</v>
      </c>
      <c r="V192" t="s">
        <v>2809</v>
      </c>
      <c r="W192" t="s">
        <v>1782</v>
      </c>
    </row>
    <row r="193" spans="1:23">
      <c r="A193">
        <v>192</v>
      </c>
      <c r="B193">
        <v>1</v>
      </c>
      <c r="C193" t="s">
        <v>2810</v>
      </c>
      <c r="D193" t="s">
        <v>2811</v>
      </c>
      <c r="E193">
        <v>48</v>
      </c>
      <c r="F193">
        <v>0</v>
      </c>
      <c r="G193">
        <v>0</v>
      </c>
      <c r="H193" t="s">
        <v>2702</v>
      </c>
      <c r="I193" t="s">
        <v>140</v>
      </c>
      <c r="J193" t="s">
        <v>140</v>
      </c>
      <c r="K193" t="s">
        <v>2703</v>
      </c>
      <c r="L193" t="s">
        <v>277</v>
      </c>
      <c r="M193" t="s">
        <v>277</v>
      </c>
      <c r="N193">
        <v>4</v>
      </c>
      <c r="O193" t="s">
        <v>283</v>
      </c>
      <c r="P193">
        <v>4</v>
      </c>
      <c r="Q193" t="s">
        <v>2812</v>
      </c>
      <c r="R193">
        <v>36</v>
      </c>
      <c r="S193" t="s">
        <v>2813</v>
      </c>
      <c r="T193" t="s">
        <v>24</v>
      </c>
      <c r="U193">
        <v>36</v>
      </c>
      <c r="V193" t="s">
        <v>2814</v>
      </c>
      <c r="W193" t="s">
        <v>1782</v>
      </c>
    </row>
    <row r="194" spans="1:23">
      <c r="A194">
        <v>193</v>
      </c>
      <c r="B194">
        <v>1</v>
      </c>
      <c r="C194" t="s">
        <v>2815</v>
      </c>
      <c r="D194" t="s">
        <v>2816</v>
      </c>
      <c r="E194">
        <v>48</v>
      </c>
      <c r="F194">
        <v>0</v>
      </c>
      <c r="G194">
        <v>0</v>
      </c>
      <c r="H194" t="s">
        <v>2702</v>
      </c>
      <c r="I194" t="s">
        <v>140</v>
      </c>
      <c r="J194" t="s">
        <v>140</v>
      </c>
      <c r="K194" t="s">
        <v>2703</v>
      </c>
      <c r="L194" t="s">
        <v>277</v>
      </c>
      <c r="M194" t="s">
        <v>277</v>
      </c>
      <c r="N194">
        <v>4</v>
      </c>
      <c r="O194" t="s">
        <v>283</v>
      </c>
      <c r="P194">
        <v>3</v>
      </c>
      <c r="Q194" t="s">
        <v>2817</v>
      </c>
      <c r="R194">
        <v>36</v>
      </c>
      <c r="S194" t="s">
        <v>2818</v>
      </c>
      <c r="T194" t="s">
        <v>24</v>
      </c>
      <c r="U194">
        <v>36</v>
      </c>
      <c r="V194" t="s">
        <v>2819</v>
      </c>
      <c r="W194" t="s">
        <v>1782</v>
      </c>
    </row>
    <row r="195" spans="1:23">
      <c r="A195">
        <v>194</v>
      </c>
      <c r="B195">
        <v>1</v>
      </c>
      <c r="C195" t="s">
        <v>2820</v>
      </c>
      <c r="D195" t="s">
        <v>2821</v>
      </c>
      <c r="E195">
        <v>48</v>
      </c>
      <c r="F195">
        <v>0</v>
      </c>
      <c r="G195">
        <v>0</v>
      </c>
      <c r="H195" t="s">
        <v>2702</v>
      </c>
      <c r="I195" t="s">
        <v>140</v>
      </c>
      <c r="J195" t="s">
        <v>140</v>
      </c>
      <c r="K195" t="s">
        <v>2703</v>
      </c>
      <c r="L195" t="s">
        <v>277</v>
      </c>
      <c r="M195" t="s">
        <v>277</v>
      </c>
      <c r="N195">
        <v>4</v>
      </c>
      <c r="O195" t="s">
        <v>283</v>
      </c>
      <c r="P195">
        <v>3</v>
      </c>
      <c r="Q195" t="s">
        <v>2822</v>
      </c>
      <c r="R195">
        <v>36</v>
      </c>
      <c r="S195" t="s">
        <v>2823</v>
      </c>
      <c r="T195" t="s">
        <v>24</v>
      </c>
      <c r="U195">
        <v>36</v>
      </c>
      <c r="V195" t="s">
        <v>2824</v>
      </c>
      <c r="W195" t="s">
        <v>1782</v>
      </c>
    </row>
    <row r="196" spans="1:23">
      <c r="A196">
        <v>195</v>
      </c>
      <c r="B196">
        <v>1</v>
      </c>
      <c r="C196" t="s">
        <v>2825</v>
      </c>
      <c r="D196" t="s">
        <v>2826</v>
      </c>
      <c r="E196">
        <v>48</v>
      </c>
      <c r="F196">
        <v>0</v>
      </c>
      <c r="G196">
        <v>0</v>
      </c>
      <c r="H196" t="s">
        <v>2702</v>
      </c>
      <c r="I196" t="s">
        <v>140</v>
      </c>
      <c r="J196" t="s">
        <v>140</v>
      </c>
      <c r="K196" t="s">
        <v>2703</v>
      </c>
      <c r="L196" t="s">
        <v>277</v>
      </c>
      <c r="M196" t="s">
        <v>277</v>
      </c>
      <c r="N196">
        <v>4</v>
      </c>
      <c r="O196" t="s">
        <v>283</v>
      </c>
      <c r="P196">
        <v>3</v>
      </c>
      <c r="Q196" t="s">
        <v>2827</v>
      </c>
      <c r="R196">
        <v>36</v>
      </c>
      <c r="S196" t="s">
        <v>2828</v>
      </c>
      <c r="T196" t="s">
        <v>24</v>
      </c>
      <c r="U196">
        <v>36</v>
      </c>
      <c r="V196" t="s">
        <v>2829</v>
      </c>
      <c r="W196" t="s">
        <v>1782</v>
      </c>
    </row>
    <row r="197" spans="1:23">
      <c r="A197">
        <v>196</v>
      </c>
      <c r="B197">
        <v>2</v>
      </c>
      <c r="C197" t="s">
        <v>2830</v>
      </c>
      <c r="D197" t="s">
        <v>2831</v>
      </c>
      <c r="E197">
        <v>48</v>
      </c>
      <c r="F197">
        <v>0</v>
      </c>
      <c r="G197">
        <v>0</v>
      </c>
      <c r="H197" t="s">
        <v>2702</v>
      </c>
      <c r="I197" t="s">
        <v>140</v>
      </c>
      <c r="J197" t="s">
        <v>140</v>
      </c>
      <c r="K197" t="s">
        <v>2703</v>
      </c>
      <c r="L197" t="s">
        <v>277</v>
      </c>
      <c r="M197" t="s">
        <v>277</v>
      </c>
      <c r="N197">
        <v>4</v>
      </c>
      <c r="O197" t="s">
        <v>239</v>
      </c>
      <c r="P197">
        <v>1</v>
      </c>
      <c r="Q197" t="s">
        <v>2832</v>
      </c>
      <c r="R197">
        <v>36</v>
      </c>
      <c r="S197" t="s">
        <v>2833</v>
      </c>
      <c r="T197" t="s">
        <v>24</v>
      </c>
      <c r="U197">
        <v>36</v>
      </c>
      <c r="V197" t="s">
        <v>2834</v>
      </c>
      <c r="W197" t="s">
        <v>1782</v>
      </c>
    </row>
    <row r="198" spans="1:23">
      <c r="A198">
        <v>197</v>
      </c>
      <c r="B198">
        <v>2</v>
      </c>
      <c r="C198" t="s">
        <v>2835</v>
      </c>
      <c r="D198" t="s">
        <v>2836</v>
      </c>
      <c r="E198">
        <v>48</v>
      </c>
      <c r="F198">
        <v>0</v>
      </c>
      <c r="G198">
        <v>0</v>
      </c>
      <c r="H198" t="s">
        <v>2702</v>
      </c>
      <c r="I198" t="s">
        <v>140</v>
      </c>
      <c r="J198" t="s">
        <v>140</v>
      </c>
      <c r="K198" t="s">
        <v>2703</v>
      </c>
      <c r="L198" t="s">
        <v>277</v>
      </c>
      <c r="M198" t="s">
        <v>277</v>
      </c>
      <c r="N198">
        <v>4</v>
      </c>
      <c r="O198" t="s">
        <v>232</v>
      </c>
      <c r="P198">
        <v>3</v>
      </c>
      <c r="Q198" t="s">
        <v>2837</v>
      </c>
      <c r="R198">
        <v>36</v>
      </c>
      <c r="S198" t="s">
        <v>2838</v>
      </c>
      <c r="T198" t="s">
        <v>24</v>
      </c>
      <c r="U198">
        <v>36</v>
      </c>
      <c r="V198" t="s">
        <v>2839</v>
      </c>
      <c r="W198" t="s">
        <v>1782</v>
      </c>
    </row>
    <row r="199" spans="1:23">
      <c r="A199">
        <v>198</v>
      </c>
      <c r="B199">
        <v>2</v>
      </c>
      <c r="C199" t="s">
        <v>2840</v>
      </c>
      <c r="D199" t="s">
        <v>2841</v>
      </c>
      <c r="E199">
        <v>48</v>
      </c>
      <c r="F199">
        <v>0</v>
      </c>
      <c r="G199">
        <v>0</v>
      </c>
      <c r="H199" t="s">
        <v>2702</v>
      </c>
      <c r="I199" t="s">
        <v>140</v>
      </c>
      <c r="J199" t="s">
        <v>140</v>
      </c>
      <c r="K199" t="s">
        <v>2703</v>
      </c>
      <c r="L199" t="s">
        <v>277</v>
      </c>
      <c r="M199" t="s">
        <v>277</v>
      </c>
      <c r="N199">
        <v>4</v>
      </c>
      <c r="O199" t="s">
        <v>232</v>
      </c>
      <c r="P199">
        <v>2</v>
      </c>
      <c r="Q199" t="s">
        <v>2842</v>
      </c>
      <c r="R199">
        <v>36</v>
      </c>
      <c r="S199" t="s">
        <v>2843</v>
      </c>
      <c r="T199" t="s">
        <v>24</v>
      </c>
      <c r="U199">
        <v>36</v>
      </c>
      <c r="V199" t="s">
        <v>2844</v>
      </c>
      <c r="W199" t="s">
        <v>1782</v>
      </c>
    </row>
    <row r="200" spans="1:23">
      <c r="A200">
        <v>199</v>
      </c>
      <c r="B200">
        <v>2</v>
      </c>
      <c r="C200" t="s">
        <v>2845</v>
      </c>
      <c r="D200" t="s">
        <v>2846</v>
      </c>
      <c r="E200">
        <v>48</v>
      </c>
      <c r="F200">
        <v>0</v>
      </c>
      <c r="G200">
        <v>0</v>
      </c>
      <c r="H200" t="s">
        <v>2702</v>
      </c>
      <c r="I200" t="s">
        <v>140</v>
      </c>
      <c r="J200" t="s">
        <v>140</v>
      </c>
      <c r="K200" t="s">
        <v>2703</v>
      </c>
      <c r="L200" t="s">
        <v>277</v>
      </c>
      <c r="M200" t="s">
        <v>277</v>
      </c>
      <c r="N200">
        <v>4</v>
      </c>
      <c r="O200" t="s">
        <v>232</v>
      </c>
      <c r="P200">
        <v>2</v>
      </c>
      <c r="Q200" t="s">
        <v>2847</v>
      </c>
      <c r="R200">
        <v>36</v>
      </c>
      <c r="S200" t="s">
        <v>2848</v>
      </c>
      <c r="T200" t="s">
        <v>24</v>
      </c>
      <c r="U200">
        <v>36</v>
      </c>
      <c r="V200" t="s">
        <v>2849</v>
      </c>
      <c r="W200" t="s">
        <v>1782</v>
      </c>
    </row>
    <row r="201" spans="1:23">
      <c r="A201">
        <v>200</v>
      </c>
      <c r="B201">
        <v>2</v>
      </c>
      <c r="C201" t="s">
        <v>2850</v>
      </c>
      <c r="D201" t="s">
        <v>2851</v>
      </c>
      <c r="E201">
        <v>48</v>
      </c>
      <c r="F201">
        <v>0</v>
      </c>
      <c r="G201">
        <v>0</v>
      </c>
      <c r="H201" t="s">
        <v>2702</v>
      </c>
      <c r="I201" t="s">
        <v>140</v>
      </c>
      <c r="J201" t="s">
        <v>140</v>
      </c>
      <c r="K201" t="s">
        <v>2703</v>
      </c>
      <c r="L201" t="s">
        <v>277</v>
      </c>
      <c r="M201" t="s">
        <v>277</v>
      </c>
      <c r="N201">
        <v>4</v>
      </c>
      <c r="O201" t="s">
        <v>232</v>
      </c>
      <c r="P201">
        <v>2</v>
      </c>
      <c r="Q201" t="s">
        <v>2852</v>
      </c>
      <c r="R201">
        <v>36</v>
      </c>
      <c r="S201" t="s">
        <v>2853</v>
      </c>
      <c r="T201" t="s">
        <v>24</v>
      </c>
      <c r="U201">
        <v>36</v>
      </c>
      <c r="V201" t="s">
        <v>2854</v>
      </c>
      <c r="W201" t="s">
        <v>1782</v>
      </c>
    </row>
    <row r="202" spans="1:23">
      <c r="A202">
        <v>201</v>
      </c>
      <c r="B202">
        <v>2</v>
      </c>
      <c r="C202" t="s">
        <v>2855</v>
      </c>
      <c r="D202" t="s">
        <v>2856</v>
      </c>
      <c r="E202">
        <v>48</v>
      </c>
      <c r="F202">
        <v>0</v>
      </c>
      <c r="G202">
        <v>0</v>
      </c>
      <c r="H202" t="s">
        <v>2702</v>
      </c>
      <c r="I202" t="s">
        <v>140</v>
      </c>
      <c r="J202" t="s">
        <v>140</v>
      </c>
      <c r="K202" t="s">
        <v>2703</v>
      </c>
      <c r="L202" t="s">
        <v>277</v>
      </c>
      <c r="M202" t="s">
        <v>277</v>
      </c>
      <c r="N202">
        <v>4</v>
      </c>
      <c r="O202" t="s">
        <v>283</v>
      </c>
      <c r="P202">
        <v>5</v>
      </c>
      <c r="Q202" t="s">
        <v>2857</v>
      </c>
      <c r="R202">
        <v>36</v>
      </c>
      <c r="S202" t="s">
        <v>2858</v>
      </c>
      <c r="T202" t="s">
        <v>24</v>
      </c>
      <c r="U202">
        <v>36</v>
      </c>
      <c r="V202" t="s">
        <v>2859</v>
      </c>
      <c r="W202" t="s">
        <v>1782</v>
      </c>
    </row>
    <row r="203" spans="1:23">
      <c r="A203">
        <v>202</v>
      </c>
      <c r="B203">
        <v>2</v>
      </c>
      <c r="C203" t="s">
        <v>2860</v>
      </c>
      <c r="D203" t="s">
        <v>2861</v>
      </c>
      <c r="E203">
        <v>48</v>
      </c>
      <c r="F203">
        <v>0</v>
      </c>
      <c r="G203">
        <v>0</v>
      </c>
      <c r="H203" t="s">
        <v>2702</v>
      </c>
      <c r="I203" t="s">
        <v>140</v>
      </c>
      <c r="J203" t="s">
        <v>140</v>
      </c>
      <c r="K203" t="s">
        <v>2703</v>
      </c>
      <c r="L203" t="s">
        <v>277</v>
      </c>
      <c r="M203" t="s">
        <v>277</v>
      </c>
      <c r="N203">
        <v>4</v>
      </c>
      <c r="O203" t="s">
        <v>283</v>
      </c>
      <c r="P203">
        <v>5</v>
      </c>
      <c r="Q203" t="s">
        <v>1429</v>
      </c>
      <c r="R203">
        <v>36</v>
      </c>
      <c r="S203" t="s">
        <v>2862</v>
      </c>
      <c r="T203" t="s">
        <v>24</v>
      </c>
      <c r="U203">
        <v>36</v>
      </c>
      <c r="V203" t="s">
        <v>2863</v>
      </c>
      <c r="W203" t="s">
        <v>1782</v>
      </c>
    </row>
    <row r="204" spans="1:23">
      <c r="A204">
        <v>203</v>
      </c>
      <c r="B204">
        <v>2</v>
      </c>
      <c r="C204" t="s">
        <v>2864</v>
      </c>
      <c r="D204" t="s">
        <v>2865</v>
      </c>
      <c r="E204">
        <v>48</v>
      </c>
      <c r="F204">
        <v>0</v>
      </c>
      <c r="G204">
        <v>0</v>
      </c>
      <c r="H204" t="s">
        <v>2702</v>
      </c>
      <c r="I204" t="s">
        <v>140</v>
      </c>
      <c r="J204" t="s">
        <v>140</v>
      </c>
      <c r="K204" t="s">
        <v>2703</v>
      </c>
      <c r="L204" t="s">
        <v>277</v>
      </c>
      <c r="M204" t="s">
        <v>277</v>
      </c>
      <c r="N204">
        <v>4</v>
      </c>
      <c r="O204" t="s">
        <v>283</v>
      </c>
      <c r="P204">
        <v>5</v>
      </c>
      <c r="Q204" t="s">
        <v>2866</v>
      </c>
      <c r="R204">
        <v>36</v>
      </c>
      <c r="S204" t="s">
        <v>2867</v>
      </c>
      <c r="T204" t="s">
        <v>24</v>
      </c>
      <c r="U204">
        <v>36</v>
      </c>
      <c r="V204" t="s">
        <v>2868</v>
      </c>
      <c r="W204" t="s">
        <v>1782</v>
      </c>
    </row>
    <row r="205" spans="1:23">
      <c r="A205">
        <v>204</v>
      </c>
      <c r="B205">
        <v>2</v>
      </c>
      <c r="C205" t="s">
        <v>2869</v>
      </c>
      <c r="D205" t="s">
        <v>2870</v>
      </c>
      <c r="E205">
        <v>48</v>
      </c>
      <c r="F205">
        <v>0</v>
      </c>
      <c r="G205">
        <v>0</v>
      </c>
      <c r="H205" t="s">
        <v>2702</v>
      </c>
      <c r="I205" t="s">
        <v>140</v>
      </c>
      <c r="J205" t="s">
        <v>140</v>
      </c>
      <c r="K205" t="s">
        <v>2703</v>
      </c>
      <c r="L205" t="s">
        <v>277</v>
      </c>
      <c r="M205" t="s">
        <v>277</v>
      </c>
      <c r="N205">
        <v>4</v>
      </c>
      <c r="O205" t="s">
        <v>283</v>
      </c>
      <c r="P205">
        <v>5</v>
      </c>
      <c r="Q205" t="s">
        <v>323</v>
      </c>
      <c r="R205">
        <v>36</v>
      </c>
      <c r="S205" t="s">
        <v>2871</v>
      </c>
      <c r="T205" t="s">
        <v>24</v>
      </c>
      <c r="U205">
        <v>36</v>
      </c>
      <c r="V205" t="s">
        <v>2872</v>
      </c>
      <c r="W205" t="s">
        <v>1782</v>
      </c>
    </row>
    <row r="206" spans="1:23">
      <c r="A206">
        <v>205</v>
      </c>
      <c r="B206">
        <v>2</v>
      </c>
      <c r="C206" t="s">
        <v>2873</v>
      </c>
      <c r="D206" t="s">
        <v>2874</v>
      </c>
      <c r="E206">
        <v>48</v>
      </c>
      <c r="F206">
        <v>0</v>
      </c>
      <c r="G206">
        <v>0</v>
      </c>
      <c r="H206" t="s">
        <v>2702</v>
      </c>
      <c r="I206" t="s">
        <v>140</v>
      </c>
      <c r="J206" t="s">
        <v>140</v>
      </c>
      <c r="K206" t="s">
        <v>2703</v>
      </c>
      <c r="L206" t="s">
        <v>277</v>
      </c>
      <c r="M206" t="s">
        <v>277</v>
      </c>
      <c r="N206">
        <v>4</v>
      </c>
      <c r="O206" t="s">
        <v>283</v>
      </c>
      <c r="P206">
        <v>5</v>
      </c>
      <c r="Q206" t="s">
        <v>2875</v>
      </c>
      <c r="R206">
        <v>36</v>
      </c>
      <c r="S206" t="s">
        <v>2876</v>
      </c>
      <c r="T206" t="s">
        <v>24</v>
      </c>
      <c r="U206">
        <v>36</v>
      </c>
      <c r="V206" t="s">
        <v>2877</v>
      </c>
      <c r="W206" t="s">
        <v>1782</v>
      </c>
    </row>
    <row r="207" spans="1:23">
      <c r="A207">
        <v>206</v>
      </c>
      <c r="B207">
        <v>1</v>
      </c>
      <c r="C207" t="s">
        <v>2878</v>
      </c>
      <c r="D207" t="s">
        <v>2879</v>
      </c>
      <c r="E207">
        <v>23</v>
      </c>
      <c r="F207">
        <v>0</v>
      </c>
      <c r="G207">
        <v>0</v>
      </c>
      <c r="H207" t="s">
        <v>2880</v>
      </c>
      <c r="I207" t="s">
        <v>140</v>
      </c>
      <c r="J207" t="s">
        <v>140</v>
      </c>
      <c r="K207" t="s">
        <v>2881</v>
      </c>
      <c r="L207" t="s">
        <v>277</v>
      </c>
      <c r="M207" t="s">
        <v>277</v>
      </c>
      <c r="N207">
        <v>4</v>
      </c>
      <c r="O207" t="s">
        <v>239</v>
      </c>
      <c r="P207">
        <v>2</v>
      </c>
      <c r="Q207" t="s">
        <v>2882</v>
      </c>
      <c r="R207">
        <v>36</v>
      </c>
      <c r="S207" t="s">
        <v>2883</v>
      </c>
      <c r="T207" t="s">
        <v>24</v>
      </c>
      <c r="U207">
        <v>36</v>
      </c>
      <c r="V207" t="s">
        <v>2884</v>
      </c>
      <c r="W207" t="s">
        <v>1789</v>
      </c>
    </row>
    <row r="208" spans="1:23">
      <c r="A208">
        <v>207</v>
      </c>
      <c r="B208">
        <v>1</v>
      </c>
      <c r="C208" t="s">
        <v>2885</v>
      </c>
      <c r="D208" t="s">
        <v>2886</v>
      </c>
      <c r="E208">
        <v>23</v>
      </c>
      <c r="F208">
        <v>0</v>
      </c>
      <c r="G208">
        <v>0</v>
      </c>
      <c r="H208" t="s">
        <v>2880</v>
      </c>
      <c r="I208" t="s">
        <v>140</v>
      </c>
      <c r="J208" t="s">
        <v>140</v>
      </c>
      <c r="K208" t="s">
        <v>2881</v>
      </c>
      <c r="L208" t="s">
        <v>277</v>
      </c>
      <c r="M208" t="s">
        <v>277</v>
      </c>
      <c r="N208">
        <v>4</v>
      </c>
      <c r="O208" t="s">
        <v>239</v>
      </c>
      <c r="P208">
        <v>1</v>
      </c>
      <c r="Q208" t="s">
        <v>2887</v>
      </c>
      <c r="R208">
        <v>36</v>
      </c>
      <c r="S208" t="s">
        <v>2888</v>
      </c>
      <c r="T208" t="s">
        <v>24</v>
      </c>
      <c r="U208">
        <v>36</v>
      </c>
      <c r="V208" t="s">
        <v>2889</v>
      </c>
      <c r="W208" t="s">
        <v>1789</v>
      </c>
    </row>
    <row r="209" spans="1:23">
      <c r="A209">
        <v>208</v>
      </c>
      <c r="B209">
        <v>1</v>
      </c>
      <c r="C209" t="s">
        <v>2890</v>
      </c>
      <c r="D209" t="s">
        <v>2891</v>
      </c>
      <c r="E209">
        <v>23</v>
      </c>
      <c r="F209">
        <v>0</v>
      </c>
      <c r="G209">
        <v>0</v>
      </c>
      <c r="H209" t="s">
        <v>2880</v>
      </c>
      <c r="I209" t="s">
        <v>140</v>
      </c>
      <c r="J209" t="s">
        <v>140</v>
      </c>
      <c r="K209" t="s">
        <v>2881</v>
      </c>
      <c r="L209" t="s">
        <v>277</v>
      </c>
      <c r="M209" t="s">
        <v>277</v>
      </c>
      <c r="N209">
        <v>4</v>
      </c>
      <c r="O209" t="s">
        <v>239</v>
      </c>
      <c r="P209">
        <v>1</v>
      </c>
      <c r="Q209" t="s">
        <v>2892</v>
      </c>
      <c r="R209">
        <v>36</v>
      </c>
      <c r="S209" t="s">
        <v>2893</v>
      </c>
      <c r="T209" t="s">
        <v>24</v>
      </c>
      <c r="U209">
        <v>36</v>
      </c>
      <c r="V209" t="s">
        <v>2894</v>
      </c>
      <c r="W209" t="s">
        <v>1789</v>
      </c>
    </row>
    <row r="210" spans="1:23">
      <c r="A210">
        <v>209</v>
      </c>
      <c r="B210">
        <v>1</v>
      </c>
      <c r="C210" t="s">
        <v>2895</v>
      </c>
      <c r="D210" t="s">
        <v>2896</v>
      </c>
      <c r="E210">
        <v>23</v>
      </c>
      <c r="F210">
        <v>0</v>
      </c>
      <c r="G210">
        <v>0</v>
      </c>
      <c r="H210" t="s">
        <v>2880</v>
      </c>
      <c r="I210" t="s">
        <v>140</v>
      </c>
      <c r="J210" t="s">
        <v>140</v>
      </c>
      <c r="K210" t="s">
        <v>2881</v>
      </c>
      <c r="L210" t="s">
        <v>277</v>
      </c>
      <c r="M210" t="s">
        <v>277</v>
      </c>
      <c r="N210">
        <v>4</v>
      </c>
      <c r="O210" t="s">
        <v>239</v>
      </c>
      <c r="P210">
        <v>1</v>
      </c>
      <c r="Q210" t="s">
        <v>2897</v>
      </c>
      <c r="R210">
        <v>36</v>
      </c>
      <c r="S210" t="s">
        <v>2898</v>
      </c>
      <c r="T210" t="s">
        <v>24</v>
      </c>
      <c r="U210">
        <v>36</v>
      </c>
      <c r="V210" t="s">
        <v>2899</v>
      </c>
      <c r="W210" t="s">
        <v>1789</v>
      </c>
    </row>
    <row r="211" spans="1:23">
      <c r="A211">
        <v>210</v>
      </c>
      <c r="B211">
        <v>1</v>
      </c>
      <c r="C211" t="s">
        <v>2900</v>
      </c>
      <c r="D211" t="s">
        <v>2901</v>
      </c>
      <c r="E211">
        <v>23</v>
      </c>
      <c r="F211">
        <v>0</v>
      </c>
      <c r="G211">
        <v>0</v>
      </c>
      <c r="H211" t="s">
        <v>2880</v>
      </c>
      <c r="I211" t="s">
        <v>140</v>
      </c>
      <c r="J211" t="s">
        <v>140</v>
      </c>
      <c r="K211" t="s">
        <v>2881</v>
      </c>
      <c r="L211" t="s">
        <v>277</v>
      </c>
      <c r="M211" t="s">
        <v>277</v>
      </c>
      <c r="N211">
        <v>4</v>
      </c>
      <c r="O211" t="s">
        <v>239</v>
      </c>
      <c r="P211">
        <v>1</v>
      </c>
      <c r="Q211" t="s">
        <v>2902</v>
      </c>
      <c r="R211">
        <v>36</v>
      </c>
      <c r="S211" t="s">
        <v>2903</v>
      </c>
      <c r="T211" t="s">
        <v>24</v>
      </c>
      <c r="U211">
        <v>36</v>
      </c>
      <c r="V211" t="s">
        <v>2904</v>
      </c>
      <c r="W211" t="s">
        <v>1789</v>
      </c>
    </row>
    <row r="212" spans="1:23">
      <c r="A212">
        <v>211</v>
      </c>
      <c r="B212">
        <v>1</v>
      </c>
      <c r="C212" t="s">
        <v>2905</v>
      </c>
      <c r="D212" t="s">
        <v>2906</v>
      </c>
      <c r="E212">
        <v>23</v>
      </c>
      <c r="F212">
        <v>0</v>
      </c>
      <c r="G212">
        <v>0</v>
      </c>
      <c r="H212" t="s">
        <v>2880</v>
      </c>
      <c r="I212" t="s">
        <v>140</v>
      </c>
      <c r="J212" t="s">
        <v>140</v>
      </c>
      <c r="K212" t="s">
        <v>2881</v>
      </c>
      <c r="L212" t="s">
        <v>277</v>
      </c>
      <c r="M212" t="s">
        <v>277</v>
      </c>
      <c r="N212">
        <v>4</v>
      </c>
      <c r="O212" t="s">
        <v>232</v>
      </c>
      <c r="P212">
        <v>3</v>
      </c>
      <c r="Q212" t="s">
        <v>2907</v>
      </c>
      <c r="R212">
        <v>36</v>
      </c>
      <c r="S212" t="s">
        <v>2908</v>
      </c>
      <c r="T212" t="s">
        <v>24</v>
      </c>
      <c r="U212">
        <v>36</v>
      </c>
      <c r="V212" t="s">
        <v>2909</v>
      </c>
      <c r="W212" t="s">
        <v>1789</v>
      </c>
    </row>
    <row r="213" spans="1:23">
      <c r="A213">
        <v>212</v>
      </c>
      <c r="B213">
        <v>1</v>
      </c>
      <c r="C213" t="s">
        <v>2910</v>
      </c>
      <c r="D213" t="s">
        <v>2911</v>
      </c>
      <c r="E213">
        <v>23</v>
      </c>
      <c r="F213">
        <v>0</v>
      </c>
      <c r="G213">
        <v>0</v>
      </c>
      <c r="H213" t="s">
        <v>2880</v>
      </c>
      <c r="I213" t="s">
        <v>140</v>
      </c>
      <c r="J213" t="s">
        <v>140</v>
      </c>
      <c r="K213" t="s">
        <v>2881</v>
      </c>
      <c r="L213" t="s">
        <v>277</v>
      </c>
      <c r="M213" t="s">
        <v>277</v>
      </c>
      <c r="N213">
        <v>4</v>
      </c>
      <c r="O213" t="s">
        <v>232</v>
      </c>
      <c r="P213">
        <v>2</v>
      </c>
      <c r="Q213" t="s">
        <v>2912</v>
      </c>
      <c r="R213">
        <v>36</v>
      </c>
      <c r="S213" t="s">
        <v>2913</v>
      </c>
      <c r="T213" t="s">
        <v>24</v>
      </c>
      <c r="U213">
        <v>36</v>
      </c>
      <c r="V213" t="s">
        <v>2914</v>
      </c>
      <c r="W213" t="s">
        <v>1789</v>
      </c>
    </row>
    <row r="214" spans="1:23">
      <c r="A214">
        <v>213</v>
      </c>
      <c r="B214">
        <v>1</v>
      </c>
      <c r="C214" t="s">
        <v>2915</v>
      </c>
      <c r="D214" t="s">
        <v>2916</v>
      </c>
      <c r="E214">
        <v>23</v>
      </c>
      <c r="F214">
        <v>0</v>
      </c>
      <c r="G214">
        <v>0</v>
      </c>
      <c r="H214" t="s">
        <v>2880</v>
      </c>
      <c r="I214" t="s">
        <v>140</v>
      </c>
      <c r="J214" t="s">
        <v>140</v>
      </c>
      <c r="K214" t="s">
        <v>2881</v>
      </c>
      <c r="L214" t="s">
        <v>277</v>
      </c>
      <c r="M214" t="s">
        <v>277</v>
      </c>
      <c r="N214">
        <v>4</v>
      </c>
      <c r="O214" t="s">
        <v>232</v>
      </c>
      <c r="P214">
        <v>2</v>
      </c>
      <c r="Q214" t="s">
        <v>2917</v>
      </c>
      <c r="R214">
        <v>36</v>
      </c>
      <c r="S214" t="s">
        <v>2918</v>
      </c>
      <c r="T214" t="s">
        <v>24</v>
      </c>
      <c r="U214">
        <v>36</v>
      </c>
      <c r="V214" t="s">
        <v>2919</v>
      </c>
      <c r="W214" t="s">
        <v>1789</v>
      </c>
    </row>
    <row r="215" spans="1:23">
      <c r="A215">
        <v>214</v>
      </c>
      <c r="B215">
        <v>1</v>
      </c>
      <c r="C215" t="s">
        <v>2920</v>
      </c>
      <c r="D215" t="s">
        <v>2921</v>
      </c>
      <c r="E215">
        <v>23</v>
      </c>
      <c r="F215">
        <v>0</v>
      </c>
      <c r="G215">
        <v>0</v>
      </c>
      <c r="H215" t="s">
        <v>2880</v>
      </c>
      <c r="I215" t="s">
        <v>140</v>
      </c>
      <c r="J215" t="s">
        <v>140</v>
      </c>
      <c r="K215" t="s">
        <v>2881</v>
      </c>
      <c r="L215" t="s">
        <v>277</v>
      </c>
      <c r="M215" t="s">
        <v>277</v>
      </c>
      <c r="N215">
        <v>4</v>
      </c>
      <c r="O215" t="s">
        <v>232</v>
      </c>
      <c r="P215">
        <v>2</v>
      </c>
      <c r="Q215" t="s">
        <v>2758</v>
      </c>
      <c r="R215">
        <v>36</v>
      </c>
      <c r="S215" t="s">
        <v>2922</v>
      </c>
      <c r="T215" t="s">
        <v>24</v>
      </c>
      <c r="U215">
        <v>36</v>
      </c>
      <c r="V215" t="s">
        <v>2923</v>
      </c>
      <c r="W215" t="s">
        <v>1789</v>
      </c>
    </row>
    <row r="216" spans="1:23">
      <c r="A216">
        <v>215</v>
      </c>
      <c r="B216">
        <v>1</v>
      </c>
      <c r="C216" t="s">
        <v>2924</v>
      </c>
      <c r="D216" t="s">
        <v>2925</v>
      </c>
      <c r="E216">
        <v>23</v>
      </c>
      <c r="F216">
        <v>0</v>
      </c>
      <c r="G216">
        <v>0</v>
      </c>
      <c r="H216" t="s">
        <v>2880</v>
      </c>
      <c r="I216" t="s">
        <v>140</v>
      </c>
      <c r="J216" t="s">
        <v>140</v>
      </c>
      <c r="K216" t="s">
        <v>2881</v>
      </c>
      <c r="L216" t="s">
        <v>277</v>
      </c>
      <c r="M216" t="s">
        <v>277</v>
      </c>
      <c r="N216">
        <v>4</v>
      </c>
      <c r="O216" t="s">
        <v>232</v>
      </c>
      <c r="P216">
        <v>2</v>
      </c>
      <c r="Q216" t="s">
        <v>1254</v>
      </c>
      <c r="R216">
        <v>36</v>
      </c>
      <c r="S216" t="s">
        <v>2926</v>
      </c>
      <c r="T216" t="s">
        <v>24</v>
      </c>
      <c r="U216">
        <v>36</v>
      </c>
      <c r="V216" t="s">
        <v>2927</v>
      </c>
      <c r="W216" t="s">
        <v>1789</v>
      </c>
    </row>
    <row r="217" spans="1:23">
      <c r="A217">
        <v>216</v>
      </c>
      <c r="B217">
        <v>1</v>
      </c>
      <c r="C217" t="s">
        <v>2928</v>
      </c>
      <c r="D217" t="s">
        <v>2929</v>
      </c>
      <c r="E217">
        <v>23</v>
      </c>
      <c r="F217">
        <v>0</v>
      </c>
      <c r="G217">
        <v>0</v>
      </c>
      <c r="H217" t="s">
        <v>2880</v>
      </c>
      <c r="I217" t="s">
        <v>140</v>
      </c>
      <c r="J217" t="s">
        <v>140</v>
      </c>
      <c r="K217" t="s">
        <v>2881</v>
      </c>
      <c r="L217" t="s">
        <v>277</v>
      </c>
      <c r="M217" t="s">
        <v>277</v>
      </c>
      <c r="N217">
        <v>4</v>
      </c>
      <c r="O217" t="s">
        <v>232</v>
      </c>
      <c r="P217">
        <v>2</v>
      </c>
      <c r="Q217" t="s">
        <v>2930</v>
      </c>
      <c r="R217">
        <v>36</v>
      </c>
      <c r="S217" t="s">
        <v>2931</v>
      </c>
      <c r="T217" t="s">
        <v>24</v>
      </c>
      <c r="U217">
        <v>36</v>
      </c>
      <c r="V217" t="s">
        <v>2932</v>
      </c>
      <c r="W217" t="s">
        <v>1789</v>
      </c>
    </row>
    <row r="218" spans="1:23">
      <c r="A218">
        <v>217</v>
      </c>
      <c r="B218">
        <v>1</v>
      </c>
      <c r="C218" t="s">
        <v>2933</v>
      </c>
      <c r="D218" t="s">
        <v>2934</v>
      </c>
      <c r="E218">
        <v>23</v>
      </c>
      <c r="F218">
        <v>0</v>
      </c>
      <c r="G218">
        <v>0</v>
      </c>
      <c r="H218" t="s">
        <v>2880</v>
      </c>
      <c r="I218" t="s">
        <v>140</v>
      </c>
      <c r="J218" t="s">
        <v>140</v>
      </c>
      <c r="K218" t="s">
        <v>2881</v>
      </c>
      <c r="L218" t="s">
        <v>277</v>
      </c>
      <c r="M218" t="s">
        <v>277</v>
      </c>
      <c r="N218">
        <v>4</v>
      </c>
      <c r="O218" t="s">
        <v>232</v>
      </c>
      <c r="P218">
        <v>1</v>
      </c>
      <c r="Q218" t="s">
        <v>2935</v>
      </c>
      <c r="R218">
        <v>36</v>
      </c>
      <c r="S218" t="s">
        <v>2936</v>
      </c>
      <c r="T218" t="s">
        <v>24</v>
      </c>
      <c r="U218">
        <v>36</v>
      </c>
      <c r="V218" t="s">
        <v>2937</v>
      </c>
      <c r="W218" t="s">
        <v>1789</v>
      </c>
    </row>
    <row r="219" spans="1:23">
      <c r="A219">
        <v>218</v>
      </c>
      <c r="B219">
        <v>1</v>
      </c>
      <c r="C219" t="s">
        <v>2938</v>
      </c>
      <c r="D219" t="s">
        <v>2939</v>
      </c>
      <c r="E219">
        <v>23</v>
      </c>
      <c r="F219">
        <v>0</v>
      </c>
      <c r="G219">
        <v>0</v>
      </c>
      <c r="H219" t="s">
        <v>2880</v>
      </c>
      <c r="I219" t="s">
        <v>140</v>
      </c>
      <c r="J219" t="s">
        <v>140</v>
      </c>
      <c r="K219" t="s">
        <v>2881</v>
      </c>
      <c r="L219" t="s">
        <v>277</v>
      </c>
      <c r="M219" t="s">
        <v>277</v>
      </c>
      <c r="N219">
        <v>4</v>
      </c>
      <c r="O219" t="s">
        <v>232</v>
      </c>
      <c r="P219">
        <v>1</v>
      </c>
      <c r="Q219" t="s">
        <v>2940</v>
      </c>
      <c r="R219">
        <v>36</v>
      </c>
      <c r="S219" t="s">
        <v>2941</v>
      </c>
      <c r="T219" t="s">
        <v>24</v>
      </c>
      <c r="U219">
        <v>36</v>
      </c>
      <c r="V219" t="s">
        <v>2942</v>
      </c>
      <c r="W219" t="s">
        <v>1789</v>
      </c>
    </row>
    <row r="220" spans="1:23">
      <c r="A220">
        <v>219</v>
      </c>
      <c r="B220">
        <v>1</v>
      </c>
      <c r="C220" t="s">
        <v>2943</v>
      </c>
      <c r="D220" t="s">
        <v>2944</v>
      </c>
      <c r="E220">
        <v>23</v>
      </c>
      <c r="F220">
        <v>0</v>
      </c>
      <c r="G220">
        <v>0</v>
      </c>
      <c r="H220" t="s">
        <v>2880</v>
      </c>
      <c r="I220" t="s">
        <v>140</v>
      </c>
      <c r="J220" t="s">
        <v>140</v>
      </c>
      <c r="K220" t="s">
        <v>2881</v>
      </c>
      <c r="L220" t="s">
        <v>277</v>
      </c>
      <c r="M220" t="s">
        <v>277</v>
      </c>
      <c r="N220">
        <v>4</v>
      </c>
      <c r="O220" t="s">
        <v>232</v>
      </c>
      <c r="P220">
        <v>1</v>
      </c>
      <c r="Q220" t="s">
        <v>2945</v>
      </c>
      <c r="R220">
        <v>36</v>
      </c>
      <c r="S220" t="s">
        <v>2946</v>
      </c>
      <c r="T220" t="s">
        <v>24</v>
      </c>
      <c r="U220">
        <v>36</v>
      </c>
      <c r="V220" t="s">
        <v>2947</v>
      </c>
      <c r="W220" t="s">
        <v>1789</v>
      </c>
    </row>
    <row r="221" spans="1:23">
      <c r="A221">
        <v>220</v>
      </c>
      <c r="B221">
        <v>1</v>
      </c>
      <c r="C221" t="s">
        <v>2948</v>
      </c>
      <c r="D221" t="s">
        <v>2949</v>
      </c>
      <c r="E221">
        <v>23</v>
      </c>
      <c r="F221">
        <v>0</v>
      </c>
      <c r="G221">
        <v>0</v>
      </c>
      <c r="H221" t="s">
        <v>2880</v>
      </c>
      <c r="I221" t="s">
        <v>140</v>
      </c>
      <c r="J221" t="s">
        <v>140</v>
      </c>
      <c r="K221" t="s">
        <v>2881</v>
      </c>
      <c r="L221" t="s">
        <v>277</v>
      </c>
      <c r="M221" t="s">
        <v>277</v>
      </c>
      <c r="N221">
        <v>4</v>
      </c>
      <c r="O221" t="s">
        <v>283</v>
      </c>
      <c r="P221">
        <v>6</v>
      </c>
      <c r="Q221" t="s">
        <v>2950</v>
      </c>
      <c r="R221">
        <v>36</v>
      </c>
      <c r="S221" t="s">
        <v>2951</v>
      </c>
      <c r="T221" t="s">
        <v>24</v>
      </c>
      <c r="U221">
        <v>36</v>
      </c>
      <c r="V221" t="s">
        <v>2952</v>
      </c>
      <c r="W221" t="s">
        <v>1789</v>
      </c>
    </row>
    <row r="222" spans="1:23">
      <c r="A222">
        <v>221</v>
      </c>
      <c r="B222">
        <v>1</v>
      </c>
      <c r="C222" t="s">
        <v>2953</v>
      </c>
      <c r="D222" t="s">
        <v>2954</v>
      </c>
      <c r="E222">
        <v>23</v>
      </c>
      <c r="F222">
        <v>0</v>
      </c>
      <c r="G222">
        <v>0</v>
      </c>
      <c r="H222" t="s">
        <v>2880</v>
      </c>
      <c r="I222" t="s">
        <v>140</v>
      </c>
      <c r="J222" t="s">
        <v>140</v>
      </c>
      <c r="K222" t="s">
        <v>2881</v>
      </c>
      <c r="L222" t="s">
        <v>277</v>
      </c>
      <c r="M222" t="s">
        <v>277</v>
      </c>
      <c r="N222">
        <v>4</v>
      </c>
      <c r="O222" t="s">
        <v>283</v>
      </c>
      <c r="P222">
        <v>6</v>
      </c>
      <c r="Q222" t="s">
        <v>2955</v>
      </c>
      <c r="R222">
        <v>36</v>
      </c>
      <c r="S222" t="s">
        <v>2956</v>
      </c>
      <c r="T222" t="s">
        <v>24</v>
      </c>
      <c r="U222">
        <v>36</v>
      </c>
      <c r="V222" t="s">
        <v>2957</v>
      </c>
      <c r="W222" t="s">
        <v>1789</v>
      </c>
    </row>
    <row r="223" spans="1:23">
      <c r="A223">
        <v>222</v>
      </c>
      <c r="B223">
        <v>1</v>
      </c>
      <c r="C223" t="s">
        <v>2958</v>
      </c>
      <c r="D223" t="s">
        <v>2959</v>
      </c>
      <c r="E223">
        <v>23</v>
      </c>
      <c r="F223">
        <v>0</v>
      </c>
      <c r="G223">
        <v>0</v>
      </c>
      <c r="H223" t="s">
        <v>2880</v>
      </c>
      <c r="I223" t="s">
        <v>140</v>
      </c>
      <c r="J223" t="s">
        <v>140</v>
      </c>
      <c r="K223" t="s">
        <v>2881</v>
      </c>
      <c r="L223" t="s">
        <v>277</v>
      </c>
      <c r="M223" t="s">
        <v>277</v>
      </c>
      <c r="N223">
        <v>4</v>
      </c>
      <c r="O223" t="s">
        <v>283</v>
      </c>
      <c r="P223">
        <v>6</v>
      </c>
      <c r="Q223" t="s">
        <v>2960</v>
      </c>
      <c r="R223">
        <v>36</v>
      </c>
      <c r="S223" t="s">
        <v>2961</v>
      </c>
      <c r="T223" t="s">
        <v>24</v>
      </c>
      <c r="U223">
        <v>36</v>
      </c>
      <c r="V223" t="s">
        <v>2962</v>
      </c>
      <c r="W223" t="s">
        <v>1789</v>
      </c>
    </row>
    <row r="224" spans="1:23">
      <c r="A224">
        <v>223</v>
      </c>
      <c r="B224">
        <v>1</v>
      </c>
      <c r="C224" t="s">
        <v>2963</v>
      </c>
      <c r="D224" t="s">
        <v>2964</v>
      </c>
      <c r="E224">
        <v>23</v>
      </c>
      <c r="F224">
        <v>0</v>
      </c>
      <c r="G224">
        <v>0</v>
      </c>
      <c r="H224" t="s">
        <v>2880</v>
      </c>
      <c r="I224" t="s">
        <v>140</v>
      </c>
      <c r="J224" t="s">
        <v>140</v>
      </c>
      <c r="K224" t="s">
        <v>2881</v>
      </c>
      <c r="L224" t="s">
        <v>277</v>
      </c>
      <c r="M224" t="s">
        <v>277</v>
      </c>
      <c r="N224">
        <v>4</v>
      </c>
      <c r="O224" t="s">
        <v>283</v>
      </c>
      <c r="P224">
        <v>5</v>
      </c>
      <c r="Q224" t="s">
        <v>619</v>
      </c>
      <c r="R224">
        <v>36</v>
      </c>
      <c r="S224" t="s">
        <v>2965</v>
      </c>
      <c r="T224" t="s">
        <v>24</v>
      </c>
      <c r="U224">
        <v>36</v>
      </c>
      <c r="V224" t="s">
        <v>2966</v>
      </c>
      <c r="W224" t="s">
        <v>1789</v>
      </c>
    </row>
    <row r="225" spans="1:23">
      <c r="A225">
        <v>224</v>
      </c>
      <c r="B225">
        <v>2</v>
      </c>
      <c r="C225" t="s">
        <v>2967</v>
      </c>
      <c r="D225" t="s">
        <v>2968</v>
      </c>
      <c r="E225">
        <v>23</v>
      </c>
      <c r="F225">
        <v>0</v>
      </c>
      <c r="G225">
        <v>0</v>
      </c>
      <c r="H225" t="s">
        <v>2880</v>
      </c>
      <c r="I225" t="s">
        <v>140</v>
      </c>
      <c r="J225" t="s">
        <v>140</v>
      </c>
      <c r="K225" t="s">
        <v>2881</v>
      </c>
      <c r="L225" t="s">
        <v>277</v>
      </c>
      <c r="M225" t="s">
        <v>277</v>
      </c>
      <c r="N225">
        <v>4</v>
      </c>
      <c r="O225" t="s">
        <v>239</v>
      </c>
      <c r="P225">
        <v>2</v>
      </c>
      <c r="Q225" t="s">
        <v>1893</v>
      </c>
      <c r="R225">
        <v>36</v>
      </c>
      <c r="S225" t="s">
        <v>2969</v>
      </c>
      <c r="T225" t="s">
        <v>24</v>
      </c>
      <c r="U225">
        <v>36</v>
      </c>
      <c r="V225" t="s">
        <v>2970</v>
      </c>
      <c r="W225" t="s">
        <v>1789</v>
      </c>
    </row>
    <row r="226" spans="1:23">
      <c r="A226">
        <v>225</v>
      </c>
      <c r="B226">
        <v>2</v>
      </c>
      <c r="C226" t="s">
        <v>2971</v>
      </c>
      <c r="D226" t="s">
        <v>2972</v>
      </c>
      <c r="E226">
        <v>23</v>
      </c>
      <c r="F226">
        <v>0</v>
      </c>
      <c r="G226">
        <v>0</v>
      </c>
      <c r="H226" t="s">
        <v>2880</v>
      </c>
      <c r="I226" t="s">
        <v>140</v>
      </c>
      <c r="J226" t="s">
        <v>140</v>
      </c>
      <c r="K226" t="s">
        <v>2881</v>
      </c>
      <c r="L226" t="s">
        <v>277</v>
      </c>
      <c r="M226" t="s">
        <v>277</v>
      </c>
      <c r="N226">
        <v>4</v>
      </c>
      <c r="O226" t="s">
        <v>239</v>
      </c>
      <c r="P226">
        <v>2</v>
      </c>
      <c r="Q226" t="s">
        <v>2973</v>
      </c>
      <c r="R226">
        <v>36</v>
      </c>
      <c r="S226" t="s">
        <v>2974</v>
      </c>
      <c r="T226" t="s">
        <v>24</v>
      </c>
      <c r="U226">
        <v>36</v>
      </c>
      <c r="V226" t="s">
        <v>2975</v>
      </c>
      <c r="W226" t="s">
        <v>1789</v>
      </c>
    </row>
    <row r="227" spans="1:23">
      <c r="A227">
        <v>226</v>
      </c>
      <c r="B227">
        <v>2</v>
      </c>
      <c r="C227" t="s">
        <v>2976</v>
      </c>
      <c r="D227" t="s">
        <v>2977</v>
      </c>
      <c r="E227">
        <v>23</v>
      </c>
      <c r="F227">
        <v>0</v>
      </c>
      <c r="G227">
        <v>0</v>
      </c>
      <c r="H227" t="s">
        <v>2880</v>
      </c>
      <c r="I227" t="s">
        <v>140</v>
      </c>
      <c r="J227" t="s">
        <v>140</v>
      </c>
      <c r="K227" t="s">
        <v>2881</v>
      </c>
      <c r="L227" t="s">
        <v>277</v>
      </c>
      <c r="M227" t="s">
        <v>277</v>
      </c>
      <c r="N227">
        <v>4</v>
      </c>
      <c r="O227" t="s">
        <v>239</v>
      </c>
      <c r="P227">
        <v>1</v>
      </c>
      <c r="Q227" t="s">
        <v>2978</v>
      </c>
      <c r="R227">
        <v>36</v>
      </c>
      <c r="S227" t="s">
        <v>2979</v>
      </c>
      <c r="T227" t="s">
        <v>24</v>
      </c>
      <c r="U227">
        <v>36</v>
      </c>
      <c r="V227" t="s">
        <v>2980</v>
      </c>
      <c r="W227" t="s">
        <v>1789</v>
      </c>
    </row>
    <row r="228" spans="1:23">
      <c r="A228">
        <v>227</v>
      </c>
      <c r="B228">
        <v>2</v>
      </c>
      <c r="C228" t="s">
        <v>2981</v>
      </c>
      <c r="D228" t="s">
        <v>2982</v>
      </c>
      <c r="E228">
        <v>23</v>
      </c>
      <c r="F228">
        <v>0</v>
      </c>
      <c r="G228">
        <v>0</v>
      </c>
      <c r="H228" t="s">
        <v>2880</v>
      </c>
      <c r="I228" t="s">
        <v>140</v>
      </c>
      <c r="J228" t="s">
        <v>140</v>
      </c>
      <c r="K228" t="s">
        <v>2881</v>
      </c>
      <c r="L228" t="s">
        <v>277</v>
      </c>
      <c r="M228" t="s">
        <v>277</v>
      </c>
      <c r="N228">
        <v>4</v>
      </c>
      <c r="O228" t="s">
        <v>232</v>
      </c>
      <c r="P228">
        <v>3</v>
      </c>
      <c r="Q228" t="s">
        <v>2983</v>
      </c>
      <c r="R228">
        <v>36</v>
      </c>
      <c r="S228" t="s">
        <v>2984</v>
      </c>
      <c r="T228" t="s">
        <v>24</v>
      </c>
      <c r="U228">
        <v>36</v>
      </c>
      <c r="V228" t="s">
        <v>2985</v>
      </c>
      <c r="W228" t="s">
        <v>1789</v>
      </c>
    </row>
    <row r="229" spans="1:23">
      <c r="A229">
        <v>228</v>
      </c>
      <c r="B229">
        <v>2</v>
      </c>
      <c r="C229" t="s">
        <v>2986</v>
      </c>
      <c r="D229" t="s">
        <v>2987</v>
      </c>
      <c r="E229">
        <v>23</v>
      </c>
      <c r="F229">
        <v>0</v>
      </c>
      <c r="G229">
        <v>0</v>
      </c>
      <c r="H229" t="s">
        <v>2880</v>
      </c>
      <c r="I229" t="s">
        <v>140</v>
      </c>
      <c r="J229" t="s">
        <v>140</v>
      </c>
      <c r="K229" t="s">
        <v>2881</v>
      </c>
      <c r="L229" t="s">
        <v>277</v>
      </c>
      <c r="M229" t="s">
        <v>277</v>
      </c>
      <c r="N229">
        <v>4</v>
      </c>
      <c r="O229" t="s">
        <v>232</v>
      </c>
      <c r="P229">
        <v>3</v>
      </c>
      <c r="Q229" t="s">
        <v>2988</v>
      </c>
      <c r="R229">
        <v>36</v>
      </c>
      <c r="S229" t="s">
        <v>2989</v>
      </c>
      <c r="T229" t="s">
        <v>24</v>
      </c>
      <c r="U229">
        <v>36</v>
      </c>
      <c r="V229" t="s">
        <v>2990</v>
      </c>
      <c r="W229" t="s">
        <v>1789</v>
      </c>
    </row>
    <row r="230" spans="1:23">
      <c r="A230">
        <v>229</v>
      </c>
      <c r="B230">
        <v>2</v>
      </c>
      <c r="C230" t="s">
        <v>2991</v>
      </c>
      <c r="D230" t="s">
        <v>2992</v>
      </c>
      <c r="E230">
        <v>23</v>
      </c>
      <c r="F230">
        <v>0</v>
      </c>
      <c r="G230">
        <v>0</v>
      </c>
      <c r="H230" t="s">
        <v>2880</v>
      </c>
      <c r="I230" t="s">
        <v>140</v>
      </c>
      <c r="J230" t="s">
        <v>140</v>
      </c>
      <c r="K230" t="s">
        <v>2881</v>
      </c>
      <c r="L230" t="s">
        <v>277</v>
      </c>
      <c r="M230" t="s">
        <v>277</v>
      </c>
      <c r="N230">
        <v>4</v>
      </c>
      <c r="O230" t="s">
        <v>232</v>
      </c>
      <c r="P230">
        <v>3</v>
      </c>
      <c r="Q230" t="s">
        <v>2993</v>
      </c>
      <c r="R230">
        <v>36</v>
      </c>
      <c r="S230" t="s">
        <v>2994</v>
      </c>
      <c r="T230" t="s">
        <v>24</v>
      </c>
      <c r="U230">
        <v>36</v>
      </c>
      <c r="V230" t="s">
        <v>2995</v>
      </c>
      <c r="W230" t="s">
        <v>1789</v>
      </c>
    </row>
    <row r="231" spans="1:23">
      <c r="A231">
        <v>230</v>
      </c>
      <c r="B231">
        <v>2</v>
      </c>
      <c r="C231" t="s">
        <v>2996</v>
      </c>
      <c r="D231" t="s">
        <v>2997</v>
      </c>
      <c r="E231">
        <v>23</v>
      </c>
      <c r="F231">
        <v>0</v>
      </c>
      <c r="G231">
        <v>0</v>
      </c>
      <c r="H231" t="s">
        <v>2880</v>
      </c>
      <c r="I231" t="s">
        <v>140</v>
      </c>
      <c r="J231" t="s">
        <v>140</v>
      </c>
      <c r="K231" t="s">
        <v>2881</v>
      </c>
      <c r="L231" t="s">
        <v>277</v>
      </c>
      <c r="M231" t="s">
        <v>277</v>
      </c>
      <c r="N231">
        <v>4</v>
      </c>
      <c r="O231" t="s">
        <v>232</v>
      </c>
      <c r="P231">
        <v>2</v>
      </c>
      <c r="Q231" t="s">
        <v>2998</v>
      </c>
      <c r="R231">
        <v>36</v>
      </c>
      <c r="S231" t="s">
        <v>2999</v>
      </c>
      <c r="T231" t="s">
        <v>24</v>
      </c>
      <c r="U231">
        <v>36</v>
      </c>
      <c r="V231" t="s">
        <v>3000</v>
      </c>
      <c r="W231" t="s">
        <v>1789</v>
      </c>
    </row>
    <row r="232" spans="1:23">
      <c r="A232">
        <v>231</v>
      </c>
      <c r="B232">
        <v>2</v>
      </c>
      <c r="C232" t="s">
        <v>3001</v>
      </c>
      <c r="D232" t="s">
        <v>3002</v>
      </c>
      <c r="E232">
        <v>23</v>
      </c>
      <c r="F232">
        <v>0</v>
      </c>
      <c r="G232">
        <v>0</v>
      </c>
      <c r="H232" t="s">
        <v>2880</v>
      </c>
      <c r="I232" t="s">
        <v>140</v>
      </c>
      <c r="J232" t="s">
        <v>140</v>
      </c>
      <c r="K232" t="s">
        <v>2881</v>
      </c>
      <c r="L232" t="s">
        <v>277</v>
      </c>
      <c r="M232" t="s">
        <v>277</v>
      </c>
      <c r="N232">
        <v>4</v>
      </c>
      <c r="O232" t="s">
        <v>232</v>
      </c>
      <c r="P232">
        <v>2</v>
      </c>
      <c r="Q232" t="s">
        <v>3003</v>
      </c>
      <c r="R232">
        <v>36</v>
      </c>
      <c r="S232" t="s">
        <v>3004</v>
      </c>
      <c r="T232" t="s">
        <v>24</v>
      </c>
      <c r="U232">
        <v>36</v>
      </c>
      <c r="V232" t="s">
        <v>3005</v>
      </c>
      <c r="W232" t="s">
        <v>1789</v>
      </c>
    </row>
    <row r="233" spans="1:23">
      <c r="A233">
        <v>232</v>
      </c>
      <c r="B233">
        <v>2</v>
      </c>
      <c r="C233" t="s">
        <v>3006</v>
      </c>
      <c r="D233" t="s">
        <v>3007</v>
      </c>
      <c r="E233">
        <v>23</v>
      </c>
      <c r="F233">
        <v>0</v>
      </c>
      <c r="G233">
        <v>0</v>
      </c>
      <c r="H233" t="s">
        <v>2880</v>
      </c>
      <c r="I233" t="s">
        <v>140</v>
      </c>
      <c r="J233" t="s">
        <v>140</v>
      </c>
      <c r="K233" t="s">
        <v>2881</v>
      </c>
      <c r="L233" t="s">
        <v>277</v>
      </c>
      <c r="M233" t="s">
        <v>277</v>
      </c>
      <c r="N233">
        <v>4</v>
      </c>
      <c r="O233" t="s">
        <v>232</v>
      </c>
      <c r="P233">
        <v>2</v>
      </c>
      <c r="Q233" t="s">
        <v>3008</v>
      </c>
      <c r="R233">
        <v>36</v>
      </c>
      <c r="S233" t="s">
        <v>3009</v>
      </c>
      <c r="T233" t="s">
        <v>24</v>
      </c>
      <c r="U233">
        <v>36</v>
      </c>
      <c r="V233" t="s">
        <v>3010</v>
      </c>
      <c r="W233" t="s">
        <v>1789</v>
      </c>
    </row>
    <row r="234" spans="1:23">
      <c r="A234">
        <v>233</v>
      </c>
      <c r="B234">
        <v>2</v>
      </c>
      <c r="C234" t="s">
        <v>3011</v>
      </c>
      <c r="D234" t="s">
        <v>3012</v>
      </c>
      <c r="E234">
        <v>23</v>
      </c>
      <c r="F234">
        <v>0</v>
      </c>
      <c r="G234">
        <v>0</v>
      </c>
      <c r="H234" t="s">
        <v>2880</v>
      </c>
      <c r="I234" t="s">
        <v>140</v>
      </c>
      <c r="J234" t="s">
        <v>140</v>
      </c>
      <c r="K234" t="s">
        <v>2881</v>
      </c>
      <c r="L234" t="s">
        <v>277</v>
      </c>
      <c r="M234" t="s">
        <v>277</v>
      </c>
      <c r="N234">
        <v>4</v>
      </c>
      <c r="O234" t="s">
        <v>232</v>
      </c>
      <c r="P234">
        <v>2</v>
      </c>
      <c r="Q234" t="s">
        <v>3013</v>
      </c>
      <c r="R234">
        <v>36</v>
      </c>
      <c r="S234" t="s">
        <v>3014</v>
      </c>
      <c r="T234" t="s">
        <v>24</v>
      </c>
      <c r="U234">
        <v>36</v>
      </c>
      <c r="V234" t="s">
        <v>3015</v>
      </c>
      <c r="W234" t="s">
        <v>1789</v>
      </c>
    </row>
    <row r="235" spans="1:23">
      <c r="A235">
        <v>234</v>
      </c>
      <c r="B235">
        <v>2</v>
      </c>
      <c r="C235" t="s">
        <v>3016</v>
      </c>
      <c r="D235" t="s">
        <v>3017</v>
      </c>
      <c r="E235">
        <v>23</v>
      </c>
      <c r="F235">
        <v>0</v>
      </c>
      <c r="G235">
        <v>0</v>
      </c>
      <c r="H235" t="s">
        <v>2880</v>
      </c>
      <c r="I235" t="s">
        <v>140</v>
      </c>
      <c r="J235" t="s">
        <v>140</v>
      </c>
      <c r="K235" t="s">
        <v>2881</v>
      </c>
      <c r="L235" t="s">
        <v>277</v>
      </c>
      <c r="M235" t="s">
        <v>277</v>
      </c>
      <c r="N235">
        <v>4</v>
      </c>
      <c r="O235" t="s">
        <v>232</v>
      </c>
      <c r="P235">
        <v>2</v>
      </c>
      <c r="Q235" t="s">
        <v>3018</v>
      </c>
      <c r="R235">
        <v>36</v>
      </c>
      <c r="S235" t="s">
        <v>3019</v>
      </c>
      <c r="T235" t="s">
        <v>24</v>
      </c>
      <c r="U235">
        <v>36</v>
      </c>
      <c r="V235" t="s">
        <v>3020</v>
      </c>
      <c r="W235" t="s">
        <v>1789</v>
      </c>
    </row>
    <row r="236" spans="1:23">
      <c r="A236">
        <v>235</v>
      </c>
      <c r="B236">
        <v>2</v>
      </c>
      <c r="C236" t="s">
        <v>3021</v>
      </c>
      <c r="D236" t="s">
        <v>3022</v>
      </c>
      <c r="E236">
        <v>23</v>
      </c>
      <c r="F236">
        <v>0</v>
      </c>
      <c r="G236">
        <v>0</v>
      </c>
      <c r="H236" t="s">
        <v>2880</v>
      </c>
      <c r="I236" t="s">
        <v>140</v>
      </c>
      <c r="J236" t="s">
        <v>140</v>
      </c>
      <c r="K236" t="s">
        <v>2881</v>
      </c>
      <c r="L236" t="s">
        <v>277</v>
      </c>
      <c r="M236" t="s">
        <v>277</v>
      </c>
      <c r="N236">
        <v>4</v>
      </c>
      <c r="O236" t="s">
        <v>232</v>
      </c>
      <c r="P236">
        <v>1</v>
      </c>
      <c r="Q236" t="s">
        <v>3023</v>
      </c>
      <c r="R236">
        <v>36</v>
      </c>
      <c r="S236" t="s">
        <v>3024</v>
      </c>
      <c r="T236" t="s">
        <v>24</v>
      </c>
      <c r="U236">
        <v>36</v>
      </c>
      <c r="V236" t="s">
        <v>3025</v>
      </c>
      <c r="W236" t="s">
        <v>1789</v>
      </c>
    </row>
    <row r="237" spans="1:23">
      <c r="A237">
        <v>236</v>
      </c>
      <c r="B237">
        <v>2</v>
      </c>
      <c r="C237" t="s">
        <v>3026</v>
      </c>
      <c r="D237" t="s">
        <v>3027</v>
      </c>
      <c r="E237">
        <v>23</v>
      </c>
      <c r="F237">
        <v>0</v>
      </c>
      <c r="G237">
        <v>0</v>
      </c>
      <c r="H237" t="s">
        <v>2880</v>
      </c>
      <c r="I237" t="s">
        <v>140</v>
      </c>
      <c r="J237" t="s">
        <v>140</v>
      </c>
      <c r="K237" t="s">
        <v>2881</v>
      </c>
      <c r="L237" t="s">
        <v>277</v>
      </c>
      <c r="M237" t="s">
        <v>277</v>
      </c>
      <c r="N237">
        <v>4</v>
      </c>
      <c r="O237" t="s">
        <v>283</v>
      </c>
      <c r="P237">
        <v>6</v>
      </c>
      <c r="Q237" t="s">
        <v>2950</v>
      </c>
      <c r="R237">
        <v>36</v>
      </c>
      <c r="S237" t="s">
        <v>3028</v>
      </c>
      <c r="T237" t="s">
        <v>24</v>
      </c>
      <c r="U237">
        <v>36</v>
      </c>
      <c r="V237" t="s">
        <v>3029</v>
      </c>
      <c r="W237" t="s">
        <v>1789</v>
      </c>
    </row>
    <row r="238" spans="1:23">
      <c r="A238">
        <v>237</v>
      </c>
      <c r="B238">
        <v>2</v>
      </c>
      <c r="C238" t="s">
        <v>3030</v>
      </c>
      <c r="D238" t="s">
        <v>3031</v>
      </c>
      <c r="E238">
        <v>23</v>
      </c>
      <c r="F238">
        <v>0</v>
      </c>
      <c r="G238">
        <v>0</v>
      </c>
      <c r="H238" t="s">
        <v>2880</v>
      </c>
      <c r="I238" t="s">
        <v>140</v>
      </c>
      <c r="J238" t="s">
        <v>140</v>
      </c>
      <c r="K238" t="s">
        <v>2881</v>
      </c>
      <c r="L238" t="s">
        <v>277</v>
      </c>
      <c r="M238" t="s">
        <v>277</v>
      </c>
      <c r="N238">
        <v>4</v>
      </c>
      <c r="O238" t="s">
        <v>283</v>
      </c>
      <c r="P238">
        <v>6</v>
      </c>
      <c r="Q238" t="s">
        <v>3032</v>
      </c>
      <c r="R238">
        <v>36</v>
      </c>
      <c r="S238" t="s">
        <v>3033</v>
      </c>
      <c r="T238" t="s">
        <v>24</v>
      </c>
      <c r="U238">
        <v>36</v>
      </c>
      <c r="V238" t="s">
        <v>3034</v>
      </c>
      <c r="W238" t="s">
        <v>1789</v>
      </c>
    </row>
    <row r="239" spans="1:23">
      <c r="A239">
        <v>238</v>
      </c>
      <c r="B239">
        <v>2</v>
      </c>
      <c r="C239" t="s">
        <v>3035</v>
      </c>
      <c r="D239" t="s">
        <v>3036</v>
      </c>
      <c r="E239">
        <v>23</v>
      </c>
      <c r="F239">
        <v>0</v>
      </c>
      <c r="G239">
        <v>0</v>
      </c>
      <c r="H239" t="s">
        <v>2880</v>
      </c>
      <c r="I239" t="s">
        <v>140</v>
      </c>
      <c r="J239" t="s">
        <v>140</v>
      </c>
      <c r="K239" t="s">
        <v>2881</v>
      </c>
      <c r="L239" t="s">
        <v>277</v>
      </c>
      <c r="M239" t="s">
        <v>277</v>
      </c>
      <c r="N239">
        <v>4</v>
      </c>
      <c r="O239" t="s">
        <v>283</v>
      </c>
      <c r="P239">
        <v>5</v>
      </c>
      <c r="Q239" t="s">
        <v>3037</v>
      </c>
      <c r="R239">
        <v>36</v>
      </c>
      <c r="S239" t="s">
        <v>3038</v>
      </c>
      <c r="T239" t="s">
        <v>24</v>
      </c>
      <c r="U239">
        <v>36</v>
      </c>
      <c r="V239" t="s">
        <v>3039</v>
      </c>
      <c r="W239" t="s">
        <v>1789</v>
      </c>
    </row>
    <row r="240" spans="1:23">
      <c r="A240">
        <v>239</v>
      </c>
      <c r="B240">
        <v>2</v>
      </c>
      <c r="C240" t="s">
        <v>3040</v>
      </c>
      <c r="D240" t="s">
        <v>3041</v>
      </c>
      <c r="E240">
        <v>23</v>
      </c>
      <c r="F240">
        <v>0</v>
      </c>
      <c r="G240">
        <v>0</v>
      </c>
      <c r="H240" t="s">
        <v>2880</v>
      </c>
      <c r="I240" t="s">
        <v>140</v>
      </c>
      <c r="J240" t="s">
        <v>140</v>
      </c>
      <c r="K240" t="s">
        <v>2881</v>
      </c>
      <c r="L240" t="s">
        <v>277</v>
      </c>
      <c r="M240" t="s">
        <v>277</v>
      </c>
      <c r="N240">
        <v>4</v>
      </c>
      <c r="O240" t="s">
        <v>283</v>
      </c>
      <c r="P240">
        <v>4</v>
      </c>
      <c r="Q240" t="s">
        <v>3042</v>
      </c>
      <c r="R240">
        <v>36</v>
      </c>
      <c r="S240" t="s">
        <v>3043</v>
      </c>
      <c r="T240" t="s">
        <v>24</v>
      </c>
      <c r="U240">
        <v>36</v>
      </c>
      <c r="V240" t="s">
        <v>3044</v>
      </c>
      <c r="W240" t="s">
        <v>1789</v>
      </c>
    </row>
    <row r="241" spans="1:23">
      <c r="A241">
        <v>240</v>
      </c>
      <c r="B241">
        <v>1</v>
      </c>
      <c r="C241" t="s">
        <v>3045</v>
      </c>
      <c r="D241" t="s">
        <v>3046</v>
      </c>
      <c r="E241">
        <v>3</v>
      </c>
      <c r="F241">
        <v>0</v>
      </c>
      <c r="G241">
        <v>0</v>
      </c>
      <c r="H241" t="s">
        <v>3047</v>
      </c>
      <c r="I241" t="s">
        <v>140</v>
      </c>
      <c r="J241" t="s">
        <v>140</v>
      </c>
      <c r="K241" t="s">
        <v>3048</v>
      </c>
      <c r="L241" t="s">
        <v>277</v>
      </c>
      <c r="M241" t="s">
        <v>277</v>
      </c>
      <c r="N241">
        <v>4</v>
      </c>
      <c r="O241" t="s">
        <v>239</v>
      </c>
      <c r="P241">
        <v>1</v>
      </c>
      <c r="Q241" t="s">
        <v>3049</v>
      </c>
      <c r="R241">
        <v>36</v>
      </c>
      <c r="S241" t="s">
        <v>3050</v>
      </c>
      <c r="T241" t="s">
        <v>24</v>
      </c>
      <c r="U241">
        <v>36</v>
      </c>
      <c r="V241" t="s">
        <v>3051</v>
      </c>
      <c r="W241" t="s">
        <v>1800</v>
      </c>
    </row>
    <row r="242" spans="1:23">
      <c r="A242">
        <v>241</v>
      </c>
      <c r="B242">
        <v>1</v>
      </c>
      <c r="C242" t="s">
        <v>3052</v>
      </c>
      <c r="D242" t="s">
        <v>3053</v>
      </c>
      <c r="E242">
        <v>3</v>
      </c>
      <c r="F242">
        <v>0</v>
      </c>
      <c r="G242">
        <v>0</v>
      </c>
      <c r="H242" t="s">
        <v>3047</v>
      </c>
      <c r="I242" t="s">
        <v>140</v>
      </c>
      <c r="J242" t="s">
        <v>140</v>
      </c>
      <c r="K242" t="s">
        <v>3048</v>
      </c>
      <c r="L242" t="s">
        <v>277</v>
      </c>
      <c r="M242" t="s">
        <v>277</v>
      </c>
      <c r="N242">
        <v>4</v>
      </c>
      <c r="O242" t="s">
        <v>232</v>
      </c>
      <c r="P242">
        <v>3</v>
      </c>
      <c r="Q242" t="s">
        <v>3054</v>
      </c>
      <c r="R242">
        <v>36</v>
      </c>
      <c r="S242" t="s">
        <v>3055</v>
      </c>
      <c r="T242" t="s">
        <v>24</v>
      </c>
      <c r="U242">
        <v>36</v>
      </c>
      <c r="V242" t="s">
        <v>3056</v>
      </c>
      <c r="W242" t="s">
        <v>1800</v>
      </c>
    </row>
    <row r="243" spans="1:23">
      <c r="A243">
        <v>242</v>
      </c>
      <c r="B243">
        <v>1</v>
      </c>
      <c r="C243" t="s">
        <v>3057</v>
      </c>
      <c r="D243" t="s">
        <v>3058</v>
      </c>
      <c r="E243">
        <v>3</v>
      </c>
      <c r="F243">
        <v>0</v>
      </c>
      <c r="G243">
        <v>0</v>
      </c>
      <c r="H243" t="s">
        <v>3047</v>
      </c>
      <c r="I243" t="s">
        <v>140</v>
      </c>
      <c r="J243" t="s">
        <v>140</v>
      </c>
      <c r="K243" t="s">
        <v>3048</v>
      </c>
      <c r="L243" t="s">
        <v>277</v>
      </c>
      <c r="M243" t="s">
        <v>277</v>
      </c>
      <c r="N243">
        <v>4</v>
      </c>
      <c r="O243" t="s">
        <v>232</v>
      </c>
      <c r="P243">
        <v>2</v>
      </c>
      <c r="Q243" t="s">
        <v>3059</v>
      </c>
      <c r="R243">
        <v>36</v>
      </c>
      <c r="S243" t="s">
        <v>3060</v>
      </c>
      <c r="T243" t="s">
        <v>24</v>
      </c>
      <c r="U243">
        <v>36</v>
      </c>
      <c r="V243" t="s">
        <v>3061</v>
      </c>
      <c r="W243" t="s">
        <v>1800</v>
      </c>
    </row>
    <row r="244" spans="1:23">
      <c r="A244">
        <v>243</v>
      </c>
      <c r="B244">
        <v>1</v>
      </c>
      <c r="C244" t="s">
        <v>3062</v>
      </c>
      <c r="D244" t="s">
        <v>3063</v>
      </c>
      <c r="E244">
        <v>3</v>
      </c>
      <c r="F244">
        <v>0</v>
      </c>
      <c r="G244">
        <v>0</v>
      </c>
      <c r="H244" t="s">
        <v>3047</v>
      </c>
      <c r="I244" t="s">
        <v>140</v>
      </c>
      <c r="J244" t="s">
        <v>140</v>
      </c>
      <c r="K244" t="s">
        <v>3048</v>
      </c>
      <c r="L244" t="s">
        <v>277</v>
      </c>
      <c r="M244" t="s">
        <v>277</v>
      </c>
      <c r="N244">
        <v>4</v>
      </c>
      <c r="O244" t="s">
        <v>283</v>
      </c>
      <c r="P244">
        <v>6</v>
      </c>
      <c r="Q244" t="s">
        <v>3064</v>
      </c>
      <c r="R244">
        <v>36</v>
      </c>
      <c r="S244" t="s">
        <v>3065</v>
      </c>
      <c r="T244" t="s">
        <v>24</v>
      </c>
      <c r="U244">
        <v>36</v>
      </c>
      <c r="V244" t="s">
        <v>3066</v>
      </c>
      <c r="W244" t="s">
        <v>1800</v>
      </c>
    </row>
    <row r="245" spans="1:23">
      <c r="A245">
        <v>244</v>
      </c>
      <c r="B245">
        <v>1</v>
      </c>
      <c r="C245" t="s">
        <v>3067</v>
      </c>
      <c r="D245" t="s">
        <v>3068</v>
      </c>
      <c r="E245">
        <v>3</v>
      </c>
      <c r="F245">
        <v>0</v>
      </c>
      <c r="G245">
        <v>0</v>
      </c>
      <c r="H245" t="s">
        <v>3047</v>
      </c>
      <c r="I245" t="s">
        <v>140</v>
      </c>
      <c r="J245" t="s">
        <v>140</v>
      </c>
      <c r="K245" t="s">
        <v>3048</v>
      </c>
      <c r="L245" t="s">
        <v>277</v>
      </c>
      <c r="M245" t="s">
        <v>277</v>
      </c>
      <c r="N245">
        <v>4</v>
      </c>
      <c r="O245" t="s">
        <v>283</v>
      </c>
      <c r="P245">
        <v>6</v>
      </c>
      <c r="Q245" t="s">
        <v>1167</v>
      </c>
      <c r="R245">
        <v>36</v>
      </c>
      <c r="S245" t="s">
        <v>3069</v>
      </c>
      <c r="T245" t="s">
        <v>24</v>
      </c>
      <c r="U245">
        <v>36</v>
      </c>
      <c r="V245" t="s">
        <v>3070</v>
      </c>
      <c r="W245" t="s">
        <v>1800</v>
      </c>
    </row>
    <row r="246" spans="1:23">
      <c r="A246">
        <v>245</v>
      </c>
      <c r="B246">
        <v>1</v>
      </c>
      <c r="C246" t="s">
        <v>3071</v>
      </c>
      <c r="D246" t="s">
        <v>3072</v>
      </c>
      <c r="E246">
        <v>3</v>
      </c>
      <c r="F246">
        <v>0</v>
      </c>
      <c r="G246">
        <v>0</v>
      </c>
      <c r="H246" t="s">
        <v>3047</v>
      </c>
      <c r="I246" t="s">
        <v>140</v>
      </c>
      <c r="J246" t="s">
        <v>140</v>
      </c>
      <c r="K246" t="s">
        <v>3048</v>
      </c>
      <c r="L246" t="s">
        <v>277</v>
      </c>
      <c r="M246" t="s">
        <v>277</v>
      </c>
      <c r="N246">
        <v>4</v>
      </c>
      <c r="O246" t="s">
        <v>283</v>
      </c>
      <c r="P246">
        <v>5</v>
      </c>
      <c r="Q246" t="s">
        <v>3073</v>
      </c>
      <c r="R246">
        <v>36</v>
      </c>
      <c r="S246" t="s">
        <v>3074</v>
      </c>
      <c r="T246" t="s">
        <v>24</v>
      </c>
      <c r="U246">
        <v>36</v>
      </c>
      <c r="V246" t="s">
        <v>3075</v>
      </c>
      <c r="W246" t="s">
        <v>1800</v>
      </c>
    </row>
    <row r="247" spans="1:23">
      <c r="A247">
        <v>246</v>
      </c>
      <c r="B247">
        <v>1</v>
      </c>
      <c r="C247" t="s">
        <v>3076</v>
      </c>
      <c r="D247" t="s">
        <v>3077</v>
      </c>
      <c r="E247">
        <v>3</v>
      </c>
      <c r="F247">
        <v>0</v>
      </c>
      <c r="G247">
        <v>0</v>
      </c>
      <c r="H247" t="s">
        <v>3047</v>
      </c>
      <c r="I247" t="s">
        <v>140</v>
      </c>
      <c r="J247" t="s">
        <v>140</v>
      </c>
      <c r="K247" t="s">
        <v>3048</v>
      </c>
      <c r="L247" t="s">
        <v>277</v>
      </c>
      <c r="M247" t="s">
        <v>277</v>
      </c>
      <c r="N247">
        <v>4</v>
      </c>
      <c r="O247" t="s">
        <v>283</v>
      </c>
      <c r="P247">
        <v>5</v>
      </c>
      <c r="Q247" t="s">
        <v>3078</v>
      </c>
      <c r="R247">
        <v>36</v>
      </c>
      <c r="S247" t="s">
        <v>3079</v>
      </c>
      <c r="T247" t="s">
        <v>24</v>
      </c>
      <c r="U247">
        <v>36</v>
      </c>
      <c r="V247" t="s">
        <v>3080</v>
      </c>
      <c r="W247" t="s">
        <v>1800</v>
      </c>
    </row>
    <row r="248" spans="1:23">
      <c r="A248">
        <v>247</v>
      </c>
      <c r="B248">
        <v>1</v>
      </c>
      <c r="C248" t="s">
        <v>3081</v>
      </c>
      <c r="D248" t="s">
        <v>3082</v>
      </c>
      <c r="E248">
        <v>3</v>
      </c>
      <c r="F248">
        <v>0</v>
      </c>
      <c r="G248">
        <v>0</v>
      </c>
      <c r="H248" t="s">
        <v>3047</v>
      </c>
      <c r="I248" t="s">
        <v>140</v>
      </c>
      <c r="J248" t="s">
        <v>140</v>
      </c>
      <c r="K248" t="s">
        <v>3048</v>
      </c>
      <c r="L248" t="s">
        <v>277</v>
      </c>
      <c r="M248" t="s">
        <v>277</v>
      </c>
      <c r="N248">
        <v>4</v>
      </c>
      <c r="O248" t="s">
        <v>283</v>
      </c>
      <c r="P248">
        <v>4</v>
      </c>
      <c r="Q248" t="s">
        <v>3083</v>
      </c>
      <c r="R248">
        <v>36</v>
      </c>
      <c r="S248" t="s">
        <v>3084</v>
      </c>
      <c r="T248" t="s">
        <v>24</v>
      </c>
      <c r="U248">
        <v>36</v>
      </c>
      <c r="V248" t="s">
        <v>3085</v>
      </c>
      <c r="W248" t="s">
        <v>1800</v>
      </c>
    </row>
    <row r="249" spans="1:23">
      <c r="A249">
        <v>248</v>
      </c>
      <c r="B249">
        <v>1</v>
      </c>
      <c r="C249" t="s">
        <v>3086</v>
      </c>
      <c r="D249" t="s">
        <v>3087</v>
      </c>
      <c r="E249">
        <v>3</v>
      </c>
      <c r="F249">
        <v>0</v>
      </c>
      <c r="G249">
        <v>0</v>
      </c>
      <c r="H249" t="s">
        <v>3047</v>
      </c>
      <c r="I249" t="s">
        <v>140</v>
      </c>
      <c r="J249" t="s">
        <v>140</v>
      </c>
      <c r="K249" t="s">
        <v>3048</v>
      </c>
      <c r="L249" t="s">
        <v>277</v>
      </c>
      <c r="M249" t="s">
        <v>277</v>
      </c>
      <c r="N249">
        <v>4</v>
      </c>
      <c r="O249" t="s">
        <v>283</v>
      </c>
      <c r="P249">
        <v>4</v>
      </c>
      <c r="Q249" t="s">
        <v>3088</v>
      </c>
      <c r="R249">
        <v>36</v>
      </c>
      <c r="S249" t="s">
        <v>3089</v>
      </c>
      <c r="T249" t="s">
        <v>24</v>
      </c>
      <c r="U249">
        <v>36</v>
      </c>
      <c r="V249" t="s">
        <v>3090</v>
      </c>
      <c r="W249" t="s">
        <v>1800</v>
      </c>
    </row>
    <row r="250" spans="1:23">
      <c r="A250">
        <v>249</v>
      </c>
      <c r="B250">
        <v>1</v>
      </c>
      <c r="C250" t="s">
        <v>3091</v>
      </c>
      <c r="D250" t="s">
        <v>3092</v>
      </c>
      <c r="E250">
        <v>3</v>
      </c>
      <c r="F250">
        <v>0</v>
      </c>
      <c r="G250">
        <v>0</v>
      </c>
      <c r="H250" t="s">
        <v>3047</v>
      </c>
      <c r="I250" t="s">
        <v>140</v>
      </c>
      <c r="J250" t="s">
        <v>140</v>
      </c>
      <c r="K250" t="s">
        <v>3048</v>
      </c>
      <c r="L250" t="s">
        <v>277</v>
      </c>
      <c r="M250" t="s">
        <v>277</v>
      </c>
      <c r="N250">
        <v>4</v>
      </c>
      <c r="O250" t="s">
        <v>283</v>
      </c>
      <c r="P250">
        <v>4</v>
      </c>
      <c r="Q250" t="s">
        <v>3093</v>
      </c>
      <c r="R250">
        <v>36</v>
      </c>
      <c r="S250" t="s">
        <v>3094</v>
      </c>
      <c r="T250" t="s">
        <v>24</v>
      </c>
      <c r="U250">
        <v>36</v>
      </c>
      <c r="V250" t="s">
        <v>3095</v>
      </c>
      <c r="W250" t="s">
        <v>1800</v>
      </c>
    </row>
    <row r="251" spans="1:23">
      <c r="A251">
        <v>250</v>
      </c>
      <c r="B251">
        <v>2</v>
      </c>
      <c r="C251" t="s">
        <v>3096</v>
      </c>
      <c r="D251" t="s">
        <v>3097</v>
      </c>
      <c r="E251">
        <v>3</v>
      </c>
      <c r="F251">
        <v>0</v>
      </c>
      <c r="G251">
        <v>0</v>
      </c>
      <c r="H251" t="s">
        <v>3047</v>
      </c>
      <c r="I251" t="s">
        <v>140</v>
      </c>
      <c r="J251" t="s">
        <v>140</v>
      </c>
      <c r="K251" t="s">
        <v>3048</v>
      </c>
      <c r="L251" t="s">
        <v>277</v>
      </c>
      <c r="M251" t="s">
        <v>277</v>
      </c>
      <c r="N251">
        <v>4</v>
      </c>
      <c r="O251" t="s">
        <v>232</v>
      </c>
      <c r="P251">
        <v>2</v>
      </c>
      <c r="Q251" t="s">
        <v>3098</v>
      </c>
      <c r="R251">
        <v>36</v>
      </c>
      <c r="S251" t="s">
        <v>3099</v>
      </c>
      <c r="T251" t="s">
        <v>24</v>
      </c>
      <c r="U251">
        <v>36</v>
      </c>
      <c r="V251" t="s">
        <v>3100</v>
      </c>
      <c r="W251" t="s">
        <v>1800</v>
      </c>
    </row>
    <row r="252" spans="1:23">
      <c r="A252">
        <v>251</v>
      </c>
      <c r="B252">
        <v>2</v>
      </c>
      <c r="C252" t="s">
        <v>3101</v>
      </c>
      <c r="D252" t="s">
        <v>3102</v>
      </c>
      <c r="E252">
        <v>3</v>
      </c>
      <c r="F252">
        <v>0</v>
      </c>
      <c r="G252">
        <v>0</v>
      </c>
      <c r="H252" t="s">
        <v>3047</v>
      </c>
      <c r="I252" t="s">
        <v>140</v>
      </c>
      <c r="J252" t="s">
        <v>140</v>
      </c>
      <c r="K252" t="s">
        <v>3048</v>
      </c>
      <c r="L252" t="s">
        <v>277</v>
      </c>
      <c r="M252" t="s">
        <v>277</v>
      </c>
      <c r="N252">
        <v>4</v>
      </c>
      <c r="O252" t="s">
        <v>232</v>
      </c>
      <c r="P252">
        <v>2</v>
      </c>
      <c r="Q252" t="s">
        <v>3103</v>
      </c>
      <c r="R252">
        <v>36</v>
      </c>
      <c r="S252" t="s">
        <v>3104</v>
      </c>
      <c r="T252" t="s">
        <v>24</v>
      </c>
      <c r="U252">
        <v>36</v>
      </c>
      <c r="V252" t="s">
        <v>3105</v>
      </c>
      <c r="W252" t="s">
        <v>1800</v>
      </c>
    </row>
    <row r="253" spans="1:23">
      <c r="A253">
        <v>252</v>
      </c>
      <c r="B253">
        <v>2</v>
      </c>
      <c r="C253" t="s">
        <v>3106</v>
      </c>
      <c r="D253" t="s">
        <v>3107</v>
      </c>
      <c r="E253">
        <v>3</v>
      </c>
      <c r="F253">
        <v>0</v>
      </c>
      <c r="G253">
        <v>0</v>
      </c>
      <c r="H253" t="s">
        <v>3047</v>
      </c>
      <c r="I253" t="s">
        <v>140</v>
      </c>
      <c r="J253" t="s">
        <v>140</v>
      </c>
      <c r="K253" t="s">
        <v>3048</v>
      </c>
      <c r="L253" t="s">
        <v>277</v>
      </c>
      <c r="M253" t="s">
        <v>277</v>
      </c>
      <c r="N253">
        <v>4</v>
      </c>
      <c r="O253" t="s">
        <v>232</v>
      </c>
      <c r="P253">
        <v>2</v>
      </c>
      <c r="Q253" t="s">
        <v>1254</v>
      </c>
      <c r="R253">
        <v>36</v>
      </c>
      <c r="S253" t="s">
        <v>3108</v>
      </c>
      <c r="T253" t="s">
        <v>24</v>
      </c>
      <c r="U253">
        <v>36</v>
      </c>
      <c r="V253" t="s">
        <v>3109</v>
      </c>
      <c r="W253" t="s">
        <v>1800</v>
      </c>
    </row>
    <row r="254" spans="1:23">
      <c r="A254">
        <v>253</v>
      </c>
      <c r="B254">
        <v>2</v>
      </c>
      <c r="C254" t="s">
        <v>3110</v>
      </c>
      <c r="D254" t="s">
        <v>3111</v>
      </c>
      <c r="E254">
        <v>3</v>
      </c>
      <c r="F254">
        <v>0</v>
      </c>
      <c r="G254">
        <v>0</v>
      </c>
      <c r="H254" t="s">
        <v>3047</v>
      </c>
      <c r="I254" t="s">
        <v>140</v>
      </c>
      <c r="J254" t="s">
        <v>140</v>
      </c>
      <c r="K254" t="s">
        <v>3048</v>
      </c>
      <c r="L254" t="s">
        <v>277</v>
      </c>
      <c r="M254" t="s">
        <v>277</v>
      </c>
      <c r="N254">
        <v>4</v>
      </c>
      <c r="O254" t="s">
        <v>232</v>
      </c>
      <c r="P254">
        <v>1</v>
      </c>
      <c r="Q254" t="s">
        <v>3112</v>
      </c>
      <c r="R254">
        <v>36</v>
      </c>
      <c r="S254" t="s">
        <v>3113</v>
      </c>
      <c r="T254" t="s">
        <v>24</v>
      </c>
      <c r="U254">
        <v>36</v>
      </c>
      <c r="V254" t="s">
        <v>3114</v>
      </c>
      <c r="W254" t="s">
        <v>1800</v>
      </c>
    </row>
    <row r="255" spans="1:23">
      <c r="A255">
        <v>254</v>
      </c>
      <c r="B255">
        <v>2</v>
      </c>
      <c r="C255" t="s">
        <v>3115</v>
      </c>
      <c r="D255" t="s">
        <v>3116</v>
      </c>
      <c r="E255">
        <v>3</v>
      </c>
      <c r="F255">
        <v>0</v>
      </c>
      <c r="G255">
        <v>0</v>
      </c>
      <c r="H255" t="s">
        <v>3047</v>
      </c>
      <c r="I255" t="s">
        <v>140</v>
      </c>
      <c r="J255" t="s">
        <v>140</v>
      </c>
      <c r="K255" t="s">
        <v>3048</v>
      </c>
      <c r="L255" t="s">
        <v>277</v>
      </c>
      <c r="M255" t="s">
        <v>277</v>
      </c>
      <c r="N255">
        <v>4</v>
      </c>
      <c r="O255" t="s">
        <v>232</v>
      </c>
      <c r="P255">
        <v>1</v>
      </c>
      <c r="Q255" t="s">
        <v>3117</v>
      </c>
      <c r="R255">
        <v>36</v>
      </c>
      <c r="S255" t="s">
        <v>3118</v>
      </c>
      <c r="T255" t="s">
        <v>24</v>
      </c>
      <c r="U255">
        <v>36</v>
      </c>
      <c r="V255" t="s">
        <v>3119</v>
      </c>
      <c r="W255" t="s">
        <v>1800</v>
      </c>
    </row>
    <row r="256" spans="1:23">
      <c r="A256">
        <v>255</v>
      </c>
      <c r="B256">
        <v>2</v>
      </c>
      <c r="C256" t="s">
        <v>3120</v>
      </c>
      <c r="D256" t="s">
        <v>3121</v>
      </c>
      <c r="E256">
        <v>3</v>
      </c>
      <c r="F256">
        <v>0</v>
      </c>
      <c r="G256">
        <v>0</v>
      </c>
      <c r="H256" t="s">
        <v>3047</v>
      </c>
      <c r="I256" t="s">
        <v>140</v>
      </c>
      <c r="J256" t="s">
        <v>140</v>
      </c>
      <c r="K256" t="s">
        <v>3048</v>
      </c>
      <c r="L256" t="s">
        <v>277</v>
      </c>
      <c r="M256" t="s">
        <v>277</v>
      </c>
      <c r="N256">
        <v>4</v>
      </c>
      <c r="O256" t="s">
        <v>283</v>
      </c>
      <c r="P256">
        <v>6</v>
      </c>
      <c r="Q256" t="s">
        <v>3122</v>
      </c>
      <c r="R256">
        <v>36</v>
      </c>
      <c r="S256" t="s">
        <v>3123</v>
      </c>
      <c r="T256" t="s">
        <v>24</v>
      </c>
      <c r="U256">
        <v>36</v>
      </c>
      <c r="V256" t="s">
        <v>3124</v>
      </c>
      <c r="W256" t="s">
        <v>1800</v>
      </c>
    </row>
    <row r="257" spans="1:23">
      <c r="A257">
        <v>256</v>
      </c>
      <c r="B257">
        <v>2</v>
      </c>
      <c r="C257" t="s">
        <v>3125</v>
      </c>
      <c r="D257" t="s">
        <v>3126</v>
      </c>
      <c r="E257">
        <v>3</v>
      </c>
      <c r="F257">
        <v>0</v>
      </c>
      <c r="G257">
        <v>0</v>
      </c>
      <c r="H257" t="s">
        <v>3047</v>
      </c>
      <c r="I257" t="s">
        <v>140</v>
      </c>
      <c r="J257" t="s">
        <v>140</v>
      </c>
      <c r="K257" t="s">
        <v>3048</v>
      </c>
      <c r="L257" t="s">
        <v>277</v>
      </c>
      <c r="M257" t="s">
        <v>277</v>
      </c>
      <c r="N257">
        <v>4</v>
      </c>
      <c r="O257" t="s">
        <v>283</v>
      </c>
      <c r="P257">
        <v>6</v>
      </c>
      <c r="Q257" t="s">
        <v>3127</v>
      </c>
      <c r="R257">
        <v>36</v>
      </c>
      <c r="S257" t="s">
        <v>3128</v>
      </c>
      <c r="T257" t="s">
        <v>24</v>
      </c>
      <c r="U257">
        <v>36</v>
      </c>
      <c r="V257" t="s">
        <v>3129</v>
      </c>
      <c r="W257" t="s">
        <v>1800</v>
      </c>
    </row>
    <row r="258" spans="1:23">
      <c r="A258">
        <v>257</v>
      </c>
      <c r="B258">
        <v>1</v>
      </c>
      <c r="C258" t="s">
        <v>3130</v>
      </c>
      <c r="D258" t="s">
        <v>3131</v>
      </c>
      <c r="E258">
        <v>29</v>
      </c>
      <c r="F258">
        <v>0</v>
      </c>
      <c r="G258">
        <v>0</v>
      </c>
      <c r="H258" t="s">
        <v>3132</v>
      </c>
      <c r="I258" t="s">
        <v>140</v>
      </c>
      <c r="J258" t="s">
        <v>140</v>
      </c>
      <c r="K258" t="s">
        <v>3133</v>
      </c>
      <c r="L258" t="s">
        <v>277</v>
      </c>
      <c r="M258" t="s">
        <v>277</v>
      </c>
      <c r="N258">
        <v>4</v>
      </c>
      <c r="O258" t="s">
        <v>239</v>
      </c>
      <c r="P258">
        <v>3</v>
      </c>
      <c r="Q258" t="s">
        <v>3134</v>
      </c>
      <c r="R258">
        <v>36</v>
      </c>
      <c r="S258" t="s">
        <v>3135</v>
      </c>
      <c r="T258" t="s">
        <v>24</v>
      </c>
      <c r="U258">
        <v>36</v>
      </c>
      <c r="V258" t="s">
        <v>3136</v>
      </c>
      <c r="W258" t="s">
        <v>1805</v>
      </c>
    </row>
    <row r="259" spans="1:23">
      <c r="A259">
        <v>258</v>
      </c>
      <c r="B259">
        <v>1</v>
      </c>
      <c r="C259" t="s">
        <v>3137</v>
      </c>
      <c r="D259" t="s">
        <v>3138</v>
      </c>
      <c r="E259">
        <v>29</v>
      </c>
      <c r="F259">
        <v>0</v>
      </c>
      <c r="G259">
        <v>0</v>
      </c>
      <c r="H259" t="s">
        <v>3132</v>
      </c>
      <c r="I259" t="s">
        <v>140</v>
      </c>
      <c r="J259" t="s">
        <v>140</v>
      </c>
      <c r="K259" t="s">
        <v>3133</v>
      </c>
      <c r="L259" t="s">
        <v>277</v>
      </c>
      <c r="M259" t="s">
        <v>277</v>
      </c>
      <c r="N259">
        <v>4</v>
      </c>
      <c r="O259" t="s">
        <v>239</v>
      </c>
      <c r="P259">
        <v>2</v>
      </c>
      <c r="Q259" t="s">
        <v>3139</v>
      </c>
      <c r="R259">
        <v>36</v>
      </c>
      <c r="S259" t="s">
        <v>3140</v>
      </c>
      <c r="T259" t="s">
        <v>24</v>
      </c>
      <c r="U259">
        <v>36</v>
      </c>
      <c r="V259" t="s">
        <v>3141</v>
      </c>
      <c r="W259" t="s">
        <v>1805</v>
      </c>
    </row>
    <row r="260" spans="1:23">
      <c r="A260">
        <v>259</v>
      </c>
      <c r="B260">
        <v>1</v>
      </c>
      <c r="C260" t="s">
        <v>3142</v>
      </c>
      <c r="D260" t="s">
        <v>3143</v>
      </c>
      <c r="E260">
        <v>29</v>
      </c>
      <c r="F260">
        <v>0</v>
      </c>
      <c r="G260">
        <v>0</v>
      </c>
      <c r="H260" t="s">
        <v>3132</v>
      </c>
      <c r="I260" t="s">
        <v>140</v>
      </c>
      <c r="J260" t="s">
        <v>140</v>
      </c>
      <c r="K260" t="s">
        <v>3133</v>
      </c>
      <c r="L260" t="s">
        <v>277</v>
      </c>
      <c r="M260" t="s">
        <v>277</v>
      </c>
      <c r="N260">
        <v>4</v>
      </c>
      <c r="O260" t="s">
        <v>239</v>
      </c>
      <c r="P260">
        <v>2</v>
      </c>
      <c r="Q260" t="s">
        <v>3144</v>
      </c>
      <c r="R260">
        <v>36</v>
      </c>
      <c r="S260" t="s">
        <v>3145</v>
      </c>
      <c r="T260" t="s">
        <v>24</v>
      </c>
      <c r="U260">
        <v>36</v>
      </c>
      <c r="V260" t="s">
        <v>3146</v>
      </c>
      <c r="W260" t="s">
        <v>1805</v>
      </c>
    </row>
    <row r="261" spans="1:23">
      <c r="A261">
        <v>260</v>
      </c>
      <c r="B261">
        <v>1</v>
      </c>
      <c r="C261" t="s">
        <v>3147</v>
      </c>
      <c r="D261" t="s">
        <v>3148</v>
      </c>
      <c r="E261">
        <v>29</v>
      </c>
      <c r="F261">
        <v>0</v>
      </c>
      <c r="G261">
        <v>0</v>
      </c>
      <c r="H261" t="s">
        <v>3132</v>
      </c>
      <c r="I261" t="s">
        <v>140</v>
      </c>
      <c r="J261" t="s">
        <v>140</v>
      </c>
      <c r="K261" t="s">
        <v>3133</v>
      </c>
      <c r="L261" t="s">
        <v>277</v>
      </c>
      <c r="M261" t="s">
        <v>277</v>
      </c>
      <c r="N261">
        <v>4</v>
      </c>
      <c r="O261" t="s">
        <v>239</v>
      </c>
      <c r="P261">
        <v>1</v>
      </c>
      <c r="Q261" t="s">
        <v>3149</v>
      </c>
      <c r="R261">
        <v>36</v>
      </c>
      <c r="S261" t="s">
        <v>3150</v>
      </c>
      <c r="T261" t="s">
        <v>24</v>
      </c>
      <c r="U261">
        <v>36</v>
      </c>
      <c r="V261" t="s">
        <v>3151</v>
      </c>
      <c r="W261" t="s">
        <v>1805</v>
      </c>
    </row>
    <row r="262" spans="1:23">
      <c r="A262">
        <v>261</v>
      </c>
      <c r="B262">
        <v>1</v>
      </c>
      <c r="C262" t="s">
        <v>3152</v>
      </c>
      <c r="D262" t="s">
        <v>3153</v>
      </c>
      <c r="E262">
        <v>29</v>
      </c>
      <c r="F262">
        <v>0</v>
      </c>
      <c r="G262">
        <v>0</v>
      </c>
      <c r="H262" t="s">
        <v>3132</v>
      </c>
      <c r="I262" t="s">
        <v>140</v>
      </c>
      <c r="J262" t="s">
        <v>140</v>
      </c>
      <c r="K262" t="s">
        <v>3133</v>
      </c>
      <c r="L262" t="s">
        <v>277</v>
      </c>
      <c r="M262" t="s">
        <v>277</v>
      </c>
      <c r="N262">
        <v>4</v>
      </c>
      <c r="O262" t="s">
        <v>239</v>
      </c>
      <c r="P262">
        <v>1</v>
      </c>
      <c r="Q262" t="s">
        <v>3154</v>
      </c>
      <c r="R262">
        <v>36</v>
      </c>
      <c r="S262" t="s">
        <v>3155</v>
      </c>
      <c r="T262" t="s">
        <v>24</v>
      </c>
      <c r="U262">
        <v>36</v>
      </c>
      <c r="V262" t="s">
        <v>3156</v>
      </c>
      <c r="W262" t="s">
        <v>1805</v>
      </c>
    </row>
    <row r="263" spans="1:23">
      <c r="A263">
        <v>262</v>
      </c>
      <c r="B263">
        <v>1</v>
      </c>
      <c r="C263" t="s">
        <v>3157</v>
      </c>
      <c r="D263" t="s">
        <v>3158</v>
      </c>
      <c r="E263">
        <v>29</v>
      </c>
      <c r="F263">
        <v>0</v>
      </c>
      <c r="G263">
        <v>0</v>
      </c>
      <c r="H263" t="s">
        <v>3132</v>
      </c>
      <c r="I263" t="s">
        <v>140</v>
      </c>
      <c r="J263" t="s">
        <v>140</v>
      </c>
      <c r="K263" t="s">
        <v>3133</v>
      </c>
      <c r="L263" t="s">
        <v>277</v>
      </c>
      <c r="M263" t="s">
        <v>277</v>
      </c>
      <c r="N263">
        <v>4</v>
      </c>
      <c r="O263" t="s">
        <v>232</v>
      </c>
      <c r="P263">
        <v>2</v>
      </c>
      <c r="Q263" t="s">
        <v>3159</v>
      </c>
      <c r="R263">
        <v>36</v>
      </c>
      <c r="S263" t="s">
        <v>3160</v>
      </c>
      <c r="T263" t="s">
        <v>24</v>
      </c>
      <c r="U263">
        <v>36</v>
      </c>
      <c r="V263" t="s">
        <v>3161</v>
      </c>
      <c r="W263" t="s">
        <v>1805</v>
      </c>
    </row>
    <row r="264" spans="1:23">
      <c r="A264">
        <v>263</v>
      </c>
      <c r="B264">
        <v>1</v>
      </c>
      <c r="C264" t="s">
        <v>3162</v>
      </c>
      <c r="D264" t="s">
        <v>3163</v>
      </c>
      <c r="E264">
        <v>29</v>
      </c>
      <c r="F264">
        <v>0</v>
      </c>
      <c r="G264">
        <v>0</v>
      </c>
      <c r="H264" t="s">
        <v>3132</v>
      </c>
      <c r="I264" t="s">
        <v>140</v>
      </c>
      <c r="J264" t="s">
        <v>140</v>
      </c>
      <c r="K264" t="s">
        <v>3133</v>
      </c>
      <c r="L264" t="s">
        <v>277</v>
      </c>
      <c r="M264" t="s">
        <v>277</v>
      </c>
      <c r="N264">
        <v>4</v>
      </c>
      <c r="O264" t="s">
        <v>232</v>
      </c>
      <c r="P264">
        <v>2</v>
      </c>
      <c r="Q264" t="s">
        <v>3164</v>
      </c>
      <c r="R264">
        <v>36</v>
      </c>
      <c r="S264" t="s">
        <v>3165</v>
      </c>
      <c r="T264" t="s">
        <v>24</v>
      </c>
      <c r="U264">
        <v>36</v>
      </c>
      <c r="V264" t="s">
        <v>3166</v>
      </c>
      <c r="W264" t="s">
        <v>1805</v>
      </c>
    </row>
    <row r="265" spans="1:23">
      <c r="A265">
        <v>264</v>
      </c>
      <c r="B265">
        <v>1</v>
      </c>
      <c r="C265" t="s">
        <v>3167</v>
      </c>
      <c r="D265" t="s">
        <v>3168</v>
      </c>
      <c r="E265">
        <v>29</v>
      </c>
      <c r="F265">
        <v>0</v>
      </c>
      <c r="G265">
        <v>0</v>
      </c>
      <c r="H265" t="s">
        <v>3132</v>
      </c>
      <c r="I265" t="s">
        <v>140</v>
      </c>
      <c r="J265" t="s">
        <v>140</v>
      </c>
      <c r="K265" t="s">
        <v>3133</v>
      </c>
      <c r="L265" t="s">
        <v>277</v>
      </c>
      <c r="M265" t="s">
        <v>277</v>
      </c>
      <c r="N265">
        <v>4</v>
      </c>
      <c r="O265" t="s">
        <v>232</v>
      </c>
      <c r="P265">
        <v>2</v>
      </c>
      <c r="Q265" t="s">
        <v>650</v>
      </c>
      <c r="R265">
        <v>36</v>
      </c>
      <c r="S265" t="s">
        <v>3169</v>
      </c>
      <c r="T265" t="s">
        <v>24</v>
      </c>
      <c r="U265">
        <v>36</v>
      </c>
      <c r="V265" t="s">
        <v>3170</v>
      </c>
      <c r="W265" t="s">
        <v>1805</v>
      </c>
    </row>
    <row r="266" spans="1:23">
      <c r="A266">
        <v>265</v>
      </c>
      <c r="B266">
        <v>1</v>
      </c>
      <c r="C266" t="s">
        <v>3171</v>
      </c>
      <c r="D266" t="s">
        <v>3172</v>
      </c>
      <c r="E266">
        <v>29</v>
      </c>
      <c r="F266">
        <v>0</v>
      </c>
      <c r="G266">
        <v>0</v>
      </c>
      <c r="H266" t="s">
        <v>3132</v>
      </c>
      <c r="I266" t="s">
        <v>140</v>
      </c>
      <c r="J266" t="s">
        <v>140</v>
      </c>
      <c r="K266" t="s">
        <v>3133</v>
      </c>
      <c r="L266" t="s">
        <v>277</v>
      </c>
      <c r="M266" t="s">
        <v>277</v>
      </c>
      <c r="N266">
        <v>4</v>
      </c>
      <c r="O266" t="s">
        <v>232</v>
      </c>
      <c r="P266">
        <v>1</v>
      </c>
      <c r="Q266" t="s">
        <v>3173</v>
      </c>
      <c r="R266">
        <v>36</v>
      </c>
      <c r="S266" t="s">
        <v>3174</v>
      </c>
      <c r="T266" t="s">
        <v>24</v>
      </c>
      <c r="U266">
        <v>36</v>
      </c>
      <c r="V266" t="s">
        <v>3175</v>
      </c>
      <c r="W266" t="s">
        <v>1805</v>
      </c>
    </row>
    <row r="267" spans="1:23">
      <c r="A267">
        <v>266</v>
      </c>
      <c r="B267">
        <v>1</v>
      </c>
      <c r="C267" t="s">
        <v>3176</v>
      </c>
      <c r="D267" t="s">
        <v>3177</v>
      </c>
      <c r="E267">
        <v>29</v>
      </c>
      <c r="F267">
        <v>0</v>
      </c>
      <c r="G267">
        <v>0</v>
      </c>
      <c r="H267" t="s">
        <v>3132</v>
      </c>
      <c r="I267" t="s">
        <v>140</v>
      </c>
      <c r="J267" t="s">
        <v>140</v>
      </c>
      <c r="K267" t="s">
        <v>3133</v>
      </c>
      <c r="L267" t="s">
        <v>277</v>
      </c>
      <c r="M267" t="s">
        <v>277</v>
      </c>
      <c r="N267">
        <v>4</v>
      </c>
      <c r="O267" t="s">
        <v>232</v>
      </c>
      <c r="P267">
        <v>1</v>
      </c>
      <c r="Q267" t="s">
        <v>3178</v>
      </c>
      <c r="R267">
        <v>36</v>
      </c>
      <c r="S267" t="s">
        <v>3179</v>
      </c>
      <c r="T267" t="s">
        <v>24</v>
      </c>
      <c r="U267">
        <v>36</v>
      </c>
      <c r="V267" t="s">
        <v>3180</v>
      </c>
      <c r="W267" t="s">
        <v>1805</v>
      </c>
    </row>
    <row r="268" spans="1:23">
      <c r="A268">
        <v>267</v>
      </c>
      <c r="B268">
        <v>1</v>
      </c>
      <c r="C268" t="s">
        <v>3181</v>
      </c>
      <c r="D268" t="s">
        <v>3182</v>
      </c>
      <c r="E268">
        <v>29</v>
      </c>
      <c r="F268">
        <v>0</v>
      </c>
      <c r="G268">
        <v>0</v>
      </c>
      <c r="H268" t="s">
        <v>3132</v>
      </c>
      <c r="I268" t="s">
        <v>140</v>
      </c>
      <c r="J268" t="s">
        <v>140</v>
      </c>
      <c r="K268" t="s">
        <v>3133</v>
      </c>
      <c r="L268" t="s">
        <v>277</v>
      </c>
      <c r="M268" t="s">
        <v>277</v>
      </c>
      <c r="N268">
        <v>4</v>
      </c>
      <c r="O268" t="s">
        <v>232</v>
      </c>
      <c r="P268">
        <v>1</v>
      </c>
      <c r="Q268" t="s">
        <v>3183</v>
      </c>
      <c r="R268">
        <v>36</v>
      </c>
      <c r="S268" t="s">
        <v>3184</v>
      </c>
      <c r="T268" t="s">
        <v>24</v>
      </c>
      <c r="U268">
        <v>36</v>
      </c>
      <c r="V268" t="s">
        <v>3185</v>
      </c>
      <c r="W268" t="s">
        <v>1805</v>
      </c>
    </row>
    <row r="269" spans="1:23">
      <c r="A269">
        <v>268</v>
      </c>
      <c r="B269">
        <v>1</v>
      </c>
      <c r="C269" t="s">
        <v>3186</v>
      </c>
      <c r="D269" t="s">
        <v>3187</v>
      </c>
      <c r="E269">
        <v>29</v>
      </c>
      <c r="F269">
        <v>0</v>
      </c>
      <c r="G269">
        <v>0</v>
      </c>
      <c r="H269" t="s">
        <v>3132</v>
      </c>
      <c r="I269" t="s">
        <v>140</v>
      </c>
      <c r="J269" t="s">
        <v>140</v>
      </c>
      <c r="K269" t="s">
        <v>3133</v>
      </c>
      <c r="L269" t="s">
        <v>277</v>
      </c>
      <c r="M269" t="s">
        <v>277</v>
      </c>
      <c r="N269">
        <v>4</v>
      </c>
      <c r="O269" t="s">
        <v>283</v>
      </c>
      <c r="P269">
        <v>6</v>
      </c>
      <c r="Q269" t="s">
        <v>1001</v>
      </c>
      <c r="R269">
        <v>36</v>
      </c>
      <c r="S269" t="s">
        <v>3188</v>
      </c>
      <c r="T269" t="s">
        <v>24</v>
      </c>
      <c r="U269">
        <v>36</v>
      </c>
      <c r="V269" t="s">
        <v>3189</v>
      </c>
      <c r="W269" t="s">
        <v>1805</v>
      </c>
    </row>
    <row r="270" spans="1:23">
      <c r="A270">
        <v>269</v>
      </c>
      <c r="B270">
        <v>1</v>
      </c>
      <c r="C270" t="s">
        <v>3190</v>
      </c>
      <c r="D270" t="s">
        <v>3191</v>
      </c>
      <c r="E270">
        <v>29</v>
      </c>
      <c r="F270">
        <v>0</v>
      </c>
      <c r="G270">
        <v>0</v>
      </c>
      <c r="H270" t="s">
        <v>3132</v>
      </c>
      <c r="I270" t="s">
        <v>140</v>
      </c>
      <c r="J270" t="s">
        <v>140</v>
      </c>
      <c r="K270" t="s">
        <v>3133</v>
      </c>
      <c r="L270" t="s">
        <v>277</v>
      </c>
      <c r="M270" t="s">
        <v>277</v>
      </c>
      <c r="N270">
        <v>4</v>
      </c>
      <c r="O270" t="s">
        <v>283</v>
      </c>
      <c r="P270">
        <v>5</v>
      </c>
      <c r="Q270" t="s">
        <v>3192</v>
      </c>
      <c r="R270">
        <v>36</v>
      </c>
      <c r="S270" t="s">
        <v>3193</v>
      </c>
      <c r="T270" t="s">
        <v>24</v>
      </c>
      <c r="U270">
        <v>36</v>
      </c>
      <c r="V270" t="s">
        <v>3194</v>
      </c>
      <c r="W270" t="s">
        <v>1805</v>
      </c>
    </row>
    <row r="271" spans="1:23">
      <c r="A271">
        <v>270</v>
      </c>
      <c r="B271">
        <v>1</v>
      </c>
      <c r="C271" t="s">
        <v>3195</v>
      </c>
      <c r="D271" t="s">
        <v>3196</v>
      </c>
      <c r="E271">
        <v>29</v>
      </c>
      <c r="F271">
        <v>0</v>
      </c>
      <c r="G271">
        <v>0</v>
      </c>
      <c r="H271" t="s">
        <v>3132</v>
      </c>
      <c r="I271" t="s">
        <v>140</v>
      </c>
      <c r="J271" t="s">
        <v>140</v>
      </c>
      <c r="K271" t="s">
        <v>3133</v>
      </c>
      <c r="L271" t="s">
        <v>277</v>
      </c>
      <c r="M271" t="s">
        <v>277</v>
      </c>
      <c r="N271">
        <v>4</v>
      </c>
      <c r="O271" t="s">
        <v>283</v>
      </c>
      <c r="P271">
        <v>4</v>
      </c>
      <c r="Q271" t="s">
        <v>3197</v>
      </c>
      <c r="R271">
        <v>36</v>
      </c>
      <c r="S271" t="s">
        <v>3198</v>
      </c>
      <c r="T271" t="s">
        <v>24</v>
      </c>
      <c r="U271">
        <v>36</v>
      </c>
      <c r="V271" t="s">
        <v>3199</v>
      </c>
      <c r="W271" t="s">
        <v>1805</v>
      </c>
    </row>
    <row r="272" spans="1:23">
      <c r="A272">
        <v>271</v>
      </c>
      <c r="B272">
        <v>1</v>
      </c>
      <c r="C272" t="s">
        <v>3200</v>
      </c>
      <c r="D272" t="s">
        <v>3201</v>
      </c>
      <c r="E272">
        <v>29</v>
      </c>
      <c r="F272">
        <v>0</v>
      </c>
      <c r="G272">
        <v>0</v>
      </c>
      <c r="H272" t="s">
        <v>3132</v>
      </c>
      <c r="I272" t="s">
        <v>140</v>
      </c>
      <c r="J272" t="s">
        <v>140</v>
      </c>
      <c r="K272" t="s">
        <v>3133</v>
      </c>
      <c r="L272" t="s">
        <v>277</v>
      </c>
      <c r="M272" t="s">
        <v>277</v>
      </c>
      <c r="N272">
        <v>4</v>
      </c>
      <c r="O272" t="s">
        <v>283</v>
      </c>
      <c r="P272">
        <v>4</v>
      </c>
      <c r="Q272" t="s">
        <v>3202</v>
      </c>
      <c r="R272">
        <v>36</v>
      </c>
      <c r="S272" t="s">
        <v>3203</v>
      </c>
      <c r="T272" t="s">
        <v>24</v>
      </c>
      <c r="U272">
        <v>36</v>
      </c>
      <c r="V272" t="s">
        <v>3204</v>
      </c>
      <c r="W272" t="s">
        <v>1805</v>
      </c>
    </row>
    <row r="273" spans="1:23">
      <c r="A273">
        <v>272</v>
      </c>
      <c r="B273">
        <v>2</v>
      </c>
      <c r="C273" t="s">
        <v>3205</v>
      </c>
      <c r="D273" t="s">
        <v>3206</v>
      </c>
      <c r="E273">
        <v>29</v>
      </c>
      <c r="F273">
        <v>0</v>
      </c>
      <c r="G273">
        <v>0</v>
      </c>
      <c r="H273" t="s">
        <v>3132</v>
      </c>
      <c r="I273" t="s">
        <v>140</v>
      </c>
      <c r="J273" t="s">
        <v>140</v>
      </c>
      <c r="K273" t="s">
        <v>3133</v>
      </c>
      <c r="L273" t="s">
        <v>277</v>
      </c>
      <c r="M273" t="s">
        <v>277</v>
      </c>
      <c r="N273">
        <v>4</v>
      </c>
      <c r="O273" t="s">
        <v>239</v>
      </c>
      <c r="P273">
        <v>2</v>
      </c>
      <c r="Q273" t="s">
        <v>3207</v>
      </c>
      <c r="R273">
        <v>36</v>
      </c>
      <c r="S273" t="s">
        <v>3208</v>
      </c>
      <c r="T273" t="s">
        <v>24</v>
      </c>
      <c r="U273">
        <v>36</v>
      </c>
      <c r="V273" t="s">
        <v>3209</v>
      </c>
      <c r="W273" t="s">
        <v>1805</v>
      </c>
    </row>
    <row r="274" spans="1:23">
      <c r="A274">
        <v>273</v>
      </c>
      <c r="B274">
        <v>2</v>
      </c>
      <c r="C274" t="s">
        <v>3210</v>
      </c>
      <c r="D274" t="s">
        <v>3211</v>
      </c>
      <c r="E274">
        <v>29</v>
      </c>
      <c r="F274">
        <v>0</v>
      </c>
      <c r="G274">
        <v>0</v>
      </c>
      <c r="H274" t="s">
        <v>3132</v>
      </c>
      <c r="I274" t="s">
        <v>140</v>
      </c>
      <c r="J274" t="s">
        <v>140</v>
      </c>
      <c r="K274" t="s">
        <v>3133</v>
      </c>
      <c r="L274" t="s">
        <v>277</v>
      </c>
      <c r="M274" t="s">
        <v>277</v>
      </c>
      <c r="N274">
        <v>4</v>
      </c>
      <c r="O274" t="s">
        <v>239</v>
      </c>
      <c r="P274">
        <v>2</v>
      </c>
      <c r="Q274" t="s">
        <v>2973</v>
      </c>
      <c r="R274">
        <v>36</v>
      </c>
      <c r="S274" t="s">
        <v>3212</v>
      </c>
      <c r="T274" t="s">
        <v>24</v>
      </c>
      <c r="U274">
        <v>36</v>
      </c>
      <c r="V274" t="s">
        <v>3213</v>
      </c>
      <c r="W274" t="s">
        <v>1805</v>
      </c>
    </row>
    <row r="275" spans="1:23">
      <c r="A275">
        <v>274</v>
      </c>
      <c r="B275">
        <v>2</v>
      </c>
      <c r="C275" t="s">
        <v>3214</v>
      </c>
      <c r="D275" t="s">
        <v>3215</v>
      </c>
      <c r="E275">
        <v>29</v>
      </c>
      <c r="F275">
        <v>0</v>
      </c>
      <c r="G275">
        <v>0</v>
      </c>
      <c r="H275" t="s">
        <v>3132</v>
      </c>
      <c r="I275" t="s">
        <v>140</v>
      </c>
      <c r="J275" t="s">
        <v>140</v>
      </c>
      <c r="K275" t="s">
        <v>3133</v>
      </c>
      <c r="L275" t="s">
        <v>277</v>
      </c>
      <c r="M275" t="s">
        <v>277</v>
      </c>
      <c r="N275">
        <v>4</v>
      </c>
      <c r="O275" t="s">
        <v>239</v>
      </c>
      <c r="P275">
        <v>2</v>
      </c>
      <c r="Q275" t="s">
        <v>3216</v>
      </c>
      <c r="R275">
        <v>36</v>
      </c>
      <c r="S275" t="s">
        <v>3217</v>
      </c>
      <c r="T275" t="s">
        <v>24</v>
      </c>
      <c r="U275">
        <v>36</v>
      </c>
      <c r="V275" t="s">
        <v>3218</v>
      </c>
      <c r="W275" t="s">
        <v>1805</v>
      </c>
    </row>
    <row r="276" spans="1:23">
      <c r="A276">
        <v>275</v>
      </c>
      <c r="B276">
        <v>2</v>
      </c>
      <c r="C276" t="s">
        <v>3219</v>
      </c>
      <c r="D276" t="s">
        <v>3220</v>
      </c>
      <c r="E276">
        <v>29</v>
      </c>
      <c r="F276">
        <v>0</v>
      </c>
      <c r="G276">
        <v>0</v>
      </c>
      <c r="H276" t="s">
        <v>3132</v>
      </c>
      <c r="I276" t="s">
        <v>140</v>
      </c>
      <c r="J276" t="s">
        <v>140</v>
      </c>
      <c r="K276" t="s">
        <v>3133</v>
      </c>
      <c r="L276" t="s">
        <v>277</v>
      </c>
      <c r="M276" t="s">
        <v>277</v>
      </c>
      <c r="N276">
        <v>4</v>
      </c>
      <c r="O276" t="s">
        <v>239</v>
      </c>
      <c r="P276">
        <v>1</v>
      </c>
      <c r="Q276" t="s">
        <v>3221</v>
      </c>
      <c r="R276">
        <v>36</v>
      </c>
      <c r="S276" t="s">
        <v>3222</v>
      </c>
      <c r="T276" t="s">
        <v>24</v>
      </c>
      <c r="U276">
        <v>36</v>
      </c>
      <c r="V276" t="s">
        <v>3223</v>
      </c>
      <c r="W276" t="s">
        <v>1805</v>
      </c>
    </row>
    <row r="277" spans="1:23">
      <c r="A277">
        <v>276</v>
      </c>
      <c r="B277">
        <v>2</v>
      </c>
      <c r="C277" t="s">
        <v>3224</v>
      </c>
      <c r="D277" t="s">
        <v>3225</v>
      </c>
      <c r="E277">
        <v>29</v>
      </c>
      <c r="F277">
        <v>0</v>
      </c>
      <c r="G277">
        <v>0</v>
      </c>
      <c r="H277" t="s">
        <v>3132</v>
      </c>
      <c r="I277" t="s">
        <v>140</v>
      </c>
      <c r="J277" t="s">
        <v>140</v>
      </c>
      <c r="K277" t="s">
        <v>3133</v>
      </c>
      <c r="L277" t="s">
        <v>277</v>
      </c>
      <c r="M277" t="s">
        <v>277</v>
      </c>
      <c r="N277">
        <v>4</v>
      </c>
      <c r="O277" t="s">
        <v>232</v>
      </c>
      <c r="P277">
        <v>2</v>
      </c>
      <c r="Q277" t="s">
        <v>2852</v>
      </c>
      <c r="R277">
        <v>36</v>
      </c>
      <c r="S277" t="s">
        <v>3226</v>
      </c>
      <c r="T277" t="s">
        <v>24</v>
      </c>
      <c r="U277">
        <v>36</v>
      </c>
      <c r="V277" t="s">
        <v>3227</v>
      </c>
      <c r="W277" t="s">
        <v>1805</v>
      </c>
    </row>
    <row r="278" spans="1:23">
      <c r="A278">
        <v>277</v>
      </c>
      <c r="B278">
        <v>2</v>
      </c>
      <c r="C278" t="s">
        <v>3228</v>
      </c>
      <c r="D278" t="s">
        <v>3229</v>
      </c>
      <c r="E278">
        <v>29</v>
      </c>
      <c r="F278">
        <v>0</v>
      </c>
      <c r="G278">
        <v>0</v>
      </c>
      <c r="H278" t="s">
        <v>3132</v>
      </c>
      <c r="I278" t="s">
        <v>140</v>
      </c>
      <c r="J278" t="s">
        <v>140</v>
      </c>
      <c r="K278" t="s">
        <v>3133</v>
      </c>
      <c r="L278" t="s">
        <v>277</v>
      </c>
      <c r="M278" t="s">
        <v>277</v>
      </c>
      <c r="N278">
        <v>4</v>
      </c>
      <c r="O278" t="s">
        <v>232</v>
      </c>
      <c r="P278">
        <v>2</v>
      </c>
      <c r="Q278" t="s">
        <v>3230</v>
      </c>
      <c r="R278">
        <v>36</v>
      </c>
      <c r="S278" t="s">
        <v>3231</v>
      </c>
      <c r="T278" t="s">
        <v>24</v>
      </c>
      <c r="U278">
        <v>36</v>
      </c>
      <c r="V278" t="s">
        <v>3232</v>
      </c>
      <c r="W278" t="s">
        <v>1805</v>
      </c>
    </row>
    <row r="279" spans="1:23">
      <c r="A279">
        <v>278</v>
      </c>
      <c r="B279">
        <v>2</v>
      </c>
      <c r="C279" t="s">
        <v>3233</v>
      </c>
      <c r="D279" t="s">
        <v>3234</v>
      </c>
      <c r="E279">
        <v>29</v>
      </c>
      <c r="F279">
        <v>0</v>
      </c>
      <c r="G279">
        <v>0</v>
      </c>
      <c r="H279" t="s">
        <v>3132</v>
      </c>
      <c r="I279" t="s">
        <v>140</v>
      </c>
      <c r="J279" t="s">
        <v>140</v>
      </c>
      <c r="K279" t="s">
        <v>3133</v>
      </c>
      <c r="L279" t="s">
        <v>277</v>
      </c>
      <c r="M279" t="s">
        <v>277</v>
      </c>
      <c r="N279">
        <v>4</v>
      </c>
      <c r="O279" t="s">
        <v>232</v>
      </c>
      <c r="P279">
        <v>1</v>
      </c>
      <c r="Q279" t="s">
        <v>3235</v>
      </c>
      <c r="R279">
        <v>36</v>
      </c>
      <c r="S279" t="s">
        <v>3236</v>
      </c>
      <c r="T279" t="s">
        <v>24</v>
      </c>
      <c r="U279">
        <v>36</v>
      </c>
      <c r="V279" t="s">
        <v>3237</v>
      </c>
      <c r="W279" t="s">
        <v>1805</v>
      </c>
    </row>
    <row r="280" spans="1:23">
      <c r="A280">
        <v>279</v>
      </c>
      <c r="B280">
        <v>2</v>
      </c>
      <c r="C280" t="s">
        <v>3238</v>
      </c>
      <c r="D280" t="s">
        <v>3239</v>
      </c>
      <c r="E280">
        <v>29</v>
      </c>
      <c r="F280">
        <v>0</v>
      </c>
      <c r="G280">
        <v>0</v>
      </c>
      <c r="H280" t="s">
        <v>3132</v>
      </c>
      <c r="I280" t="s">
        <v>140</v>
      </c>
      <c r="J280" t="s">
        <v>140</v>
      </c>
      <c r="K280" t="s">
        <v>3133</v>
      </c>
      <c r="L280" t="s">
        <v>277</v>
      </c>
      <c r="M280" t="s">
        <v>277</v>
      </c>
      <c r="N280">
        <v>4</v>
      </c>
      <c r="O280" t="s">
        <v>232</v>
      </c>
      <c r="P280">
        <v>1</v>
      </c>
      <c r="Q280" t="s">
        <v>1350</v>
      </c>
      <c r="R280">
        <v>36</v>
      </c>
      <c r="S280" t="s">
        <v>3240</v>
      </c>
      <c r="T280" t="s">
        <v>24</v>
      </c>
      <c r="U280">
        <v>36</v>
      </c>
      <c r="V280" t="s">
        <v>3241</v>
      </c>
      <c r="W280" t="s">
        <v>1805</v>
      </c>
    </row>
    <row r="281" spans="1:23">
      <c r="A281">
        <v>280</v>
      </c>
      <c r="B281">
        <v>2</v>
      </c>
      <c r="C281" t="s">
        <v>3242</v>
      </c>
      <c r="D281" t="s">
        <v>3243</v>
      </c>
      <c r="E281">
        <v>29</v>
      </c>
      <c r="F281">
        <v>0</v>
      </c>
      <c r="G281">
        <v>0</v>
      </c>
      <c r="H281" t="s">
        <v>3132</v>
      </c>
      <c r="I281" t="s">
        <v>140</v>
      </c>
      <c r="J281" t="s">
        <v>140</v>
      </c>
      <c r="K281" t="s">
        <v>3133</v>
      </c>
      <c r="L281" t="s">
        <v>277</v>
      </c>
      <c r="M281" t="s">
        <v>277</v>
      </c>
      <c r="N281">
        <v>4</v>
      </c>
      <c r="O281" t="s">
        <v>283</v>
      </c>
      <c r="P281">
        <v>5</v>
      </c>
      <c r="Q281" t="s">
        <v>3244</v>
      </c>
      <c r="R281">
        <v>36</v>
      </c>
      <c r="S281" t="s">
        <v>3245</v>
      </c>
      <c r="T281" t="s">
        <v>24</v>
      </c>
      <c r="U281">
        <v>36</v>
      </c>
      <c r="V281" t="s">
        <v>3246</v>
      </c>
      <c r="W281" t="s">
        <v>1805</v>
      </c>
    </row>
    <row r="282" spans="1:23">
      <c r="A282">
        <v>281</v>
      </c>
      <c r="B282">
        <v>2</v>
      </c>
      <c r="C282" t="s">
        <v>3247</v>
      </c>
      <c r="D282" t="s">
        <v>3248</v>
      </c>
      <c r="E282">
        <v>29</v>
      </c>
      <c r="F282">
        <v>0</v>
      </c>
      <c r="G282">
        <v>0</v>
      </c>
      <c r="H282" t="s">
        <v>3132</v>
      </c>
      <c r="I282" t="s">
        <v>140</v>
      </c>
      <c r="J282" t="s">
        <v>140</v>
      </c>
      <c r="K282" t="s">
        <v>3133</v>
      </c>
      <c r="L282" t="s">
        <v>277</v>
      </c>
      <c r="M282" t="s">
        <v>277</v>
      </c>
      <c r="N282">
        <v>4</v>
      </c>
      <c r="O282" t="s">
        <v>283</v>
      </c>
      <c r="P282">
        <v>5</v>
      </c>
      <c r="Q282" t="s">
        <v>3249</v>
      </c>
      <c r="R282">
        <v>36</v>
      </c>
      <c r="S282" t="s">
        <v>3250</v>
      </c>
      <c r="T282" t="s">
        <v>24</v>
      </c>
      <c r="U282">
        <v>36</v>
      </c>
      <c r="V282" t="s">
        <v>3251</v>
      </c>
      <c r="W282" t="s">
        <v>1805</v>
      </c>
    </row>
    <row r="283" spans="1:23">
      <c r="A283">
        <v>282</v>
      </c>
      <c r="B283">
        <v>2</v>
      </c>
      <c r="C283" t="s">
        <v>3252</v>
      </c>
      <c r="D283" t="s">
        <v>3253</v>
      </c>
      <c r="E283">
        <v>29</v>
      </c>
      <c r="F283">
        <v>0</v>
      </c>
      <c r="G283">
        <v>0</v>
      </c>
      <c r="H283" t="s">
        <v>3132</v>
      </c>
      <c r="I283" t="s">
        <v>140</v>
      </c>
      <c r="J283" t="s">
        <v>140</v>
      </c>
      <c r="K283" t="s">
        <v>3133</v>
      </c>
      <c r="L283" t="s">
        <v>277</v>
      </c>
      <c r="M283" t="s">
        <v>277</v>
      </c>
      <c r="N283">
        <v>4</v>
      </c>
      <c r="O283" t="s">
        <v>283</v>
      </c>
      <c r="P283">
        <v>4</v>
      </c>
      <c r="Q283" t="s">
        <v>3254</v>
      </c>
      <c r="R283">
        <v>36</v>
      </c>
      <c r="S283" t="s">
        <v>3255</v>
      </c>
      <c r="T283" t="s">
        <v>24</v>
      </c>
      <c r="U283">
        <v>36</v>
      </c>
      <c r="V283" t="s">
        <v>3256</v>
      </c>
      <c r="W283" t="s">
        <v>1805</v>
      </c>
    </row>
    <row r="284" spans="1:23">
      <c r="A284">
        <v>283</v>
      </c>
      <c r="B284">
        <v>2</v>
      </c>
      <c r="C284" t="s">
        <v>3257</v>
      </c>
      <c r="D284" t="s">
        <v>3258</v>
      </c>
      <c r="E284">
        <v>29</v>
      </c>
      <c r="F284">
        <v>0</v>
      </c>
      <c r="G284">
        <v>0</v>
      </c>
      <c r="H284" t="s">
        <v>3132</v>
      </c>
      <c r="I284" t="s">
        <v>140</v>
      </c>
      <c r="J284" t="s">
        <v>140</v>
      </c>
      <c r="K284" t="s">
        <v>3133</v>
      </c>
      <c r="L284" t="s">
        <v>277</v>
      </c>
      <c r="M284" t="s">
        <v>277</v>
      </c>
      <c r="N284">
        <v>4</v>
      </c>
      <c r="O284" t="s">
        <v>283</v>
      </c>
      <c r="P284">
        <v>3</v>
      </c>
      <c r="Q284" t="s">
        <v>3259</v>
      </c>
      <c r="R284">
        <v>36</v>
      </c>
      <c r="S284" t="s">
        <v>3260</v>
      </c>
      <c r="T284" t="s">
        <v>24</v>
      </c>
      <c r="U284">
        <v>36</v>
      </c>
      <c r="V284" t="s">
        <v>3261</v>
      </c>
      <c r="W284" t="s">
        <v>1805</v>
      </c>
    </row>
    <row r="285" spans="1:23">
      <c r="A285">
        <v>284</v>
      </c>
      <c r="B285">
        <v>1</v>
      </c>
      <c r="C285" t="s">
        <v>3262</v>
      </c>
      <c r="D285" t="s">
        <v>3263</v>
      </c>
      <c r="E285">
        <v>24</v>
      </c>
      <c r="F285">
        <v>0</v>
      </c>
      <c r="G285">
        <v>0</v>
      </c>
      <c r="H285" t="s">
        <v>3264</v>
      </c>
      <c r="I285" t="s">
        <v>140</v>
      </c>
      <c r="J285" t="s">
        <v>140</v>
      </c>
      <c r="K285" t="s">
        <v>3265</v>
      </c>
      <c r="L285" t="s">
        <v>277</v>
      </c>
      <c r="M285" t="s">
        <v>277</v>
      </c>
      <c r="N285">
        <v>4</v>
      </c>
      <c r="O285" t="s">
        <v>239</v>
      </c>
      <c r="P285">
        <v>1</v>
      </c>
      <c r="Q285" t="s">
        <v>3266</v>
      </c>
      <c r="R285">
        <v>36</v>
      </c>
      <c r="S285" t="s">
        <v>3267</v>
      </c>
      <c r="T285" t="s">
        <v>24</v>
      </c>
      <c r="U285">
        <v>36</v>
      </c>
      <c r="V285" t="s">
        <v>3268</v>
      </c>
      <c r="W285" t="s">
        <v>3269</v>
      </c>
    </row>
    <row r="286" spans="1:23">
      <c r="A286">
        <v>285</v>
      </c>
      <c r="B286">
        <v>2</v>
      </c>
      <c r="C286" t="s">
        <v>3270</v>
      </c>
      <c r="D286" t="s">
        <v>3271</v>
      </c>
      <c r="E286">
        <v>24</v>
      </c>
      <c r="F286">
        <v>0</v>
      </c>
      <c r="G286">
        <v>0</v>
      </c>
      <c r="H286" t="s">
        <v>3264</v>
      </c>
      <c r="I286" t="s">
        <v>140</v>
      </c>
      <c r="J286" t="s">
        <v>140</v>
      </c>
      <c r="K286" t="s">
        <v>3265</v>
      </c>
      <c r="L286" t="s">
        <v>277</v>
      </c>
      <c r="M286" t="s">
        <v>277</v>
      </c>
      <c r="N286">
        <v>4</v>
      </c>
      <c r="O286" t="s">
        <v>232</v>
      </c>
      <c r="P286">
        <v>1</v>
      </c>
      <c r="Q286" t="s">
        <v>1374</v>
      </c>
      <c r="R286">
        <v>36</v>
      </c>
      <c r="S286" t="s">
        <v>3272</v>
      </c>
      <c r="T286" t="s">
        <v>24</v>
      </c>
      <c r="U286">
        <v>36</v>
      </c>
      <c r="V286" t="s">
        <v>3273</v>
      </c>
      <c r="W286" t="s">
        <v>3269</v>
      </c>
    </row>
    <row r="287" spans="1:23">
      <c r="A287">
        <v>286</v>
      </c>
      <c r="B287">
        <v>2</v>
      </c>
      <c r="C287" t="s">
        <v>3274</v>
      </c>
      <c r="D287" t="s">
        <v>3275</v>
      </c>
      <c r="E287">
        <v>24</v>
      </c>
      <c r="F287">
        <v>0</v>
      </c>
      <c r="G287">
        <v>0</v>
      </c>
      <c r="H287" t="s">
        <v>3264</v>
      </c>
      <c r="I287" t="s">
        <v>140</v>
      </c>
      <c r="J287" t="s">
        <v>140</v>
      </c>
      <c r="K287" t="s">
        <v>3265</v>
      </c>
      <c r="L287" t="s">
        <v>277</v>
      </c>
      <c r="M287" t="s">
        <v>277</v>
      </c>
      <c r="N287">
        <v>4</v>
      </c>
      <c r="O287" t="s">
        <v>283</v>
      </c>
      <c r="P287">
        <v>6</v>
      </c>
      <c r="Q287" t="s">
        <v>3276</v>
      </c>
      <c r="R287">
        <v>36</v>
      </c>
      <c r="S287" t="s">
        <v>3277</v>
      </c>
      <c r="T287" t="s">
        <v>24</v>
      </c>
      <c r="U287">
        <v>36</v>
      </c>
      <c r="V287" t="s">
        <v>3278</v>
      </c>
      <c r="W287" t="s">
        <v>3269</v>
      </c>
    </row>
    <row r="288" spans="1:23">
      <c r="A288">
        <v>287</v>
      </c>
      <c r="B288">
        <v>2</v>
      </c>
      <c r="C288" t="s">
        <v>3279</v>
      </c>
      <c r="D288" t="s">
        <v>3280</v>
      </c>
      <c r="E288">
        <v>24</v>
      </c>
      <c r="F288">
        <v>0</v>
      </c>
      <c r="G288">
        <v>0</v>
      </c>
      <c r="H288" t="s">
        <v>3264</v>
      </c>
      <c r="I288" t="s">
        <v>140</v>
      </c>
      <c r="J288" t="s">
        <v>140</v>
      </c>
      <c r="K288" t="s">
        <v>3265</v>
      </c>
      <c r="L288" t="s">
        <v>277</v>
      </c>
      <c r="M288" t="s">
        <v>277</v>
      </c>
      <c r="N288">
        <v>4</v>
      </c>
      <c r="O288" t="s">
        <v>283</v>
      </c>
      <c r="P288">
        <v>4</v>
      </c>
      <c r="Q288" t="s">
        <v>3281</v>
      </c>
      <c r="R288">
        <v>36</v>
      </c>
      <c r="S288" t="s">
        <v>3282</v>
      </c>
      <c r="T288" t="s">
        <v>24</v>
      </c>
      <c r="U288">
        <v>36</v>
      </c>
      <c r="V288" t="s">
        <v>3283</v>
      </c>
      <c r="W288" t="s">
        <v>3269</v>
      </c>
    </row>
    <row r="289" spans="1:23">
      <c r="A289">
        <v>288</v>
      </c>
      <c r="B289">
        <v>1</v>
      </c>
      <c r="C289" t="s">
        <v>3284</v>
      </c>
      <c r="D289" t="s">
        <v>3285</v>
      </c>
      <c r="E289">
        <v>12</v>
      </c>
      <c r="F289">
        <v>0</v>
      </c>
      <c r="G289">
        <v>0</v>
      </c>
      <c r="H289" t="s">
        <v>3286</v>
      </c>
      <c r="I289" t="s">
        <v>140</v>
      </c>
      <c r="J289" t="s">
        <v>140</v>
      </c>
      <c r="K289" t="s">
        <v>3287</v>
      </c>
      <c r="L289" t="s">
        <v>277</v>
      </c>
      <c r="M289" t="s">
        <v>277</v>
      </c>
      <c r="N289">
        <v>4</v>
      </c>
      <c r="O289" t="s">
        <v>239</v>
      </c>
      <c r="P289">
        <v>1</v>
      </c>
      <c r="Q289" t="s">
        <v>3288</v>
      </c>
      <c r="R289">
        <v>36</v>
      </c>
      <c r="S289" t="s">
        <v>3289</v>
      </c>
      <c r="T289" t="s">
        <v>24</v>
      </c>
      <c r="U289">
        <v>36</v>
      </c>
      <c r="V289" t="s">
        <v>3290</v>
      </c>
      <c r="W289" t="s">
        <v>1814</v>
      </c>
    </row>
    <row r="290" spans="1:23">
      <c r="A290">
        <v>289</v>
      </c>
      <c r="B290">
        <v>1</v>
      </c>
      <c r="C290" t="s">
        <v>3291</v>
      </c>
      <c r="D290" t="s">
        <v>3292</v>
      </c>
      <c r="E290">
        <v>12</v>
      </c>
      <c r="F290">
        <v>0</v>
      </c>
      <c r="G290">
        <v>0</v>
      </c>
      <c r="H290" t="s">
        <v>3286</v>
      </c>
      <c r="I290" t="s">
        <v>140</v>
      </c>
      <c r="J290" t="s">
        <v>140</v>
      </c>
      <c r="K290" t="s">
        <v>3287</v>
      </c>
      <c r="L290" t="s">
        <v>277</v>
      </c>
      <c r="M290" t="s">
        <v>277</v>
      </c>
      <c r="N290">
        <v>4</v>
      </c>
      <c r="O290" t="s">
        <v>232</v>
      </c>
      <c r="P290">
        <v>3</v>
      </c>
      <c r="Q290" t="s">
        <v>3293</v>
      </c>
      <c r="R290">
        <v>36</v>
      </c>
      <c r="S290" t="s">
        <v>3294</v>
      </c>
      <c r="T290" t="s">
        <v>24</v>
      </c>
      <c r="U290">
        <v>36</v>
      </c>
      <c r="V290" t="s">
        <v>3295</v>
      </c>
      <c r="W290" t="s">
        <v>1814</v>
      </c>
    </row>
    <row r="291" spans="1:23">
      <c r="A291">
        <v>290</v>
      </c>
      <c r="B291">
        <v>1</v>
      </c>
      <c r="C291" t="s">
        <v>3296</v>
      </c>
      <c r="D291" t="s">
        <v>3297</v>
      </c>
      <c r="E291">
        <v>12</v>
      </c>
      <c r="F291">
        <v>0</v>
      </c>
      <c r="G291">
        <v>0</v>
      </c>
      <c r="H291" t="s">
        <v>3286</v>
      </c>
      <c r="I291" t="s">
        <v>140</v>
      </c>
      <c r="J291" t="s">
        <v>140</v>
      </c>
      <c r="K291" t="s">
        <v>3287</v>
      </c>
      <c r="L291" t="s">
        <v>277</v>
      </c>
      <c r="M291" t="s">
        <v>277</v>
      </c>
      <c r="N291">
        <v>4</v>
      </c>
      <c r="O291" t="s">
        <v>232</v>
      </c>
      <c r="P291">
        <v>3</v>
      </c>
      <c r="Q291" t="s">
        <v>3298</v>
      </c>
      <c r="R291">
        <v>36</v>
      </c>
      <c r="S291" t="s">
        <v>3299</v>
      </c>
      <c r="T291" t="s">
        <v>24</v>
      </c>
      <c r="U291">
        <v>36</v>
      </c>
      <c r="V291" t="s">
        <v>3300</v>
      </c>
      <c r="W291" t="s">
        <v>1814</v>
      </c>
    </row>
    <row r="292" spans="1:23">
      <c r="A292">
        <v>291</v>
      </c>
      <c r="B292">
        <v>1</v>
      </c>
      <c r="C292" t="s">
        <v>3301</v>
      </c>
      <c r="D292" t="s">
        <v>3302</v>
      </c>
      <c r="E292">
        <v>12</v>
      </c>
      <c r="F292">
        <v>0</v>
      </c>
      <c r="G292">
        <v>0</v>
      </c>
      <c r="H292" t="s">
        <v>3286</v>
      </c>
      <c r="I292" t="s">
        <v>140</v>
      </c>
      <c r="J292" t="s">
        <v>140</v>
      </c>
      <c r="K292" t="s">
        <v>3287</v>
      </c>
      <c r="L292" t="s">
        <v>277</v>
      </c>
      <c r="M292" t="s">
        <v>277</v>
      </c>
      <c r="N292">
        <v>4</v>
      </c>
      <c r="O292" t="s">
        <v>232</v>
      </c>
      <c r="P292">
        <v>1</v>
      </c>
      <c r="Q292" t="s">
        <v>1154</v>
      </c>
      <c r="R292">
        <v>36</v>
      </c>
      <c r="S292" t="s">
        <v>3303</v>
      </c>
      <c r="T292" t="s">
        <v>24</v>
      </c>
      <c r="U292">
        <v>36</v>
      </c>
      <c r="V292" t="s">
        <v>3304</v>
      </c>
      <c r="W292" t="s">
        <v>1814</v>
      </c>
    </row>
    <row r="293" spans="1:23">
      <c r="A293">
        <v>292</v>
      </c>
      <c r="B293">
        <v>1</v>
      </c>
      <c r="C293" t="s">
        <v>3305</v>
      </c>
      <c r="D293" t="s">
        <v>3306</v>
      </c>
      <c r="E293">
        <v>12</v>
      </c>
      <c r="F293">
        <v>0</v>
      </c>
      <c r="G293">
        <v>0</v>
      </c>
      <c r="H293" t="s">
        <v>3286</v>
      </c>
      <c r="I293" t="s">
        <v>140</v>
      </c>
      <c r="J293" t="s">
        <v>140</v>
      </c>
      <c r="K293" t="s">
        <v>3287</v>
      </c>
      <c r="L293" t="s">
        <v>277</v>
      </c>
      <c r="M293" t="s">
        <v>277</v>
      </c>
      <c r="N293">
        <v>4</v>
      </c>
      <c r="O293" t="s">
        <v>232</v>
      </c>
      <c r="P293">
        <v>1</v>
      </c>
      <c r="Q293" t="s">
        <v>615</v>
      </c>
      <c r="R293">
        <v>36</v>
      </c>
      <c r="S293" t="s">
        <v>3307</v>
      </c>
      <c r="T293" t="s">
        <v>24</v>
      </c>
      <c r="U293">
        <v>36</v>
      </c>
      <c r="V293" t="s">
        <v>3308</v>
      </c>
      <c r="W293" t="s">
        <v>1814</v>
      </c>
    </row>
    <row r="294" spans="1:23">
      <c r="A294">
        <v>293</v>
      </c>
      <c r="B294">
        <v>1</v>
      </c>
      <c r="C294" t="s">
        <v>3309</v>
      </c>
      <c r="D294" t="s">
        <v>3310</v>
      </c>
      <c r="E294">
        <v>12</v>
      </c>
      <c r="F294">
        <v>0</v>
      </c>
      <c r="G294">
        <v>0</v>
      </c>
      <c r="H294" t="s">
        <v>3286</v>
      </c>
      <c r="I294" t="s">
        <v>140</v>
      </c>
      <c r="J294" t="s">
        <v>140</v>
      </c>
      <c r="K294" t="s">
        <v>3287</v>
      </c>
      <c r="L294" t="s">
        <v>277</v>
      </c>
      <c r="M294" t="s">
        <v>277</v>
      </c>
      <c r="N294">
        <v>4</v>
      </c>
      <c r="O294" t="s">
        <v>232</v>
      </c>
      <c r="P294">
        <v>1</v>
      </c>
      <c r="Q294" t="s">
        <v>3311</v>
      </c>
      <c r="R294">
        <v>36</v>
      </c>
      <c r="S294" t="s">
        <v>3312</v>
      </c>
      <c r="T294" t="s">
        <v>24</v>
      </c>
      <c r="U294">
        <v>36</v>
      </c>
      <c r="V294" t="s">
        <v>3313</v>
      </c>
      <c r="W294" t="s">
        <v>1814</v>
      </c>
    </row>
    <row r="295" spans="1:23">
      <c r="A295">
        <v>294</v>
      </c>
      <c r="B295">
        <v>1</v>
      </c>
      <c r="C295" t="s">
        <v>3314</v>
      </c>
      <c r="D295" t="s">
        <v>3315</v>
      </c>
      <c r="E295">
        <v>12</v>
      </c>
      <c r="F295">
        <v>0</v>
      </c>
      <c r="G295">
        <v>0</v>
      </c>
      <c r="H295" t="s">
        <v>3286</v>
      </c>
      <c r="I295" t="s">
        <v>140</v>
      </c>
      <c r="J295" t="s">
        <v>140</v>
      </c>
      <c r="K295" t="s">
        <v>3287</v>
      </c>
      <c r="L295" t="s">
        <v>277</v>
      </c>
      <c r="M295" t="s">
        <v>277</v>
      </c>
      <c r="N295">
        <v>4</v>
      </c>
      <c r="O295" t="s">
        <v>283</v>
      </c>
      <c r="P295">
        <v>5</v>
      </c>
      <c r="Q295" t="s">
        <v>3316</v>
      </c>
      <c r="R295">
        <v>36</v>
      </c>
      <c r="S295" t="s">
        <v>3317</v>
      </c>
      <c r="T295" t="s">
        <v>24</v>
      </c>
      <c r="U295">
        <v>36</v>
      </c>
      <c r="V295" t="s">
        <v>3318</v>
      </c>
      <c r="W295" t="s">
        <v>1814</v>
      </c>
    </row>
    <row r="296" spans="1:23">
      <c r="A296">
        <v>295</v>
      </c>
      <c r="B296">
        <v>1</v>
      </c>
      <c r="C296" t="s">
        <v>3319</v>
      </c>
      <c r="D296" t="s">
        <v>3320</v>
      </c>
      <c r="E296">
        <v>12</v>
      </c>
      <c r="F296">
        <v>0</v>
      </c>
      <c r="G296">
        <v>0</v>
      </c>
      <c r="H296" t="s">
        <v>3286</v>
      </c>
      <c r="I296" t="s">
        <v>140</v>
      </c>
      <c r="J296" t="s">
        <v>140</v>
      </c>
      <c r="K296" t="s">
        <v>3287</v>
      </c>
      <c r="L296" t="s">
        <v>277</v>
      </c>
      <c r="M296" t="s">
        <v>277</v>
      </c>
      <c r="N296">
        <v>4</v>
      </c>
      <c r="O296" t="s">
        <v>283</v>
      </c>
      <c r="P296">
        <v>5</v>
      </c>
      <c r="Q296" t="s">
        <v>1341</v>
      </c>
      <c r="R296">
        <v>36</v>
      </c>
      <c r="S296" t="s">
        <v>3321</v>
      </c>
      <c r="T296" t="s">
        <v>24</v>
      </c>
      <c r="U296">
        <v>36</v>
      </c>
      <c r="V296" t="s">
        <v>3322</v>
      </c>
      <c r="W296" t="s">
        <v>1814</v>
      </c>
    </row>
    <row r="297" spans="1:23">
      <c r="A297">
        <v>296</v>
      </c>
      <c r="B297">
        <v>1</v>
      </c>
      <c r="C297" t="s">
        <v>3323</v>
      </c>
      <c r="D297" t="s">
        <v>3324</v>
      </c>
      <c r="E297">
        <v>12</v>
      </c>
      <c r="F297">
        <v>0</v>
      </c>
      <c r="G297">
        <v>0</v>
      </c>
      <c r="H297" t="s">
        <v>3286</v>
      </c>
      <c r="I297" t="s">
        <v>140</v>
      </c>
      <c r="J297" t="s">
        <v>140</v>
      </c>
      <c r="K297" t="s">
        <v>3287</v>
      </c>
      <c r="L297" t="s">
        <v>277</v>
      </c>
      <c r="M297" t="s">
        <v>277</v>
      </c>
      <c r="N297">
        <v>4</v>
      </c>
      <c r="O297" t="s">
        <v>283</v>
      </c>
      <c r="P297">
        <v>5</v>
      </c>
      <c r="Q297" t="s">
        <v>3325</v>
      </c>
      <c r="R297">
        <v>36</v>
      </c>
      <c r="S297" t="s">
        <v>3326</v>
      </c>
      <c r="T297" t="s">
        <v>24</v>
      </c>
      <c r="U297">
        <v>36</v>
      </c>
      <c r="V297" t="s">
        <v>3327</v>
      </c>
      <c r="W297" t="s">
        <v>1814</v>
      </c>
    </row>
    <row r="298" spans="1:23">
      <c r="A298">
        <v>297</v>
      </c>
      <c r="B298">
        <v>1</v>
      </c>
      <c r="C298" t="s">
        <v>3328</v>
      </c>
      <c r="D298" t="s">
        <v>3329</v>
      </c>
      <c r="E298">
        <v>12</v>
      </c>
      <c r="F298">
        <v>0</v>
      </c>
      <c r="G298">
        <v>0</v>
      </c>
      <c r="H298" t="s">
        <v>3286</v>
      </c>
      <c r="I298" t="s">
        <v>140</v>
      </c>
      <c r="J298" t="s">
        <v>140</v>
      </c>
      <c r="K298" t="s">
        <v>3287</v>
      </c>
      <c r="L298" t="s">
        <v>277</v>
      </c>
      <c r="M298" t="s">
        <v>277</v>
      </c>
      <c r="N298">
        <v>4</v>
      </c>
      <c r="O298" t="s">
        <v>283</v>
      </c>
      <c r="P298">
        <v>5</v>
      </c>
      <c r="Q298" t="s">
        <v>3330</v>
      </c>
      <c r="R298">
        <v>36</v>
      </c>
      <c r="S298" t="s">
        <v>3331</v>
      </c>
      <c r="T298" t="s">
        <v>24</v>
      </c>
      <c r="U298">
        <v>36</v>
      </c>
      <c r="V298" t="s">
        <v>3332</v>
      </c>
      <c r="W298" t="s">
        <v>1814</v>
      </c>
    </row>
    <row r="299" spans="1:23">
      <c r="A299">
        <v>298</v>
      </c>
      <c r="B299">
        <v>2</v>
      </c>
      <c r="C299" t="s">
        <v>3333</v>
      </c>
      <c r="D299" t="s">
        <v>3334</v>
      </c>
      <c r="E299">
        <v>12</v>
      </c>
      <c r="F299">
        <v>0</v>
      </c>
      <c r="G299">
        <v>0</v>
      </c>
      <c r="H299" t="s">
        <v>3286</v>
      </c>
      <c r="I299" t="s">
        <v>140</v>
      </c>
      <c r="J299" t="s">
        <v>140</v>
      </c>
      <c r="K299" t="s">
        <v>3287</v>
      </c>
      <c r="L299" t="s">
        <v>277</v>
      </c>
      <c r="M299" t="s">
        <v>277</v>
      </c>
      <c r="N299">
        <v>4</v>
      </c>
      <c r="O299" t="s">
        <v>232</v>
      </c>
      <c r="P299">
        <v>3</v>
      </c>
      <c r="Q299" t="s">
        <v>3335</v>
      </c>
      <c r="R299">
        <v>36</v>
      </c>
      <c r="S299" t="s">
        <v>3336</v>
      </c>
      <c r="T299" t="s">
        <v>24</v>
      </c>
      <c r="U299">
        <v>36</v>
      </c>
      <c r="V299" t="s">
        <v>3337</v>
      </c>
      <c r="W299" t="s">
        <v>1814</v>
      </c>
    </row>
    <row r="300" spans="1:23">
      <c r="A300">
        <v>299</v>
      </c>
      <c r="B300">
        <v>2</v>
      </c>
      <c r="C300" t="s">
        <v>3338</v>
      </c>
      <c r="D300" t="s">
        <v>3339</v>
      </c>
      <c r="E300">
        <v>12</v>
      </c>
      <c r="F300">
        <v>0</v>
      </c>
      <c r="G300">
        <v>0</v>
      </c>
      <c r="H300" t="s">
        <v>3286</v>
      </c>
      <c r="I300" t="s">
        <v>140</v>
      </c>
      <c r="J300" t="s">
        <v>140</v>
      </c>
      <c r="K300" t="s">
        <v>3287</v>
      </c>
      <c r="L300" t="s">
        <v>277</v>
      </c>
      <c r="M300" t="s">
        <v>277</v>
      </c>
      <c r="N300">
        <v>4</v>
      </c>
      <c r="O300" t="s">
        <v>232</v>
      </c>
      <c r="P300">
        <v>2</v>
      </c>
      <c r="Q300" t="s">
        <v>2566</v>
      </c>
      <c r="R300">
        <v>36</v>
      </c>
      <c r="S300" t="s">
        <v>3340</v>
      </c>
      <c r="T300" t="s">
        <v>24</v>
      </c>
      <c r="U300">
        <v>36</v>
      </c>
      <c r="V300" t="s">
        <v>3341</v>
      </c>
      <c r="W300" t="s">
        <v>1814</v>
      </c>
    </row>
    <row r="301" spans="1:23">
      <c r="A301">
        <v>300</v>
      </c>
      <c r="B301">
        <v>2</v>
      </c>
      <c r="C301" t="s">
        <v>3342</v>
      </c>
      <c r="D301" t="s">
        <v>3343</v>
      </c>
      <c r="E301">
        <v>12</v>
      </c>
      <c r="F301">
        <v>0</v>
      </c>
      <c r="G301">
        <v>0</v>
      </c>
      <c r="H301" t="s">
        <v>3286</v>
      </c>
      <c r="I301" t="s">
        <v>140</v>
      </c>
      <c r="J301" t="s">
        <v>140</v>
      </c>
      <c r="K301" t="s">
        <v>3287</v>
      </c>
      <c r="L301" t="s">
        <v>277</v>
      </c>
      <c r="M301" t="s">
        <v>277</v>
      </c>
      <c r="N301">
        <v>4</v>
      </c>
      <c r="O301" t="s">
        <v>232</v>
      </c>
      <c r="P301">
        <v>2</v>
      </c>
      <c r="Q301" t="s">
        <v>318</v>
      </c>
      <c r="R301">
        <v>36</v>
      </c>
      <c r="S301" t="s">
        <v>3344</v>
      </c>
      <c r="T301" t="s">
        <v>24</v>
      </c>
      <c r="U301">
        <v>36</v>
      </c>
      <c r="V301" t="s">
        <v>3345</v>
      </c>
      <c r="W301" t="s">
        <v>1814</v>
      </c>
    </row>
    <row r="302" spans="1:23">
      <c r="A302">
        <v>301</v>
      </c>
      <c r="B302">
        <v>2</v>
      </c>
      <c r="C302" t="s">
        <v>3346</v>
      </c>
      <c r="D302" t="s">
        <v>3347</v>
      </c>
      <c r="E302">
        <v>12</v>
      </c>
      <c r="F302">
        <v>0</v>
      </c>
      <c r="G302">
        <v>0</v>
      </c>
      <c r="H302" t="s">
        <v>3286</v>
      </c>
      <c r="I302" t="s">
        <v>140</v>
      </c>
      <c r="J302" t="s">
        <v>140</v>
      </c>
      <c r="K302" t="s">
        <v>3287</v>
      </c>
      <c r="L302" t="s">
        <v>277</v>
      </c>
      <c r="M302" t="s">
        <v>277</v>
      </c>
      <c r="N302">
        <v>4</v>
      </c>
      <c r="O302" t="s">
        <v>232</v>
      </c>
      <c r="P302">
        <v>1</v>
      </c>
      <c r="Q302" t="s">
        <v>3348</v>
      </c>
      <c r="R302">
        <v>36</v>
      </c>
      <c r="S302" t="s">
        <v>3349</v>
      </c>
      <c r="T302" t="s">
        <v>24</v>
      </c>
      <c r="U302">
        <v>36</v>
      </c>
      <c r="V302" t="s">
        <v>3350</v>
      </c>
      <c r="W302" t="s">
        <v>1814</v>
      </c>
    </row>
    <row r="303" spans="1:23">
      <c r="A303">
        <v>302</v>
      </c>
      <c r="B303">
        <v>2</v>
      </c>
      <c r="C303" t="s">
        <v>3351</v>
      </c>
      <c r="D303" t="s">
        <v>3352</v>
      </c>
      <c r="E303">
        <v>12</v>
      </c>
      <c r="F303">
        <v>0</v>
      </c>
      <c r="G303">
        <v>0</v>
      </c>
      <c r="H303" t="s">
        <v>3286</v>
      </c>
      <c r="I303" t="s">
        <v>140</v>
      </c>
      <c r="J303" t="s">
        <v>140</v>
      </c>
      <c r="K303" t="s">
        <v>3287</v>
      </c>
      <c r="L303" t="s">
        <v>277</v>
      </c>
      <c r="M303" t="s">
        <v>277</v>
      </c>
      <c r="N303">
        <v>4</v>
      </c>
      <c r="O303" t="s">
        <v>283</v>
      </c>
      <c r="P303">
        <v>6</v>
      </c>
      <c r="Q303" t="s">
        <v>3353</v>
      </c>
      <c r="R303">
        <v>36</v>
      </c>
      <c r="S303" t="s">
        <v>3354</v>
      </c>
      <c r="T303" t="s">
        <v>24</v>
      </c>
      <c r="U303">
        <v>36</v>
      </c>
      <c r="V303" t="s">
        <v>3355</v>
      </c>
      <c r="W303" t="s">
        <v>1814</v>
      </c>
    </row>
    <row r="304" spans="1:23">
      <c r="A304">
        <v>303</v>
      </c>
      <c r="B304">
        <v>2</v>
      </c>
      <c r="C304" t="s">
        <v>3356</v>
      </c>
      <c r="D304" t="s">
        <v>3357</v>
      </c>
      <c r="E304">
        <v>12</v>
      </c>
      <c r="F304">
        <v>0</v>
      </c>
      <c r="G304">
        <v>0</v>
      </c>
      <c r="H304" t="s">
        <v>3286</v>
      </c>
      <c r="I304" t="s">
        <v>140</v>
      </c>
      <c r="J304" t="s">
        <v>140</v>
      </c>
      <c r="K304" t="s">
        <v>3287</v>
      </c>
      <c r="L304" t="s">
        <v>277</v>
      </c>
      <c r="M304" t="s">
        <v>277</v>
      </c>
      <c r="N304">
        <v>4</v>
      </c>
      <c r="O304" t="s">
        <v>283</v>
      </c>
      <c r="P304">
        <v>6</v>
      </c>
      <c r="Q304" t="s">
        <v>3358</v>
      </c>
      <c r="R304">
        <v>36</v>
      </c>
      <c r="S304" t="s">
        <v>3359</v>
      </c>
      <c r="T304" t="s">
        <v>24</v>
      </c>
      <c r="U304">
        <v>36</v>
      </c>
      <c r="V304" t="s">
        <v>3360</v>
      </c>
      <c r="W304" t="s">
        <v>1814</v>
      </c>
    </row>
    <row r="305" spans="1:23">
      <c r="A305">
        <v>304</v>
      </c>
      <c r="B305">
        <v>2</v>
      </c>
      <c r="C305" t="s">
        <v>3361</v>
      </c>
      <c r="D305" t="s">
        <v>3362</v>
      </c>
      <c r="E305">
        <v>31</v>
      </c>
      <c r="F305">
        <v>0</v>
      </c>
      <c r="G305">
        <v>0</v>
      </c>
      <c r="H305" t="s">
        <v>3363</v>
      </c>
      <c r="I305" t="s">
        <v>140</v>
      </c>
      <c r="J305" t="s">
        <v>140</v>
      </c>
      <c r="K305" t="s">
        <v>3364</v>
      </c>
      <c r="L305" t="s">
        <v>277</v>
      </c>
      <c r="M305" t="s">
        <v>277</v>
      </c>
      <c r="N305">
        <v>4</v>
      </c>
      <c r="O305" t="s">
        <v>232</v>
      </c>
      <c r="P305">
        <v>2</v>
      </c>
      <c r="Q305" t="s">
        <v>3365</v>
      </c>
      <c r="R305">
        <v>37</v>
      </c>
      <c r="S305" t="s">
        <v>3366</v>
      </c>
      <c r="T305" t="s">
        <v>24</v>
      </c>
      <c r="U305">
        <v>37</v>
      </c>
      <c r="V305" t="s">
        <v>3367</v>
      </c>
      <c r="W305" t="s">
        <v>3368</v>
      </c>
    </row>
    <row r="306" spans="1:23">
      <c r="A306">
        <v>305</v>
      </c>
      <c r="B306">
        <v>2</v>
      </c>
      <c r="C306" t="s">
        <v>3369</v>
      </c>
      <c r="D306" t="s">
        <v>3370</v>
      </c>
      <c r="E306">
        <v>31</v>
      </c>
      <c r="F306">
        <v>0</v>
      </c>
      <c r="G306">
        <v>0</v>
      </c>
      <c r="H306" t="s">
        <v>3363</v>
      </c>
      <c r="I306" t="s">
        <v>140</v>
      </c>
      <c r="J306" t="s">
        <v>140</v>
      </c>
      <c r="K306" t="s">
        <v>3364</v>
      </c>
      <c r="L306" t="s">
        <v>277</v>
      </c>
      <c r="M306" t="s">
        <v>277</v>
      </c>
      <c r="N306">
        <v>4</v>
      </c>
      <c r="O306" t="s">
        <v>232</v>
      </c>
      <c r="P306">
        <v>1</v>
      </c>
      <c r="Q306" t="s">
        <v>3371</v>
      </c>
      <c r="R306">
        <v>37</v>
      </c>
      <c r="S306" t="s">
        <v>3372</v>
      </c>
      <c r="T306" t="s">
        <v>24</v>
      </c>
      <c r="U306">
        <v>37</v>
      </c>
      <c r="V306" t="s">
        <v>3373</v>
      </c>
      <c r="W306" t="s">
        <v>3368</v>
      </c>
    </row>
    <row r="307" spans="1:23">
      <c r="A307">
        <v>306</v>
      </c>
      <c r="B307">
        <v>2</v>
      </c>
      <c r="C307" t="s">
        <v>3374</v>
      </c>
      <c r="D307" t="s">
        <v>3375</v>
      </c>
      <c r="E307">
        <v>31</v>
      </c>
      <c r="F307">
        <v>0</v>
      </c>
      <c r="G307">
        <v>0</v>
      </c>
      <c r="H307" t="s">
        <v>3363</v>
      </c>
      <c r="I307" t="s">
        <v>140</v>
      </c>
      <c r="J307" t="s">
        <v>140</v>
      </c>
      <c r="K307" t="s">
        <v>3364</v>
      </c>
      <c r="L307" t="s">
        <v>277</v>
      </c>
      <c r="M307" t="s">
        <v>277</v>
      </c>
      <c r="N307">
        <v>4</v>
      </c>
      <c r="O307" t="s">
        <v>283</v>
      </c>
      <c r="P307">
        <v>6</v>
      </c>
      <c r="Q307" t="s">
        <v>1442</v>
      </c>
      <c r="R307">
        <v>37</v>
      </c>
      <c r="S307" t="s">
        <v>3376</v>
      </c>
      <c r="T307" t="s">
        <v>24</v>
      </c>
      <c r="U307">
        <v>37</v>
      </c>
      <c r="V307" t="s">
        <v>3377</v>
      </c>
      <c r="W307" t="s">
        <v>3368</v>
      </c>
    </row>
    <row r="308" spans="1:23">
      <c r="A308">
        <v>307</v>
      </c>
      <c r="B308">
        <v>2</v>
      </c>
      <c r="C308" t="s">
        <v>3378</v>
      </c>
      <c r="D308" t="s">
        <v>3379</v>
      </c>
      <c r="E308">
        <v>31</v>
      </c>
      <c r="F308">
        <v>0</v>
      </c>
      <c r="G308">
        <v>0</v>
      </c>
      <c r="H308" t="s">
        <v>3363</v>
      </c>
      <c r="I308" t="s">
        <v>140</v>
      </c>
      <c r="J308" t="s">
        <v>140</v>
      </c>
      <c r="K308" t="s">
        <v>3364</v>
      </c>
      <c r="L308" t="s">
        <v>277</v>
      </c>
      <c r="M308" t="s">
        <v>277</v>
      </c>
      <c r="N308">
        <v>4</v>
      </c>
      <c r="O308" t="s">
        <v>283</v>
      </c>
      <c r="P308">
        <v>5</v>
      </c>
      <c r="Q308" t="s">
        <v>3380</v>
      </c>
      <c r="R308">
        <v>37</v>
      </c>
      <c r="S308" t="s">
        <v>3381</v>
      </c>
      <c r="T308" t="s">
        <v>24</v>
      </c>
      <c r="U308">
        <v>37</v>
      </c>
      <c r="V308" t="s">
        <v>3382</v>
      </c>
      <c r="W308" t="s">
        <v>3368</v>
      </c>
    </row>
    <row r="309" spans="1:23">
      <c r="A309">
        <v>308</v>
      </c>
      <c r="B309">
        <v>1</v>
      </c>
      <c r="C309" t="s">
        <v>3383</v>
      </c>
      <c r="D309" t="s">
        <v>3384</v>
      </c>
      <c r="E309">
        <v>32</v>
      </c>
      <c r="F309">
        <v>0</v>
      </c>
      <c r="G309">
        <v>0</v>
      </c>
      <c r="H309" t="s">
        <v>3385</v>
      </c>
      <c r="I309" t="s">
        <v>140</v>
      </c>
      <c r="J309" t="s">
        <v>140</v>
      </c>
      <c r="K309" t="s">
        <v>3386</v>
      </c>
      <c r="L309" t="s">
        <v>277</v>
      </c>
      <c r="M309" t="s">
        <v>277</v>
      </c>
      <c r="N309">
        <v>4</v>
      </c>
      <c r="O309" t="s">
        <v>239</v>
      </c>
      <c r="P309">
        <v>3</v>
      </c>
      <c r="Q309" t="s">
        <v>3387</v>
      </c>
      <c r="R309">
        <v>37</v>
      </c>
      <c r="S309" t="s">
        <v>3388</v>
      </c>
      <c r="T309" t="s">
        <v>24</v>
      </c>
      <c r="U309">
        <v>37</v>
      </c>
      <c r="V309" t="s">
        <v>3389</v>
      </c>
      <c r="W309" t="s">
        <v>1818</v>
      </c>
    </row>
    <row r="310" spans="1:23">
      <c r="A310">
        <v>309</v>
      </c>
      <c r="B310">
        <v>1</v>
      </c>
      <c r="C310" t="s">
        <v>3390</v>
      </c>
      <c r="D310" t="s">
        <v>3391</v>
      </c>
      <c r="E310">
        <v>32</v>
      </c>
      <c r="F310">
        <v>0</v>
      </c>
      <c r="G310">
        <v>0</v>
      </c>
      <c r="H310" t="s">
        <v>3385</v>
      </c>
      <c r="I310" t="s">
        <v>140</v>
      </c>
      <c r="J310" t="s">
        <v>140</v>
      </c>
      <c r="K310" t="s">
        <v>3386</v>
      </c>
      <c r="L310" t="s">
        <v>277</v>
      </c>
      <c r="M310" t="s">
        <v>277</v>
      </c>
      <c r="N310">
        <v>4</v>
      </c>
      <c r="O310" t="s">
        <v>239</v>
      </c>
      <c r="P310">
        <v>1</v>
      </c>
      <c r="Q310" t="s">
        <v>3392</v>
      </c>
      <c r="R310">
        <v>37</v>
      </c>
      <c r="S310" t="s">
        <v>3393</v>
      </c>
      <c r="T310" t="s">
        <v>24</v>
      </c>
      <c r="U310">
        <v>37</v>
      </c>
      <c r="V310" t="s">
        <v>3394</v>
      </c>
      <c r="W310" t="s">
        <v>1818</v>
      </c>
    </row>
    <row r="311" spans="1:23">
      <c r="A311">
        <v>310</v>
      </c>
      <c r="B311">
        <v>1</v>
      </c>
      <c r="C311" t="s">
        <v>3395</v>
      </c>
      <c r="D311" t="s">
        <v>3396</v>
      </c>
      <c r="E311">
        <v>32</v>
      </c>
      <c r="F311">
        <v>0</v>
      </c>
      <c r="G311">
        <v>0</v>
      </c>
      <c r="H311" t="s">
        <v>3385</v>
      </c>
      <c r="I311" t="s">
        <v>140</v>
      </c>
      <c r="J311" t="s">
        <v>140</v>
      </c>
      <c r="K311" t="s">
        <v>3386</v>
      </c>
      <c r="L311" t="s">
        <v>277</v>
      </c>
      <c r="M311" t="s">
        <v>277</v>
      </c>
      <c r="N311">
        <v>4</v>
      </c>
      <c r="O311" t="s">
        <v>239</v>
      </c>
      <c r="P311">
        <v>1</v>
      </c>
      <c r="Q311" t="s">
        <v>3397</v>
      </c>
      <c r="R311">
        <v>37</v>
      </c>
      <c r="S311" t="s">
        <v>3398</v>
      </c>
      <c r="T311" t="s">
        <v>24</v>
      </c>
      <c r="U311">
        <v>37</v>
      </c>
      <c r="V311" t="s">
        <v>3399</v>
      </c>
      <c r="W311" t="s">
        <v>1818</v>
      </c>
    </row>
    <row r="312" spans="1:23">
      <c r="A312">
        <v>311</v>
      </c>
      <c r="B312">
        <v>1</v>
      </c>
      <c r="C312" t="s">
        <v>3400</v>
      </c>
      <c r="D312" t="s">
        <v>3401</v>
      </c>
      <c r="E312">
        <v>32</v>
      </c>
      <c r="F312">
        <v>0</v>
      </c>
      <c r="G312">
        <v>0</v>
      </c>
      <c r="H312" t="s">
        <v>3385</v>
      </c>
      <c r="I312" t="s">
        <v>140</v>
      </c>
      <c r="J312" t="s">
        <v>140</v>
      </c>
      <c r="K312" t="s">
        <v>3386</v>
      </c>
      <c r="L312" t="s">
        <v>277</v>
      </c>
      <c r="M312" t="s">
        <v>277</v>
      </c>
      <c r="N312">
        <v>4</v>
      </c>
      <c r="O312" t="s">
        <v>239</v>
      </c>
      <c r="P312">
        <v>1</v>
      </c>
      <c r="Q312" t="s">
        <v>3402</v>
      </c>
      <c r="R312">
        <v>37</v>
      </c>
      <c r="S312" t="s">
        <v>3403</v>
      </c>
      <c r="T312" t="s">
        <v>24</v>
      </c>
      <c r="U312">
        <v>37</v>
      </c>
      <c r="V312" t="s">
        <v>3404</v>
      </c>
      <c r="W312" t="s">
        <v>1818</v>
      </c>
    </row>
    <row r="313" spans="1:23">
      <c r="A313">
        <v>312</v>
      </c>
      <c r="B313">
        <v>1</v>
      </c>
      <c r="C313" t="s">
        <v>3405</v>
      </c>
      <c r="D313" t="s">
        <v>3406</v>
      </c>
      <c r="E313">
        <v>32</v>
      </c>
      <c r="F313">
        <v>0</v>
      </c>
      <c r="G313">
        <v>0</v>
      </c>
      <c r="H313" t="s">
        <v>3385</v>
      </c>
      <c r="I313" t="s">
        <v>140</v>
      </c>
      <c r="J313" t="s">
        <v>140</v>
      </c>
      <c r="K313" t="s">
        <v>3386</v>
      </c>
      <c r="L313" t="s">
        <v>277</v>
      </c>
      <c r="M313" t="s">
        <v>277</v>
      </c>
      <c r="N313">
        <v>4</v>
      </c>
      <c r="O313" t="s">
        <v>232</v>
      </c>
      <c r="P313">
        <v>2</v>
      </c>
      <c r="Q313" t="s">
        <v>3407</v>
      </c>
      <c r="R313">
        <v>37</v>
      </c>
      <c r="S313" t="s">
        <v>3408</v>
      </c>
      <c r="T313" t="s">
        <v>24</v>
      </c>
      <c r="U313">
        <v>37</v>
      </c>
      <c r="V313" t="s">
        <v>3409</v>
      </c>
      <c r="W313" t="s">
        <v>1818</v>
      </c>
    </row>
    <row r="314" spans="1:23">
      <c r="A314">
        <v>313</v>
      </c>
      <c r="B314">
        <v>1</v>
      </c>
      <c r="C314" t="s">
        <v>3410</v>
      </c>
      <c r="D314" t="s">
        <v>3411</v>
      </c>
      <c r="E314">
        <v>32</v>
      </c>
      <c r="F314">
        <v>0</v>
      </c>
      <c r="G314">
        <v>0</v>
      </c>
      <c r="H314" t="s">
        <v>3385</v>
      </c>
      <c r="I314" t="s">
        <v>140</v>
      </c>
      <c r="J314" t="s">
        <v>140</v>
      </c>
      <c r="K314" t="s">
        <v>3386</v>
      </c>
      <c r="L314" t="s">
        <v>277</v>
      </c>
      <c r="M314" t="s">
        <v>277</v>
      </c>
      <c r="N314">
        <v>4</v>
      </c>
      <c r="O314" t="s">
        <v>232</v>
      </c>
      <c r="P314">
        <v>2</v>
      </c>
      <c r="Q314" t="s">
        <v>3412</v>
      </c>
      <c r="R314">
        <v>37</v>
      </c>
      <c r="S314" t="s">
        <v>3413</v>
      </c>
      <c r="T314" t="s">
        <v>24</v>
      </c>
      <c r="U314">
        <v>37</v>
      </c>
      <c r="V314" t="s">
        <v>3414</v>
      </c>
      <c r="W314" t="s">
        <v>1818</v>
      </c>
    </row>
    <row r="315" spans="1:23">
      <c r="A315">
        <v>314</v>
      </c>
      <c r="B315">
        <v>1</v>
      </c>
      <c r="C315" t="s">
        <v>3415</v>
      </c>
      <c r="D315" t="s">
        <v>3416</v>
      </c>
      <c r="E315">
        <v>32</v>
      </c>
      <c r="F315">
        <v>0</v>
      </c>
      <c r="G315">
        <v>0</v>
      </c>
      <c r="H315" t="s">
        <v>3385</v>
      </c>
      <c r="I315" t="s">
        <v>140</v>
      </c>
      <c r="J315" t="s">
        <v>140</v>
      </c>
      <c r="K315" t="s">
        <v>3386</v>
      </c>
      <c r="L315" t="s">
        <v>277</v>
      </c>
      <c r="M315" t="s">
        <v>277</v>
      </c>
      <c r="N315">
        <v>4</v>
      </c>
      <c r="O315" t="s">
        <v>232</v>
      </c>
      <c r="P315">
        <v>2</v>
      </c>
      <c r="Q315" t="s">
        <v>3417</v>
      </c>
      <c r="R315">
        <v>37</v>
      </c>
      <c r="S315" t="s">
        <v>3418</v>
      </c>
      <c r="T315" t="s">
        <v>24</v>
      </c>
      <c r="U315">
        <v>37</v>
      </c>
      <c r="V315" t="s">
        <v>3419</v>
      </c>
      <c r="W315" t="s">
        <v>1818</v>
      </c>
    </row>
    <row r="316" spans="1:23">
      <c r="A316">
        <v>315</v>
      </c>
      <c r="B316">
        <v>1</v>
      </c>
      <c r="C316" t="s">
        <v>3420</v>
      </c>
      <c r="D316" t="s">
        <v>3421</v>
      </c>
      <c r="E316">
        <v>32</v>
      </c>
      <c r="F316">
        <v>0</v>
      </c>
      <c r="G316">
        <v>0</v>
      </c>
      <c r="H316" t="s">
        <v>3385</v>
      </c>
      <c r="I316" t="s">
        <v>140</v>
      </c>
      <c r="J316" t="s">
        <v>140</v>
      </c>
      <c r="K316" t="s">
        <v>3386</v>
      </c>
      <c r="L316" t="s">
        <v>277</v>
      </c>
      <c r="M316" t="s">
        <v>277</v>
      </c>
      <c r="N316">
        <v>4</v>
      </c>
      <c r="O316" t="s">
        <v>232</v>
      </c>
      <c r="P316">
        <v>1</v>
      </c>
      <c r="Q316" t="s">
        <v>3422</v>
      </c>
      <c r="R316">
        <v>37</v>
      </c>
      <c r="S316" t="s">
        <v>3423</v>
      </c>
      <c r="T316" t="s">
        <v>24</v>
      </c>
      <c r="U316">
        <v>37</v>
      </c>
      <c r="V316" t="s">
        <v>3424</v>
      </c>
      <c r="W316" t="s">
        <v>1818</v>
      </c>
    </row>
    <row r="317" spans="1:23">
      <c r="A317">
        <v>316</v>
      </c>
      <c r="B317">
        <v>1</v>
      </c>
      <c r="C317" t="s">
        <v>3425</v>
      </c>
      <c r="D317" t="s">
        <v>3426</v>
      </c>
      <c r="E317">
        <v>32</v>
      </c>
      <c r="F317">
        <v>0</v>
      </c>
      <c r="G317">
        <v>0</v>
      </c>
      <c r="H317" t="s">
        <v>3385</v>
      </c>
      <c r="I317" t="s">
        <v>140</v>
      </c>
      <c r="J317" t="s">
        <v>140</v>
      </c>
      <c r="K317" t="s">
        <v>3386</v>
      </c>
      <c r="L317" t="s">
        <v>277</v>
      </c>
      <c r="M317" t="s">
        <v>277</v>
      </c>
      <c r="N317">
        <v>4</v>
      </c>
      <c r="O317" t="s">
        <v>232</v>
      </c>
      <c r="P317">
        <v>1</v>
      </c>
      <c r="Q317" t="s">
        <v>641</v>
      </c>
      <c r="R317">
        <v>37</v>
      </c>
      <c r="S317" t="s">
        <v>3427</v>
      </c>
      <c r="T317" t="s">
        <v>24</v>
      </c>
      <c r="U317">
        <v>37</v>
      </c>
      <c r="V317" t="s">
        <v>3428</v>
      </c>
      <c r="W317" t="s">
        <v>1818</v>
      </c>
    </row>
    <row r="318" spans="1:23">
      <c r="A318">
        <v>317</v>
      </c>
      <c r="B318">
        <v>1</v>
      </c>
      <c r="C318" t="s">
        <v>3429</v>
      </c>
      <c r="D318" t="s">
        <v>3430</v>
      </c>
      <c r="E318">
        <v>32</v>
      </c>
      <c r="F318">
        <v>0</v>
      </c>
      <c r="G318">
        <v>0</v>
      </c>
      <c r="H318" t="s">
        <v>3385</v>
      </c>
      <c r="I318" t="s">
        <v>140</v>
      </c>
      <c r="J318" t="s">
        <v>140</v>
      </c>
      <c r="K318" t="s">
        <v>3386</v>
      </c>
      <c r="L318" t="s">
        <v>277</v>
      </c>
      <c r="M318" t="s">
        <v>277</v>
      </c>
      <c r="N318">
        <v>4</v>
      </c>
      <c r="O318" t="s">
        <v>232</v>
      </c>
      <c r="P318">
        <v>1</v>
      </c>
      <c r="Q318" t="s">
        <v>3431</v>
      </c>
      <c r="R318">
        <v>37</v>
      </c>
      <c r="S318" t="s">
        <v>3432</v>
      </c>
      <c r="T318" t="s">
        <v>24</v>
      </c>
      <c r="U318">
        <v>37</v>
      </c>
      <c r="V318" t="s">
        <v>3433</v>
      </c>
      <c r="W318" t="s">
        <v>1818</v>
      </c>
    </row>
    <row r="319" spans="1:23">
      <c r="A319">
        <v>318</v>
      </c>
      <c r="B319">
        <v>1</v>
      </c>
      <c r="C319" t="s">
        <v>3434</v>
      </c>
      <c r="D319" t="s">
        <v>3435</v>
      </c>
      <c r="E319">
        <v>32</v>
      </c>
      <c r="F319">
        <v>0</v>
      </c>
      <c r="G319">
        <v>0</v>
      </c>
      <c r="H319" t="s">
        <v>3385</v>
      </c>
      <c r="I319" t="s">
        <v>140</v>
      </c>
      <c r="J319" t="s">
        <v>140</v>
      </c>
      <c r="K319" t="s">
        <v>3386</v>
      </c>
      <c r="L319" t="s">
        <v>277</v>
      </c>
      <c r="M319" t="s">
        <v>277</v>
      </c>
      <c r="N319">
        <v>4</v>
      </c>
      <c r="O319" t="s">
        <v>283</v>
      </c>
      <c r="P319">
        <v>4</v>
      </c>
      <c r="Q319" t="s">
        <v>428</v>
      </c>
      <c r="R319">
        <v>37</v>
      </c>
      <c r="S319" t="s">
        <v>3436</v>
      </c>
      <c r="T319" t="s">
        <v>24</v>
      </c>
      <c r="U319">
        <v>37</v>
      </c>
      <c r="V319" t="s">
        <v>3437</v>
      </c>
      <c r="W319" t="s">
        <v>1818</v>
      </c>
    </row>
    <row r="320" spans="1:23">
      <c r="A320">
        <v>319</v>
      </c>
      <c r="B320">
        <v>1</v>
      </c>
      <c r="C320" t="s">
        <v>3438</v>
      </c>
      <c r="D320" t="s">
        <v>3439</v>
      </c>
      <c r="E320">
        <v>32</v>
      </c>
      <c r="F320">
        <v>0</v>
      </c>
      <c r="G320">
        <v>0</v>
      </c>
      <c r="H320" t="s">
        <v>3385</v>
      </c>
      <c r="I320" t="s">
        <v>140</v>
      </c>
      <c r="J320" t="s">
        <v>140</v>
      </c>
      <c r="K320" t="s">
        <v>3386</v>
      </c>
      <c r="L320" t="s">
        <v>277</v>
      </c>
      <c r="M320" t="s">
        <v>277</v>
      </c>
      <c r="N320">
        <v>4</v>
      </c>
      <c r="O320" t="s">
        <v>283</v>
      </c>
      <c r="P320">
        <v>4</v>
      </c>
      <c r="Q320" t="s">
        <v>3440</v>
      </c>
      <c r="R320">
        <v>37</v>
      </c>
      <c r="S320" t="s">
        <v>3441</v>
      </c>
      <c r="T320" t="s">
        <v>24</v>
      </c>
      <c r="U320">
        <v>37</v>
      </c>
      <c r="V320" t="s">
        <v>3442</v>
      </c>
      <c r="W320" t="s">
        <v>1818</v>
      </c>
    </row>
    <row r="321" spans="1:23">
      <c r="A321">
        <v>320</v>
      </c>
      <c r="B321">
        <v>2</v>
      </c>
      <c r="C321" t="s">
        <v>3443</v>
      </c>
      <c r="D321" t="s">
        <v>3444</v>
      </c>
      <c r="E321">
        <v>32</v>
      </c>
      <c r="F321">
        <v>0</v>
      </c>
      <c r="G321">
        <v>0</v>
      </c>
      <c r="H321" t="s">
        <v>3385</v>
      </c>
      <c r="I321" t="s">
        <v>140</v>
      </c>
      <c r="J321" t="s">
        <v>140</v>
      </c>
      <c r="K321" t="s">
        <v>3386</v>
      </c>
      <c r="L321" t="s">
        <v>277</v>
      </c>
      <c r="M321" t="s">
        <v>277</v>
      </c>
      <c r="N321">
        <v>4</v>
      </c>
      <c r="O321" t="s">
        <v>239</v>
      </c>
      <c r="P321">
        <v>1</v>
      </c>
      <c r="Q321" t="s">
        <v>3445</v>
      </c>
      <c r="R321">
        <v>37</v>
      </c>
      <c r="S321" t="s">
        <v>3446</v>
      </c>
      <c r="T321" t="s">
        <v>24</v>
      </c>
      <c r="U321">
        <v>37</v>
      </c>
      <c r="V321" t="s">
        <v>3447</v>
      </c>
      <c r="W321" t="s">
        <v>1818</v>
      </c>
    </row>
    <row r="322" spans="1:23">
      <c r="A322">
        <v>321</v>
      </c>
      <c r="B322">
        <v>2</v>
      </c>
      <c r="C322" t="s">
        <v>3448</v>
      </c>
      <c r="D322" t="s">
        <v>3449</v>
      </c>
      <c r="E322">
        <v>32</v>
      </c>
      <c r="F322">
        <v>0</v>
      </c>
      <c r="G322">
        <v>0</v>
      </c>
      <c r="H322" t="s">
        <v>3385</v>
      </c>
      <c r="I322" t="s">
        <v>140</v>
      </c>
      <c r="J322" t="s">
        <v>140</v>
      </c>
      <c r="K322" t="s">
        <v>3386</v>
      </c>
      <c r="L322" t="s">
        <v>277</v>
      </c>
      <c r="M322" t="s">
        <v>277</v>
      </c>
      <c r="N322">
        <v>4</v>
      </c>
      <c r="O322" t="s">
        <v>232</v>
      </c>
      <c r="P322">
        <v>3</v>
      </c>
      <c r="Q322" t="s">
        <v>3450</v>
      </c>
      <c r="R322">
        <v>37</v>
      </c>
      <c r="S322" t="s">
        <v>3451</v>
      </c>
      <c r="T322" t="s">
        <v>24</v>
      </c>
      <c r="U322">
        <v>37</v>
      </c>
      <c r="V322" t="s">
        <v>3452</v>
      </c>
      <c r="W322" t="s">
        <v>1818</v>
      </c>
    </row>
    <row r="323" spans="1:23">
      <c r="A323">
        <v>322</v>
      </c>
      <c r="B323">
        <v>2</v>
      </c>
      <c r="C323" t="s">
        <v>3453</v>
      </c>
      <c r="D323" t="s">
        <v>3454</v>
      </c>
      <c r="E323">
        <v>32</v>
      </c>
      <c r="F323">
        <v>0</v>
      </c>
      <c r="G323">
        <v>0</v>
      </c>
      <c r="H323" t="s">
        <v>3385</v>
      </c>
      <c r="I323" t="s">
        <v>140</v>
      </c>
      <c r="J323" t="s">
        <v>140</v>
      </c>
      <c r="K323" t="s">
        <v>3386</v>
      </c>
      <c r="L323" t="s">
        <v>277</v>
      </c>
      <c r="M323" t="s">
        <v>277</v>
      </c>
      <c r="N323">
        <v>4</v>
      </c>
      <c r="O323" t="s">
        <v>232</v>
      </c>
      <c r="P323">
        <v>3</v>
      </c>
      <c r="Q323" t="s">
        <v>3455</v>
      </c>
      <c r="R323">
        <v>37</v>
      </c>
      <c r="S323" t="s">
        <v>3456</v>
      </c>
      <c r="T323" t="s">
        <v>24</v>
      </c>
      <c r="U323">
        <v>37</v>
      </c>
      <c r="V323" t="s">
        <v>3457</v>
      </c>
      <c r="W323" t="s">
        <v>1818</v>
      </c>
    </row>
    <row r="324" spans="1:23">
      <c r="A324">
        <v>323</v>
      </c>
      <c r="B324">
        <v>2</v>
      </c>
      <c r="C324" t="s">
        <v>3458</v>
      </c>
      <c r="D324" t="s">
        <v>3459</v>
      </c>
      <c r="E324">
        <v>32</v>
      </c>
      <c r="F324">
        <v>0</v>
      </c>
      <c r="G324">
        <v>0</v>
      </c>
      <c r="H324" t="s">
        <v>3385</v>
      </c>
      <c r="I324" t="s">
        <v>140</v>
      </c>
      <c r="J324" t="s">
        <v>140</v>
      </c>
      <c r="K324" t="s">
        <v>3386</v>
      </c>
      <c r="L324" t="s">
        <v>277</v>
      </c>
      <c r="M324" t="s">
        <v>277</v>
      </c>
      <c r="N324">
        <v>4</v>
      </c>
      <c r="O324" t="s">
        <v>232</v>
      </c>
      <c r="P324">
        <v>2</v>
      </c>
      <c r="Q324" t="s">
        <v>3460</v>
      </c>
      <c r="R324">
        <v>37</v>
      </c>
      <c r="S324" t="s">
        <v>3461</v>
      </c>
      <c r="T324" t="s">
        <v>24</v>
      </c>
      <c r="U324">
        <v>37</v>
      </c>
      <c r="V324" t="s">
        <v>3462</v>
      </c>
      <c r="W324" t="s">
        <v>1818</v>
      </c>
    </row>
    <row r="325" spans="1:23">
      <c r="A325">
        <v>324</v>
      </c>
      <c r="B325">
        <v>2</v>
      </c>
      <c r="C325" t="s">
        <v>3463</v>
      </c>
      <c r="D325" t="s">
        <v>3464</v>
      </c>
      <c r="E325">
        <v>32</v>
      </c>
      <c r="F325">
        <v>0</v>
      </c>
      <c r="G325">
        <v>0</v>
      </c>
      <c r="H325" t="s">
        <v>3385</v>
      </c>
      <c r="I325" t="s">
        <v>140</v>
      </c>
      <c r="J325" t="s">
        <v>140</v>
      </c>
      <c r="K325" t="s">
        <v>3386</v>
      </c>
      <c r="L325" t="s">
        <v>277</v>
      </c>
      <c r="M325" t="s">
        <v>277</v>
      </c>
      <c r="N325">
        <v>4</v>
      </c>
      <c r="O325" t="s">
        <v>232</v>
      </c>
      <c r="P325">
        <v>2</v>
      </c>
      <c r="Q325" t="s">
        <v>1083</v>
      </c>
      <c r="R325">
        <v>37</v>
      </c>
      <c r="S325" t="s">
        <v>3465</v>
      </c>
      <c r="T325" t="s">
        <v>24</v>
      </c>
      <c r="U325">
        <v>37</v>
      </c>
      <c r="V325" t="s">
        <v>3466</v>
      </c>
      <c r="W325" t="s">
        <v>1818</v>
      </c>
    </row>
    <row r="326" spans="1:23">
      <c r="A326">
        <v>325</v>
      </c>
      <c r="B326">
        <v>2</v>
      </c>
      <c r="C326" t="s">
        <v>3467</v>
      </c>
      <c r="D326" t="s">
        <v>3468</v>
      </c>
      <c r="E326">
        <v>32</v>
      </c>
      <c r="F326">
        <v>0</v>
      </c>
      <c r="G326">
        <v>0</v>
      </c>
      <c r="H326" t="s">
        <v>3385</v>
      </c>
      <c r="I326" t="s">
        <v>140</v>
      </c>
      <c r="J326" t="s">
        <v>140</v>
      </c>
      <c r="K326" t="s">
        <v>3386</v>
      </c>
      <c r="L326" t="s">
        <v>277</v>
      </c>
      <c r="M326" t="s">
        <v>277</v>
      </c>
      <c r="N326">
        <v>4</v>
      </c>
      <c r="O326" t="s">
        <v>232</v>
      </c>
      <c r="P326">
        <v>1</v>
      </c>
      <c r="Q326" t="s">
        <v>374</v>
      </c>
      <c r="R326">
        <v>37</v>
      </c>
      <c r="S326" t="s">
        <v>3469</v>
      </c>
      <c r="T326" t="s">
        <v>24</v>
      </c>
      <c r="U326">
        <v>37</v>
      </c>
      <c r="V326" t="s">
        <v>3470</v>
      </c>
      <c r="W326" t="s">
        <v>1818</v>
      </c>
    </row>
    <row r="327" spans="1:23">
      <c r="A327">
        <v>326</v>
      </c>
      <c r="B327">
        <v>2</v>
      </c>
      <c r="C327" t="s">
        <v>3471</v>
      </c>
      <c r="D327" t="s">
        <v>3472</v>
      </c>
      <c r="E327">
        <v>32</v>
      </c>
      <c r="F327">
        <v>0</v>
      </c>
      <c r="G327">
        <v>0</v>
      </c>
      <c r="H327" t="s">
        <v>3385</v>
      </c>
      <c r="I327" t="s">
        <v>140</v>
      </c>
      <c r="J327" t="s">
        <v>140</v>
      </c>
      <c r="K327" t="s">
        <v>3386</v>
      </c>
      <c r="L327" t="s">
        <v>277</v>
      </c>
      <c r="M327" t="s">
        <v>277</v>
      </c>
      <c r="N327">
        <v>4</v>
      </c>
      <c r="O327" t="s">
        <v>232</v>
      </c>
      <c r="P327">
        <v>1</v>
      </c>
      <c r="Q327" t="s">
        <v>3473</v>
      </c>
      <c r="R327">
        <v>37</v>
      </c>
      <c r="S327" t="s">
        <v>3474</v>
      </c>
      <c r="T327" t="s">
        <v>24</v>
      </c>
      <c r="U327">
        <v>37</v>
      </c>
      <c r="V327" t="s">
        <v>3475</v>
      </c>
      <c r="W327" t="s">
        <v>1818</v>
      </c>
    </row>
    <row r="328" spans="1:23">
      <c r="A328">
        <v>327</v>
      </c>
      <c r="B328">
        <v>2</v>
      </c>
      <c r="C328" t="s">
        <v>3476</v>
      </c>
      <c r="D328" t="s">
        <v>3477</v>
      </c>
      <c r="E328">
        <v>32</v>
      </c>
      <c r="F328">
        <v>0</v>
      </c>
      <c r="G328">
        <v>0</v>
      </c>
      <c r="H328" t="s">
        <v>3385</v>
      </c>
      <c r="I328" t="s">
        <v>140</v>
      </c>
      <c r="J328" t="s">
        <v>140</v>
      </c>
      <c r="K328" t="s">
        <v>3386</v>
      </c>
      <c r="L328" t="s">
        <v>277</v>
      </c>
      <c r="M328" t="s">
        <v>277</v>
      </c>
      <c r="N328">
        <v>4</v>
      </c>
      <c r="O328" t="s">
        <v>232</v>
      </c>
      <c r="P328">
        <v>1</v>
      </c>
      <c r="Q328" t="s">
        <v>3431</v>
      </c>
      <c r="R328">
        <v>37</v>
      </c>
      <c r="S328" t="s">
        <v>3478</v>
      </c>
      <c r="T328" t="s">
        <v>24</v>
      </c>
      <c r="U328">
        <v>37</v>
      </c>
      <c r="V328" t="s">
        <v>3479</v>
      </c>
      <c r="W328" t="s">
        <v>1818</v>
      </c>
    </row>
    <row r="329" spans="1:23">
      <c r="A329">
        <v>328</v>
      </c>
      <c r="B329">
        <v>2</v>
      </c>
      <c r="C329" t="s">
        <v>3480</v>
      </c>
      <c r="D329" t="s">
        <v>3481</v>
      </c>
      <c r="E329">
        <v>32</v>
      </c>
      <c r="F329">
        <v>0</v>
      </c>
      <c r="G329">
        <v>0</v>
      </c>
      <c r="H329" t="s">
        <v>3385</v>
      </c>
      <c r="I329" t="s">
        <v>140</v>
      </c>
      <c r="J329" t="s">
        <v>140</v>
      </c>
      <c r="K329" t="s">
        <v>3386</v>
      </c>
      <c r="L329" t="s">
        <v>277</v>
      </c>
      <c r="M329" t="s">
        <v>277</v>
      </c>
      <c r="N329">
        <v>4</v>
      </c>
      <c r="O329" t="s">
        <v>283</v>
      </c>
      <c r="P329">
        <v>6</v>
      </c>
      <c r="Q329" t="s">
        <v>3482</v>
      </c>
      <c r="R329">
        <v>37</v>
      </c>
      <c r="S329" t="s">
        <v>3483</v>
      </c>
      <c r="T329" t="s">
        <v>24</v>
      </c>
      <c r="U329">
        <v>37</v>
      </c>
      <c r="V329" t="s">
        <v>3484</v>
      </c>
      <c r="W329" t="s">
        <v>1818</v>
      </c>
    </row>
    <row r="330" spans="1:23">
      <c r="A330">
        <v>329</v>
      </c>
      <c r="B330">
        <v>2</v>
      </c>
      <c r="C330" t="s">
        <v>3485</v>
      </c>
      <c r="D330" t="s">
        <v>3486</v>
      </c>
      <c r="E330">
        <v>32</v>
      </c>
      <c r="F330">
        <v>0</v>
      </c>
      <c r="G330">
        <v>0</v>
      </c>
      <c r="H330" t="s">
        <v>3385</v>
      </c>
      <c r="I330" t="s">
        <v>140</v>
      </c>
      <c r="J330" t="s">
        <v>140</v>
      </c>
      <c r="K330" t="s">
        <v>3386</v>
      </c>
      <c r="L330" t="s">
        <v>277</v>
      </c>
      <c r="M330" t="s">
        <v>277</v>
      </c>
      <c r="N330">
        <v>4</v>
      </c>
      <c r="O330" t="s">
        <v>283</v>
      </c>
      <c r="P330">
        <v>4</v>
      </c>
      <c r="Q330" t="s">
        <v>3487</v>
      </c>
      <c r="R330">
        <v>37</v>
      </c>
      <c r="S330" t="s">
        <v>3488</v>
      </c>
      <c r="T330" t="s">
        <v>24</v>
      </c>
      <c r="U330">
        <v>37</v>
      </c>
      <c r="V330" t="s">
        <v>3489</v>
      </c>
      <c r="W330" t="s">
        <v>1818</v>
      </c>
    </row>
    <row r="331" spans="1:23">
      <c r="A331">
        <v>330</v>
      </c>
      <c r="B331">
        <v>2</v>
      </c>
      <c r="C331" t="s">
        <v>3490</v>
      </c>
      <c r="D331" t="s">
        <v>3491</v>
      </c>
      <c r="E331">
        <v>32</v>
      </c>
      <c r="F331">
        <v>0</v>
      </c>
      <c r="G331">
        <v>0</v>
      </c>
      <c r="H331" t="s">
        <v>3385</v>
      </c>
      <c r="I331" t="s">
        <v>140</v>
      </c>
      <c r="J331" t="s">
        <v>140</v>
      </c>
      <c r="K331" t="s">
        <v>3386</v>
      </c>
      <c r="L331" t="s">
        <v>277</v>
      </c>
      <c r="M331" t="s">
        <v>277</v>
      </c>
      <c r="N331">
        <v>4</v>
      </c>
      <c r="O331" t="s">
        <v>283</v>
      </c>
      <c r="P331">
        <v>4</v>
      </c>
      <c r="Q331" t="s">
        <v>560</v>
      </c>
      <c r="R331">
        <v>37</v>
      </c>
      <c r="S331" t="s">
        <v>3492</v>
      </c>
      <c r="T331" t="s">
        <v>24</v>
      </c>
      <c r="U331">
        <v>37</v>
      </c>
      <c r="V331" t="s">
        <v>3493</v>
      </c>
      <c r="W331" t="s">
        <v>1818</v>
      </c>
    </row>
    <row r="332" spans="1:23">
      <c r="A332">
        <v>331</v>
      </c>
      <c r="B332">
        <v>2</v>
      </c>
      <c r="C332" t="s">
        <v>3494</v>
      </c>
      <c r="D332" t="s">
        <v>3495</v>
      </c>
      <c r="E332">
        <v>33</v>
      </c>
      <c r="F332">
        <v>0</v>
      </c>
      <c r="G332">
        <v>0</v>
      </c>
      <c r="H332" t="s">
        <v>3496</v>
      </c>
      <c r="I332" t="s">
        <v>140</v>
      </c>
      <c r="J332" t="s">
        <v>140</v>
      </c>
      <c r="K332" t="s">
        <v>3497</v>
      </c>
      <c r="L332" t="s">
        <v>277</v>
      </c>
      <c r="M332" t="s">
        <v>277</v>
      </c>
      <c r="N332">
        <v>4</v>
      </c>
      <c r="O332" t="s">
        <v>239</v>
      </c>
      <c r="P332">
        <v>2</v>
      </c>
      <c r="Q332" t="s">
        <v>3498</v>
      </c>
      <c r="R332">
        <v>37</v>
      </c>
      <c r="S332" t="s">
        <v>3499</v>
      </c>
      <c r="T332" t="s">
        <v>24</v>
      </c>
      <c r="U332">
        <v>37</v>
      </c>
      <c r="V332" t="s">
        <v>3500</v>
      </c>
      <c r="W332" t="s">
        <v>3501</v>
      </c>
    </row>
    <row r="333" spans="1:23">
      <c r="A333">
        <v>332</v>
      </c>
      <c r="B333">
        <v>2</v>
      </c>
      <c r="C333" t="s">
        <v>3502</v>
      </c>
      <c r="D333" t="s">
        <v>3503</v>
      </c>
      <c r="E333">
        <v>33</v>
      </c>
      <c r="F333">
        <v>0</v>
      </c>
      <c r="G333">
        <v>0</v>
      </c>
      <c r="H333" t="s">
        <v>3496</v>
      </c>
      <c r="I333" t="s">
        <v>140</v>
      </c>
      <c r="J333" t="s">
        <v>140</v>
      </c>
      <c r="K333" t="s">
        <v>3497</v>
      </c>
      <c r="L333" t="s">
        <v>277</v>
      </c>
      <c r="M333" t="s">
        <v>277</v>
      </c>
      <c r="N333">
        <v>4</v>
      </c>
      <c r="O333" t="s">
        <v>239</v>
      </c>
      <c r="P333">
        <v>1</v>
      </c>
      <c r="Q333" t="s">
        <v>3504</v>
      </c>
      <c r="R333">
        <v>37</v>
      </c>
      <c r="S333" t="s">
        <v>3505</v>
      </c>
      <c r="T333" t="s">
        <v>24</v>
      </c>
      <c r="U333">
        <v>37</v>
      </c>
      <c r="V333" t="s">
        <v>3506</v>
      </c>
      <c r="W333" t="s">
        <v>3501</v>
      </c>
    </row>
    <row r="334" spans="1:23">
      <c r="A334">
        <v>333</v>
      </c>
      <c r="B334">
        <v>2</v>
      </c>
      <c r="C334" t="s">
        <v>3507</v>
      </c>
      <c r="D334" t="s">
        <v>3508</v>
      </c>
      <c r="E334">
        <v>33</v>
      </c>
      <c r="F334">
        <v>0</v>
      </c>
      <c r="G334">
        <v>0</v>
      </c>
      <c r="H334" t="s">
        <v>3496</v>
      </c>
      <c r="I334" t="s">
        <v>140</v>
      </c>
      <c r="J334" t="s">
        <v>140</v>
      </c>
      <c r="K334" t="s">
        <v>3497</v>
      </c>
      <c r="L334" t="s">
        <v>277</v>
      </c>
      <c r="M334" t="s">
        <v>277</v>
      </c>
      <c r="N334">
        <v>4</v>
      </c>
      <c r="O334" t="s">
        <v>232</v>
      </c>
      <c r="P334">
        <v>2</v>
      </c>
      <c r="Q334" t="s">
        <v>3509</v>
      </c>
      <c r="R334">
        <v>37</v>
      </c>
      <c r="S334" t="s">
        <v>3510</v>
      </c>
      <c r="T334" t="s">
        <v>24</v>
      </c>
      <c r="U334">
        <v>37</v>
      </c>
      <c r="V334" t="s">
        <v>3511</v>
      </c>
      <c r="W334" t="s">
        <v>3501</v>
      </c>
    </row>
    <row r="335" spans="1:23">
      <c r="A335">
        <v>334</v>
      </c>
      <c r="B335">
        <v>2</v>
      </c>
      <c r="C335" t="s">
        <v>3512</v>
      </c>
      <c r="D335" t="s">
        <v>3513</v>
      </c>
      <c r="E335">
        <v>33</v>
      </c>
      <c r="F335">
        <v>0</v>
      </c>
      <c r="G335">
        <v>0</v>
      </c>
      <c r="H335" t="s">
        <v>3496</v>
      </c>
      <c r="I335" t="s">
        <v>140</v>
      </c>
      <c r="J335" t="s">
        <v>140</v>
      </c>
      <c r="K335" t="s">
        <v>3497</v>
      </c>
      <c r="L335" t="s">
        <v>277</v>
      </c>
      <c r="M335" t="s">
        <v>277</v>
      </c>
      <c r="N335">
        <v>4</v>
      </c>
      <c r="O335" t="s">
        <v>232</v>
      </c>
      <c r="P335">
        <v>2</v>
      </c>
      <c r="Q335" t="s">
        <v>3509</v>
      </c>
      <c r="R335">
        <v>37</v>
      </c>
      <c r="S335" t="s">
        <v>3510</v>
      </c>
      <c r="T335" t="s">
        <v>24</v>
      </c>
      <c r="U335">
        <v>37</v>
      </c>
      <c r="V335" t="s">
        <v>3514</v>
      </c>
      <c r="W335" t="s">
        <v>3501</v>
      </c>
    </row>
    <row r="336" spans="1:23">
      <c r="A336">
        <v>335</v>
      </c>
      <c r="B336">
        <v>2</v>
      </c>
      <c r="C336" t="s">
        <v>3515</v>
      </c>
      <c r="D336" t="s">
        <v>3516</v>
      </c>
      <c r="E336">
        <v>33</v>
      </c>
      <c r="F336">
        <v>0</v>
      </c>
      <c r="G336">
        <v>0</v>
      </c>
      <c r="H336" t="s">
        <v>3496</v>
      </c>
      <c r="I336" t="s">
        <v>140</v>
      </c>
      <c r="J336" t="s">
        <v>140</v>
      </c>
      <c r="K336" t="s">
        <v>3497</v>
      </c>
      <c r="L336" t="s">
        <v>277</v>
      </c>
      <c r="M336" t="s">
        <v>277</v>
      </c>
      <c r="N336">
        <v>4</v>
      </c>
      <c r="O336" t="s">
        <v>232</v>
      </c>
      <c r="P336">
        <v>1</v>
      </c>
      <c r="Q336" t="s">
        <v>2940</v>
      </c>
      <c r="R336">
        <v>37</v>
      </c>
      <c r="S336" t="s">
        <v>3517</v>
      </c>
      <c r="T336" t="s">
        <v>24</v>
      </c>
      <c r="U336">
        <v>37</v>
      </c>
      <c r="V336" t="s">
        <v>3518</v>
      </c>
      <c r="W336" t="s">
        <v>3501</v>
      </c>
    </row>
    <row r="337" spans="1:23">
      <c r="A337">
        <v>336</v>
      </c>
      <c r="B337">
        <v>2</v>
      </c>
      <c r="C337" t="s">
        <v>3519</v>
      </c>
      <c r="D337" t="s">
        <v>3520</v>
      </c>
      <c r="E337">
        <v>33</v>
      </c>
      <c r="F337">
        <v>0</v>
      </c>
      <c r="G337">
        <v>0</v>
      </c>
      <c r="H337" t="s">
        <v>3496</v>
      </c>
      <c r="I337" t="s">
        <v>140</v>
      </c>
      <c r="J337" t="s">
        <v>140</v>
      </c>
      <c r="K337" t="s">
        <v>3497</v>
      </c>
      <c r="L337" t="s">
        <v>277</v>
      </c>
      <c r="M337" t="s">
        <v>277</v>
      </c>
      <c r="N337">
        <v>4</v>
      </c>
      <c r="O337" t="s">
        <v>283</v>
      </c>
      <c r="P337">
        <v>6</v>
      </c>
      <c r="Q337" t="s">
        <v>3521</v>
      </c>
      <c r="R337">
        <v>37</v>
      </c>
      <c r="S337" t="s">
        <v>3522</v>
      </c>
      <c r="T337" t="s">
        <v>24</v>
      </c>
      <c r="U337">
        <v>37</v>
      </c>
      <c r="V337" t="s">
        <v>3523</v>
      </c>
      <c r="W337" t="s">
        <v>3501</v>
      </c>
    </row>
    <row r="338" spans="1:23">
      <c r="A338">
        <v>337</v>
      </c>
      <c r="B338">
        <v>1</v>
      </c>
      <c r="C338" t="s">
        <v>3524</v>
      </c>
      <c r="D338" t="s">
        <v>3525</v>
      </c>
      <c r="E338">
        <v>7</v>
      </c>
      <c r="F338">
        <v>0</v>
      </c>
      <c r="G338">
        <v>0</v>
      </c>
      <c r="H338" t="s">
        <v>3526</v>
      </c>
      <c r="I338" t="s">
        <v>140</v>
      </c>
      <c r="J338" t="s">
        <v>140</v>
      </c>
      <c r="K338" t="s">
        <v>3527</v>
      </c>
      <c r="L338" t="s">
        <v>277</v>
      </c>
      <c r="M338" t="s">
        <v>277</v>
      </c>
      <c r="N338">
        <v>4</v>
      </c>
      <c r="O338" t="s">
        <v>1022</v>
      </c>
      <c r="P338">
        <v>1</v>
      </c>
      <c r="Q338" t="s">
        <v>3528</v>
      </c>
      <c r="R338">
        <v>37</v>
      </c>
      <c r="S338" t="s">
        <v>3529</v>
      </c>
      <c r="T338" t="s">
        <v>24</v>
      </c>
      <c r="U338">
        <v>37</v>
      </c>
      <c r="V338" t="s">
        <v>3530</v>
      </c>
      <c r="W338" t="s">
        <v>1826</v>
      </c>
    </row>
    <row r="339" spans="1:23">
      <c r="A339">
        <v>338</v>
      </c>
      <c r="B339">
        <v>1</v>
      </c>
      <c r="C339" t="s">
        <v>3531</v>
      </c>
      <c r="D339" t="s">
        <v>3532</v>
      </c>
      <c r="E339">
        <v>7</v>
      </c>
      <c r="F339">
        <v>0</v>
      </c>
      <c r="G339">
        <v>0</v>
      </c>
      <c r="H339" t="s">
        <v>3526</v>
      </c>
      <c r="I339" t="s">
        <v>140</v>
      </c>
      <c r="J339" t="s">
        <v>140</v>
      </c>
      <c r="K339" t="s">
        <v>3527</v>
      </c>
      <c r="L339" t="s">
        <v>277</v>
      </c>
      <c r="M339" t="s">
        <v>277</v>
      </c>
      <c r="N339">
        <v>4</v>
      </c>
      <c r="O339" t="s">
        <v>239</v>
      </c>
      <c r="P339">
        <v>3</v>
      </c>
      <c r="Q339" t="s">
        <v>3533</v>
      </c>
      <c r="R339">
        <v>37</v>
      </c>
      <c r="S339" t="s">
        <v>3534</v>
      </c>
      <c r="T339" t="s">
        <v>24</v>
      </c>
      <c r="U339">
        <v>37</v>
      </c>
      <c r="V339" t="s">
        <v>3535</v>
      </c>
      <c r="W339" t="s">
        <v>1826</v>
      </c>
    </row>
    <row r="340" spans="1:23">
      <c r="A340">
        <v>339</v>
      </c>
      <c r="B340">
        <v>1</v>
      </c>
      <c r="C340" t="s">
        <v>3536</v>
      </c>
      <c r="D340" t="s">
        <v>3537</v>
      </c>
      <c r="E340">
        <v>7</v>
      </c>
      <c r="F340">
        <v>0</v>
      </c>
      <c r="G340">
        <v>0</v>
      </c>
      <c r="H340" t="s">
        <v>3526</v>
      </c>
      <c r="I340" t="s">
        <v>140</v>
      </c>
      <c r="J340" t="s">
        <v>140</v>
      </c>
      <c r="K340" t="s">
        <v>3527</v>
      </c>
      <c r="L340" t="s">
        <v>277</v>
      </c>
      <c r="M340" t="s">
        <v>277</v>
      </c>
      <c r="N340">
        <v>4</v>
      </c>
      <c r="O340" t="s">
        <v>239</v>
      </c>
      <c r="P340">
        <v>2</v>
      </c>
      <c r="Q340" t="s">
        <v>3538</v>
      </c>
      <c r="R340">
        <v>37</v>
      </c>
      <c r="S340" t="s">
        <v>3539</v>
      </c>
      <c r="T340" t="s">
        <v>24</v>
      </c>
      <c r="U340">
        <v>37</v>
      </c>
      <c r="V340" t="s">
        <v>3540</v>
      </c>
      <c r="W340" t="s">
        <v>1826</v>
      </c>
    </row>
    <row r="341" spans="1:23">
      <c r="A341">
        <v>340</v>
      </c>
      <c r="B341">
        <v>1</v>
      </c>
      <c r="C341" t="s">
        <v>3541</v>
      </c>
      <c r="D341" t="s">
        <v>3542</v>
      </c>
      <c r="E341">
        <v>7</v>
      </c>
      <c r="F341">
        <v>0</v>
      </c>
      <c r="G341">
        <v>0</v>
      </c>
      <c r="H341" t="s">
        <v>3526</v>
      </c>
      <c r="I341" t="s">
        <v>140</v>
      </c>
      <c r="J341" t="s">
        <v>140</v>
      </c>
      <c r="K341" t="s">
        <v>3527</v>
      </c>
      <c r="L341" t="s">
        <v>277</v>
      </c>
      <c r="M341" t="s">
        <v>277</v>
      </c>
      <c r="N341">
        <v>4</v>
      </c>
      <c r="O341" t="s">
        <v>239</v>
      </c>
      <c r="P341">
        <v>1</v>
      </c>
      <c r="Q341" t="s">
        <v>3543</v>
      </c>
      <c r="R341">
        <v>37</v>
      </c>
      <c r="S341" t="s">
        <v>3544</v>
      </c>
      <c r="T341" t="s">
        <v>24</v>
      </c>
      <c r="U341">
        <v>37</v>
      </c>
      <c r="V341" t="s">
        <v>3545</v>
      </c>
      <c r="W341" t="s">
        <v>1826</v>
      </c>
    </row>
    <row r="342" spans="1:23">
      <c r="A342">
        <v>341</v>
      </c>
      <c r="B342">
        <v>1</v>
      </c>
      <c r="C342" t="s">
        <v>3546</v>
      </c>
      <c r="D342" t="s">
        <v>3547</v>
      </c>
      <c r="E342">
        <v>7</v>
      </c>
      <c r="F342">
        <v>0</v>
      </c>
      <c r="G342">
        <v>0</v>
      </c>
      <c r="H342" t="s">
        <v>3526</v>
      </c>
      <c r="I342" t="s">
        <v>140</v>
      </c>
      <c r="J342" t="s">
        <v>140</v>
      </c>
      <c r="K342" t="s">
        <v>3527</v>
      </c>
      <c r="L342" t="s">
        <v>277</v>
      </c>
      <c r="M342" t="s">
        <v>277</v>
      </c>
      <c r="N342">
        <v>4</v>
      </c>
      <c r="O342" t="s">
        <v>239</v>
      </c>
      <c r="P342">
        <v>1</v>
      </c>
      <c r="Q342" t="s">
        <v>3548</v>
      </c>
      <c r="R342">
        <v>37</v>
      </c>
      <c r="S342" t="s">
        <v>3549</v>
      </c>
      <c r="T342" t="s">
        <v>24</v>
      </c>
      <c r="U342">
        <v>37</v>
      </c>
      <c r="V342" t="s">
        <v>3550</v>
      </c>
      <c r="W342" t="s">
        <v>1826</v>
      </c>
    </row>
    <row r="343" spans="1:23">
      <c r="A343">
        <v>342</v>
      </c>
      <c r="B343">
        <v>1</v>
      </c>
      <c r="C343" t="s">
        <v>3551</v>
      </c>
      <c r="D343" t="s">
        <v>3552</v>
      </c>
      <c r="E343">
        <v>7</v>
      </c>
      <c r="F343">
        <v>0</v>
      </c>
      <c r="G343">
        <v>0</v>
      </c>
      <c r="H343" t="s">
        <v>3526</v>
      </c>
      <c r="I343" t="s">
        <v>140</v>
      </c>
      <c r="J343" t="s">
        <v>140</v>
      </c>
      <c r="K343" t="s">
        <v>3527</v>
      </c>
      <c r="L343" t="s">
        <v>277</v>
      </c>
      <c r="M343" t="s">
        <v>277</v>
      </c>
      <c r="N343">
        <v>4</v>
      </c>
      <c r="O343" t="s">
        <v>232</v>
      </c>
      <c r="P343">
        <v>3</v>
      </c>
      <c r="Q343" t="s">
        <v>3553</v>
      </c>
      <c r="R343">
        <v>37</v>
      </c>
      <c r="S343" t="s">
        <v>3554</v>
      </c>
      <c r="T343" t="s">
        <v>24</v>
      </c>
      <c r="U343">
        <v>37</v>
      </c>
      <c r="V343" t="s">
        <v>3555</v>
      </c>
      <c r="W343" t="s">
        <v>1826</v>
      </c>
    </row>
    <row r="344" spans="1:23">
      <c r="A344">
        <v>343</v>
      </c>
      <c r="B344">
        <v>1</v>
      </c>
      <c r="C344" t="s">
        <v>3556</v>
      </c>
      <c r="D344" t="s">
        <v>3557</v>
      </c>
      <c r="E344">
        <v>7</v>
      </c>
      <c r="F344">
        <v>0</v>
      </c>
      <c r="G344">
        <v>0</v>
      </c>
      <c r="H344" t="s">
        <v>3526</v>
      </c>
      <c r="I344" t="s">
        <v>140</v>
      </c>
      <c r="J344" t="s">
        <v>140</v>
      </c>
      <c r="K344" t="s">
        <v>3527</v>
      </c>
      <c r="L344" t="s">
        <v>277</v>
      </c>
      <c r="M344" t="s">
        <v>277</v>
      </c>
      <c r="N344">
        <v>4</v>
      </c>
      <c r="O344" t="s">
        <v>232</v>
      </c>
      <c r="P344">
        <v>2</v>
      </c>
      <c r="Q344" t="s">
        <v>3558</v>
      </c>
      <c r="R344">
        <v>37</v>
      </c>
      <c r="S344" t="s">
        <v>3559</v>
      </c>
      <c r="T344" t="s">
        <v>24</v>
      </c>
      <c r="U344">
        <v>37</v>
      </c>
      <c r="V344" t="s">
        <v>3560</v>
      </c>
      <c r="W344" t="s">
        <v>1826</v>
      </c>
    </row>
    <row r="345" spans="1:23">
      <c r="A345">
        <v>344</v>
      </c>
      <c r="B345">
        <v>1</v>
      </c>
      <c r="C345" t="s">
        <v>3561</v>
      </c>
      <c r="D345" t="s">
        <v>3562</v>
      </c>
      <c r="E345">
        <v>7</v>
      </c>
      <c r="F345">
        <v>0</v>
      </c>
      <c r="G345">
        <v>0</v>
      </c>
      <c r="H345" t="s">
        <v>3526</v>
      </c>
      <c r="I345" t="s">
        <v>140</v>
      </c>
      <c r="J345" t="s">
        <v>140</v>
      </c>
      <c r="K345" t="s">
        <v>3527</v>
      </c>
      <c r="L345" t="s">
        <v>277</v>
      </c>
      <c r="M345" t="s">
        <v>277</v>
      </c>
      <c r="N345">
        <v>4</v>
      </c>
      <c r="O345" t="s">
        <v>232</v>
      </c>
      <c r="P345">
        <v>2</v>
      </c>
      <c r="Q345" t="s">
        <v>3563</v>
      </c>
      <c r="R345">
        <v>37</v>
      </c>
      <c r="S345" t="s">
        <v>3564</v>
      </c>
      <c r="T345" t="s">
        <v>24</v>
      </c>
      <c r="U345">
        <v>37</v>
      </c>
      <c r="V345" t="s">
        <v>3565</v>
      </c>
      <c r="W345" t="s">
        <v>1826</v>
      </c>
    </row>
    <row r="346" spans="1:23">
      <c r="A346">
        <v>345</v>
      </c>
      <c r="B346">
        <v>1</v>
      </c>
      <c r="C346" t="s">
        <v>3566</v>
      </c>
      <c r="D346" t="s">
        <v>3567</v>
      </c>
      <c r="E346">
        <v>7</v>
      </c>
      <c r="F346">
        <v>0</v>
      </c>
      <c r="G346">
        <v>0</v>
      </c>
      <c r="H346" t="s">
        <v>3526</v>
      </c>
      <c r="I346" t="s">
        <v>140</v>
      </c>
      <c r="J346" t="s">
        <v>140</v>
      </c>
      <c r="K346" t="s">
        <v>3527</v>
      </c>
      <c r="L346" t="s">
        <v>277</v>
      </c>
      <c r="M346" t="s">
        <v>277</v>
      </c>
      <c r="N346">
        <v>4</v>
      </c>
      <c r="O346" t="s">
        <v>232</v>
      </c>
      <c r="P346">
        <v>2</v>
      </c>
      <c r="Q346" t="s">
        <v>3568</v>
      </c>
      <c r="R346">
        <v>37</v>
      </c>
      <c r="S346" t="s">
        <v>3569</v>
      </c>
      <c r="T346" t="s">
        <v>24</v>
      </c>
      <c r="U346">
        <v>37</v>
      </c>
      <c r="V346" t="s">
        <v>3570</v>
      </c>
      <c r="W346" t="s">
        <v>1826</v>
      </c>
    </row>
    <row r="347" spans="1:23">
      <c r="A347">
        <v>346</v>
      </c>
      <c r="B347">
        <v>1</v>
      </c>
      <c r="C347" t="s">
        <v>3571</v>
      </c>
      <c r="D347" t="s">
        <v>3572</v>
      </c>
      <c r="E347">
        <v>7</v>
      </c>
      <c r="F347">
        <v>0</v>
      </c>
      <c r="G347">
        <v>0</v>
      </c>
      <c r="H347" t="s">
        <v>3526</v>
      </c>
      <c r="I347" t="s">
        <v>140</v>
      </c>
      <c r="J347" t="s">
        <v>140</v>
      </c>
      <c r="K347" t="s">
        <v>3527</v>
      </c>
      <c r="L347" t="s">
        <v>277</v>
      </c>
      <c r="M347" t="s">
        <v>277</v>
      </c>
      <c r="N347">
        <v>4</v>
      </c>
      <c r="O347" t="s">
        <v>232</v>
      </c>
      <c r="P347">
        <v>2</v>
      </c>
      <c r="Q347" t="s">
        <v>3417</v>
      </c>
      <c r="R347">
        <v>37</v>
      </c>
      <c r="S347" t="s">
        <v>3573</v>
      </c>
      <c r="T347" t="s">
        <v>24</v>
      </c>
      <c r="U347">
        <v>37</v>
      </c>
      <c r="V347" t="s">
        <v>3574</v>
      </c>
      <c r="W347" t="s">
        <v>1826</v>
      </c>
    </row>
    <row r="348" spans="1:23">
      <c r="A348">
        <v>347</v>
      </c>
      <c r="B348">
        <v>1</v>
      </c>
      <c r="C348" t="s">
        <v>3575</v>
      </c>
      <c r="D348" t="s">
        <v>3576</v>
      </c>
      <c r="E348">
        <v>7</v>
      </c>
      <c r="F348">
        <v>0</v>
      </c>
      <c r="G348">
        <v>0</v>
      </c>
      <c r="H348" t="s">
        <v>3526</v>
      </c>
      <c r="I348" t="s">
        <v>140</v>
      </c>
      <c r="J348" t="s">
        <v>140</v>
      </c>
      <c r="K348" t="s">
        <v>3527</v>
      </c>
      <c r="L348" t="s">
        <v>277</v>
      </c>
      <c r="M348" t="s">
        <v>277</v>
      </c>
      <c r="N348">
        <v>4</v>
      </c>
      <c r="O348" t="s">
        <v>232</v>
      </c>
      <c r="P348">
        <v>2</v>
      </c>
      <c r="Q348" t="s">
        <v>1342</v>
      </c>
      <c r="R348">
        <v>37</v>
      </c>
      <c r="S348" t="s">
        <v>3577</v>
      </c>
      <c r="T348" t="s">
        <v>24</v>
      </c>
      <c r="U348">
        <v>37</v>
      </c>
      <c r="V348" t="s">
        <v>3578</v>
      </c>
      <c r="W348" t="s">
        <v>1826</v>
      </c>
    </row>
    <row r="349" spans="1:23">
      <c r="A349">
        <v>348</v>
      </c>
      <c r="B349">
        <v>1</v>
      </c>
      <c r="C349" t="s">
        <v>3579</v>
      </c>
      <c r="D349" t="s">
        <v>3580</v>
      </c>
      <c r="E349">
        <v>7</v>
      </c>
      <c r="F349">
        <v>0</v>
      </c>
      <c r="G349">
        <v>0</v>
      </c>
      <c r="H349" t="s">
        <v>3526</v>
      </c>
      <c r="I349" t="s">
        <v>140</v>
      </c>
      <c r="J349" t="s">
        <v>140</v>
      </c>
      <c r="K349" t="s">
        <v>3527</v>
      </c>
      <c r="L349" t="s">
        <v>277</v>
      </c>
      <c r="M349" t="s">
        <v>277</v>
      </c>
      <c r="N349">
        <v>4</v>
      </c>
      <c r="O349" t="s">
        <v>232</v>
      </c>
      <c r="P349">
        <v>2</v>
      </c>
      <c r="Q349" t="s">
        <v>3581</v>
      </c>
      <c r="R349">
        <v>37</v>
      </c>
      <c r="S349" t="s">
        <v>3582</v>
      </c>
      <c r="T349" t="s">
        <v>24</v>
      </c>
      <c r="U349">
        <v>37</v>
      </c>
      <c r="V349" t="s">
        <v>3583</v>
      </c>
      <c r="W349" t="s">
        <v>1826</v>
      </c>
    </row>
    <row r="350" spans="1:23">
      <c r="A350">
        <v>349</v>
      </c>
      <c r="B350">
        <v>1</v>
      </c>
      <c r="C350" t="s">
        <v>3584</v>
      </c>
      <c r="D350" t="s">
        <v>3585</v>
      </c>
      <c r="E350">
        <v>7</v>
      </c>
      <c r="F350">
        <v>0</v>
      </c>
      <c r="G350">
        <v>0</v>
      </c>
      <c r="H350" t="s">
        <v>3526</v>
      </c>
      <c r="I350" t="s">
        <v>140</v>
      </c>
      <c r="J350" t="s">
        <v>140</v>
      </c>
      <c r="K350" t="s">
        <v>3527</v>
      </c>
      <c r="L350" t="s">
        <v>277</v>
      </c>
      <c r="M350" t="s">
        <v>277</v>
      </c>
      <c r="N350">
        <v>4</v>
      </c>
      <c r="O350" t="s">
        <v>232</v>
      </c>
      <c r="P350">
        <v>1</v>
      </c>
      <c r="Q350" t="s">
        <v>3586</v>
      </c>
      <c r="R350">
        <v>37</v>
      </c>
      <c r="S350" t="s">
        <v>3587</v>
      </c>
      <c r="T350" t="s">
        <v>24</v>
      </c>
      <c r="U350">
        <v>37</v>
      </c>
      <c r="V350" t="s">
        <v>3588</v>
      </c>
      <c r="W350" t="s">
        <v>1826</v>
      </c>
    </row>
    <row r="351" spans="1:23">
      <c r="A351">
        <v>350</v>
      </c>
      <c r="B351">
        <v>1</v>
      </c>
      <c r="C351" t="s">
        <v>3589</v>
      </c>
      <c r="D351" t="s">
        <v>3590</v>
      </c>
      <c r="E351">
        <v>7</v>
      </c>
      <c r="F351">
        <v>0</v>
      </c>
      <c r="G351">
        <v>0</v>
      </c>
      <c r="H351" t="s">
        <v>3526</v>
      </c>
      <c r="I351" t="s">
        <v>140</v>
      </c>
      <c r="J351" t="s">
        <v>140</v>
      </c>
      <c r="K351" t="s">
        <v>3527</v>
      </c>
      <c r="L351" t="s">
        <v>277</v>
      </c>
      <c r="M351" t="s">
        <v>277</v>
      </c>
      <c r="N351">
        <v>4</v>
      </c>
      <c r="O351" t="s">
        <v>232</v>
      </c>
      <c r="P351">
        <v>1</v>
      </c>
      <c r="Q351" t="s">
        <v>3591</v>
      </c>
      <c r="R351">
        <v>37</v>
      </c>
      <c r="S351" t="s">
        <v>3592</v>
      </c>
      <c r="T351" t="s">
        <v>24</v>
      </c>
      <c r="U351">
        <v>37</v>
      </c>
      <c r="V351" t="s">
        <v>3593</v>
      </c>
      <c r="W351" t="s">
        <v>1826</v>
      </c>
    </row>
    <row r="352" spans="1:23">
      <c r="A352">
        <v>351</v>
      </c>
      <c r="B352">
        <v>1</v>
      </c>
      <c r="C352" t="s">
        <v>3594</v>
      </c>
      <c r="D352" t="s">
        <v>3595</v>
      </c>
      <c r="E352">
        <v>7</v>
      </c>
      <c r="F352">
        <v>0</v>
      </c>
      <c r="G352">
        <v>0</v>
      </c>
      <c r="H352" t="s">
        <v>3526</v>
      </c>
      <c r="I352" t="s">
        <v>140</v>
      </c>
      <c r="J352" t="s">
        <v>140</v>
      </c>
      <c r="K352" t="s">
        <v>3527</v>
      </c>
      <c r="L352" t="s">
        <v>277</v>
      </c>
      <c r="M352" t="s">
        <v>277</v>
      </c>
      <c r="N352">
        <v>4</v>
      </c>
      <c r="O352" t="s">
        <v>232</v>
      </c>
      <c r="P352">
        <v>1</v>
      </c>
      <c r="Q352" t="s">
        <v>881</v>
      </c>
      <c r="R352">
        <v>37</v>
      </c>
      <c r="S352" t="s">
        <v>3596</v>
      </c>
      <c r="T352" t="s">
        <v>24</v>
      </c>
      <c r="U352">
        <v>37</v>
      </c>
      <c r="V352" t="s">
        <v>3597</v>
      </c>
      <c r="W352" t="s">
        <v>1826</v>
      </c>
    </row>
    <row r="353" spans="1:23">
      <c r="A353">
        <v>352</v>
      </c>
      <c r="B353">
        <v>1</v>
      </c>
      <c r="C353" t="s">
        <v>3598</v>
      </c>
      <c r="D353" t="s">
        <v>3599</v>
      </c>
      <c r="E353">
        <v>7</v>
      </c>
      <c r="F353">
        <v>0</v>
      </c>
      <c r="G353">
        <v>0</v>
      </c>
      <c r="H353" t="s">
        <v>3526</v>
      </c>
      <c r="I353" t="s">
        <v>140</v>
      </c>
      <c r="J353" t="s">
        <v>140</v>
      </c>
      <c r="K353" t="s">
        <v>3527</v>
      </c>
      <c r="L353" t="s">
        <v>277</v>
      </c>
      <c r="M353" t="s">
        <v>277</v>
      </c>
      <c r="N353">
        <v>4</v>
      </c>
      <c r="O353" t="s">
        <v>232</v>
      </c>
      <c r="P353">
        <v>1</v>
      </c>
      <c r="Q353" t="s">
        <v>3600</v>
      </c>
      <c r="R353">
        <v>37</v>
      </c>
      <c r="S353" t="s">
        <v>3601</v>
      </c>
      <c r="T353" t="s">
        <v>24</v>
      </c>
      <c r="U353">
        <v>37</v>
      </c>
      <c r="V353" t="s">
        <v>3602</v>
      </c>
      <c r="W353" t="s">
        <v>1826</v>
      </c>
    </row>
    <row r="354" spans="1:23">
      <c r="A354">
        <v>353</v>
      </c>
      <c r="B354">
        <v>1</v>
      </c>
      <c r="C354" t="s">
        <v>3603</v>
      </c>
      <c r="D354" t="s">
        <v>3604</v>
      </c>
      <c r="E354">
        <v>7</v>
      </c>
      <c r="F354">
        <v>0</v>
      </c>
      <c r="G354">
        <v>0</v>
      </c>
      <c r="H354" t="s">
        <v>3526</v>
      </c>
      <c r="I354" t="s">
        <v>140</v>
      </c>
      <c r="J354" t="s">
        <v>140</v>
      </c>
      <c r="K354" t="s">
        <v>3527</v>
      </c>
      <c r="L354" t="s">
        <v>277</v>
      </c>
      <c r="M354" t="s">
        <v>277</v>
      </c>
      <c r="N354">
        <v>4</v>
      </c>
      <c r="O354" t="s">
        <v>232</v>
      </c>
      <c r="P354">
        <v>1</v>
      </c>
      <c r="Q354" t="s">
        <v>3605</v>
      </c>
      <c r="R354">
        <v>37</v>
      </c>
      <c r="S354" t="s">
        <v>3606</v>
      </c>
      <c r="T354" t="s">
        <v>24</v>
      </c>
      <c r="U354">
        <v>37</v>
      </c>
      <c r="V354" t="s">
        <v>3607</v>
      </c>
      <c r="W354" t="s">
        <v>1826</v>
      </c>
    </row>
    <row r="355" spans="1:23">
      <c r="A355">
        <v>354</v>
      </c>
      <c r="B355">
        <v>1</v>
      </c>
      <c r="C355" t="s">
        <v>3608</v>
      </c>
      <c r="D355" t="s">
        <v>3609</v>
      </c>
      <c r="E355">
        <v>7</v>
      </c>
      <c r="F355">
        <v>0</v>
      </c>
      <c r="G355">
        <v>0</v>
      </c>
      <c r="H355" t="s">
        <v>3526</v>
      </c>
      <c r="I355" t="s">
        <v>140</v>
      </c>
      <c r="J355" t="s">
        <v>140</v>
      </c>
      <c r="K355" t="s">
        <v>3527</v>
      </c>
      <c r="L355" t="s">
        <v>277</v>
      </c>
      <c r="M355" t="s">
        <v>277</v>
      </c>
      <c r="N355">
        <v>4</v>
      </c>
      <c r="O355" t="s">
        <v>232</v>
      </c>
      <c r="P355">
        <v>1</v>
      </c>
      <c r="Q355" t="s">
        <v>3610</v>
      </c>
      <c r="R355">
        <v>37</v>
      </c>
      <c r="S355" t="s">
        <v>3611</v>
      </c>
      <c r="T355" t="s">
        <v>24</v>
      </c>
      <c r="U355">
        <v>37</v>
      </c>
      <c r="V355" t="s">
        <v>3612</v>
      </c>
      <c r="W355" t="s">
        <v>1826</v>
      </c>
    </row>
    <row r="356" spans="1:23">
      <c r="A356">
        <v>355</v>
      </c>
      <c r="B356">
        <v>1</v>
      </c>
      <c r="C356" t="s">
        <v>3613</v>
      </c>
      <c r="D356" t="s">
        <v>3614</v>
      </c>
      <c r="E356">
        <v>7</v>
      </c>
      <c r="F356">
        <v>0</v>
      </c>
      <c r="G356">
        <v>0</v>
      </c>
      <c r="H356" t="s">
        <v>3526</v>
      </c>
      <c r="I356" t="s">
        <v>140</v>
      </c>
      <c r="J356" t="s">
        <v>140</v>
      </c>
      <c r="K356" t="s">
        <v>3527</v>
      </c>
      <c r="L356" t="s">
        <v>277</v>
      </c>
      <c r="M356" t="s">
        <v>277</v>
      </c>
      <c r="N356">
        <v>4</v>
      </c>
      <c r="O356" t="s">
        <v>232</v>
      </c>
      <c r="P356">
        <v>1</v>
      </c>
      <c r="Q356" t="s">
        <v>3615</v>
      </c>
      <c r="R356">
        <v>37</v>
      </c>
      <c r="S356" t="s">
        <v>3616</v>
      </c>
      <c r="T356" t="s">
        <v>24</v>
      </c>
      <c r="U356">
        <v>37</v>
      </c>
      <c r="V356" t="s">
        <v>3617</v>
      </c>
      <c r="W356" t="s">
        <v>1826</v>
      </c>
    </row>
    <row r="357" spans="1:23">
      <c r="A357">
        <v>356</v>
      </c>
      <c r="B357">
        <v>1</v>
      </c>
      <c r="C357" t="s">
        <v>3618</v>
      </c>
      <c r="D357" t="s">
        <v>3619</v>
      </c>
      <c r="E357">
        <v>7</v>
      </c>
      <c r="F357">
        <v>0</v>
      </c>
      <c r="G357">
        <v>0</v>
      </c>
      <c r="H357" t="s">
        <v>3526</v>
      </c>
      <c r="I357" t="s">
        <v>140</v>
      </c>
      <c r="J357" t="s">
        <v>140</v>
      </c>
      <c r="K357" t="s">
        <v>3527</v>
      </c>
      <c r="L357" t="s">
        <v>277</v>
      </c>
      <c r="M357" t="s">
        <v>277</v>
      </c>
      <c r="N357">
        <v>4</v>
      </c>
      <c r="O357" t="s">
        <v>283</v>
      </c>
      <c r="P357">
        <v>6</v>
      </c>
      <c r="Q357" t="s">
        <v>3620</v>
      </c>
      <c r="R357">
        <v>37</v>
      </c>
      <c r="S357" t="s">
        <v>3621</v>
      </c>
      <c r="T357" t="s">
        <v>24</v>
      </c>
      <c r="U357">
        <v>37</v>
      </c>
      <c r="V357" t="s">
        <v>3622</v>
      </c>
      <c r="W357" t="s">
        <v>1826</v>
      </c>
    </row>
    <row r="358" spans="1:23">
      <c r="A358">
        <v>357</v>
      </c>
      <c r="B358">
        <v>1</v>
      </c>
      <c r="C358" t="s">
        <v>3623</v>
      </c>
      <c r="D358" t="s">
        <v>3624</v>
      </c>
      <c r="E358">
        <v>7</v>
      </c>
      <c r="F358">
        <v>0</v>
      </c>
      <c r="G358">
        <v>0</v>
      </c>
      <c r="H358" t="s">
        <v>3526</v>
      </c>
      <c r="I358" t="s">
        <v>140</v>
      </c>
      <c r="J358" t="s">
        <v>140</v>
      </c>
      <c r="K358" t="s">
        <v>3527</v>
      </c>
      <c r="L358" t="s">
        <v>277</v>
      </c>
      <c r="M358" t="s">
        <v>277</v>
      </c>
      <c r="N358">
        <v>4</v>
      </c>
      <c r="O358" t="s">
        <v>283</v>
      </c>
      <c r="P358">
        <v>6</v>
      </c>
      <c r="Q358" t="s">
        <v>1377</v>
      </c>
      <c r="R358">
        <v>37</v>
      </c>
      <c r="S358" t="s">
        <v>3625</v>
      </c>
      <c r="T358" t="s">
        <v>24</v>
      </c>
      <c r="U358">
        <v>37</v>
      </c>
      <c r="V358" t="s">
        <v>3626</v>
      </c>
      <c r="W358" t="s">
        <v>1826</v>
      </c>
    </row>
    <row r="359" spans="1:23">
      <c r="A359">
        <v>358</v>
      </c>
      <c r="B359">
        <v>1</v>
      </c>
      <c r="C359" t="s">
        <v>3627</v>
      </c>
      <c r="D359" t="s">
        <v>3628</v>
      </c>
      <c r="E359">
        <v>7</v>
      </c>
      <c r="F359">
        <v>0</v>
      </c>
      <c r="G359">
        <v>0</v>
      </c>
      <c r="H359" t="s">
        <v>3526</v>
      </c>
      <c r="I359" t="s">
        <v>140</v>
      </c>
      <c r="J359" t="s">
        <v>140</v>
      </c>
      <c r="K359" t="s">
        <v>3527</v>
      </c>
      <c r="L359" t="s">
        <v>277</v>
      </c>
      <c r="M359" t="s">
        <v>277</v>
      </c>
      <c r="N359">
        <v>4</v>
      </c>
      <c r="O359" t="s">
        <v>283</v>
      </c>
      <c r="P359">
        <v>6</v>
      </c>
      <c r="Q359" t="s">
        <v>3629</v>
      </c>
      <c r="R359">
        <v>37</v>
      </c>
      <c r="S359" t="s">
        <v>3630</v>
      </c>
      <c r="T359" t="s">
        <v>24</v>
      </c>
      <c r="U359">
        <v>37</v>
      </c>
      <c r="V359" t="s">
        <v>3631</v>
      </c>
      <c r="W359" t="s">
        <v>1826</v>
      </c>
    </row>
    <row r="360" spans="1:23">
      <c r="A360">
        <v>359</v>
      </c>
      <c r="B360">
        <v>1</v>
      </c>
      <c r="C360" t="s">
        <v>3632</v>
      </c>
      <c r="D360" t="s">
        <v>3633</v>
      </c>
      <c r="E360">
        <v>7</v>
      </c>
      <c r="F360">
        <v>0</v>
      </c>
      <c r="G360">
        <v>0</v>
      </c>
      <c r="H360" t="s">
        <v>3526</v>
      </c>
      <c r="I360" t="s">
        <v>140</v>
      </c>
      <c r="J360" t="s">
        <v>140</v>
      </c>
      <c r="K360" t="s">
        <v>3527</v>
      </c>
      <c r="L360" t="s">
        <v>277</v>
      </c>
      <c r="M360" t="s">
        <v>277</v>
      </c>
      <c r="N360">
        <v>4</v>
      </c>
      <c r="O360" t="s">
        <v>283</v>
      </c>
      <c r="P360">
        <v>6</v>
      </c>
      <c r="Q360" t="s">
        <v>3634</v>
      </c>
      <c r="R360">
        <v>37</v>
      </c>
      <c r="S360" t="s">
        <v>3635</v>
      </c>
      <c r="T360" t="s">
        <v>24</v>
      </c>
      <c r="U360">
        <v>37</v>
      </c>
      <c r="V360" t="s">
        <v>3636</v>
      </c>
      <c r="W360" t="s">
        <v>1826</v>
      </c>
    </row>
    <row r="361" spans="1:23">
      <c r="A361">
        <v>360</v>
      </c>
      <c r="B361">
        <v>1</v>
      </c>
      <c r="C361" t="s">
        <v>3637</v>
      </c>
      <c r="D361" t="s">
        <v>3638</v>
      </c>
      <c r="E361">
        <v>7</v>
      </c>
      <c r="F361">
        <v>0</v>
      </c>
      <c r="G361">
        <v>0</v>
      </c>
      <c r="H361" t="s">
        <v>3526</v>
      </c>
      <c r="I361" t="s">
        <v>140</v>
      </c>
      <c r="J361" t="s">
        <v>140</v>
      </c>
      <c r="K361" t="s">
        <v>3527</v>
      </c>
      <c r="L361" t="s">
        <v>277</v>
      </c>
      <c r="M361" t="s">
        <v>277</v>
      </c>
      <c r="N361">
        <v>4</v>
      </c>
      <c r="O361" t="s">
        <v>283</v>
      </c>
      <c r="P361">
        <v>6</v>
      </c>
      <c r="Q361" t="s">
        <v>3639</v>
      </c>
      <c r="R361">
        <v>37</v>
      </c>
      <c r="S361" t="s">
        <v>3640</v>
      </c>
      <c r="T361" t="s">
        <v>24</v>
      </c>
      <c r="U361">
        <v>37</v>
      </c>
      <c r="V361" t="s">
        <v>3641</v>
      </c>
      <c r="W361" t="s">
        <v>1826</v>
      </c>
    </row>
    <row r="362" spans="1:23">
      <c r="A362">
        <v>361</v>
      </c>
      <c r="B362">
        <v>1</v>
      </c>
      <c r="C362" t="s">
        <v>3642</v>
      </c>
      <c r="D362" t="s">
        <v>3643</v>
      </c>
      <c r="E362">
        <v>7</v>
      </c>
      <c r="F362">
        <v>0</v>
      </c>
      <c r="G362">
        <v>0</v>
      </c>
      <c r="H362" t="s">
        <v>3526</v>
      </c>
      <c r="I362" t="s">
        <v>140</v>
      </c>
      <c r="J362" t="s">
        <v>140</v>
      </c>
      <c r="K362" t="s">
        <v>3527</v>
      </c>
      <c r="L362" t="s">
        <v>277</v>
      </c>
      <c r="M362" t="s">
        <v>277</v>
      </c>
      <c r="N362">
        <v>4</v>
      </c>
      <c r="O362" t="s">
        <v>283</v>
      </c>
      <c r="P362">
        <v>5</v>
      </c>
      <c r="Q362" t="s">
        <v>1356</v>
      </c>
      <c r="R362">
        <v>37</v>
      </c>
      <c r="S362" t="s">
        <v>3644</v>
      </c>
      <c r="T362" t="s">
        <v>24</v>
      </c>
      <c r="U362">
        <v>37</v>
      </c>
      <c r="V362" t="s">
        <v>3645</v>
      </c>
      <c r="W362" t="s">
        <v>1826</v>
      </c>
    </row>
    <row r="363" spans="1:23">
      <c r="A363">
        <v>362</v>
      </c>
      <c r="B363">
        <v>1</v>
      </c>
      <c r="C363" t="s">
        <v>3646</v>
      </c>
      <c r="D363" t="s">
        <v>3647</v>
      </c>
      <c r="E363">
        <v>7</v>
      </c>
      <c r="F363">
        <v>0</v>
      </c>
      <c r="G363">
        <v>0</v>
      </c>
      <c r="H363" t="s">
        <v>3526</v>
      </c>
      <c r="I363" t="s">
        <v>140</v>
      </c>
      <c r="J363" t="s">
        <v>140</v>
      </c>
      <c r="K363" t="s">
        <v>3527</v>
      </c>
      <c r="L363" t="s">
        <v>277</v>
      </c>
      <c r="M363" t="s">
        <v>277</v>
      </c>
      <c r="N363">
        <v>4</v>
      </c>
      <c r="O363" t="s">
        <v>283</v>
      </c>
      <c r="P363">
        <v>5</v>
      </c>
      <c r="Q363" t="s">
        <v>3648</v>
      </c>
      <c r="R363">
        <v>37</v>
      </c>
      <c r="S363" t="s">
        <v>3649</v>
      </c>
      <c r="T363" t="s">
        <v>24</v>
      </c>
      <c r="U363">
        <v>37</v>
      </c>
      <c r="V363" t="s">
        <v>3650</v>
      </c>
      <c r="W363" t="s">
        <v>1826</v>
      </c>
    </row>
    <row r="364" spans="1:23">
      <c r="A364">
        <v>363</v>
      </c>
      <c r="B364">
        <v>1</v>
      </c>
      <c r="C364" t="s">
        <v>3651</v>
      </c>
      <c r="D364" t="s">
        <v>3652</v>
      </c>
      <c r="E364">
        <v>7</v>
      </c>
      <c r="F364">
        <v>0</v>
      </c>
      <c r="G364">
        <v>0</v>
      </c>
      <c r="H364" t="s">
        <v>3526</v>
      </c>
      <c r="I364" t="s">
        <v>140</v>
      </c>
      <c r="J364" t="s">
        <v>140</v>
      </c>
      <c r="K364" t="s">
        <v>3527</v>
      </c>
      <c r="L364" t="s">
        <v>277</v>
      </c>
      <c r="M364" t="s">
        <v>277</v>
      </c>
      <c r="N364">
        <v>4</v>
      </c>
      <c r="O364" t="s">
        <v>283</v>
      </c>
      <c r="P364">
        <v>4</v>
      </c>
      <c r="Q364" t="s">
        <v>420</v>
      </c>
      <c r="R364">
        <v>37</v>
      </c>
      <c r="S364" t="s">
        <v>3653</v>
      </c>
      <c r="T364" t="s">
        <v>24</v>
      </c>
      <c r="U364">
        <v>37</v>
      </c>
      <c r="V364" t="s">
        <v>3654</v>
      </c>
      <c r="W364" t="s">
        <v>1826</v>
      </c>
    </row>
    <row r="365" spans="1:23">
      <c r="A365">
        <v>364</v>
      </c>
      <c r="B365">
        <v>1</v>
      </c>
      <c r="C365" t="s">
        <v>3655</v>
      </c>
      <c r="D365" t="s">
        <v>3656</v>
      </c>
      <c r="E365">
        <v>7</v>
      </c>
      <c r="F365">
        <v>0</v>
      </c>
      <c r="G365">
        <v>0</v>
      </c>
      <c r="H365" t="s">
        <v>3526</v>
      </c>
      <c r="I365" t="s">
        <v>140</v>
      </c>
      <c r="J365" t="s">
        <v>140</v>
      </c>
      <c r="K365" t="s">
        <v>3527</v>
      </c>
      <c r="L365" t="s">
        <v>277</v>
      </c>
      <c r="M365" t="s">
        <v>277</v>
      </c>
      <c r="N365">
        <v>4</v>
      </c>
      <c r="O365" t="s">
        <v>283</v>
      </c>
      <c r="P365">
        <v>3</v>
      </c>
      <c r="Q365" t="s">
        <v>3657</v>
      </c>
      <c r="R365">
        <v>37</v>
      </c>
      <c r="S365" t="s">
        <v>3658</v>
      </c>
      <c r="T365" t="s">
        <v>24</v>
      </c>
      <c r="U365">
        <v>37</v>
      </c>
      <c r="V365" t="s">
        <v>3659</v>
      </c>
      <c r="W365" t="s">
        <v>1826</v>
      </c>
    </row>
    <row r="366" spans="1:23">
      <c r="A366">
        <v>365</v>
      </c>
      <c r="B366">
        <v>1</v>
      </c>
      <c r="C366" t="s">
        <v>3660</v>
      </c>
      <c r="D366" t="s">
        <v>3661</v>
      </c>
      <c r="E366">
        <v>7</v>
      </c>
      <c r="F366">
        <v>0</v>
      </c>
      <c r="G366">
        <v>0</v>
      </c>
      <c r="H366" t="s">
        <v>3526</v>
      </c>
      <c r="I366" t="s">
        <v>140</v>
      </c>
      <c r="J366" t="s">
        <v>140</v>
      </c>
      <c r="K366" t="s">
        <v>3527</v>
      </c>
      <c r="L366" t="s">
        <v>277</v>
      </c>
      <c r="M366" t="s">
        <v>277</v>
      </c>
      <c r="N366">
        <v>4</v>
      </c>
      <c r="O366" t="s">
        <v>283</v>
      </c>
      <c r="P366">
        <v>2</v>
      </c>
      <c r="Q366" t="s">
        <v>3662</v>
      </c>
      <c r="R366">
        <v>37</v>
      </c>
      <c r="S366" t="s">
        <v>3663</v>
      </c>
      <c r="T366" t="s">
        <v>24</v>
      </c>
      <c r="U366">
        <v>37</v>
      </c>
      <c r="V366" t="s">
        <v>3664</v>
      </c>
      <c r="W366" t="s">
        <v>1826</v>
      </c>
    </row>
    <row r="367" spans="1:23">
      <c r="A367">
        <v>366</v>
      </c>
      <c r="B367">
        <v>2</v>
      </c>
      <c r="C367" t="s">
        <v>3665</v>
      </c>
      <c r="D367" t="s">
        <v>3666</v>
      </c>
      <c r="E367">
        <v>7</v>
      </c>
      <c r="F367">
        <v>0</v>
      </c>
      <c r="G367">
        <v>0</v>
      </c>
      <c r="H367" t="s">
        <v>3526</v>
      </c>
      <c r="I367" t="s">
        <v>140</v>
      </c>
      <c r="J367" t="s">
        <v>140</v>
      </c>
      <c r="K367" t="s">
        <v>3527</v>
      </c>
      <c r="L367" t="s">
        <v>277</v>
      </c>
      <c r="M367" t="s">
        <v>277</v>
      </c>
      <c r="N367">
        <v>4</v>
      </c>
      <c r="O367" t="s">
        <v>239</v>
      </c>
      <c r="P367">
        <v>2</v>
      </c>
      <c r="Q367" t="s">
        <v>3667</v>
      </c>
      <c r="R367">
        <v>37</v>
      </c>
      <c r="S367" t="s">
        <v>3668</v>
      </c>
      <c r="T367" t="s">
        <v>24</v>
      </c>
      <c r="U367">
        <v>37</v>
      </c>
      <c r="V367" t="s">
        <v>3669</v>
      </c>
      <c r="W367" t="s">
        <v>1826</v>
      </c>
    </row>
    <row r="368" spans="1:23">
      <c r="A368">
        <v>367</v>
      </c>
      <c r="B368">
        <v>2</v>
      </c>
      <c r="C368" t="s">
        <v>3670</v>
      </c>
      <c r="D368" t="s">
        <v>3671</v>
      </c>
      <c r="E368">
        <v>7</v>
      </c>
      <c r="F368">
        <v>0</v>
      </c>
      <c r="G368">
        <v>0</v>
      </c>
      <c r="H368" t="s">
        <v>3526</v>
      </c>
      <c r="I368" t="s">
        <v>140</v>
      </c>
      <c r="J368" t="s">
        <v>140</v>
      </c>
      <c r="K368" t="s">
        <v>3527</v>
      </c>
      <c r="L368" t="s">
        <v>277</v>
      </c>
      <c r="M368" t="s">
        <v>277</v>
      </c>
      <c r="N368">
        <v>4</v>
      </c>
      <c r="O368" t="s">
        <v>232</v>
      </c>
      <c r="P368">
        <v>1</v>
      </c>
      <c r="Q368" t="s">
        <v>2137</v>
      </c>
      <c r="R368">
        <v>37</v>
      </c>
      <c r="S368" t="s">
        <v>3672</v>
      </c>
      <c r="T368" t="s">
        <v>24</v>
      </c>
      <c r="U368">
        <v>37</v>
      </c>
      <c r="V368" t="s">
        <v>3673</v>
      </c>
      <c r="W368" t="s">
        <v>1826</v>
      </c>
    </row>
    <row r="369" spans="1:23">
      <c r="A369">
        <v>368</v>
      </c>
      <c r="B369">
        <v>2</v>
      </c>
      <c r="C369" t="s">
        <v>3674</v>
      </c>
      <c r="D369" t="s">
        <v>3675</v>
      </c>
      <c r="E369">
        <v>7</v>
      </c>
      <c r="F369">
        <v>0</v>
      </c>
      <c r="G369">
        <v>0</v>
      </c>
      <c r="H369" t="s">
        <v>3526</v>
      </c>
      <c r="I369" t="s">
        <v>140</v>
      </c>
      <c r="J369" t="s">
        <v>140</v>
      </c>
      <c r="K369" t="s">
        <v>3527</v>
      </c>
      <c r="L369" t="s">
        <v>277</v>
      </c>
      <c r="M369" t="s">
        <v>277</v>
      </c>
      <c r="N369">
        <v>4</v>
      </c>
      <c r="O369" t="s">
        <v>232</v>
      </c>
      <c r="P369">
        <v>1</v>
      </c>
      <c r="Q369" t="s">
        <v>3676</v>
      </c>
      <c r="R369">
        <v>37</v>
      </c>
      <c r="S369" t="s">
        <v>3677</v>
      </c>
      <c r="T369" t="s">
        <v>24</v>
      </c>
      <c r="U369">
        <v>37</v>
      </c>
      <c r="V369" t="s">
        <v>3678</v>
      </c>
      <c r="W369" t="s">
        <v>1826</v>
      </c>
    </row>
    <row r="370" spans="1:23">
      <c r="A370">
        <v>369</v>
      </c>
      <c r="B370">
        <v>2</v>
      </c>
      <c r="C370" t="s">
        <v>3679</v>
      </c>
      <c r="D370" t="s">
        <v>3680</v>
      </c>
      <c r="E370">
        <v>7</v>
      </c>
      <c r="F370">
        <v>0</v>
      </c>
      <c r="G370">
        <v>0</v>
      </c>
      <c r="H370" t="s">
        <v>3526</v>
      </c>
      <c r="I370" t="s">
        <v>140</v>
      </c>
      <c r="J370" t="s">
        <v>140</v>
      </c>
      <c r="K370" t="s">
        <v>3527</v>
      </c>
      <c r="L370" t="s">
        <v>277</v>
      </c>
      <c r="M370" t="s">
        <v>277</v>
      </c>
      <c r="N370">
        <v>4</v>
      </c>
      <c r="O370" t="s">
        <v>283</v>
      </c>
      <c r="P370">
        <v>6</v>
      </c>
      <c r="Q370" t="s">
        <v>3681</v>
      </c>
      <c r="R370">
        <v>37</v>
      </c>
      <c r="S370" t="s">
        <v>3682</v>
      </c>
      <c r="T370" t="s">
        <v>24</v>
      </c>
      <c r="U370">
        <v>37</v>
      </c>
      <c r="V370" t="s">
        <v>3683</v>
      </c>
      <c r="W370" t="s">
        <v>1826</v>
      </c>
    </row>
    <row r="371" spans="1:23">
      <c r="A371">
        <v>370</v>
      </c>
      <c r="B371">
        <v>2</v>
      </c>
      <c r="C371" t="s">
        <v>3684</v>
      </c>
      <c r="D371" t="s">
        <v>3685</v>
      </c>
      <c r="E371">
        <v>7</v>
      </c>
      <c r="F371">
        <v>0</v>
      </c>
      <c r="G371">
        <v>0</v>
      </c>
      <c r="H371" t="s">
        <v>3526</v>
      </c>
      <c r="I371" t="s">
        <v>140</v>
      </c>
      <c r="J371" t="s">
        <v>140</v>
      </c>
      <c r="K371" t="s">
        <v>3527</v>
      </c>
      <c r="L371" t="s">
        <v>277</v>
      </c>
      <c r="M371" t="s">
        <v>277</v>
      </c>
      <c r="N371">
        <v>4</v>
      </c>
      <c r="O371" t="s">
        <v>283</v>
      </c>
      <c r="P371">
        <v>6</v>
      </c>
      <c r="Q371" t="s">
        <v>3686</v>
      </c>
      <c r="R371">
        <v>37</v>
      </c>
      <c r="S371" t="s">
        <v>3687</v>
      </c>
      <c r="T371" t="s">
        <v>24</v>
      </c>
      <c r="U371">
        <v>37</v>
      </c>
      <c r="V371" t="s">
        <v>3688</v>
      </c>
      <c r="W371" t="s">
        <v>1826</v>
      </c>
    </row>
    <row r="372" spans="1:23">
      <c r="A372">
        <v>371</v>
      </c>
      <c r="B372">
        <v>2</v>
      </c>
      <c r="C372" t="s">
        <v>3689</v>
      </c>
      <c r="D372" t="s">
        <v>3690</v>
      </c>
      <c r="E372">
        <v>7</v>
      </c>
      <c r="F372">
        <v>0</v>
      </c>
      <c r="G372">
        <v>0</v>
      </c>
      <c r="H372" t="s">
        <v>3526</v>
      </c>
      <c r="I372" t="s">
        <v>140</v>
      </c>
      <c r="J372" t="s">
        <v>140</v>
      </c>
      <c r="K372" t="s">
        <v>3527</v>
      </c>
      <c r="L372" t="s">
        <v>277</v>
      </c>
      <c r="M372" t="s">
        <v>277</v>
      </c>
      <c r="N372">
        <v>4</v>
      </c>
      <c r="O372" t="s">
        <v>283</v>
      </c>
      <c r="P372">
        <v>6</v>
      </c>
      <c r="Q372" t="s">
        <v>3691</v>
      </c>
      <c r="R372">
        <v>37</v>
      </c>
      <c r="S372" t="s">
        <v>3692</v>
      </c>
      <c r="T372" t="s">
        <v>24</v>
      </c>
      <c r="U372">
        <v>37</v>
      </c>
      <c r="V372" t="s">
        <v>3693</v>
      </c>
      <c r="W372" t="s">
        <v>1826</v>
      </c>
    </row>
    <row r="373" spans="1:23">
      <c r="A373">
        <v>372</v>
      </c>
      <c r="B373">
        <v>2</v>
      </c>
      <c r="C373" t="s">
        <v>3694</v>
      </c>
      <c r="D373" t="s">
        <v>3695</v>
      </c>
      <c r="E373">
        <v>7</v>
      </c>
      <c r="F373">
        <v>0</v>
      </c>
      <c r="G373">
        <v>0</v>
      </c>
      <c r="H373" t="s">
        <v>3526</v>
      </c>
      <c r="I373" t="s">
        <v>140</v>
      </c>
      <c r="J373" t="s">
        <v>140</v>
      </c>
      <c r="K373" t="s">
        <v>3527</v>
      </c>
      <c r="L373" t="s">
        <v>277</v>
      </c>
      <c r="M373" t="s">
        <v>277</v>
      </c>
      <c r="N373">
        <v>4</v>
      </c>
      <c r="O373" t="s">
        <v>283</v>
      </c>
      <c r="P373">
        <v>6</v>
      </c>
      <c r="Q373" t="s">
        <v>3691</v>
      </c>
      <c r="R373">
        <v>37</v>
      </c>
      <c r="S373" t="s">
        <v>3692</v>
      </c>
      <c r="T373" t="s">
        <v>24</v>
      </c>
      <c r="U373">
        <v>37</v>
      </c>
      <c r="V373" t="s">
        <v>3696</v>
      </c>
      <c r="W373" t="s">
        <v>1826</v>
      </c>
    </row>
    <row r="374" spans="1:23">
      <c r="A374">
        <v>373</v>
      </c>
      <c r="B374">
        <v>2</v>
      </c>
      <c r="C374" t="s">
        <v>3697</v>
      </c>
      <c r="D374" t="s">
        <v>3698</v>
      </c>
      <c r="E374">
        <v>7</v>
      </c>
      <c r="F374">
        <v>0</v>
      </c>
      <c r="G374">
        <v>0</v>
      </c>
      <c r="H374" t="s">
        <v>3526</v>
      </c>
      <c r="I374" t="s">
        <v>140</v>
      </c>
      <c r="J374" t="s">
        <v>140</v>
      </c>
      <c r="K374" t="s">
        <v>3527</v>
      </c>
      <c r="L374" t="s">
        <v>277</v>
      </c>
      <c r="M374" t="s">
        <v>277</v>
      </c>
      <c r="N374">
        <v>4</v>
      </c>
      <c r="O374" t="s">
        <v>283</v>
      </c>
      <c r="P374">
        <v>5</v>
      </c>
      <c r="Q374" t="s">
        <v>3699</v>
      </c>
      <c r="R374">
        <v>37</v>
      </c>
      <c r="S374" t="s">
        <v>3700</v>
      </c>
      <c r="T374" t="s">
        <v>24</v>
      </c>
      <c r="U374">
        <v>37</v>
      </c>
      <c r="V374" t="s">
        <v>3701</v>
      </c>
      <c r="W374" t="s">
        <v>1826</v>
      </c>
    </row>
    <row r="375" spans="1:23">
      <c r="A375">
        <v>374</v>
      </c>
      <c r="B375">
        <v>2</v>
      </c>
      <c r="C375" t="s">
        <v>3702</v>
      </c>
      <c r="D375" t="s">
        <v>3703</v>
      </c>
      <c r="E375">
        <v>7</v>
      </c>
      <c r="F375">
        <v>0</v>
      </c>
      <c r="G375">
        <v>0</v>
      </c>
      <c r="H375" t="s">
        <v>3526</v>
      </c>
      <c r="I375" t="s">
        <v>140</v>
      </c>
      <c r="J375" t="s">
        <v>140</v>
      </c>
      <c r="K375" t="s">
        <v>3527</v>
      </c>
      <c r="L375" t="s">
        <v>277</v>
      </c>
      <c r="M375" t="s">
        <v>277</v>
      </c>
      <c r="N375">
        <v>4</v>
      </c>
      <c r="O375" t="s">
        <v>283</v>
      </c>
      <c r="P375">
        <v>4</v>
      </c>
      <c r="Q375" t="s">
        <v>1392</v>
      </c>
      <c r="R375">
        <v>37</v>
      </c>
      <c r="S375" t="s">
        <v>3704</v>
      </c>
      <c r="T375" t="s">
        <v>24</v>
      </c>
      <c r="U375">
        <v>37</v>
      </c>
      <c r="V375" t="s">
        <v>3705</v>
      </c>
      <c r="W375" t="s">
        <v>1826</v>
      </c>
    </row>
    <row r="376" spans="1:23">
      <c r="A376">
        <v>375</v>
      </c>
      <c r="B376">
        <v>2</v>
      </c>
      <c r="C376" t="s">
        <v>3706</v>
      </c>
      <c r="D376" t="s">
        <v>3707</v>
      </c>
      <c r="E376">
        <v>7</v>
      </c>
      <c r="F376">
        <v>0</v>
      </c>
      <c r="G376">
        <v>0</v>
      </c>
      <c r="H376" t="s">
        <v>3526</v>
      </c>
      <c r="I376" t="s">
        <v>140</v>
      </c>
      <c r="J376" t="s">
        <v>140</v>
      </c>
      <c r="K376" t="s">
        <v>3527</v>
      </c>
      <c r="L376" t="s">
        <v>277</v>
      </c>
      <c r="M376" t="s">
        <v>277</v>
      </c>
      <c r="N376">
        <v>4</v>
      </c>
      <c r="O376" t="s">
        <v>283</v>
      </c>
      <c r="P376">
        <v>3</v>
      </c>
      <c r="Q376" t="s">
        <v>3708</v>
      </c>
      <c r="R376">
        <v>37</v>
      </c>
      <c r="S376" t="s">
        <v>3709</v>
      </c>
      <c r="T376" t="s">
        <v>24</v>
      </c>
      <c r="U376">
        <v>37</v>
      </c>
      <c r="V376" t="s">
        <v>3710</v>
      </c>
      <c r="W376" t="s">
        <v>1826</v>
      </c>
    </row>
    <row r="377" spans="1:23">
      <c r="A377">
        <v>376</v>
      </c>
      <c r="B377">
        <v>2</v>
      </c>
      <c r="C377" t="s">
        <v>3711</v>
      </c>
      <c r="D377" t="s">
        <v>3712</v>
      </c>
      <c r="E377">
        <v>7</v>
      </c>
      <c r="F377">
        <v>0</v>
      </c>
      <c r="G377">
        <v>0</v>
      </c>
      <c r="H377" t="s">
        <v>3526</v>
      </c>
      <c r="I377" t="s">
        <v>140</v>
      </c>
      <c r="J377" t="s">
        <v>140</v>
      </c>
      <c r="K377" t="s">
        <v>3527</v>
      </c>
      <c r="L377" t="s">
        <v>277</v>
      </c>
      <c r="M377" t="s">
        <v>277</v>
      </c>
      <c r="N377">
        <v>4</v>
      </c>
      <c r="O377" t="s">
        <v>283</v>
      </c>
      <c r="P377">
        <v>3</v>
      </c>
      <c r="Q377" t="s">
        <v>3713</v>
      </c>
      <c r="R377">
        <v>37</v>
      </c>
      <c r="S377" t="s">
        <v>3714</v>
      </c>
      <c r="T377" t="s">
        <v>24</v>
      </c>
      <c r="U377">
        <v>37</v>
      </c>
      <c r="V377" t="s">
        <v>3715</v>
      </c>
      <c r="W377" t="s">
        <v>1826</v>
      </c>
    </row>
    <row r="378" spans="1:23">
      <c r="A378">
        <v>377</v>
      </c>
      <c r="B378">
        <v>1</v>
      </c>
      <c r="C378" t="s">
        <v>3716</v>
      </c>
      <c r="D378" t="s">
        <v>3717</v>
      </c>
      <c r="E378">
        <v>9</v>
      </c>
      <c r="F378">
        <v>0</v>
      </c>
      <c r="G378">
        <v>0</v>
      </c>
      <c r="H378" t="s">
        <v>3718</v>
      </c>
      <c r="I378" t="s">
        <v>140</v>
      </c>
      <c r="J378" t="s">
        <v>140</v>
      </c>
      <c r="K378" t="s">
        <v>3719</v>
      </c>
      <c r="L378" t="s">
        <v>277</v>
      </c>
      <c r="M378" t="s">
        <v>277</v>
      </c>
      <c r="N378">
        <v>4</v>
      </c>
      <c r="O378" t="s">
        <v>232</v>
      </c>
      <c r="P378">
        <v>3</v>
      </c>
      <c r="Q378" t="s">
        <v>3720</v>
      </c>
      <c r="R378">
        <v>37</v>
      </c>
      <c r="S378" t="s">
        <v>3721</v>
      </c>
      <c r="T378" t="s">
        <v>24</v>
      </c>
      <c r="U378">
        <v>37</v>
      </c>
      <c r="V378" t="s">
        <v>3722</v>
      </c>
      <c r="W378" t="s">
        <v>3723</v>
      </c>
    </row>
    <row r="379" spans="1:23">
      <c r="A379">
        <v>378</v>
      </c>
      <c r="B379">
        <v>1</v>
      </c>
      <c r="C379" t="s">
        <v>3724</v>
      </c>
      <c r="D379" t="s">
        <v>3725</v>
      </c>
      <c r="E379">
        <v>9</v>
      </c>
      <c r="F379">
        <v>0</v>
      </c>
      <c r="G379">
        <v>0</v>
      </c>
      <c r="H379" t="s">
        <v>3718</v>
      </c>
      <c r="I379" t="s">
        <v>140</v>
      </c>
      <c r="J379" t="s">
        <v>140</v>
      </c>
      <c r="K379" t="s">
        <v>3719</v>
      </c>
      <c r="L379" t="s">
        <v>277</v>
      </c>
      <c r="M379" t="s">
        <v>277</v>
      </c>
      <c r="N379">
        <v>4</v>
      </c>
      <c r="O379" t="s">
        <v>232</v>
      </c>
      <c r="P379">
        <v>3</v>
      </c>
      <c r="Q379" t="s">
        <v>3726</v>
      </c>
      <c r="R379">
        <v>37</v>
      </c>
      <c r="S379" t="s">
        <v>3727</v>
      </c>
      <c r="T379" t="s">
        <v>24</v>
      </c>
      <c r="U379">
        <v>37</v>
      </c>
      <c r="V379" t="s">
        <v>3728</v>
      </c>
      <c r="W379" t="s">
        <v>3723</v>
      </c>
    </row>
    <row r="380" spans="1:23">
      <c r="A380">
        <v>379</v>
      </c>
      <c r="B380">
        <v>1</v>
      </c>
      <c r="C380" t="s">
        <v>3729</v>
      </c>
      <c r="D380" t="s">
        <v>3730</v>
      </c>
      <c r="E380">
        <v>9</v>
      </c>
      <c r="F380">
        <v>0</v>
      </c>
      <c r="G380">
        <v>0</v>
      </c>
      <c r="H380" t="s">
        <v>3718</v>
      </c>
      <c r="I380" t="s">
        <v>140</v>
      </c>
      <c r="J380" t="s">
        <v>140</v>
      </c>
      <c r="K380" t="s">
        <v>3719</v>
      </c>
      <c r="L380" t="s">
        <v>277</v>
      </c>
      <c r="M380" t="s">
        <v>277</v>
      </c>
      <c r="N380">
        <v>4</v>
      </c>
      <c r="O380" t="s">
        <v>232</v>
      </c>
      <c r="P380">
        <v>3</v>
      </c>
      <c r="Q380" t="s">
        <v>3731</v>
      </c>
      <c r="R380">
        <v>37</v>
      </c>
      <c r="S380" t="s">
        <v>3732</v>
      </c>
      <c r="T380" t="s">
        <v>24</v>
      </c>
      <c r="U380">
        <v>37</v>
      </c>
      <c r="V380" t="s">
        <v>3733</v>
      </c>
      <c r="W380" t="s">
        <v>3723</v>
      </c>
    </row>
    <row r="381" spans="1:23">
      <c r="A381">
        <v>380</v>
      </c>
      <c r="B381">
        <v>1</v>
      </c>
      <c r="C381" t="s">
        <v>3734</v>
      </c>
      <c r="D381" t="s">
        <v>3735</v>
      </c>
      <c r="E381">
        <v>9</v>
      </c>
      <c r="F381">
        <v>0</v>
      </c>
      <c r="G381">
        <v>0</v>
      </c>
      <c r="H381" t="s">
        <v>3718</v>
      </c>
      <c r="I381" t="s">
        <v>140</v>
      </c>
      <c r="J381" t="s">
        <v>140</v>
      </c>
      <c r="K381" t="s">
        <v>3719</v>
      </c>
      <c r="L381" t="s">
        <v>277</v>
      </c>
      <c r="M381" t="s">
        <v>277</v>
      </c>
      <c r="N381">
        <v>4</v>
      </c>
      <c r="O381" t="s">
        <v>232</v>
      </c>
      <c r="P381">
        <v>3</v>
      </c>
      <c r="Q381" t="s">
        <v>3736</v>
      </c>
      <c r="R381">
        <v>37</v>
      </c>
      <c r="S381" t="s">
        <v>3737</v>
      </c>
      <c r="T381" t="s">
        <v>24</v>
      </c>
      <c r="U381">
        <v>37</v>
      </c>
      <c r="V381" t="s">
        <v>3738</v>
      </c>
      <c r="W381" t="s">
        <v>3723</v>
      </c>
    </row>
    <row r="382" spans="1:23">
      <c r="A382">
        <v>381</v>
      </c>
      <c r="B382">
        <v>1</v>
      </c>
      <c r="C382" t="s">
        <v>3739</v>
      </c>
      <c r="D382" t="s">
        <v>3740</v>
      </c>
      <c r="E382">
        <v>9</v>
      </c>
      <c r="F382">
        <v>0</v>
      </c>
      <c r="G382">
        <v>0</v>
      </c>
      <c r="H382" t="s">
        <v>3718</v>
      </c>
      <c r="I382" t="s">
        <v>140</v>
      </c>
      <c r="J382" t="s">
        <v>140</v>
      </c>
      <c r="K382" t="s">
        <v>3719</v>
      </c>
      <c r="L382" t="s">
        <v>277</v>
      </c>
      <c r="M382" t="s">
        <v>277</v>
      </c>
      <c r="N382">
        <v>4</v>
      </c>
      <c r="O382" t="s">
        <v>232</v>
      </c>
      <c r="P382">
        <v>1</v>
      </c>
      <c r="Q382" t="s">
        <v>3741</v>
      </c>
      <c r="R382">
        <v>37</v>
      </c>
      <c r="S382" t="s">
        <v>3742</v>
      </c>
      <c r="T382" t="s">
        <v>24</v>
      </c>
      <c r="U382">
        <v>37</v>
      </c>
      <c r="V382" t="s">
        <v>3743</v>
      </c>
      <c r="W382" t="s">
        <v>3723</v>
      </c>
    </row>
    <row r="383" spans="1:23">
      <c r="A383">
        <v>382</v>
      </c>
      <c r="B383">
        <v>1</v>
      </c>
      <c r="C383" t="s">
        <v>3744</v>
      </c>
      <c r="D383" t="s">
        <v>3745</v>
      </c>
      <c r="E383">
        <v>9</v>
      </c>
      <c r="F383">
        <v>0</v>
      </c>
      <c r="G383">
        <v>0</v>
      </c>
      <c r="H383" t="s">
        <v>3718</v>
      </c>
      <c r="I383" t="s">
        <v>140</v>
      </c>
      <c r="J383" t="s">
        <v>140</v>
      </c>
      <c r="K383" t="s">
        <v>3719</v>
      </c>
      <c r="L383" t="s">
        <v>277</v>
      </c>
      <c r="M383" t="s">
        <v>277</v>
      </c>
      <c r="N383">
        <v>4</v>
      </c>
      <c r="O383" t="s">
        <v>283</v>
      </c>
      <c r="P383">
        <v>6</v>
      </c>
      <c r="Q383" t="s">
        <v>2950</v>
      </c>
      <c r="R383">
        <v>37</v>
      </c>
      <c r="S383" t="s">
        <v>3746</v>
      </c>
      <c r="T383" t="s">
        <v>24</v>
      </c>
      <c r="U383">
        <v>37</v>
      </c>
      <c r="V383" t="s">
        <v>3747</v>
      </c>
      <c r="W383" t="s">
        <v>3723</v>
      </c>
    </row>
    <row r="384" spans="1:23">
      <c r="A384">
        <v>383</v>
      </c>
      <c r="B384">
        <v>1</v>
      </c>
      <c r="C384" t="s">
        <v>3748</v>
      </c>
      <c r="D384" t="s">
        <v>3749</v>
      </c>
      <c r="E384">
        <v>9</v>
      </c>
      <c r="F384">
        <v>0</v>
      </c>
      <c r="G384">
        <v>0</v>
      </c>
      <c r="H384" t="s">
        <v>3718</v>
      </c>
      <c r="I384" t="s">
        <v>140</v>
      </c>
      <c r="J384" t="s">
        <v>140</v>
      </c>
      <c r="K384" t="s">
        <v>3719</v>
      </c>
      <c r="L384" t="s">
        <v>277</v>
      </c>
      <c r="M384" t="s">
        <v>277</v>
      </c>
      <c r="N384">
        <v>4</v>
      </c>
      <c r="O384" t="s">
        <v>283</v>
      </c>
      <c r="P384">
        <v>6</v>
      </c>
      <c r="Q384" t="s">
        <v>3750</v>
      </c>
      <c r="R384">
        <v>37</v>
      </c>
      <c r="S384" t="s">
        <v>3751</v>
      </c>
      <c r="T384" t="s">
        <v>24</v>
      </c>
      <c r="U384">
        <v>37</v>
      </c>
      <c r="V384" t="s">
        <v>3752</v>
      </c>
      <c r="W384" t="s">
        <v>3723</v>
      </c>
    </row>
    <row r="385" spans="1:23">
      <c r="A385">
        <v>384</v>
      </c>
      <c r="B385">
        <v>1</v>
      </c>
      <c r="C385" t="s">
        <v>3753</v>
      </c>
      <c r="D385" t="s">
        <v>3754</v>
      </c>
      <c r="E385">
        <v>9</v>
      </c>
      <c r="F385">
        <v>0</v>
      </c>
      <c r="G385">
        <v>0</v>
      </c>
      <c r="H385" t="s">
        <v>3718</v>
      </c>
      <c r="I385" t="s">
        <v>140</v>
      </c>
      <c r="J385" t="s">
        <v>140</v>
      </c>
      <c r="K385" t="s">
        <v>3719</v>
      </c>
      <c r="L385" t="s">
        <v>277</v>
      </c>
      <c r="M385" t="s">
        <v>277</v>
      </c>
      <c r="N385">
        <v>4</v>
      </c>
      <c r="O385" t="s">
        <v>283</v>
      </c>
      <c r="P385">
        <v>5</v>
      </c>
      <c r="Q385" t="s">
        <v>3755</v>
      </c>
      <c r="R385">
        <v>37</v>
      </c>
      <c r="S385" t="s">
        <v>3756</v>
      </c>
      <c r="T385" t="s">
        <v>24</v>
      </c>
      <c r="U385">
        <v>37</v>
      </c>
      <c r="V385" t="s">
        <v>3757</v>
      </c>
      <c r="W385" t="s">
        <v>3723</v>
      </c>
    </row>
    <row r="386" spans="1:23">
      <c r="A386">
        <v>385</v>
      </c>
      <c r="B386">
        <v>1</v>
      </c>
      <c r="C386" t="s">
        <v>3758</v>
      </c>
      <c r="D386" t="s">
        <v>3759</v>
      </c>
      <c r="E386">
        <v>9</v>
      </c>
      <c r="F386">
        <v>0</v>
      </c>
      <c r="G386">
        <v>0</v>
      </c>
      <c r="H386" t="s">
        <v>3718</v>
      </c>
      <c r="I386" t="s">
        <v>140</v>
      </c>
      <c r="J386" t="s">
        <v>140</v>
      </c>
      <c r="K386" t="s">
        <v>3719</v>
      </c>
      <c r="L386" t="s">
        <v>277</v>
      </c>
      <c r="M386" t="s">
        <v>277</v>
      </c>
      <c r="N386">
        <v>4</v>
      </c>
      <c r="O386" t="s">
        <v>283</v>
      </c>
      <c r="P386">
        <v>4</v>
      </c>
      <c r="Q386" t="s">
        <v>3760</v>
      </c>
      <c r="R386">
        <v>37</v>
      </c>
      <c r="S386" t="s">
        <v>3761</v>
      </c>
      <c r="T386" t="s">
        <v>24</v>
      </c>
      <c r="U386">
        <v>37</v>
      </c>
      <c r="V386" t="s">
        <v>3762</v>
      </c>
      <c r="W386" t="s">
        <v>3723</v>
      </c>
    </row>
    <row r="387" spans="1:23">
      <c r="A387">
        <v>386</v>
      </c>
      <c r="B387">
        <v>2</v>
      </c>
      <c r="C387" t="s">
        <v>3763</v>
      </c>
      <c r="D387" t="s">
        <v>3764</v>
      </c>
      <c r="E387">
        <v>9</v>
      </c>
      <c r="F387">
        <v>0</v>
      </c>
      <c r="G387">
        <v>0</v>
      </c>
      <c r="H387" t="s">
        <v>3718</v>
      </c>
      <c r="I387" t="s">
        <v>140</v>
      </c>
      <c r="J387" t="s">
        <v>140</v>
      </c>
      <c r="K387" t="s">
        <v>3719</v>
      </c>
      <c r="L387" t="s">
        <v>277</v>
      </c>
      <c r="M387" t="s">
        <v>277</v>
      </c>
      <c r="N387">
        <v>4</v>
      </c>
      <c r="O387" t="s">
        <v>239</v>
      </c>
      <c r="P387">
        <v>1</v>
      </c>
      <c r="Q387" t="s">
        <v>3765</v>
      </c>
      <c r="R387">
        <v>37</v>
      </c>
      <c r="S387" t="s">
        <v>3766</v>
      </c>
      <c r="T387" t="s">
        <v>24</v>
      </c>
      <c r="U387">
        <v>37</v>
      </c>
      <c r="V387" t="s">
        <v>3767</v>
      </c>
      <c r="W387" t="s">
        <v>3723</v>
      </c>
    </row>
    <row r="388" spans="1:23">
      <c r="A388">
        <v>387</v>
      </c>
      <c r="B388">
        <v>2</v>
      </c>
      <c r="C388" t="s">
        <v>3768</v>
      </c>
      <c r="D388" t="s">
        <v>3769</v>
      </c>
      <c r="E388">
        <v>9</v>
      </c>
      <c r="F388">
        <v>0</v>
      </c>
      <c r="G388">
        <v>0</v>
      </c>
      <c r="H388" t="s">
        <v>3718</v>
      </c>
      <c r="I388" t="s">
        <v>140</v>
      </c>
      <c r="J388" t="s">
        <v>140</v>
      </c>
      <c r="K388" t="s">
        <v>3719</v>
      </c>
      <c r="L388" t="s">
        <v>277</v>
      </c>
      <c r="M388" t="s">
        <v>277</v>
      </c>
      <c r="N388">
        <v>4</v>
      </c>
      <c r="O388" t="s">
        <v>239</v>
      </c>
      <c r="P388">
        <v>1</v>
      </c>
      <c r="Q388" t="s">
        <v>3770</v>
      </c>
      <c r="R388">
        <v>37</v>
      </c>
      <c r="S388" t="s">
        <v>3771</v>
      </c>
      <c r="T388" t="s">
        <v>24</v>
      </c>
      <c r="U388">
        <v>37</v>
      </c>
      <c r="V388" t="s">
        <v>3772</v>
      </c>
      <c r="W388" t="s">
        <v>3723</v>
      </c>
    </row>
    <row r="389" spans="1:23">
      <c r="A389">
        <v>388</v>
      </c>
      <c r="B389">
        <v>2</v>
      </c>
      <c r="C389" t="s">
        <v>3773</v>
      </c>
      <c r="D389" t="s">
        <v>3774</v>
      </c>
      <c r="E389">
        <v>9</v>
      </c>
      <c r="F389">
        <v>0</v>
      </c>
      <c r="G389">
        <v>0</v>
      </c>
      <c r="H389" t="s">
        <v>3718</v>
      </c>
      <c r="I389" t="s">
        <v>140</v>
      </c>
      <c r="J389" t="s">
        <v>140</v>
      </c>
      <c r="K389" t="s">
        <v>3719</v>
      </c>
      <c r="L389" t="s">
        <v>277</v>
      </c>
      <c r="M389" t="s">
        <v>277</v>
      </c>
      <c r="N389">
        <v>4</v>
      </c>
      <c r="O389" t="s">
        <v>283</v>
      </c>
      <c r="P389">
        <v>6</v>
      </c>
      <c r="Q389" t="s">
        <v>3127</v>
      </c>
      <c r="R389">
        <v>37</v>
      </c>
      <c r="S389" t="s">
        <v>3775</v>
      </c>
      <c r="T389" t="s">
        <v>24</v>
      </c>
      <c r="U389">
        <v>37</v>
      </c>
      <c r="V389" t="s">
        <v>3776</v>
      </c>
      <c r="W389" t="s">
        <v>3723</v>
      </c>
    </row>
    <row r="390" spans="1:23">
      <c r="A390">
        <v>389</v>
      </c>
      <c r="B390">
        <v>2</v>
      </c>
      <c r="C390" t="s">
        <v>3777</v>
      </c>
      <c r="D390" t="s">
        <v>3778</v>
      </c>
      <c r="E390">
        <v>9</v>
      </c>
      <c r="F390">
        <v>0</v>
      </c>
      <c r="G390">
        <v>0</v>
      </c>
      <c r="H390" t="s">
        <v>3718</v>
      </c>
      <c r="I390" t="s">
        <v>140</v>
      </c>
      <c r="J390" t="s">
        <v>140</v>
      </c>
      <c r="K390" t="s">
        <v>3719</v>
      </c>
      <c r="L390" t="s">
        <v>277</v>
      </c>
      <c r="M390" t="s">
        <v>277</v>
      </c>
      <c r="N390">
        <v>4</v>
      </c>
      <c r="O390" t="s">
        <v>283</v>
      </c>
      <c r="P390">
        <v>4</v>
      </c>
      <c r="Q390" t="s">
        <v>559</v>
      </c>
      <c r="R390">
        <v>37</v>
      </c>
      <c r="S390" t="s">
        <v>3779</v>
      </c>
      <c r="T390" t="s">
        <v>24</v>
      </c>
      <c r="U390">
        <v>37</v>
      </c>
      <c r="V390" t="s">
        <v>3780</v>
      </c>
      <c r="W390" t="s">
        <v>3723</v>
      </c>
    </row>
    <row r="391" spans="1:23">
      <c r="A391">
        <v>390</v>
      </c>
      <c r="B391">
        <v>1</v>
      </c>
      <c r="C391" t="s">
        <v>3781</v>
      </c>
      <c r="D391" t="s">
        <v>3782</v>
      </c>
      <c r="E391">
        <v>8</v>
      </c>
      <c r="F391">
        <v>0</v>
      </c>
      <c r="G391">
        <v>0</v>
      </c>
      <c r="H391" t="s">
        <v>3783</v>
      </c>
      <c r="I391" t="s">
        <v>140</v>
      </c>
      <c r="J391" t="s">
        <v>140</v>
      </c>
      <c r="K391" t="s">
        <v>3784</v>
      </c>
      <c r="L391" t="s">
        <v>277</v>
      </c>
      <c r="M391" t="s">
        <v>277</v>
      </c>
      <c r="N391">
        <v>4</v>
      </c>
      <c r="O391" t="s">
        <v>239</v>
      </c>
      <c r="P391">
        <v>3</v>
      </c>
      <c r="Q391" t="s">
        <v>3785</v>
      </c>
      <c r="R391">
        <v>37</v>
      </c>
      <c r="S391" t="s">
        <v>3786</v>
      </c>
      <c r="T391" t="s">
        <v>24</v>
      </c>
      <c r="U391">
        <v>37</v>
      </c>
      <c r="V391" t="s">
        <v>3787</v>
      </c>
      <c r="W391" t="s">
        <v>1836</v>
      </c>
    </row>
    <row r="392" spans="1:23">
      <c r="A392">
        <v>391</v>
      </c>
      <c r="B392">
        <v>1</v>
      </c>
      <c r="C392" t="s">
        <v>3788</v>
      </c>
      <c r="D392" t="s">
        <v>3789</v>
      </c>
      <c r="E392">
        <v>8</v>
      </c>
      <c r="F392">
        <v>0</v>
      </c>
      <c r="G392">
        <v>0</v>
      </c>
      <c r="H392" t="s">
        <v>3783</v>
      </c>
      <c r="I392" t="s">
        <v>140</v>
      </c>
      <c r="J392" t="s">
        <v>140</v>
      </c>
      <c r="K392" t="s">
        <v>3784</v>
      </c>
      <c r="L392" t="s">
        <v>277</v>
      </c>
      <c r="M392" t="s">
        <v>277</v>
      </c>
      <c r="N392">
        <v>4</v>
      </c>
      <c r="O392" t="s">
        <v>239</v>
      </c>
      <c r="P392">
        <v>2</v>
      </c>
      <c r="Q392" t="s">
        <v>3790</v>
      </c>
      <c r="R392">
        <v>37</v>
      </c>
      <c r="S392" t="s">
        <v>3791</v>
      </c>
      <c r="T392" t="s">
        <v>24</v>
      </c>
      <c r="U392">
        <v>37</v>
      </c>
      <c r="V392" t="s">
        <v>3792</v>
      </c>
      <c r="W392" t="s">
        <v>1836</v>
      </c>
    </row>
    <row r="393" spans="1:23">
      <c r="A393">
        <v>392</v>
      </c>
      <c r="B393">
        <v>1</v>
      </c>
      <c r="C393" t="s">
        <v>3793</v>
      </c>
      <c r="D393" t="s">
        <v>3794</v>
      </c>
      <c r="E393">
        <v>8</v>
      </c>
      <c r="F393">
        <v>0</v>
      </c>
      <c r="G393">
        <v>0</v>
      </c>
      <c r="H393" t="s">
        <v>3783</v>
      </c>
      <c r="I393" t="s">
        <v>140</v>
      </c>
      <c r="J393" t="s">
        <v>140</v>
      </c>
      <c r="K393" t="s">
        <v>3784</v>
      </c>
      <c r="L393" t="s">
        <v>277</v>
      </c>
      <c r="M393" t="s">
        <v>277</v>
      </c>
      <c r="N393">
        <v>4</v>
      </c>
      <c r="O393" t="s">
        <v>239</v>
      </c>
      <c r="P393">
        <v>1</v>
      </c>
      <c r="Q393" t="s">
        <v>3795</v>
      </c>
      <c r="R393">
        <v>37</v>
      </c>
      <c r="S393" t="s">
        <v>3796</v>
      </c>
      <c r="T393" t="s">
        <v>24</v>
      </c>
      <c r="U393">
        <v>37</v>
      </c>
      <c r="V393" t="s">
        <v>3797</v>
      </c>
      <c r="W393" t="s">
        <v>1836</v>
      </c>
    </row>
    <row r="394" spans="1:23">
      <c r="A394">
        <v>393</v>
      </c>
      <c r="B394">
        <v>1</v>
      </c>
      <c r="C394" t="s">
        <v>3798</v>
      </c>
      <c r="D394" t="s">
        <v>3799</v>
      </c>
      <c r="E394">
        <v>8</v>
      </c>
      <c r="F394">
        <v>0</v>
      </c>
      <c r="G394">
        <v>0</v>
      </c>
      <c r="H394" t="s">
        <v>3783</v>
      </c>
      <c r="I394" t="s">
        <v>140</v>
      </c>
      <c r="J394" t="s">
        <v>140</v>
      </c>
      <c r="K394" t="s">
        <v>3784</v>
      </c>
      <c r="L394" t="s">
        <v>277</v>
      </c>
      <c r="M394" t="s">
        <v>277</v>
      </c>
      <c r="N394">
        <v>4</v>
      </c>
      <c r="O394" t="s">
        <v>239</v>
      </c>
      <c r="P394">
        <v>1</v>
      </c>
      <c r="Q394" t="s">
        <v>3800</v>
      </c>
      <c r="R394">
        <v>37</v>
      </c>
      <c r="S394" t="s">
        <v>3801</v>
      </c>
      <c r="T394" t="s">
        <v>24</v>
      </c>
      <c r="U394">
        <v>37</v>
      </c>
      <c r="V394" t="s">
        <v>3802</v>
      </c>
      <c r="W394" t="s">
        <v>1836</v>
      </c>
    </row>
    <row r="395" spans="1:23">
      <c r="A395">
        <v>394</v>
      </c>
      <c r="B395">
        <v>1</v>
      </c>
      <c r="C395" t="s">
        <v>3803</v>
      </c>
      <c r="D395" t="s">
        <v>3804</v>
      </c>
      <c r="E395">
        <v>8</v>
      </c>
      <c r="F395">
        <v>0</v>
      </c>
      <c r="G395">
        <v>0</v>
      </c>
      <c r="H395" t="s">
        <v>3783</v>
      </c>
      <c r="I395" t="s">
        <v>140</v>
      </c>
      <c r="J395" t="s">
        <v>140</v>
      </c>
      <c r="K395" t="s">
        <v>3784</v>
      </c>
      <c r="L395" t="s">
        <v>277</v>
      </c>
      <c r="M395" t="s">
        <v>277</v>
      </c>
      <c r="N395">
        <v>4</v>
      </c>
      <c r="O395" t="s">
        <v>232</v>
      </c>
      <c r="P395">
        <v>3</v>
      </c>
      <c r="Q395" t="s">
        <v>3805</v>
      </c>
      <c r="R395">
        <v>37</v>
      </c>
      <c r="S395" t="s">
        <v>3806</v>
      </c>
      <c r="T395" t="s">
        <v>24</v>
      </c>
      <c r="U395">
        <v>37</v>
      </c>
      <c r="V395" t="s">
        <v>3807</v>
      </c>
      <c r="W395" t="s">
        <v>1836</v>
      </c>
    </row>
    <row r="396" spans="1:23">
      <c r="A396">
        <v>395</v>
      </c>
      <c r="B396">
        <v>1</v>
      </c>
      <c r="C396" t="s">
        <v>3808</v>
      </c>
      <c r="D396" t="s">
        <v>3809</v>
      </c>
      <c r="E396">
        <v>8</v>
      </c>
      <c r="F396">
        <v>0</v>
      </c>
      <c r="G396">
        <v>0</v>
      </c>
      <c r="H396" t="s">
        <v>3783</v>
      </c>
      <c r="I396" t="s">
        <v>140</v>
      </c>
      <c r="J396" t="s">
        <v>140</v>
      </c>
      <c r="K396" t="s">
        <v>3784</v>
      </c>
      <c r="L396" t="s">
        <v>277</v>
      </c>
      <c r="M396" t="s">
        <v>277</v>
      </c>
      <c r="N396">
        <v>4</v>
      </c>
      <c r="O396" t="s">
        <v>232</v>
      </c>
      <c r="P396">
        <v>2</v>
      </c>
      <c r="Q396" t="s">
        <v>3810</v>
      </c>
      <c r="R396">
        <v>37</v>
      </c>
      <c r="S396" t="s">
        <v>3811</v>
      </c>
      <c r="T396" t="s">
        <v>24</v>
      </c>
      <c r="U396">
        <v>37</v>
      </c>
      <c r="V396" t="s">
        <v>3812</v>
      </c>
      <c r="W396" t="s">
        <v>1836</v>
      </c>
    </row>
    <row r="397" spans="1:23">
      <c r="A397">
        <v>396</v>
      </c>
      <c r="B397">
        <v>1</v>
      </c>
      <c r="C397" t="s">
        <v>3813</v>
      </c>
      <c r="D397" t="s">
        <v>3814</v>
      </c>
      <c r="E397">
        <v>8</v>
      </c>
      <c r="F397">
        <v>0</v>
      </c>
      <c r="G397">
        <v>0</v>
      </c>
      <c r="H397" t="s">
        <v>3783</v>
      </c>
      <c r="I397" t="s">
        <v>140</v>
      </c>
      <c r="J397" t="s">
        <v>140</v>
      </c>
      <c r="K397" t="s">
        <v>3784</v>
      </c>
      <c r="L397" t="s">
        <v>277</v>
      </c>
      <c r="M397" t="s">
        <v>277</v>
      </c>
      <c r="N397">
        <v>4</v>
      </c>
      <c r="O397" t="s">
        <v>232</v>
      </c>
      <c r="P397">
        <v>2</v>
      </c>
      <c r="Q397" t="s">
        <v>1396</v>
      </c>
      <c r="R397">
        <v>37</v>
      </c>
      <c r="S397" t="s">
        <v>3815</v>
      </c>
      <c r="T397" t="s">
        <v>24</v>
      </c>
      <c r="U397">
        <v>37</v>
      </c>
      <c r="V397" t="s">
        <v>3816</v>
      </c>
      <c r="W397" t="s">
        <v>1836</v>
      </c>
    </row>
    <row r="398" spans="1:23">
      <c r="A398">
        <v>397</v>
      </c>
      <c r="B398">
        <v>1</v>
      </c>
      <c r="C398" t="s">
        <v>3817</v>
      </c>
      <c r="D398" t="s">
        <v>3818</v>
      </c>
      <c r="E398">
        <v>8</v>
      </c>
      <c r="F398">
        <v>0</v>
      </c>
      <c r="G398">
        <v>0</v>
      </c>
      <c r="H398" t="s">
        <v>3783</v>
      </c>
      <c r="I398" t="s">
        <v>140</v>
      </c>
      <c r="J398" t="s">
        <v>140</v>
      </c>
      <c r="K398" t="s">
        <v>3784</v>
      </c>
      <c r="L398" t="s">
        <v>277</v>
      </c>
      <c r="M398" t="s">
        <v>277</v>
      </c>
      <c r="N398">
        <v>4</v>
      </c>
      <c r="O398" t="s">
        <v>232</v>
      </c>
      <c r="P398">
        <v>2</v>
      </c>
      <c r="Q398" t="s">
        <v>2917</v>
      </c>
      <c r="R398">
        <v>37</v>
      </c>
      <c r="S398" t="s">
        <v>3819</v>
      </c>
      <c r="T398" t="s">
        <v>24</v>
      </c>
      <c r="U398">
        <v>37</v>
      </c>
      <c r="V398" t="s">
        <v>3820</v>
      </c>
      <c r="W398" t="s">
        <v>1836</v>
      </c>
    </row>
    <row r="399" spans="1:23">
      <c r="A399">
        <v>398</v>
      </c>
      <c r="B399">
        <v>1</v>
      </c>
      <c r="C399" t="s">
        <v>3821</v>
      </c>
      <c r="D399" t="s">
        <v>3822</v>
      </c>
      <c r="E399">
        <v>8</v>
      </c>
      <c r="F399">
        <v>0</v>
      </c>
      <c r="G399">
        <v>0</v>
      </c>
      <c r="H399" t="s">
        <v>3783</v>
      </c>
      <c r="I399" t="s">
        <v>140</v>
      </c>
      <c r="J399" t="s">
        <v>140</v>
      </c>
      <c r="K399" t="s">
        <v>3784</v>
      </c>
      <c r="L399" t="s">
        <v>277</v>
      </c>
      <c r="M399" t="s">
        <v>277</v>
      </c>
      <c r="N399">
        <v>4</v>
      </c>
      <c r="O399" t="s">
        <v>232</v>
      </c>
      <c r="P399">
        <v>1</v>
      </c>
      <c r="Q399" t="s">
        <v>3823</v>
      </c>
      <c r="R399">
        <v>37</v>
      </c>
      <c r="S399" t="s">
        <v>3824</v>
      </c>
      <c r="T399" t="s">
        <v>24</v>
      </c>
      <c r="U399">
        <v>37</v>
      </c>
      <c r="V399" t="s">
        <v>3825</v>
      </c>
      <c r="W399" t="s">
        <v>1836</v>
      </c>
    </row>
    <row r="400" spans="1:23">
      <c r="A400">
        <v>399</v>
      </c>
      <c r="B400">
        <v>1</v>
      </c>
      <c r="C400" t="s">
        <v>3826</v>
      </c>
      <c r="D400" t="s">
        <v>3827</v>
      </c>
      <c r="E400">
        <v>8</v>
      </c>
      <c r="F400">
        <v>0</v>
      </c>
      <c r="G400">
        <v>0</v>
      </c>
      <c r="H400" t="s">
        <v>3783</v>
      </c>
      <c r="I400" t="s">
        <v>140</v>
      </c>
      <c r="J400" t="s">
        <v>140</v>
      </c>
      <c r="K400" t="s">
        <v>3784</v>
      </c>
      <c r="L400" t="s">
        <v>277</v>
      </c>
      <c r="M400" t="s">
        <v>277</v>
      </c>
      <c r="N400">
        <v>4</v>
      </c>
      <c r="O400" t="s">
        <v>232</v>
      </c>
      <c r="P400">
        <v>1</v>
      </c>
      <c r="Q400" t="s">
        <v>3828</v>
      </c>
      <c r="R400">
        <v>37</v>
      </c>
      <c r="S400" t="s">
        <v>3829</v>
      </c>
      <c r="T400" t="s">
        <v>24</v>
      </c>
      <c r="U400">
        <v>37</v>
      </c>
      <c r="V400" t="s">
        <v>3830</v>
      </c>
      <c r="W400" t="s">
        <v>1836</v>
      </c>
    </row>
    <row r="401" spans="1:23">
      <c r="A401">
        <v>400</v>
      </c>
      <c r="B401">
        <v>1</v>
      </c>
      <c r="C401" t="s">
        <v>3831</v>
      </c>
      <c r="D401" t="s">
        <v>3832</v>
      </c>
      <c r="E401">
        <v>8</v>
      </c>
      <c r="F401">
        <v>0</v>
      </c>
      <c r="G401">
        <v>0</v>
      </c>
      <c r="H401" t="s">
        <v>3783</v>
      </c>
      <c r="I401" t="s">
        <v>140</v>
      </c>
      <c r="J401" t="s">
        <v>140</v>
      </c>
      <c r="K401" t="s">
        <v>3784</v>
      </c>
      <c r="L401" t="s">
        <v>277</v>
      </c>
      <c r="M401" t="s">
        <v>277</v>
      </c>
      <c r="N401">
        <v>4</v>
      </c>
      <c r="O401" t="s">
        <v>283</v>
      </c>
      <c r="P401">
        <v>6</v>
      </c>
      <c r="Q401" t="s">
        <v>3833</v>
      </c>
      <c r="R401">
        <v>37</v>
      </c>
      <c r="S401" t="s">
        <v>3834</v>
      </c>
      <c r="T401" t="s">
        <v>24</v>
      </c>
      <c r="U401">
        <v>37</v>
      </c>
      <c r="V401" t="s">
        <v>3835</v>
      </c>
      <c r="W401" t="s">
        <v>1836</v>
      </c>
    </row>
    <row r="402" spans="1:23">
      <c r="A402">
        <v>401</v>
      </c>
      <c r="B402">
        <v>1</v>
      </c>
      <c r="C402" t="s">
        <v>3836</v>
      </c>
      <c r="D402" t="s">
        <v>3837</v>
      </c>
      <c r="E402">
        <v>8</v>
      </c>
      <c r="F402">
        <v>0</v>
      </c>
      <c r="G402">
        <v>0</v>
      </c>
      <c r="H402" t="s">
        <v>3783</v>
      </c>
      <c r="I402" t="s">
        <v>140</v>
      </c>
      <c r="J402" t="s">
        <v>140</v>
      </c>
      <c r="K402" t="s">
        <v>3784</v>
      </c>
      <c r="L402" t="s">
        <v>277</v>
      </c>
      <c r="M402" t="s">
        <v>277</v>
      </c>
      <c r="N402">
        <v>4</v>
      </c>
      <c r="O402" t="s">
        <v>283</v>
      </c>
      <c r="P402">
        <v>6</v>
      </c>
      <c r="Q402" t="s">
        <v>3838</v>
      </c>
      <c r="R402">
        <v>37</v>
      </c>
      <c r="S402" t="s">
        <v>3839</v>
      </c>
      <c r="T402" t="s">
        <v>24</v>
      </c>
      <c r="U402">
        <v>37</v>
      </c>
      <c r="V402" t="s">
        <v>3840</v>
      </c>
      <c r="W402" t="s">
        <v>1836</v>
      </c>
    </row>
    <row r="403" spans="1:23">
      <c r="A403">
        <v>402</v>
      </c>
      <c r="B403">
        <v>1</v>
      </c>
      <c r="C403" t="s">
        <v>3841</v>
      </c>
      <c r="D403" t="s">
        <v>3842</v>
      </c>
      <c r="E403">
        <v>8</v>
      </c>
      <c r="F403">
        <v>0</v>
      </c>
      <c r="G403">
        <v>0</v>
      </c>
      <c r="H403" t="s">
        <v>3783</v>
      </c>
      <c r="I403" t="s">
        <v>140</v>
      </c>
      <c r="J403" t="s">
        <v>140</v>
      </c>
      <c r="K403" t="s">
        <v>3784</v>
      </c>
      <c r="L403" t="s">
        <v>277</v>
      </c>
      <c r="M403" t="s">
        <v>277</v>
      </c>
      <c r="N403">
        <v>4</v>
      </c>
      <c r="O403" t="s">
        <v>283</v>
      </c>
      <c r="P403">
        <v>5</v>
      </c>
      <c r="Q403" t="s">
        <v>888</v>
      </c>
      <c r="R403">
        <v>37</v>
      </c>
      <c r="S403" t="s">
        <v>3843</v>
      </c>
      <c r="T403" t="s">
        <v>24</v>
      </c>
      <c r="U403">
        <v>37</v>
      </c>
      <c r="V403" t="s">
        <v>3844</v>
      </c>
      <c r="W403" t="s">
        <v>1836</v>
      </c>
    </row>
    <row r="404" spans="1:23">
      <c r="A404">
        <v>403</v>
      </c>
      <c r="B404">
        <v>1</v>
      </c>
      <c r="C404" t="s">
        <v>3845</v>
      </c>
      <c r="D404" t="s">
        <v>3846</v>
      </c>
      <c r="E404">
        <v>8</v>
      </c>
      <c r="F404">
        <v>0</v>
      </c>
      <c r="G404">
        <v>0</v>
      </c>
      <c r="H404" t="s">
        <v>3783</v>
      </c>
      <c r="I404" t="s">
        <v>140</v>
      </c>
      <c r="J404" t="s">
        <v>140</v>
      </c>
      <c r="K404" t="s">
        <v>3784</v>
      </c>
      <c r="L404" t="s">
        <v>277</v>
      </c>
      <c r="M404" t="s">
        <v>277</v>
      </c>
      <c r="N404">
        <v>4</v>
      </c>
      <c r="O404" t="s">
        <v>283</v>
      </c>
      <c r="P404">
        <v>4</v>
      </c>
      <c r="Q404" t="s">
        <v>3847</v>
      </c>
      <c r="R404">
        <v>37</v>
      </c>
      <c r="S404" t="s">
        <v>3848</v>
      </c>
      <c r="T404" t="s">
        <v>24</v>
      </c>
      <c r="U404">
        <v>37</v>
      </c>
      <c r="V404" t="s">
        <v>3849</v>
      </c>
      <c r="W404" t="s">
        <v>1836</v>
      </c>
    </row>
    <row r="405" spans="1:23">
      <c r="A405">
        <v>404</v>
      </c>
      <c r="B405">
        <v>1</v>
      </c>
      <c r="C405" t="s">
        <v>3850</v>
      </c>
      <c r="D405" t="s">
        <v>3851</v>
      </c>
      <c r="E405">
        <v>8</v>
      </c>
      <c r="F405">
        <v>0</v>
      </c>
      <c r="G405">
        <v>0</v>
      </c>
      <c r="H405" t="s">
        <v>3783</v>
      </c>
      <c r="I405" t="s">
        <v>140</v>
      </c>
      <c r="J405" t="s">
        <v>140</v>
      </c>
      <c r="K405" t="s">
        <v>3784</v>
      </c>
      <c r="L405" t="s">
        <v>277</v>
      </c>
      <c r="M405" t="s">
        <v>277</v>
      </c>
      <c r="N405">
        <v>4</v>
      </c>
      <c r="O405" t="s">
        <v>283</v>
      </c>
      <c r="P405">
        <v>4</v>
      </c>
      <c r="Q405" t="s">
        <v>3852</v>
      </c>
      <c r="R405">
        <v>37</v>
      </c>
      <c r="S405" t="s">
        <v>3853</v>
      </c>
      <c r="T405" t="s">
        <v>24</v>
      </c>
      <c r="U405">
        <v>37</v>
      </c>
      <c r="V405" t="s">
        <v>3854</v>
      </c>
      <c r="W405" t="s">
        <v>1836</v>
      </c>
    </row>
    <row r="406" spans="1:23">
      <c r="A406">
        <v>405</v>
      </c>
      <c r="B406">
        <v>1</v>
      </c>
      <c r="C406" t="s">
        <v>3855</v>
      </c>
      <c r="D406" t="s">
        <v>3856</v>
      </c>
      <c r="E406">
        <v>8</v>
      </c>
      <c r="F406">
        <v>0</v>
      </c>
      <c r="G406">
        <v>0</v>
      </c>
      <c r="H406" t="s">
        <v>3783</v>
      </c>
      <c r="I406" t="s">
        <v>140</v>
      </c>
      <c r="J406" t="s">
        <v>140</v>
      </c>
      <c r="K406" t="s">
        <v>3784</v>
      </c>
      <c r="L406" t="s">
        <v>277</v>
      </c>
      <c r="M406" t="s">
        <v>277</v>
      </c>
      <c r="N406">
        <v>4</v>
      </c>
      <c r="O406" t="s">
        <v>283</v>
      </c>
      <c r="P406">
        <v>4</v>
      </c>
      <c r="Q406" t="s">
        <v>781</v>
      </c>
      <c r="R406">
        <v>37</v>
      </c>
      <c r="S406" t="s">
        <v>3857</v>
      </c>
      <c r="T406" t="s">
        <v>24</v>
      </c>
      <c r="U406">
        <v>37</v>
      </c>
      <c r="V406" t="s">
        <v>3858</v>
      </c>
      <c r="W406" t="s">
        <v>1836</v>
      </c>
    </row>
    <row r="407" spans="1:23">
      <c r="A407">
        <v>406</v>
      </c>
      <c r="B407">
        <v>2</v>
      </c>
      <c r="C407" t="s">
        <v>3859</v>
      </c>
      <c r="D407" t="s">
        <v>3860</v>
      </c>
      <c r="E407">
        <v>8</v>
      </c>
      <c r="F407">
        <v>0</v>
      </c>
      <c r="G407">
        <v>0</v>
      </c>
      <c r="H407" t="s">
        <v>3783</v>
      </c>
      <c r="I407" t="s">
        <v>140</v>
      </c>
      <c r="J407" t="s">
        <v>140</v>
      </c>
      <c r="K407" t="s">
        <v>3784</v>
      </c>
      <c r="L407" t="s">
        <v>277</v>
      </c>
      <c r="M407" t="s">
        <v>277</v>
      </c>
      <c r="N407">
        <v>4</v>
      </c>
      <c r="O407" t="s">
        <v>232</v>
      </c>
      <c r="P407">
        <v>1</v>
      </c>
      <c r="Q407" t="s">
        <v>662</v>
      </c>
      <c r="R407">
        <v>37</v>
      </c>
      <c r="S407" t="s">
        <v>3861</v>
      </c>
      <c r="T407" t="s">
        <v>24</v>
      </c>
      <c r="U407">
        <v>37</v>
      </c>
      <c r="V407" t="s">
        <v>3862</v>
      </c>
      <c r="W407" t="s">
        <v>1836</v>
      </c>
    </row>
    <row r="408" spans="1:23">
      <c r="A408">
        <v>407</v>
      </c>
      <c r="B408">
        <v>2</v>
      </c>
      <c r="C408" t="s">
        <v>3863</v>
      </c>
      <c r="D408" t="s">
        <v>3864</v>
      </c>
      <c r="E408">
        <v>8</v>
      </c>
      <c r="F408">
        <v>0</v>
      </c>
      <c r="G408">
        <v>0</v>
      </c>
      <c r="H408" t="s">
        <v>3783</v>
      </c>
      <c r="I408" t="s">
        <v>140</v>
      </c>
      <c r="J408" t="s">
        <v>140</v>
      </c>
      <c r="K408" t="s">
        <v>3784</v>
      </c>
      <c r="L408" t="s">
        <v>277</v>
      </c>
      <c r="M408" t="s">
        <v>277</v>
      </c>
      <c r="N408">
        <v>4</v>
      </c>
      <c r="O408" t="s">
        <v>232</v>
      </c>
      <c r="P408">
        <v>1</v>
      </c>
      <c r="Q408" t="s">
        <v>3865</v>
      </c>
      <c r="R408">
        <v>37</v>
      </c>
      <c r="S408" t="s">
        <v>3866</v>
      </c>
      <c r="T408" t="s">
        <v>24</v>
      </c>
      <c r="U408">
        <v>37</v>
      </c>
      <c r="V408" t="s">
        <v>3867</v>
      </c>
      <c r="W408" t="s">
        <v>1836</v>
      </c>
    </row>
    <row r="409" spans="1:23">
      <c r="A409">
        <v>408</v>
      </c>
      <c r="B409">
        <v>2</v>
      </c>
      <c r="C409" t="s">
        <v>3868</v>
      </c>
      <c r="D409" t="s">
        <v>3869</v>
      </c>
      <c r="E409">
        <v>8</v>
      </c>
      <c r="F409">
        <v>0</v>
      </c>
      <c r="G409">
        <v>0</v>
      </c>
      <c r="H409" t="s">
        <v>3783</v>
      </c>
      <c r="I409" t="s">
        <v>140</v>
      </c>
      <c r="J409" t="s">
        <v>140</v>
      </c>
      <c r="K409" t="s">
        <v>3784</v>
      </c>
      <c r="L409" t="s">
        <v>277</v>
      </c>
      <c r="M409" t="s">
        <v>277</v>
      </c>
      <c r="N409">
        <v>4</v>
      </c>
      <c r="O409" t="s">
        <v>232</v>
      </c>
      <c r="P409">
        <v>1</v>
      </c>
      <c r="Q409" t="s">
        <v>3870</v>
      </c>
      <c r="R409">
        <v>37</v>
      </c>
      <c r="S409" t="s">
        <v>3871</v>
      </c>
      <c r="T409" t="s">
        <v>24</v>
      </c>
      <c r="U409">
        <v>37</v>
      </c>
      <c r="V409" t="s">
        <v>3872</v>
      </c>
      <c r="W409" t="s">
        <v>1836</v>
      </c>
    </row>
    <row r="410" spans="1:23">
      <c r="A410">
        <v>409</v>
      </c>
      <c r="B410">
        <v>2</v>
      </c>
      <c r="C410" t="s">
        <v>3873</v>
      </c>
      <c r="D410" t="s">
        <v>3874</v>
      </c>
      <c r="E410">
        <v>8</v>
      </c>
      <c r="F410">
        <v>0</v>
      </c>
      <c r="G410">
        <v>0</v>
      </c>
      <c r="H410" t="s">
        <v>3783</v>
      </c>
      <c r="I410" t="s">
        <v>140</v>
      </c>
      <c r="J410" t="s">
        <v>140</v>
      </c>
      <c r="K410" t="s">
        <v>3784</v>
      </c>
      <c r="L410" t="s">
        <v>277</v>
      </c>
      <c r="M410" t="s">
        <v>277</v>
      </c>
      <c r="N410">
        <v>4</v>
      </c>
      <c r="O410" t="s">
        <v>283</v>
      </c>
      <c r="P410">
        <v>6</v>
      </c>
      <c r="Q410" t="s">
        <v>3620</v>
      </c>
      <c r="R410">
        <v>37</v>
      </c>
      <c r="S410" t="s">
        <v>3875</v>
      </c>
      <c r="T410" t="s">
        <v>24</v>
      </c>
      <c r="U410">
        <v>37</v>
      </c>
      <c r="V410" t="s">
        <v>3876</v>
      </c>
      <c r="W410" t="s">
        <v>1836</v>
      </c>
    </row>
    <row r="411" spans="1:23">
      <c r="A411">
        <v>410</v>
      </c>
      <c r="B411">
        <v>2</v>
      </c>
      <c r="C411" t="s">
        <v>3877</v>
      </c>
      <c r="D411" t="s">
        <v>3878</v>
      </c>
      <c r="E411">
        <v>8</v>
      </c>
      <c r="F411">
        <v>0</v>
      </c>
      <c r="G411">
        <v>0</v>
      </c>
      <c r="H411" t="s">
        <v>3783</v>
      </c>
      <c r="I411" t="s">
        <v>140</v>
      </c>
      <c r="J411" t="s">
        <v>140</v>
      </c>
      <c r="K411" t="s">
        <v>3784</v>
      </c>
      <c r="L411" t="s">
        <v>277</v>
      </c>
      <c r="M411" t="s">
        <v>277</v>
      </c>
      <c r="N411">
        <v>4</v>
      </c>
      <c r="O411" t="s">
        <v>283</v>
      </c>
      <c r="P411">
        <v>4</v>
      </c>
      <c r="Q411" t="s">
        <v>3879</v>
      </c>
      <c r="R411">
        <v>37</v>
      </c>
      <c r="S411" t="s">
        <v>3880</v>
      </c>
      <c r="T411" t="s">
        <v>24</v>
      </c>
      <c r="U411">
        <v>37</v>
      </c>
      <c r="V411" t="s">
        <v>3881</v>
      </c>
      <c r="W411" t="s">
        <v>1836</v>
      </c>
    </row>
    <row r="412" spans="1:23">
      <c r="A412">
        <v>411</v>
      </c>
      <c r="B412">
        <v>2</v>
      </c>
      <c r="C412" t="s">
        <v>3882</v>
      </c>
      <c r="D412" t="s">
        <v>3883</v>
      </c>
      <c r="E412">
        <v>8</v>
      </c>
      <c r="F412">
        <v>0</v>
      </c>
      <c r="G412">
        <v>0</v>
      </c>
      <c r="H412" t="s">
        <v>3783</v>
      </c>
      <c r="I412" t="s">
        <v>140</v>
      </c>
      <c r="J412" t="s">
        <v>140</v>
      </c>
      <c r="K412" t="s">
        <v>3784</v>
      </c>
      <c r="L412" t="s">
        <v>277</v>
      </c>
      <c r="M412" t="s">
        <v>277</v>
      </c>
      <c r="N412">
        <v>4</v>
      </c>
      <c r="O412" t="s">
        <v>283</v>
      </c>
      <c r="P412">
        <v>3</v>
      </c>
      <c r="Q412" t="s">
        <v>3884</v>
      </c>
      <c r="R412">
        <v>37</v>
      </c>
      <c r="S412" t="s">
        <v>3885</v>
      </c>
      <c r="T412" t="s">
        <v>24</v>
      </c>
      <c r="U412">
        <v>37</v>
      </c>
      <c r="V412" t="s">
        <v>3886</v>
      </c>
      <c r="W412" t="s">
        <v>1836</v>
      </c>
    </row>
    <row r="413" spans="1:23">
      <c r="A413">
        <v>412</v>
      </c>
      <c r="B413">
        <v>1</v>
      </c>
      <c r="C413" t="s">
        <v>3887</v>
      </c>
      <c r="D413" t="s">
        <v>3888</v>
      </c>
      <c r="E413">
        <v>30</v>
      </c>
      <c r="F413">
        <v>0</v>
      </c>
      <c r="G413">
        <v>0</v>
      </c>
      <c r="H413" t="s">
        <v>3889</v>
      </c>
      <c r="I413" t="s">
        <v>140</v>
      </c>
      <c r="J413" t="s">
        <v>140</v>
      </c>
      <c r="K413" t="s">
        <v>3890</v>
      </c>
      <c r="L413" t="s">
        <v>277</v>
      </c>
      <c r="M413" t="s">
        <v>277</v>
      </c>
      <c r="N413">
        <v>4</v>
      </c>
      <c r="O413" t="s">
        <v>239</v>
      </c>
      <c r="P413">
        <v>2</v>
      </c>
      <c r="Q413" t="s">
        <v>3891</v>
      </c>
      <c r="R413">
        <v>37</v>
      </c>
      <c r="S413" t="s">
        <v>3892</v>
      </c>
      <c r="T413" t="s">
        <v>24</v>
      </c>
      <c r="U413">
        <v>37</v>
      </c>
      <c r="V413" t="s">
        <v>3893</v>
      </c>
      <c r="W413" t="s">
        <v>3894</v>
      </c>
    </row>
    <row r="414" spans="1:23">
      <c r="A414">
        <v>413</v>
      </c>
      <c r="B414">
        <v>1</v>
      </c>
      <c r="C414" t="s">
        <v>3895</v>
      </c>
      <c r="D414" t="s">
        <v>3896</v>
      </c>
      <c r="E414">
        <v>30</v>
      </c>
      <c r="F414">
        <v>0</v>
      </c>
      <c r="G414">
        <v>0</v>
      </c>
      <c r="H414" t="s">
        <v>3889</v>
      </c>
      <c r="I414" t="s">
        <v>140</v>
      </c>
      <c r="J414" t="s">
        <v>140</v>
      </c>
      <c r="K414" t="s">
        <v>3890</v>
      </c>
      <c r="L414" t="s">
        <v>277</v>
      </c>
      <c r="M414" t="s">
        <v>277</v>
      </c>
      <c r="N414">
        <v>4</v>
      </c>
      <c r="O414" t="s">
        <v>232</v>
      </c>
      <c r="P414">
        <v>2</v>
      </c>
      <c r="Q414" t="s">
        <v>3897</v>
      </c>
      <c r="R414">
        <v>37</v>
      </c>
      <c r="S414" t="s">
        <v>3898</v>
      </c>
      <c r="T414" t="s">
        <v>24</v>
      </c>
      <c r="U414">
        <v>37</v>
      </c>
      <c r="V414" t="s">
        <v>3899</v>
      </c>
      <c r="W414" t="s">
        <v>3894</v>
      </c>
    </row>
    <row r="415" spans="1:23">
      <c r="A415">
        <v>414</v>
      </c>
      <c r="B415">
        <v>1</v>
      </c>
      <c r="C415" t="s">
        <v>3900</v>
      </c>
      <c r="D415" t="s">
        <v>3901</v>
      </c>
      <c r="E415">
        <v>30</v>
      </c>
      <c r="F415">
        <v>0</v>
      </c>
      <c r="G415">
        <v>0</v>
      </c>
      <c r="H415" t="s">
        <v>3889</v>
      </c>
      <c r="I415" t="s">
        <v>140</v>
      </c>
      <c r="J415" t="s">
        <v>140</v>
      </c>
      <c r="K415" t="s">
        <v>3890</v>
      </c>
      <c r="L415" t="s">
        <v>277</v>
      </c>
      <c r="M415" t="s">
        <v>277</v>
      </c>
      <c r="N415">
        <v>4</v>
      </c>
      <c r="O415" t="s">
        <v>232</v>
      </c>
      <c r="P415">
        <v>2</v>
      </c>
      <c r="Q415" t="s">
        <v>3902</v>
      </c>
      <c r="R415">
        <v>37</v>
      </c>
      <c r="S415" t="s">
        <v>3903</v>
      </c>
      <c r="T415" t="s">
        <v>24</v>
      </c>
      <c r="U415">
        <v>37</v>
      </c>
      <c r="V415" t="s">
        <v>3904</v>
      </c>
      <c r="W415" t="s">
        <v>3894</v>
      </c>
    </row>
    <row r="416" spans="1:23">
      <c r="A416">
        <v>415</v>
      </c>
      <c r="B416">
        <v>1</v>
      </c>
      <c r="C416" t="s">
        <v>3905</v>
      </c>
      <c r="D416" t="s">
        <v>3906</v>
      </c>
      <c r="E416">
        <v>30</v>
      </c>
      <c r="F416">
        <v>0</v>
      </c>
      <c r="G416">
        <v>0</v>
      </c>
      <c r="H416" t="s">
        <v>3889</v>
      </c>
      <c r="I416" t="s">
        <v>140</v>
      </c>
      <c r="J416" t="s">
        <v>140</v>
      </c>
      <c r="K416" t="s">
        <v>3890</v>
      </c>
      <c r="L416" t="s">
        <v>277</v>
      </c>
      <c r="M416" t="s">
        <v>277</v>
      </c>
      <c r="N416">
        <v>4</v>
      </c>
      <c r="O416" t="s">
        <v>283</v>
      </c>
      <c r="P416">
        <v>5</v>
      </c>
      <c r="Q416" t="s">
        <v>3907</v>
      </c>
      <c r="R416">
        <v>37</v>
      </c>
      <c r="S416" t="s">
        <v>3908</v>
      </c>
      <c r="T416" t="s">
        <v>24</v>
      </c>
      <c r="U416">
        <v>37</v>
      </c>
      <c r="V416" t="s">
        <v>3909</v>
      </c>
      <c r="W416" t="s">
        <v>3894</v>
      </c>
    </row>
    <row r="417" spans="1:23">
      <c r="A417">
        <v>416</v>
      </c>
      <c r="B417">
        <v>1</v>
      </c>
      <c r="C417" t="s">
        <v>3910</v>
      </c>
      <c r="D417" t="s">
        <v>3911</v>
      </c>
      <c r="E417">
        <v>30</v>
      </c>
      <c r="F417">
        <v>0</v>
      </c>
      <c r="G417">
        <v>0</v>
      </c>
      <c r="H417" t="s">
        <v>3889</v>
      </c>
      <c r="I417" t="s">
        <v>140</v>
      </c>
      <c r="J417" t="s">
        <v>140</v>
      </c>
      <c r="K417" t="s">
        <v>3890</v>
      </c>
      <c r="L417" t="s">
        <v>277</v>
      </c>
      <c r="M417" t="s">
        <v>277</v>
      </c>
      <c r="N417">
        <v>4</v>
      </c>
      <c r="O417" t="s">
        <v>283</v>
      </c>
      <c r="P417">
        <v>5</v>
      </c>
      <c r="Q417" t="s">
        <v>3912</v>
      </c>
      <c r="R417">
        <v>37</v>
      </c>
      <c r="S417" t="s">
        <v>3913</v>
      </c>
      <c r="T417" t="s">
        <v>24</v>
      </c>
      <c r="U417">
        <v>37</v>
      </c>
      <c r="V417" t="s">
        <v>3914</v>
      </c>
      <c r="W417" t="s">
        <v>3894</v>
      </c>
    </row>
    <row r="418" spans="1:23">
      <c r="A418">
        <v>417</v>
      </c>
      <c r="B418">
        <v>1</v>
      </c>
      <c r="C418" t="s">
        <v>3915</v>
      </c>
      <c r="D418" t="s">
        <v>3916</v>
      </c>
      <c r="E418">
        <v>30</v>
      </c>
      <c r="F418">
        <v>0</v>
      </c>
      <c r="G418">
        <v>0</v>
      </c>
      <c r="H418" t="s">
        <v>3889</v>
      </c>
      <c r="I418" t="s">
        <v>140</v>
      </c>
      <c r="J418" t="s">
        <v>140</v>
      </c>
      <c r="K418" t="s">
        <v>3890</v>
      </c>
      <c r="L418" t="s">
        <v>277</v>
      </c>
      <c r="M418" t="s">
        <v>277</v>
      </c>
      <c r="N418">
        <v>4</v>
      </c>
      <c r="O418" t="s">
        <v>283</v>
      </c>
      <c r="P418">
        <v>5</v>
      </c>
      <c r="Q418" t="s">
        <v>3917</v>
      </c>
      <c r="R418">
        <v>37</v>
      </c>
      <c r="S418" t="s">
        <v>3918</v>
      </c>
      <c r="T418" t="s">
        <v>24</v>
      </c>
      <c r="U418">
        <v>37</v>
      </c>
      <c r="V418" t="s">
        <v>3919</v>
      </c>
      <c r="W418" t="s">
        <v>3894</v>
      </c>
    </row>
    <row r="419" spans="1:23">
      <c r="A419">
        <v>418</v>
      </c>
      <c r="B419">
        <v>1</v>
      </c>
      <c r="C419" t="s">
        <v>3920</v>
      </c>
      <c r="D419" t="s">
        <v>3921</v>
      </c>
      <c r="E419">
        <v>30</v>
      </c>
      <c r="F419">
        <v>0</v>
      </c>
      <c r="G419">
        <v>0</v>
      </c>
      <c r="H419" t="s">
        <v>3889</v>
      </c>
      <c r="I419" t="s">
        <v>140</v>
      </c>
      <c r="J419" t="s">
        <v>140</v>
      </c>
      <c r="K419" t="s">
        <v>3890</v>
      </c>
      <c r="L419" t="s">
        <v>277</v>
      </c>
      <c r="M419" t="s">
        <v>277</v>
      </c>
      <c r="N419">
        <v>4</v>
      </c>
      <c r="O419" t="s">
        <v>283</v>
      </c>
      <c r="P419">
        <v>3</v>
      </c>
      <c r="Q419" t="s">
        <v>3922</v>
      </c>
      <c r="R419">
        <v>37</v>
      </c>
      <c r="S419" t="s">
        <v>3923</v>
      </c>
      <c r="T419" t="s">
        <v>24</v>
      </c>
      <c r="U419">
        <v>37</v>
      </c>
      <c r="V419" t="s">
        <v>3924</v>
      </c>
      <c r="W419" t="s">
        <v>3894</v>
      </c>
    </row>
    <row r="420" spans="1:23">
      <c r="A420">
        <v>419</v>
      </c>
      <c r="B420">
        <v>2</v>
      </c>
      <c r="C420" t="s">
        <v>3925</v>
      </c>
      <c r="D420" t="s">
        <v>3926</v>
      </c>
      <c r="E420">
        <v>30</v>
      </c>
      <c r="F420">
        <v>0</v>
      </c>
      <c r="G420">
        <v>0</v>
      </c>
      <c r="H420" t="s">
        <v>3889</v>
      </c>
      <c r="I420" t="s">
        <v>140</v>
      </c>
      <c r="J420" t="s">
        <v>140</v>
      </c>
      <c r="K420" t="s">
        <v>3890</v>
      </c>
      <c r="L420" t="s">
        <v>277</v>
      </c>
      <c r="M420" t="s">
        <v>277</v>
      </c>
      <c r="N420">
        <v>4</v>
      </c>
      <c r="O420" t="s">
        <v>239</v>
      </c>
      <c r="P420">
        <v>2</v>
      </c>
      <c r="Q420" t="s">
        <v>3927</v>
      </c>
      <c r="R420">
        <v>37</v>
      </c>
      <c r="S420" t="s">
        <v>3928</v>
      </c>
      <c r="T420" t="s">
        <v>24</v>
      </c>
      <c r="U420">
        <v>37</v>
      </c>
      <c r="V420" t="s">
        <v>3929</v>
      </c>
      <c r="W420" t="s">
        <v>3894</v>
      </c>
    </row>
    <row r="421" spans="1:23">
      <c r="A421">
        <v>420</v>
      </c>
      <c r="B421">
        <v>2</v>
      </c>
      <c r="C421" t="s">
        <v>3930</v>
      </c>
      <c r="D421" t="s">
        <v>3931</v>
      </c>
      <c r="E421">
        <v>30</v>
      </c>
      <c r="F421">
        <v>0</v>
      </c>
      <c r="G421">
        <v>0</v>
      </c>
      <c r="H421" t="s">
        <v>3889</v>
      </c>
      <c r="I421" t="s">
        <v>140</v>
      </c>
      <c r="J421" t="s">
        <v>140</v>
      </c>
      <c r="K421" t="s">
        <v>3890</v>
      </c>
      <c r="L421" t="s">
        <v>277</v>
      </c>
      <c r="M421" t="s">
        <v>277</v>
      </c>
      <c r="N421">
        <v>4</v>
      </c>
      <c r="O421" t="s">
        <v>239</v>
      </c>
      <c r="P421">
        <v>1</v>
      </c>
      <c r="Q421" t="s">
        <v>3932</v>
      </c>
      <c r="R421">
        <v>37</v>
      </c>
      <c r="S421" t="s">
        <v>3933</v>
      </c>
      <c r="T421" t="s">
        <v>24</v>
      </c>
      <c r="U421">
        <v>37</v>
      </c>
      <c r="V421" t="s">
        <v>3934</v>
      </c>
      <c r="W421" t="s">
        <v>3894</v>
      </c>
    </row>
    <row r="422" spans="1:23">
      <c r="A422">
        <v>421</v>
      </c>
      <c r="B422">
        <v>2</v>
      </c>
      <c r="C422" t="s">
        <v>3935</v>
      </c>
      <c r="D422" t="s">
        <v>3936</v>
      </c>
      <c r="E422">
        <v>30</v>
      </c>
      <c r="F422">
        <v>0</v>
      </c>
      <c r="G422">
        <v>0</v>
      </c>
      <c r="H422" t="s">
        <v>3889</v>
      </c>
      <c r="I422" t="s">
        <v>140</v>
      </c>
      <c r="J422" t="s">
        <v>140</v>
      </c>
      <c r="K422" t="s">
        <v>3890</v>
      </c>
      <c r="L422" t="s">
        <v>277</v>
      </c>
      <c r="M422" t="s">
        <v>277</v>
      </c>
      <c r="N422">
        <v>4</v>
      </c>
      <c r="O422" t="s">
        <v>283</v>
      </c>
      <c r="P422">
        <v>5</v>
      </c>
      <c r="Q422" t="s">
        <v>2807</v>
      </c>
      <c r="R422">
        <v>37</v>
      </c>
      <c r="S422" t="s">
        <v>3937</v>
      </c>
      <c r="T422" t="s">
        <v>24</v>
      </c>
      <c r="U422">
        <v>37</v>
      </c>
      <c r="V422" t="s">
        <v>3938</v>
      </c>
      <c r="W422" t="s">
        <v>3894</v>
      </c>
    </row>
    <row r="423" spans="1:23">
      <c r="A423">
        <v>422</v>
      </c>
      <c r="B423">
        <v>2</v>
      </c>
      <c r="C423" t="s">
        <v>3939</v>
      </c>
      <c r="D423" t="s">
        <v>3940</v>
      </c>
      <c r="E423">
        <v>30</v>
      </c>
      <c r="F423">
        <v>0</v>
      </c>
      <c r="G423">
        <v>0</v>
      </c>
      <c r="H423" t="s">
        <v>3889</v>
      </c>
      <c r="I423" t="s">
        <v>140</v>
      </c>
      <c r="J423" t="s">
        <v>140</v>
      </c>
      <c r="K423" t="s">
        <v>3890</v>
      </c>
      <c r="L423" t="s">
        <v>277</v>
      </c>
      <c r="M423" t="s">
        <v>277</v>
      </c>
      <c r="N423">
        <v>4</v>
      </c>
      <c r="O423" t="s">
        <v>283</v>
      </c>
      <c r="P423">
        <v>5</v>
      </c>
      <c r="Q423" t="s">
        <v>3941</v>
      </c>
      <c r="R423">
        <v>37</v>
      </c>
      <c r="S423" t="s">
        <v>3942</v>
      </c>
      <c r="T423" t="s">
        <v>24</v>
      </c>
      <c r="U423">
        <v>37</v>
      </c>
      <c r="V423" t="s">
        <v>3943</v>
      </c>
      <c r="W423" t="s">
        <v>3894</v>
      </c>
    </row>
    <row r="424" spans="1:23">
      <c r="A424">
        <v>423</v>
      </c>
      <c r="B424">
        <v>2</v>
      </c>
      <c r="C424" t="s">
        <v>3944</v>
      </c>
      <c r="D424" t="s">
        <v>3945</v>
      </c>
      <c r="E424">
        <v>30</v>
      </c>
      <c r="F424">
        <v>0</v>
      </c>
      <c r="G424">
        <v>0</v>
      </c>
      <c r="H424" t="s">
        <v>3889</v>
      </c>
      <c r="I424" t="s">
        <v>140</v>
      </c>
      <c r="J424" t="s">
        <v>140</v>
      </c>
      <c r="K424" t="s">
        <v>3890</v>
      </c>
      <c r="L424" t="s">
        <v>277</v>
      </c>
      <c r="M424" t="s">
        <v>277</v>
      </c>
      <c r="N424">
        <v>4</v>
      </c>
      <c r="O424" t="s">
        <v>283</v>
      </c>
      <c r="P424">
        <v>4</v>
      </c>
      <c r="Q424" t="s">
        <v>3946</v>
      </c>
      <c r="R424">
        <v>37</v>
      </c>
      <c r="S424" t="s">
        <v>3947</v>
      </c>
      <c r="T424" t="s">
        <v>24</v>
      </c>
      <c r="U424">
        <v>37</v>
      </c>
      <c r="V424" t="s">
        <v>3948</v>
      </c>
      <c r="W424" t="s">
        <v>3894</v>
      </c>
    </row>
    <row r="425" spans="1:23">
      <c r="A425">
        <v>424</v>
      </c>
      <c r="B425">
        <v>1</v>
      </c>
      <c r="C425" t="s">
        <v>3949</v>
      </c>
      <c r="D425" t="s">
        <v>3950</v>
      </c>
      <c r="E425">
        <v>18</v>
      </c>
      <c r="F425">
        <v>0</v>
      </c>
      <c r="G425">
        <v>0</v>
      </c>
      <c r="H425" t="s">
        <v>3951</v>
      </c>
      <c r="I425" t="s">
        <v>140</v>
      </c>
      <c r="J425" t="s">
        <v>140</v>
      </c>
      <c r="K425" t="s">
        <v>3952</v>
      </c>
      <c r="L425" t="s">
        <v>277</v>
      </c>
      <c r="M425" t="s">
        <v>277</v>
      </c>
      <c r="N425">
        <v>4</v>
      </c>
      <c r="O425" t="s">
        <v>232</v>
      </c>
      <c r="P425">
        <v>3</v>
      </c>
      <c r="Q425" t="s">
        <v>3953</v>
      </c>
      <c r="R425">
        <v>37</v>
      </c>
      <c r="S425" t="s">
        <v>3954</v>
      </c>
      <c r="T425" t="s">
        <v>24</v>
      </c>
      <c r="U425">
        <v>37</v>
      </c>
      <c r="V425" t="s">
        <v>3955</v>
      </c>
      <c r="W425" t="s">
        <v>3956</v>
      </c>
    </row>
    <row r="426" spans="1:23">
      <c r="A426">
        <v>425</v>
      </c>
      <c r="B426">
        <v>1</v>
      </c>
      <c r="C426" t="s">
        <v>3957</v>
      </c>
      <c r="D426" t="s">
        <v>3958</v>
      </c>
      <c r="E426">
        <v>18</v>
      </c>
      <c r="F426">
        <v>0</v>
      </c>
      <c r="G426">
        <v>0</v>
      </c>
      <c r="H426" t="s">
        <v>3951</v>
      </c>
      <c r="I426" t="s">
        <v>140</v>
      </c>
      <c r="J426" t="s">
        <v>140</v>
      </c>
      <c r="K426" t="s">
        <v>3952</v>
      </c>
      <c r="L426" t="s">
        <v>277</v>
      </c>
      <c r="M426" t="s">
        <v>277</v>
      </c>
      <c r="N426">
        <v>4</v>
      </c>
      <c r="O426" t="s">
        <v>232</v>
      </c>
      <c r="P426">
        <v>2</v>
      </c>
      <c r="Q426" t="s">
        <v>3959</v>
      </c>
      <c r="R426">
        <v>37</v>
      </c>
      <c r="S426" t="s">
        <v>3960</v>
      </c>
      <c r="T426" t="s">
        <v>24</v>
      </c>
      <c r="U426">
        <v>37</v>
      </c>
      <c r="V426" t="s">
        <v>3961</v>
      </c>
      <c r="W426" t="s">
        <v>3956</v>
      </c>
    </row>
    <row r="427" spans="1:23">
      <c r="A427">
        <v>426</v>
      </c>
      <c r="B427">
        <v>1</v>
      </c>
      <c r="C427" t="s">
        <v>3962</v>
      </c>
      <c r="D427" t="s">
        <v>3963</v>
      </c>
      <c r="E427">
        <v>15</v>
      </c>
      <c r="F427">
        <v>0</v>
      </c>
      <c r="G427">
        <v>0</v>
      </c>
      <c r="H427" t="s">
        <v>3964</v>
      </c>
      <c r="I427" t="s">
        <v>140</v>
      </c>
      <c r="J427" t="s">
        <v>140</v>
      </c>
      <c r="K427" t="s">
        <v>3965</v>
      </c>
      <c r="L427" t="s">
        <v>277</v>
      </c>
      <c r="M427" t="s">
        <v>277</v>
      </c>
      <c r="N427">
        <v>4</v>
      </c>
      <c r="O427" t="s">
        <v>239</v>
      </c>
      <c r="P427">
        <v>1</v>
      </c>
      <c r="Q427" t="s">
        <v>2551</v>
      </c>
      <c r="R427">
        <v>37</v>
      </c>
      <c r="S427" t="s">
        <v>3966</v>
      </c>
      <c r="T427" t="s">
        <v>24</v>
      </c>
      <c r="U427">
        <v>37</v>
      </c>
      <c r="V427" t="s">
        <v>3967</v>
      </c>
      <c r="W427" t="s">
        <v>3968</v>
      </c>
    </row>
    <row r="428" spans="1:23">
      <c r="A428">
        <v>427</v>
      </c>
      <c r="B428">
        <v>1</v>
      </c>
      <c r="C428" t="s">
        <v>3969</v>
      </c>
      <c r="D428" t="s">
        <v>3970</v>
      </c>
      <c r="E428">
        <v>15</v>
      </c>
      <c r="F428">
        <v>0</v>
      </c>
      <c r="G428">
        <v>0</v>
      </c>
      <c r="H428" t="s">
        <v>3964</v>
      </c>
      <c r="I428" t="s">
        <v>140</v>
      </c>
      <c r="J428" t="s">
        <v>140</v>
      </c>
      <c r="K428" t="s">
        <v>3965</v>
      </c>
      <c r="L428" t="s">
        <v>277</v>
      </c>
      <c r="M428" t="s">
        <v>277</v>
      </c>
      <c r="N428">
        <v>4</v>
      </c>
      <c r="O428" t="s">
        <v>283</v>
      </c>
      <c r="P428">
        <v>4</v>
      </c>
      <c r="Q428" t="s">
        <v>1960</v>
      </c>
      <c r="R428">
        <v>37</v>
      </c>
      <c r="S428" t="s">
        <v>3971</v>
      </c>
      <c r="T428" t="s">
        <v>24</v>
      </c>
      <c r="U428">
        <v>37</v>
      </c>
      <c r="V428" t="s">
        <v>3972</v>
      </c>
      <c r="W428" t="s">
        <v>3968</v>
      </c>
    </row>
    <row r="429" spans="1:23">
      <c r="A429">
        <v>428</v>
      </c>
      <c r="B429">
        <v>2</v>
      </c>
      <c r="C429" t="s">
        <v>3973</v>
      </c>
      <c r="D429" t="s">
        <v>3974</v>
      </c>
      <c r="E429">
        <v>15</v>
      </c>
      <c r="F429">
        <v>0</v>
      </c>
      <c r="G429">
        <v>0</v>
      </c>
      <c r="H429" t="s">
        <v>3964</v>
      </c>
      <c r="I429" t="s">
        <v>140</v>
      </c>
      <c r="J429" t="s">
        <v>140</v>
      </c>
      <c r="K429" t="s">
        <v>3965</v>
      </c>
      <c r="L429" t="s">
        <v>277</v>
      </c>
      <c r="M429" t="s">
        <v>277</v>
      </c>
      <c r="N429">
        <v>4</v>
      </c>
      <c r="O429" t="s">
        <v>283</v>
      </c>
      <c r="P429">
        <v>5</v>
      </c>
      <c r="Q429" t="s">
        <v>3975</v>
      </c>
      <c r="R429">
        <v>37</v>
      </c>
      <c r="S429" t="s">
        <v>3976</v>
      </c>
      <c r="T429" t="s">
        <v>24</v>
      </c>
      <c r="U429">
        <v>37</v>
      </c>
      <c r="V429" t="s">
        <v>3977</v>
      </c>
      <c r="W429" t="s">
        <v>3968</v>
      </c>
    </row>
    <row r="430" spans="1:23">
      <c r="A430">
        <v>429</v>
      </c>
      <c r="B430">
        <v>2</v>
      </c>
      <c r="C430" t="s">
        <v>3978</v>
      </c>
      <c r="D430" t="s">
        <v>3979</v>
      </c>
      <c r="E430">
        <v>15</v>
      </c>
      <c r="F430">
        <v>0</v>
      </c>
      <c r="G430">
        <v>0</v>
      </c>
      <c r="H430" t="s">
        <v>3964</v>
      </c>
      <c r="I430" t="s">
        <v>140</v>
      </c>
      <c r="J430" t="s">
        <v>140</v>
      </c>
      <c r="K430" t="s">
        <v>3965</v>
      </c>
      <c r="L430" t="s">
        <v>277</v>
      </c>
      <c r="M430" t="s">
        <v>277</v>
      </c>
      <c r="N430">
        <v>4</v>
      </c>
      <c r="O430" t="s">
        <v>283</v>
      </c>
      <c r="P430">
        <v>4</v>
      </c>
      <c r="Q430" t="s">
        <v>3980</v>
      </c>
      <c r="R430">
        <v>37</v>
      </c>
      <c r="S430" t="s">
        <v>3981</v>
      </c>
      <c r="T430" t="s">
        <v>24</v>
      </c>
      <c r="U430">
        <v>37</v>
      </c>
      <c r="V430" t="s">
        <v>3982</v>
      </c>
      <c r="W430" t="s">
        <v>3968</v>
      </c>
    </row>
    <row r="431" spans="1:23">
      <c r="A431">
        <v>430</v>
      </c>
      <c r="B431">
        <v>2</v>
      </c>
      <c r="C431" t="s">
        <v>3983</v>
      </c>
      <c r="D431" t="s">
        <v>3984</v>
      </c>
      <c r="E431">
        <v>15</v>
      </c>
      <c r="F431">
        <v>0</v>
      </c>
      <c r="G431">
        <v>0</v>
      </c>
      <c r="H431" t="s">
        <v>3964</v>
      </c>
      <c r="I431" t="s">
        <v>140</v>
      </c>
      <c r="J431" t="s">
        <v>140</v>
      </c>
      <c r="K431" t="s">
        <v>3965</v>
      </c>
      <c r="L431" t="s">
        <v>277</v>
      </c>
      <c r="M431" t="s">
        <v>277</v>
      </c>
      <c r="N431">
        <v>4</v>
      </c>
      <c r="O431" t="s">
        <v>283</v>
      </c>
      <c r="P431">
        <v>3</v>
      </c>
      <c r="Q431" t="s">
        <v>3985</v>
      </c>
      <c r="R431">
        <v>37</v>
      </c>
      <c r="S431" t="s">
        <v>3986</v>
      </c>
      <c r="T431" t="s">
        <v>24</v>
      </c>
      <c r="U431">
        <v>37</v>
      </c>
      <c r="V431" t="s">
        <v>3987</v>
      </c>
      <c r="W431" t="s">
        <v>3968</v>
      </c>
    </row>
    <row r="432" spans="1:23">
      <c r="A432">
        <v>431</v>
      </c>
      <c r="B432">
        <v>1</v>
      </c>
      <c r="C432" t="s">
        <v>278</v>
      </c>
      <c r="D432" t="s">
        <v>279</v>
      </c>
      <c r="E432">
        <v>40</v>
      </c>
      <c r="F432">
        <v>0</v>
      </c>
      <c r="G432">
        <v>0</v>
      </c>
      <c r="H432" t="s">
        <v>275</v>
      </c>
      <c r="I432" t="s">
        <v>140</v>
      </c>
      <c r="J432" t="s">
        <v>140</v>
      </c>
      <c r="K432" t="s">
        <v>276</v>
      </c>
      <c r="L432" t="s">
        <v>277</v>
      </c>
      <c r="M432" t="s">
        <v>277</v>
      </c>
      <c r="N432">
        <v>4</v>
      </c>
      <c r="O432" t="s">
        <v>232</v>
      </c>
      <c r="P432">
        <v>2</v>
      </c>
      <c r="Q432" t="s">
        <v>280</v>
      </c>
      <c r="R432">
        <v>38</v>
      </c>
      <c r="S432" t="s">
        <v>281</v>
      </c>
      <c r="T432" t="s">
        <v>24</v>
      </c>
      <c r="U432">
        <v>38</v>
      </c>
      <c r="V432" t="s">
        <v>282</v>
      </c>
      <c r="W432" t="s">
        <v>230</v>
      </c>
    </row>
    <row r="433" spans="1:23">
      <c r="A433">
        <v>432</v>
      </c>
      <c r="B433">
        <v>1</v>
      </c>
      <c r="C433" t="s">
        <v>285</v>
      </c>
      <c r="D433" t="s">
        <v>286</v>
      </c>
      <c r="E433">
        <v>40</v>
      </c>
      <c r="F433">
        <v>0</v>
      </c>
      <c r="G433">
        <v>0</v>
      </c>
      <c r="H433" t="s">
        <v>275</v>
      </c>
      <c r="I433" t="s">
        <v>140</v>
      </c>
      <c r="J433" t="s">
        <v>140</v>
      </c>
      <c r="K433" t="s">
        <v>276</v>
      </c>
      <c r="L433" t="s">
        <v>277</v>
      </c>
      <c r="M433" t="s">
        <v>277</v>
      </c>
      <c r="N433">
        <v>4</v>
      </c>
      <c r="O433" t="s">
        <v>283</v>
      </c>
      <c r="P433">
        <v>3</v>
      </c>
      <c r="Q433" t="s">
        <v>287</v>
      </c>
      <c r="R433">
        <v>38</v>
      </c>
      <c r="S433" t="s">
        <v>288</v>
      </c>
      <c r="T433" t="s">
        <v>24</v>
      </c>
      <c r="U433">
        <v>38</v>
      </c>
      <c r="V433" t="s">
        <v>289</v>
      </c>
      <c r="W433" t="s">
        <v>230</v>
      </c>
    </row>
    <row r="434" spans="1:23">
      <c r="A434">
        <v>433</v>
      </c>
      <c r="B434">
        <v>2</v>
      </c>
      <c r="C434" t="s">
        <v>291</v>
      </c>
      <c r="D434" t="s">
        <v>292</v>
      </c>
      <c r="E434">
        <v>40</v>
      </c>
      <c r="F434">
        <v>0</v>
      </c>
      <c r="G434">
        <v>0</v>
      </c>
      <c r="H434" t="s">
        <v>275</v>
      </c>
      <c r="I434" t="s">
        <v>140</v>
      </c>
      <c r="J434" t="s">
        <v>140</v>
      </c>
      <c r="K434" t="s">
        <v>276</v>
      </c>
      <c r="L434" t="s">
        <v>277</v>
      </c>
      <c r="M434" t="s">
        <v>277</v>
      </c>
      <c r="N434">
        <v>4</v>
      </c>
      <c r="O434" t="s">
        <v>283</v>
      </c>
      <c r="P434">
        <v>5</v>
      </c>
      <c r="Q434" t="s">
        <v>293</v>
      </c>
      <c r="R434">
        <v>38</v>
      </c>
      <c r="S434" t="s">
        <v>294</v>
      </c>
      <c r="T434" t="s">
        <v>24</v>
      </c>
      <c r="U434">
        <v>38</v>
      </c>
      <c r="V434" t="s">
        <v>295</v>
      </c>
      <c r="W434" t="s">
        <v>230</v>
      </c>
    </row>
    <row r="435" spans="1:23">
      <c r="A435">
        <v>434</v>
      </c>
      <c r="B435">
        <v>1</v>
      </c>
      <c r="C435" t="s">
        <v>296</v>
      </c>
      <c r="D435" t="s">
        <v>297</v>
      </c>
      <c r="E435">
        <v>47</v>
      </c>
      <c r="F435">
        <v>0</v>
      </c>
      <c r="G435">
        <v>0</v>
      </c>
      <c r="H435" t="s">
        <v>298</v>
      </c>
      <c r="I435" t="s">
        <v>140</v>
      </c>
      <c r="J435" t="s">
        <v>140</v>
      </c>
      <c r="K435" t="s">
        <v>299</v>
      </c>
      <c r="L435" t="s">
        <v>277</v>
      </c>
      <c r="M435" t="s">
        <v>277</v>
      </c>
      <c r="N435">
        <v>4</v>
      </c>
      <c r="O435" t="s">
        <v>239</v>
      </c>
      <c r="P435">
        <v>1</v>
      </c>
      <c r="Q435" t="s">
        <v>300</v>
      </c>
      <c r="R435">
        <v>38</v>
      </c>
      <c r="S435" t="s">
        <v>301</v>
      </c>
      <c r="T435" t="s">
        <v>24</v>
      </c>
      <c r="U435">
        <v>38</v>
      </c>
      <c r="V435" t="s">
        <v>302</v>
      </c>
      <c r="W435" t="s">
        <v>235</v>
      </c>
    </row>
    <row r="436" spans="1:23">
      <c r="A436">
        <v>435</v>
      </c>
      <c r="B436">
        <v>1</v>
      </c>
      <c r="C436" t="s">
        <v>303</v>
      </c>
      <c r="D436" t="s">
        <v>304</v>
      </c>
      <c r="E436">
        <v>47</v>
      </c>
      <c r="F436">
        <v>0</v>
      </c>
      <c r="G436">
        <v>0</v>
      </c>
      <c r="H436" t="s">
        <v>298</v>
      </c>
      <c r="I436" t="s">
        <v>140</v>
      </c>
      <c r="J436" t="s">
        <v>140</v>
      </c>
      <c r="K436" t="s">
        <v>299</v>
      </c>
      <c r="L436" t="s">
        <v>277</v>
      </c>
      <c r="M436" t="s">
        <v>277</v>
      </c>
      <c r="N436">
        <v>4</v>
      </c>
      <c r="O436" t="s">
        <v>239</v>
      </c>
      <c r="P436">
        <v>1</v>
      </c>
      <c r="Q436" t="s">
        <v>305</v>
      </c>
      <c r="R436">
        <v>38</v>
      </c>
      <c r="S436" t="s">
        <v>306</v>
      </c>
      <c r="T436" t="s">
        <v>24</v>
      </c>
      <c r="U436">
        <v>38</v>
      </c>
      <c r="V436" t="s">
        <v>307</v>
      </c>
      <c r="W436" t="s">
        <v>235</v>
      </c>
    </row>
    <row r="437" spans="1:23">
      <c r="A437">
        <v>436</v>
      </c>
      <c r="B437">
        <v>1</v>
      </c>
      <c r="C437" t="s">
        <v>308</v>
      </c>
      <c r="D437" t="s">
        <v>309</v>
      </c>
      <c r="E437">
        <v>47</v>
      </c>
      <c r="F437">
        <v>0</v>
      </c>
      <c r="G437">
        <v>0</v>
      </c>
      <c r="H437" t="s">
        <v>298</v>
      </c>
      <c r="I437" t="s">
        <v>140</v>
      </c>
      <c r="J437" t="s">
        <v>140</v>
      </c>
      <c r="K437" t="s">
        <v>299</v>
      </c>
      <c r="L437" t="s">
        <v>277</v>
      </c>
      <c r="M437" t="s">
        <v>277</v>
      </c>
      <c r="N437">
        <v>4</v>
      </c>
      <c r="O437" t="s">
        <v>232</v>
      </c>
      <c r="P437">
        <v>2</v>
      </c>
      <c r="Q437" t="s">
        <v>310</v>
      </c>
      <c r="R437">
        <v>38</v>
      </c>
      <c r="S437" t="s">
        <v>311</v>
      </c>
      <c r="T437" t="s">
        <v>24</v>
      </c>
      <c r="U437">
        <v>38</v>
      </c>
      <c r="V437" t="s">
        <v>312</v>
      </c>
      <c r="W437" t="s">
        <v>235</v>
      </c>
    </row>
    <row r="438" spans="1:23">
      <c r="A438">
        <v>437</v>
      </c>
      <c r="B438">
        <v>1</v>
      </c>
      <c r="C438" t="s">
        <v>313</v>
      </c>
      <c r="D438" t="s">
        <v>314</v>
      </c>
      <c r="E438">
        <v>47</v>
      </c>
      <c r="F438">
        <v>0</v>
      </c>
      <c r="G438">
        <v>0</v>
      </c>
      <c r="H438" t="s">
        <v>298</v>
      </c>
      <c r="I438" t="s">
        <v>140</v>
      </c>
      <c r="J438" t="s">
        <v>140</v>
      </c>
      <c r="K438" t="s">
        <v>299</v>
      </c>
      <c r="L438" t="s">
        <v>277</v>
      </c>
      <c r="M438" t="s">
        <v>277</v>
      </c>
      <c r="N438">
        <v>4</v>
      </c>
      <c r="O438" t="s">
        <v>232</v>
      </c>
      <c r="P438">
        <v>2</v>
      </c>
      <c r="Q438" t="s">
        <v>315</v>
      </c>
      <c r="R438">
        <v>38</v>
      </c>
      <c r="S438" t="s">
        <v>316</v>
      </c>
      <c r="T438" t="s">
        <v>24</v>
      </c>
      <c r="U438">
        <v>38</v>
      </c>
      <c r="V438" t="s">
        <v>317</v>
      </c>
      <c r="W438" t="s">
        <v>235</v>
      </c>
    </row>
    <row r="439" spans="1:23">
      <c r="A439">
        <v>438</v>
      </c>
      <c r="B439">
        <v>1</v>
      </c>
      <c r="C439" t="s">
        <v>321</v>
      </c>
      <c r="D439" t="s">
        <v>322</v>
      </c>
      <c r="E439">
        <v>47</v>
      </c>
      <c r="F439">
        <v>0</v>
      </c>
      <c r="G439">
        <v>0</v>
      </c>
      <c r="H439" t="s">
        <v>298</v>
      </c>
      <c r="I439" t="s">
        <v>140</v>
      </c>
      <c r="J439" t="s">
        <v>140</v>
      </c>
      <c r="K439" t="s">
        <v>299</v>
      </c>
      <c r="L439" t="s">
        <v>277</v>
      </c>
      <c r="M439" t="s">
        <v>277</v>
      </c>
      <c r="N439">
        <v>4</v>
      </c>
      <c r="O439" t="s">
        <v>283</v>
      </c>
      <c r="P439">
        <v>5</v>
      </c>
      <c r="Q439" t="s">
        <v>323</v>
      </c>
      <c r="R439">
        <v>38</v>
      </c>
      <c r="S439" t="s">
        <v>324</v>
      </c>
      <c r="T439" t="s">
        <v>24</v>
      </c>
      <c r="U439">
        <v>38</v>
      </c>
      <c r="V439" t="s">
        <v>325</v>
      </c>
      <c r="W439" t="s">
        <v>235</v>
      </c>
    </row>
    <row r="440" spans="1:23">
      <c r="A440">
        <v>439</v>
      </c>
      <c r="B440">
        <v>2</v>
      </c>
      <c r="C440" t="s">
        <v>327</v>
      </c>
      <c r="D440" t="s">
        <v>328</v>
      </c>
      <c r="E440">
        <v>47</v>
      </c>
      <c r="F440">
        <v>0</v>
      </c>
      <c r="G440">
        <v>0</v>
      </c>
      <c r="H440" t="s">
        <v>298</v>
      </c>
      <c r="I440" t="s">
        <v>140</v>
      </c>
      <c r="J440" t="s">
        <v>140</v>
      </c>
      <c r="K440" t="s">
        <v>299</v>
      </c>
      <c r="L440" t="s">
        <v>277</v>
      </c>
      <c r="M440" t="s">
        <v>277</v>
      </c>
      <c r="N440">
        <v>4</v>
      </c>
      <c r="O440" t="s">
        <v>239</v>
      </c>
      <c r="P440">
        <v>2</v>
      </c>
      <c r="Q440" t="s">
        <v>329</v>
      </c>
      <c r="R440">
        <v>38</v>
      </c>
      <c r="S440" t="s">
        <v>330</v>
      </c>
      <c r="T440" t="s">
        <v>24</v>
      </c>
      <c r="U440">
        <v>38</v>
      </c>
      <c r="V440" t="s">
        <v>331</v>
      </c>
      <c r="W440" t="s">
        <v>235</v>
      </c>
    </row>
    <row r="441" spans="1:23">
      <c r="A441">
        <v>440</v>
      </c>
      <c r="B441">
        <v>2</v>
      </c>
      <c r="C441" t="s">
        <v>332</v>
      </c>
      <c r="D441" t="s">
        <v>333</v>
      </c>
      <c r="E441">
        <v>47</v>
      </c>
      <c r="F441">
        <v>0</v>
      </c>
      <c r="G441">
        <v>0</v>
      </c>
      <c r="H441" t="s">
        <v>298</v>
      </c>
      <c r="I441" t="s">
        <v>140</v>
      </c>
      <c r="J441" t="s">
        <v>140</v>
      </c>
      <c r="K441" t="s">
        <v>299</v>
      </c>
      <c r="L441" t="s">
        <v>277</v>
      </c>
      <c r="M441" t="s">
        <v>277</v>
      </c>
      <c r="N441">
        <v>4</v>
      </c>
      <c r="O441" t="s">
        <v>239</v>
      </c>
      <c r="P441">
        <v>2</v>
      </c>
      <c r="Q441" t="s">
        <v>334</v>
      </c>
      <c r="R441">
        <v>38</v>
      </c>
      <c r="S441" t="s">
        <v>335</v>
      </c>
      <c r="T441" t="s">
        <v>24</v>
      </c>
      <c r="U441">
        <v>38</v>
      </c>
      <c r="V441" t="s">
        <v>336</v>
      </c>
      <c r="W441" t="s">
        <v>235</v>
      </c>
    </row>
    <row r="442" spans="1:23">
      <c r="A442">
        <v>441</v>
      </c>
      <c r="B442">
        <v>2</v>
      </c>
      <c r="C442" t="s">
        <v>337</v>
      </c>
      <c r="D442" t="s">
        <v>338</v>
      </c>
      <c r="E442">
        <v>47</v>
      </c>
      <c r="F442">
        <v>0</v>
      </c>
      <c r="G442">
        <v>0</v>
      </c>
      <c r="H442" t="s">
        <v>298</v>
      </c>
      <c r="I442" t="s">
        <v>140</v>
      </c>
      <c r="J442" t="s">
        <v>140</v>
      </c>
      <c r="K442" t="s">
        <v>299</v>
      </c>
      <c r="L442" t="s">
        <v>277</v>
      </c>
      <c r="M442" t="s">
        <v>277</v>
      </c>
      <c r="N442">
        <v>4</v>
      </c>
      <c r="O442" t="s">
        <v>239</v>
      </c>
      <c r="P442">
        <v>2</v>
      </c>
      <c r="Q442" t="s">
        <v>339</v>
      </c>
      <c r="R442">
        <v>38</v>
      </c>
      <c r="S442" t="s">
        <v>340</v>
      </c>
      <c r="T442" t="s">
        <v>24</v>
      </c>
      <c r="U442">
        <v>38</v>
      </c>
      <c r="V442" t="s">
        <v>341</v>
      </c>
      <c r="W442" t="s">
        <v>235</v>
      </c>
    </row>
    <row r="443" spans="1:23">
      <c r="A443">
        <v>442</v>
      </c>
      <c r="B443">
        <v>2</v>
      </c>
      <c r="C443" t="s">
        <v>342</v>
      </c>
      <c r="D443" t="s">
        <v>343</v>
      </c>
      <c r="E443">
        <v>47</v>
      </c>
      <c r="F443">
        <v>0</v>
      </c>
      <c r="G443">
        <v>0</v>
      </c>
      <c r="H443" t="s">
        <v>298</v>
      </c>
      <c r="I443" t="s">
        <v>140</v>
      </c>
      <c r="J443" t="s">
        <v>140</v>
      </c>
      <c r="K443" t="s">
        <v>299</v>
      </c>
      <c r="L443" t="s">
        <v>277</v>
      </c>
      <c r="M443" t="s">
        <v>277</v>
      </c>
      <c r="N443">
        <v>4</v>
      </c>
      <c r="O443" t="s">
        <v>239</v>
      </c>
      <c r="P443">
        <v>2</v>
      </c>
      <c r="Q443" t="s">
        <v>344</v>
      </c>
      <c r="R443">
        <v>38</v>
      </c>
      <c r="S443" t="s">
        <v>345</v>
      </c>
      <c r="T443" t="s">
        <v>24</v>
      </c>
      <c r="U443">
        <v>38</v>
      </c>
      <c r="V443" t="s">
        <v>346</v>
      </c>
      <c r="W443" t="s">
        <v>235</v>
      </c>
    </row>
    <row r="444" spans="1:23">
      <c r="A444">
        <v>443</v>
      </c>
      <c r="B444">
        <v>2</v>
      </c>
      <c r="C444" t="s">
        <v>347</v>
      </c>
      <c r="D444" t="s">
        <v>348</v>
      </c>
      <c r="E444">
        <v>47</v>
      </c>
      <c r="F444">
        <v>0</v>
      </c>
      <c r="G444">
        <v>0</v>
      </c>
      <c r="H444" t="s">
        <v>298</v>
      </c>
      <c r="I444" t="s">
        <v>140</v>
      </c>
      <c r="J444" t="s">
        <v>140</v>
      </c>
      <c r="K444" t="s">
        <v>299</v>
      </c>
      <c r="L444" t="s">
        <v>277</v>
      </c>
      <c r="M444" t="s">
        <v>277</v>
      </c>
      <c r="N444">
        <v>4</v>
      </c>
      <c r="O444" t="s">
        <v>232</v>
      </c>
      <c r="P444">
        <v>3</v>
      </c>
      <c r="Q444" t="s">
        <v>349</v>
      </c>
      <c r="R444">
        <v>38</v>
      </c>
      <c r="S444" t="s">
        <v>350</v>
      </c>
      <c r="T444" t="s">
        <v>24</v>
      </c>
      <c r="U444">
        <v>38</v>
      </c>
      <c r="V444" t="s">
        <v>351</v>
      </c>
      <c r="W444" t="s">
        <v>235</v>
      </c>
    </row>
    <row r="445" spans="1:23">
      <c r="A445">
        <v>444</v>
      </c>
      <c r="B445">
        <v>2</v>
      </c>
      <c r="C445" t="s">
        <v>352</v>
      </c>
      <c r="D445" t="s">
        <v>353</v>
      </c>
      <c r="E445">
        <v>47</v>
      </c>
      <c r="F445">
        <v>0</v>
      </c>
      <c r="G445">
        <v>0</v>
      </c>
      <c r="H445" t="s">
        <v>298</v>
      </c>
      <c r="I445" t="s">
        <v>140</v>
      </c>
      <c r="J445" t="s">
        <v>140</v>
      </c>
      <c r="K445" t="s">
        <v>299</v>
      </c>
      <c r="L445" t="s">
        <v>277</v>
      </c>
      <c r="M445" t="s">
        <v>277</v>
      </c>
      <c r="N445">
        <v>4</v>
      </c>
      <c r="O445" t="s">
        <v>232</v>
      </c>
      <c r="P445">
        <v>3</v>
      </c>
      <c r="Q445" t="s">
        <v>354</v>
      </c>
      <c r="R445">
        <v>38</v>
      </c>
      <c r="S445" t="s">
        <v>355</v>
      </c>
      <c r="T445" t="s">
        <v>24</v>
      </c>
      <c r="U445">
        <v>38</v>
      </c>
      <c r="V445" t="s">
        <v>356</v>
      </c>
      <c r="W445" t="s">
        <v>235</v>
      </c>
    </row>
    <row r="446" spans="1:23">
      <c r="A446">
        <v>445</v>
      </c>
      <c r="B446">
        <v>2</v>
      </c>
      <c r="C446" t="s">
        <v>357</v>
      </c>
      <c r="D446" t="s">
        <v>358</v>
      </c>
      <c r="E446">
        <v>47</v>
      </c>
      <c r="F446">
        <v>0</v>
      </c>
      <c r="G446">
        <v>0</v>
      </c>
      <c r="H446" t="s">
        <v>298</v>
      </c>
      <c r="I446" t="s">
        <v>140</v>
      </c>
      <c r="J446" t="s">
        <v>140</v>
      </c>
      <c r="K446" t="s">
        <v>299</v>
      </c>
      <c r="L446" t="s">
        <v>277</v>
      </c>
      <c r="M446" t="s">
        <v>277</v>
      </c>
      <c r="N446">
        <v>4</v>
      </c>
      <c r="O446" t="s">
        <v>232</v>
      </c>
      <c r="P446">
        <v>2</v>
      </c>
      <c r="Q446" t="s">
        <v>359</v>
      </c>
      <c r="R446">
        <v>38</v>
      </c>
      <c r="S446" t="s">
        <v>360</v>
      </c>
      <c r="T446" t="s">
        <v>24</v>
      </c>
      <c r="U446">
        <v>38</v>
      </c>
      <c r="V446" t="s">
        <v>361</v>
      </c>
      <c r="W446" t="s">
        <v>235</v>
      </c>
    </row>
    <row r="447" spans="1:23">
      <c r="A447">
        <v>446</v>
      </c>
      <c r="B447">
        <v>2</v>
      </c>
      <c r="C447" t="s">
        <v>362</v>
      </c>
      <c r="D447" t="s">
        <v>363</v>
      </c>
      <c r="E447">
        <v>47</v>
      </c>
      <c r="F447">
        <v>0</v>
      </c>
      <c r="G447">
        <v>0</v>
      </c>
      <c r="H447" t="s">
        <v>298</v>
      </c>
      <c r="I447" t="s">
        <v>140</v>
      </c>
      <c r="J447" t="s">
        <v>140</v>
      </c>
      <c r="K447" t="s">
        <v>299</v>
      </c>
      <c r="L447" t="s">
        <v>277</v>
      </c>
      <c r="M447" t="s">
        <v>277</v>
      </c>
      <c r="N447">
        <v>4</v>
      </c>
      <c r="O447" t="s">
        <v>232</v>
      </c>
      <c r="P447">
        <v>1</v>
      </c>
      <c r="Q447" t="s">
        <v>364</v>
      </c>
      <c r="R447">
        <v>38</v>
      </c>
      <c r="S447" t="s">
        <v>365</v>
      </c>
      <c r="T447" t="s">
        <v>24</v>
      </c>
      <c r="U447">
        <v>38</v>
      </c>
      <c r="V447" t="s">
        <v>366</v>
      </c>
      <c r="W447" t="s">
        <v>235</v>
      </c>
    </row>
    <row r="448" spans="1:23">
      <c r="A448">
        <v>447</v>
      </c>
      <c r="B448">
        <v>2</v>
      </c>
      <c r="C448" t="s">
        <v>367</v>
      </c>
      <c r="D448" t="s">
        <v>368</v>
      </c>
      <c r="E448">
        <v>47</v>
      </c>
      <c r="F448">
        <v>0</v>
      </c>
      <c r="G448">
        <v>0</v>
      </c>
      <c r="H448" t="s">
        <v>298</v>
      </c>
      <c r="I448" t="s">
        <v>140</v>
      </c>
      <c r="J448" t="s">
        <v>140</v>
      </c>
      <c r="K448" t="s">
        <v>299</v>
      </c>
      <c r="L448" t="s">
        <v>277</v>
      </c>
      <c r="M448" t="s">
        <v>277</v>
      </c>
      <c r="N448">
        <v>4</v>
      </c>
      <c r="O448" t="s">
        <v>232</v>
      </c>
      <c r="P448">
        <v>1</v>
      </c>
      <c r="Q448" t="s">
        <v>369</v>
      </c>
      <c r="R448">
        <v>38</v>
      </c>
      <c r="S448" t="s">
        <v>370</v>
      </c>
      <c r="T448" t="s">
        <v>24</v>
      </c>
      <c r="U448">
        <v>38</v>
      </c>
      <c r="V448" t="s">
        <v>371</v>
      </c>
      <c r="W448" t="s">
        <v>235</v>
      </c>
    </row>
    <row r="449" spans="1:23">
      <c r="A449">
        <v>448</v>
      </c>
      <c r="B449">
        <v>2</v>
      </c>
      <c r="C449" t="s">
        <v>372</v>
      </c>
      <c r="D449" t="s">
        <v>373</v>
      </c>
      <c r="E449">
        <v>47</v>
      </c>
      <c r="F449">
        <v>0</v>
      </c>
      <c r="G449">
        <v>0</v>
      </c>
      <c r="H449" t="s">
        <v>298</v>
      </c>
      <c r="I449" t="s">
        <v>140</v>
      </c>
      <c r="J449" t="s">
        <v>140</v>
      </c>
      <c r="K449" t="s">
        <v>299</v>
      </c>
      <c r="L449" t="s">
        <v>277</v>
      </c>
      <c r="M449" t="s">
        <v>277</v>
      </c>
      <c r="N449">
        <v>4</v>
      </c>
      <c r="O449" t="s">
        <v>232</v>
      </c>
      <c r="P449">
        <v>1</v>
      </c>
      <c r="Q449" t="s">
        <v>374</v>
      </c>
      <c r="R449">
        <v>38</v>
      </c>
      <c r="S449" t="s">
        <v>375</v>
      </c>
      <c r="T449" t="s">
        <v>24</v>
      </c>
      <c r="U449">
        <v>38</v>
      </c>
      <c r="V449" t="s">
        <v>376</v>
      </c>
      <c r="W449" t="s">
        <v>235</v>
      </c>
    </row>
    <row r="450" spans="1:23">
      <c r="A450">
        <v>449</v>
      </c>
      <c r="B450">
        <v>2</v>
      </c>
      <c r="C450" t="s">
        <v>377</v>
      </c>
      <c r="D450" t="s">
        <v>378</v>
      </c>
      <c r="E450">
        <v>47</v>
      </c>
      <c r="F450">
        <v>0</v>
      </c>
      <c r="G450">
        <v>0</v>
      </c>
      <c r="H450" t="s">
        <v>298</v>
      </c>
      <c r="I450" t="s">
        <v>140</v>
      </c>
      <c r="J450" t="s">
        <v>140</v>
      </c>
      <c r="K450" t="s">
        <v>299</v>
      </c>
      <c r="L450" t="s">
        <v>277</v>
      </c>
      <c r="M450" t="s">
        <v>277</v>
      </c>
      <c r="N450">
        <v>4</v>
      </c>
      <c r="O450" t="s">
        <v>232</v>
      </c>
      <c r="P450">
        <v>1</v>
      </c>
      <c r="Q450" t="s">
        <v>379</v>
      </c>
      <c r="R450">
        <v>38</v>
      </c>
      <c r="S450" t="s">
        <v>380</v>
      </c>
      <c r="T450" t="s">
        <v>24</v>
      </c>
      <c r="U450">
        <v>38</v>
      </c>
      <c r="V450" t="s">
        <v>381</v>
      </c>
      <c r="W450" t="s">
        <v>235</v>
      </c>
    </row>
    <row r="451" spans="1:23">
      <c r="A451">
        <v>450</v>
      </c>
      <c r="B451">
        <v>2</v>
      </c>
      <c r="C451" t="s">
        <v>382</v>
      </c>
      <c r="D451" t="s">
        <v>383</v>
      </c>
      <c r="E451">
        <v>47</v>
      </c>
      <c r="F451">
        <v>0</v>
      </c>
      <c r="G451">
        <v>0</v>
      </c>
      <c r="H451" t="s">
        <v>298</v>
      </c>
      <c r="I451" t="s">
        <v>140</v>
      </c>
      <c r="J451" t="s">
        <v>140</v>
      </c>
      <c r="K451" t="s">
        <v>299</v>
      </c>
      <c r="L451" t="s">
        <v>277</v>
      </c>
      <c r="M451" t="s">
        <v>277</v>
      </c>
      <c r="N451">
        <v>4</v>
      </c>
      <c r="O451" t="s">
        <v>232</v>
      </c>
      <c r="P451">
        <v>1</v>
      </c>
      <c r="Q451" t="s">
        <v>384</v>
      </c>
      <c r="R451">
        <v>38</v>
      </c>
      <c r="S451" t="s">
        <v>385</v>
      </c>
      <c r="T451" t="s">
        <v>24</v>
      </c>
      <c r="U451">
        <v>38</v>
      </c>
      <c r="V451" t="s">
        <v>386</v>
      </c>
      <c r="W451" t="s">
        <v>235</v>
      </c>
    </row>
    <row r="452" spans="1:23">
      <c r="A452">
        <v>451</v>
      </c>
      <c r="B452">
        <v>2</v>
      </c>
      <c r="C452" t="s">
        <v>387</v>
      </c>
      <c r="D452" t="s">
        <v>388</v>
      </c>
      <c r="E452">
        <v>47</v>
      </c>
      <c r="F452">
        <v>0</v>
      </c>
      <c r="G452">
        <v>0</v>
      </c>
      <c r="H452" t="s">
        <v>298</v>
      </c>
      <c r="I452" t="s">
        <v>140</v>
      </c>
      <c r="J452" t="s">
        <v>140</v>
      </c>
      <c r="K452" t="s">
        <v>299</v>
      </c>
      <c r="L452" t="s">
        <v>277</v>
      </c>
      <c r="M452" t="s">
        <v>277</v>
      </c>
      <c r="N452">
        <v>4</v>
      </c>
      <c r="O452" t="s">
        <v>232</v>
      </c>
      <c r="P452">
        <v>1</v>
      </c>
      <c r="Q452" t="s">
        <v>389</v>
      </c>
      <c r="R452">
        <v>38</v>
      </c>
      <c r="S452" t="s">
        <v>390</v>
      </c>
      <c r="T452" t="s">
        <v>24</v>
      </c>
      <c r="U452">
        <v>38</v>
      </c>
      <c r="V452" t="s">
        <v>391</v>
      </c>
      <c r="W452" t="s">
        <v>235</v>
      </c>
    </row>
    <row r="453" spans="1:23">
      <c r="A453">
        <v>452</v>
      </c>
      <c r="B453">
        <v>2</v>
      </c>
      <c r="C453" t="s">
        <v>392</v>
      </c>
      <c r="D453" t="s">
        <v>393</v>
      </c>
      <c r="E453">
        <v>47</v>
      </c>
      <c r="F453">
        <v>0</v>
      </c>
      <c r="G453">
        <v>0</v>
      </c>
      <c r="H453" t="s">
        <v>298</v>
      </c>
      <c r="I453" t="s">
        <v>140</v>
      </c>
      <c r="J453" t="s">
        <v>140</v>
      </c>
      <c r="K453" t="s">
        <v>299</v>
      </c>
      <c r="L453" t="s">
        <v>277</v>
      </c>
      <c r="M453" t="s">
        <v>277</v>
      </c>
      <c r="N453">
        <v>4</v>
      </c>
      <c r="O453" t="s">
        <v>283</v>
      </c>
      <c r="P453">
        <v>6</v>
      </c>
      <c r="Q453" t="s">
        <v>394</v>
      </c>
      <c r="R453">
        <v>38</v>
      </c>
      <c r="S453" t="s">
        <v>395</v>
      </c>
      <c r="T453" t="s">
        <v>24</v>
      </c>
      <c r="U453">
        <v>38</v>
      </c>
      <c r="V453" t="s">
        <v>396</v>
      </c>
      <c r="W453" t="s">
        <v>235</v>
      </c>
    </row>
    <row r="454" spans="1:23">
      <c r="A454">
        <v>453</v>
      </c>
      <c r="B454">
        <v>2</v>
      </c>
      <c r="C454" t="s">
        <v>397</v>
      </c>
      <c r="D454" t="s">
        <v>398</v>
      </c>
      <c r="E454">
        <v>47</v>
      </c>
      <c r="F454">
        <v>0</v>
      </c>
      <c r="G454">
        <v>0</v>
      </c>
      <c r="H454" t="s">
        <v>298</v>
      </c>
      <c r="I454" t="s">
        <v>140</v>
      </c>
      <c r="J454" t="s">
        <v>140</v>
      </c>
      <c r="K454" t="s">
        <v>299</v>
      </c>
      <c r="L454" t="s">
        <v>277</v>
      </c>
      <c r="M454" t="s">
        <v>277</v>
      </c>
      <c r="N454">
        <v>4</v>
      </c>
      <c r="O454" t="s">
        <v>283</v>
      </c>
      <c r="P454">
        <v>6</v>
      </c>
      <c r="Q454" t="s">
        <v>399</v>
      </c>
      <c r="R454">
        <v>38</v>
      </c>
      <c r="S454" t="s">
        <v>400</v>
      </c>
      <c r="T454" t="s">
        <v>24</v>
      </c>
      <c r="U454">
        <v>38</v>
      </c>
      <c r="V454" t="s">
        <v>401</v>
      </c>
      <c r="W454" t="s">
        <v>235</v>
      </c>
    </row>
    <row r="455" spans="1:23">
      <c r="A455">
        <v>454</v>
      </c>
      <c r="B455">
        <v>2</v>
      </c>
      <c r="C455" t="s">
        <v>402</v>
      </c>
      <c r="D455" t="s">
        <v>403</v>
      </c>
      <c r="E455">
        <v>47</v>
      </c>
      <c r="F455">
        <v>0</v>
      </c>
      <c r="G455">
        <v>0</v>
      </c>
      <c r="H455" t="s">
        <v>298</v>
      </c>
      <c r="I455" t="s">
        <v>140</v>
      </c>
      <c r="J455" t="s">
        <v>140</v>
      </c>
      <c r="K455" t="s">
        <v>299</v>
      </c>
      <c r="L455" t="s">
        <v>277</v>
      </c>
      <c r="M455" t="s">
        <v>277</v>
      </c>
      <c r="N455">
        <v>4</v>
      </c>
      <c r="O455" t="s">
        <v>283</v>
      </c>
      <c r="P455">
        <v>6</v>
      </c>
      <c r="Q455" t="s">
        <v>404</v>
      </c>
      <c r="R455">
        <v>38</v>
      </c>
      <c r="S455" t="s">
        <v>405</v>
      </c>
      <c r="T455" t="s">
        <v>24</v>
      </c>
      <c r="U455">
        <v>38</v>
      </c>
      <c r="V455" t="s">
        <v>406</v>
      </c>
      <c r="W455" t="s">
        <v>235</v>
      </c>
    </row>
    <row r="456" spans="1:23">
      <c r="A456">
        <v>455</v>
      </c>
      <c r="B456">
        <v>2</v>
      </c>
      <c r="C456" t="s">
        <v>408</v>
      </c>
      <c r="D456" t="s">
        <v>409</v>
      </c>
      <c r="E456">
        <v>47</v>
      </c>
      <c r="F456">
        <v>0</v>
      </c>
      <c r="G456">
        <v>0</v>
      </c>
      <c r="H456" t="s">
        <v>298</v>
      </c>
      <c r="I456" t="s">
        <v>140</v>
      </c>
      <c r="J456" t="s">
        <v>140</v>
      </c>
      <c r="K456" t="s">
        <v>299</v>
      </c>
      <c r="L456" t="s">
        <v>277</v>
      </c>
      <c r="M456" t="s">
        <v>277</v>
      </c>
      <c r="N456">
        <v>4</v>
      </c>
      <c r="O456" t="s">
        <v>283</v>
      </c>
      <c r="P456">
        <v>5</v>
      </c>
      <c r="Q456" t="s">
        <v>410</v>
      </c>
      <c r="R456">
        <v>38</v>
      </c>
      <c r="S456" t="s">
        <v>411</v>
      </c>
      <c r="T456" t="s">
        <v>24</v>
      </c>
      <c r="U456">
        <v>38</v>
      </c>
      <c r="V456" t="s">
        <v>412</v>
      </c>
      <c r="W456" t="s">
        <v>235</v>
      </c>
    </row>
    <row r="457" spans="1:23">
      <c r="A457">
        <v>456</v>
      </c>
      <c r="B457">
        <v>2</v>
      </c>
      <c r="C457" t="s">
        <v>413</v>
      </c>
      <c r="D457" t="s">
        <v>414</v>
      </c>
      <c r="E457">
        <v>47</v>
      </c>
      <c r="F457">
        <v>0</v>
      </c>
      <c r="G457">
        <v>0</v>
      </c>
      <c r="H457" t="s">
        <v>298</v>
      </c>
      <c r="I457" t="s">
        <v>140</v>
      </c>
      <c r="J457" t="s">
        <v>140</v>
      </c>
      <c r="K457" t="s">
        <v>299</v>
      </c>
      <c r="L457" t="s">
        <v>277</v>
      </c>
      <c r="M457" t="s">
        <v>277</v>
      </c>
      <c r="N457">
        <v>4</v>
      </c>
      <c r="O457" t="s">
        <v>283</v>
      </c>
      <c r="P457">
        <v>5</v>
      </c>
      <c r="Q457" t="s">
        <v>415</v>
      </c>
      <c r="R457">
        <v>38</v>
      </c>
      <c r="S457" t="s">
        <v>416</v>
      </c>
      <c r="T457" t="s">
        <v>24</v>
      </c>
      <c r="U457">
        <v>38</v>
      </c>
      <c r="V457" t="s">
        <v>417</v>
      </c>
      <c r="W457" t="s">
        <v>235</v>
      </c>
    </row>
    <row r="458" spans="1:23">
      <c r="A458">
        <v>457</v>
      </c>
      <c r="B458">
        <v>2</v>
      </c>
      <c r="C458" t="s">
        <v>418</v>
      </c>
      <c r="D458" t="s">
        <v>419</v>
      </c>
      <c r="E458">
        <v>47</v>
      </c>
      <c r="F458">
        <v>0</v>
      </c>
      <c r="G458">
        <v>0</v>
      </c>
      <c r="H458" t="s">
        <v>298</v>
      </c>
      <c r="I458" t="s">
        <v>140</v>
      </c>
      <c r="J458" t="s">
        <v>140</v>
      </c>
      <c r="K458" t="s">
        <v>299</v>
      </c>
      <c r="L458" t="s">
        <v>277</v>
      </c>
      <c r="M458" t="s">
        <v>277</v>
      </c>
      <c r="N458">
        <v>4</v>
      </c>
      <c r="O458" t="s">
        <v>283</v>
      </c>
      <c r="P458">
        <v>4</v>
      </c>
      <c r="Q458" t="s">
        <v>420</v>
      </c>
      <c r="R458">
        <v>38</v>
      </c>
      <c r="S458" t="s">
        <v>421</v>
      </c>
      <c r="T458" t="s">
        <v>24</v>
      </c>
      <c r="U458">
        <v>38</v>
      </c>
      <c r="V458" t="s">
        <v>422</v>
      </c>
      <c r="W458" t="s">
        <v>235</v>
      </c>
    </row>
    <row r="459" spans="1:23">
      <c r="A459">
        <v>458</v>
      </c>
      <c r="B459">
        <v>2</v>
      </c>
      <c r="C459" t="s">
        <v>423</v>
      </c>
      <c r="D459" t="s">
        <v>424</v>
      </c>
      <c r="E459">
        <v>47</v>
      </c>
      <c r="F459">
        <v>0</v>
      </c>
      <c r="G459">
        <v>0</v>
      </c>
      <c r="H459" t="s">
        <v>298</v>
      </c>
      <c r="I459" t="s">
        <v>140</v>
      </c>
      <c r="J459" t="s">
        <v>140</v>
      </c>
      <c r="K459" t="s">
        <v>299</v>
      </c>
      <c r="L459" t="s">
        <v>277</v>
      </c>
      <c r="M459" t="s">
        <v>277</v>
      </c>
      <c r="N459">
        <v>4</v>
      </c>
      <c r="O459" t="s">
        <v>283</v>
      </c>
      <c r="P459">
        <v>4</v>
      </c>
      <c r="Q459" t="s">
        <v>425</v>
      </c>
      <c r="R459">
        <v>38</v>
      </c>
      <c r="S459" t="s">
        <v>426</v>
      </c>
      <c r="T459" t="s">
        <v>24</v>
      </c>
      <c r="U459">
        <v>38</v>
      </c>
      <c r="V459" t="s">
        <v>427</v>
      </c>
      <c r="W459" t="s">
        <v>235</v>
      </c>
    </row>
    <row r="460" spans="1:23">
      <c r="A460">
        <v>459</v>
      </c>
      <c r="B460">
        <v>1</v>
      </c>
      <c r="C460" t="s">
        <v>429</v>
      </c>
      <c r="D460" t="s">
        <v>430</v>
      </c>
      <c r="E460">
        <v>53</v>
      </c>
      <c r="F460">
        <v>0</v>
      </c>
      <c r="G460">
        <v>0</v>
      </c>
      <c r="H460" t="s">
        <v>431</v>
      </c>
      <c r="I460" t="s">
        <v>140</v>
      </c>
      <c r="J460" t="s">
        <v>140</v>
      </c>
      <c r="K460" t="s">
        <v>432</v>
      </c>
      <c r="L460" t="s">
        <v>277</v>
      </c>
      <c r="M460" t="s">
        <v>277</v>
      </c>
      <c r="N460">
        <v>4</v>
      </c>
      <c r="O460" t="s">
        <v>239</v>
      </c>
      <c r="P460">
        <v>3</v>
      </c>
      <c r="Q460" t="s">
        <v>433</v>
      </c>
      <c r="R460">
        <v>38</v>
      </c>
      <c r="S460" t="s">
        <v>434</v>
      </c>
      <c r="T460" t="s">
        <v>24</v>
      </c>
      <c r="U460">
        <v>38</v>
      </c>
      <c r="V460" t="s">
        <v>435</v>
      </c>
      <c r="W460" t="s">
        <v>142</v>
      </c>
    </row>
    <row r="461" spans="1:23">
      <c r="A461">
        <v>460</v>
      </c>
      <c r="B461">
        <v>1</v>
      </c>
      <c r="C461" t="s">
        <v>436</v>
      </c>
      <c r="D461" t="s">
        <v>437</v>
      </c>
      <c r="E461">
        <v>53</v>
      </c>
      <c r="F461">
        <v>0</v>
      </c>
      <c r="G461">
        <v>0</v>
      </c>
      <c r="H461" t="s">
        <v>431</v>
      </c>
      <c r="I461" t="s">
        <v>140</v>
      </c>
      <c r="J461" t="s">
        <v>140</v>
      </c>
      <c r="K461" t="s">
        <v>432</v>
      </c>
      <c r="L461" t="s">
        <v>277</v>
      </c>
      <c r="M461" t="s">
        <v>277</v>
      </c>
      <c r="N461">
        <v>4</v>
      </c>
      <c r="O461" t="s">
        <v>239</v>
      </c>
      <c r="P461">
        <v>2</v>
      </c>
      <c r="Q461" t="s">
        <v>438</v>
      </c>
      <c r="R461">
        <v>38</v>
      </c>
      <c r="S461" t="s">
        <v>439</v>
      </c>
      <c r="T461" t="s">
        <v>24</v>
      </c>
      <c r="U461">
        <v>38</v>
      </c>
      <c r="V461" t="s">
        <v>440</v>
      </c>
      <c r="W461" t="s">
        <v>142</v>
      </c>
    </row>
    <row r="462" spans="1:23">
      <c r="A462">
        <v>461</v>
      </c>
      <c r="B462">
        <v>1</v>
      </c>
      <c r="C462" t="s">
        <v>441</v>
      </c>
      <c r="D462" t="s">
        <v>442</v>
      </c>
      <c r="E462">
        <v>53</v>
      </c>
      <c r="F462">
        <v>0</v>
      </c>
      <c r="G462">
        <v>0</v>
      </c>
      <c r="H462" t="s">
        <v>431</v>
      </c>
      <c r="I462" t="s">
        <v>140</v>
      </c>
      <c r="J462" t="s">
        <v>140</v>
      </c>
      <c r="K462" t="s">
        <v>432</v>
      </c>
      <c r="L462" t="s">
        <v>277</v>
      </c>
      <c r="M462" t="s">
        <v>277</v>
      </c>
      <c r="N462">
        <v>4</v>
      </c>
      <c r="O462" t="s">
        <v>239</v>
      </c>
      <c r="P462">
        <v>2</v>
      </c>
      <c r="Q462" t="s">
        <v>443</v>
      </c>
      <c r="R462">
        <v>38</v>
      </c>
      <c r="S462" t="s">
        <v>444</v>
      </c>
      <c r="T462" t="s">
        <v>24</v>
      </c>
      <c r="U462">
        <v>38</v>
      </c>
      <c r="V462" t="s">
        <v>445</v>
      </c>
      <c r="W462" t="s">
        <v>142</v>
      </c>
    </row>
    <row r="463" spans="1:23">
      <c r="A463">
        <v>462</v>
      </c>
      <c r="B463">
        <v>1</v>
      </c>
      <c r="C463" t="s">
        <v>446</v>
      </c>
      <c r="D463" t="s">
        <v>447</v>
      </c>
      <c r="E463">
        <v>53</v>
      </c>
      <c r="F463">
        <v>0</v>
      </c>
      <c r="G463">
        <v>0</v>
      </c>
      <c r="H463" t="s">
        <v>431</v>
      </c>
      <c r="I463" t="s">
        <v>140</v>
      </c>
      <c r="J463" t="s">
        <v>140</v>
      </c>
      <c r="K463" t="s">
        <v>432</v>
      </c>
      <c r="L463" t="s">
        <v>277</v>
      </c>
      <c r="M463" t="s">
        <v>277</v>
      </c>
      <c r="N463">
        <v>4</v>
      </c>
      <c r="O463" t="s">
        <v>239</v>
      </c>
      <c r="P463">
        <v>1</v>
      </c>
      <c r="Q463" t="s">
        <v>448</v>
      </c>
      <c r="R463">
        <v>38</v>
      </c>
      <c r="S463" t="s">
        <v>449</v>
      </c>
      <c r="T463" t="s">
        <v>24</v>
      </c>
      <c r="U463">
        <v>38</v>
      </c>
      <c r="V463" t="s">
        <v>450</v>
      </c>
      <c r="W463" t="s">
        <v>142</v>
      </c>
    </row>
    <row r="464" spans="1:23">
      <c r="A464">
        <v>463</v>
      </c>
      <c r="B464">
        <v>1</v>
      </c>
      <c r="C464" t="s">
        <v>451</v>
      </c>
      <c r="D464" t="s">
        <v>452</v>
      </c>
      <c r="E464">
        <v>53</v>
      </c>
      <c r="F464">
        <v>0</v>
      </c>
      <c r="G464">
        <v>0</v>
      </c>
      <c r="H464" t="s">
        <v>431</v>
      </c>
      <c r="I464" t="s">
        <v>140</v>
      </c>
      <c r="J464" t="s">
        <v>140</v>
      </c>
      <c r="K464" t="s">
        <v>432</v>
      </c>
      <c r="L464" t="s">
        <v>277</v>
      </c>
      <c r="M464" t="s">
        <v>277</v>
      </c>
      <c r="N464">
        <v>4</v>
      </c>
      <c r="O464" t="s">
        <v>239</v>
      </c>
      <c r="P464">
        <v>1</v>
      </c>
      <c r="Q464" t="s">
        <v>453</v>
      </c>
      <c r="R464">
        <v>38</v>
      </c>
      <c r="S464" t="s">
        <v>454</v>
      </c>
      <c r="T464" t="s">
        <v>24</v>
      </c>
      <c r="U464">
        <v>38</v>
      </c>
      <c r="V464" t="s">
        <v>455</v>
      </c>
      <c r="W464" t="s">
        <v>142</v>
      </c>
    </row>
    <row r="465" spans="1:23">
      <c r="A465">
        <v>464</v>
      </c>
      <c r="B465">
        <v>1</v>
      </c>
      <c r="C465" t="s">
        <v>456</v>
      </c>
      <c r="D465" t="s">
        <v>457</v>
      </c>
      <c r="E465">
        <v>53</v>
      </c>
      <c r="F465">
        <v>0</v>
      </c>
      <c r="G465">
        <v>0</v>
      </c>
      <c r="H465" t="s">
        <v>431</v>
      </c>
      <c r="I465" t="s">
        <v>140</v>
      </c>
      <c r="J465" t="s">
        <v>140</v>
      </c>
      <c r="K465" t="s">
        <v>432</v>
      </c>
      <c r="L465" t="s">
        <v>277</v>
      </c>
      <c r="M465" t="s">
        <v>277</v>
      </c>
      <c r="N465">
        <v>4</v>
      </c>
      <c r="O465" t="s">
        <v>232</v>
      </c>
      <c r="P465">
        <v>3</v>
      </c>
      <c r="Q465" t="s">
        <v>458</v>
      </c>
      <c r="R465">
        <v>38</v>
      </c>
      <c r="S465" t="s">
        <v>459</v>
      </c>
      <c r="T465" t="s">
        <v>24</v>
      </c>
      <c r="U465">
        <v>38</v>
      </c>
      <c r="V465" t="s">
        <v>460</v>
      </c>
      <c r="W465" t="s">
        <v>142</v>
      </c>
    </row>
    <row r="466" spans="1:23">
      <c r="A466">
        <v>465</v>
      </c>
      <c r="B466">
        <v>1</v>
      </c>
      <c r="C466" t="s">
        <v>3988</v>
      </c>
      <c r="D466" t="s">
        <v>3989</v>
      </c>
      <c r="E466">
        <v>53</v>
      </c>
      <c r="F466">
        <v>0</v>
      </c>
      <c r="G466">
        <v>0</v>
      </c>
      <c r="H466" t="s">
        <v>431</v>
      </c>
      <c r="I466" t="s">
        <v>140</v>
      </c>
      <c r="J466" t="s">
        <v>140</v>
      </c>
      <c r="K466" t="s">
        <v>432</v>
      </c>
      <c r="L466" t="s">
        <v>277</v>
      </c>
      <c r="M466" t="s">
        <v>277</v>
      </c>
      <c r="N466">
        <v>4</v>
      </c>
      <c r="O466" t="s">
        <v>232</v>
      </c>
      <c r="P466">
        <v>2</v>
      </c>
      <c r="Q466" t="s">
        <v>723</v>
      </c>
      <c r="R466">
        <v>38</v>
      </c>
      <c r="S466" t="s">
        <v>3990</v>
      </c>
      <c r="T466" t="s">
        <v>24</v>
      </c>
      <c r="U466">
        <v>38</v>
      </c>
      <c r="V466" t="s">
        <v>3991</v>
      </c>
      <c r="W466" t="s">
        <v>142</v>
      </c>
    </row>
    <row r="467" spans="1:23">
      <c r="A467">
        <v>466</v>
      </c>
      <c r="B467">
        <v>1</v>
      </c>
      <c r="C467" t="s">
        <v>461</v>
      </c>
      <c r="D467" t="s">
        <v>462</v>
      </c>
      <c r="E467">
        <v>53</v>
      </c>
      <c r="F467">
        <v>0</v>
      </c>
      <c r="G467">
        <v>0</v>
      </c>
      <c r="H467" t="s">
        <v>431</v>
      </c>
      <c r="I467" t="s">
        <v>140</v>
      </c>
      <c r="J467" t="s">
        <v>140</v>
      </c>
      <c r="K467" t="s">
        <v>432</v>
      </c>
      <c r="L467" t="s">
        <v>277</v>
      </c>
      <c r="M467" t="s">
        <v>277</v>
      </c>
      <c r="N467">
        <v>4</v>
      </c>
      <c r="O467" t="s">
        <v>232</v>
      </c>
      <c r="P467">
        <v>2</v>
      </c>
      <c r="Q467" t="s">
        <v>463</v>
      </c>
      <c r="R467">
        <v>38</v>
      </c>
      <c r="S467" t="s">
        <v>464</v>
      </c>
      <c r="T467" t="s">
        <v>24</v>
      </c>
      <c r="U467">
        <v>38</v>
      </c>
      <c r="V467" t="s">
        <v>465</v>
      </c>
      <c r="W467" t="s">
        <v>142</v>
      </c>
    </row>
    <row r="468" spans="1:23">
      <c r="A468">
        <v>467</v>
      </c>
      <c r="B468">
        <v>1</v>
      </c>
      <c r="C468" t="s">
        <v>466</v>
      </c>
      <c r="D468" t="s">
        <v>467</v>
      </c>
      <c r="E468">
        <v>53</v>
      </c>
      <c r="F468">
        <v>0</v>
      </c>
      <c r="G468">
        <v>0</v>
      </c>
      <c r="H468" t="s">
        <v>431</v>
      </c>
      <c r="I468" t="s">
        <v>140</v>
      </c>
      <c r="J468" t="s">
        <v>140</v>
      </c>
      <c r="K468" t="s">
        <v>432</v>
      </c>
      <c r="L468" t="s">
        <v>277</v>
      </c>
      <c r="M468" t="s">
        <v>277</v>
      </c>
      <c r="N468">
        <v>4</v>
      </c>
      <c r="O468" t="s">
        <v>232</v>
      </c>
      <c r="P468">
        <v>2</v>
      </c>
      <c r="Q468" t="s">
        <v>468</v>
      </c>
      <c r="R468">
        <v>38</v>
      </c>
      <c r="S468" t="s">
        <v>469</v>
      </c>
      <c r="T468" t="s">
        <v>24</v>
      </c>
      <c r="U468">
        <v>38</v>
      </c>
      <c r="V468" t="s">
        <v>470</v>
      </c>
      <c r="W468" t="s">
        <v>142</v>
      </c>
    </row>
    <row r="469" spans="1:23">
      <c r="A469">
        <v>468</v>
      </c>
      <c r="B469">
        <v>1</v>
      </c>
      <c r="C469" t="s">
        <v>471</v>
      </c>
      <c r="D469" t="s">
        <v>472</v>
      </c>
      <c r="E469">
        <v>53</v>
      </c>
      <c r="F469">
        <v>0</v>
      </c>
      <c r="G469">
        <v>0</v>
      </c>
      <c r="H469" t="s">
        <v>431</v>
      </c>
      <c r="I469" t="s">
        <v>140</v>
      </c>
      <c r="J469" t="s">
        <v>140</v>
      </c>
      <c r="K469" t="s">
        <v>432</v>
      </c>
      <c r="L469" t="s">
        <v>277</v>
      </c>
      <c r="M469" t="s">
        <v>277</v>
      </c>
      <c r="N469">
        <v>4</v>
      </c>
      <c r="O469" t="s">
        <v>232</v>
      </c>
      <c r="P469">
        <v>1</v>
      </c>
      <c r="Q469" t="s">
        <v>473</v>
      </c>
      <c r="R469">
        <v>38</v>
      </c>
      <c r="S469" t="s">
        <v>474</v>
      </c>
      <c r="T469" t="s">
        <v>24</v>
      </c>
      <c r="U469">
        <v>38</v>
      </c>
      <c r="V469" t="s">
        <v>475</v>
      </c>
      <c r="W469" t="s">
        <v>142</v>
      </c>
    </row>
    <row r="470" spans="1:23">
      <c r="A470">
        <v>469</v>
      </c>
      <c r="B470">
        <v>1</v>
      </c>
      <c r="C470" t="s">
        <v>476</v>
      </c>
      <c r="D470" t="s">
        <v>477</v>
      </c>
      <c r="E470">
        <v>53</v>
      </c>
      <c r="F470">
        <v>0</v>
      </c>
      <c r="G470">
        <v>0</v>
      </c>
      <c r="H470" t="s">
        <v>431</v>
      </c>
      <c r="I470" t="s">
        <v>140</v>
      </c>
      <c r="J470" t="s">
        <v>140</v>
      </c>
      <c r="K470" t="s">
        <v>432</v>
      </c>
      <c r="L470" t="s">
        <v>277</v>
      </c>
      <c r="M470" t="s">
        <v>277</v>
      </c>
      <c r="N470">
        <v>4</v>
      </c>
      <c r="O470" t="s">
        <v>232</v>
      </c>
      <c r="P470">
        <v>1</v>
      </c>
      <c r="Q470" t="s">
        <v>374</v>
      </c>
      <c r="R470">
        <v>38</v>
      </c>
      <c r="S470" t="s">
        <v>478</v>
      </c>
      <c r="T470" t="s">
        <v>24</v>
      </c>
      <c r="U470">
        <v>38</v>
      </c>
      <c r="V470" t="s">
        <v>479</v>
      </c>
      <c r="W470" t="s">
        <v>142</v>
      </c>
    </row>
    <row r="471" spans="1:23">
      <c r="A471">
        <v>470</v>
      </c>
      <c r="B471">
        <v>1</v>
      </c>
      <c r="C471" t="s">
        <v>480</v>
      </c>
      <c r="D471" t="s">
        <v>481</v>
      </c>
      <c r="E471">
        <v>53</v>
      </c>
      <c r="F471">
        <v>0</v>
      </c>
      <c r="G471">
        <v>0</v>
      </c>
      <c r="H471" t="s">
        <v>431</v>
      </c>
      <c r="I471" t="s">
        <v>140</v>
      </c>
      <c r="J471" t="s">
        <v>140</v>
      </c>
      <c r="K471" t="s">
        <v>432</v>
      </c>
      <c r="L471" t="s">
        <v>277</v>
      </c>
      <c r="M471" t="s">
        <v>277</v>
      </c>
      <c r="N471">
        <v>4</v>
      </c>
      <c r="O471" t="s">
        <v>232</v>
      </c>
      <c r="P471">
        <v>1</v>
      </c>
      <c r="Q471" t="s">
        <v>482</v>
      </c>
      <c r="R471">
        <v>38</v>
      </c>
      <c r="S471" t="s">
        <v>483</v>
      </c>
      <c r="T471" t="s">
        <v>24</v>
      </c>
      <c r="U471">
        <v>38</v>
      </c>
      <c r="V471" t="s">
        <v>484</v>
      </c>
      <c r="W471" t="s">
        <v>142</v>
      </c>
    </row>
    <row r="472" spans="1:23">
      <c r="A472">
        <v>471</v>
      </c>
      <c r="B472">
        <v>1</v>
      </c>
      <c r="C472" t="s">
        <v>485</v>
      </c>
      <c r="D472" t="s">
        <v>486</v>
      </c>
      <c r="E472">
        <v>53</v>
      </c>
      <c r="F472">
        <v>0</v>
      </c>
      <c r="G472">
        <v>0</v>
      </c>
      <c r="H472" t="s">
        <v>431</v>
      </c>
      <c r="I472" t="s">
        <v>140</v>
      </c>
      <c r="J472" t="s">
        <v>140</v>
      </c>
      <c r="K472" t="s">
        <v>432</v>
      </c>
      <c r="L472" t="s">
        <v>277</v>
      </c>
      <c r="M472" t="s">
        <v>277</v>
      </c>
      <c r="N472">
        <v>4</v>
      </c>
      <c r="O472" t="s">
        <v>232</v>
      </c>
      <c r="P472">
        <v>1</v>
      </c>
      <c r="Q472" t="s">
        <v>487</v>
      </c>
      <c r="R472">
        <v>38</v>
      </c>
      <c r="S472" t="s">
        <v>488</v>
      </c>
      <c r="T472" t="s">
        <v>24</v>
      </c>
      <c r="U472">
        <v>38</v>
      </c>
      <c r="V472" t="s">
        <v>489</v>
      </c>
      <c r="W472" t="s">
        <v>142</v>
      </c>
    </row>
    <row r="473" spans="1:23">
      <c r="A473">
        <v>472</v>
      </c>
      <c r="B473">
        <v>1</v>
      </c>
      <c r="C473" t="s">
        <v>490</v>
      </c>
      <c r="D473" t="s">
        <v>491</v>
      </c>
      <c r="E473">
        <v>53</v>
      </c>
      <c r="F473">
        <v>0</v>
      </c>
      <c r="G473">
        <v>0</v>
      </c>
      <c r="H473" t="s">
        <v>431</v>
      </c>
      <c r="I473" t="s">
        <v>140</v>
      </c>
      <c r="J473" t="s">
        <v>140</v>
      </c>
      <c r="K473" t="s">
        <v>432</v>
      </c>
      <c r="L473" t="s">
        <v>277</v>
      </c>
      <c r="M473" t="s">
        <v>277</v>
      </c>
      <c r="N473">
        <v>4</v>
      </c>
      <c r="O473" t="s">
        <v>283</v>
      </c>
      <c r="P473">
        <v>6</v>
      </c>
      <c r="Q473" t="s">
        <v>492</v>
      </c>
      <c r="R473">
        <v>38</v>
      </c>
      <c r="S473" t="s">
        <v>493</v>
      </c>
      <c r="T473" t="s">
        <v>24</v>
      </c>
      <c r="U473">
        <v>38</v>
      </c>
      <c r="V473" t="s">
        <v>494</v>
      </c>
      <c r="W473" t="s">
        <v>142</v>
      </c>
    </row>
    <row r="474" spans="1:23">
      <c r="A474">
        <v>473</v>
      </c>
      <c r="B474">
        <v>2</v>
      </c>
      <c r="C474" t="s">
        <v>497</v>
      </c>
      <c r="D474" t="s">
        <v>498</v>
      </c>
      <c r="E474">
        <v>53</v>
      </c>
      <c r="F474">
        <v>0</v>
      </c>
      <c r="G474">
        <v>0</v>
      </c>
      <c r="H474" t="s">
        <v>431</v>
      </c>
      <c r="I474" t="s">
        <v>140</v>
      </c>
      <c r="J474" t="s">
        <v>140</v>
      </c>
      <c r="K474" t="s">
        <v>432</v>
      </c>
      <c r="L474" t="s">
        <v>277</v>
      </c>
      <c r="M474" t="s">
        <v>277</v>
      </c>
      <c r="N474">
        <v>4</v>
      </c>
      <c r="O474" t="s">
        <v>239</v>
      </c>
      <c r="P474">
        <v>3</v>
      </c>
      <c r="Q474" t="s">
        <v>499</v>
      </c>
      <c r="R474">
        <v>38</v>
      </c>
      <c r="S474" t="s">
        <v>500</v>
      </c>
      <c r="T474" t="s">
        <v>24</v>
      </c>
      <c r="U474">
        <v>38</v>
      </c>
      <c r="V474" t="s">
        <v>501</v>
      </c>
      <c r="W474" t="s">
        <v>142</v>
      </c>
    </row>
    <row r="475" spans="1:23">
      <c r="A475">
        <v>474</v>
      </c>
      <c r="B475">
        <v>2</v>
      </c>
      <c r="C475" t="s">
        <v>502</v>
      </c>
      <c r="D475" t="s">
        <v>503</v>
      </c>
      <c r="E475">
        <v>53</v>
      </c>
      <c r="F475">
        <v>0</v>
      </c>
      <c r="G475">
        <v>0</v>
      </c>
      <c r="H475" t="s">
        <v>431</v>
      </c>
      <c r="I475" t="s">
        <v>140</v>
      </c>
      <c r="J475" t="s">
        <v>140</v>
      </c>
      <c r="K475" t="s">
        <v>432</v>
      </c>
      <c r="L475" t="s">
        <v>277</v>
      </c>
      <c r="M475" t="s">
        <v>277</v>
      </c>
      <c r="N475">
        <v>4</v>
      </c>
      <c r="O475" t="s">
        <v>239</v>
      </c>
      <c r="P475">
        <v>1</v>
      </c>
      <c r="Q475" t="s">
        <v>504</v>
      </c>
      <c r="R475">
        <v>38</v>
      </c>
      <c r="S475" t="s">
        <v>505</v>
      </c>
      <c r="T475" t="s">
        <v>24</v>
      </c>
      <c r="U475">
        <v>38</v>
      </c>
      <c r="V475" t="s">
        <v>506</v>
      </c>
      <c r="W475" t="s">
        <v>142</v>
      </c>
    </row>
    <row r="476" spans="1:23">
      <c r="A476">
        <v>475</v>
      </c>
      <c r="B476">
        <v>2</v>
      </c>
      <c r="C476" t="s">
        <v>507</v>
      </c>
      <c r="D476" t="s">
        <v>508</v>
      </c>
      <c r="E476">
        <v>53</v>
      </c>
      <c r="F476">
        <v>0</v>
      </c>
      <c r="G476">
        <v>0</v>
      </c>
      <c r="H476" t="s">
        <v>431</v>
      </c>
      <c r="I476" t="s">
        <v>140</v>
      </c>
      <c r="J476" t="s">
        <v>140</v>
      </c>
      <c r="K476" t="s">
        <v>432</v>
      </c>
      <c r="L476" t="s">
        <v>277</v>
      </c>
      <c r="M476" t="s">
        <v>277</v>
      </c>
      <c r="N476">
        <v>4</v>
      </c>
      <c r="O476" t="s">
        <v>239</v>
      </c>
      <c r="P476">
        <v>1</v>
      </c>
      <c r="Q476" t="s">
        <v>509</v>
      </c>
      <c r="R476">
        <v>38</v>
      </c>
      <c r="S476" t="s">
        <v>510</v>
      </c>
      <c r="T476" t="s">
        <v>24</v>
      </c>
      <c r="U476">
        <v>38</v>
      </c>
      <c r="V476" t="s">
        <v>511</v>
      </c>
      <c r="W476" t="s">
        <v>142</v>
      </c>
    </row>
    <row r="477" spans="1:23">
      <c r="A477">
        <v>476</v>
      </c>
      <c r="B477">
        <v>2</v>
      </c>
      <c r="C477" t="s">
        <v>512</v>
      </c>
      <c r="D477" t="s">
        <v>513</v>
      </c>
      <c r="E477">
        <v>53</v>
      </c>
      <c r="F477">
        <v>0</v>
      </c>
      <c r="G477">
        <v>0</v>
      </c>
      <c r="H477" t="s">
        <v>431</v>
      </c>
      <c r="I477" t="s">
        <v>140</v>
      </c>
      <c r="J477" t="s">
        <v>140</v>
      </c>
      <c r="K477" t="s">
        <v>432</v>
      </c>
      <c r="L477" t="s">
        <v>277</v>
      </c>
      <c r="M477" t="s">
        <v>277</v>
      </c>
      <c r="N477">
        <v>4</v>
      </c>
      <c r="O477" t="s">
        <v>232</v>
      </c>
      <c r="P477">
        <v>2</v>
      </c>
      <c r="Q477" t="s">
        <v>514</v>
      </c>
      <c r="R477">
        <v>38</v>
      </c>
      <c r="S477" t="s">
        <v>515</v>
      </c>
      <c r="T477" t="s">
        <v>24</v>
      </c>
      <c r="U477">
        <v>38</v>
      </c>
      <c r="V477" t="s">
        <v>516</v>
      </c>
      <c r="W477" t="s">
        <v>142</v>
      </c>
    </row>
    <row r="478" spans="1:23">
      <c r="A478">
        <v>477</v>
      </c>
      <c r="B478">
        <v>2</v>
      </c>
      <c r="C478" t="s">
        <v>517</v>
      </c>
      <c r="D478" t="s">
        <v>518</v>
      </c>
      <c r="E478">
        <v>53</v>
      </c>
      <c r="F478">
        <v>0</v>
      </c>
      <c r="G478">
        <v>0</v>
      </c>
      <c r="H478" t="s">
        <v>431</v>
      </c>
      <c r="I478" t="s">
        <v>140</v>
      </c>
      <c r="J478" t="s">
        <v>140</v>
      </c>
      <c r="K478" t="s">
        <v>432</v>
      </c>
      <c r="L478" t="s">
        <v>277</v>
      </c>
      <c r="M478" t="s">
        <v>277</v>
      </c>
      <c r="N478">
        <v>4</v>
      </c>
      <c r="O478" t="s">
        <v>232</v>
      </c>
      <c r="P478">
        <v>2</v>
      </c>
      <c r="Q478" t="s">
        <v>519</v>
      </c>
      <c r="R478">
        <v>38</v>
      </c>
      <c r="S478" t="s">
        <v>520</v>
      </c>
      <c r="T478" t="s">
        <v>24</v>
      </c>
      <c r="U478">
        <v>38</v>
      </c>
      <c r="V478" t="s">
        <v>521</v>
      </c>
      <c r="W478" t="s">
        <v>142</v>
      </c>
    </row>
    <row r="479" spans="1:23">
      <c r="A479">
        <v>478</v>
      </c>
      <c r="B479">
        <v>2</v>
      </c>
      <c r="C479" t="s">
        <v>523</v>
      </c>
      <c r="D479" t="s">
        <v>524</v>
      </c>
      <c r="E479">
        <v>53</v>
      </c>
      <c r="F479">
        <v>0</v>
      </c>
      <c r="G479">
        <v>0</v>
      </c>
      <c r="H479" t="s">
        <v>431</v>
      </c>
      <c r="I479" t="s">
        <v>140</v>
      </c>
      <c r="J479" t="s">
        <v>140</v>
      </c>
      <c r="K479" t="s">
        <v>432</v>
      </c>
      <c r="L479" t="s">
        <v>277</v>
      </c>
      <c r="M479" t="s">
        <v>277</v>
      </c>
      <c r="N479">
        <v>4</v>
      </c>
      <c r="O479" t="s">
        <v>232</v>
      </c>
      <c r="P479">
        <v>1</v>
      </c>
      <c r="Q479" t="s">
        <v>525</v>
      </c>
      <c r="R479">
        <v>38</v>
      </c>
      <c r="S479" t="s">
        <v>526</v>
      </c>
      <c r="T479" t="s">
        <v>24</v>
      </c>
      <c r="U479">
        <v>38</v>
      </c>
      <c r="V479" t="s">
        <v>527</v>
      </c>
      <c r="W479" t="s">
        <v>142</v>
      </c>
    </row>
    <row r="480" spans="1:23">
      <c r="A480">
        <v>479</v>
      </c>
      <c r="B480">
        <v>2</v>
      </c>
      <c r="C480" t="s">
        <v>528</v>
      </c>
      <c r="D480" t="s">
        <v>529</v>
      </c>
      <c r="E480">
        <v>53</v>
      </c>
      <c r="F480">
        <v>0</v>
      </c>
      <c r="G480">
        <v>0</v>
      </c>
      <c r="H480" t="s">
        <v>431</v>
      </c>
      <c r="I480" t="s">
        <v>140</v>
      </c>
      <c r="J480" t="s">
        <v>140</v>
      </c>
      <c r="K480" t="s">
        <v>432</v>
      </c>
      <c r="L480" t="s">
        <v>277</v>
      </c>
      <c r="M480" t="s">
        <v>277</v>
      </c>
      <c r="N480">
        <v>4</v>
      </c>
      <c r="O480" t="s">
        <v>232</v>
      </c>
      <c r="P480">
        <v>1</v>
      </c>
      <c r="Q480" t="s">
        <v>530</v>
      </c>
      <c r="R480">
        <v>38</v>
      </c>
      <c r="S480" t="s">
        <v>531</v>
      </c>
      <c r="T480" t="s">
        <v>24</v>
      </c>
      <c r="U480">
        <v>38</v>
      </c>
      <c r="V480" t="s">
        <v>532</v>
      </c>
      <c r="W480" t="s">
        <v>142</v>
      </c>
    </row>
    <row r="481" spans="1:23">
      <c r="A481">
        <v>480</v>
      </c>
      <c r="B481">
        <v>2</v>
      </c>
      <c r="C481" t="s">
        <v>3992</v>
      </c>
      <c r="D481" t="s">
        <v>3993</v>
      </c>
      <c r="E481">
        <v>53</v>
      </c>
      <c r="F481">
        <v>0</v>
      </c>
      <c r="G481">
        <v>0</v>
      </c>
      <c r="H481" t="s">
        <v>431</v>
      </c>
      <c r="I481" t="s">
        <v>140</v>
      </c>
      <c r="J481" t="s">
        <v>140</v>
      </c>
      <c r="K481" t="s">
        <v>432</v>
      </c>
      <c r="L481" t="s">
        <v>277</v>
      </c>
      <c r="M481" t="s">
        <v>277</v>
      </c>
      <c r="N481">
        <v>4</v>
      </c>
      <c r="O481" t="s">
        <v>232</v>
      </c>
      <c r="P481">
        <v>1</v>
      </c>
      <c r="Q481" t="s">
        <v>3994</v>
      </c>
      <c r="R481">
        <v>38</v>
      </c>
      <c r="S481" t="s">
        <v>3995</v>
      </c>
      <c r="T481" t="s">
        <v>24</v>
      </c>
      <c r="U481">
        <v>38</v>
      </c>
      <c r="V481" t="s">
        <v>3996</v>
      </c>
      <c r="W481" t="s">
        <v>142</v>
      </c>
    </row>
    <row r="482" spans="1:23">
      <c r="A482">
        <v>481</v>
      </c>
      <c r="B482">
        <v>2</v>
      </c>
      <c r="C482" t="s">
        <v>533</v>
      </c>
      <c r="D482" t="s">
        <v>534</v>
      </c>
      <c r="E482">
        <v>53</v>
      </c>
      <c r="F482">
        <v>0</v>
      </c>
      <c r="G482">
        <v>0</v>
      </c>
      <c r="H482" t="s">
        <v>431</v>
      </c>
      <c r="I482" t="s">
        <v>140</v>
      </c>
      <c r="J482" t="s">
        <v>140</v>
      </c>
      <c r="K482" t="s">
        <v>432</v>
      </c>
      <c r="L482" t="s">
        <v>277</v>
      </c>
      <c r="M482" t="s">
        <v>277</v>
      </c>
      <c r="N482">
        <v>4</v>
      </c>
      <c r="O482" t="s">
        <v>283</v>
      </c>
      <c r="P482">
        <v>6</v>
      </c>
      <c r="Q482" t="s">
        <v>535</v>
      </c>
      <c r="R482">
        <v>38</v>
      </c>
      <c r="S482" t="s">
        <v>536</v>
      </c>
      <c r="T482" t="s">
        <v>24</v>
      </c>
      <c r="U482">
        <v>38</v>
      </c>
      <c r="V482" t="s">
        <v>537</v>
      </c>
      <c r="W482" t="s">
        <v>142</v>
      </c>
    </row>
    <row r="483" spans="1:23">
      <c r="A483">
        <v>482</v>
      </c>
      <c r="B483">
        <v>2</v>
      </c>
      <c r="C483" t="s">
        <v>539</v>
      </c>
      <c r="D483" t="s">
        <v>540</v>
      </c>
      <c r="E483">
        <v>53</v>
      </c>
      <c r="F483">
        <v>0</v>
      </c>
      <c r="G483">
        <v>0</v>
      </c>
      <c r="H483" t="s">
        <v>431</v>
      </c>
      <c r="I483" t="s">
        <v>140</v>
      </c>
      <c r="J483" t="s">
        <v>140</v>
      </c>
      <c r="K483" t="s">
        <v>432</v>
      </c>
      <c r="L483" t="s">
        <v>277</v>
      </c>
      <c r="M483" t="s">
        <v>277</v>
      </c>
      <c r="N483">
        <v>4</v>
      </c>
      <c r="O483" t="s">
        <v>283</v>
      </c>
      <c r="P483">
        <v>5</v>
      </c>
      <c r="Q483" t="s">
        <v>541</v>
      </c>
      <c r="R483">
        <v>38</v>
      </c>
      <c r="S483" t="s">
        <v>542</v>
      </c>
      <c r="T483" t="s">
        <v>24</v>
      </c>
      <c r="U483">
        <v>38</v>
      </c>
      <c r="V483" t="s">
        <v>543</v>
      </c>
      <c r="W483" t="s">
        <v>142</v>
      </c>
    </row>
    <row r="484" spans="1:23">
      <c r="A484">
        <v>483</v>
      </c>
      <c r="B484">
        <v>2</v>
      </c>
      <c r="C484" t="s">
        <v>544</v>
      </c>
      <c r="D484" t="s">
        <v>545</v>
      </c>
      <c r="E484">
        <v>53</v>
      </c>
      <c r="F484">
        <v>0</v>
      </c>
      <c r="G484">
        <v>0</v>
      </c>
      <c r="H484" t="s">
        <v>431</v>
      </c>
      <c r="I484" t="s">
        <v>140</v>
      </c>
      <c r="J484" t="s">
        <v>140</v>
      </c>
      <c r="K484" t="s">
        <v>432</v>
      </c>
      <c r="L484" t="s">
        <v>277</v>
      </c>
      <c r="M484" t="s">
        <v>277</v>
      </c>
      <c r="N484">
        <v>4</v>
      </c>
      <c r="O484" t="s">
        <v>283</v>
      </c>
      <c r="P484">
        <v>5</v>
      </c>
      <c r="Q484" t="s">
        <v>546</v>
      </c>
      <c r="R484">
        <v>38</v>
      </c>
      <c r="S484" t="s">
        <v>547</v>
      </c>
      <c r="T484" t="s">
        <v>24</v>
      </c>
      <c r="U484">
        <v>38</v>
      </c>
      <c r="V484" t="s">
        <v>548</v>
      </c>
      <c r="W484" t="s">
        <v>142</v>
      </c>
    </row>
    <row r="485" spans="1:23">
      <c r="A485">
        <v>484</v>
      </c>
      <c r="B485">
        <v>2</v>
      </c>
      <c r="C485" t="s">
        <v>549</v>
      </c>
      <c r="D485" t="s">
        <v>550</v>
      </c>
      <c r="E485">
        <v>53</v>
      </c>
      <c r="F485">
        <v>0</v>
      </c>
      <c r="G485">
        <v>0</v>
      </c>
      <c r="H485" t="s">
        <v>431</v>
      </c>
      <c r="I485" t="s">
        <v>140</v>
      </c>
      <c r="J485" t="s">
        <v>140</v>
      </c>
      <c r="K485" t="s">
        <v>432</v>
      </c>
      <c r="L485" t="s">
        <v>277</v>
      </c>
      <c r="M485" t="s">
        <v>277</v>
      </c>
      <c r="N485">
        <v>4</v>
      </c>
      <c r="O485" t="s">
        <v>283</v>
      </c>
      <c r="P485">
        <v>5</v>
      </c>
      <c r="Q485" t="s">
        <v>551</v>
      </c>
      <c r="R485">
        <v>38</v>
      </c>
      <c r="S485" t="s">
        <v>552</v>
      </c>
      <c r="T485" t="s">
        <v>24</v>
      </c>
      <c r="U485">
        <v>38</v>
      </c>
      <c r="V485" t="s">
        <v>553</v>
      </c>
      <c r="W485" t="s">
        <v>142</v>
      </c>
    </row>
    <row r="486" spans="1:23">
      <c r="A486">
        <v>485</v>
      </c>
      <c r="B486">
        <v>2</v>
      </c>
      <c r="C486" t="s">
        <v>554</v>
      </c>
      <c r="D486" t="s">
        <v>555</v>
      </c>
      <c r="E486">
        <v>53</v>
      </c>
      <c r="F486">
        <v>0</v>
      </c>
      <c r="G486">
        <v>0</v>
      </c>
      <c r="H486" t="s">
        <v>431</v>
      </c>
      <c r="I486" t="s">
        <v>140</v>
      </c>
      <c r="J486" t="s">
        <v>140</v>
      </c>
      <c r="K486" t="s">
        <v>432</v>
      </c>
      <c r="L486" t="s">
        <v>277</v>
      </c>
      <c r="M486" t="s">
        <v>277</v>
      </c>
      <c r="N486">
        <v>4</v>
      </c>
      <c r="O486" t="s">
        <v>283</v>
      </c>
      <c r="P486">
        <v>5</v>
      </c>
      <c r="Q486" t="s">
        <v>556</v>
      </c>
      <c r="R486">
        <v>38</v>
      </c>
      <c r="S486" t="s">
        <v>557</v>
      </c>
      <c r="T486" t="s">
        <v>24</v>
      </c>
      <c r="U486">
        <v>38</v>
      </c>
      <c r="V486" t="s">
        <v>558</v>
      </c>
      <c r="W486" t="s">
        <v>142</v>
      </c>
    </row>
    <row r="487" spans="1:23">
      <c r="A487">
        <v>486</v>
      </c>
      <c r="B487">
        <v>1</v>
      </c>
      <c r="C487" t="s">
        <v>564</v>
      </c>
      <c r="D487" t="s">
        <v>565</v>
      </c>
      <c r="E487">
        <v>17</v>
      </c>
      <c r="F487">
        <v>0</v>
      </c>
      <c r="G487">
        <v>0</v>
      </c>
      <c r="H487" t="s">
        <v>562</v>
      </c>
      <c r="I487" t="s">
        <v>140</v>
      </c>
      <c r="J487" t="s">
        <v>140</v>
      </c>
      <c r="K487" t="s">
        <v>563</v>
      </c>
      <c r="L487" t="s">
        <v>277</v>
      </c>
      <c r="M487" t="s">
        <v>277</v>
      </c>
      <c r="N487">
        <v>4</v>
      </c>
      <c r="O487" t="s">
        <v>232</v>
      </c>
      <c r="P487">
        <v>3</v>
      </c>
      <c r="Q487" t="s">
        <v>566</v>
      </c>
      <c r="R487">
        <v>38</v>
      </c>
      <c r="S487" t="s">
        <v>567</v>
      </c>
      <c r="T487" t="s">
        <v>24</v>
      </c>
      <c r="U487">
        <v>38</v>
      </c>
      <c r="V487" t="s">
        <v>568</v>
      </c>
      <c r="W487" t="s">
        <v>243</v>
      </c>
    </row>
    <row r="488" spans="1:23">
      <c r="A488">
        <v>487</v>
      </c>
      <c r="B488">
        <v>1</v>
      </c>
      <c r="C488" t="s">
        <v>569</v>
      </c>
      <c r="D488" t="s">
        <v>570</v>
      </c>
      <c r="E488">
        <v>17</v>
      </c>
      <c r="F488">
        <v>0</v>
      </c>
      <c r="G488">
        <v>0</v>
      </c>
      <c r="H488" t="s">
        <v>562</v>
      </c>
      <c r="I488" t="s">
        <v>140</v>
      </c>
      <c r="J488" t="s">
        <v>140</v>
      </c>
      <c r="K488" t="s">
        <v>563</v>
      </c>
      <c r="L488" t="s">
        <v>277</v>
      </c>
      <c r="M488" t="s">
        <v>277</v>
      </c>
      <c r="N488">
        <v>4</v>
      </c>
      <c r="O488" t="s">
        <v>232</v>
      </c>
      <c r="P488">
        <v>2</v>
      </c>
      <c r="Q488" t="s">
        <v>571</v>
      </c>
      <c r="R488">
        <v>38</v>
      </c>
      <c r="S488" t="s">
        <v>572</v>
      </c>
      <c r="T488" t="s">
        <v>24</v>
      </c>
      <c r="U488">
        <v>38</v>
      </c>
      <c r="V488" t="s">
        <v>573</v>
      </c>
      <c r="W488" t="s">
        <v>243</v>
      </c>
    </row>
    <row r="489" spans="1:23">
      <c r="A489">
        <v>488</v>
      </c>
      <c r="B489">
        <v>1</v>
      </c>
      <c r="C489" t="s">
        <v>574</v>
      </c>
      <c r="D489" t="s">
        <v>575</v>
      </c>
      <c r="E489">
        <v>17</v>
      </c>
      <c r="F489">
        <v>0</v>
      </c>
      <c r="G489">
        <v>0</v>
      </c>
      <c r="H489" t="s">
        <v>562</v>
      </c>
      <c r="I489" t="s">
        <v>140</v>
      </c>
      <c r="J489" t="s">
        <v>140</v>
      </c>
      <c r="K489" t="s">
        <v>563</v>
      </c>
      <c r="L489" t="s">
        <v>277</v>
      </c>
      <c r="M489" t="s">
        <v>277</v>
      </c>
      <c r="N489">
        <v>4</v>
      </c>
      <c r="O489" t="s">
        <v>232</v>
      </c>
      <c r="P489">
        <v>1</v>
      </c>
      <c r="Q489" t="s">
        <v>576</v>
      </c>
      <c r="R489">
        <v>38</v>
      </c>
      <c r="S489" t="s">
        <v>577</v>
      </c>
      <c r="T489" t="s">
        <v>24</v>
      </c>
      <c r="U489">
        <v>38</v>
      </c>
      <c r="V489" t="s">
        <v>578</v>
      </c>
      <c r="W489" t="s">
        <v>243</v>
      </c>
    </row>
    <row r="490" spans="1:23">
      <c r="A490">
        <v>489</v>
      </c>
      <c r="B490">
        <v>1</v>
      </c>
      <c r="C490" t="s">
        <v>580</v>
      </c>
      <c r="D490" t="s">
        <v>581</v>
      </c>
      <c r="E490">
        <v>17</v>
      </c>
      <c r="F490">
        <v>0</v>
      </c>
      <c r="G490">
        <v>0</v>
      </c>
      <c r="H490" t="s">
        <v>562</v>
      </c>
      <c r="I490" t="s">
        <v>140</v>
      </c>
      <c r="J490" t="s">
        <v>140</v>
      </c>
      <c r="K490" t="s">
        <v>563</v>
      </c>
      <c r="L490" t="s">
        <v>277</v>
      </c>
      <c r="M490" t="s">
        <v>277</v>
      </c>
      <c r="N490">
        <v>4</v>
      </c>
      <c r="O490" t="s">
        <v>283</v>
      </c>
      <c r="P490">
        <v>6</v>
      </c>
      <c r="Q490" t="s">
        <v>582</v>
      </c>
      <c r="R490">
        <v>38</v>
      </c>
      <c r="S490" t="s">
        <v>583</v>
      </c>
      <c r="T490" t="s">
        <v>24</v>
      </c>
      <c r="U490">
        <v>38</v>
      </c>
      <c r="V490" t="s">
        <v>584</v>
      </c>
      <c r="W490" t="s">
        <v>243</v>
      </c>
    </row>
    <row r="491" spans="1:23">
      <c r="A491">
        <v>490</v>
      </c>
      <c r="B491">
        <v>1</v>
      </c>
      <c r="C491" t="s">
        <v>585</v>
      </c>
      <c r="D491" t="s">
        <v>586</v>
      </c>
      <c r="E491">
        <v>17</v>
      </c>
      <c r="F491">
        <v>0</v>
      </c>
      <c r="G491">
        <v>0</v>
      </c>
      <c r="H491" t="s">
        <v>562</v>
      </c>
      <c r="I491" t="s">
        <v>140</v>
      </c>
      <c r="J491" t="s">
        <v>140</v>
      </c>
      <c r="K491" t="s">
        <v>563</v>
      </c>
      <c r="L491" t="s">
        <v>277</v>
      </c>
      <c r="M491" t="s">
        <v>277</v>
      </c>
      <c r="N491">
        <v>4</v>
      </c>
      <c r="O491" t="s">
        <v>283</v>
      </c>
      <c r="P491">
        <v>6</v>
      </c>
      <c r="Q491" t="s">
        <v>587</v>
      </c>
      <c r="R491">
        <v>38</v>
      </c>
      <c r="S491" t="s">
        <v>588</v>
      </c>
      <c r="T491" t="s">
        <v>24</v>
      </c>
      <c r="U491">
        <v>38</v>
      </c>
      <c r="V491" t="s">
        <v>589</v>
      </c>
      <c r="W491" t="s">
        <v>243</v>
      </c>
    </row>
    <row r="492" spans="1:23">
      <c r="A492">
        <v>491</v>
      </c>
      <c r="B492">
        <v>2</v>
      </c>
      <c r="C492" t="s">
        <v>590</v>
      </c>
      <c r="D492" t="s">
        <v>591</v>
      </c>
      <c r="E492">
        <v>17</v>
      </c>
      <c r="F492">
        <v>0</v>
      </c>
      <c r="G492">
        <v>0</v>
      </c>
      <c r="H492" t="s">
        <v>562</v>
      </c>
      <c r="I492" t="s">
        <v>140</v>
      </c>
      <c r="J492" t="s">
        <v>140</v>
      </c>
      <c r="K492" t="s">
        <v>563</v>
      </c>
      <c r="L492" t="s">
        <v>277</v>
      </c>
      <c r="M492" t="s">
        <v>277</v>
      </c>
      <c r="N492">
        <v>4</v>
      </c>
      <c r="O492" t="s">
        <v>239</v>
      </c>
      <c r="P492">
        <v>1</v>
      </c>
      <c r="Q492" t="s">
        <v>592</v>
      </c>
      <c r="R492">
        <v>38</v>
      </c>
      <c r="S492" t="s">
        <v>593</v>
      </c>
      <c r="T492" t="s">
        <v>24</v>
      </c>
      <c r="U492">
        <v>38</v>
      </c>
      <c r="V492" t="s">
        <v>594</v>
      </c>
      <c r="W492" t="s">
        <v>243</v>
      </c>
    </row>
    <row r="493" spans="1:23">
      <c r="A493">
        <v>492</v>
      </c>
      <c r="B493">
        <v>2</v>
      </c>
      <c r="C493" t="s">
        <v>595</v>
      </c>
      <c r="D493" t="s">
        <v>596</v>
      </c>
      <c r="E493">
        <v>17</v>
      </c>
      <c r="F493">
        <v>0</v>
      </c>
      <c r="G493">
        <v>0</v>
      </c>
      <c r="H493" t="s">
        <v>562</v>
      </c>
      <c r="I493" t="s">
        <v>140</v>
      </c>
      <c r="J493" t="s">
        <v>140</v>
      </c>
      <c r="K493" t="s">
        <v>563</v>
      </c>
      <c r="L493" t="s">
        <v>277</v>
      </c>
      <c r="M493" t="s">
        <v>277</v>
      </c>
      <c r="N493">
        <v>4</v>
      </c>
      <c r="O493" t="s">
        <v>232</v>
      </c>
      <c r="P493">
        <v>3</v>
      </c>
      <c r="Q493" t="s">
        <v>597</v>
      </c>
      <c r="R493">
        <v>38</v>
      </c>
      <c r="S493" t="s">
        <v>598</v>
      </c>
      <c r="T493" t="s">
        <v>24</v>
      </c>
      <c r="U493">
        <v>38</v>
      </c>
      <c r="V493" t="s">
        <v>599</v>
      </c>
      <c r="W493" t="s">
        <v>243</v>
      </c>
    </row>
    <row r="494" spans="1:23">
      <c r="A494">
        <v>493</v>
      </c>
      <c r="B494">
        <v>2</v>
      </c>
      <c r="C494" t="s">
        <v>600</v>
      </c>
      <c r="D494" t="s">
        <v>601</v>
      </c>
      <c r="E494">
        <v>17</v>
      </c>
      <c r="F494">
        <v>0</v>
      </c>
      <c r="G494">
        <v>0</v>
      </c>
      <c r="H494" t="s">
        <v>562</v>
      </c>
      <c r="I494" t="s">
        <v>140</v>
      </c>
      <c r="J494" t="s">
        <v>140</v>
      </c>
      <c r="K494" t="s">
        <v>563</v>
      </c>
      <c r="L494" t="s">
        <v>277</v>
      </c>
      <c r="M494" t="s">
        <v>277</v>
      </c>
      <c r="N494">
        <v>4</v>
      </c>
      <c r="O494" t="s">
        <v>232</v>
      </c>
      <c r="P494">
        <v>2</v>
      </c>
      <c r="Q494" t="s">
        <v>602</v>
      </c>
      <c r="R494">
        <v>38</v>
      </c>
      <c r="S494" t="s">
        <v>603</v>
      </c>
      <c r="T494" t="s">
        <v>24</v>
      </c>
      <c r="U494">
        <v>38</v>
      </c>
      <c r="V494" t="s">
        <v>604</v>
      </c>
      <c r="W494" t="s">
        <v>243</v>
      </c>
    </row>
    <row r="495" spans="1:23">
      <c r="A495">
        <v>494</v>
      </c>
      <c r="B495">
        <v>2</v>
      </c>
      <c r="C495" t="s">
        <v>605</v>
      </c>
      <c r="D495" t="s">
        <v>606</v>
      </c>
      <c r="E495">
        <v>17</v>
      </c>
      <c r="F495">
        <v>0</v>
      </c>
      <c r="G495">
        <v>0</v>
      </c>
      <c r="H495" t="s">
        <v>562</v>
      </c>
      <c r="I495" t="s">
        <v>140</v>
      </c>
      <c r="J495" t="s">
        <v>140</v>
      </c>
      <c r="K495" t="s">
        <v>563</v>
      </c>
      <c r="L495" t="s">
        <v>277</v>
      </c>
      <c r="M495" t="s">
        <v>277</v>
      </c>
      <c r="N495">
        <v>4</v>
      </c>
      <c r="O495" t="s">
        <v>232</v>
      </c>
      <c r="P495">
        <v>2</v>
      </c>
      <c r="Q495" t="s">
        <v>607</v>
      </c>
      <c r="R495">
        <v>38</v>
      </c>
      <c r="S495" t="s">
        <v>608</v>
      </c>
      <c r="T495" t="s">
        <v>24</v>
      </c>
      <c r="U495">
        <v>38</v>
      </c>
      <c r="V495" t="s">
        <v>609</v>
      </c>
      <c r="W495" t="s">
        <v>243</v>
      </c>
    </row>
    <row r="496" spans="1:23">
      <c r="A496">
        <v>495</v>
      </c>
      <c r="B496">
        <v>2</v>
      </c>
      <c r="C496" t="s">
        <v>610</v>
      </c>
      <c r="D496" t="s">
        <v>611</v>
      </c>
      <c r="E496">
        <v>17</v>
      </c>
      <c r="F496">
        <v>0</v>
      </c>
      <c r="G496">
        <v>0</v>
      </c>
      <c r="H496" t="s">
        <v>562</v>
      </c>
      <c r="I496" t="s">
        <v>140</v>
      </c>
      <c r="J496" t="s">
        <v>140</v>
      </c>
      <c r="K496" t="s">
        <v>563</v>
      </c>
      <c r="L496" t="s">
        <v>277</v>
      </c>
      <c r="M496" t="s">
        <v>277</v>
      </c>
      <c r="N496">
        <v>4</v>
      </c>
      <c r="O496" t="s">
        <v>232</v>
      </c>
      <c r="P496">
        <v>1</v>
      </c>
      <c r="Q496" t="s">
        <v>612</v>
      </c>
      <c r="R496">
        <v>38</v>
      </c>
      <c r="S496" t="s">
        <v>613</v>
      </c>
      <c r="T496" t="s">
        <v>24</v>
      </c>
      <c r="U496">
        <v>38</v>
      </c>
      <c r="V496" t="s">
        <v>614</v>
      </c>
      <c r="W496" t="s">
        <v>243</v>
      </c>
    </row>
    <row r="497" spans="1:23">
      <c r="A497">
        <v>496</v>
      </c>
      <c r="B497">
        <v>1</v>
      </c>
      <c r="C497" t="s">
        <v>624</v>
      </c>
      <c r="D497" t="s">
        <v>625</v>
      </c>
      <c r="E497">
        <v>51</v>
      </c>
      <c r="F497">
        <v>0</v>
      </c>
      <c r="G497">
        <v>0</v>
      </c>
      <c r="H497" t="s">
        <v>622</v>
      </c>
      <c r="I497" t="s">
        <v>140</v>
      </c>
      <c r="J497" t="s">
        <v>140</v>
      </c>
      <c r="K497" t="s">
        <v>623</v>
      </c>
      <c r="L497" t="s">
        <v>277</v>
      </c>
      <c r="M497" t="s">
        <v>277</v>
      </c>
      <c r="N497">
        <v>4</v>
      </c>
      <c r="O497" t="s">
        <v>232</v>
      </c>
      <c r="P497">
        <v>2</v>
      </c>
      <c r="Q497" t="s">
        <v>626</v>
      </c>
      <c r="R497">
        <v>38</v>
      </c>
      <c r="S497" t="s">
        <v>627</v>
      </c>
      <c r="T497" t="s">
        <v>24</v>
      </c>
      <c r="U497">
        <v>38</v>
      </c>
      <c r="V497" t="s">
        <v>628</v>
      </c>
      <c r="W497" t="s">
        <v>247</v>
      </c>
    </row>
    <row r="498" spans="1:23">
      <c r="A498">
        <v>497</v>
      </c>
      <c r="B498">
        <v>1</v>
      </c>
      <c r="C498" t="s">
        <v>629</v>
      </c>
      <c r="D498" t="s">
        <v>630</v>
      </c>
      <c r="E498">
        <v>51</v>
      </c>
      <c r="F498">
        <v>0</v>
      </c>
      <c r="G498">
        <v>0</v>
      </c>
      <c r="H498" t="s">
        <v>622</v>
      </c>
      <c r="I498" t="s">
        <v>140</v>
      </c>
      <c r="J498" t="s">
        <v>140</v>
      </c>
      <c r="K498" t="s">
        <v>623</v>
      </c>
      <c r="L498" t="s">
        <v>277</v>
      </c>
      <c r="M498" t="s">
        <v>277</v>
      </c>
      <c r="N498">
        <v>4</v>
      </c>
      <c r="O498" t="s">
        <v>232</v>
      </c>
      <c r="P498">
        <v>2</v>
      </c>
      <c r="Q498" t="s">
        <v>631</v>
      </c>
      <c r="R498">
        <v>38</v>
      </c>
      <c r="S498" t="s">
        <v>632</v>
      </c>
      <c r="T498" t="s">
        <v>24</v>
      </c>
      <c r="U498">
        <v>38</v>
      </c>
      <c r="V498" t="s">
        <v>633</v>
      </c>
      <c r="W498" t="s">
        <v>247</v>
      </c>
    </row>
    <row r="499" spans="1:23">
      <c r="A499">
        <v>498</v>
      </c>
      <c r="B499">
        <v>1</v>
      </c>
      <c r="C499" t="s">
        <v>634</v>
      </c>
      <c r="D499" t="s">
        <v>635</v>
      </c>
      <c r="E499">
        <v>51</v>
      </c>
      <c r="F499">
        <v>0</v>
      </c>
      <c r="G499">
        <v>0</v>
      </c>
      <c r="H499" t="s">
        <v>622</v>
      </c>
      <c r="I499" t="s">
        <v>140</v>
      </c>
      <c r="J499" t="s">
        <v>140</v>
      </c>
      <c r="K499" t="s">
        <v>623</v>
      </c>
      <c r="L499" t="s">
        <v>277</v>
      </c>
      <c r="M499" t="s">
        <v>277</v>
      </c>
      <c r="N499">
        <v>4</v>
      </c>
      <c r="O499" t="s">
        <v>232</v>
      </c>
      <c r="P499">
        <v>1</v>
      </c>
      <c r="Q499" t="s">
        <v>636</v>
      </c>
      <c r="R499">
        <v>38</v>
      </c>
      <c r="S499" t="s">
        <v>637</v>
      </c>
      <c r="T499" t="s">
        <v>24</v>
      </c>
      <c r="U499">
        <v>38</v>
      </c>
      <c r="V499" t="s">
        <v>638</v>
      </c>
      <c r="W499" t="s">
        <v>247</v>
      </c>
    </row>
    <row r="500" spans="1:23">
      <c r="A500">
        <v>499</v>
      </c>
      <c r="B500">
        <v>1</v>
      </c>
      <c r="C500" t="s">
        <v>639</v>
      </c>
      <c r="D500" t="s">
        <v>640</v>
      </c>
      <c r="E500">
        <v>51</v>
      </c>
      <c r="F500">
        <v>0</v>
      </c>
      <c r="G500">
        <v>0</v>
      </c>
      <c r="H500" t="s">
        <v>622</v>
      </c>
      <c r="I500" t="s">
        <v>140</v>
      </c>
      <c r="J500" t="s">
        <v>140</v>
      </c>
      <c r="K500" t="s">
        <v>623</v>
      </c>
      <c r="L500" t="s">
        <v>277</v>
      </c>
      <c r="M500" t="s">
        <v>277</v>
      </c>
      <c r="N500">
        <v>4</v>
      </c>
      <c r="O500" t="s">
        <v>232</v>
      </c>
      <c r="P500">
        <v>1</v>
      </c>
      <c r="Q500" t="s">
        <v>641</v>
      </c>
      <c r="R500">
        <v>38</v>
      </c>
      <c r="S500" t="s">
        <v>642</v>
      </c>
      <c r="T500" t="s">
        <v>24</v>
      </c>
      <c r="U500">
        <v>38</v>
      </c>
      <c r="V500" t="s">
        <v>643</v>
      </c>
      <c r="W500" t="s">
        <v>247</v>
      </c>
    </row>
    <row r="501" spans="1:23">
      <c r="A501">
        <v>500</v>
      </c>
      <c r="B501">
        <v>1</v>
      </c>
      <c r="C501" t="s">
        <v>645</v>
      </c>
      <c r="D501" t="s">
        <v>646</v>
      </c>
      <c r="E501">
        <v>51</v>
      </c>
      <c r="F501">
        <v>0</v>
      </c>
      <c r="G501">
        <v>0</v>
      </c>
      <c r="H501" t="s">
        <v>622</v>
      </c>
      <c r="I501" t="s">
        <v>140</v>
      </c>
      <c r="J501" t="s">
        <v>140</v>
      </c>
      <c r="K501" t="s">
        <v>623</v>
      </c>
      <c r="L501" t="s">
        <v>277</v>
      </c>
      <c r="M501" t="s">
        <v>277</v>
      </c>
      <c r="N501">
        <v>4</v>
      </c>
      <c r="O501" t="s">
        <v>232</v>
      </c>
      <c r="P501">
        <v>1</v>
      </c>
      <c r="Q501" t="s">
        <v>647</v>
      </c>
      <c r="R501">
        <v>38</v>
      </c>
      <c r="S501" t="s">
        <v>648</v>
      </c>
      <c r="T501" t="s">
        <v>24</v>
      </c>
      <c r="U501">
        <v>38</v>
      </c>
      <c r="V501" t="s">
        <v>649</v>
      </c>
      <c r="W501" t="s">
        <v>247</v>
      </c>
    </row>
    <row r="502" spans="1:23">
      <c r="A502">
        <v>501</v>
      </c>
      <c r="B502">
        <v>2</v>
      </c>
      <c r="C502" t="s">
        <v>651</v>
      </c>
      <c r="D502" t="s">
        <v>652</v>
      </c>
      <c r="E502">
        <v>51</v>
      </c>
      <c r="F502">
        <v>0</v>
      </c>
      <c r="G502">
        <v>0</v>
      </c>
      <c r="H502" t="s">
        <v>622</v>
      </c>
      <c r="I502" t="s">
        <v>140</v>
      </c>
      <c r="J502" t="s">
        <v>140</v>
      </c>
      <c r="K502" t="s">
        <v>623</v>
      </c>
      <c r="L502" t="s">
        <v>277</v>
      </c>
      <c r="M502" t="s">
        <v>277</v>
      </c>
      <c r="N502">
        <v>4</v>
      </c>
      <c r="O502" t="s">
        <v>283</v>
      </c>
      <c r="P502">
        <v>6</v>
      </c>
      <c r="Q502" t="s">
        <v>320</v>
      </c>
      <c r="R502">
        <v>38</v>
      </c>
      <c r="S502" t="s">
        <v>653</v>
      </c>
      <c r="T502" t="s">
        <v>24</v>
      </c>
      <c r="U502">
        <v>38</v>
      </c>
      <c r="V502" t="s">
        <v>654</v>
      </c>
      <c r="W502" t="s">
        <v>247</v>
      </c>
    </row>
    <row r="503" spans="1:23">
      <c r="A503">
        <v>502</v>
      </c>
      <c r="B503">
        <v>1</v>
      </c>
      <c r="C503" t="s">
        <v>657</v>
      </c>
      <c r="D503" t="s">
        <v>658</v>
      </c>
      <c r="E503">
        <v>14</v>
      </c>
      <c r="F503">
        <v>0</v>
      </c>
      <c r="G503">
        <v>0</v>
      </c>
      <c r="H503" t="s">
        <v>655</v>
      </c>
      <c r="I503" t="s">
        <v>140</v>
      </c>
      <c r="J503" t="s">
        <v>140</v>
      </c>
      <c r="K503" t="s">
        <v>656</v>
      </c>
      <c r="L503" t="s">
        <v>277</v>
      </c>
      <c r="M503" t="s">
        <v>277</v>
      </c>
      <c r="N503">
        <v>4</v>
      </c>
      <c r="O503" t="s">
        <v>232</v>
      </c>
      <c r="P503">
        <v>3</v>
      </c>
      <c r="Q503" t="s">
        <v>659</v>
      </c>
      <c r="R503">
        <v>38</v>
      </c>
      <c r="S503" t="s">
        <v>660</v>
      </c>
      <c r="T503" t="s">
        <v>24</v>
      </c>
      <c r="U503">
        <v>38</v>
      </c>
      <c r="V503" t="s">
        <v>661</v>
      </c>
      <c r="W503" t="s">
        <v>252</v>
      </c>
    </row>
    <row r="504" spans="1:23">
      <c r="A504">
        <v>503</v>
      </c>
      <c r="B504">
        <v>1</v>
      </c>
      <c r="C504" t="s">
        <v>3997</v>
      </c>
      <c r="D504" t="s">
        <v>3998</v>
      </c>
      <c r="E504">
        <v>14</v>
      </c>
      <c r="F504">
        <v>0</v>
      </c>
      <c r="G504">
        <v>0</v>
      </c>
      <c r="H504" t="s">
        <v>655</v>
      </c>
      <c r="I504" t="s">
        <v>140</v>
      </c>
      <c r="J504" t="s">
        <v>140</v>
      </c>
      <c r="K504" t="s">
        <v>656</v>
      </c>
      <c r="L504" t="s">
        <v>277</v>
      </c>
      <c r="M504" t="s">
        <v>277</v>
      </c>
      <c r="N504">
        <v>4</v>
      </c>
      <c r="O504" t="s">
        <v>232</v>
      </c>
      <c r="P504">
        <v>3</v>
      </c>
      <c r="Q504" t="s">
        <v>3999</v>
      </c>
      <c r="R504">
        <v>38</v>
      </c>
      <c r="S504" t="s">
        <v>4000</v>
      </c>
      <c r="T504" t="s">
        <v>24</v>
      </c>
      <c r="U504">
        <v>38</v>
      </c>
      <c r="V504" t="s">
        <v>4001</v>
      </c>
      <c r="W504" t="s">
        <v>252</v>
      </c>
    </row>
    <row r="505" spans="1:23">
      <c r="A505">
        <v>504</v>
      </c>
      <c r="B505">
        <v>1</v>
      </c>
      <c r="C505" t="s">
        <v>663</v>
      </c>
      <c r="D505" t="s">
        <v>664</v>
      </c>
      <c r="E505">
        <v>14</v>
      </c>
      <c r="F505">
        <v>0</v>
      </c>
      <c r="G505">
        <v>0</v>
      </c>
      <c r="H505" t="s">
        <v>655</v>
      </c>
      <c r="I505" t="s">
        <v>140</v>
      </c>
      <c r="J505" t="s">
        <v>140</v>
      </c>
      <c r="K505" t="s">
        <v>656</v>
      </c>
      <c r="L505" t="s">
        <v>277</v>
      </c>
      <c r="M505" t="s">
        <v>277</v>
      </c>
      <c r="N505">
        <v>4</v>
      </c>
      <c r="O505" t="s">
        <v>232</v>
      </c>
      <c r="P505">
        <v>1</v>
      </c>
      <c r="Q505" t="s">
        <v>665</v>
      </c>
      <c r="R505">
        <v>38</v>
      </c>
      <c r="S505" t="s">
        <v>666</v>
      </c>
      <c r="T505" t="s">
        <v>24</v>
      </c>
      <c r="U505">
        <v>38</v>
      </c>
      <c r="V505" t="s">
        <v>667</v>
      </c>
      <c r="W505" t="s">
        <v>252</v>
      </c>
    </row>
    <row r="506" spans="1:23">
      <c r="A506">
        <v>505</v>
      </c>
      <c r="B506">
        <v>1</v>
      </c>
      <c r="C506" t="s">
        <v>668</v>
      </c>
      <c r="D506" t="s">
        <v>669</v>
      </c>
      <c r="E506">
        <v>14</v>
      </c>
      <c r="F506">
        <v>0</v>
      </c>
      <c r="G506">
        <v>0</v>
      </c>
      <c r="H506" t="s">
        <v>655</v>
      </c>
      <c r="I506" t="s">
        <v>140</v>
      </c>
      <c r="J506" t="s">
        <v>140</v>
      </c>
      <c r="K506" t="s">
        <v>656</v>
      </c>
      <c r="L506" t="s">
        <v>277</v>
      </c>
      <c r="M506" t="s">
        <v>277</v>
      </c>
      <c r="N506">
        <v>4</v>
      </c>
      <c r="O506" t="s">
        <v>283</v>
      </c>
      <c r="P506">
        <v>6</v>
      </c>
      <c r="Q506" t="s">
        <v>670</v>
      </c>
      <c r="R506">
        <v>38</v>
      </c>
      <c r="S506" t="s">
        <v>671</v>
      </c>
      <c r="T506" t="s">
        <v>24</v>
      </c>
      <c r="U506">
        <v>38</v>
      </c>
      <c r="V506" t="s">
        <v>672</v>
      </c>
      <c r="W506" t="s">
        <v>252</v>
      </c>
    </row>
    <row r="507" spans="1:23">
      <c r="A507">
        <v>506</v>
      </c>
      <c r="B507">
        <v>1</v>
      </c>
      <c r="C507" t="s">
        <v>673</v>
      </c>
      <c r="D507" t="s">
        <v>674</v>
      </c>
      <c r="E507">
        <v>14</v>
      </c>
      <c r="F507">
        <v>0</v>
      </c>
      <c r="G507">
        <v>0</v>
      </c>
      <c r="H507" t="s">
        <v>655</v>
      </c>
      <c r="I507" t="s">
        <v>140</v>
      </c>
      <c r="J507" t="s">
        <v>140</v>
      </c>
      <c r="K507" t="s">
        <v>656</v>
      </c>
      <c r="L507" t="s">
        <v>277</v>
      </c>
      <c r="M507" t="s">
        <v>277</v>
      </c>
      <c r="N507">
        <v>4</v>
      </c>
      <c r="O507" t="s">
        <v>283</v>
      </c>
      <c r="P507">
        <v>6</v>
      </c>
      <c r="Q507" t="s">
        <v>675</v>
      </c>
      <c r="R507">
        <v>38</v>
      </c>
      <c r="S507" t="s">
        <v>676</v>
      </c>
      <c r="T507" t="s">
        <v>24</v>
      </c>
      <c r="U507">
        <v>38</v>
      </c>
      <c r="V507" t="s">
        <v>677</v>
      </c>
      <c r="W507" t="s">
        <v>252</v>
      </c>
    </row>
    <row r="508" spans="1:23">
      <c r="A508">
        <v>507</v>
      </c>
      <c r="B508">
        <v>1</v>
      </c>
      <c r="C508" t="s">
        <v>679</v>
      </c>
      <c r="D508" t="s">
        <v>680</v>
      </c>
      <c r="E508">
        <v>14</v>
      </c>
      <c r="F508">
        <v>0</v>
      </c>
      <c r="G508">
        <v>0</v>
      </c>
      <c r="H508" t="s">
        <v>655</v>
      </c>
      <c r="I508" t="s">
        <v>140</v>
      </c>
      <c r="J508" t="s">
        <v>140</v>
      </c>
      <c r="K508" t="s">
        <v>656</v>
      </c>
      <c r="L508" t="s">
        <v>277</v>
      </c>
      <c r="M508" t="s">
        <v>277</v>
      </c>
      <c r="N508">
        <v>4</v>
      </c>
      <c r="O508" t="s">
        <v>283</v>
      </c>
      <c r="P508">
        <v>4</v>
      </c>
      <c r="Q508" t="s">
        <v>681</v>
      </c>
      <c r="R508">
        <v>38</v>
      </c>
      <c r="S508" t="s">
        <v>682</v>
      </c>
      <c r="T508" t="s">
        <v>24</v>
      </c>
      <c r="U508">
        <v>38</v>
      </c>
      <c r="V508" t="s">
        <v>683</v>
      </c>
      <c r="W508" t="s">
        <v>252</v>
      </c>
    </row>
    <row r="509" spans="1:23">
      <c r="A509">
        <v>508</v>
      </c>
      <c r="B509">
        <v>2</v>
      </c>
      <c r="C509" t="s">
        <v>684</v>
      </c>
      <c r="D509" t="s">
        <v>685</v>
      </c>
      <c r="E509">
        <v>14</v>
      </c>
      <c r="F509">
        <v>0</v>
      </c>
      <c r="G509">
        <v>0</v>
      </c>
      <c r="H509" t="s">
        <v>655</v>
      </c>
      <c r="I509" t="s">
        <v>140</v>
      </c>
      <c r="J509" t="s">
        <v>140</v>
      </c>
      <c r="K509" t="s">
        <v>656</v>
      </c>
      <c r="L509" t="s">
        <v>277</v>
      </c>
      <c r="M509" t="s">
        <v>277</v>
      </c>
      <c r="N509">
        <v>4</v>
      </c>
      <c r="O509" t="s">
        <v>232</v>
      </c>
      <c r="P509">
        <v>2</v>
      </c>
      <c r="Q509" t="s">
        <v>686</v>
      </c>
      <c r="R509">
        <v>38</v>
      </c>
      <c r="S509" t="s">
        <v>687</v>
      </c>
      <c r="T509" t="s">
        <v>24</v>
      </c>
      <c r="U509">
        <v>38</v>
      </c>
      <c r="V509" t="s">
        <v>688</v>
      </c>
      <c r="W509" t="s">
        <v>252</v>
      </c>
    </row>
    <row r="510" spans="1:23">
      <c r="A510">
        <v>509</v>
      </c>
      <c r="B510">
        <v>2</v>
      </c>
      <c r="C510" t="s">
        <v>4002</v>
      </c>
      <c r="D510" t="s">
        <v>4003</v>
      </c>
      <c r="E510">
        <v>14</v>
      </c>
      <c r="F510">
        <v>0</v>
      </c>
      <c r="G510">
        <v>0</v>
      </c>
      <c r="H510" t="s">
        <v>655</v>
      </c>
      <c r="I510" t="s">
        <v>140</v>
      </c>
      <c r="J510" t="s">
        <v>140</v>
      </c>
      <c r="K510" t="s">
        <v>656</v>
      </c>
      <c r="L510" t="s">
        <v>277</v>
      </c>
      <c r="M510" t="s">
        <v>277</v>
      </c>
      <c r="N510">
        <v>4</v>
      </c>
      <c r="O510" t="s">
        <v>232</v>
      </c>
      <c r="P510">
        <v>2</v>
      </c>
      <c r="Q510" t="s">
        <v>4004</v>
      </c>
      <c r="R510">
        <v>38</v>
      </c>
      <c r="S510" t="s">
        <v>4005</v>
      </c>
      <c r="T510" t="s">
        <v>24</v>
      </c>
      <c r="U510">
        <v>38</v>
      </c>
      <c r="V510" t="s">
        <v>4006</v>
      </c>
      <c r="W510" t="s">
        <v>252</v>
      </c>
    </row>
    <row r="511" spans="1:23">
      <c r="A511">
        <v>510</v>
      </c>
      <c r="B511">
        <v>2</v>
      </c>
      <c r="C511" t="s">
        <v>689</v>
      </c>
      <c r="D511" t="s">
        <v>690</v>
      </c>
      <c r="E511">
        <v>14</v>
      </c>
      <c r="F511">
        <v>0</v>
      </c>
      <c r="G511">
        <v>0</v>
      </c>
      <c r="H511" t="s">
        <v>655</v>
      </c>
      <c r="I511" t="s">
        <v>140</v>
      </c>
      <c r="J511" t="s">
        <v>140</v>
      </c>
      <c r="K511" t="s">
        <v>656</v>
      </c>
      <c r="L511" t="s">
        <v>277</v>
      </c>
      <c r="M511" t="s">
        <v>277</v>
      </c>
      <c r="N511">
        <v>4</v>
      </c>
      <c r="O511" t="s">
        <v>232</v>
      </c>
      <c r="P511">
        <v>2</v>
      </c>
      <c r="Q511" t="s">
        <v>691</v>
      </c>
      <c r="R511">
        <v>38</v>
      </c>
      <c r="S511" t="s">
        <v>692</v>
      </c>
      <c r="T511" t="s">
        <v>24</v>
      </c>
      <c r="U511">
        <v>38</v>
      </c>
      <c r="V511" t="s">
        <v>693</v>
      </c>
      <c r="W511" t="s">
        <v>252</v>
      </c>
    </row>
    <row r="512" spans="1:23">
      <c r="A512">
        <v>511</v>
      </c>
      <c r="B512">
        <v>2</v>
      </c>
      <c r="C512" t="s">
        <v>694</v>
      </c>
      <c r="D512" t="s">
        <v>695</v>
      </c>
      <c r="E512">
        <v>14</v>
      </c>
      <c r="F512">
        <v>0</v>
      </c>
      <c r="G512">
        <v>0</v>
      </c>
      <c r="H512" t="s">
        <v>655</v>
      </c>
      <c r="I512" t="s">
        <v>140</v>
      </c>
      <c r="J512" t="s">
        <v>140</v>
      </c>
      <c r="K512" t="s">
        <v>656</v>
      </c>
      <c r="L512" t="s">
        <v>277</v>
      </c>
      <c r="M512" t="s">
        <v>277</v>
      </c>
      <c r="N512">
        <v>4</v>
      </c>
      <c r="O512" t="s">
        <v>232</v>
      </c>
      <c r="P512">
        <v>1</v>
      </c>
      <c r="Q512" t="s">
        <v>473</v>
      </c>
      <c r="R512">
        <v>38</v>
      </c>
      <c r="S512" t="s">
        <v>696</v>
      </c>
      <c r="T512" t="s">
        <v>24</v>
      </c>
      <c r="U512">
        <v>38</v>
      </c>
      <c r="V512" t="s">
        <v>697</v>
      </c>
      <c r="W512" t="s">
        <v>252</v>
      </c>
    </row>
    <row r="513" spans="1:23">
      <c r="A513">
        <v>512</v>
      </c>
      <c r="B513">
        <v>1</v>
      </c>
      <c r="C513" t="s">
        <v>698</v>
      </c>
      <c r="D513" t="s">
        <v>699</v>
      </c>
      <c r="E513">
        <v>34</v>
      </c>
      <c r="F513">
        <v>0</v>
      </c>
      <c r="G513">
        <v>0</v>
      </c>
      <c r="H513" t="s">
        <v>700</v>
      </c>
      <c r="I513" t="s">
        <v>140</v>
      </c>
      <c r="J513" t="s">
        <v>140</v>
      </c>
      <c r="K513" t="s">
        <v>701</v>
      </c>
      <c r="L513" t="s">
        <v>277</v>
      </c>
      <c r="M513" t="s">
        <v>277</v>
      </c>
      <c r="N513">
        <v>4</v>
      </c>
      <c r="O513" t="s">
        <v>239</v>
      </c>
      <c r="P513">
        <v>2</v>
      </c>
      <c r="Q513" t="s">
        <v>702</v>
      </c>
      <c r="R513">
        <v>38</v>
      </c>
      <c r="S513" t="s">
        <v>703</v>
      </c>
      <c r="T513" t="s">
        <v>24</v>
      </c>
      <c r="U513">
        <v>38</v>
      </c>
      <c r="V513" t="s">
        <v>704</v>
      </c>
      <c r="W513" t="s">
        <v>255</v>
      </c>
    </row>
    <row r="514" spans="1:23">
      <c r="A514">
        <v>513</v>
      </c>
      <c r="B514">
        <v>1</v>
      </c>
      <c r="C514" t="s">
        <v>705</v>
      </c>
      <c r="D514" t="s">
        <v>706</v>
      </c>
      <c r="E514">
        <v>34</v>
      </c>
      <c r="F514">
        <v>0</v>
      </c>
      <c r="G514">
        <v>0</v>
      </c>
      <c r="H514" t="s">
        <v>700</v>
      </c>
      <c r="I514" t="s">
        <v>140</v>
      </c>
      <c r="J514" t="s">
        <v>140</v>
      </c>
      <c r="K514" t="s">
        <v>701</v>
      </c>
      <c r="L514" t="s">
        <v>277</v>
      </c>
      <c r="M514" t="s">
        <v>277</v>
      </c>
      <c r="N514">
        <v>4</v>
      </c>
      <c r="O514" t="s">
        <v>239</v>
      </c>
      <c r="P514">
        <v>1</v>
      </c>
      <c r="Q514" t="s">
        <v>707</v>
      </c>
      <c r="R514">
        <v>38</v>
      </c>
      <c r="S514" t="s">
        <v>708</v>
      </c>
      <c r="T514" t="s">
        <v>24</v>
      </c>
      <c r="U514">
        <v>38</v>
      </c>
      <c r="V514" t="s">
        <v>709</v>
      </c>
      <c r="W514" t="s">
        <v>255</v>
      </c>
    </row>
    <row r="515" spans="1:23">
      <c r="A515">
        <v>514</v>
      </c>
      <c r="B515">
        <v>1</v>
      </c>
      <c r="C515" t="s">
        <v>710</v>
      </c>
      <c r="D515" t="s">
        <v>711</v>
      </c>
      <c r="E515">
        <v>34</v>
      </c>
      <c r="F515">
        <v>0</v>
      </c>
      <c r="G515">
        <v>0</v>
      </c>
      <c r="H515" t="s">
        <v>700</v>
      </c>
      <c r="I515" t="s">
        <v>140</v>
      </c>
      <c r="J515" t="s">
        <v>140</v>
      </c>
      <c r="K515" t="s">
        <v>701</v>
      </c>
      <c r="L515" t="s">
        <v>277</v>
      </c>
      <c r="M515" t="s">
        <v>277</v>
      </c>
      <c r="N515">
        <v>4</v>
      </c>
      <c r="O515" t="s">
        <v>239</v>
      </c>
      <c r="P515">
        <v>1</v>
      </c>
      <c r="Q515" t="s">
        <v>712</v>
      </c>
      <c r="R515">
        <v>38</v>
      </c>
      <c r="S515" t="s">
        <v>713</v>
      </c>
      <c r="T515" t="s">
        <v>24</v>
      </c>
      <c r="U515">
        <v>38</v>
      </c>
      <c r="V515" t="s">
        <v>714</v>
      </c>
      <c r="W515" t="s">
        <v>255</v>
      </c>
    </row>
    <row r="516" spans="1:23">
      <c r="A516">
        <v>515</v>
      </c>
      <c r="B516">
        <v>1</v>
      </c>
      <c r="C516" t="s">
        <v>715</v>
      </c>
      <c r="D516" t="s">
        <v>716</v>
      </c>
      <c r="E516">
        <v>34</v>
      </c>
      <c r="F516">
        <v>0</v>
      </c>
      <c r="G516">
        <v>0</v>
      </c>
      <c r="H516" t="s">
        <v>700</v>
      </c>
      <c r="I516" t="s">
        <v>140</v>
      </c>
      <c r="J516" t="s">
        <v>140</v>
      </c>
      <c r="K516" t="s">
        <v>701</v>
      </c>
      <c r="L516" t="s">
        <v>277</v>
      </c>
      <c r="M516" t="s">
        <v>277</v>
      </c>
      <c r="N516">
        <v>4</v>
      </c>
      <c r="O516" t="s">
        <v>232</v>
      </c>
      <c r="P516">
        <v>3</v>
      </c>
      <c r="Q516" t="s">
        <v>717</v>
      </c>
      <c r="R516">
        <v>38</v>
      </c>
      <c r="S516" t="s">
        <v>718</v>
      </c>
      <c r="T516" t="s">
        <v>24</v>
      </c>
      <c r="U516">
        <v>38</v>
      </c>
      <c r="V516" t="s">
        <v>719</v>
      </c>
      <c r="W516" t="s">
        <v>255</v>
      </c>
    </row>
    <row r="517" spans="1:23">
      <c r="A517">
        <v>516</v>
      </c>
      <c r="B517">
        <v>1</v>
      </c>
      <c r="C517" t="s">
        <v>721</v>
      </c>
      <c r="D517" t="s">
        <v>722</v>
      </c>
      <c r="E517">
        <v>34</v>
      </c>
      <c r="F517">
        <v>0</v>
      </c>
      <c r="G517">
        <v>0</v>
      </c>
      <c r="H517" t="s">
        <v>700</v>
      </c>
      <c r="I517" t="s">
        <v>140</v>
      </c>
      <c r="J517" t="s">
        <v>140</v>
      </c>
      <c r="K517" t="s">
        <v>701</v>
      </c>
      <c r="L517" t="s">
        <v>277</v>
      </c>
      <c r="M517" t="s">
        <v>277</v>
      </c>
      <c r="N517">
        <v>4</v>
      </c>
      <c r="O517" t="s">
        <v>232</v>
      </c>
      <c r="P517">
        <v>2</v>
      </c>
      <c r="Q517" t="s">
        <v>723</v>
      </c>
      <c r="R517">
        <v>38</v>
      </c>
      <c r="S517" t="s">
        <v>724</v>
      </c>
      <c r="T517" t="s">
        <v>24</v>
      </c>
      <c r="U517">
        <v>38</v>
      </c>
      <c r="V517" t="s">
        <v>725</v>
      </c>
      <c r="W517" t="s">
        <v>255</v>
      </c>
    </row>
    <row r="518" spans="1:23">
      <c r="A518">
        <v>517</v>
      </c>
      <c r="B518">
        <v>1</v>
      </c>
      <c r="C518" t="s">
        <v>726</v>
      </c>
      <c r="D518" t="s">
        <v>727</v>
      </c>
      <c r="E518">
        <v>34</v>
      </c>
      <c r="F518">
        <v>0</v>
      </c>
      <c r="G518">
        <v>0</v>
      </c>
      <c r="H518" t="s">
        <v>700</v>
      </c>
      <c r="I518" t="s">
        <v>140</v>
      </c>
      <c r="J518" t="s">
        <v>140</v>
      </c>
      <c r="K518" t="s">
        <v>701</v>
      </c>
      <c r="L518" t="s">
        <v>277</v>
      </c>
      <c r="M518" t="s">
        <v>277</v>
      </c>
      <c r="N518">
        <v>4</v>
      </c>
      <c r="O518" t="s">
        <v>232</v>
      </c>
      <c r="P518">
        <v>1</v>
      </c>
      <c r="Q518" t="s">
        <v>379</v>
      </c>
      <c r="R518">
        <v>38</v>
      </c>
      <c r="S518" t="s">
        <v>728</v>
      </c>
      <c r="T518" t="s">
        <v>24</v>
      </c>
      <c r="U518">
        <v>38</v>
      </c>
      <c r="V518" t="s">
        <v>729</v>
      </c>
      <c r="W518" t="s">
        <v>255</v>
      </c>
    </row>
    <row r="519" spans="1:23">
      <c r="A519">
        <v>518</v>
      </c>
      <c r="B519">
        <v>1</v>
      </c>
      <c r="C519" t="s">
        <v>731</v>
      </c>
      <c r="D519" t="s">
        <v>732</v>
      </c>
      <c r="E519">
        <v>34</v>
      </c>
      <c r="F519">
        <v>0</v>
      </c>
      <c r="G519">
        <v>0</v>
      </c>
      <c r="H519" t="s">
        <v>700</v>
      </c>
      <c r="I519" t="s">
        <v>140</v>
      </c>
      <c r="J519" t="s">
        <v>140</v>
      </c>
      <c r="K519" t="s">
        <v>701</v>
      </c>
      <c r="L519" t="s">
        <v>277</v>
      </c>
      <c r="M519" t="s">
        <v>277</v>
      </c>
      <c r="N519">
        <v>4</v>
      </c>
      <c r="O519" t="s">
        <v>232</v>
      </c>
      <c r="P519">
        <v>1</v>
      </c>
      <c r="Q519" t="s">
        <v>733</v>
      </c>
      <c r="R519">
        <v>38</v>
      </c>
      <c r="S519" t="s">
        <v>734</v>
      </c>
      <c r="T519" t="s">
        <v>24</v>
      </c>
      <c r="U519">
        <v>38</v>
      </c>
      <c r="V519" t="s">
        <v>735</v>
      </c>
      <c r="W519" t="s">
        <v>255</v>
      </c>
    </row>
    <row r="520" spans="1:23">
      <c r="A520">
        <v>519</v>
      </c>
      <c r="B520">
        <v>1</v>
      </c>
      <c r="C520" t="s">
        <v>736</v>
      </c>
      <c r="D520" t="s">
        <v>737</v>
      </c>
      <c r="E520">
        <v>34</v>
      </c>
      <c r="F520">
        <v>0</v>
      </c>
      <c r="G520">
        <v>0</v>
      </c>
      <c r="H520" t="s">
        <v>700</v>
      </c>
      <c r="I520" t="s">
        <v>140</v>
      </c>
      <c r="J520" t="s">
        <v>140</v>
      </c>
      <c r="K520" t="s">
        <v>701</v>
      </c>
      <c r="L520" t="s">
        <v>277</v>
      </c>
      <c r="M520" t="s">
        <v>277</v>
      </c>
      <c r="N520">
        <v>4</v>
      </c>
      <c r="O520" t="s">
        <v>283</v>
      </c>
      <c r="P520">
        <v>6</v>
      </c>
      <c r="Q520" t="s">
        <v>738</v>
      </c>
      <c r="R520">
        <v>38</v>
      </c>
      <c r="S520" t="s">
        <v>739</v>
      </c>
      <c r="T520" t="s">
        <v>24</v>
      </c>
      <c r="U520">
        <v>38</v>
      </c>
      <c r="V520" t="s">
        <v>740</v>
      </c>
      <c r="W520" t="s">
        <v>255</v>
      </c>
    </row>
    <row r="521" spans="1:23">
      <c r="A521">
        <v>520</v>
      </c>
      <c r="B521">
        <v>1</v>
      </c>
      <c r="C521" t="s">
        <v>741</v>
      </c>
      <c r="D521" t="s">
        <v>742</v>
      </c>
      <c r="E521">
        <v>34</v>
      </c>
      <c r="F521">
        <v>0</v>
      </c>
      <c r="G521">
        <v>0</v>
      </c>
      <c r="H521" t="s">
        <v>700</v>
      </c>
      <c r="I521" t="s">
        <v>140</v>
      </c>
      <c r="J521" t="s">
        <v>140</v>
      </c>
      <c r="K521" t="s">
        <v>701</v>
      </c>
      <c r="L521" t="s">
        <v>277</v>
      </c>
      <c r="M521" t="s">
        <v>277</v>
      </c>
      <c r="N521">
        <v>4</v>
      </c>
      <c r="O521" t="s">
        <v>283</v>
      </c>
      <c r="P521">
        <v>4</v>
      </c>
      <c r="Q521" t="s">
        <v>425</v>
      </c>
      <c r="R521">
        <v>38</v>
      </c>
      <c r="S521" t="s">
        <v>743</v>
      </c>
      <c r="T521" t="s">
        <v>24</v>
      </c>
      <c r="U521">
        <v>38</v>
      </c>
      <c r="V521" t="s">
        <v>744</v>
      </c>
      <c r="W521" t="s">
        <v>255</v>
      </c>
    </row>
    <row r="522" spans="1:23">
      <c r="A522">
        <v>521</v>
      </c>
      <c r="B522">
        <v>1</v>
      </c>
      <c r="C522" t="s">
        <v>745</v>
      </c>
      <c r="D522" t="s">
        <v>746</v>
      </c>
      <c r="E522">
        <v>34</v>
      </c>
      <c r="F522">
        <v>0</v>
      </c>
      <c r="G522">
        <v>0</v>
      </c>
      <c r="H522" t="s">
        <v>700</v>
      </c>
      <c r="I522" t="s">
        <v>140</v>
      </c>
      <c r="J522" t="s">
        <v>140</v>
      </c>
      <c r="K522" t="s">
        <v>701</v>
      </c>
      <c r="L522" t="s">
        <v>277</v>
      </c>
      <c r="M522" t="s">
        <v>277</v>
      </c>
      <c r="N522">
        <v>4</v>
      </c>
      <c r="O522" t="s">
        <v>283</v>
      </c>
      <c r="P522">
        <v>4</v>
      </c>
      <c r="Q522" t="s">
        <v>747</v>
      </c>
      <c r="R522">
        <v>38</v>
      </c>
      <c r="S522" t="s">
        <v>748</v>
      </c>
      <c r="T522" t="s">
        <v>24</v>
      </c>
      <c r="U522">
        <v>38</v>
      </c>
      <c r="V522" t="s">
        <v>749</v>
      </c>
      <c r="W522" t="s">
        <v>255</v>
      </c>
    </row>
    <row r="523" spans="1:23">
      <c r="A523">
        <v>522</v>
      </c>
      <c r="B523">
        <v>1</v>
      </c>
      <c r="C523" t="s">
        <v>750</v>
      </c>
      <c r="D523" t="s">
        <v>751</v>
      </c>
      <c r="E523">
        <v>34</v>
      </c>
      <c r="F523">
        <v>0</v>
      </c>
      <c r="G523">
        <v>0</v>
      </c>
      <c r="H523" t="s">
        <v>700</v>
      </c>
      <c r="I523" t="s">
        <v>140</v>
      </c>
      <c r="J523" t="s">
        <v>140</v>
      </c>
      <c r="K523" t="s">
        <v>701</v>
      </c>
      <c r="L523" t="s">
        <v>277</v>
      </c>
      <c r="M523" t="s">
        <v>277</v>
      </c>
      <c r="N523">
        <v>4</v>
      </c>
      <c r="O523" t="s">
        <v>283</v>
      </c>
      <c r="P523">
        <v>4</v>
      </c>
      <c r="Q523" t="s">
        <v>752</v>
      </c>
      <c r="R523">
        <v>38</v>
      </c>
      <c r="S523" t="s">
        <v>753</v>
      </c>
      <c r="T523" t="s">
        <v>24</v>
      </c>
      <c r="U523">
        <v>38</v>
      </c>
      <c r="V523" t="s">
        <v>754</v>
      </c>
      <c r="W523" t="s">
        <v>255</v>
      </c>
    </row>
    <row r="524" spans="1:23">
      <c r="A524">
        <v>523</v>
      </c>
      <c r="B524">
        <v>2</v>
      </c>
      <c r="C524" t="s">
        <v>755</v>
      </c>
      <c r="D524" t="s">
        <v>756</v>
      </c>
      <c r="E524">
        <v>34</v>
      </c>
      <c r="F524">
        <v>0</v>
      </c>
      <c r="G524">
        <v>0</v>
      </c>
      <c r="H524" t="s">
        <v>700</v>
      </c>
      <c r="I524" t="s">
        <v>140</v>
      </c>
      <c r="J524" t="s">
        <v>140</v>
      </c>
      <c r="K524" t="s">
        <v>701</v>
      </c>
      <c r="L524" t="s">
        <v>277</v>
      </c>
      <c r="M524" t="s">
        <v>277</v>
      </c>
      <c r="N524">
        <v>4</v>
      </c>
      <c r="O524" t="s">
        <v>239</v>
      </c>
      <c r="P524">
        <v>2</v>
      </c>
      <c r="Q524" t="s">
        <v>757</v>
      </c>
      <c r="R524">
        <v>38</v>
      </c>
      <c r="S524" t="s">
        <v>758</v>
      </c>
      <c r="T524" t="s">
        <v>24</v>
      </c>
      <c r="U524">
        <v>38</v>
      </c>
      <c r="V524" t="s">
        <v>759</v>
      </c>
      <c r="W524" t="s">
        <v>255</v>
      </c>
    </row>
    <row r="525" spans="1:23">
      <c r="A525">
        <v>524</v>
      </c>
      <c r="B525">
        <v>2</v>
      </c>
      <c r="C525" t="s">
        <v>760</v>
      </c>
      <c r="D525" t="s">
        <v>761</v>
      </c>
      <c r="E525">
        <v>34</v>
      </c>
      <c r="F525">
        <v>0</v>
      </c>
      <c r="G525">
        <v>0</v>
      </c>
      <c r="H525" t="s">
        <v>700</v>
      </c>
      <c r="I525" t="s">
        <v>140</v>
      </c>
      <c r="J525" t="s">
        <v>140</v>
      </c>
      <c r="K525" t="s">
        <v>701</v>
      </c>
      <c r="L525" t="s">
        <v>277</v>
      </c>
      <c r="M525" t="s">
        <v>277</v>
      </c>
      <c r="N525">
        <v>4</v>
      </c>
      <c r="O525" t="s">
        <v>232</v>
      </c>
      <c r="P525">
        <v>3</v>
      </c>
      <c r="Q525" t="s">
        <v>762</v>
      </c>
      <c r="R525">
        <v>38</v>
      </c>
      <c r="S525" t="s">
        <v>763</v>
      </c>
      <c r="T525" t="s">
        <v>24</v>
      </c>
      <c r="U525">
        <v>38</v>
      </c>
      <c r="V525" t="s">
        <v>764</v>
      </c>
      <c r="W525" t="s">
        <v>255</v>
      </c>
    </row>
    <row r="526" spans="1:23">
      <c r="A526">
        <v>525</v>
      </c>
      <c r="B526">
        <v>2</v>
      </c>
      <c r="C526" t="s">
        <v>766</v>
      </c>
      <c r="D526" t="s">
        <v>767</v>
      </c>
      <c r="E526">
        <v>34</v>
      </c>
      <c r="F526">
        <v>0</v>
      </c>
      <c r="G526">
        <v>0</v>
      </c>
      <c r="H526" t="s">
        <v>700</v>
      </c>
      <c r="I526" t="s">
        <v>140</v>
      </c>
      <c r="J526" t="s">
        <v>140</v>
      </c>
      <c r="K526" t="s">
        <v>701</v>
      </c>
      <c r="L526" t="s">
        <v>277</v>
      </c>
      <c r="M526" t="s">
        <v>277</v>
      </c>
      <c r="N526">
        <v>4</v>
      </c>
      <c r="O526" t="s">
        <v>232</v>
      </c>
      <c r="P526">
        <v>1</v>
      </c>
      <c r="Q526" t="s">
        <v>768</v>
      </c>
      <c r="R526">
        <v>38</v>
      </c>
      <c r="S526" t="s">
        <v>769</v>
      </c>
      <c r="T526" t="s">
        <v>24</v>
      </c>
      <c r="U526">
        <v>38</v>
      </c>
      <c r="V526" t="s">
        <v>770</v>
      </c>
      <c r="W526" t="s">
        <v>255</v>
      </c>
    </row>
    <row r="527" spans="1:23">
      <c r="A527">
        <v>526</v>
      </c>
      <c r="B527">
        <v>2</v>
      </c>
      <c r="C527" t="s">
        <v>771</v>
      </c>
      <c r="D527" t="s">
        <v>772</v>
      </c>
      <c r="E527">
        <v>34</v>
      </c>
      <c r="F527">
        <v>0</v>
      </c>
      <c r="G527">
        <v>0</v>
      </c>
      <c r="H527" t="s">
        <v>700</v>
      </c>
      <c r="I527" t="s">
        <v>140</v>
      </c>
      <c r="J527" t="s">
        <v>140</v>
      </c>
      <c r="K527" t="s">
        <v>701</v>
      </c>
      <c r="L527" t="s">
        <v>277</v>
      </c>
      <c r="M527" t="s">
        <v>277</v>
      </c>
      <c r="N527">
        <v>4</v>
      </c>
      <c r="O527" t="s">
        <v>283</v>
      </c>
      <c r="P527">
        <v>6</v>
      </c>
      <c r="Q527" t="s">
        <v>773</v>
      </c>
      <c r="R527">
        <v>38</v>
      </c>
      <c r="S527" t="s">
        <v>774</v>
      </c>
      <c r="T527" t="s">
        <v>24</v>
      </c>
      <c r="U527">
        <v>38</v>
      </c>
      <c r="V527" t="s">
        <v>775</v>
      </c>
      <c r="W527" t="s">
        <v>255</v>
      </c>
    </row>
    <row r="528" spans="1:23">
      <c r="A528">
        <v>527</v>
      </c>
      <c r="B528">
        <v>2</v>
      </c>
      <c r="C528" t="s">
        <v>776</v>
      </c>
      <c r="D528" t="s">
        <v>777</v>
      </c>
      <c r="E528">
        <v>34</v>
      </c>
      <c r="F528">
        <v>0</v>
      </c>
      <c r="G528">
        <v>0</v>
      </c>
      <c r="H528" t="s">
        <v>700</v>
      </c>
      <c r="I528" t="s">
        <v>140</v>
      </c>
      <c r="J528" t="s">
        <v>140</v>
      </c>
      <c r="K528" t="s">
        <v>701</v>
      </c>
      <c r="L528" t="s">
        <v>277</v>
      </c>
      <c r="M528" t="s">
        <v>277</v>
      </c>
      <c r="N528">
        <v>4</v>
      </c>
      <c r="O528" t="s">
        <v>283</v>
      </c>
      <c r="P528">
        <v>6</v>
      </c>
      <c r="Q528" t="s">
        <v>778</v>
      </c>
      <c r="R528">
        <v>38</v>
      </c>
      <c r="S528" t="s">
        <v>779</v>
      </c>
      <c r="T528" t="s">
        <v>24</v>
      </c>
      <c r="U528">
        <v>38</v>
      </c>
      <c r="V528" t="s">
        <v>780</v>
      </c>
      <c r="W528" t="s">
        <v>255</v>
      </c>
    </row>
    <row r="529" spans="1:23">
      <c r="A529">
        <v>528</v>
      </c>
      <c r="B529">
        <v>2</v>
      </c>
      <c r="C529" t="s">
        <v>782</v>
      </c>
      <c r="D529" t="s">
        <v>783</v>
      </c>
      <c r="E529">
        <v>34</v>
      </c>
      <c r="F529">
        <v>0</v>
      </c>
      <c r="G529">
        <v>0</v>
      </c>
      <c r="H529" t="s">
        <v>700</v>
      </c>
      <c r="I529" t="s">
        <v>140</v>
      </c>
      <c r="J529" t="s">
        <v>140</v>
      </c>
      <c r="K529" t="s">
        <v>701</v>
      </c>
      <c r="L529" t="s">
        <v>277</v>
      </c>
      <c r="M529" t="s">
        <v>277</v>
      </c>
      <c r="N529">
        <v>4</v>
      </c>
      <c r="O529" t="s">
        <v>283</v>
      </c>
      <c r="P529">
        <v>4</v>
      </c>
      <c r="Q529" t="s">
        <v>784</v>
      </c>
      <c r="R529">
        <v>38</v>
      </c>
      <c r="S529" t="s">
        <v>785</v>
      </c>
      <c r="T529" t="s">
        <v>24</v>
      </c>
      <c r="U529">
        <v>38</v>
      </c>
      <c r="V529" t="s">
        <v>786</v>
      </c>
      <c r="W529" t="s">
        <v>255</v>
      </c>
    </row>
    <row r="530" spans="1:23">
      <c r="A530">
        <v>529</v>
      </c>
      <c r="B530">
        <v>1</v>
      </c>
      <c r="C530" t="s">
        <v>4007</v>
      </c>
      <c r="D530" t="s">
        <v>4008</v>
      </c>
      <c r="E530">
        <v>55</v>
      </c>
      <c r="F530">
        <v>0</v>
      </c>
      <c r="G530">
        <v>0</v>
      </c>
      <c r="H530" t="s">
        <v>787</v>
      </c>
      <c r="I530" t="s">
        <v>140</v>
      </c>
      <c r="J530" t="s">
        <v>140</v>
      </c>
      <c r="K530" t="s">
        <v>788</v>
      </c>
      <c r="L530" t="s">
        <v>277</v>
      </c>
      <c r="M530" t="s">
        <v>277</v>
      </c>
      <c r="N530">
        <v>4</v>
      </c>
      <c r="O530" t="s">
        <v>239</v>
      </c>
      <c r="P530">
        <v>2</v>
      </c>
      <c r="Q530" t="s">
        <v>4009</v>
      </c>
      <c r="R530">
        <v>38</v>
      </c>
      <c r="S530" t="s">
        <v>4010</v>
      </c>
      <c r="T530" t="s">
        <v>24</v>
      </c>
      <c r="U530">
        <v>38</v>
      </c>
      <c r="V530" t="s">
        <v>4011</v>
      </c>
      <c r="W530" t="s">
        <v>259</v>
      </c>
    </row>
    <row r="531" spans="1:23">
      <c r="A531">
        <v>530</v>
      </c>
      <c r="B531">
        <v>1</v>
      </c>
      <c r="C531" t="s">
        <v>789</v>
      </c>
      <c r="D531" t="s">
        <v>790</v>
      </c>
      <c r="E531">
        <v>55</v>
      </c>
      <c r="F531">
        <v>0</v>
      </c>
      <c r="G531">
        <v>0</v>
      </c>
      <c r="H531" t="s">
        <v>787</v>
      </c>
      <c r="I531" t="s">
        <v>140</v>
      </c>
      <c r="J531" t="s">
        <v>140</v>
      </c>
      <c r="K531" t="s">
        <v>788</v>
      </c>
      <c r="L531" t="s">
        <v>277</v>
      </c>
      <c r="M531" t="s">
        <v>277</v>
      </c>
      <c r="N531">
        <v>4</v>
      </c>
      <c r="O531" t="s">
        <v>239</v>
      </c>
      <c r="P531">
        <v>2</v>
      </c>
      <c r="Q531" t="s">
        <v>791</v>
      </c>
      <c r="R531">
        <v>38</v>
      </c>
      <c r="S531" t="s">
        <v>792</v>
      </c>
      <c r="T531" t="s">
        <v>24</v>
      </c>
      <c r="U531">
        <v>38</v>
      </c>
      <c r="V531" t="s">
        <v>793</v>
      </c>
      <c r="W531" t="s">
        <v>259</v>
      </c>
    </row>
    <row r="532" spans="1:23">
      <c r="A532">
        <v>531</v>
      </c>
      <c r="B532">
        <v>1</v>
      </c>
      <c r="C532" t="s">
        <v>794</v>
      </c>
      <c r="D532" t="s">
        <v>795</v>
      </c>
      <c r="E532">
        <v>55</v>
      </c>
      <c r="F532">
        <v>0</v>
      </c>
      <c r="G532">
        <v>0</v>
      </c>
      <c r="H532" t="s">
        <v>787</v>
      </c>
      <c r="I532" t="s">
        <v>140</v>
      </c>
      <c r="J532" t="s">
        <v>140</v>
      </c>
      <c r="K532" t="s">
        <v>788</v>
      </c>
      <c r="L532" t="s">
        <v>277</v>
      </c>
      <c r="M532" t="s">
        <v>277</v>
      </c>
      <c r="N532">
        <v>4</v>
      </c>
      <c r="O532" t="s">
        <v>239</v>
      </c>
      <c r="P532">
        <v>1</v>
      </c>
      <c r="Q532" t="s">
        <v>796</v>
      </c>
      <c r="R532">
        <v>38</v>
      </c>
      <c r="S532" t="s">
        <v>797</v>
      </c>
      <c r="T532" t="s">
        <v>24</v>
      </c>
      <c r="U532">
        <v>38</v>
      </c>
      <c r="V532" t="s">
        <v>798</v>
      </c>
      <c r="W532" t="s">
        <v>259</v>
      </c>
    </row>
    <row r="533" spans="1:23">
      <c r="A533">
        <v>532</v>
      </c>
      <c r="B533">
        <v>1</v>
      </c>
      <c r="C533" t="s">
        <v>799</v>
      </c>
      <c r="D533" t="s">
        <v>800</v>
      </c>
      <c r="E533">
        <v>55</v>
      </c>
      <c r="F533">
        <v>0</v>
      </c>
      <c r="G533">
        <v>0</v>
      </c>
      <c r="H533" t="s">
        <v>787</v>
      </c>
      <c r="I533" t="s">
        <v>140</v>
      </c>
      <c r="J533" t="s">
        <v>140</v>
      </c>
      <c r="K533" t="s">
        <v>788</v>
      </c>
      <c r="L533" t="s">
        <v>277</v>
      </c>
      <c r="M533" t="s">
        <v>277</v>
      </c>
      <c r="N533">
        <v>4</v>
      </c>
      <c r="O533" t="s">
        <v>239</v>
      </c>
      <c r="P533">
        <v>1</v>
      </c>
      <c r="Q533" t="s">
        <v>801</v>
      </c>
      <c r="R533">
        <v>38</v>
      </c>
      <c r="S533" t="s">
        <v>802</v>
      </c>
      <c r="T533" t="s">
        <v>24</v>
      </c>
      <c r="U533">
        <v>38</v>
      </c>
      <c r="V533" t="s">
        <v>803</v>
      </c>
      <c r="W533" t="s">
        <v>259</v>
      </c>
    </row>
    <row r="534" spans="1:23">
      <c r="A534">
        <v>533</v>
      </c>
      <c r="B534">
        <v>1</v>
      </c>
      <c r="C534" t="s">
        <v>804</v>
      </c>
      <c r="D534" t="s">
        <v>805</v>
      </c>
      <c r="E534">
        <v>55</v>
      </c>
      <c r="F534">
        <v>0</v>
      </c>
      <c r="G534">
        <v>0</v>
      </c>
      <c r="H534" t="s">
        <v>787</v>
      </c>
      <c r="I534" t="s">
        <v>140</v>
      </c>
      <c r="J534" t="s">
        <v>140</v>
      </c>
      <c r="K534" t="s">
        <v>788</v>
      </c>
      <c r="L534" t="s">
        <v>277</v>
      </c>
      <c r="M534" t="s">
        <v>277</v>
      </c>
      <c r="N534">
        <v>4</v>
      </c>
      <c r="O534" t="s">
        <v>232</v>
      </c>
      <c r="P534">
        <v>3</v>
      </c>
      <c r="Q534" t="s">
        <v>806</v>
      </c>
      <c r="R534">
        <v>38</v>
      </c>
      <c r="S534" t="s">
        <v>807</v>
      </c>
      <c r="T534" t="s">
        <v>24</v>
      </c>
      <c r="U534">
        <v>38</v>
      </c>
      <c r="V534" t="s">
        <v>808</v>
      </c>
      <c r="W534" t="s">
        <v>259</v>
      </c>
    </row>
    <row r="535" spans="1:23">
      <c r="A535">
        <v>534</v>
      </c>
      <c r="B535">
        <v>1</v>
      </c>
      <c r="C535" t="s">
        <v>809</v>
      </c>
      <c r="D535" t="s">
        <v>810</v>
      </c>
      <c r="E535">
        <v>55</v>
      </c>
      <c r="F535">
        <v>0</v>
      </c>
      <c r="G535">
        <v>0</v>
      </c>
      <c r="H535" t="s">
        <v>787</v>
      </c>
      <c r="I535" t="s">
        <v>140</v>
      </c>
      <c r="J535" t="s">
        <v>140</v>
      </c>
      <c r="K535" t="s">
        <v>788</v>
      </c>
      <c r="L535" t="s">
        <v>277</v>
      </c>
      <c r="M535" t="s">
        <v>277</v>
      </c>
      <c r="N535">
        <v>4</v>
      </c>
      <c r="O535" t="s">
        <v>232</v>
      </c>
      <c r="P535">
        <v>2</v>
      </c>
      <c r="Q535" t="s">
        <v>811</v>
      </c>
      <c r="R535">
        <v>38</v>
      </c>
      <c r="S535" t="s">
        <v>812</v>
      </c>
      <c r="T535" t="s">
        <v>24</v>
      </c>
      <c r="U535">
        <v>38</v>
      </c>
      <c r="V535" t="s">
        <v>813</v>
      </c>
      <c r="W535" t="s">
        <v>259</v>
      </c>
    </row>
    <row r="536" spans="1:23">
      <c r="A536">
        <v>535</v>
      </c>
      <c r="B536">
        <v>1</v>
      </c>
      <c r="C536" t="s">
        <v>814</v>
      </c>
      <c r="D536" t="s">
        <v>815</v>
      </c>
      <c r="E536">
        <v>55</v>
      </c>
      <c r="F536">
        <v>0</v>
      </c>
      <c r="G536">
        <v>0</v>
      </c>
      <c r="H536" t="s">
        <v>787</v>
      </c>
      <c r="I536" t="s">
        <v>140</v>
      </c>
      <c r="J536" t="s">
        <v>140</v>
      </c>
      <c r="K536" t="s">
        <v>788</v>
      </c>
      <c r="L536" t="s">
        <v>277</v>
      </c>
      <c r="M536" t="s">
        <v>277</v>
      </c>
      <c r="N536">
        <v>4</v>
      </c>
      <c r="O536" t="s">
        <v>232</v>
      </c>
      <c r="P536">
        <v>1</v>
      </c>
      <c r="Q536" t="s">
        <v>816</v>
      </c>
      <c r="R536">
        <v>38</v>
      </c>
      <c r="S536" t="s">
        <v>817</v>
      </c>
      <c r="T536" t="s">
        <v>24</v>
      </c>
      <c r="U536">
        <v>38</v>
      </c>
      <c r="V536" t="s">
        <v>818</v>
      </c>
      <c r="W536" t="s">
        <v>259</v>
      </c>
    </row>
    <row r="537" spans="1:23">
      <c r="A537">
        <v>536</v>
      </c>
      <c r="B537">
        <v>1</v>
      </c>
      <c r="C537" t="s">
        <v>819</v>
      </c>
      <c r="D537" t="s">
        <v>820</v>
      </c>
      <c r="E537">
        <v>55</v>
      </c>
      <c r="F537">
        <v>0</v>
      </c>
      <c r="G537">
        <v>0</v>
      </c>
      <c r="H537" t="s">
        <v>787</v>
      </c>
      <c r="I537" t="s">
        <v>140</v>
      </c>
      <c r="J537" t="s">
        <v>140</v>
      </c>
      <c r="K537" t="s">
        <v>788</v>
      </c>
      <c r="L537" t="s">
        <v>277</v>
      </c>
      <c r="M537" t="s">
        <v>277</v>
      </c>
      <c r="N537">
        <v>4</v>
      </c>
      <c r="O537" t="s">
        <v>283</v>
      </c>
      <c r="P537">
        <v>6</v>
      </c>
      <c r="Q537" t="s">
        <v>821</v>
      </c>
      <c r="R537">
        <v>38</v>
      </c>
      <c r="S537" t="s">
        <v>822</v>
      </c>
      <c r="T537" t="s">
        <v>24</v>
      </c>
      <c r="U537">
        <v>38</v>
      </c>
      <c r="V537" t="s">
        <v>823</v>
      </c>
      <c r="W537" t="s">
        <v>259</v>
      </c>
    </row>
    <row r="538" spans="1:23">
      <c r="A538">
        <v>537</v>
      </c>
      <c r="B538">
        <v>1</v>
      </c>
      <c r="C538" t="s">
        <v>824</v>
      </c>
      <c r="D538" t="s">
        <v>825</v>
      </c>
      <c r="E538">
        <v>55</v>
      </c>
      <c r="F538">
        <v>0</v>
      </c>
      <c r="G538">
        <v>0</v>
      </c>
      <c r="H538" t="s">
        <v>787</v>
      </c>
      <c r="I538" t="s">
        <v>140</v>
      </c>
      <c r="J538" t="s">
        <v>140</v>
      </c>
      <c r="K538" t="s">
        <v>788</v>
      </c>
      <c r="L538" t="s">
        <v>277</v>
      </c>
      <c r="M538" t="s">
        <v>277</v>
      </c>
      <c r="N538">
        <v>4</v>
      </c>
      <c r="O538" t="s">
        <v>283</v>
      </c>
      <c r="P538">
        <v>6</v>
      </c>
      <c r="Q538" t="s">
        <v>826</v>
      </c>
      <c r="R538">
        <v>38</v>
      </c>
      <c r="S538" t="s">
        <v>827</v>
      </c>
      <c r="T538" t="s">
        <v>24</v>
      </c>
      <c r="U538">
        <v>38</v>
      </c>
      <c r="V538" t="s">
        <v>828</v>
      </c>
      <c r="W538" t="s">
        <v>259</v>
      </c>
    </row>
    <row r="539" spans="1:23">
      <c r="A539">
        <v>538</v>
      </c>
      <c r="B539">
        <v>1</v>
      </c>
      <c r="C539" t="s">
        <v>829</v>
      </c>
      <c r="D539" t="s">
        <v>830</v>
      </c>
      <c r="E539">
        <v>55</v>
      </c>
      <c r="F539">
        <v>0</v>
      </c>
      <c r="G539">
        <v>0</v>
      </c>
      <c r="H539" t="s">
        <v>787</v>
      </c>
      <c r="I539" t="s">
        <v>140</v>
      </c>
      <c r="J539" t="s">
        <v>140</v>
      </c>
      <c r="K539" t="s">
        <v>788</v>
      </c>
      <c r="L539" t="s">
        <v>277</v>
      </c>
      <c r="M539" t="s">
        <v>277</v>
      </c>
      <c r="N539">
        <v>4</v>
      </c>
      <c r="O539" t="s">
        <v>283</v>
      </c>
      <c r="P539">
        <v>5</v>
      </c>
      <c r="Q539" t="s">
        <v>831</v>
      </c>
      <c r="R539">
        <v>38</v>
      </c>
      <c r="S539" t="s">
        <v>832</v>
      </c>
      <c r="T539" t="s">
        <v>24</v>
      </c>
      <c r="U539">
        <v>38</v>
      </c>
      <c r="V539" t="s">
        <v>833</v>
      </c>
      <c r="W539" t="s">
        <v>259</v>
      </c>
    </row>
    <row r="540" spans="1:23">
      <c r="A540">
        <v>539</v>
      </c>
      <c r="B540">
        <v>2</v>
      </c>
      <c r="C540" t="s">
        <v>834</v>
      </c>
      <c r="D540" t="s">
        <v>835</v>
      </c>
      <c r="E540">
        <v>55</v>
      </c>
      <c r="F540">
        <v>0</v>
      </c>
      <c r="G540">
        <v>0</v>
      </c>
      <c r="H540" t="s">
        <v>787</v>
      </c>
      <c r="I540" t="s">
        <v>140</v>
      </c>
      <c r="J540" t="s">
        <v>140</v>
      </c>
      <c r="K540" t="s">
        <v>788</v>
      </c>
      <c r="L540" t="s">
        <v>277</v>
      </c>
      <c r="M540" t="s">
        <v>277</v>
      </c>
      <c r="N540">
        <v>4</v>
      </c>
      <c r="O540" t="s">
        <v>239</v>
      </c>
      <c r="P540">
        <v>2</v>
      </c>
      <c r="Q540" t="s">
        <v>836</v>
      </c>
      <c r="R540">
        <v>38</v>
      </c>
      <c r="S540" t="s">
        <v>837</v>
      </c>
      <c r="T540" t="s">
        <v>24</v>
      </c>
      <c r="U540">
        <v>38</v>
      </c>
      <c r="V540" t="s">
        <v>838</v>
      </c>
      <c r="W540" t="s">
        <v>259</v>
      </c>
    </row>
    <row r="541" spans="1:23">
      <c r="A541">
        <v>540</v>
      </c>
      <c r="B541">
        <v>2</v>
      </c>
      <c r="C541" t="s">
        <v>839</v>
      </c>
      <c r="D541" t="s">
        <v>840</v>
      </c>
      <c r="E541">
        <v>55</v>
      </c>
      <c r="F541">
        <v>0</v>
      </c>
      <c r="G541">
        <v>0</v>
      </c>
      <c r="H541" t="s">
        <v>787</v>
      </c>
      <c r="I541" t="s">
        <v>140</v>
      </c>
      <c r="J541" t="s">
        <v>140</v>
      </c>
      <c r="K541" t="s">
        <v>788</v>
      </c>
      <c r="L541" t="s">
        <v>277</v>
      </c>
      <c r="M541" t="s">
        <v>277</v>
      </c>
      <c r="N541">
        <v>4</v>
      </c>
      <c r="O541" t="s">
        <v>239</v>
      </c>
      <c r="P541">
        <v>2</v>
      </c>
      <c r="Q541" t="s">
        <v>841</v>
      </c>
      <c r="R541">
        <v>38</v>
      </c>
      <c r="S541" t="s">
        <v>842</v>
      </c>
      <c r="T541" t="s">
        <v>24</v>
      </c>
      <c r="U541">
        <v>38</v>
      </c>
      <c r="V541" t="s">
        <v>843</v>
      </c>
      <c r="W541" t="s">
        <v>259</v>
      </c>
    </row>
    <row r="542" spans="1:23">
      <c r="A542">
        <v>541</v>
      </c>
      <c r="B542">
        <v>2</v>
      </c>
      <c r="C542" t="s">
        <v>844</v>
      </c>
      <c r="D542" t="s">
        <v>845</v>
      </c>
      <c r="E542">
        <v>55</v>
      </c>
      <c r="F542">
        <v>0</v>
      </c>
      <c r="G542">
        <v>0</v>
      </c>
      <c r="H542" t="s">
        <v>787</v>
      </c>
      <c r="I542" t="s">
        <v>140</v>
      </c>
      <c r="J542" t="s">
        <v>140</v>
      </c>
      <c r="K542" t="s">
        <v>788</v>
      </c>
      <c r="L542" t="s">
        <v>277</v>
      </c>
      <c r="M542" t="s">
        <v>277</v>
      </c>
      <c r="N542">
        <v>4</v>
      </c>
      <c r="O542" t="s">
        <v>239</v>
      </c>
      <c r="P542">
        <v>2</v>
      </c>
      <c r="Q542" t="s">
        <v>846</v>
      </c>
      <c r="R542">
        <v>38</v>
      </c>
      <c r="S542" t="s">
        <v>847</v>
      </c>
      <c r="T542" t="s">
        <v>24</v>
      </c>
      <c r="U542">
        <v>38</v>
      </c>
      <c r="V542" t="s">
        <v>848</v>
      </c>
      <c r="W542" t="s">
        <v>259</v>
      </c>
    </row>
    <row r="543" spans="1:23">
      <c r="A543">
        <v>542</v>
      </c>
      <c r="B543">
        <v>2</v>
      </c>
      <c r="C543" t="s">
        <v>849</v>
      </c>
      <c r="D543" t="s">
        <v>850</v>
      </c>
      <c r="E543">
        <v>55</v>
      </c>
      <c r="F543">
        <v>0</v>
      </c>
      <c r="G543">
        <v>0</v>
      </c>
      <c r="H543" t="s">
        <v>787</v>
      </c>
      <c r="I543" t="s">
        <v>140</v>
      </c>
      <c r="J543" t="s">
        <v>140</v>
      </c>
      <c r="K543" t="s">
        <v>788</v>
      </c>
      <c r="L543" t="s">
        <v>277</v>
      </c>
      <c r="M543" t="s">
        <v>277</v>
      </c>
      <c r="N543">
        <v>4</v>
      </c>
      <c r="O543" t="s">
        <v>232</v>
      </c>
      <c r="P543">
        <v>3</v>
      </c>
      <c r="Q543" t="s">
        <v>851</v>
      </c>
      <c r="R543">
        <v>38</v>
      </c>
      <c r="S543" t="s">
        <v>852</v>
      </c>
      <c r="T543" t="s">
        <v>24</v>
      </c>
      <c r="U543">
        <v>38</v>
      </c>
      <c r="V543" t="s">
        <v>853</v>
      </c>
      <c r="W543" t="s">
        <v>259</v>
      </c>
    </row>
    <row r="544" spans="1:23">
      <c r="A544">
        <v>543</v>
      </c>
      <c r="B544">
        <v>2</v>
      </c>
      <c r="C544" t="s">
        <v>854</v>
      </c>
      <c r="D544" t="s">
        <v>855</v>
      </c>
      <c r="E544">
        <v>55</v>
      </c>
      <c r="F544">
        <v>0</v>
      </c>
      <c r="G544">
        <v>0</v>
      </c>
      <c r="H544" t="s">
        <v>787</v>
      </c>
      <c r="I544" t="s">
        <v>140</v>
      </c>
      <c r="J544" t="s">
        <v>140</v>
      </c>
      <c r="K544" t="s">
        <v>788</v>
      </c>
      <c r="L544" t="s">
        <v>277</v>
      </c>
      <c r="M544" t="s">
        <v>277</v>
      </c>
      <c r="N544">
        <v>4</v>
      </c>
      <c r="O544" t="s">
        <v>232</v>
      </c>
      <c r="P544">
        <v>3</v>
      </c>
      <c r="Q544" t="s">
        <v>856</v>
      </c>
      <c r="R544">
        <v>38</v>
      </c>
      <c r="S544" t="s">
        <v>857</v>
      </c>
      <c r="T544" t="s">
        <v>24</v>
      </c>
      <c r="U544">
        <v>38</v>
      </c>
      <c r="V544" t="s">
        <v>858</v>
      </c>
      <c r="W544" t="s">
        <v>259</v>
      </c>
    </row>
    <row r="545" spans="1:23">
      <c r="A545">
        <v>544</v>
      </c>
      <c r="B545">
        <v>2</v>
      </c>
      <c r="C545" t="s">
        <v>859</v>
      </c>
      <c r="D545" t="s">
        <v>860</v>
      </c>
      <c r="E545">
        <v>55</v>
      </c>
      <c r="F545">
        <v>0</v>
      </c>
      <c r="G545">
        <v>0</v>
      </c>
      <c r="H545" t="s">
        <v>787</v>
      </c>
      <c r="I545" t="s">
        <v>140</v>
      </c>
      <c r="J545" t="s">
        <v>140</v>
      </c>
      <c r="K545" t="s">
        <v>788</v>
      </c>
      <c r="L545" t="s">
        <v>277</v>
      </c>
      <c r="M545" t="s">
        <v>277</v>
      </c>
      <c r="N545">
        <v>4</v>
      </c>
      <c r="O545" t="s">
        <v>232</v>
      </c>
      <c r="P545">
        <v>3</v>
      </c>
      <c r="Q545" t="s">
        <v>861</v>
      </c>
      <c r="R545">
        <v>38</v>
      </c>
      <c r="S545" t="s">
        <v>862</v>
      </c>
      <c r="T545" t="s">
        <v>24</v>
      </c>
      <c r="U545">
        <v>38</v>
      </c>
      <c r="V545" t="s">
        <v>863</v>
      </c>
      <c r="W545" t="s">
        <v>259</v>
      </c>
    </row>
    <row r="546" spans="1:23">
      <c r="A546">
        <v>545</v>
      </c>
      <c r="B546">
        <v>2</v>
      </c>
      <c r="C546" t="s">
        <v>864</v>
      </c>
      <c r="D546" t="s">
        <v>865</v>
      </c>
      <c r="E546">
        <v>55</v>
      </c>
      <c r="F546">
        <v>0</v>
      </c>
      <c r="G546">
        <v>0</v>
      </c>
      <c r="H546" t="s">
        <v>787</v>
      </c>
      <c r="I546" t="s">
        <v>140</v>
      </c>
      <c r="J546" t="s">
        <v>140</v>
      </c>
      <c r="K546" t="s">
        <v>788</v>
      </c>
      <c r="L546" t="s">
        <v>277</v>
      </c>
      <c r="M546" t="s">
        <v>277</v>
      </c>
      <c r="N546">
        <v>4</v>
      </c>
      <c r="O546" t="s">
        <v>232</v>
      </c>
      <c r="P546">
        <v>2</v>
      </c>
      <c r="Q546" t="s">
        <v>866</v>
      </c>
      <c r="R546">
        <v>38</v>
      </c>
      <c r="S546" t="s">
        <v>867</v>
      </c>
      <c r="T546" t="s">
        <v>24</v>
      </c>
      <c r="U546">
        <v>38</v>
      </c>
      <c r="V546" t="s">
        <v>868</v>
      </c>
      <c r="W546" t="s">
        <v>259</v>
      </c>
    </row>
    <row r="547" spans="1:23">
      <c r="A547">
        <v>546</v>
      </c>
      <c r="B547">
        <v>2</v>
      </c>
      <c r="C547" t="s">
        <v>869</v>
      </c>
      <c r="D547" t="s">
        <v>870</v>
      </c>
      <c r="E547">
        <v>55</v>
      </c>
      <c r="F547">
        <v>0</v>
      </c>
      <c r="G547">
        <v>0</v>
      </c>
      <c r="H547" t="s">
        <v>787</v>
      </c>
      <c r="I547" t="s">
        <v>140</v>
      </c>
      <c r="J547" t="s">
        <v>140</v>
      </c>
      <c r="K547" t="s">
        <v>788</v>
      </c>
      <c r="L547" t="s">
        <v>277</v>
      </c>
      <c r="M547" t="s">
        <v>277</v>
      </c>
      <c r="N547">
        <v>4</v>
      </c>
      <c r="O547" t="s">
        <v>232</v>
      </c>
      <c r="P547">
        <v>2</v>
      </c>
      <c r="Q547" t="s">
        <v>871</v>
      </c>
      <c r="R547">
        <v>38</v>
      </c>
      <c r="S547" t="s">
        <v>872</v>
      </c>
      <c r="T547" t="s">
        <v>24</v>
      </c>
      <c r="U547">
        <v>38</v>
      </c>
      <c r="V547" t="s">
        <v>873</v>
      </c>
      <c r="W547" t="s">
        <v>259</v>
      </c>
    </row>
    <row r="548" spans="1:23">
      <c r="A548">
        <v>547</v>
      </c>
      <c r="B548">
        <v>2</v>
      </c>
      <c r="C548" t="s">
        <v>874</v>
      </c>
      <c r="D548" t="s">
        <v>875</v>
      </c>
      <c r="E548">
        <v>55</v>
      </c>
      <c r="F548">
        <v>0</v>
      </c>
      <c r="G548">
        <v>0</v>
      </c>
      <c r="H548" t="s">
        <v>787</v>
      </c>
      <c r="I548" t="s">
        <v>140</v>
      </c>
      <c r="J548" t="s">
        <v>140</v>
      </c>
      <c r="K548" t="s">
        <v>788</v>
      </c>
      <c r="L548" t="s">
        <v>277</v>
      </c>
      <c r="M548" t="s">
        <v>277</v>
      </c>
      <c r="N548">
        <v>4</v>
      </c>
      <c r="O548" t="s">
        <v>232</v>
      </c>
      <c r="P548">
        <v>2</v>
      </c>
      <c r="Q548" t="s">
        <v>876</v>
      </c>
      <c r="R548">
        <v>38</v>
      </c>
      <c r="S548" t="s">
        <v>877</v>
      </c>
      <c r="T548" t="s">
        <v>24</v>
      </c>
      <c r="U548">
        <v>38</v>
      </c>
      <c r="V548" t="s">
        <v>878</v>
      </c>
      <c r="W548" t="s">
        <v>259</v>
      </c>
    </row>
    <row r="549" spans="1:23">
      <c r="A549">
        <v>548</v>
      </c>
      <c r="B549">
        <v>2</v>
      </c>
      <c r="C549" t="s">
        <v>879</v>
      </c>
      <c r="D549" t="s">
        <v>880</v>
      </c>
      <c r="E549">
        <v>55</v>
      </c>
      <c r="F549">
        <v>0</v>
      </c>
      <c r="G549">
        <v>0</v>
      </c>
      <c r="H549" t="s">
        <v>787</v>
      </c>
      <c r="I549" t="s">
        <v>140</v>
      </c>
      <c r="J549" t="s">
        <v>140</v>
      </c>
      <c r="K549" t="s">
        <v>788</v>
      </c>
      <c r="L549" t="s">
        <v>277</v>
      </c>
      <c r="M549" t="s">
        <v>277</v>
      </c>
      <c r="N549">
        <v>4</v>
      </c>
      <c r="O549" t="s">
        <v>232</v>
      </c>
      <c r="P549">
        <v>1</v>
      </c>
      <c r="Q549" t="s">
        <v>881</v>
      </c>
      <c r="R549">
        <v>38</v>
      </c>
      <c r="S549" t="s">
        <v>882</v>
      </c>
      <c r="T549" t="s">
        <v>24</v>
      </c>
      <c r="U549">
        <v>38</v>
      </c>
      <c r="V549" t="s">
        <v>883</v>
      </c>
      <c r="W549" t="s">
        <v>259</v>
      </c>
    </row>
    <row r="550" spans="1:23">
      <c r="A550">
        <v>549</v>
      </c>
      <c r="B550">
        <v>2</v>
      </c>
      <c r="C550" t="s">
        <v>884</v>
      </c>
      <c r="D550" t="s">
        <v>885</v>
      </c>
      <c r="E550">
        <v>55</v>
      </c>
      <c r="F550">
        <v>0</v>
      </c>
      <c r="G550">
        <v>0</v>
      </c>
      <c r="H550" t="s">
        <v>787</v>
      </c>
      <c r="I550" t="s">
        <v>140</v>
      </c>
      <c r="J550" t="s">
        <v>140</v>
      </c>
      <c r="K550" t="s">
        <v>788</v>
      </c>
      <c r="L550" t="s">
        <v>277</v>
      </c>
      <c r="M550" t="s">
        <v>277</v>
      </c>
      <c r="N550">
        <v>4</v>
      </c>
      <c r="O550" t="s">
        <v>232</v>
      </c>
      <c r="P550">
        <v>1</v>
      </c>
      <c r="Q550" t="s">
        <v>730</v>
      </c>
      <c r="R550">
        <v>38</v>
      </c>
      <c r="S550" t="s">
        <v>886</v>
      </c>
      <c r="T550" t="s">
        <v>24</v>
      </c>
      <c r="U550">
        <v>38</v>
      </c>
      <c r="V550" t="s">
        <v>887</v>
      </c>
      <c r="W550" t="s">
        <v>259</v>
      </c>
    </row>
    <row r="551" spans="1:23">
      <c r="A551">
        <v>550</v>
      </c>
      <c r="B551">
        <v>2</v>
      </c>
      <c r="C551" t="s">
        <v>889</v>
      </c>
      <c r="D551" t="s">
        <v>890</v>
      </c>
      <c r="E551">
        <v>55</v>
      </c>
      <c r="F551">
        <v>0</v>
      </c>
      <c r="G551">
        <v>0</v>
      </c>
      <c r="H551" t="s">
        <v>787</v>
      </c>
      <c r="I551" t="s">
        <v>140</v>
      </c>
      <c r="J551" t="s">
        <v>140</v>
      </c>
      <c r="K551" t="s">
        <v>788</v>
      </c>
      <c r="L551" t="s">
        <v>277</v>
      </c>
      <c r="M551" t="s">
        <v>277</v>
      </c>
      <c r="N551">
        <v>4</v>
      </c>
      <c r="O551" t="s">
        <v>283</v>
      </c>
      <c r="P551">
        <v>4</v>
      </c>
      <c r="Q551" t="s">
        <v>891</v>
      </c>
      <c r="R551">
        <v>38</v>
      </c>
      <c r="S551" t="s">
        <v>892</v>
      </c>
      <c r="T551" t="s">
        <v>24</v>
      </c>
      <c r="U551">
        <v>38</v>
      </c>
      <c r="V551" t="s">
        <v>893</v>
      </c>
      <c r="W551" t="s">
        <v>259</v>
      </c>
    </row>
    <row r="552" spans="1:23">
      <c r="A552">
        <v>551</v>
      </c>
      <c r="B552">
        <v>2</v>
      </c>
      <c r="C552" t="s">
        <v>894</v>
      </c>
      <c r="D552" t="s">
        <v>895</v>
      </c>
      <c r="E552">
        <v>55</v>
      </c>
      <c r="F552">
        <v>0</v>
      </c>
      <c r="G552">
        <v>0</v>
      </c>
      <c r="H552" t="s">
        <v>787</v>
      </c>
      <c r="I552" t="s">
        <v>140</v>
      </c>
      <c r="J552" t="s">
        <v>140</v>
      </c>
      <c r="K552" t="s">
        <v>788</v>
      </c>
      <c r="L552" t="s">
        <v>277</v>
      </c>
      <c r="M552" t="s">
        <v>277</v>
      </c>
      <c r="N552">
        <v>4</v>
      </c>
      <c r="O552" t="s">
        <v>283</v>
      </c>
      <c r="P552">
        <v>4</v>
      </c>
      <c r="Q552" t="s">
        <v>896</v>
      </c>
      <c r="R552">
        <v>38</v>
      </c>
      <c r="S552" t="s">
        <v>897</v>
      </c>
      <c r="T552" t="s">
        <v>24</v>
      </c>
      <c r="U552">
        <v>38</v>
      </c>
      <c r="V552" t="s">
        <v>898</v>
      </c>
      <c r="W552" t="s">
        <v>259</v>
      </c>
    </row>
    <row r="553" spans="1:23">
      <c r="A553">
        <v>552</v>
      </c>
      <c r="B553">
        <v>2</v>
      </c>
      <c r="C553" t="s">
        <v>900</v>
      </c>
      <c r="D553" t="s">
        <v>901</v>
      </c>
      <c r="E553">
        <v>55</v>
      </c>
      <c r="F553">
        <v>0</v>
      </c>
      <c r="G553">
        <v>0</v>
      </c>
      <c r="H553" t="s">
        <v>787</v>
      </c>
      <c r="I553" t="s">
        <v>140</v>
      </c>
      <c r="J553" t="s">
        <v>140</v>
      </c>
      <c r="K553" t="s">
        <v>788</v>
      </c>
      <c r="L553" t="s">
        <v>277</v>
      </c>
      <c r="M553" t="s">
        <v>277</v>
      </c>
      <c r="N553">
        <v>4</v>
      </c>
      <c r="O553" t="s">
        <v>283</v>
      </c>
      <c r="P553">
        <v>4</v>
      </c>
      <c r="Q553" t="s">
        <v>902</v>
      </c>
      <c r="R553">
        <v>38</v>
      </c>
      <c r="S553" t="s">
        <v>903</v>
      </c>
      <c r="T553" t="s">
        <v>24</v>
      </c>
      <c r="U553">
        <v>38</v>
      </c>
      <c r="V553" t="s">
        <v>904</v>
      </c>
      <c r="W553" t="s">
        <v>259</v>
      </c>
    </row>
    <row r="554" spans="1:23">
      <c r="A554">
        <v>553</v>
      </c>
      <c r="B554">
        <v>2</v>
      </c>
      <c r="C554" t="s">
        <v>905</v>
      </c>
      <c r="D554" t="s">
        <v>906</v>
      </c>
      <c r="E554">
        <v>55</v>
      </c>
      <c r="F554">
        <v>0</v>
      </c>
      <c r="G554">
        <v>0</v>
      </c>
      <c r="H554" t="s">
        <v>787</v>
      </c>
      <c r="I554" t="s">
        <v>140</v>
      </c>
      <c r="J554" t="s">
        <v>140</v>
      </c>
      <c r="K554" t="s">
        <v>788</v>
      </c>
      <c r="L554" t="s">
        <v>277</v>
      </c>
      <c r="M554" t="s">
        <v>277</v>
      </c>
      <c r="N554">
        <v>4</v>
      </c>
      <c r="O554" t="s">
        <v>283</v>
      </c>
      <c r="P554">
        <v>4</v>
      </c>
      <c r="Q554" t="s">
        <v>284</v>
      </c>
      <c r="R554">
        <v>38</v>
      </c>
      <c r="S554" t="s">
        <v>907</v>
      </c>
      <c r="T554" t="s">
        <v>24</v>
      </c>
      <c r="U554">
        <v>38</v>
      </c>
      <c r="V554" t="s">
        <v>908</v>
      </c>
      <c r="W554" t="s">
        <v>259</v>
      </c>
    </row>
    <row r="555" spans="1:23">
      <c r="A555">
        <v>554</v>
      </c>
      <c r="B555">
        <v>1</v>
      </c>
      <c r="C555" t="s">
        <v>909</v>
      </c>
      <c r="D555" t="s">
        <v>910</v>
      </c>
      <c r="E555">
        <v>54</v>
      </c>
      <c r="F555">
        <v>0</v>
      </c>
      <c r="G555">
        <v>0</v>
      </c>
      <c r="H555" t="s">
        <v>911</v>
      </c>
      <c r="I555" t="s">
        <v>140</v>
      </c>
      <c r="J555" t="s">
        <v>140</v>
      </c>
      <c r="K555" t="s">
        <v>912</v>
      </c>
      <c r="L555" t="s">
        <v>277</v>
      </c>
      <c r="M555" t="s">
        <v>277</v>
      </c>
      <c r="N555">
        <v>4</v>
      </c>
      <c r="O555" t="s">
        <v>239</v>
      </c>
      <c r="P555">
        <v>2</v>
      </c>
      <c r="Q555" t="s">
        <v>913</v>
      </c>
      <c r="R555">
        <v>38</v>
      </c>
      <c r="S555" t="s">
        <v>914</v>
      </c>
      <c r="T555" t="s">
        <v>24</v>
      </c>
      <c r="U555">
        <v>38</v>
      </c>
      <c r="V555" t="s">
        <v>915</v>
      </c>
      <c r="W555" t="s">
        <v>916</v>
      </c>
    </row>
    <row r="556" spans="1:23">
      <c r="A556">
        <v>555</v>
      </c>
      <c r="B556">
        <v>1</v>
      </c>
      <c r="C556" t="s">
        <v>4012</v>
      </c>
      <c r="D556" t="s">
        <v>4013</v>
      </c>
      <c r="E556">
        <v>54</v>
      </c>
      <c r="F556">
        <v>0</v>
      </c>
      <c r="G556">
        <v>0</v>
      </c>
      <c r="H556" t="s">
        <v>911</v>
      </c>
      <c r="I556" t="s">
        <v>140</v>
      </c>
      <c r="J556" t="s">
        <v>140</v>
      </c>
      <c r="K556" t="s">
        <v>912</v>
      </c>
      <c r="L556" t="s">
        <v>277</v>
      </c>
      <c r="M556" t="s">
        <v>277</v>
      </c>
      <c r="N556">
        <v>4</v>
      </c>
      <c r="O556" t="s">
        <v>239</v>
      </c>
      <c r="P556">
        <v>2</v>
      </c>
      <c r="Q556" t="s">
        <v>4014</v>
      </c>
      <c r="R556">
        <v>38</v>
      </c>
      <c r="S556" t="s">
        <v>4015</v>
      </c>
      <c r="T556" t="s">
        <v>24</v>
      </c>
      <c r="U556">
        <v>38</v>
      </c>
      <c r="V556" t="s">
        <v>4016</v>
      </c>
      <c r="W556" t="s">
        <v>916</v>
      </c>
    </row>
    <row r="557" spans="1:23">
      <c r="A557">
        <v>556</v>
      </c>
      <c r="B557">
        <v>1</v>
      </c>
      <c r="C557" t="s">
        <v>919</v>
      </c>
      <c r="D557" t="s">
        <v>920</v>
      </c>
      <c r="E557">
        <v>54</v>
      </c>
      <c r="F557">
        <v>0</v>
      </c>
      <c r="G557">
        <v>0</v>
      </c>
      <c r="H557" t="s">
        <v>911</v>
      </c>
      <c r="I557" t="s">
        <v>140</v>
      </c>
      <c r="J557" t="s">
        <v>140</v>
      </c>
      <c r="K557" t="s">
        <v>912</v>
      </c>
      <c r="L557" t="s">
        <v>277</v>
      </c>
      <c r="M557" t="s">
        <v>277</v>
      </c>
      <c r="N557">
        <v>4</v>
      </c>
      <c r="O557" t="s">
        <v>232</v>
      </c>
      <c r="P557">
        <v>2</v>
      </c>
      <c r="Q557" t="s">
        <v>921</v>
      </c>
      <c r="R557">
        <v>38</v>
      </c>
      <c r="S557" t="s">
        <v>922</v>
      </c>
      <c r="T557" t="s">
        <v>24</v>
      </c>
      <c r="U557">
        <v>38</v>
      </c>
      <c r="V557" t="s">
        <v>923</v>
      </c>
      <c r="W557" t="s">
        <v>916</v>
      </c>
    </row>
    <row r="558" spans="1:23">
      <c r="A558">
        <v>557</v>
      </c>
      <c r="B558">
        <v>1</v>
      </c>
      <c r="C558" t="s">
        <v>924</v>
      </c>
      <c r="D558" t="s">
        <v>925</v>
      </c>
      <c r="E558">
        <v>54</v>
      </c>
      <c r="F558">
        <v>0</v>
      </c>
      <c r="G558">
        <v>0</v>
      </c>
      <c r="H558" t="s">
        <v>911</v>
      </c>
      <c r="I558" t="s">
        <v>140</v>
      </c>
      <c r="J558" t="s">
        <v>140</v>
      </c>
      <c r="K558" t="s">
        <v>912</v>
      </c>
      <c r="L558" t="s">
        <v>277</v>
      </c>
      <c r="M558" t="s">
        <v>277</v>
      </c>
      <c r="N558">
        <v>4</v>
      </c>
      <c r="O558" t="s">
        <v>283</v>
      </c>
      <c r="P558">
        <v>6</v>
      </c>
      <c r="Q558" t="s">
        <v>926</v>
      </c>
      <c r="R558">
        <v>38</v>
      </c>
      <c r="S558" t="s">
        <v>927</v>
      </c>
      <c r="T558" t="s">
        <v>24</v>
      </c>
      <c r="U558">
        <v>38</v>
      </c>
      <c r="V558" t="s">
        <v>928</v>
      </c>
      <c r="W558" t="s">
        <v>916</v>
      </c>
    </row>
    <row r="559" spans="1:23">
      <c r="A559">
        <v>558</v>
      </c>
      <c r="B559">
        <v>2</v>
      </c>
      <c r="C559" t="s">
        <v>929</v>
      </c>
      <c r="D559" t="s">
        <v>930</v>
      </c>
      <c r="E559">
        <v>54</v>
      </c>
      <c r="F559">
        <v>0</v>
      </c>
      <c r="G559">
        <v>0</v>
      </c>
      <c r="H559" t="s">
        <v>911</v>
      </c>
      <c r="I559" t="s">
        <v>140</v>
      </c>
      <c r="J559" t="s">
        <v>140</v>
      </c>
      <c r="K559" t="s">
        <v>912</v>
      </c>
      <c r="L559" t="s">
        <v>277</v>
      </c>
      <c r="M559" t="s">
        <v>277</v>
      </c>
      <c r="N559">
        <v>4</v>
      </c>
      <c r="O559" t="s">
        <v>232</v>
      </c>
      <c r="P559">
        <v>3</v>
      </c>
      <c r="Q559" t="s">
        <v>931</v>
      </c>
      <c r="R559">
        <v>38</v>
      </c>
      <c r="S559" t="s">
        <v>932</v>
      </c>
      <c r="T559" t="s">
        <v>24</v>
      </c>
      <c r="U559">
        <v>38</v>
      </c>
      <c r="V559" t="s">
        <v>933</v>
      </c>
      <c r="W559" t="s">
        <v>916</v>
      </c>
    </row>
    <row r="560" spans="1:23">
      <c r="A560">
        <v>559</v>
      </c>
      <c r="B560">
        <v>2</v>
      </c>
      <c r="C560" t="s">
        <v>934</v>
      </c>
      <c r="D560" t="s">
        <v>935</v>
      </c>
      <c r="E560">
        <v>54</v>
      </c>
      <c r="F560">
        <v>0</v>
      </c>
      <c r="G560">
        <v>0</v>
      </c>
      <c r="H560" t="s">
        <v>911</v>
      </c>
      <c r="I560" t="s">
        <v>140</v>
      </c>
      <c r="J560" t="s">
        <v>140</v>
      </c>
      <c r="K560" t="s">
        <v>912</v>
      </c>
      <c r="L560" t="s">
        <v>277</v>
      </c>
      <c r="M560" t="s">
        <v>277</v>
      </c>
      <c r="N560">
        <v>4</v>
      </c>
      <c r="O560" t="s">
        <v>232</v>
      </c>
      <c r="P560">
        <v>2</v>
      </c>
      <c r="Q560" t="s">
        <v>936</v>
      </c>
      <c r="R560">
        <v>38</v>
      </c>
      <c r="S560" t="s">
        <v>937</v>
      </c>
      <c r="T560" t="s">
        <v>24</v>
      </c>
      <c r="U560">
        <v>38</v>
      </c>
      <c r="V560" t="s">
        <v>938</v>
      </c>
      <c r="W560" t="s">
        <v>916</v>
      </c>
    </row>
    <row r="561" spans="1:23">
      <c r="A561">
        <v>560</v>
      </c>
      <c r="B561">
        <v>2</v>
      </c>
      <c r="C561" t="s">
        <v>4017</v>
      </c>
      <c r="D561" t="s">
        <v>4018</v>
      </c>
      <c r="E561">
        <v>54</v>
      </c>
      <c r="F561">
        <v>0</v>
      </c>
      <c r="G561">
        <v>0</v>
      </c>
      <c r="H561" t="s">
        <v>911</v>
      </c>
      <c r="I561" t="s">
        <v>140</v>
      </c>
      <c r="J561" t="s">
        <v>140</v>
      </c>
      <c r="K561" t="s">
        <v>912</v>
      </c>
      <c r="L561" t="s">
        <v>277</v>
      </c>
      <c r="M561" t="s">
        <v>277</v>
      </c>
      <c r="N561">
        <v>4</v>
      </c>
      <c r="O561" t="s">
        <v>232</v>
      </c>
      <c r="P561">
        <v>2</v>
      </c>
      <c r="Q561" t="s">
        <v>519</v>
      </c>
      <c r="R561">
        <v>38</v>
      </c>
      <c r="S561" t="s">
        <v>4019</v>
      </c>
      <c r="T561" t="s">
        <v>24</v>
      </c>
      <c r="U561">
        <v>38</v>
      </c>
      <c r="V561" t="s">
        <v>4020</v>
      </c>
      <c r="W561" t="s">
        <v>916</v>
      </c>
    </row>
    <row r="562" spans="1:23">
      <c r="A562">
        <v>561</v>
      </c>
      <c r="B562">
        <v>2</v>
      </c>
      <c r="C562" t="s">
        <v>939</v>
      </c>
      <c r="D562" t="s">
        <v>940</v>
      </c>
      <c r="E562">
        <v>54</v>
      </c>
      <c r="F562">
        <v>0</v>
      </c>
      <c r="G562">
        <v>0</v>
      </c>
      <c r="H562" t="s">
        <v>911</v>
      </c>
      <c r="I562" t="s">
        <v>140</v>
      </c>
      <c r="J562" t="s">
        <v>140</v>
      </c>
      <c r="K562" t="s">
        <v>912</v>
      </c>
      <c r="L562" t="s">
        <v>277</v>
      </c>
      <c r="M562" t="s">
        <v>277</v>
      </c>
      <c r="N562">
        <v>4</v>
      </c>
      <c r="O562" t="s">
        <v>232</v>
      </c>
      <c r="P562">
        <v>1</v>
      </c>
      <c r="Q562" t="s">
        <v>290</v>
      </c>
      <c r="R562">
        <v>38</v>
      </c>
      <c r="S562" t="s">
        <v>941</v>
      </c>
      <c r="T562" t="s">
        <v>24</v>
      </c>
      <c r="U562">
        <v>38</v>
      </c>
      <c r="V562" t="s">
        <v>942</v>
      </c>
      <c r="W562" t="s">
        <v>916</v>
      </c>
    </row>
    <row r="563" spans="1:23">
      <c r="A563">
        <v>562</v>
      </c>
      <c r="B563">
        <v>1</v>
      </c>
      <c r="C563" t="s">
        <v>945</v>
      </c>
      <c r="D563" t="s">
        <v>946</v>
      </c>
      <c r="E563">
        <v>16</v>
      </c>
      <c r="F563">
        <v>0</v>
      </c>
      <c r="G563">
        <v>0</v>
      </c>
      <c r="H563" t="s">
        <v>143</v>
      </c>
      <c r="I563" t="s">
        <v>140</v>
      </c>
      <c r="J563" t="s">
        <v>140</v>
      </c>
      <c r="K563" t="s">
        <v>944</v>
      </c>
      <c r="L563" t="s">
        <v>277</v>
      </c>
      <c r="M563" t="s">
        <v>277</v>
      </c>
      <c r="N563">
        <v>4</v>
      </c>
      <c r="O563" t="s">
        <v>239</v>
      </c>
      <c r="P563">
        <v>2</v>
      </c>
      <c r="Q563" t="s">
        <v>947</v>
      </c>
      <c r="R563">
        <v>38</v>
      </c>
      <c r="S563" t="s">
        <v>948</v>
      </c>
      <c r="T563" t="s">
        <v>24</v>
      </c>
      <c r="U563">
        <v>38</v>
      </c>
      <c r="V563" t="s">
        <v>949</v>
      </c>
      <c r="W563" t="s">
        <v>144</v>
      </c>
    </row>
    <row r="564" spans="1:23">
      <c r="A564">
        <v>563</v>
      </c>
      <c r="B564">
        <v>1</v>
      </c>
      <c r="C564" t="s">
        <v>950</v>
      </c>
      <c r="D564" t="s">
        <v>951</v>
      </c>
      <c r="E564">
        <v>16</v>
      </c>
      <c r="F564">
        <v>0</v>
      </c>
      <c r="G564">
        <v>0</v>
      </c>
      <c r="H564" t="s">
        <v>143</v>
      </c>
      <c r="I564" t="s">
        <v>140</v>
      </c>
      <c r="J564" t="s">
        <v>140</v>
      </c>
      <c r="K564" t="s">
        <v>944</v>
      </c>
      <c r="L564" t="s">
        <v>277</v>
      </c>
      <c r="M564" t="s">
        <v>277</v>
      </c>
      <c r="N564">
        <v>4</v>
      </c>
      <c r="O564" t="s">
        <v>239</v>
      </c>
      <c r="P564">
        <v>1</v>
      </c>
      <c r="Q564" t="s">
        <v>952</v>
      </c>
      <c r="R564">
        <v>38</v>
      </c>
      <c r="S564" t="s">
        <v>953</v>
      </c>
      <c r="T564" t="s">
        <v>24</v>
      </c>
      <c r="U564">
        <v>38</v>
      </c>
      <c r="V564" t="s">
        <v>954</v>
      </c>
      <c r="W564" t="s">
        <v>144</v>
      </c>
    </row>
    <row r="565" spans="1:23">
      <c r="A565">
        <v>564</v>
      </c>
      <c r="B565">
        <v>1</v>
      </c>
      <c r="C565" t="s">
        <v>4021</v>
      </c>
      <c r="D565" t="s">
        <v>4022</v>
      </c>
      <c r="E565">
        <v>16</v>
      </c>
      <c r="F565">
        <v>0</v>
      </c>
      <c r="G565">
        <v>0</v>
      </c>
      <c r="H565" t="s">
        <v>143</v>
      </c>
      <c r="I565" t="s">
        <v>140</v>
      </c>
      <c r="J565" t="s">
        <v>140</v>
      </c>
      <c r="K565" t="s">
        <v>944</v>
      </c>
      <c r="L565" t="s">
        <v>277</v>
      </c>
      <c r="M565" t="s">
        <v>277</v>
      </c>
      <c r="N565">
        <v>4</v>
      </c>
      <c r="O565" t="s">
        <v>239</v>
      </c>
      <c r="P565">
        <v>1</v>
      </c>
      <c r="Q565" t="s">
        <v>4023</v>
      </c>
      <c r="R565">
        <v>38</v>
      </c>
      <c r="S565" t="s">
        <v>4024</v>
      </c>
      <c r="T565" t="s">
        <v>24</v>
      </c>
      <c r="U565">
        <v>38</v>
      </c>
      <c r="V565" t="s">
        <v>4025</v>
      </c>
      <c r="W565" t="s">
        <v>144</v>
      </c>
    </row>
    <row r="566" spans="1:23">
      <c r="A566">
        <v>565</v>
      </c>
      <c r="B566">
        <v>1</v>
      </c>
      <c r="C566" t="s">
        <v>955</v>
      </c>
      <c r="D566" t="s">
        <v>956</v>
      </c>
      <c r="E566">
        <v>16</v>
      </c>
      <c r="F566">
        <v>0</v>
      </c>
      <c r="G566">
        <v>0</v>
      </c>
      <c r="H566" t="s">
        <v>143</v>
      </c>
      <c r="I566" t="s">
        <v>140</v>
      </c>
      <c r="J566" t="s">
        <v>140</v>
      </c>
      <c r="K566" t="s">
        <v>944</v>
      </c>
      <c r="L566" t="s">
        <v>277</v>
      </c>
      <c r="M566" t="s">
        <v>277</v>
      </c>
      <c r="N566">
        <v>4</v>
      </c>
      <c r="O566" t="s">
        <v>239</v>
      </c>
      <c r="P566">
        <v>1</v>
      </c>
      <c r="Q566" t="s">
        <v>957</v>
      </c>
      <c r="R566">
        <v>38</v>
      </c>
      <c r="S566" t="s">
        <v>958</v>
      </c>
      <c r="T566" t="s">
        <v>24</v>
      </c>
      <c r="U566">
        <v>38</v>
      </c>
      <c r="V566" t="s">
        <v>959</v>
      </c>
      <c r="W566" t="s">
        <v>144</v>
      </c>
    </row>
    <row r="567" spans="1:23">
      <c r="A567">
        <v>566</v>
      </c>
      <c r="B567">
        <v>1</v>
      </c>
      <c r="C567" t="s">
        <v>960</v>
      </c>
      <c r="D567" t="s">
        <v>961</v>
      </c>
      <c r="E567">
        <v>16</v>
      </c>
      <c r="F567">
        <v>0</v>
      </c>
      <c r="G567">
        <v>0</v>
      </c>
      <c r="H567" t="s">
        <v>143</v>
      </c>
      <c r="I567" t="s">
        <v>140</v>
      </c>
      <c r="J567" t="s">
        <v>140</v>
      </c>
      <c r="K567" t="s">
        <v>944</v>
      </c>
      <c r="L567" t="s">
        <v>277</v>
      </c>
      <c r="M567" t="s">
        <v>277</v>
      </c>
      <c r="N567">
        <v>4</v>
      </c>
      <c r="O567" t="s">
        <v>232</v>
      </c>
      <c r="P567">
        <v>2</v>
      </c>
      <c r="Q567" t="s">
        <v>631</v>
      </c>
      <c r="R567">
        <v>38</v>
      </c>
      <c r="S567" t="s">
        <v>962</v>
      </c>
      <c r="T567" t="s">
        <v>24</v>
      </c>
      <c r="U567">
        <v>38</v>
      </c>
      <c r="V567" t="s">
        <v>963</v>
      </c>
      <c r="W567" t="s">
        <v>144</v>
      </c>
    </row>
    <row r="568" spans="1:23">
      <c r="A568">
        <v>567</v>
      </c>
      <c r="B568">
        <v>1</v>
      </c>
      <c r="C568" t="s">
        <v>965</v>
      </c>
      <c r="D568" t="s">
        <v>966</v>
      </c>
      <c r="E568">
        <v>16</v>
      </c>
      <c r="F568">
        <v>0</v>
      </c>
      <c r="G568">
        <v>0</v>
      </c>
      <c r="H568" t="s">
        <v>143</v>
      </c>
      <c r="I568" t="s">
        <v>140</v>
      </c>
      <c r="J568" t="s">
        <v>140</v>
      </c>
      <c r="K568" t="s">
        <v>944</v>
      </c>
      <c r="L568" t="s">
        <v>277</v>
      </c>
      <c r="M568" t="s">
        <v>277</v>
      </c>
      <c r="N568">
        <v>4</v>
      </c>
      <c r="O568" t="s">
        <v>232</v>
      </c>
      <c r="P568">
        <v>1</v>
      </c>
      <c r="Q568" t="s">
        <v>967</v>
      </c>
      <c r="R568">
        <v>38</v>
      </c>
      <c r="S568" t="s">
        <v>968</v>
      </c>
      <c r="T568" t="s">
        <v>24</v>
      </c>
      <c r="U568">
        <v>38</v>
      </c>
      <c r="V568" t="s">
        <v>969</v>
      </c>
      <c r="W568" t="s">
        <v>144</v>
      </c>
    </row>
    <row r="569" spans="1:23">
      <c r="A569">
        <v>568</v>
      </c>
      <c r="B569">
        <v>1</v>
      </c>
      <c r="C569" t="s">
        <v>970</v>
      </c>
      <c r="D569" t="s">
        <v>971</v>
      </c>
      <c r="E569">
        <v>16</v>
      </c>
      <c r="F569">
        <v>0</v>
      </c>
      <c r="G569">
        <v>0</v>
      </c>
      <c r="H569" t="s">
        <v>143</v>
      </c>
      <c r="I569" t="s">
        <v>140</v>
      </c>
      <c r="J569" t="s">
        <v>140</v>
      </c>
      <c r="K569" t="s">
        <v>944</v>
      </c>
      <c r="L569" t="s">
        <v>277</v>
      </c>
      <c r="M569" t="s">
        <v>277</v>
      </c>
      <c r="N569">
        <v>4</v>
      </c>
      <c r="O569" t="s">
        <v>232</v>
      </c>
      <c r="P569">
        <v>1</v>
      </c>
      <c r="Q569" t="s">
        <v>972</v>
      </c>
      <c r="R569">
        <v>38</v>
      </c>
      <c r="S569" t="s">
        <v>973</v>
      </c>
      <c r="T569" t="s">
        <v>24</v>
      </c>
      <c r="U569">
        <v>38</v>
      </c>
      <c r="V569" t="s">
        <v>974</v>
      </c>
      <c r="W569" t="s">
        <v>144</v>
      </c>
    </row>
    <row r="570" spans="1:23">
      <c r="A570">
        <v>569</v>
      </c>
      <c r="B570">
        <v>2</v>
      </c>
      <c r="C570" t="s">
        <v>4026</v>
      </c>
      <c r="D570" t="s">
        <v>4027</v>
      </c>
      <c r="E570">
        <v>16</v>
      </c>
      <c r="F570">
        <v>0</v>
      </c>
      <c r="G570">
        <v>0</v>
      </c>
      <c r="H570" t="s">
        <v>143</v>
      </c>
      <c r="I570" t="s">
        <v>140</v>
      </c>
      <c r="J570" t="s">
        <v>140</v>
      </c>
      <c r="K570" t="s">
        <v>944</v>
      </c>
      <c r="L570" t="s">
        <v>277</v>
      </c>
      <c r="M570" t="s">
        <v>277</v>
      </c>
      <c r="N570">
        <v>4</v>
      </c>
      <c r="O570" t="s">
        <v>239</v>
      </c>
      <c r="P570">
        <v>2</v>
      </c>
      <c r="Q570" t="s">
        <v>4028</v>
      </c>
      <c r="R570">
        <v>38</v>
      </c>
      <c r="S570" t="s">
        <v>4029</v>
      </c>
      <c r="T570" t="s">
        <v>24</v>
      </c>
      <c r="U570">
        <v>38</v>
      </c>
      <c r="V570" t="s">
        <v>4030</v>
      </c>
      <c r="W570" t="s">
        <v>144</v>
      </c>
    </row>
    <row r="571" spans="1:23">
      <c r="A571">
        <v>570</v>
      </c>
      <c r="B571">
        <v>2</v>
      </c>
      <c r="C571" t="s">
        <v>975</v>
      </c>
      <c r="D571" t="s">
        <v>976</v>
      </c>
      <c r="E571">
        <v>16</v>
      </c>
      <c r="F571">
        <v>0</v>
      </c>
      <c r="G571">
        <v>0</v>
      </c>
      <c r="H571" t="s">
        <v>143</v>
      </c>
      <c r="I571" t="s">
        <v>140</v>
      </c>
      <c r="J571" t="s">
        <v>140</v>
      </c>
      <c r="K571" t="s">
        <v>944</v>
      </c>
      <c r="L571" t="s">
        <v>277</v>
      </c>
      <c r="M571" t="s">
        <v>277</v>
      </c>
      <c r="N571">
        <v>4</v>
      </c>
      <c r="O571" t="s">
        <v>239</v>
      </c>
      <c r="P571">
        <v>1</v>
      </c>
      <c r="Q571" t="s">
        <v>977</v>
      </c>
      <c r="R571">
        <v>38</v>
      </c>
      <c r="S571" t="s">
        <v>978</v>
      </c>
      <c r="T571" t="s">
        <v>24</v>
      </c>
      <c r="U571">
        <v>38</v>
      </c>
      <c r="V571" t="s">
        <v>979</v>
      </c>
      <c r="W571" t="s">
        <v>144</v>
      </c>
    </row>
    <row r="572" spans="1:23">
      <c r="A572">
        <v>571</v>
      </c>
      <c r="B572">
        <v>2</v>
      </c>
      <c r="C572" t="s">
        <v>4031</v>
      </c>
      <c r="D572" t="s">
        <v>4032</v>
      </c>
      <c r="E572">
        <v>16</v>
      </c>
      <c r="F572">
        <v>0</v>
      </c>
      <c r="G572">
        <v>0</v>
      </c>
      <c r="H572" t="s">
        <v>143</v>
      </c>
      <c r="I572" t="s">
        <v>140</v>
      </c>
      <c r="J572" t="s">
        <v>140</v>
      </c>
      <c r="K572" t="s">
        <v>944</v>
      </c>
      <c r="L572" t="s">
        <v>277</v>
      </c>
      <c r="M572" t="s">
        <v>277</v>
      </c>
      <c r="N572">
        <v>4</v>
      </c>
      <c r="O572" t="s">
        <v>232</v>
      </c>
      <c r="P572">
        <v>3</v>
      </c>
      <c r="Q572" t="s">
        <v>4033</v>
      </c>
      <c r="R572">
        <v>38</v>
      </c>
      <c r="S572" t="s">
        <v>4034</v>
      </c>
      <c r="T572" t="s">
        <v>24</v>
      </c>
      <c r="U572">
        <v>38</v>
      </c>
      <c r="V572" t="s">
        <v>4035</v>
      </c>
      <c r="W572" t="s">
        <v>144</v>
      </c>
    </row>
    <row r="573" spans="1:23">
      <c r="A573">
        <v>572</v>
      </c>
      <c r="B573">
        <v>2</v>
      </c>
      <c r="C573" t="s">
        <v>980</v>
      </c>
      <c r="D573" t="s">
        <v>981</v>
      </c>
      <c r="E573">
        <v>16</v>
      </c>
      <c r="F573">
        <v>0</v>
      </c>
      <c r="G573">
        <v>0</v>
      </c>
      <c r="H573" t="s">
        <v>143</v>
      </c>
      <c r="I573" t="s">
        <v>140</v>
      </c>
      <c r="J573" t="s">
        <v>140</v>
      </c>
      <c r="K573" t="s">
        <v>944</v>
      </c>
      <c r="L573" t="s">
        <v>277</v>
      </c>
      <c r="M573" t="s">
        <v>277</v>
      </c>
      <c r="N573">
        <v>4</v>
      </c>
      <c r="O573" t="s">
        <v>232</v>
      </c>
      <c r="P573">
        <v>3</v>
      </c>
      <c r="Q573" t="s">
        <v>982</v>
      </c>
      <c r="R573">
        <v>38</v>
      </c>
      <c r="S573" t="s">
        <v>983</v>
      </c>
      <c r="T573" t="s">
        <v>24</v>
      </c>
      <c r="U573">
        <v>38</v>
      </c>
      <c r="V573" t="s">
        <v>984</v>
      </c>
      <c r="W573" t="s">
        <v>144</v>
      </c>
    </row>
    <row r="574" spans="1:23">
      <c r="A574">
        <v>573</v>
      </c>
      <c r="B574">
        <v>1</v>
      </c>
      <c r="C574" t="s">
        <v>985</v>
      </c>
      <c r="D574" t="s">
        <v>986</v>
      </c>
      <c r="E574">
        <v>42</v>
      </c>
      <c r="F574">
        <v>0</v>
      </c>
      <c r="G574">
        <v>0</v>
      </c>
      <c r="H574" t="s">
        <v>987</v>
      </c>
      <c r="I574" t="s">
        <v>140</v>
      </c>
      <c r="J574" t="s">
        <v>140</v>
      </c>
      <c r="K574" t="s">
        <v>988</v>
      </c>
      <c r="L574" t="s">
        <v>277</v>
      </c>
      <c r="M574" t="s">
        <v>277</v>
      </c>
      <c r="N574">
        <v>4</v>
      </c>
      <c r="O574" t="s">
        <v>239</v>
      </c>
      <c r="P574">
        <v>3</v>
      </c>
      <c r="Q574" t="s">
        <v>989</v>
      </c>
      <c r="R574">
        <v>38</v>
      </c>
      <c r="S574" t="s">
        <v>990</v>
      </c>
      <c r="T574" t="s">
        <v>24</v>
      </c>
      <c r="U574">
        <v>38</v>
      </c>
      <c r="V574" t="s">
        <v>991</v>
      </c>
      <c r="W574" t="s">
        <v>145</v>
      </c>
    </row>
    <row r="575" spans="1:23">
      <c r="A575">
        <v>574</v>
      </c>
      <c r="B575">
        <v>1</v>
      </c>
      <c r="C575" t="s">
        <v>992</v>
      </c>
      <c r="D575" t="s">
        <v>993</v>
      </c>
      <c r="E575">
        <v>42</v>
      </c>
      <c r="F575">
        <v>0</v>
      </c>
      <c r="G575">
        <v>0</v>
      </c>
      <c r="H575" t="s">
        <v>987</v>
      </c>
      <c r="I575" t="s">
        <v>140</v>
      </c>
      <c r="J575" t="s">
        <v>140</v>
      </c>
      <c r="K575" t="s">
        <v>988</v>
      </c>
      <c r="L575" t="s">
        <v>277</v>
      </c>
      <c r="M575" t="s">
        <v>277</v>
      </c>
      <c r="N575">
        <v>4</v>
      </c>
      <c r="O575" t="s">
        <v>239</v>
      </c>
      <c r="P575">
        <v>2</v>
      </c>
      <c r="Q575" t="s">
        <v>994</v>
      </c>
      <c r="R575">
        <v>38</v>
      </c>
      <c r="S575" t="s">
        <v>995</v>
      </c>
      <c r="T575" t="s">
        <v>24</v>
      </c>
      <c r="U575">
        <v>38</v>
      </c>
      <c r="V575" t="s">
        <v>996</v>
      </c>
      <c r="W575" t="s">
        <v>145</v>
      </c>
    </row>
    <row r="576" spans="1:23">
      <c r="A576">
        <v>575</v>
      </c>
      <c r="B576">
        <v>1</v>
      </c>
      <c r="C576" t="s">
        <v>997</v>
      </c>
      <c r="D576" t="s">
        <v>998</v>
      </c>
      <c r="E576">
        <v>42</v>
      </c>
      <c r="F576">
        <v>0</v>
      </c>
      <c r="G576">
        <v>0</v>
      </c>
      <c r="H576" t="s">
        <v>987</v>
      </c>
      <c r="I576" t="s">
        <v>140</v>
      </c>
      <c r="J576" t="s">
        <v>140</v>
      </c>
      <c r="K576" t="s">
        <v>988</v>
      </c>
      <c r="L576" t="s">
        <v>277</v>
      </c>
      <c r="M576" t="s">
        <v>277</v>
      </c>
      <c r="N576">
        <v>4</v>
      </c>
      <c r="O576" t="s">
        <v>239</v>
      </c>
      <c r="P576">
        <v>1</v>
      </c>
      <c r="Q576" t="s">
        <v>801</v>
      </c>
      <c r="R576">
        <v>38</v>
      </c>
      <c r="S576" t="s">
        <v>999</v>
      </c>
      <c r="T576" t="s">
        <v>24</v>
      </c>
      <c r="U576">
        <v>38</v>
      </c>
      <c r="V576" t="s">
        <v>1000</v>
      </c>
      <c r="W576" t="s">
        <v>145</v>
      </c>
    </row>
    <row r="577" spans="1:23">
      <c r="A577">
        <v>576</v>
      </c>
      <c r="B577">
        <v>1</v>
      </c>
      <c r="C577" t="s">
        <v>1002</v>
      </c>
      <c r="D577" t="s">
        <v>1003</v>
      </c>
      <c r="E577">
        <v>42</v>
      </c>
      <c r="F577">
        <v>0</v>
      </c>
      <c r="G577">
        <v>0</v>
      </c>
      <c r="H577" t="s">
        <v>987</v>
      </c>
      <c r="I577" t="s">
        <v>140</v>
      </c>
      <c r="J577" t="s">
        <v>140</v>
      </c>
      <c r="K577" t="s">
        <v>988</v>
      </c>
      <c r="L577" t="s">
        <v>277</v>
      </c>
      <c r="M577" t="s">
        <v>277</v>
      </c>
      <c r="N577">
        <v>4</v>
      </c>
      <c r="O577" t="s">
        <v>283</v>
      </c>
      <c r="P577">
        <v>3</v>
      </c>
      <c r="Q577" t="s">
        <v>1004</v>
      </c>
      <c r="R577">
        <v>38</v>
      </c>
      <c r="S577" t="s">
        <v>1005</v>
      </c>
      <c r="T577" t="s">
        <v>24</v>
      </c>
      <c r="U577">
        <v>38</v>
      </c>
      <c r="V577" t="s">
        <v>1006</v>
      </c>
      <c r="W577" t="s">
        <v>145</v>
      </c>
    </row>
    <row r="578" spans="1:23">
      <c r="A578">
        <v>577</v>
      </c>
      <c r="B578">
        <v>2</v>
      </c>
      <c r="C578" t="s">
        <v>1007</v>
      </c>
      <c r="D578" t="s">
        <v>1008</v>
      </c>
      <c r="E578">
        <v>42</v>
      </c>
      <c r="F578">
        <v>0</v>
      </c>
      <c r="G578">
        <v>0</v>
      </c>
      <c r="H578" t="s">
        <v>987</v>
      </c>
      <c r="I578" t="s">
        <v>140</v>
      </c>
      <c r="J578" t="s">
        <v>140</v>
      </c>
      <c r="K578" t="s">
        <v>988</v>
      </c>
      <c r="L578" t="s">
        <v>277</v>
      </c>
      <c r="M578" t="s">
        <v>277</v>
      </c>
      <c r="N578">
        <v>4</v>
      </c>
      <c r="O578" t="s">
        <v>232</v>
      </c>
      <c r="P578">
        <v>3</v>
      </c>
      <c r="Q578" t="s">
        <v>1009</v>
      </c>
      <c r="R578">
        <v>38</v>
      </c>
      <c r="S578" t="s">
        <v>1010</v>
      </c>
      <c r="T578" t="s">
        <v>24</v>
      </c>
      <c r="U578">
        <v>38</v>
      </c>
      <c r="V578" t="s">
        <v>1011</v>
      </c>
      <c r="W578" t="s">
        <v>145</v>
      </c>
    </row>
    <row r="579" spans="1:23">
      <c r="A579">
        <v>578</v>
      </c>
      <c r="B579">
        <v>2</v>
      </c>
      <c r="C579" t="s">
        <v>4036</v>
      </c>
      <c r="D579" t="s">
        <v>4037</v>
      </c>
      <c r="E579">
        <v>42</v>
      </c>
      <c r="F579">
        <v>0</v>
      </c>
      <c r="G579">
        <v>0</v>
      </c>
      <c r="H579" t="s">
        <v>987</v>
      </c>
      <c r="I579" t="s">
        <v>140</v>
      </c>
      <c r="J579" t="s">
        <v>140</v>
      </c>
      <c r="K579" t="s">
        <v>988</v>
      </c>
      <c r="L579" t="s">
        <v>277</v>
      </c>
      <c r="M579" t="s">
        <v>277</v>
      </c>
      <c r="N579">
        <v>4</v>
      </c>
      <c r="O579" t="s">
        <v>232</v>
      </c>
      <c r="P579">
        <v>2</v>
      </c>
      <c r="Q579" t="s">
        <v>4038</v>
      </c>
      <c r="R579">
        <v>38</v>
      </c>
      <c r="S579" t="s">
        <v>4039</v>
      </c>
      <c r="T579" t="s">
        <v>24</v>
      </c>
      <c r="U579">
        <v>38</v>
      </c>
      <c r="V579" t="s">
        <v>4040</v>
      </c>
      <c r="W579" t="s">
        <v>145</v>
      </c>
    </row>
    <row r="580" spans="1:23">
      <c r="A580">
        <v>579</v>
      </c>
      <c r="B580">
        <v>2</v>
      </c>
      <c r="C580" t="s">
        <v>4041</v>
      </c>
      <c r="D580" t="s">
        <v>4042</v>
      </c>
      <c r="E580">
        <v>42</v>
      </c>
      <c r="F580">
        <v>0</v>
      </c>
      <c r="G580">
        <v>0</v>
      </c>
      <c r="H580" t="s">
        <v>987</v>
      </c>
      <c r="I580" t="s">
        <v>140</v>
      </c>
      <c r="J580" t="s">
        <v>140</v>
      </c>
      <c r="K580" t="s">
        <v>988</v>
      </c>
      <c r="L580" t="s">
        <v>277</v>
      </c>
      <c r="M580" t="s">
        <v>277</v>
      </c>
      <c r="N580">
        <v>4</v>
      </c>
      <c r="O580" t="s">
        <v>283</v>
      </c>
      <c r="P580">
        <v>6</v>
      </c>
      <c r="Q580" t="s">
        <v>4043</v>
      </c>
      <c r="R580">
        <v>38</v>
      </c>
      <c r="S580" t="s">
        <v>4044</v>
      </c>
      <c r="T580" t="s">
        <v>24</v>
      </c>
      <c r="U580">
        <v>38</v>
      </c>
      <c r="V580" t="s">
        <v>4045</v>
      </c>
      <c r="W580" t="s">
        <v>145</v>
      </c>
    </row>
    <row r="581" spans="1:23">
      <c r="A581">
        <v>580</v>
      </c>
      <c r="B581">
        <v>2</v>
      </c>
      <c r="C581" t="s">
        <v>1014</v>
      </c>
      <c r="D581" t="s">
        <v>1015</v>
      </c>
      <c r="E581">
        <v>42</v>
      </c>
      <c r="F581">
        <v>0</v>
      </c>
      <c r="G581">
        <v>0</v>
      </c>
      <c r="H581" t="s">
        <v>987</v>
      </c>
      <c r="I581" t="s">
        <v>140</v>
      </c>
      <c r="J581" t="s">
        <v>140</v>
      </c>
      <c r="K581" t="s">
        <v>988</v>
      </c>
      <c r="L581" t="s">
        <v>277</v>
      </c>
      <c r="M581" t="s">
        <v>277</v>
      </c>
      <c r="N581">
        <v>4</v>
      </c>
      <c r="O581" t="s">
        <v>283</v>
      </c>
      <c r="P581">
        <v>3</v>
      </c>
      <c r="Q581" t="s">
        <v>1016</v>
      </c>
      <c r="R581">
        <v>38</v>
      </c>
      <c r="S581" t="s">
        <v>1017</v>
      </c>
      <c r="T581" t="s">
        <v>24</v>
      </c>
      <c r="U581">
        <v>38</v>
      </c>
      <c r="V581" t="s">
        <v>1018</v>
      </c>
      <c r="W581" t="s">
        <v>145</v>
      </c>
    </row>
    <row r="582" spans="1:23">
      <c r="A582">
        <v>581</v>
      </c>
      <c r="B582">
        <v>1</v>
      </c>
      <c r="C582" t="s">
        <v>1019</v>
      </c>
      <c r="D582" t="s">
        <v>1020</v>
      </c>
      <c r="E582">
        <v>52</v>
      </c>
      <c r="F582">
        <v>0</v>
      </c>
      <c r="G582">
        <v>0</v>
      </c>
      <c r="H582" t="s">
        <v>146</v>
      </c>
      <c r="I582" t="s">
        <v>140</v>
      </c>
      <c r="J582" t="s">
        <v>140</v>
      </c>
      <c r="K582" t="s">
        <v>1021</v>
      </c>
      <c r="L582" t="s">
        <v>277</v>
      </c>
      <c r="M582" t="s">
        <v>277</v>
      </c>
      <c r="N582">
        <v>4</v>
      </c>
      <c r="O582" t="s">
        <v>1022</v>
      </c>
      <c r="P582">
        <v>4</v>
      </c>
      <c r="Q582" t="s">
        <v>1023</v>
      </c>
      <c r="R582">
        <v>38</v>
      </c>
      <c r="S582" t="s">
        <v>1024</v>
      </c>
      <c r="T582" t="s">
        <v>24</v>
      </c>
      <c r="U582">
        <v>38</v>
      </c>
      <c r="V582" t="s">
        <v>1025</v>
      </c>
      <c r="W582" t="s">
        <v>147</v>
      </c>
    </row>
    <row r="583" spans="1:23">
      <c r="A583">
        <v>582</v>
      </c>
      <c r="B583">
        <v>1</v>
      </c>
      <c r="C583" t="s">
        <v>1026</v>
      </c>
      <c r="D583" t="s">
        <v>1027</v>
      </c>
      <c r="E583">
        <v>52</v>
      </c>
      <c r="F583">
        <v>0</v>
      </c>
      <c r="G583">
        <v>0</v>
      </c>
      <c r="H583" t="s">
        <v>146</v>
      </c>
      <c r="I583" t="s">
        <v>140</v>
      </c>
      <c r="J583" t="s">
        <v>140</v>
      </c>
      <c r="K583" t="s">
        <v>1021</v>
      </c>
      <c r="L583" t="s">
        <v>277</v>
      </c>
      <c r="M583" t="s">
        <v>277</v>
      </c>
      <c r="N583">
        <v>4</v>
      </c>
      <c r="O583" t="s">
        <v>239</v>
      </c>
      <c r="P583">
        <v>2</v>
      </c>
      <c r="Q583" t="s">
        <v>1028</v>
      </c>
      <c r="R583">
        <v>38</v>
      </c>
      <c r="S583" t="s">
        <v>1029</v>
      </c>
      <c r="T583" t="s">
        <v>24</v>
      </c>
      <c r="U583">
        <v>38</v>
      </c>
      <c r="V583" t="s">
        <v>1030</v>
      </c>
      <c r="W583" t="s">
        <v>147</v>
      </c>
    </row>
    <row r="584" spans="1:23">
      <c r="A584">
        <v>583</v>
      </c>
      <c r="B584">
        <v>1</v>
      </c>
      <c r="C584" t="s">
        <v>1031</v>
      </c>
      <c r="D584" t="s">
        <v>1032</v>
      </c>
      <c r="E584">
        <v>52</v>
      </c>
      <c r="F584">
        <v>0</v>
      </c>
      <c r="G584">
        <v>0</v>
      </c>
      <c r="H584" t="s">
        <v>146</v>
      </c>
      <c r="I584" t="s">
        <v>140</v>
      </c>
      <c r="J584" t="s">
        <v>140</v>
      </c>
      <c r="K584" t="s">
        <v>1021</v>
      </c>
      <c r="L584" t="s">
        <v>277</v>
      </c>
      <c r="M584" t="s">
        <v>277</v>
      </c>
      <c r="N584">
        <v>4</v>
      </c>
      <c r="O584" t="s">
        <v>239</v>
      </c>
      <c r="P584">
        <v>2</v>
      </c>
      <c r="Q584" t="s">
        <v>1033</v>
      </c>
      <c r="R584">
        <v>38</v>
      </c>
      <c r="S584" t="s">
        <v>1034</v>
      </c>
      <c r="T584" t="s">
        <v>24</v>
      </c>
      <c r="U584">
        <v>38</v>
      </c>
      <c r="V584" t="s">
        <v>1035</v>
      </c>
      <c r="W584" t="s">
        <v>147</v>
      </c>
    </row>
    <row r="585" spans="1:23">
      <c r="A585">
        <v>584</v>
      </c>
      <c r="B585">
        <v>1</v>
      </c>
      <c r="C585" t="s">
        <v>1036</v>
      </c>
      <c r="D585" t="s">
        <v>1037</v>
      </c>
      <c r="E585">
        <v>52</v>
      </c>
      <c r="F585">
        <v>0</v>
      </c>
      <c r="G585">
        <v>0</v>
      </c>
      <c r="H585" t="s">
        <v>146</v>
      </c>
      <c r="I585" t="s">
        <v>140</v>
      </c>
      <c r="J585" t="s">
        <v>140</v>
      </c>
      <c r="K585" t="s">
        <v>1021</v>
      </c>
      <c r="L585" t="s">
        <v>277</v>
      </c>
      <c r="M585" t="s">
        <v>277</v>
      </c>
      <c r="N585">
        <v>4</v>
      </c>
      <c r="O585" t="s">
        <v>239</v>
      </c>
      <c r="P585">
        <v>2</v>
      </c>
      <c r="Q585" t="s">
        <v>1038</v>
      </c>
      <c r="R585">
        <v>38</v>
      </c>
      <c r="S585" t="s">
        <v>1039</v>
      </c>
      <c r="T585" t="s">
        <v>24</v>
      </c>
      <c r="U585">
        <v>38</v>
      </c>
      <c r="V585" t="s">
        <v>1040</v>
      </c>
      <c r="W585" t="s">
        <v>147</v>
      </c>
    </row>
    <row r="586" spans="1:23">
      <c r="A586">
        <v>585</v>
      </c>
      <c r="B586">
        <v>1</v>
      </c>
      <c r="C586" t="s">
        <v>1041</v>
      </c>
      <c r="D586" t="s">
        <v>1042</v>
      </c>
      <c r="E586">
        <v>52</v>
      </c>
      <c r="F586">
        <v>0</v>
      </c>
      <c r="G586">
        <v>0</v>
      </c>
      <c r="H586" t="s">
        <v>146</v>
      </c>
      <c r="I586" t="s">
        <v>140</v>
      </c>
      <c r="J586" t="s">
        <v>140</v>
      </c>
      <c r="K586" t="s">
        <v>1021</v>
      </c>
      <c r="L586" t="s">
        <v>277</v>
      </c>
      <c r="M586" t="s">
        <v>277</v>
      </c>
      <c r="N586">
        <v>4</v>
      </c>
      <c r="O586" t="s">
        <v>239</v>
      </c>
      <c r="P586">
        <v>1</v>
      </c>
      <c r="Q586" t="s">
        <v>1043</v>
      </c>
      <c r="R586">
        <v>38</v>
      </c>
      <c r="S586" t="s">
        <v>1044</v>
      </c>
      <c r="T586" t="s">
        <v>24</v>
      </c>
      <c r="U586">
        <v>38</v>
      </c>
      <c r="V586" t="s">
        <v>1045</v>
      </c>
      <c r="W586" t="s">
        <v>147</v>
      </c>
    </row>
    <row r="587" spans="1:23">
      <c r="A587">
        <v>586</v>
      </c>
      <c r="B587">
        <v>1</v>
      </c>
      <c r="C587" t="s">
        <v>1046</v>
      </c>
      <c r="D587" t="s">
        <v>1047</v>
      </c>
      <c r="E587">
        <v>52</v>
      </c>
      <c r="F587">
        <v>0</v>
      </c>
      <c r="G587">
        <v>0</v>
      </c>
      <c r="H587" t="s">
        <v>146</v>
      </c>
      <c r="I587" t="s">
        <v>140</v>
      </c>
      <c r="J587" t="s">
        <v>140</v>
      </c>
      <c r="K587" t="s">
        <v>1021</v>
      </c>
      <c r="L587" t="s">
        <v>277</v>
      </c>
      <c r="M587" t="s">
        <v>277</v>
      </c>
      <c r="N587">
        <v>4</v>
      </c>
      <c r="O587" t="s">
        <v>239</v>
      </c>
      <c r="P587">
        <v>1</v>
      </c>
      <c r="Q587" t="s">
        <v>1048</v>
      </c>
      <c r="R587">
        <v>38</v>
      </c>
      <c r="S587" t="s">
        <v>1049</v>
      </c>
      <c r="T587" t="s">
        <v>24</v>
      </c>
      <c r="U587">
        <v>38</v>
      </c>
      <c r="V587" t="s">
        <v>1050</v>
      </c>
      <c r="W587" t="s">
        <v>147</v>
      </c>
    </row>
    <row r="588" spans="1:23">
      <c r="A588">
        <v>587</v>
      </c>
      <c r="B588">
        <v>1</v>
      </c>
      <c r="C588" t="s">
        <v>1051</v>
      </c>
      <c r="D588" t="s">
        <v>1052</v>
      </c>
      <c r="E588">
        <v>52</v>
      </c>
      <c r="F588">
        <v>0</v>
      </c>
      <c r="G588">
        <v>0</v>
      </c>
      <c r="H588" t="s">
        <v>146</v>
      </c>
      <c r="I588" t="s">
        <v>140</v>
      </c>
      <c r="J588" t="s">
        <v>140</v>
      </c>
      <c r="K588" t="s">
        <v>1021</v>
      </c>
      <c r="L588" t="s">
        <v>277</v>
      </c>
      <c r="M588" t="s">
        <v>277</v>
      </c>
      <c r="N588">
        <v>4</v>
      </c>
      <c r="O588" t="s">
        <v>239</v>
      </c>
      <c r="P588">
        <v>1</v>
      </c>
      <c r="Q588" t="s">
        <v>1053</v>
      </c>
      <c r="R588">
        <v>38</v>
      </c>
      <c r="S588" t="s">
        <v>1054</v>
      </c>
      <c r="T588" t="s">
        <v>24</v>
      </c>
      <c r="U588">
        <v>38</v>
      </c>
      <c r="V588" t="s">
        <v>1055</v>
      </c>
      <c r="W588" t="s">
        <v>147</v>
      </c>
    </row>
    <row r="589" spans="1:23">
      <c r="A589">
        <v>588</v>
      </c>
      <c r="B589">
        <v>1</v>
      </c>
      <c r="C589" t="s">
        <v>1056</v>
      </c>
      <c r="D589" t="s">
        <v>1057</v>
      </c>
      <c r="E589">
        <v>52</v>
      </c>
      <c r="F589">
        <v>0</v>
      </c>
      <c r="G589">
        <v>0</v>
      </c>
      <c r="H589" t="s">
        <v>146</v>
      </c>
      <c r="I589" t="s">
        <v>140</v>
      </c>
      <c r="J589" t="s">
        <v>140</v>
      </c>
      <c r="K589" t="s">
        <v>1021</v>
      </c>
      <c r="L589" t="s">
        <v>277</v>
      </c>
      <c r="M589" t="s">
        <v>277</v>
      </c>
      <c r="N589">
        <v>4</v>
      </c>
      <c r="O589" t="s">
        <v>239</v>
      </c>
      <c r="P589">
        <v>1</v>
      </c>
      <c r="Q589" t="s">
        <v>1058</v>
      </c>
      <c r="R589">
        <v>38</v>
      </c>
      <c r="S589" t="s">
        <v>1059</v>
      </c>
      <c r="T589" t="s">
        <v>24</v>
      </c>
      <c r="U589">
        <v>38</v>
      </c>
      <c r="V589" t="s">
        <v>1060</v>
      </c>
      <c r="W589" t="s">
        <v>147</v>
      </c>
    </row>
    <row r="590" spans="1:23">
      <c r="A590">
        <v>589</v>
      </c>
      <c r="B590">
        <v>1</v>
      </c>
      <c r="C590" t="s">
        <v>1061</v>
      </c>
      <c r="D590" t="s">
        <v>1062</v>
      </c>
      <c r="E590">
        <v>52</v>
      </c>
      <c r="F590">
        <v>0</v>
      </c>
      <c r="G590">
        <v>0</v>
      </c>
      <c r="H590" t="s">
        <v>146</v>
      </c>
      <c r="I590" t="s">
        <v>140</v>
      </c>
      <c r="J590" t="s">
        <v>140</v>
      </c>
      <c r="K590" t="s">
        <v>1021</v>
      </c>
      <c r="L590" t="s">
        <v>277</v>
      </c>
      <c r="M590" t="s">
        <v>277</v>
      </c>
      <c r="N590">
        <v>4</v>
      </c>
      <c r="O590" t="s">
        <v>232</v>
      </c>
      <c r="P590">
        <v>2</v>
      </c>
      <c r="Q590" t="s">
        <v>1063</v>
      </c>
      <c r="R590">
        <v>38</v>
      </c>
      <c r="S590" t="s">
        <v>1064</v>
      </c>
      <c r="T590" t="s">
        <v>24</v>
      </c>
      <c r="U590">
        <v>38</v>
      </c>
      <c r="V590" t="s">
        <v>1065</v>
      </c>
      <c r="W590" t="s">
        <v>147</v>
      </c>
    </row>
    <row r="591" spans="1:23">
      <c r="A591">
        <v>590</v>
      </c>
      <c r="B591">
        <v>1</v>
      </c>
      <c r="C591" t="s">
        <v>1066</v>
      </c>
      <c r="D591" t="s">
        <v>1067</v>
      </c>
      <c r="E591">
        <v>52</v>
      </c>
      <c r="F591">
        <v>0</v>
      </c>
      <c r="G591">
        <v>0</v>
      </c>
      <c r="H591" t="s">
        <v>146</v>
      </c>
      <c r="I591" t="s">
        <v>140</v>
      </c>
      <c r="J591" t="s">
        <v>140</v>
      </c>
      <c r="K591" t="s">
        <v>1021</v>
      </c>
      <c r="L591" t="s">
        <v>277</v>
      </c>
      <c r="M591" t="s">
        <v>277</v>
      </c>
      <c r="N591">
        <v>4</v>
      </c>
      <c r="O591" t="s">
        <v>232</v>
      </c>
      <c r="P591">
        <v>2</v>
      </c>
      <c r="Q591" t="s">
        <v>1068</v>
      </c>
      <c r="R591">
        <v>38</v>
      </c>
      <c r="S591" t="s">
        <v>1069</v>
      </c>
      <c r="T591" t="s">
        <v>24</v>
      </c>
      <c r="U591">
        <v>38</v>
      </c>
      <c r="V591" t="s">
        <v>1070</v>
      </c>
      <c r="W591" t="s">
        <v>147</v>
      </c>
    </row>
    <row r="592" spans="1:23">
      <c r="A592">
        <v>591</v>
      </c>
      <c r="B592">
        <v>1</v>
      </c>
      <c r="C592" t="s">
        <v>1071</v>
      </c>
      <c r="D592" t="s">
        <v>1072</v>
      </c>
      <c r="E592">
        <v>52</v>
      </c>
      <c r="F592">
        <v>0</v>
      </c>
      <c r="G592">
        <v>0</v>
      </c>
      <c r="H592" t="s">
        <v>146</v>
      </c>
      <c r="I592" t="s">
        <v>140</v>
      </c>
      <c r="J592" t="s">
        <v>140</v>
      </c>
      <c r="K592" t="s">
        <v>1021</v>
      </c>
      <c r="L592" t="s">
        <v>277</v>
      </c>
      <c r="M592" t="s">
        <v>277</v>
      </c>
      <c r="N592">
        <v>4</v>
      </c>
      <c r="O592" t="s">
        <v>232</v>
      </c>
      <c r="P592">
        <v>2</v>
      </c>
      <c r="Q592" t="s">
        <v>1073</v>
      </c>
      <c r="R592">
        <v>38</v>
      </c>
      <c r="S592" t="s">
        <v>1074</v>
      </c>
      <c r="T592" t="s">
        <v>24</v>
      </c>
      <c r="U592">
        <v>38</v>
      </c>
      <c r="V592" t="s">
        <v>1075</v>
      </c>
      <c r="W592" t="s">
        <v>147</v>
      </c>
    </row>
    <row r="593" spans="1:23">
      <c r="A593">
        <v>592</v>
      </c>
      <c r="B593">
        <v>1</v>
      </c>
      <c r="C593" t="s">
        <v>1076</v>
      </c>
      <c r="D593" t="s">
        <v>1077</v>
      </c>
      <c r="E593">
        <v>52</v>
      </c>
      <c r="F593">
        <v>0</v>
      </c>
      <c r="G593">
        <v>0</v>
      </c>
      <c r="H593" t="s">
        <v>146</v>
      </c>
      <c r="I593" t="s">
        <v>140</v>
      </c>
      <c r="J593" t="s">
        <v>140</v>
      </c>
      <c r="K593" t="s">
        <v>1021</v>
      </c>
      <c r="L593" t="s">
        <v>277</v>
      </c>
      <c r="M593" t="s">
        <v>277</v>
      </c>
      <c r="N593">
        <v>4</v>
      </c>
      <c r="O593" t="s">
        <v>232</v>
      </c>
      <c r="P593">
        <v>2</v>
      </c>
      <c r="Q593" t="s">
        <v>1078</v>
      </c>
      <c r="R593">
        <v>38</v>
      </c>
      <c r="S593" t="s">
        <v>1079</v>
      </c>
      <c r="T593" t="s">
        <v>24</v>
      </c>
      <c r="U593">
        <v>38</v>
      </c>
      <c r="V593" t="s">
        <v>1080</v>
      </c>
      <c r="W593" t="s">
        <v>147</v>
      </c>
    </row>
    <row r="594" spans="1:23">
      <c r="A594">
        <v>593</v>
      </c>
      <c r="B594">
        <v>1</v>
      </c>
      <c r="C594" t="s">
        <v>1081</v>
      </c>
      <c r="D594" t="s">
        <v>1082</v>
      </c>
      <c r="E594">
        <v>52</v>
      </c>
      <c r="F594">
        <v>0</v>
      </c>
      <c r="G594">
        <v>0</v>
      </c>
      <c r="H594" t="s">
        <v>146</v>
      </c>
      <c r="I594" t="s">
        <v>140</v>
      </c>
      <c r="J594" t="s">
        <v>140</v>
      </c>
      <c r="K594" t="s">
        <v>1021</v>
      </c>
      <c r="L594" t="s">
        <v>277</v>
      </c>
      <c r="M594" t="s">
        <v>277</v>
      </c>
      <c r="N594">
        <v>4</v>
      </c>
      <c r="O594" t="s">
        <v>232</v>
      </c>
      <c r="P594">
        <v>2</v>
      </c>
      <c r="Q594" t="s">
        <v>1083</v>
      </c>
      <c r="R594">
        <v>38</v>
      </c>
      <c r="S594" t="s">
        <v>1084</v>
      </c>
      <c r="T594" t="s">
        <v>24</v>
      </c>
      <c r="U594">
        <v>38</v>
      </c>
      <c r="V594" t="s">
        <v>1085</v>
      </c>
      <c r="W594" t="s">
        <v>147</v>
      </c>
    </row>
    <row r="595" spans="1:23">
      <c r="A595">
        <v>594</v>
      </c>
      <c r="B595">
        <v>2</v>
      </c>
      <c r="C595" t="s">
        <v>1086</v>
      </c>
      <c r="D595" t="s">
        <v>1087</v>
      </c>
      <c r="E595">
        <v>52</v>
      </c>
      <c r="F595">
        <v>0</v>
      </c>
      <c r="G595">
        <v>0</v>
      </c>
      <c r="H595" t="s">
        <v>146</v>
      </c>
      <c r="I595" t="s">
        <v>140</v>
      </c>
      <c r="J595" t="s">
        <v>140</v>
      </c>
      <c r="K595" t="s">
        <v>1021</v>
      </c>
      <c r="L595" t="s">
        <v>277</v>
      </c>
      <c r="M595" t="s">
        <v>277</v>
      </c>
      <c r="N595">
        <v>4</v>
      </c>
      <c r="O595" t="s">
        <v>239</v>
      </c>
      <c r="P595">
        <v>1</v>
      </c>
      <c r="Q595" t="s">
        <v>1088</v>
      </c>
      <c r="R595">
        <v>38</v>
      </c>
      <c r="S595" t="s">
        <v>1089</v>
      </c>
      <c r="T595" t="s">
        <v>24</v>
      </c>
      <c r="U595">
        <v>38</v>
      </c>
      <c r="V595" t="s">
        <v>1090</v>
      </c>
      <c r="W595" t="s">
        <v>147</v>
      </c>
    </row>
    <row r="596" spans="1:23">
      <c r="A596">
        <v>595</v>
      </c>
      <c r="B596">
        <v>2</v>
      </c>
      <c r="C596" t="s">
        <v>1091</v>
      </c>
      <c r="D596" t="s">
        <v>1092</v>
      </c>
      <c r="E596">
        <v>52</v>
      </c>
      <c r="F596">
        <v>0</v>
      </c>
      <c r="G596">
        <v>0</v>
      </c>
      <c r="H596" t="s">
        <v>146</v>
      </c>
      <c r="I596" t="s">
        <v>140</v>
      </c>
      <c r="J596" t="s">
        <v>140</v>
      </c>
      <c r="K596" t="s">
        <v>1021</v>
      </c>
      <c r="L596" t="s">
        <v>277</v>
      </c>
      <c r="M596" t="s">
        <v>277</v>
      </c>
      <c r="N596">
        <v>4</v>
      </c>
      <c r="O596" t="s">
        <v>232</v>
      </c>
      <c r="P596">
        <v>2</v>
      </c>
      <c r="Q596" t="s">
        <v>1093</v>
      </c>
      <c r="R596">
        <v>38</v>
      </c>
      <c r="S596" t="s">
        <v>1094</v>
      </c>
      <c r="T596" t="s">
        <v>24</v>
      </c>
      <c r="U596">
        <v>38</v>
      </c>
      <c r="V596" t="s">
        <v>1095</v>
      </c>
      <c r="W596" t="s">
        <v>147</v>
      </c>
    </row>
    <row r="597" spans="1:23">
      <c r="A597">
        <v>596</v>
      </c>
      <c r="B597">
        <v>2</v>
      </c>
      <c r="C597" t="s">
        <v>4046</v>
      </c>
      <c r="D597" t="s">
        <v>4047</v>
      </c>
      <c r="E597">
        <v>52</v>
      </c>
      <c r="F597">
        <v>0</v>
      </c>
      <c r="G597">
        <v>0</v>
      </c>
      <c r="H597" t="s">
        <v>146</v>
      </c>
      <c r="I597" t="s">
        <v>140</v>
      </c>
      <c r="J597" t="s">
        <v>140</v>
      </c>
      <c r="K597" t="s">
        <v>1021</v>
      </c>
      <c r="L597" t="s">
        <v>277</v>
      </c>
      <c r="M597" t="s">
        <v>277</v>
      </c>
      <c r="N597">
        <v>4</v>
      </c>
      <c r="O597" t="s">
        <v>232</v>
      </c>
      <c r="P597">
        <v>1</v>
      </c>
      <c r="Q597" t="s">
        <v>4048</v>
      </c>
      <c r="R597">
        <v>38</v>
      </c>
      <c r="S597" t="s">
        <v>4049</v>
      </c>
      <c r="T597" t="s">
        <v>24</v>
      </c>
      <c r="U597">
        <v>38</v>
      </c>
      <c r="V597" t="s">
        <v>4050</v>
      </c>
      <c r="W597" t="s">
        <v>147</v>
      </c>
    </row>
    <row r="598" spans="1:23">
      <c r="A598">
        <v>597</v>
      </c>
      <c r="B598">
        <v>2</v>
      </c>
      <c r="C598" t="s">
        <v>1096</v>
      </c>
      <c r="D598" t="s">
        <v>1097</v>
      </c>
      <c r="E598">
        <v>52</v>
      </c>
      <c r="F598">
        <v>0</v>
      </c>
      <c r="G598">
        <v>0</v>
      </c>
      <c r="H598" t="s">
        <v>146</v>
      </c>
      <c r="I598" t="s">
        <v>140</v>
      </c>
      <c r="J598" t="s">
        <v>140</v>
      </c>
      <c r="K598" t="s">
        <v>1021</v>
      </c>
      <c r="L598" t="s">
        <v>277</v>
      </c>
      <c r="M598" t="s">
        <v>277</v>
      </c>
      <c r="N598">
        <v>4</v>
      </c>
      <c r="O598" t="s">
        <v>283</v>
      </c>
      <c r="P598">
        <v>6</v>
      </c>
      <c r="Q598" t="s">
        <v>1098</v>
      </c>
      <c r="R598">
        <v>38</v>
      </c>
      <c r="S598" t="s">
        <v>1099</v>
      </c>
      <c r="T598" t="s">
        <v>24</v>
      </c>
      <c r="U598">
        <v>38</v>
      </c>
      <c r="V598" t="s">
        <v>1100</v>
      </c>
      <c r="W598" t="s">
        <v>147</v>
      </c>
    </row>
    <row r="599" spans="1:23">
      <c r="A599">
        <v>598</v>
      </c>
      <c r="B599">
        <v>2</v>
      </c>
      <c r="C599" t="s">
        <v>1101</v>
      </c>
      <c r="D599" t="s">
        <v>1102</v>
      </c>
      <c r="E599">
        <v>52</v>
      </c>
      <c r="F599">
        <v>0</v>
      </c>
      <c r="G599">
        <v>0</v>
      </c>
      <c r="H599" t="s">
        <v>146</v>
      </c>
      <c r="I599" t="s">
        <v>140</v>
      </c>
      <c r="J599" t="s">
        <v>140</v>
      </c>
      <c r="K599" t="s">
        <v>1021</v>
      </c>
      <c r="L599" t="s">
        <v>277</v>
      </c>
      <c r="M599" t="s">
        <v>277</v>
      </c>
      <c r="N599">
        <v>4</v>
      </c>
      <c r="O599" t="s">
        <v>283</v>
      </c>
      <c r="P599">
        <v>4</v>
      </c>
      <c r="Q599" t="s">
        <v>1103</v>
      </c>
      <c r="R599">
        <v>38</v>
      </c>
      <c r="S599" t="s">
        <v>1104</v>
      </c>
      <c r="T599" t="s">
        <v>24</v>
      </c>
      <c r="U599">
        <v>38</v>
      </c>
      <c r="V599" t="s">
        <v>1105</v>
      </c>
      <c r="W599" t="s">
        <v>147</v>
      </c>
    </row>
    <row r="600" spans="1:23">
      <c r="A600">
        <v>599</v>
      </c>
      <c r="B600">
        <v>2</v>
      </c>
      <c r="C600" t="s">
        <v>1106</v>
      </c>
      <c r="D600" t="s">
        <v>1107</v>
      </c>
      <c r="E600">
        <v>52</v>
      </c>
      <c r="F600">
        <v>0</v>
      </c>
      <c r="G600">
        <v>0</v>
      </c>
      <c r="H600" t="s">
        <v>146</v>
      </c>
      <c r="I600" t="s">
        <v>140</v>
      </c>
      <c r="J600" t="s">
        <v>140</v>
      </c>
      <c r="K600" t="s">
        <v>1021</v>
      </c>
      <c r="L600" t="s">
        <v>277</v>
      </c>
      <c r="M600" t="s">
        <v>277</v>
      </c>
      <c r="N600">
        <v>4</v>
      </c>
      <c r="O600" t="s">
        <v>283</v>
      </c>
      <c r="P600">
        <v>4</v>
      </c>
      <c r="Q600" t="s">
        <v>1108</v>
      </c>
      <c r="R600">
        <v>38</v>
      </c>
      <c r="S600" t="s">
        <v>1109</v>
      </c>
      <c r="T600" t="s">
        <v>24</v>
      </c>
      <c r="U600">
        <v>38</v>
      </c>
      <c r="V600" t="s">
        <v>1110</v>
      </c>
      <c r="W600" t="s">
        <v>147</v>
      </c>
    </row>
    <row r="601" spans="1:23">
      <c r="A601">
        <v>600</v>
      </c>
      <c r="B601">
        <v>1</v>
      </c>
      <c r="C601" t="s">
        <v>1111</v>
      </c>
      <c r="D601" t="s">
        <v>1112</v>
      </c>
      <c r="E601">
        <v>38</v>
      </c>
      <c r="F601">
        <v>0</v>
      </c>
      <c r="G601">
        <v>0</v>
      </c>
      <c r="H601" t="s">
        <v>148</v>
      </c>
      <c r="I601" t="s">
        <v>140</v>
      </c>
      <c r="J601" t="s">
        <v>140</v>
      </c>
      <c r="K601" t="s">
        <v>1113</v>
      </c>
      <c r="L601" t="s">
        <v>277</v>
      </c>
      <c r="M601" t="s">
        <v>277</v>
      </c>
      <c r="N601">
        <v>4</v>
      </c>
      <c r="O601" t="s">
        <v>239</v>
      </c>
      <c r="P601">
        <v>2</v>
      </c>
      <c r="Q601" t="s">
        <v>1114</v>
      </c>
      <c r="R601">
        <v>38</v>
      </c>
      <c r="S601" t="s">
        <v>1115</v>
      </c>
      <c r="T601" t="s">
        <v>24</v>
      </c>
      <c r="U601">
        <v>38</v>
      </c>
      <c r="V601" t="s">
        <v>1116</v>
      </c>
      <c r="W601" t="s">
        <v>149</v>
      </c>
    </row>
    <row r="602" spans="1:23">
      <c r="A602">
        <v>601</v>
      </c>
      <c r="B602">
        <v>1</v>
      </c>
      <c r="C602" t="s">
        <v>1117</v>
      </c>
      <c r="D602" t="s">
        <v>1118</v>
      </c>
      <c r="E602">
        <v>38</v>
      </c>
      <c r="F602">
        <v>0</v>
      </c>
      <c r="G602">
        <v>0</v>
      </c>
      <c r="H602" t="s">
        <v>148</v>
      </c>
      <c r="I602" t="s">
        <v>140</v>
      </c>
      <c r="J602" t="s">
        <v>140</v>
      </c>
      <c r="K602" t="s">
        <v>1113</v>
      </c>
      <c r="L602" t="s">
        <v>277</v>
      </c>
      <c r="M602" t="s">
        <v>277</v>
      </c>
      <c r="N602">
        <v>4</v>
      </c>
      <c r="O602" t="s">
        <v>239</v>
      </c>
      <c r="P602">
        <v>2</v>
      </c>
      <c r="Q602" t="s">
        <v>1119</v>
      </c>
      <c r="R602">
        <v>38</v>
      </c>
      <c r="S602" t="s">
        <v>1120</v>
      </c>
      <c r="T602" t="s">
        <v>24</v>
      </c>
      <c r="U602">
        <v>38</v>
      </c>
      <c r="V602" t="s">
        <v>1121</v>
      </c>
      <c r="W602" t="s">
        <v>149</v>
      </c>
    </row>
    <row r="603" spans="1:23">
      <c r="A603">
        <v>602</v>
      </c>
      <c r="B603">
        <v>1</v>
      </c>
      <c r="C603" t="s">
        <v>1122</v>
      </c>
      <c r="D603" t="s">
        <v>1123</v>
      </c>
      <c r="E603">
        <v>38</v>
      </c>
      <c r="F603">
        <v>0</v>
      </c>
      <c r="G603">
        <v>0</v>
      </c>
      <c r="H603" t="s">
        <v>148</v>
      </c>
      <c r="I603" t="s">
        <v>140</v>
      </c>
      <c r="J603" t="s">
        <v>140</v>
      </c>
      <c r="K603" t="s">
        <v>1113</v>
      </c>
      <c r="L603" t="s">
        <v>277</v>
      </c>
      <c r="M603" t="s">
        <v>277</v>
      </c>
      <c r="N603">
        <v>4</v>
      </c>
      <c r="O603" t="s">
        <v>239</v>
      </c>
      <c r="P603">
        <v>1</v>
      </c>
      <c r="Q603" t="s">
        <v>1124</v>
      </c>
      <c r="R603">
        <v>38</v>
      </c>
      <c r="S603" t="s">
        <v>1125</v>
      </c>
      <c r="T603" t="s">
        <v>24</v>
      </c>
      <c r="U603">
        <v>38</v>
      </c>
      <c r="V603" t="s">
        <v>1126</v>
      </c>
      <c r="W603" t="s">
        <v>149</v>
      </c>
    </row>
    <row r="604" spans="1:23">
      <c r="A604">
        <v>603</v>
      </c>
      <c r="B604">
        <v>1</v>
      </c>
      <c r="C604" t="s">
        <v>1127</v>
      </c>
      <c r="D604" t="s">
        <v>1128</v>
      </c>
      <c r="E604">
        <v>38</v>
      </c>
      <c r="F604">
        <v>0</v>
      </c>
      <c r="G604">
        <v>0</v>
      </c>
      <c r="H604" t="s">
        <v>148</v>
      </c>
      <c r="I604" t="s">
        <v>140</v>
      </c>
      <c r="J604" t="s">
        <v>140</v>
      </c>
      <c r="K604" t="s">
        <v>1113</v>
      </c>
      <c r="L604" t="s">
        <v>277</v>
      </c>
      <c r="M604" t="s">
        <v>277</v>
      </c>
      <c r="N604">
        <v>4</v>
      </c>
      <c r="O604" t="s">
        <v>239</v>
      </c>
      <c r="P604">
        <v>1</v>
      </c>
      <c r="Q604" t="s">
        <v>1129</v>
      </c>
      <c r="R604">
        <v>38</v>
      </c>
      <c r="S604" t="s">
        <v>1130</v>
      </c>
      <c r="T604" t="s">
        <v>24</v>
      </c>
      <c r="U604">
        <v>38</v>
      </c>
      <c r="V604" t="s">
        <v>1131</v>
      </c>
      <c r="W604" t="s">
        <v>149</v>
      </c>
    </row>
    <row r="605" spans="1:23">
      <c r="A605">
        <v>604</v>
      </c>
      <c r="B605">
        <v>1</v>
      </c>
      <c r="C605" t="s">
        <v>1132</v>
      </c>
      <c r="D605" t="s">
        <v>1133</v>
      </c>
      <c r="E605">
        <v>38</v>
      </c>
      <c r="F605">
        <v>0</v>
      </c>
      <c r="G605">
        <v>0</v>
      </c>
      <c r="H605" t="s">
        <v>148</v>
      </c>
      <c r="I605" t="s">
        <v>140</v>
      </c>
      <c r="J605" t="s">
        <v>140</v>
      </c>
      <c r="K605" t="s">
        <v>1113</v>
      </c>
      <c r="L605" t="s">
        <v>277</v>
      </c>
      <c r="M605" t="s">
        <v>277</v>
      </c>
      <c r="N605">
        <v>4</v>
      </c>
      <c r="O605" t="s">
        <v>239</v>
      </c>
      <c r="P605">
        <v>1</v>
      </c>
      <c r="Q605" t="s">
        <v>1134</v>
      </c>
      <c r="R605">
        <v>38</v>
      </c>
      <c r="S605" t="s">
        <v>1135</v>
      </c>
      <c r="T605" t="s">
        <v>24</v>
      </c>
      <c r="U605">
        <v>38</v>
      </c>
      <c r="V605" t="s">
        <v>1136</v>
      </c>
      <c r="W605" t="s">
        <v>149</v>
      </c>
    </row>
    <row r="606" spans="1:23">
      <c r="A606">
        <v>605</v>
      </c>
      <c r="B606">
        <v>1</v>
      </c>
      <c r="C606" t="s">
        <v>1137</v>
      </c>
      <c r="D606" t="s">
        <v>1138</v>
      </c>
      <c r="E606">
        <v>38</v>
      </c>
      <c r="F606">
        <v>0</v>
      </c>
      <c r="G606">
        <v>0</v>
      </c>
      <c r="H606" t="s">
        <v>148</v>
      </c>
      <c r="I606" t="s">
        <v>140</v>
      </c>
      <c r="J606" t="s">
        <v>140</v>
      </c>
      <c r="K606" t="s">
        <v>1113</v>
      </c>
      <c r="L606" t="s">
        <v>277</v>
      </c>
      <c r="M606" t="s">
        <v>277</v>
      </c>
      <c r="N606">
        <v>4</v>
      </c>
      <c r="O606" t="s">
        <v>232</v>
      </c>
      <c r="P606">
        <v>3</v>
      </c>
      <c r="Q606" t="s">
        <v>1139</v>
      </c>
      <c r="R606">
        <v>38</v>
      </c>
      <c r="S606" t="s">
        <v>1140</v>
      </c>
      <c r="T606" t="s">
        <v>24</v>
      </c>
      <c r="U606">
        <v>38</v>
      </c>
      <c r="V606" t="s">
        <v>1141</v>
      </c>
      <c r="W606" t="s">
        <v>149</v>
      </c>
    </row>
    <row r="607" spans="1:23">
      <c r="A607">
        <v>606</v>
      </c>
      <c r="B607">
        <v>1</v>
      </c>
      <c r="C607" t="s">
        <v>1142</v>
      </c>
      <c r="D607" t="s">
        <v>1143</v>
      </c>
      <c r="E607">
        <v>38</v>
      </c>
      <c r="F607">
        <v>0</v>
      </c>
      <c r="G607">
        <v>0</v>
      </c>
      <c r="H607" t="s">
        <v>148</v>
      </c>
      <c r="I607" t="s">
        <v>140</v>
      </c>
      <c r="J607" t="s">
        <v>140</v>
      </c>
      <c r="K607" t="s">
        <v>1113</v>
      </c>
      <c r="L607" t="s">
        <v>277</v>
      </c>
      <c r="M607" t="s">
        <v>277</v>
      </c>
      <c r="N607">
        <v>4</v>
      </c>
      <c r="O607" t="s">
        <v>232</v>
      </c>
      <c r="P607">
        <v>2</v>
      </c>
      <c r="Q607" t="s">
        <v>1144</v>
      </c>
      <c r="R607">
        <v>38</v>
      </c>
      <c r="S607" t="s">
        <v>1145</v>
      </c>
      <c r="T607" t="s">
        <v>24</v>
      </c>
      <c r="U607">
        <v>38</v>
      </c>
      <c r="V607" t="s">
        <v>1146</v>
      </c>
      <c r="W607" t="s">
        <v>149</v>
      </c>
    </row>
    <row r="608" spans="1:23">
      <c r="A608">
        <v>607</v>
      </c>
      <c r="B608">
        <v>1</v>
      </c>
      <c r="C608" t="s">
        <v>1147</v>
      </c>
      <c r="D608" t="s">
        <v>1148</v>
      </c>
      <c r="E608">
        <v>38</v>
      </c>
      <c r="F608">
        <v>0</v>
      </c>
      <c r="G608">
        <v>0</v>
      </c>
      <c r="H608" t="s">
        <v>148</v>
      </c>
      <c r="I608" t="s">
        <v>140</v>
      </c>
      <c r="J608" t="s">
        <v>140</v>
      </c>
      <c r="K608" t="s">
        <v>1113</v>
      </c>
      <c r="L608" t="s">
        <v>277</v>
      </c>
      <c r="M608" t="s">
        <v>277</v>
      </c>
      <c r="N608">
        <v>4</v>
      </c>
      <c r="O608" t="s">
        <v>232</v>
      </c>
      <c r="P608">
        <v>1</v>
      </c>
      <c r="Q608" t="s">
        <v>1149</v>
      </c>
      <c r="R608">
        <v>38</v>
      </c>
      <c r="S608" t="s">
        <v>1150</v>
      </c>
      <c r="T608" t="s">
        <v>24</v>
      </c>
      <c r="U608">
        <v>38</v>
      </c>
      <c r="V608" t="s">
        <v>1151</v>
      </c>
      <c r="W608" t="s">
        <v>149</v>
      </c>
    </row>
    <row r="609" spans="1:23">
      <c r="A609">
        <v>608</v>
      </c>
      <c r="B609">
        <v>1</v>
      </c>
      <c r="C609" t="s">
        <v>1152</v>
      </c>
      <c r="D609" t="s">
        <v>1153</v>
      </c>
      <c r="E609">
        <v>38</v>
      </c>
      <c r="F609">
        <v>0</v>
      </c>
      <c r="G609">
        <v>0</v>
      </c>
      <c r="H609" t="s">
        <v>148</v>
      </c>
      <c r="I609" t="s">
        <v>140</v>
      </c>
      <c r="J609" t="s">
        <v>140</v>
      </c>
      <c r="K609" t="s">
        <v>1113</v>
      </c>
      <c r="L609" t="s">
        <v>277</v>
      </c>
      <c r="M609" t="s">
        <v>277</v>
      </c>
      <c r="N609">
        <v>4</v>
      </c>
      <c r="O609" t="s">
        <v>232</v>
      </c>
      <c r="P609">
        <v>1</v>
      </c>
      <c r="Q609" t="s">
        <v>1154</v>
      </c>
      <c r="R609">
        <v>38</v>
      </c>
      <c r="S609" t="s">
        <v>1155</v>
      </c>
      <c r="T609" t="s">
        <v>24</v>
      </c>
      <c r="U609">
        <v>38</v>
      </c>
      <c r="V609" t="s">
        <v>1156</v>
      </c>
      <c r="W609" t="s">
        <v>149</v>
      </c>
    </row>
    <row r="610" spans="1:23">
      <c r="A610">
        <v>609</v>
      </c>
      <c r="B610">
        <v>1</v>
      </c>
      <c r="C610" t="s">
        <v>1157</v>
      </c>
      <c r="D610" t="s">
        <v>1158</v>
      </c>
      <c r="E610">
        <v>38</v>
      </c>
      <c r="F610">
        <v>0</v>
      </c>
      <c r="G610">
        <v>0</v>
      </c>
      <c r="H610" t="s">
        <v>148</v>
      </c>
      <c r="I610" t="s">
        <v>140</v>
      </c>
      <c r="J610" t="s">
        <v>140</v>
      </c>
      <c r="K610" t="s">
        <v>1113</v>
      </c>
      <c r="L610" t="s">
        <v>277</v>
      </c>
      <c r="M610" t="s">
        <v>277</v>
      </c>
      <c r="N610">
        <v>4</v>
      </c>
      <c r="O610" t="s">
        <v>232</v>
      </c>
      <c r="P610">
        <v>1</v>
      </c>
      <c r="Q610" t="s">
        <v>1159</v>
      </c>
      <c r="R610">
        <v>38</v>
      </c>
      <c r="S610" t="s">
        <v>1160</v>
      </c>
      <c r="T610" t="s">
        <v>24</v>
      </c>
      <c r="U610">
        <v>38</v>
      </c>
      <c r="V610" t="s">
        <v>1161</v>
      </c>
      <c r="W610" t="s">
        <v>149</v>
      </c>
    </row>
    <row r="611" spans="1:23">
      <c r="A611">
        <v>610</v>
      </c>
      <c r="B611">
        <v>1</v>
      </c>
      <c r="C611" t="s">
        <v>1162</v>
      </c>
      <c r="D611" t="s">
        <v>1163</v>
      </c>
      <c r="E611">
        <v>38</v>
      </c>
      <c r="F611">
        <v>0</v>
      </c>
      <c r="G611">
        <v>0</v>
      </c>
      <c r="H611" t="s">
        <v>148</v>
      </c>
      <c r="I611" t="s">
        <v>140</v>
      </c>
      <c r="J611" t="s">
        <v>140</v>
      </c>
      <c r="K611" t="s">
        <v>1113</v>
      </c>
      <c r="L611" t="s">
        <v>277</v>
      </c>
      <c r="M611" t="s">
        <v>277</v>
      </c>
      <c r="N611">
        <v>4</v>
      </c>
      <c r="O611" t="s">
        <v>283</v>
      </c>
      <c r="P611">
        <v>6</v>
      </c>
      <c r="Q611" t="s">
        <v>1164</v>
      </c>
      <c r="R611">
        <v>38</v>
      </c>
      <c r="S611" t="s">
        <v>1165</v>
      </c>
      <c r="T611" t="s">
        <v>24</v>
      </c>
      <c r="U611">
        <v>38</v>
      </c>
      <c r="V611" t="s">
        <v>1166</v>
      </c>
      <c r="W611" t="s">
        <v>149</v>
      </c>
    </row>
    <row r="612" spans="1:23">
      <c r="A612">
        <v>611</v>
      </c>
      <c r="B612">
        <v>1</v>
      </c>
      <c r="C612" t="s">
        <v>1168</v>
      </c>
      <c r="D612" t="s">
        <v>1169</v>
      </c>
      <c r="E612">
        <v>38</v>
      </c>
      <c r="F612">
        <v>0</v>
      </c>
      <c r="G612">
        <v>0</v>
      </c>
      <c r="H612" t="s">
        <v>148</v>
      </c>
      <c r="I612" t="s">
        <v>140</v>
      </c>
      <c r="J612" t="s">
        <v>140</v>
      </c>
      <c r="K612" t="s">
        <v>1113</v>
      </c>
      <c r="L612" t="s">
        <v>277</v>
      </c>
      <c r="M612" t="s">
        <v>277</v>
      </c>
      <c r="N612">
        <v>4</v>
      </c>
      <c r="O612" t="s">
        <v>283</v>
      </c>
      <c r="P612">
        <v>6</v>
      </c>
      <c r="Q612" t="s">
        <v>1170</v>
      </c>
      <c r="R612">
        <v>38</v>
      </c>
      <c r="S612" t="s">
        <v>1171</v>
      </c>
      <c r="T612" t="s">
        <v>24</v>
      </c>
      <c r="U612">
        <v>38</v>
      </c>
      <c r="V612" t="s">
        <v>1172</v>
      </c>
      <c r="W612" t="s">
        <v>149</v>
      </c>
    </row>
    <row r="613" spans="1:23">
      <c r="A613">
        <v>612</v>
      </c>
      <c r="B613">
        <v>1</v>
      </c>
      <c r="C613" t="s">
        <v>1173</v>
      </c>
      <c r="D613" t="s">
        <v>1174</v>
      </c>
      <c r="E613">
        <v>38</v>
      </c>
      <c r="F613">
        <v>0</v>
      </c>
      <c r="G613">
        <v>0</v>
      </c>
      <c r="H613" t="s">
        <v>148</v>
      </c>
      <c r="I613" t="s">
        <v>140</v>
      </c>
      <c r="J613" t="s">
        <v>140</v>
      </c>
      <c r="K613" t="s">
        <v>1113</v>
      </c>
      <c r="L613" t="s">
        <v>277</v>
      </c>
      <c r="M613" t="s">
        <v>277</v>
      </c>
      <c r="N613">
        <v>4</v>
      </c>
      <c r="O613" t="s">
        <v>283</v>
      </c>
      <c r="P613">
        <v>5</v>
      </c>
      <c r="Q613" t="s">
        <v>1175</v>
      </c>
      <c r="R613">
        <v>38</v>
      </c>
      <c r="S613" t="s">
        <v>1176</v>
      </c>
      <c r="T613" t="s">
        <v>24</v>
      </c>
      <c r="U613">
        <v>38</v>
      </c>
      <c r="V613" t="s">
        <v>1177</v>
      </c>
      <c r="W613" t="s">
        <v>149</v>
      </c>
    </row>
    <row r="614" spans="1:23">
      <c r="A614">
        <v>613</v>
      </c>
      <c r="B614">
        <v>1</v>
      </c>
      <c r="C614" t="s">
        <v>1178</v>
      </c>
      <c r="D614" t="s">
        <v>1179</v>
      </c>
      <c r="E614">
        <v>38</v>
      </c>
      <c r="F614">
        <v>0</v>
      </c>
      <c r="G614">
        <v>0</v>
      </c>
      <c r="H614" t="s">
        <v>148</v>
      </c>
      <c r="I614" t="s">
        <v>140</v>
      </c>
      <c r="J614" t="s">
        <v>140</v>
      </c>
      <c r="K614" t="s">
        <v>1113</v>
      </c>
      <c r="L614" t="s">
        <v>277</v>
      </c>
      <c r="M614" t="s">
        <v>277</v>
      </c>
      <c r="N614">
        <v>4</v>
      </c>
      <c r="O614" t="s">
        <v>283</v>
      </c>
      <c r="P614">
        <v>5</v>
      </c>
      <c r="Q614" t="s">
        <v>1180</v>
      </c>
      <c r="R614">
        <v>38</v>
      </c>
      <c r="S614" t="s">
        <v>1181</v>
      </c>
      <c r="T614" t="s">
        <v>24</v>
      </c>
      <c r="U614">
        <v>38</v>
      </c>
      <c r="V614" t="s">
        <v>1182</v>
      </c>
      <c r="W614" t="s">
        <v>149</v>
      </c>
    </row>
    <row r="615" spans="1:23">
      <c r="A615">
        <v>614</v>
      </c>
      <c r="B615">
        <v>1</v>
      </c>
      <c r="C615" t="s">
        <v>1183</v>
      </c>
      <c r="D615" t="s">
        <v>1184</v>
      </c>
      <c r="E615">
        <v>38</v>
      </c>
      <c r="F615">
        <v>0</v>
      </c>
      <c r="G615">
        <v>0</v>
      </c>
      <c r="H615" t="s">
        <v>148</v>
      </c>
      <c r="I615" t="s">
        <v>140</v>
      </c>
      <c r="J615" t="s">
        <v>140</v>
      </c>
      <c r="K615" t="s">
        <v>1113</v>
      </c>
      <c r="L615" t="s">
        <v>277</v>
      </c>
      <c r="M615" t="s">
        <v>277</v>
      </c>
      <c r="N615">
        <v>4</v>
      </c>
      <c r="O615" t="s">
        <v>283</v>
      </c>
      <c r="P615">
        <v>5</v>
      </c>
      <c r="Q615" t="s">
        <v>1185</v>
      </c>
      <c r="R615">
        <v>38</v>
      </c>
      <c r="S615" t="s">
        <v>1186</v>
      </c>
      <c r="T615" t="s">
        <v>24</v>
      </c>
      <c r="U615">
        <v>38</v>
      </c>
      <c r="V615" t="s">
        <v>1187</v>
      </c>
      <c r="W615" t="s">
        <v>149</v>
      </c>
    </row>
    <row r="616" spans="1:23">
      <c r="A616">
        <v>615</v>
      </c>
      <c r="B616">
        <v>1</v>
      </c>
      <c r="C616" t="s">
        <v>1188</v>
      </c>
      <c r="D616" t="s">
        <v>1189</v>
      </c>
      <c r="E616">
        <v>38</v>
      </c>
      <c r="F616">
        <v>0</v>
      </c>
      <c r="G616">
        <v>0</v>
      </c>
      <c r="H616" t="s">
        <v>148</v>
      </c>
      <c r="I616" t="s">
        <v>140</v>
      </c>
      <c r="J616" t="s">
        <v>140</v>
      </c>
      <c r="K616" t="s">
        <v>1113</v>
      </c>
      <c r="L616" t="s">
        <v>277</v>
      </c>
      <c r="M616" t="s">
        <v>277</v>
      </c>
      <c r="N616">
        <v>4</v>
      </c>
      <c r="O616" t="s">
        <v>283</v>
      </c>
      <c r="P616">
        <v>4</v>
      </c>
      <c r="Q616" t="s">
        <v>1190</v>
      </c>
      <c r="R616">
        <v>38</v>
      </c>
      <c r="S616" t="s">
        <v>1191</v>
      </c>
      <c r="T616" t="s">
        <v>24</v>
      </c>
      <c r="U616">
        <v>38</v>
      </c>
      <c r="V616" t="s">
        <v>1192</v>
      </c>
      <c r="W616" t="s">
        <v>149</v>
      </c>
    </row>
    <row r="617" spans="1:23">
      <c r="A617">
        <v>616</v>
      </c>
      <c r="B617">
        <v>1</v>
      </c>
      <c r="C617" t="s">
        <v>1193</v>
      </c>
      <c r="D617" t="s">
        <v>1194</v>
      </c>
      <c r="E617">
        <v>38</v>
      </c>
      <c r="F617">
        <v>0</v>
      </c>
      <c r="G617">
        <v>0</v>
      </c>
      <c r="H617" t="s">
        <v>148</v>
      </c>
      <c r="I617" t="s">
        <v>140</v>
      </c>
      <c r="J617" t="s">
        <v>140</v>
      </c>
      <c r="K617" t="s">
        <v>1113</v>
      </c>
      <c r="L617" t="s">
        <v>277</v>
      </c>
      <c r="M617" t="s">
        <v>277</v>
      </c>
      <c r="N617">
        <v>4</v>
      </c>
      <c r="O617" t="s">
        <v>283</v>
      </c>
      <c r="P617">
        <v>4</v>
      </c>
      <c r="Q617" t="s">
        <v>1195</v>
      </c>
      <c r="R617">
        <v>38</v>
      </c>
      <c r="S617" t="s">
        <v>1196</v>
      </c>
      <c r="T617" t="s">
        <v>24</v>
      </c>
      <c r="U617">
        <v>38</v>
      </c>
      <c r="V617" t="s">
        <v>1197</v>
      </c>
      <c r="W617" t="s">
        <v>149</v>
      </c>
    </row>
    <row r="618" spans="1:23">
      <c r="A618">
        <v>617</v>
      </c>
      <c r="B618">
        <v>2</v>
      </c>
      <c r="C618" t="s">
        <v>1198</v>
      </c>
      <c r="D618" t="s">
        <v>1199</v>
      </c>
      <c r="E618">
        <v>38</v>
      </c>
      <c r="F618">
        <v>0</v>
      </c>
      <c r="G618">
        <v>0</v>
      </c>
      <c r="H618" t="s">
        <v>148</v>
      </c>
      <c r="I618" t="s">
        <v>140</v>
      </c>
      <c r="J618" t="s">
        <v>140</v>
      </c>
      <c r="K618" t="s">
        <v>1113</v>
      </c>
      <c r="L618" t="s">
        <v>277</v>
      </c>
      <c r="M618" t="s">
        <v>277</v>
      </c>
      <c r="N618">
        <v>4</v>
      </c>
      <c r="O618" t="s">
        <v>239</v>
      </c>
      <c r="P618">
        <v>1</v>
      </c>
      <c r="Q618" t="s">
        <v>1200</v>
      </c>
      <c r="R618">
        <v>38</v>
      </c>
      <c r="S618" t="s">
        <v>1201</v>
      </c>
      <c r="T618" t="s">
        <v>24</v>
      </c>
      <c r="U618">
        <v>38</v>
      </c>
      <c r="V618" t="s">
        <v>1202</v>
      </c>
      <c r="W618" t="s">
        <v>149</v>
      </c>
    </row>
    <row r="619" spans="1:23">
      <c r="A619">
        <v>618</v>
      </c>
      <c r="B619">
        <v>2</v>
      </c>
      <c r="C619" t="s">
        <v>1203</v>
      </c>
      <c r="D619" t="s">
        <v>1204</v>
      </c>
      <c r="E619">
        <v>38</v>
      </c>
      <c r="F619">
        <v>0</v>
      </c>
      <c r="G619">
        <v>0</v>
      </c>
      <c r="H619" t="s">
        <v>148</v>
      </c>
      <c r="I619" t="s">
        <v>140</v>
      </c>
      <c r="J619" t="s">
        <v>140</v>
      </c>
      <c r="K619" t="s">
        <v>1113</v>
      </c>
      <c r="L619" t="s">
        <v>277</v>
      </c>
      <c r="M619" t="s">
        <v>277</v>
      </c>
      <c r="N619">
        <v>4</v>
      </c>
      <c r="O619" t="s">
        <v>232</v>
      </c>
      <c r="P619">
        <v>1</v>
      </c>
      <c r="Q619" t="s">
        <v>1205</v>
      </c>
      <c r="R619">
        <v>38</v>
      </c>
      <c r="S619" t="s">
        <v>1206</v>
      </c>
      <c r="T619" t="s">
        <v>24</v>
      </c>
      <c r="U619">
        <v>38</v>
      </c>
      <c r="V619" t="s">
        <v>1207</v>
      </c>
      <c r="W619" t="s">
        <v>149</v>
      </c>
    </row>
    <row r="620" spans="1:23">
      <c r="A620">
        <v>619</v>
      </c>
      <c r="B620">
        <v>2</v>
      </c>
      <c r="C620" t="s">
        <v>1208</v>
      </c>
      <c r="D620" t="s">
        <v>1209</v>
      </c>
      <c r="E620">
        <v>38</v>
      </c>
      <c r="F620">
        <v>0</v>
      </c>
      <c r="G620">
        <v>0</v>
      </c>
      <c r="H620" t="s">
        <v>148</v>
      </c>
      <c r="I620" t="s">
        <v>140</v>
      </c>
      <c r="J620" t="s">
        <v>140</v>
      </c>
      <c r="K620" t="s">
        <v>1113</v>
      </c>
      <c r="L620" t="s">
        <v>277</v>
      </c>
      <c r="M620" t="s">
        <v>277</v>
      </c>
      <c r="N620">
        <v>4</v>
      </c>
      <c r="O620" t="s">
        <v>283</v>
      </c>
      <c r="P620">
        <v>5</v>
      </c>
      <c r="Q620" t="s">
        <v>1210</v>
      </c>
      <c r="R620">
        <v>38</v>
      </c>
      <c r="S620" t="s">
        <v>1211</v>
      </c>
      <c r="T620" t="s">
        <v>24</v>
      </c>
      <c r="U620">
        <v>38</v>
      </c>
      <c r="V620" t="s">
        <v>1212</v>
      </c>
      <c r="W620" t="s">
        <v>149</v>
      </c>
    </row>
    <row r="621" spans="1:23">
      <c r="A621">
        <v>620</v>
      </c>
      <c r="B621">
        <v>2</v>
      </c>
      <c r="C621" t="s">
        <v>1213</v>
      </c>
      <c r="D621" t="s">
        <v>1214</v>
      </c>
      <c r="E621">
        <v>38</v>
      </c>
      <c r="F621">
        <v>0</v>
      </c>
      <c r="G621">
        <v>0</v>
      </c>
      <c r="H621" t="s">
        <v>148</v>
      </c>
      <c r="I621" t="s">
        <v>140</v>
      </c>
      <c r="J621" t="s">
        <v>140</v>
      </c>
      <c r="K621" t="s">
        <v>1113</v>
      </c>
      <c r="L621" t="s">
        <v>277</v>
      </c>
      <c r="M621" t="s">
        <v>277</v>
      </c>
      <c r="N621">
        <v>4</v>
      </c>
      <c r="O621" t="s">
        <v>283</v>
      </c>
      <c r="P621">
        <v>4</v>
      </c>
      <c r="Q621" t="s">
        <v>1215</v>
      </c>
      <c r="R621">
        <v>38</v>
      </c>
      <c r="S621" t="s">
        <v>1216</v>
      </c>
      <c r="T621" t="s">
        <v>24</v>
      </c>
      <c r="U621">
        <v>38</v>
      </c>
      <c r="V621" t="s">
        <v>1217</v>
      </c>
      <c r="W621" t="s">
        <v>149</v>
      </c>
    </row>
    <row r="622" spans="1:23">
      <c r="A622">
        <v>621</v>
      </c>
      <c r="B622">
        <v>2</v>
      </c>
      <c r="C622" t="s">
        <v>1218</v>
      </c>
      <c r="D622" t="s">
        <v>1219</v>
      </c>
      <c r="E622">
        <v>38</v>
      </c>
      <c r="F622">
        <v>0</v>
      </c>
      <c r="G622">
        <v>0</v>
      </c>
      <c r="H622" t="s">
        <v>148</v>
      </c>
      <c r="I622" t="s">
        <v>140</v>
      </c>
      <c r="J622" t="s">
        <v>140</v>
      </c>
      <c r="K622" t="s">
        <v>1113</v>
      </c>
      <c r="L622" t="s">
        <v>277</v>
      </c>
      <c r="M622" t="s">
        <v>277</v>
      </c>
      <c r="N622">
        <v>4</v>
      </c>
      <c r="O622" t="s">
        <v>283</v>
      </c>
      <c r="P622">
        <v>4</v>
      </c>
      <c r="Q622" t="s">
        <v>1108</v>
      </c>
      <c r="R622">
        <v>38</v>
      </c>
      <c r="S622" t="s">
        <v>1220</v>
      </c>
      <c r="T622" t="s">
        <v>24</v>
      </c>
      <c r="U622">
        <v>38</v>
      </c>
      <c r="V622" t="s">
        <v>1221</v>
      </c>
      <c r="W622" t="s">
        <v>149</v>
      </c>
    </row>
    <row r="623" spans="1:23">
      <c r="A623">
        <v>622</v>
      </c>
      <c r="B623">
        <v>2</v>
      </c>
      <c r="C623" t="s">
        <v>1222</v>
      </c>
      <c r="D623" t="s">
        <v>1223</v>
      </c>
      <c r="E623">
        <v>38</v>
      </c>
      <c r="F623">
        <v>0</v>
      </c>
      <c r="G623">
        <v>0</v>
      </c>
      <c r="H623" t="s">
        <v>148</v>
      </c>
      <c r="I623" t="s">
        <v>140</v>
      </c>
      <c r="J623" t="s">
        <v>140</v>
      </c>
      <c r="K623" t="s">
        <v>1113</v>
      </c>
      <c r="L623" t="s">
        <v>277</v>
      </c>
      <c r="M623" t="s">
        <v>277</v>
      </c>
      <c r="N623">
        <v>4</v>
      </c>
      <c r="O623" t="s">
        <v>283</v>
      </c>
      <c r="P623">
        <v>4</v>
      </c>
      <c r="Q623" t="s">
        <v>1224</v>
      </c>
      <c r="R623">
        <v>38</v>
      </c>
      <c r="S623" t="s">
        <v>1225</v>
      </c>
      <c r="T623" t="s">
        <v>24</v>
      </c>
      <c r="U623">
        <v>38</v>
      </c>
      <c r="V623" t="s">
        <v>1226</v>
      </c>
      <c r="W623" t="s">
        <v>149</v>
      </c>
    </row>
    <row r="624" spans="1:23">
      <c r="A624">
        <v>623</v>
      </c>
      <c r="B624">
        <v>2</v>
      </c>
      <c r="C624" t="s">
        <v>1227</v>
      </c>
      <c r="D624" t="s">
        <v>1228</v>
      </c>
      <c r="E624">
        <v>38</v>
      </c>
      <c r="F624">
        <v>0</v>
      </c>
      <c r="G624">
        <v>0</v>
      </c>
      <c r="H624" t="s">
        <v>148</v>
      </c>
      <c r="I624" t="s">
        <v>140</v>
      </c>
      <c r="J624" t="s">
        <v>140</v>
      </c>
      <c r="K624" t="s">
        <v>1113</v>
      </c>
      <c r="L624" t="s">
        <v>277</v>
      </c>
      <c r="M624" t="s">
        <v>277</v>
      </c>
      <c r="N624">
        <v>4</v>
      </c>
      <c r="O624" t="s">
        <v>283</v>
      </c>
      <c r="P624">
        <v>4</v>
      </c>
      <c r="Q624" t="s">
        <v>1229</v>
      </c>
      <c r="R624">
        <v>38</v>
      </c>
      <c r="S624" t="s">
        <v>1230</v>
      </c>
      <c r="T624" t="s">
        <v>24</v>
      </c>
      <c r="U624">
        <v>38</v>
      </c>
      <c r="V624" t="s">
        <v>1231</v>
      </c>
      <c r="W624" t="s">
        <v>149</v>
      </c>
    </row>
    <row r="625" spans="1:23">
      <c r="A625">
        <v>624</v>
      </c>
      <c r="B625">
        <v>2</v>
      </c>
      <c r="C625" t="s">
        <v>1232</v>
      </c>
      <c r="D625" t="s">
        <v>1233</v>
      </c>
      <c r="E625">
        <v>38</v>
      </c>
      <c r="F625">
        <v>0</v>
      </c>
      <c r="G625">
        <v>0</v>
      </c>
      <c r="H625" t="s">
        <v>148</v>
      </c>
      <c r="I625" t="s">
        <v>140</v>
      </c>
      <c r="J625" t="s">
        <v>140</v>
      </c>
      <c r="K625" t="s">
        <v>1113</v>
      </c>
      <c r="L625" t="s">
        <v>277</v>
      </c>
      <c r="M625" t="s">
        <v>277</v>
      </c>
      <c r="N625">
        <v>4</v>
      </c>
      <c r="O625" t="s">
        <v>283</v>
      </c>
      <c r="P625">
        <v>4</v>
      </c>
      <c r="Q625" t="s">
        <v>1234</v>
      </c>
      <c r="R625">
        <v>38</v>
      </c>
      <c r="S625" t="s">
        <v>1235</v>
      </c>
      <c r="T625" t="s">
        <v>24</v>
      </c>
      <c r="U625">
        <v>38</v>
      </c>
      <c r="V625" t="s">
        <v>1236</v>
      </c>
      <c r="W625" t="s">
        <v>149</v>
      </c>
    </row>
    <row r="626" spans="1:23">
      <c r="A626">
        <v>625</v>
      </c>
      <c r="B626">
        <v>1</v>
      </c>
      <c r="C626" t="s">
        <v>1238</v>
      </c>
      <c r="D626" t="s">
        <v>1239</v>
      </c>
      <c r="E626">
        <v>37</v>
      </c>
      <c r="F626">
        <v>0</v>
      </c>
      <c r="G626">
        <v>0</v>
      </c>
      <c r="H626" t="s">
        <v>150</v>
      </c>
      <c r="I626" t="s">
        <v>140</v>
      </c>
      <c r="J626" t="s">
        <v>140</v>
      </c>
      <c r="K626" t="s">
        <v>1240</v>
      </c>
      <c r="L626" t="s">
        <v>277</v>
      </c>
      <c r="M626" t="s">
        <v>277</v>
      </c>
      <c r="N626">
        <v>4</v>
      </c>
      <c r="O626" t="s">
        <v>232</v>
      </c>
      <c r="P626">
        <v>2</v>
      </c>
      <c r="Q626" t="s">
        <v>1241</v>
      </c>
      <c r="R626">
        <v>38</v>
      </c>
      <c r="S626" t="s">
        <v>1242</v>
      </c>
      <c r="T626" t="s">
        <v>24</v>
      </c>
      <c r="U626">
        <v>38</v>
      </c>
      <c r="V626" t="s">
        <v>1243</v>
      </c>
      <c r="W626" t="s">
        <v>151</v>
      </c>
    </row>
    <row r="627" spans="1:23">
      <c r="A627">
        <v>626</v>
      </c>
      <c r="B627">
        <v>1</v>
      </c>
      <c r="C627" t="s">
        <v>1244</v>
      </c>
      <c r="D627" t="s">
        <v>1245</v>
      </c>
      <c r="E627">
        <v>37</v>
      </c>
      <c r="F627">
        <v>0</v>
      </c>
      <c r="G627">
        <v>0</v>
      </c>
      <c r="H627" t="s">
        <v>150</v>
      </c>
      <c r="I627" t="s">
        <v>140</v>
      </c>
      <c r="J627" t="s">
        <v>140</v>
      </c>
      <c r="K627" t="s">
        <v>1240</v>
      </c>
      <c r="L627" t="s">
        <v>277</v>
      </c>
      <c r="M627" t="s">
        <v>277</v>
      </c>
      <c r="N627">
        <v>4</v>
      </c>
      <c r="O627" t="s">
        <v>232</v>
      </c>
      <c r="P627">
        <v>2</v>
      </c>
      <c r="Q627" t="s">
        <v>1246</v>
      </c>
      <c r="R627">
        <v>38</v>
      </c>
      <c r="S627" t="s">
        <v>1247</v>
      </c>
      <c r="T627" t="s">
        <v>24</v>
      </c>
      <c r="U627">
        <v>38</v>
      </c>
      <c r="V627" t="s">
        <v>1248</v>
      </c>
      <c r="W627" t="s">
        <v>151</v>
      </c>
    </row>
    <row r="628" spans="1:23">
      <c r="A628">
        <v>627</v>
      </c>
      <c r="B628">
        <v>1</v>
      </c>
      <c r="C628" t="s">
        <v>1249</v>
      </c>
      <c r="D628" t="s">
        <v>1250</v>
      </c>
      <c r="E628">
        <v>37</v>
      </c>
      <c r="F628">
        <v>0</v>
      </c>
      <c r="G628">
        <v>0</v>
      </c>
      <c r="H628" t="s">
        <v>150</v>
      </c>
      <c r="I628" t="s">
        <v>140</v>
      </c>
      <c r="J628" t="s">
        <v>140</v>
      </c>
      <c r="K628" t="s">
        <v>1240</v>
      </c>
      <c r="L628" t="s">
        <v>277</v>
      </c>
      <c r="M628" t="s">
        <v>277</v>
      </c>
      <c r="N628">
        <v>4</v>
      </c>
      <c r="O628" t="s">
        <v>232</v>
      </c>
      <c r="P628">
        <v>2</v>
      </c>
      <c r="Q628" t="s">
        <v>1251</v>
      </c>
      <c r="R628">
        <v>38</v>
      </c>
      <c r="S628" t="s">
        <v>1252</v>
      </c>
      <c r="T628" t="s">
        <v>24</v>
      </c>
      <c r="U628">
        <v>38</v>
      </c>
      <c r="V628" t="s">
        <v>1253</v>
      </c>
      <c r="W628" t="s">
        <v>151</v>
      </c>
    </row>
    <row r="629" spans="1:23">
      <c r="A629">
        <v>628</v>
      </c>
      <c r="B629">
        <v>2</v>
      </c>
      <c r="C629" t="s">
        <v>1256</v>
      </c>
      <c r="D629" t="s">
        <v>1257</v>
      </c>
      <c r="E629">
        <v>37</v>
      </c>
      <c r="F629">
        <v>0</v>
      </c>
      <c r="G629">
        <v>0</v>
      </c>
      <c r="H629" t="s">
        <v>150</v>
      </c>
      <c r="I629" t="s">
        <v>140</v>
      </c>
      <c r="J629" t="s">
        <v>140</v>
      </c>
      <c r="K629" t="s">
        <v>1240</v>
      </c>
      <c r="L629" t="s">
        <v>277</v>
      </c>
      <c r="M629" t="s">
        <v>277</v>
      </c>
      <c r="N629">
        <v>4</v>
      </c>
      <c r="O629" t="s">
        <v>232</v>
      </c>
      <c r="P629">
        <v>2</v>
      </c>
      <c r="Q629" t="s">
        <v>1258</v>
      </c>
      <c r="R629">
        <v>38</v>
      </c>
      <c r="S629" t="s">
        <v>1259</v>
      </c>
      <c r="T629" t="s">
        <v>24</v>
      </c>
      <c r="U629">
        <v>38</v>
      </c>
      <c r="V629" t="s">
        <v>1260</v>
      </c>
      <c r="W629" t="s">
        <v>151</v>
      </c>
    </row>
    <row r="630" spans="1:23">
      <c r="A630">
        <v>629</v>
      </c>
      <c r="B630">
        <v>1</v>
      </c>
      <c r="C630" t="s">
        <v>4051</v>
      </c>
      <c r="D630" t="s">
        <v>4052</v>
      </c>
      <c r="E630">
        <v>44</v>
      </c>
      <c r="F630">
        <v>0</v>
      </c>
      <c r="G630">
        <v>0</v>
      </c>
      <c r="H630" t="s">
        <v>1263</v>
      </c>
      <c r="I630" t="s">
        <v>140</v>
      </c>
      <c r="J630" t="s">
        <v>140</v>
      </c>
      <c r="K630" t="s">
        <v>1264</v>
      </c>
      <c r="L630" t="s">
        <v>277</v>
      </c>
      <c r="M630" t="s">
        <v>277</v>
      </c>
      <c r="N630">
        <v>4</v>
      </c>
      <c r="O630" t="s">
        <v>239</v>
      </c>
      <c r="P630">
        <v>2</v>
      </c>
      <c r="Q630" t="s">
        <v>4053</v>
      </c>
      <c r="R630">
        <v>38</v>
      </c>
      <c r="S630" t="s">
        <v>4054</v>
      </c>
      <c r="T630" t="s">
        <v>24</v>
      </c>
      <c r="U630">
        <v>38</v>
      </c>
      <c r="V630" t="s">
        <v>4055</v>
      </c>
      <c r="W630" t="s">
        <v>270</v>
      </c>
    </row>
    <row r="631" spans="1:23">
      <c r="A631">
        <v>630</v>
      </c>
      <c r="B631">
        <v>1</v>
      </c>
      <c r="C631" t="s">
        <v>1261</v>
      </c>
      <c r="D631" t="s">
        <v>1262</v>
      </c>
      <c r="E631">
        <v>44</v>
      </c>
      <c r="F631">
        <v>0</v>
      </c>
      <c r="G631">
        <v>0</v>
      </c>
      <c r="H631" t="s">
        <v>1263</v>
      </c>
      <c r="I631" t="s">
        <v>140</v>
      </c>
      <c r="J631" t="s">
        <v>140</v>
      </c>
      <c r="K631" t="s">
        <v>1264</v>
      </c>
      <c r="L631" t="s">
        <v>277</v>
      </c>
      <c r="M631" t="s">
        <v>277</v>
      </c>
      <c r="N631">
        <v>4</v>
      </c>
      <c r="O631" t="s">
        <v>232</v>
      </c>
      <c r="P631">
        <v>3</v>
      </c>
      <c r="Q631" t="s">
        <v>1265</v>
      </c>
      <c r="R631">
        <v>38</v>
      </c>
      <c r="S631" t="s">
        <v>1266</v>
      </c>
      <c r="T631" t="s">
        <v>24</v>
      </c>
      <c r="U631">
        <v>38</v>
      </c>
      <c r="V631" t="s">
        <v>1267</v>
      </c>
      <c r="W631" t="s">
        <v>270</v>
      </c>
    </row>
    <row r="632" spans="1:23">
      <c r="A632">
        <v>631</v>
      </c>
      <c r="B632">
        <v>1</v>
      </c>
      <c r="C632" t="s">
        <v>1268</v>
      </c>
      <c r="D632" t="s">
        <v>1269</v>
      </c>
      <c r="E632">
        <v>44</v>
      </c>
      <c r="F632">
        <v>0</v>
      </c>
      <c r="G632">
        <v>0</v>
      </c>
      <c r="H632" t="s">
        <v>1263</v>
      </c>
      <c r="I632" t="s">
        <v>140</v>
      </c>
      <c r="J632" t="s">
        <v>140</v>
      </c>
      <c r="K632" t="s">
        <v>1264</v>
      </c>
      <c r="L632" t="s">
        <v>277</v>
      </c>
      <c r="M632" t="s">
        <v>277</v>
      </c>
      <c r="N632">
        <v>4</v>
      </c>
      <c r="O632" t="s">
        <v>232</v>
      </c>
      <c r="P632">
        <v>3</v>
      </c>
      <c r="Q632" t="s">
        <v>458</v>
      </c>
      <c r="R632">
        <v>38</v>
      </c>
      <c r="S632" t="s">
        <v>1270</v>
      </c>
      <c r="T632" t="s">
        <v>24</v>
      </c>
      <c r="U632">
        <v>38</v>
      </c>
      <c r="V632" t="s">
        <v>1271</v>
      </c>
      <c r="W632" t="s">
        <v>270</v>
      </c>
    </row>
    <row r="633" spans="1:23">
      <c r="A633">
        <v>632</v>
      </c>
      <c r="B633">
        <v>1</v>
      </c>
      <c r="C633" t="s">
        <v>1272</v>
      </c>
      <c r="D633" t="s">
        <v>1273</v>
      </c>
      <c r="E633">
        <v>44</v>
      </c>
      <c r="F633">
        <v>0</v>
      </c>
      <c r="G633">
        <v>0</v>
      </c>
      <c r="H633" t="s">
        <v>1263</v>
      </c>
      <c r="I633" t="s">
        <v>140</v>
      </c>
      <c r="J633" t="s">
        <v>140</v>
      </c>
      <c r="K633" t="s">
        <v>1264</v>
      </c>
      <c r="L633" t="s">
        <v>277</v>
      </c>
      <c r="M633" t="s">
        <v>277</v>
      </c>
      <c r="N633">
        <v>4</v>
      </c>
      <c r="O633" t="s">
        <v>232</v>
      </c>
      <c r="P633">
        <v>2</v>
      </c>
      <c r="Q633" t="s">
        <v>1274</v>
      </c>
      <c r="R633">
        <v>38</v>
      </c>
      <c r="S633" t="s">
        <v>1275</v>
      </c>
      <c r="T633" t="s">
        <v>24</v>
      </c>
      <c r="U633">
        <v>38</v>
      </c>
      <c r="V633" t="s">
        <v>1276</v>
      </c>
      <c r="W633" t="s">
        <v>270</v>
      </c>
    </row>
    <row r="634" spans="1:23">
      <c r="A634">
        <v>633</v>
      </c>
      <c r="B634">
        <v>1</v>
      </c>
      <c r="C634" t="s">
        <v>1277</v>
      </c>
      <c r="D634" t="s">
        <v>1278</v>
      </c>
      <c r="E634">
        <v>44</v>
      </c>
      <c r="F634">
        <v>0</v>
      </c>
      <c r="G634">
        <v>0</v>
      </c>
      <c r="H634" t="s">
        <v>1263</v>
      </c>
      <c r="I634" t="s">
        <v>140</v>
      </c>
      <c r="J634" t="s">
        <v>140</v>
      </c>
      <c r="K634" t="s">
        <v>1264</v>
      </c>
      <c r="L634" t="s">
        <v>277</v>
      </c>
      <c r="M634" t="s">
        <v>277</v>
      </c>
      <c r="N634">
        <v>4</v>
      </c>
      <c r="O634" t="s">
        <v>232</v>
      </c>
      <c r="P634">
        <v>2</v>
      </c>
      <c r="Q634" t="s">
        <v>1279</v>
      </c>
      <c r="R634">
        <v>38</v>
      </c>
      <c r="S634" t="s">
        <v>1280</v>
      </c>
      <c r="T634" t="s">
        <v>24</v>
      </c>
      <c r="U634">
        <v>38</v>
      </c>
      <c r="V634" t="s">
        <v>1281</v>
      </c>
      <c r="W634" t="s">
        <v>270</v>
      </c>
    </row>
    <row r="635" spans="1:23">
      <c r="A635">
        <v>634</v>
      </c>
      <c r="B635">
        <v>1</v>
      </c>
      <c r="C635" t="s">
        <v>1282</v>
      </c>
      <c r="D635" t="s">
        <v>1283</v>
      </c>
      <c r="E635">
        <v>44</v>
      </c>
      <c r="F635">
        <v>0</v>
      </c>
      <c r="G635">
        <v>0</v>
      </c>
      <c r="H635" t="s">
        <v>1263</v>
      </c>
      <c r="I635" t="s">
        <v>140</v>
      </c>
      <c r="J635" t="s">
        <v>140</v>
      </c>
      <c r="K635" t="s">
        <v>1264</v>
      </c>
      <c r="L635" t="s">
        <v>277</v>
      </c>
      <c r="M635" t="s">
        <v>277</v>
      </c>
      <c r="N635">
        <v>4</v>
      </c>
      <c r="O635" t="s">
        <v>232</v>
      </c>
      <c r="P635">
        <v>1</v>
      </c>
      <c r="Q635" t="s">
        <v>1284</v>
      </c>
      <c r="R635">
        <v>38</v>
      </c>
      <c r="S635" t="s">
        <v>1285</v>
      </c>
      <c r="T635" t="s">
        <v>24</v>
      </c>
      <c r="U635">
        <v>38</v>
      </c>
      <c r="V635" t="s">
        <v>1286</v>
      </c>
      <c r="W635" t="s">
        <v>270</v>
      </c>
    </row>
    <row r="636" spans="1:23">
      <c r="A636">
        <v>635</v>
      </c>
      <c r="B636">
        <v>1</v>
      </c>
      <c r="C636" t="s">
        <v>1287</v>
      </c>
      <c r="D636" t="s">
        <v>1288</v>
      </c>
      <c r="E636">
        <v>44</v>
      </c>
      <c r="F636">
        <v>0</v>
      </c>
      <c r="G636">
        <v>0</v>
      </c>
      <c r="H636" t="s">
        <v>1263</v>
      </c>
      <c r="I636" t="s">
        <v>140</v>
      </c>
      <c r="J636" t="s">
        <v>140</v>
      </c>
      <c r="K636" t="s">
        <v>1264</v>
      </c>
      <c r="L636" t="s">
        <v>277</v>
      </c>
      <c r="M636" t="s">
        <v>277</v>
      </c>
      <c r="N636">
        <v>4</v>
      </c>
      <c r="O636" t="s">
        <v>232</v>
      </c>
      <c r="P636">
        <v>1</v>
      </c>
      <c r="Q636" t="s">
        <v>1289</v>
      </c>
      <c r="R636">
        <v>38</v>
      </c>
      <c r="S636" t="s">
        <v>1290</v>
      </c>
      <c r="T636" t="s">
        <v>24</v>
      </c>
      <c r="U636">
        <v>38</v>
      </c>
      <c r="V636" t="s">
        <v>1291</v>
      </c>
      <c r="W636" t="s">
        <v>270</v>
      </c>
    </row>
    <row r="637" spans="1:23">
      <c r="A637">
        <v>636</v>
      </c>
      <c r="B637">
        <v>2</v>
      </c>
      <c r="C637" t="s">
        <v>4056</v>
      </c>
      <c r="D637" t="s">
        <v>4057</v>
      </c>
      <c r="E637">
        <v>44</v>
      </c>
      <c r="F637">
        <v>0</v>
      </c>
      <c r="G637">
        <v>0</v>
      </c>
      <c r="H637" t="s">
        <v>1263</v>
      </c>
      <c r="I637" t="s">
        <v>140</v>
      </c>
      <c r="J637" t="s">
        <v>140</v>
      </c>
      <c r="K637" t="s">
        <v>1264</v>
      </c>
      <c r="L637" t="s">
        <v>277</v>
      </c>
      <c r="M637" t="s">
        <v>277</v>
      </c>
      <c r="N637">
        <v>4</v>
      </c>
      <c r="O637" t="s">
        <v>239</v>
      </c>
      <c r="P637">
        <v>2</v>
      </c>
      <c r="Q637" t="s">
        <v>1469</v>
      </c>
      <c r="R637">
        <v>38</v>
      </c>
      <c r="S637" t="s">
        <v>4058</v>
      </c>
      <c r="T637" t="s">
        <v>24</v>
      </c>
      <c r="U637">
        <v>38</v>
      </c>
      <c r="V637" t="s">
        <v>4059</v>
      </c>
      <c r="W637" t="s">
        <v>270</v>
      </c>
    </row>
    <row r="638" spans="1:23">
      <c r="A638">
        <v>637</v>
      </c>
      <c r="B638">
        <v>2</v>
      </c>
      <c r="C638" t="s">
        <v>1292</v>
      </c>
      <c r="D638" t="s">
        <v>1293</v>
      </c>
      <c r="E638">
        <v>44</v>
      </c>
      <c r="F638">
        <v>0</v>
      </c>
      <c r="G638">
        <v>0</v>
      </c>
      <c r="H638" t="s">
        <v>1263</v>
      </c>
      <c r="I638" t="s">
        <v>140</v>
      </c>
      <c r="J638" t="s">
        <v>140</v>
      </c>
      <c r="K638" t="s">
        <v>1264</v>
      </c>
      <c r="L638" t="s">
        <v>277</v>
      </c>
      <c r="M638" t="s">
        <v>277</v>
      </c>
      <c r="N638">
        <v>4</v>
      </c>
      <c r="O638" t="s">
        <v>239</v>
      </c>
      <c r="P638">
        <v>1</v>
      </c>
      <c r="Q638" t="s">
        <v>1200</v>
      </c>
      <c r="R638">
        <v>38</v>
      </c>
      <c r="S638" t="s">
        <v>1294</v>
      </c>
      <c r="T638" t="s">
        <v>24</v>
      </c>
      <c r="U638">
        <v>38</v>
      </c>
      <c r="V638" t="s">
        <v>1295</v>
      </c>
      <c r="W638" t="s">
        <v>270</v>
      </c>
    </row>
    <row r="639" spans="1:23">
      <c r="A639">
        <v>638</v>
      </c>
      <c r="B639">
        <v>2</v>
      </c>
      <c r="C639" t="s">
        <v>1296</v>
      </c>
      <c r="D639" t="s">
        <v>1297</v>
      </c>
      <c r="E639">
        <v>44</v>
      </c>
      <c r="F639">
        <v>0</v>
      </c>
      <c r="G639">
        <v>0</v>
      </c>
      <c r="H639" t="s">
        <v>1263</v>
      </c>
      <c r="I639" t="s">
        <v>140</v>
      </c>
      <c r="J639" t="s">
        <v>140</v>
      </c>
      <c r="K639" t="s">
        <v>1264</v>
      </c>
      <c r="L639" t="s">
        <v>277</v>
      </c>
      <c r="M639" t="s">
        <v>277</v>
      </c>
      <c r="N639">
        <v>4</v>
      </c>
      <c r="O639" t="s">
        <v>232</v>
      </c>
      <c r="P639">
        <v>3</v>
      </c>
      <c r="Q639" t="s">
        <v>1298</v>
      </c>
      <c r="R639">
        <v>38</v>
      </c>
      <c r="S639" t="s">
        <v>1299</v>
      </c>
      <c r="T639" t="s">
        <v>24</v>
      </c>
      <c r="U639">
        <v>38</v>
      </c>
      <c r="V639" t="s">
        <v>1300</v>
      </c>
      <c r="W639" t="s">
        <v>270</v>
      </c>
    </row>
    <row r="640" spans="1:23">
      <c r="A640">
        <v>639</v>
      </c>
      <c r="B640">
        <v>2</v>
      </c>
      <c r="C640" t="s">
        <v>1302</v>
      </c>
      <c r="D640" t="s">
        <v>1303</v>
      </c>
      <c r="E640">
        <v>44</v>
      </c>
      <c r="F640">
        <v>0</v>
      </c>
      <c r="G640">
        <v>0</v>
      </c>
      <c r="H640" t="s">
        <v>1263</v>
      </c>
      <c r="I640" t="s">
        <v>140</v>
      </c>
      <c r="J640" t="s">
        <v>140</v>
      </c>
      <c r="K640" t="s">
        <v>1264</v>
      </c>
      <c r="L640" t="s">
        <v>277</v>
      </c>
      <c r="M640" t="s">
        <v>277</v>
      </c>
      <c r="N640">
        <v>4</v>
      </c>
      <c r="O640" t="s">
        <v>283</v>
      </c>
      <c r="P640">
        <v>5</v>
      </c>
      <c r="Q640" t="s">
        <v>678</v>
      </c>
      <c r="R640">
        <v>38</v>
      </c>
      <c r="S640" t="s">
        <v>1304</v>
      </c>
      <c r="T640" t="s">
        <v>24</v>
      </c>
      <c r="U640">
        <v>38</v>
      </c>
      <c r="V640" t="s">
        <v>1305</v>
      </c>
      <c r="W640" t="s">
        <v>270</v>
      </c>
    </row>
    <row r="641" spans="1:23">
      <c r="A641">
        <v>640</v>
      </c>
      <c r="B641">
        <v>1</v>
      </c>
      <c r="C641" t="s">
        <v>4060</v>
      </c>
      <c r="D641" t="s">
        <v>4061</v>
      </c>
      <c r="E641">
        <v>21</v>
      </c>
      <c r="F641">
        <v>0</v>
      </c>
      <c r="G641">
        <v>0</v>
      </c>
      <c r="H641" t="s">
        <v>1306</v>
      </c>
      <c r="I641" t="s">
        <v>140</v>
      </c>
      <c r="J641" t="s">
        <v>140</v>
      </c>
      <c r="K641" t="s">
        <v>1307</v>
      </c>
      <c r="L641" t="s">
        <v>277</v>
      </c>
      <c r="M641" t="s">
        <v>277</v>
      </c>
      <c r="N641">
        <v>4</v>
      </c>
      <c r="O641" t="s">
        <v>239</v>
      </c>
      <c r="P641">
        <v>2</v>
      </c>
      <c r="Q641" t="s">
        <v>4062</v>
      </c>
      <c r="R641">
        <v>38</v>
      </c>
      <c r="S641" t="s">
        <v>4063</v>
      </c>
      <c r="T641" t="s">
        <v>24</v>
      </c>
      <c r="U641">
        <v>38</v>
      </c>
      <c r="V641" t="s">
        <v>4064</v>
      </c>
      <c r="W641" t="s">
        <v>271</v>
      </c>
    </row>
    <row r="642" spans="1:23">
      <c r="A642">
        <v>641</v>
      </c>
      <c r="B642">
        <v>1</v>
      </c>
      <c r="C642" t="s">
        <v>4065</v>
      </c>
      <c r="D642" t="s">
        <v>4066</v>
      </c>
      <c r="E642">
        <v>21</v>
      </c>
      <c r="F642">
        <v>0</v>
      </c>
      <c r="G642">
        <v>0</v>
      </c>
      <c r="H642" t="s">
        <v>1306</v>
      </c>
      <c r="I642" t="s">
        <v>140</v>
      </c>
      <c r="J642" t="s">
        <v>140</v>
      </c>
      <c r="K642" t="s">
        <v>1307</v>
      </c>
      <c r="L642" t="s">
        <v>277</v>
      </c>
      <c r="M642" t="s">
        <v>277</v>
      </c>
      <c r="N642">
        <v>4</v>
      </c>
      <c r="O642" t="s">
        <v>232</v>
      </c>
      <c r="P642">
        <v>2</v>
      </c>
      <c r="Q642" t="s">
        <v>4067</v>
      </c>
      <c r="R642">
        <v>38</v>
      </c>
      <c r="S642" t="s">
        <v>4068</v>
      </c>
      <c r="T642" t="s">
        <v>24</v>
      </c>
      <c r="U642">
        <v>38</v>
      </c>
      <c r="V642" t="s">
        <v>4069</v>
      </c>
      <c r="W642" t="s">
        <v>271</v>
      </c>
    </row>
    <row r="643" spans="1:23">
      <c r="A643">
        <v>642</v>
      </c>
      <c r="B643">
        <v>1</v>
      </c>
      <c r="C643" t="s">
        <v>4070</v>
      </c>
      <c r="D643" t="s">
        <v>4071</v>
      </c>
      <c r="E643">
        <v>21</v>
      </c>
      <c r="F643">
        <v>0</v>
      </c>
      <c r="G643">
        <v>0</v>
      </c>
      <c r="H643" t="s">
        <v>1306</v>
      </c>
      <c r="I643" t="s">
        <v>140</v>
      </c>
      <c r="J643" t="s">
        <v>140</v>
      </c>
      <c r="K643" t="s">
        <v>1307</v>
      </c>
      <c r="L643" t="s">
        <v>277</v>
      </c>
      <c r="M643" t="s">
        <v>277</v>
      </c>
      <c r="N643">
        <v>4</v>
      </c>
      <c r="O643" t="s">
        <v>232</v>
      </c>
      <c r="P643">
        <v>2</v>
      </c>
      <c r="Q643" t="s">
        <v>4072</v>
      </c>
      <c r="R643">
        <v>38</v>
      </c>
      <c r="S643" t="s">
        <v>4073</v>
      </c>
      <c r="T643" t="s">
        <v>24</v>
      </c>
      <c r="U643">
        <v>38</v>
      </c>
      <c r="V643" t="s">
        <v>4074</v>
      </c>
      <c r="W643" t="s">
        <v>271</v>
      </c>
    </row>
    <row r="644" spans="1:23">
      <c r="A644">
        <v>643</v>
      </c>
      <c r="B644">
        <v>1</v>
      </c>
      <c r="C644" t="s">
        <v>4075</v>
      </c>
      <c r="D644" t="s">
        <v>4076</v>
      </c>
      <c r="E644">
        <v>21</v>
      </c>
      <c r="F644">
        <v>0</v>
      </c>
      <c r="G644">
        <v>0</v>
      </c>
      <c r="H644" t="s">
        <v>1306</v>
      </c>
      <c r="I644" t="s">
        <v>140</v>
      </c>
      <c r="J644" t="s">
        <v>140</v>
      </c>
      <c r="K644" t="s">
        <v>1307</v>
      </c>
      <c r="L644" t="s">
        <v>277</v>
      </c>
      <c r="M644" t="s">
        <v>277</v>
      </c>
      <c r="N644">
        <v>4</v>
      </c>
      <c r="O644" t="s">
        <v>232</v>
      </c>
      <c r="P644">
        <v>1</v>
      </c>
      <c r="Q644" t="s">
        <v>4077</v>
      </c>
      <c r="R644">
        <v>38</v>
      </c>
      <c r="S644" t="s">
        <v>4078</v>
      </c>
      <c r="T644" t="s">
        <v>24</v>
      </c>
      <c r="U644">
        <v>38</v>
      </c>
      <c r="V644" t="s">
        <v>4079</v>
      </c>
      <c r="W644" t="s">
        <v>271</v>
      </c>
    </row>
    <row r="645" spans="1:23">
      <c r="A645">
        <v>644</v>
      </c>
      <c r="B645">
        <v>1</v>
      </c>
      <c r="C645" t="s">
        <v>1308</v>
      </c>
      <c r="D645" t="s">
        <v>1309</v>
      </c>
      <c r="E645">
        <v>21</v>
      </c>
      <c r="F645">
        <v>0</v>
      </c>
      <c r="G645">
        <v>0</v>
      </c>
      <c r="H645" t="s">
        <v>1306</v>
      </c>
      <c r="I645" t="s">
        <v>140</v>
      </c>
      <c r="J645" t="s">
        <v>140</v>
      </c>
      <c r="K645" t="s">
        <v>1307</v>
      </c>
      <c r="L645" t="s">
        <v>277</v>
      </c>
      <c r="M645" t="s">
        <v>277</v>
      </c>
      <c r="N645">
        <v>4</v>
      </c>
      <c r="O645" t="s">
        <v>232</v>
      </c>
      <c r="P645">
        <v>1</v>
      </c>
      <c r="Q645" t="s">
        <v>1310</v>
      </c>
      <c r="R645">
        <v>38</v>
      </c>
      <c r="S645" t="s">
        <v>1311</v>
      </c>
      <c r="T645" t="s">
        <v>24</v>
      </c>
      <c r="U645">
        <v>38</v>
      </c>
      <c r="V645" t="s">
        <v>1312</v>
      </c>
      <c r="W645" t="s">
        <v>271</v>
      </c>
    </row>
    <row r="646" spans="1:23">
      <c r="A646">
        <v>645</v>
      </c>
      <c r="B646">
        <v>1</v>
      </c>
      <c r="C646" t="s">
        <v>4080</v>
      </c>
      <c r="D646" t="s">
        <v>4081</v>
      </c>
      <c r="E646">
        <v>21</v>
      </c>
      <c r="F646">
        <v>0</v>
      </c>
      <c r="G646">
        <v>0</v>
      </c>
      <c r="H646" t="s">
        <v>1306</v>
      </c>
      <c r="I646" t="s">
        <v>140</v>
      </c>
      <c r="J646" t="s">
        <v>140</v>
      </c>
      <c r="K646" t="s">
        <v>1307</v>
      </c>
      <c r="L646" t="s">
        <v>277</v>
      </c>
      <c r="M646" t="s">
        <v>277</v>
      </c>
      <c r="N646">
        <v>4</v>
      </c>
      <c r="O646" t="s">
        <v>283</v>
      </c>
      <c r="P646">
        <v>6</v>
      </c>
      <c r="Q646" t="s">
        <v>4082</v>
      </c>
      <c r="R646">
        <v>38</v>
      </c>
      <c r="S646" t="s">
        <v>4083</v>
      </c>
      <c r="T646" t="s">
        <v>24</v>
      </c>
      <c r="U646">
        <v>38</v>
      </c>
      <c r="V646" t="s">
        <v>4084</v>
      </c>
      <c r="W646" t="s">
        <v>271</v>
      </c>
    </row>
    <row r="647" spans="1:23">
      <c r="A647">
        <v>646</v>
      </c>
      <c r="B647">
        <v>1</v>
      </c>
      <c r="C647" t="s">
        <v>1313</v>
      </c>
      <c r="D647" t="s">
        <v>1314</v>
      </c>
      <c r="E647">
        <v>21</v>
      </c>
      <c r="F647">
        <v>0</v>
      </c>
      <c r="G647">
        <v>0</v>
      </c>
      <c r="H647" t="s">
        <v>1306</v>
      </c>
      <c r="I647" t="s">
        <v>140</v>
      </c>
      <c r="J647" t="s">
        <v>140</v>
      </c>
      <c r="K647" t="s">
        <v>1307</v>
      </c>
      <c r="L647" t="s">
        <v>277</v>
      </c>
      <c r="M647" t="s">
        <v>277</v>
      </c>
      <c r="N647">
        <v>4</v>
      </c>
      <c r="O647" t="s">
        <v>283</v>
      </c>
      <c r="P647">
        <v>6</v>
      </c>
      <c r="Q647" t="s">
        <v>1001</v>
      </c>
      <c r="R647">
        <v>38</v>
      </c>
      <c r="S647" t="s">
        <v>1315</v>
      </c>
      <c r="T647" t="s">
        <v>24</v>
      </c>
      <c r="U647">
        <v>38</v>
      </c>
      <c r="V647" t="s">
        <v>1316</v>
      </c>
      <c r="W647" t="s">
        <v>271</v>
      </c>
    </row>
    <row r="648" spans="1:23">
      <c r="A648">
        <v>647</v>
      </c>
      <c r="B648">
        <v>1</v>
      </c>
      <c r="C648" t="s">
        <v>1317</v>
      </c>
      <c r="D648" t="s">
        <v>1318</v>
      </c>
      <c r="E648">
        <v>21</v>
      </c>
      <c r="F648">
        <v>0</v>
      </c>
      <c r="G648">
        <v>0</v>
      </c>
      <c r="H648" t="s">
        <v>1306</v>
      </c>
      <c r="I648" t="s">
        <v>140</v>
      </c>
      <c r="J648" t="s">
        <v>140</v>
      </c>
      <c r="K648" t="s">
        <v>1307</v>
      </c>
      <c r="L648" t="s">
        <v>277</v>
      </c>
      <c r="M648" t="s">
        <v>277</v>
      </c>
      <c r="N648">
        <v>4</v>
      </c>
      <c r="O648" t="s">
        <v>283</v>
      </c>
      <c r="P648">
        <v>4</v>
      </c>
      <c r="Q648" t="s">
        <v>1319</v>
      </c>
      <c r="R648">
        <v>38</v>
      </c>
      <c r="S648" t="s">
        <v>1320</v>
      </c>
      <c r="T648" t="s">
        <v>24</v>
      </c>
      <c r="U648">
        <v>38</v>
      </c>
      <c r="V648" t="s">
        <v>1321</v>
      </c>
      <c r="W648" t="s">
        <v>271</v>
      </c>
    </row>
    <row r="649" spans="1:23">
      <c r="A649">
        <v>648</v>
      </c>
      <c r="B649">
        <v>1</v>
      </c>
      <c r="C649" t="s">
        <v>1322</v>
      </c>
      <c r="D649" t="s">
        <v>1323</v>
      </c>
      <c r="E649">
        <v>21</v>
      </c>
      <c r="F649">
        <v>0</v>
      </c>
      <c r="G649">
        <v>0</v>
      </c>
      <c r="H649" t="s">
        <v>1306</v>
      </c>
      <c r="I649" t="s">
        <v>140</v>
      </c>
      <c r="J649" t="s">
        <v>140</v>
      </c>
      <c r="K649" t="s">
        <v>1307</v>
      </c>
      <c r="L649" t="s">
        <v>277</v>
      </c>
      <c r="M649" t="s">
        <v>277</v>
      </c>
      <c r="N649">
        <v>4</v>
      </c>
      <c r="O649" t="s">
        <v>283</v>
      </c>
      <c r="P649">
        <v>4</v>
      </c>
      <c r="Q649" t="s">
        <v>1324</v>
      </c>
      <c r="R649">
        <v>38</v>
      </c>
      <c r="S649" t="s">
        <v>1325</v>
      </c>
      <c r="T649" t="s">
        <v>24</v>
      </c>
      <c r="U649">
        <v>38</v>
      </c>
      <c r="V649" t="s">
        <v>1326</v>
      </c>
      <c r="W649" t="s">
        <v>271</v>
      </c>
    </row>
    <row r="650" spans="1:23">
      <c r="A650">
        <v>649</v>
      </c>
      <c r="B650">
        <v>2</v>
      </c>
      <c r="C650" t="s">
        <v>4085</v>
      </c>
      <c r="D650" t="s">
        <v>4086</v>
      </c>
      <c r="E650">
        <v>21</v>
      </c>
      <c r="F650">
        <v>0</v>
      </c>
      <c r="G650">
        <v>0</v>
      </c>
      <c r="H650" t="s">
        <v>1306</v>
      </c>
      <c r="I650" t="s">
        <v>140</v>
      </c>
      <c r="J650" t="s">
        <v>140</v>
      </c>
      <c r="K650" t="s">
        <v>1307</v>
      </c>
      <c r="L650" t="s">
        <v>277</v>
      </c>
      <c r="M650" t="s">
        <v>277</v>
      </c>
      <c r="N650">
        <v>4</v>
      </c>
      <c r="O650" t="s">
        <v>239</v>
      </c>
      <c r="P650">
        <v>1</v>
      </c>
      <c r="Q650" t="s">
        <v>4087</v>
      </c>
      <c r="R650">
        <v>38</v>
      </c>
      <c r="S650" t="s">
        <v>4088</v>
      </c>
      <c r="T650" t="s">
        <v>24</v>
      </c>
      <c r="U650">
        <v>38</v>
      </c>
      <c r="V650" t="s">
        <v>4089</v>
      </c>
      <c r="W650" t="s">
        <v>271</v>
      </c>
    </row>
    <row r="651" spans="1:23">
      <c r="A651">
        <v>650</v>
      </c>
      <c r="B651">
        <v>2</v>
      </c>
      <c r="C651" t="s">
        <v>4090</v>
      </c>
      <c r="D651" t="s">
        <v>4091</v>
      </c>
      <c r="E651">
        <v>21</v>
      </c>
      <c r="F651">
        <v>0</v>
      </c>
      <c r="G651">
        <v>0</v>
      </c>
      <c r="H651" t="s">
        <v>1306</v>
      </c>
      <c r="I651" t="s">
        <v>140</v>
      </c>
      <c r="J651" t="s">
        <v>140</v>
      </c>
      <c r="K651" t="s">
        <v>1307</v>
      </c>
      <c r="L651" t="s">
        <v>277</v>
      </c>
      <c r="M651" t="s">
        <v>277</v>
      </c>
      <c r="N651">
        <v>4</v>
      </c>
      <c r="O651" t="s">
        <v>232</v>
      </c>
      <c r="P651">
        <v>3</v>
      </c>
      <c r="Q651" t="s">
        <v>2983</v>
      </c>
      <c r="R651">
        <v>38</v>
      </c>
      <c r="S651" t="s">
        <v>4092</v>
      </c>
      <c r="T651" t="s">
        <v>24</v>
      </c>
      <c r="U651">
        <v>38</v>
      </c>
      <c r="V651" t="s">
        <v>4093</v>
      </c>
      <c r="W651" t="s">
        <v>271</v>
      </c>
    </row>
    <row r="652" spans="1:23">
      <c r="A652">
        <v>651</v>
      </c>
      <c r="B652">
        <v>2</v>
      </c>
      <c r="C652" t="s">
        <v>4094</v>
      </c>
      <c r="D652" t="s">
        <v>4095</v>
      </c>
      <c r="E652">
        <v>21</v>
      </c>
      <c r="F652">
        <v>0</v>
      </c>
      <c r="G652">
        <v>0</v>
      </c>
      <c r="H652" t="s">
        <v>1306</v>
      </c>
      <c r="I652" t="s">
        <v>140</v>
      </c>
      <c r="J652" t="s">
        <v>140</v>
      </c>
      <c r="K652" t="s">
        <v>1307</v>
      </c>
      <c r="L652" t="s">
        <v>277</v>
      </c>
      <c r="M652" t="s">
        <v>277</v>
      </c>
      <c r="N652">
        <v>4</v>
      </c>
      <c r="O652" t="s">
        <v>232</v>
      </c>
      <c r="P652">
        <v>3</v>
      </c>
      <c r="Q652" t="s">
        <v>4096</v>
      </c>
      <c r="R652">
        <v>38</v>
      </c>
      <c r="S652" t="s">
        <v>4097</v>
      </c>
      <c r="T652" t="s">
        <v>24</v>
      </c>
      <c r="U652">
        <v>38</v>
      </c>
      <c r="V652" t="s">
        <v>4098</v>
      </c>
      <c r="W652" t="s">
        <v>271</v>
      </c>
    </row>
    <row r="653" spans="1:23">
      <c r="A653">
        <v>652</v>
      </c>
      <c r="B653">
        <v>2</v>
      </c>
      <c r="C653" t="s">
        <v>4099</v>
      </c>
      <c r="D653" t="s">
        <v>4100</v>
      </c>
      <c r="E653">
        <v>21</v>
      </c>
      <c r="F653">
        <v>0</v>
      </c>
      <c r="G653">
        <v>0</v>
      </c>
      <c r="H653" t="s">
        <v>1306</v>
      </c>
      <c r="I653" t="s">
        <v>140</v>
      </c>
      <c r="J653" t="s">
        <v>140</v>
      </c>
      <c r="K653" t="s">
        <v>1307</v>
      </c>
      <c r="L653" t="s">
        <v>277</v>
      </c>
      <c r="M653" t="s">
        <v>277</v>
      </c>
      <c r="N653">
        <v>4</v>
      </c>
      <c r="O653" t="s">
        <v>232</v>
      </c>
      <c r="P653">
        <v>2</v>
      </c>
      <c r="Q653" t="s">
        <v>4101</v>
      </c>
      <c r="R653">
        <v>38</v>
      </c>
      <c r="S653" t="s">
        <v>4102</v>
      </c>
      <c r="T653" t="s">
        <v>24</v>
      </c>
      <c r="U653">
        <v>38</v>
      </c>
      <c r="V653" t="s">
        <v>4103</v>
      </c>
      <c r="W653" t="s">
        <v>271</v>
      </c>
    </row>
    <row r="654" spans="1:23">
      <c r="A654">
        <v>653</v>
      </c>
      <c r="B654">
        <v>2</v>
      </c>
      <c r="C654" t="s">
        <v>4104</v>
      </c>
      <c r="D654" t="s">
        <v>4105</v>
      </c>
      <c r="E654">
        <v>21</v>
      </c>
      <c r="F654">
        <v>0</v>
      </c>
      <c r="G654">
        <v>0</v>
      </c>
      <c r="H654" t="s">
        <v>1306</v>
      </c>
      <c r="I654" t="s">
        <v>140</v>
      </c>
      <c r="J654" t="s">
        <v>140</v>
      </c>
      <c r="K654" t="s">
        <v>1307</v>
      </c>
      <c r="L654" t="s">
        <v>277</v>
      </c>
      <c r="M654" t="s">
        <v>277</v>
      </c>
      <c r="N654">
        <v>4</v>
      </c>
      <c r="O654" t="s">
        <v>232</v>
      </c>
      <c r="P654">
        <v>2</v>
      </c>
      <c r="Q654" t="s">
        <v>4106</v>
      </c>
      <c r="R654">
        <v>38</v>
      </c>
      <c r="S654" t="s">
        <v>4107</v>
      </c>
      <c r="T654" t="s">
        <v>24</v>
      </c>
      <c r="U654">
        <v>38</v>
      </c>
      <c r="V654" t="s">
        <v>4108</v>
      </c>
      <c r="W654" t="s">
        <v>271</v>
      </c>
    </row>
    <row r="655" spans="1:23">
      <c r="A655">
        <v>654</v>
      </c>
      <c r="B655">
        <v>2</v>
      </c>
      <c r="C655" t="s">
        <v>4109</v>
      </c>
      <c r="D655" t="s">
        <v>4110</v>
      </c>
      <c r="E655">
        <v>21</v>
      </c>
      <c r="F655">
        <v>0</v>
      </c>
      <c r="G655">
        <v>0</v>
      </c>
      <c r="H655" t="s">
        <v>1306</v>
      </c>
      <c r="I655" t="s">
        <v>140</v>
      </c>
      <c r="J655" t="s">
        <v>140</v>
      </c>
      <c r="K655" t="s">
        <v>1307</v>
      </c>
      <c r="L655" t="s">
        <v>277</v>
      </c>
      <c r="M655" t="s">
        <v>277</v>
      </c>
      <c r="N655">
        <v>4</v>
      </c>
      <c r="O655" t="s">
        <v>232</v>
      </c>
      <c r="P655">
        <v>2</v>
      </c>
      <c r="Q655" t="s">
        <v>4111</v>
      </c>
      <c r="R655">
        <v>38</v>
      </c>
      <c r="S655" t="s">
        <v>4112</v>
      </c>
      <c r="T655" t="s">
        <v>24</v>
      </c>
      <c r="U655">
        <v>38</v>
      </c>
      <c r="V655" t="s">
        <v>4113</v>
      </c>
      <c r="W655" t="s">
        <v>271</v>
      </c>
    </row>
    <row r="656" spans="1:23">
      <c r="A656">
        <v>655</v>
      </c>
      <c r="B656">
        <v>2</v>
      </c>
      <c r="C656" t="s">
        <v>1327</v>
      </c>
      <c r="D656" t="s">
        <v>1328</v>
      </c>
      <c r="E656">
        <v>21</v>
      </c>
      <c r="F656">
        <v>0</v>
      </c>
      <c r="G656">
        <v>0</v>
      </c>
      <c r="H656" t="s">
        <v>1306</v>
      </c>
      <c r="I656" t="s">
        <v>140</v>
      </c>
      <c r="J656" t="s">
        <v>140</v>
      </c>
      <c r="K656" t="s">
        <v>1307</v>
      </c>
      <c r="L656" t="s">
        <v>277</v>
      </c>
      <c r="M656" t="s">
        <v>277</v>
      </c>
      <c r="N656">
        <v>4</v>
      </c>
      <c r="O656" t="s">
        <v>283</v>
      </c>
      <c r="P656">
        <v>6</v>
      </c>
      <c r="Q656" t="s">
        <v>1329</v>
      </c>
      <c r="R656">
        <v>38</v>
      </c>
      <c r="S656" t="s">
        <v>1330</v>
      </c>
      <c r="T656" t="s">
        <v>24</v>
      </c>
      <c r="U656">
        <v>38</v>
      </c>
      <c r="V656" t="s">
        <v>1331</v>
      </c>
      <c r="W656" t="s">
        <v>271</v>
      </c>
    </row>
    <row r="657" spans="1:23">
      <c r="A657">
        <v>656</v>
      </c>
      <c r="B657">
        <v>2</v>
      </c>
      <c r="C657" t="s">
        <v>4114</v>
      </c>
      <c r="D657" t="s">
        <v>4115</v>
      </c>
      <c r="E657">
        <v>21</v>
      </c>
      <c r="F657">
        <v>0</v>
      </c>
      <c r="G657">
        <v>0</v>
      </c>
      <c r="H657" t="s">
        <v>1306</v>
      </c>
      <c r="I657" t="s">
        <v>140</v>
      </c>
      <c r="J657" t="s">
        <v>140</v>
      </c>
      <c r="K657" t="s">
        <v>1307</v>
      </c>
      <c r="L657" t="s">
        <v>277</v>
      </c>
      <c r="M657" t="s">
        <v>277</v>
      </c>
      <c r="N657">
        <v>4</v>
      </c>
      <c r="O657" t="s">
        <v>283</v>
      </c>
      <c r="P657">
        <v>6</v>
      </c>
      <c r="Q657" t="s">
        <v>4116</v>
      </c>
      <c r="R657">
        <v>38</v>
      </c>
      <c r="S657" t="s">
        <v>4117</v>
      </c>
      <c r="T657" t="s">
        <v>24</v>
      </c>
      <c r="U657">
        <v>38</v>
      </c>
      <c r="V657" t="s">
        <v>4118</v>
      </c>
      <c r="W657" t="s">
        <v>271</v>
      </c>
    </row>
    <row r="658" spans="1:23">
      <c r="A658">
        <v>657</v>
      </c>
      <c r="B658">
        <v>2</v>
      </c>
      <c r="C658" t="s">
        <v>1332</v>
      </c>
      <c r="D658" t="s">
        <v>1333</v>
      </c>
      <c r="E658">
        <v>21</v>
      </c>
      <c r="F658">
        <v>0</v>
      </c>
      <c r="G658">
        <v>0</v>
      </c>
      <c r="H658" t="s">
        <v>1306</v>
      </c>
      <c r="I658" t="s">
        <v>140</v>
      </c>
      <c r="J658" t="s">
        <v>140</v>
      </c>
      <c r="K658" t="s">
        <v>1307</v>
      </c>
      <c r="L658" t="s">
        <v>277</v>
      </c>
      <c r="M658" t="s">
        <v>277</v>
      </c>
      <c r="N658">
        <v>4</v>
      </c>
      <c r="O658" t="s">
        <v>283</v>
      </c>
      <c r="P658">
        <v>5</v>
      </c>
      <c r="Q658" t="s">
        <v>538</v>
      </c>
      <c r="R658">
        <v>38</v>
      </c>
      <c r="S658" t="s">
        <v>1334</v>
      </c>
      <c r="T658" t="s">
        <v>24</v>
      </c>
      <c r="U658">
        <v>38</v>
      </c>
      <c r="V658" t="s">
        <v>1335</v>
      </c>
      <c r="W658" t="s">
        <v>271</v>
      </c>
    </row>
    <row r="659" spans="1:23">
      <c r="A659">
        <v>658</v>
      </c>
      <c r="B659">
        <v>2</v>
      </c>
      <c r="C659" t="s">
        <v>1336</v>
      </c>
      <c r="D659" t="s">
        <v>1337</v>
      </c>
      <c r="E659">
        <v>21</v>
      </c>
      <c r="F659">
        <v>0</v>
      </c>
      <c r="G659">
        <v>0</v>
      </c>
      <c r="H659" t="s">
        <v>1306</v>
      </c>
      <c r="I659" t="s">
        <v>140</v>
      </c>
      <c r="J659" t="s">
        <v>140</v>
      </c>
      <c r="K659" t="s">
        <v>1307</v>
      </c>
      <c r="L659" t="s">
        <v>277</v>
      </c>
      <c r="M659" t="s">
        <v>277</v>
      </c>
      <c r="N659">
        <v>4</v>
      </c>
      <c r="O659" t="s">
        <v>283</v>
      </c>
      <c r="P659">
        <v>5</v>
      </c>
      <c r="Q659" t="s">
        <v>1338</v>
      </c>
      <c r="R659">
        <v>38</v>
      </c>
      <c r="S659" t="s">
        <v>1339</v>
      </c>
      <c r="T659" t="s">
        <v>24</v>
      </c>
      <c r="U659">
        <v>38</v>
      </c>
      <c r="V659" t="s">
        <v>1340</v>
      </c>
      <c r="W659" t="s">
        <v>271</v>
      </c>
    </row>
    <row r="660" spans="1:23">
      <c r="A660">
        <v>659</v>
      </c>
      <c r="B660">
        <v>1</v>
      </c>
      <c r="C660" t="s">
        <v>1344</v>
      </c>
      <c r="D660" t="s">
        <v>1345</v>
      </c>
      <c r="E660">
        <v>10</v>
      </c>
      <c r="F660">
        <v>0</v>
      </c>
      <c r="G660">
        <v>0</v>
      </c>
      <c r="H660" t="s">
        <v>152</v>
      </c>
      <c r="I660" t="s">
        <v>140</v>
      </c>
      <c r="J660" t="s">
        <v>140</v>
      </c>
      <c r="K660" t="s">
        <v>1343</v>
      </c>
      <c r="L660" t="s">
        <v>277</v>
      </c>
      <c r="M660" t="s">
        <v>277</v>
      </c>
      <c r="N660">
        <v>4</v>
      </c>
      <c r="O660" t="s">
        <v>232</v>
      </c>
      <c r="P660">
        <v>3</v>
      </c>
      <c r="Q660" t="s">
        <v>1346</v>
      </c>
      <c r="R660">
        <v>38</v>
      </c>
      <c r="S660" t="s">
        <v>1347</v>
      </c>
      <c r="T660" t="s">
        <v>24</v>
      </c>
      <c r="U660">
        <v>38</v>
      </c>
      <c r="V660" t="s">
        <v>1348</v>
      </c>
      <c r="W660" t="s">
        <v>153</v>
      </c>
    </row>
    <row r="661" spans="1:23">
      <c r="A661">
        <v>660</v>
      </c>
      <c r="B661">
        <v>1</v>
      </c>
      <c r="C661" t="s">
        <v>1351</v>
      </c>
      <c r="D661" t="s">
        <v>1352</v>
      </c>
      <c r="E661">
        <v>10</v>
      </c>
      <c r="F661">
        <v>0</v>
      </c>
      <c r="G661">
        <v>0</v>
      </c>
      <c r="H661" t="s">
        <v>152</v>
      </c>
      <c r="I661" t="s">
        <v>140</v>
      </c>
      <c r="J661" t="s">
        <v>140</v>
      </c>
      <c r="K661" t="s">
        <v>1343</v>
      </c>
      <c r="L661" t="s">
        <v>277</v>
      </c>
      <c r="M661" t="s">
        <v>277</v>
      </c>
      <c r="N661">
        <v>4</v>
      </c>
      <c r="O661" t="s">
        <v>283</v>
      </c>
      <c r="P661">
        <v>6</v>
      </c>
      <c r="Q661" t="s">
        <v>1353</v>
      </c>
      <c r="R661">
        <v>38</v>
      </c>
      <c r="S661" t="s">
        <v>1354</v>
      </c>
      <c r="T661" t="s">
        <v>24</v>
      </c>
      <c r="U661">
        <v>38</v>
      </c>
      <c r="V661" t="s">
        <v>1355</v>
      </c>
      <c r="W661" t="s">
        <v>153</v>
      </c>
    </row>
    <row r="662" spans="1:23">
      <c r="A662">
        <v>661</v>
      </c>
      <c r="B662">
        <v>1</v>
      </c>
      <c r="C662" t="s">
        <v>1357</v>
      </c>
      <c r="D662" t="s">
        <v>1358</v>
      </c>
      <c r="E662">
        <v>10</v>
      </c>
      <c r="F662">
        <v>0</v>
      </c>
      <c r="G662">
        <v>0</v>
      </c>
      <c r="H662" t="s">
        <v>152</v>
      </c>
      <c r="I662" t="s">
        <v>140</v>
      </c>
      <c r="J662" t="s">
        <v>140</v>
      </c>
      <c r="K662" t="s">
        <v>1343</v>
      </c>
      <c r="L662" t="s">
        <v>277</v>
      </c>
      <c r="M662" t="s">
        <v>277</v>
      </c>
      <c r="N662">
        <v>4</v>
      </c>
      <c r="O662" t="s">
        <v>283</v>
      </c>
      <c r="P662">
        <v>5</v>
      </c>
      <c r="Q662" t="s">
        <v>1359</v>
      </c>
      <c r="R662">
        <v>38</v>
      </c>
      <c r="S662" t="s">
        <v>1360</v>
      </c>
      <c r="T662" t="s">
        <v>24</v>
      </c>
      <c r="U662">
        <v>38</v>
      </c>
      <c r="V662" t="s">
        <v>1361</v>
      </c>
      <c r="W662" t="s">
        <v>153</v>
      </c>
    </row>
    <row r="663" spans="1:23">
      <c r="A663">
        <v>662</v>
      </c>
      <c r="B663">
        <v>2</v>
      </c>
      <c r="C663" t="s">
        <v>1362</v>
      </c>
      <c r="D663" t="s">
        <v>1363</v>
      </c>
      <c r="E663">
        <v>10</v>
      </c>
      <c r="F663">
        <v>0</v>
      </c>
      <c r="G663">
        <v>0</v>
      </c>
      <c r="H663" t="s">
        <v>152</v>
      </c>
      <c r="I663" t="s">
        <v>140</v>
      </c>
      <c r="J663" t="s">
        <v>140</v>
      </c>
      <c r="K663" t="s">
        <v>1343</v>
      </c>
      <c r="L663" t="s">
        <v>277</v>
      </c>
      <c r="M663" t="s">
        <v>277</v>
      </c>
      <c r="N663">
        <v>4</v>
      </c>
      <c r="O663" t="s">
        <v>232</v>
      </c>
      <c r="P663">
        <v>2</v>
      </c>
      <c r="Q663" t="s">
        <v>1364</v>
      </c>
      <c r="R663">
        <v>38</v>
      </c>
      <c r="S663" t="s">
        <v>1365</v>
      </c>
      <c r="T663" t="s">
        <v>24</v>
      </c>
      <c r="U663">
        <v>38</v>
      </c>
      <c r="V663" t="s">
        <v>1366</v>
      </c>
      <c r="W663" t="s">
        <v>153</v>
      </c>
    </row>
    <row r="664" spans="1:23">
      <c r="A664">
        <v>663</v>
      </c>
      <c r="B664">
        <v>2</v>
      </c>
      <c r="C664" t="s">
        <v>1367</v>
      </c>
      <c r="D664" t="s">
        <v>1368</v>
      </c>
      <c r="E664">
        <v>10</v>
      </c>
      <c r="F664">
        <v>0</v>
      </c>
      <c r="G664">
        <v>0</v>
      </c>
      <c r="H664" t="s">
        <v>152</v>
      </c>
      <c r="I664" t="s">
        <v>140</v>
      </c>
      <c r="J664" t="s">
        <v>140</v>
      </c>
      <c r="K664" t="s">
        <v>1343</v>
      </c>
      <c r="L664" t="s">
        <v>277</v>
      </c>
      <c r="M664" t="s">
        <v>277</v>
      </c>
      <c r="N664">
        <v>4</v>
      </c>
      <c r="O664" t="s">
        <v>232</v>
      </c>
      <c r="P664">
        <v>1</v>
      </c>
      <c r="Q664" t="s">
        <v>1369</v>
      </c>
      <c r="R664">
        <v>38</v>
      </c>
      <c r="S664" t="s">
        <v>1370</v>
      </c>
      <c r="T664" t="s">
        <v>24</v>
      </c>
      <c r="U664">
        <v>38</v>
      </c>
      <c r="V664" t="s">
        <v>1371</v>
      </c>
      <c r="W664" t="s">
        <v>153</v>
      </c>
    </row>
    <row r="665" spans="1:23">
      <c r="A665">
        <v>664</v>
      </c>
      <c r="B665">
        <v>2</v>
      </c>
      <c r="C665" t="s">
        <v>1372</v>
      </c>
      <c r="D665" t="s">
        <v>1373</v>
      </c>
      <c r="E665">
        <v>10</v>
      </c>
      <c r="F665">
        <v>0</v>
      </c>
      <c r="G665">
        <v>0</v>
      </c>
      <c r="H665" t="s">
        <v>152</v>
      </c>
      <c r="I665" t="s">
        <v>140</v>
      </c>
      <c r="J665" t="s">
        <v>140</v>
      </c>
      <c r="K665" t="s">
        <v>1343</v>
      </c>
      <c r="L665" t="s">
        <v>277</v>
      </c>
      <c r="M665" t="s">
        <v>277</v>
      </c>
      <c r="N665">
        <v>4</v>
      </c>
      <c r="O665" t="s">
        <v>232</v>
      </c>
      <c r="P665">
        <v>1</v>
      </c>
      <c r="Q665" t="s">
        <v>1374</v>
      </c>
      <c r="R665">
        <v>38</v>
      </c>
      <c r="S665" t="s">
        <v>1375</v>
      </c>
      <c r="T665" t="s">
        <v>24</v>
      </c>
      <c r="U665">
        <v>38</v>
      </c>
      <c r="V665" t="s">
        <v>1376</v>
      </c>
      <c r="W665" t="s">
        <v>153</v>
      </c>
    </row>
    <row r="666" spans="1:23">
      <c r="A666">
        <v>665</v>
      </c>
      <c r="B666">
        <v>1</v>
      </c>
      <c r="C666" t="s">
        <v>4119</v>
      </c>
      <c r="D666" t="s">
        <v>4120</v>
      </c>
      <c r="E666">
        <v>35</v>
      </c>
      <c r="F666">
        <v>0</v>
      </c>
      <c r="G666">
        <v>0</v>
      </c>
      <c r="H666" t="s">
        <v>1380</v>
      </c>
      <c r="I666" t="s">
        <v>140</v>
      </c>
      <c r="J666" t="s">
        <v>140</v>
      </c>
      <c r="K666" t="s">
        <v>1381</v>
      </c>
      <c r="L666" t="s">
        <v>277</v>
      </c>
      <c r="M666" t="s">
        <v>277</v>
      </c>
      <c r="N666">
        <v>4</v>
      </c>
      <c r="O666" t="s">
        <v>239</v>
      </c>
      <c r="P666">
        <v>1</v>
      </c>
      <c r="Q666" t="s">
        <v>4121</v>
      </c>
      <c r="R666">
        <v>38</v>
      </c>
      <c r="S666" t="s">
        <v>4122</v>
      </c>
      <c r="T666" t="s">
        <v>24</v>
      </c>
      <c r="U666">
        <v>38</v>
      </c>
      <c r="V666" t="s">
        <v>4123</v>
      </c>
      <c r="W666" t="s">
        <v>154</v>
      </c>
    </row>
    <row r="667" spans="1:23">
      <c r="A667">
        <v>666</v>
      </c>
      <c r="B667">
        <v>1</v>
      </c>
      <c r="C667" t="s">
        <v>4124</v>
      </c>
      <c r="D667" t="s">
        <v>4125</v>
      </c>
      <c r="E667">
        <v>35</v>
      </c>
      <c r="F667">
        <v>0</v>
      </c>
      <c r="G667">
        <v>0</v>
      </c>
      <c r="H667" t="s">
        <v>1380</v>
      </c>
      <c r="I667" t="s">
        <v>140</v>
      </c>
      <c r="J667" t="s">
        <v>140</v>
      </c>
      <c r="K667" t="s">
        <v>1381</v>
      </c>
      <c r="L667" t="s">
        <v>277</v>
      </c>
      <c r="M667" t="s">
        <v>277</v>
      </c>
      <c r="N667">
        <v>4</v>
      </c>
      <c r="O667" t="s">
        <v>232</v>
      </c>
      <c r="P667">
        <v>2</v>
      </c>
      <c r="Q667" t="s">
        <v>4126</v>
      </c>
      <c r="R667">
        <v>38</v>
      </c>
      <c r="S667" t="s">
        <v>4127</v>
      </c>
      <c r="T667" t="s">
        <v>24</v>
      </c>
      <c r="U667">
        <v>38</v>
      </c>
      <c r="V667" t="s">
        <v>4128</v>
      </c>
      <c r="W667" t="s">
        <v>154</v>
      </c>
    </row>
    <row r="668" spans="1:23">
      <c r="A668">
        <v>667</v>
      </c>
      <c r="B668">
        <v>1</v>
      </c>
      <c r="C668" t="s">
        <v>1378</v>
      </c>
      <c r="D668" t="s">
        <v>1379</v>
      </c>
      <c r="E668">
        <v>35</v>
      </c>
      <c r="F668">
        <v>0</v>
      </c>
      <c r="G668">
        <v>0</v>
      </c>
      <c r="H668" t="s">
        <v>1380</v>
      </c>
      <c r="I668" t="s">
        <v>140</v>
      </c>
      <c r="J668" t="s">
        <v>140</v>
      </c>
      <c r="K668" t="s">
        <v>1381</v>
      </c>
      <c r="L668" t="s">
        <v>277</v>
      </c>
      <c r="M668" t="s">
        <v>277</v>
      </c>
      <c r="N668">
        <v>4</v>
      </c>
      <c r="O668" t="s">
        <v>283</v>
      </c>
      <c r="P668">
        <v>6</v>
      </c>
      <c r="Q668" t="s">
        <v>1382</v>
      </c>
      <c r="R668">
        <v>38</v>
      </c>
      <c r="S668" t="s">
        <v>1383</v>
      </c>
      <c r="T668" t="s">
        <v>24</v>
      </c>
      <c r="U668">
        <v>38</v>
      </c>
      <c r="V668" t="s">
        <v>1384</v>
      </c>
      <c r="W668" t="s">
        <v>154</v>
      </c>
    </row>
    <row r="669" spans="1:23">
      <c r="A669">
        <v>668</v>
      </c>
      <c r="B669">
        <v>2</v>
      </c>
      <c r="C669" t="s">
        <v>4129</v>
      </c>
      <c r="D669" t="s">
        <v>4130</v>
      </c>
      <c r="E669">
        <v>35</v>
      </c>
      <c r="F669">
        <v>0</v>
      </c>
      <c r="G669">
        <v>0</v>
      </c>
      <c r="H669" t="s">
        <v>1380</v>
      </c>
      <c r="I669" t="s">
        <v>140</v>
      </c>
      <c r="J669" t="s">
        <v>140</v>
      </c>
      <c r="K669" t="s">
        <v>1381</v>
      </c>
      <c r="L669" t="s">
        <v>277</v>
      </c>
      <c r="M669" t="s">
        <v>277</v>
      </c>
      <c r="N669">
        <v>4</v>
      </c>
      <c r="O669" t="s">
        <v>232</v>
      </c>
      <c r="P669">
        <v>2</v>
      </c>
      <c r="Q669" t="s">
        <v>2842</v>
      </c>
      <c r="R669">
        <v>38</v>
      </c>
      <c r="S669" t="s">
        <v>4131</v>
      </c>
      <c r="T669" t="s">
        <v>24</v>
      </c>
      <c r="U669">
        <v>38</v>
      </c>
      <c r="V669" t="s">
        <v>4132</v>
      </c>
      <c r="W669" t="s">
        <v>154</v>
      </c>
    </row>
    <row r="670" spans="1:23">
      <c r="A670">
        <v>669</v>
      </c>
      <c r="B670">
        <v>2</v>
      </c>
      <c r="C670" t="s">
        <v>4133</v>
      </c>
      <c r="D670" t="s">
        <v>4134</v>
      </c>
      <c r="E670">
        <v>35</v>
      </c>
      <c r="F670">
        <v>0</v>
      </c>
      <c r="G670">
        <v>0</v>
      </c>
      <c r="H670" t="s">
        <v>1380</v>
      </c>
      <c r="I670" t="s">
        <v>140</v>
      </c>
      <c r="J670" t="s">
        <v>140</v>
      </c>
      <c r="K670" t="s">
        <v>1381</v>
      </c>
      <c r="L670" t="s">
        <v>277</v>
      </c>
      <c r="M670" t="s">
        <v>277</v>
      </c>
      <c r="N670">
        <v>4</v>
      </c>
      <c r="O670" t="s">
        <v>232</v>
      </c>
      <c r="P670">
        <v>1</v>
      </c>
      <c r="Q670" t="s">
        <v>4135</v>
      </c>
      <c r="R670">
        <v>38</v>
      </c>
      <c r="S670" t="s">
        <v>4136</v>
      </c>
      <c r="T670" t="s">
        <v>24</v>
      </c>
      <c r="U670">
        <v>38</v>
      </c>
      <c r="V670" t="s">
        <v>4137</v>
      </c>
      <c r="W670" t="s">
        <v>154</v>
      </c>
    </row>
    <row r="671" spans="1:23">
      <c r="A671">
        <v>670</v>
      </c>
      <c r="B671">
        <v>2</v>
      </c>
      <c r="C671" t="s">
        <v>1386</v>
      </c>
      <c r="D671" t="s">
        <v>1387</v>
      </c>
      <c r="E671">
        <v>35</v>
      </c>
      <c r="F671">
        <v>0</v>
      </c>
      <c r="G671">
        <v>0</v>
      </c>
      <c r="H671" t="s">
        <v>1380</v>
      </c>
      <c r="I671" t="s">
        <v>140</v>
      </c>
      <c r="J671" t="s">
        <v>140</v>
      </c>
      <c r="K671" t="s">
        <v>1381</v>
      </c>
      <c r="L671" t="s">
        <v>277</v>
      </c>
      <c r="M671" t="s">
        <v>277</v>
      </c>
      <c r="N671">
        <v>4</v>
      </c>
      <c r="O671" t="s">
        <v>283</v>
      </c>
      <c r="P671">
        <v>5</v>
      </c>
      <c r="Q671" t="s">
        <v>1388</v>
      </c>
      <c r="R671">
        <v>38</v>
      </c>
      <c r="S671" t="s">
        <v>1389</v>
      </c>
      <c r="T671" t="s">
        <v>24</v>
      </c>
      <c r="U671">
        <v>38</v>
      </c>
      <c r="V671" t="s">
        <v>1390</v>
      </c>
      <c r="W671" t="s">
        <v>154</v>
      </c>
    </row>
    <row r="672" spans="1:23">
      <c r="A672">
        <v>671</v>
      </c>
      <c r="B672">
        <v>1</v>
      </c>
      <c r="C672" t="s">
        <v>1394</v>
      </c>
      <c r="D672" t="s">
        <v>1395</v>
      </c>
      <c r="E672">
        <v>39</v>
      </c>
      <c r="F672">
        <v>0</v>
      </c>
      <c r="G672">
        <v>0</v>
      </c>
      <c r="H672" t="s">
        <v>155</v>
      </c>
      <c r="I672" t="s">
        <v>140</v>
      </c>
      <c r="J672" t="s">
        <v>140</v>
      </c>
      <c r="K672" t="s">
        <v>1393</v>
      </c>
      <c r="L672" t="s">
        <v>277</v>
      </c>
      <c r="M672" t="s">
        <v>277</v>
      </c>
      <c r="N672">
        <v>4</v>
      </c>
      <c r="O672" t="s">
        <v>232</v>
      </c>
      <c r="P672">
        <v>2</v>
      </c>
      <c r="Q672" t="s">
        <v>1396</v>
      </c>
      <c r="R672">
        <v>38</v>
      </c>
      <c r="S672" t="s">
        <v>1397</v>
      </c>
      <c r="T672" t="s">
        <v>24</v>
      </c>
      <c r="U672">
        <v>38</v>
      </c>
      <c r="V672" t="s">
        <v>1398</v>
      </c>
      <c r="W672" t="s">
        <v>156</v>
      </c>
    </row>
    <row r="673" spans="1:23">
      <c r="A673">
        <v>672</v>
      </c>
      <c r="B673">
        <v>1</v>
      </c>
      <c r="C673" t="s">
        <v>1399</v>
      </c>
      <c r="D673" t="s">
        <v>1400</v>
      </c>
      <c r="E673">
        <v>39</v>
      </c>
      <c r="F673">
        <v>0</v>
      </c>
      <c r="G673">
        <v>0</v>
      </c>
      <c r="H673" t="s">
        <v>155</v>
      </c>
      <c r="I673" t="s">
        <v>140</v>
      </c>
      <c r="J673" t="s">
        <v>140</v>
      </c>
      <c r="K673" t="s">
        <v>1393</v>
      </c>
      <c r="L673" t="s">
        <v>277</v>
      </c>
      <c r="M673" t="s">
        <v>277</v>
      </c>
      <c r="N673">
        <v>4</v>
      </c>
      <c r="O673" t="s">
        <v>232</v>
      </c>
      <c r="P673">
        <v>2</v>
      </c>
      <c r="Q673" t="s">
        <v>1401</v>
      </c>
      <c r="R673">
        <v>38</v>
      </c>
      <c r="S673" t="s">
        <v>1402</v>
      </c>
      <c r="T673" t="s">
        <v>24</v>
      </c>
      <c r="U673">
        <v>38</v>
      </c>
      <c r="V673" t="s">
        <v>1403</v>
      </c>
      <c r="W673" t="s">
        <v>156</v>
      </c>
    </row>
    <row r="674" spans="1:23">
      <c r="A674">
        <v>673</v>
      </c>
      <c r="B674">
        <v>1</v>
      </c>
      <c r="C674" t="s">
        <v>1404</v>
      </c>
      <c r="D674" t="s">
        <v>1405</v>
      </c>
      <c r="E674">
        <v>39</v>
      </c>
      <c r="F674">
        <v>0</v>
      </c>
      <c r="G674">
        <v>0</v>
      </c>
      <c r="H674" t="s">
        <v>155</v>
      </c>
      <c r="I674" t="s">
        <v>140</v>
      </c>
      <c r="J674" t="s">
        <v>140</v>
      </c>
      <c r="K674" t="s">
        <v>1393</v>
      </c>
      <c r="L674" t="s">
        <v>277</v>
      </c>
      <c r="M674" t="s">
        <v>277</v>
      </c>
      <c r="N674">
        <v>4</v>
      </c>
      <c r="O674" t="s">
        <v>232</v>
      </c>
      <c r="P674">
        <v>1</v>
      </c>
      <c r="Q674" t="s">
        <v>644</v>
      </c>
      <c r="R674">
        <v>38</v>
      </c>
      <c r="S674" t="s">
        <v>1406</v>
      </c>
      <c r="T674" t="s">
        <v>24</v>
      </c>
      <c r="U674">
        <v>38</v>
      </c>
      <c r="V674" t="s">
        <v>1407</v>
      </c>
      <c r="W674" t="s">
        <v>156</v>
      </c>
    </row>
    <row r="675" spans="1:23">
      <c r="A675">
        <v>674</v>
      </c>
      <c r="B675">
        <v>1</v>
      </c>
      <c r="C675" t="s">
        <v>1408</v>
      </c>
      <c r="D675" t="s">
        <v>1409</v>
      </c>
      <c r="E675">
        <v>39</v>
      </c>
      <c r="F675">
        <v>0</v>
      </c>
      <c r="G675">
        <v>0</v>
      </c>
      <c r="H675" t="s">
        <v>155</v>
      </c>
      <c r="I675" t="s">
        <v>140</v>
      </c>
      <c r="J675" t="s">
        <v>140</v>
      </c>
      <c r="K675" t="s">
        <v>1393</v>
      </c>
      <c r="L675" t="s">
        <v>277</v>
      </c>
      <c r="M675" t="s">
        <v>277</v>
      </c>
      <c r="N675">
        <v>4</v>
      </c>
      <c r="O675" t="s">
        <v>232</v>
      </c>
      <c r="P675">
        <v>1</v>
      </c>
      <c r="Q675" t="s">
        <v>1410</v>
      </c>
      <c r="R675">
        <v>38</v>
      </c>
      <c r="S675" t="s">
        <v>1411</v>
      </c>
      <c r="T675" t="s">
        <v>24</v>
      </c>
      <c r="U675">
        <v>38</v>
      </c>
      <c r="V675" t="s">
        <v>1412</v>
      </c>
      <c r="W675" t="s">
        <v>156</v>
      </c>
    </row>
    <row r="676" spans="1:23">
      <c r="A676">
        <v>675</v>
      </c>
      <c r="B676">
        <v>1</v>
      </c>
      <c r="C676" t="s">
        <v>1413</v>
      </c>
      <c r="D676" t="s">
        <v>1414</v>
      </c>
      <c r="E676">
        <v>39</v>
      </c>
      <c r="F676">
        <v>0</v>
      </c>
      <c r="G676">
        <v>0</v>
      </c>
      <c r="H676" t="s">
        <v>155</v>
      </c>
      <c r="I676" t="s">
        <v>140</v>
      </c>
      <c r="J676" t="s">
        <v>140</v>
      </c>
      <c r="K676" t="s">
        <v>1393</v>
      </c>
      <c r="L676" t="s">
        <v>277</v>
      </c>
      <c r="M676" t="s">
        <v>277</v>
      </c>
      <c r="N676">
        <v>4</v>
      </c>
      <c r="O676" t="s">
        <v>283</v>
      </c>
      <c r="P676">
        <v>6</v>
      </c>
      <c r="Q676" t="s">
        <v>1415</v>
      </c>
      <c r="R676">
        <v>38</v>
      </c>
      <c r="S676" t="s">
        <v>1416</v>
      </c>
      <c r="T676" t="s">
        <v>24</v>
      </c>
      <c r="U676">
        <v>38</v>
      </c>
      <c r="V676" t="s">
        <v>1417</v>
      </c>
      <c r="W676" t="s">
        <v>156</v>
      </c>
    </row>
    <row r="677" spans="1:23">
      <c r="A677">
        <v>676</v>
      </c>
      <c r="B677">
        <v>2</v>
      </c>
      <c r="C677" t="s">
        <v>1419</v>
      </c>
      <c r="D677" t="s">
        <v>1420</v>
      </c>
      <c r="E677">
        <v>39</v>
      </c>
      <c r="F677">
        <v>0</v>
      </c>
      <c r="G677">
        <v>0</v>
      </c>
      <c r="H677" t="s">
        <v>155</v>
      </c>
      <c r="I677" t="s">
        <v>140</v>
      </c>
      <c r="J677" t="s">
        <v>140</v>
      </c>
      <c r="K677" t="s">
        <v>1393</v>
      </c>
      <c r="L677" t="s">
        <v>277</v>
      </c>
      <c r="M677" t="s">
        <v>277</v>
      </c>
      <c r="N677">
        <v>4</v>
      </c>
      <c r="O677" t="s">
        <v>232</v>
      </c>
      <c r="P677">
        <v>1</v>
      </c>
      <c r="Q677" t="s">
        <v>1421</v>
      </c>
      <c r="R677">
        <v>38</v>
      </c>
      <c r="S677" t="s">
        <v>1422</v>
      </c>
      <c r="T677" t="s">
        <v>24</v>
      </c>
      <c r="U677">
        <v>38</v>
      </c>
      <c r="V677" t="s">
        <v>1423</v>
      </c>
      <c r="W677" t="s">
        <v>156</v>
      </c>
    </row>
    <row r="678" spans="1:23">
      <c r="A678">
        <v>677</v>
      </c>
      <c r="B678">
        <v>2</v>
      </c>
      <c r="C678" t="s">
        <v>1424</v>
      </c>
      <c r="D678" t="s">
        <v>1425</v>
      </c>
      <c r="E678">
        <v>39</v>
      </c>
      <c r="F678">
        <v>0</v>
      </c>
      <c r="G678">
        <v>0</v>
      </c>
      <c r="H678" t="s">
        <v>155</v>
      </c>
      <c r="I678" t="s">
        <v>140</v>
      </c>
      <c r="J678" t="s">
        <v>140</v>
      </c>
      <c r="K678" t="s">
        <v>1393</v>
      </c>
      <c r="L678" t="s">
        <v>277</v>
      </c>
      <c r="M678" t="s">
        <v>277</v>
      </c>
      <c r="N678">
        <v>4</v>
      </c>
      <c r="O678" t="s">
        <v>283</v>
      </c>
      <c r="P678">
        <v>6</v>
      </c>
      <c r="Q678" t="s">
        <v>1426</v>
      </c>
      <c r="R678">
        <v>38</v>
      </c>
      <c r="S678" t="s">
        <v>1427</v>
      </c>
      <c r="T678" t="s">
        <v>24</v>
      </c>
      <c r="U678">
        <v>38</v>
      </c>
      <c r="V678" t="s">
        <v>1428</v>
      </c>
      <c r="W678" t="s">
        <v>156</v>
      </c>
    </row>
    <row r="679" spans="1:23">
      <c r="A679">
        <v>678</v>
      </c>
      <c r="B679">
        <v>2</v>
      </c>
      <c r="C679" t="s">
        <v>1431</v>
      </c>
      <c r="D679" t="s">
        <v>1432</v>
      </c>
      <c r="E679">
        <v>39</v>
      </c>
      <c r="F679">
        <v>0</v>
      </c>
      <c r="G679">
        <v>0</v>
      </c>
      <c r="H679" t="s">
        <v>155</v>
      </c>
      <c r="I679" t="s">
        <v>140</v>
      </c>
      <c r="J679" t="s">
        <v>140</v>
      </c>
      <c r="K679" t="s">
        <v>1393</v>
      </c>
      <c r="L679" t="s">
        <v>277</v>
      </c>
      <c r="M679" t="s">
        <v>277</v>
      </c>
      <c r="N679">
        <v>4</v>
      </c>
      <c r="O679" t="s">
        <v>283</v>
      </c>
      <c r="P679">
        <v>4</v>
      </c>
      <c r="Q679" t="s">
        <v>899</v>
      </c>
      <c r="R679">
        <v>38</v>
      </c>
      <c r="S679" t="s">
        <v>1433</v>
      </c>
      <c r="T679" t="s">
        <v>24</v>
      </c>
      <c r="U679">
        <v>38</v>
      </c>
      <c r="V679" t="s">
        <v>1434</v>
      </c>
      <c r="W679" t="s">
        <v>156</v>
      </c>
    </row>
    <row r="680" spans="1:23">
      <c r="A680">
        <v>679</v>
      </c>
      <c r="B680">
        <v>2</v>
      </c>
      <c r="C680" t="s">
        <v>1435</v>
      </c>
      <c r="D680" t="s">
        <v>1436</v>
      </c>
      <c r="E680">
        <v>39</v>
      </c>
      <c r="F680">
        <v>0</v>
      </c>
      <c r="G680">
        <v>0</v>
      </c>
      <c r="H680" t="s">
        <v>155</v>
      </c>
      <c r="I680" t="s">
        <v>140</v>
      </c>
      <c r="J680" t="s">
        <v>140</v>
      </c>
      <c r="K680" t="s">
        <v>1393</v>
      </c>
      <c r="L680" t="s">
        <v>277</v>
      </c>
      <c r="M680" t="s">
        <v>277</v>
      </c>
      <c r="N680">
        <v>4</v>
      </c>
      <c r="O680" t="s">
        <v>283</v>
      </c>
      <c r="P680">
        <v>4</v>
      </c>
      <c r="Q680" t="s">
        <v>1437</v>
      </c>
      <c r="R680">
        <v>38</v>
      </c>
      <c r="S680" t="s">
        <v>1438</v>
      </c>
      <c r="T680" t="s">
        <v>24</v>
      </c>
      <c r="U680">
        <v>38</v>
      </c>
      <c r="V680" t="s">
        <v>1439</v>
      </c>
      <c r="W680" t="s">
        <v>156</v>
      </c>
    </row>
    <row r="681" spans="1:23">
      <c r="A681">
        <v>680</v>
      </c>
      <c r="B681">
        <v>1</v>
      </c>
      <c r="C681" t="s">
        <v>1443</v>
      </c>
      <c r="D681" t="s">
        <v>1444</v>
      </c>
      <c r="E681">
        <v>41</v>
      </c>
      <c r="F681">
        <v>0</v>
      </c>
      <c r="G681">
        <v>0</v>
      </c>
      <c r="H681" t="s">
        <v>1440</v>
      </c>
      <c r="I681" t="s">
        <v>140</v>
      </c>
      <c r="J681" t="s">
        <v>140</v>
      </c>
      <c r="K681" t="s">
        <v>1441</v>
      </c>
      <c r="L681" t="s">
        <v>277</v>
      </c>
      <c r="M681" t="s">
        <v>277</v>
      </c>
      <c r="N681">
        <v>4</v>
      </c>
      <c r="O681" t="s">
        <v>283</v>
      </c>
      <c r="P681">
        <v>6</v>
      </c>
      <c r="Q681" t="s">
        <v>1353</v>
      </c>
      <c r="R681">
        <v>38</v>
      </c>
      <c r="S681" t="s">
        <v>1445</v>
      </c>
      <c r="T681" t="s">
        <v>24</v>
      </c>
      <c r="U681">
        <v>38</v>
      </c>
      <c r="V681" t="s">
        <v>1446</v>
      </c>
      <c r="W681" t="s">
        <v>272</v>
      </c>
    </row>
    <row r="682" spans="1:23">
      <c r="A682">
        <v>681</v>
      </c>
      <c r="B682">
        <v>1</v>
      </c>
      <c r="C682" t="s">
        <v>1447</v>
      </c>
      <c r="D682" t="s">
        <v>1448</v>
      </c>
      <c r="E682">
        <v>41</v>
      </c>
      <c r="F682">
        <v>0</v>
      </c>
      <c r="G682">
        <v>0</v>
      </c>
      <c r="H682" t="s">
        <v>1440</v>
      </c>
      <c r="I682" t="s">
        <v>140</v>
      </c>
      <c r="J682" t="s">
        <v>140</v>
      </c>
      <c r="K682" t="s">
        <v>1441</v>
      </c>
      <c r="L682" t="s">
        <v>277</v>
      </c>
      <c r="M682" t="s">
        <v>277</v>
      </c>
      <c r="N682">
        <v>4</v>
      </c>
      <c r="O682" t="s">
        <v>283</v>
      </c>
      <c r="P682">
        <v>5</v>
      </c>
      <c r="Q682" t="s">
        <v>1449</v>
      </c>
      <c r="R682">
        <v>38</v>
      </c>
      <c r="S682" t="s">
        <v>1450</v>
      </c>
      <c r="T682" t="s">
        <v>24</v>
      </c>
      <c r="U682">
        <v>38</v>
      </c>
      <c r="V682" t="s">
        <v>1451</v>
      </c>
      <c r="W682" t="s">
        <v>272</v>
      </c>
    </row>
    <row r="683" spans="1:23">
      <c r="A683">
        <v>682</v>
      </c>
      <c r="B683">
        <v>2</v>
      </c>
      <c r="C683" t="s">
        <v>1453</v>
      </c>
      <c r="D683" t="s">
        <v>1454</v>
      </c>
      <c r="E683">
        <v>41</v>
      </c>
      <c r="F683">
        <v>0</v>
      </c>
      <c r="G683">
        <v>0</v>
      </c>
      <c r="H683" t="s">
        <v>1440</v>
      </c>
      <c r="I683" t="s">
        <v>140</v>
      </c>
      <c r="J683" t="s">
        <v>140</v>
      </c>
      <c r="K683" t="s">
        <v>1441</v>
      </c>
      <c r="L683" t="s">
        <v>277</v>
      </c>
      <c r="M683" t="s">
        <v>277</v>
      </c>
      <c r="N683">
        <v>4</v>
      </c>
      <c r="O683" t="s">
        <v>283</v>
      </c>
      <c r="P683">
        <v>5</v>
      </c>
      <c r="Q683" t="s">
        <v>323</v>
      </c>
      <c r="R683">
        <v>38</v>
      </c>
      <c r="S683" t="s">
        <v>1455</v>
      </c>
      <c r="T683" t="s">
        <v>24</v>
      </c>
      <c r="U683">
        <v>38</v>
      </c>
      <c r="V683" t="s">
        <v>1456</v>
      </c>
      <c r="W683" t="s">
        <v>272</v>
      </c>
    </row>
    <row r="684" spans="1:23">
      <c r="A684">
        <v>683</v>
      </c>
      <c r="B684">
        <v>1</v>
      </c>
      <c r="C684" t="s">
        <v>4138</v>
      </c>
      <c r="D684" t="s">
        <v>4139</v>
      </c>
      <c r="E684">
        <v>20</v>
      </c>
      <c r="F684">
        <v>0</v>
      </c>
      <c r="G684">
        <v>0</v>
      </c>
      <c r="H684" t="s">
        <v>4140</v>
      </c>
      <c r="I684" t="s">
        <v>140</v>
      </c>
      <c r="J684" t="s">
        <v>140</v>
      </c>
      <c r="K684" t="s">
        <v>4141</v>
      </c>
      <c r="L684" t="s">
        <v>277</v>
      </c>
      <c r="M684" t="s">
        <v>277</v>
      </c>
      <c r="N684">
        <v>4</v>
      </c>
      <c r="O684" t="s">
        <v>232</v>
      </c>
      <c r="P684">
        <v>2</v>
      </c>
      <c r="Q684" t="s">
        <v>1418</v>
      </c>
      <c r="R684">
        <v>38</v>
      </c>
      <c r="S684" t="s">
        <v>4142</v>
      </c>
      <c r="T684" t="s">
        <v>24</v>
      </c>
      <c r="U684">
        <v>38</v>
      </c>
      <c r="V684" t="s">
        <v>4143</v>
      </c>
      <c r="W684" t="s">
        <v>4144</v>
      </c>
    </row>
    <row r="685" spans="1:23">
      <c r="A685">
        <v>684</v>
      </c>
      <c r="B685">
        <v>1</v>
      </c>
      <c r="C685" t="s">
        <v>4145</v>
      </c>
      <c r="D685" t="s">
        <v>4146</v>
      </c>
      <c r="E685">
        <v>20</v>
      </c>
      <c r="F685">
        <v>0</v>
      </c>
      <c r="G685">
        <v>0</v>
      </c>
      <c r="H685" t="s">
        <v>4140</v>
      </c>
      <c r="I685" t="s">
        <v>140</v>
      </c>
      <c r="J685" t="s">
        <v>140</v>
      </c>
      <c r="K685" t="s">
        <v>4141</v>
      </c>
      <c r="L685" t="s">
        <v>277</v>
      </c>
      <c r="M685" t="s">
        <v>277</v>
      </c>
      <c r="N685">
        <v>4</v>
      </c>
      <c r="O685" t="s">
        <v>232</v>
      </c>
      <c r="P685">
        <v>2</v>
      </c>
      <c r="Q685" t="s">
        <v>318</v>
      </c>
      <c r="R685">
        <v>38</v>
      </c>
      <c r="S685" t="s">
        <v>4147</v>
      </c>
      <c r="T685" t="s">
        <v>24</v>
      </c>
      <c r="U685">
        <v>38</v>
      </c>
      <c r="V685" t="s">
        <v>4148</v>
      </c>
      <c r="W685" t="s">
        <v>4144</v>
      </c>
    </row>
    <row r="686" spans="1:23">
      <c r="A686">
        <v>685</v>
      </c>
      <c r="B686">
        <v>2</v>
      </c>
      <c r="C686" t="s">
        <v>4149</v>
      </c>
      <c r="D686" t="s">
        <v>4150</v>
      </c>
      <c r="E686">
        <v>20</v>
      </c>
      <c r="F686">
        <v>0</v>
      </c>
      <c r="G686">
        <v>0</v>
      </c>
      <c r="H686" t="s">
        <v>4140</v>
      </c>
      <c r="I686" t="s">
        <v>140</v>
      </c>
      <c r="J686" t="s">
        <v>140</v>
      </c>
      <c r="K686" t="s">
        <v>4141</v>
      </c>
      <c r="L686" t="s">
        <v>277</v>
      </c>
      <c r="M686" t="s">
        <v>277</v>
      </c>
      <c r="N686">
        <v>4</v>
      </c>
      <c r="O686" t="s">
        <v>239</v>
      </c>
      <c r="P686">
        <v>2</v>
      </c>
      <c r="Q686" t="s">
        <v>4151</v>
      </c>
      <c r="R686">
        <v>38</v>
      </c>
      <c r="S686" t="s">
        <v>4152</v>
      </c>
      <c r="T686" t="s">
        <v>24</v>
      </c>
      <c r="U686">
        <v>38</v>
      </c>
      <c r="V686" t="s">
        <v>4153</v>
      </c>
      <c r="W686" t="s">
        <v>4144</v>
      </c>
    </row>
    <row r="687" spans="1:23">
      <c r="A687">
        <v>686</v>
      </c>
      <c r="B687">
        <v>2</v>
      </c>
      <c r="C687" t="s">
        <v>4154</v>
      </c>
      <c r="D687" t="s">
        <v>4155</v>
      </c>
      <c r="E687">
        <v>20</v>
      </c>
      <c r="F687">
        <v>0</v>
      </c>
      <c r="G687">
        <v>0</v>
      </c>
      <c r="H687" t="s">
        <v>4140</v>
      </c>
      <c r="I687" t="s">
        <v>140</v>
      </c>
      <c r="J687" t="s">
        <v>140</v>
      </c>
      <c r="K687" t="s">
        <v>4141</v>
      </c>
      <c r="L687" t="s">
        <v>277</v>
      </c>
      <c r="M687" t="s">
        <v>277</v>
      </c>
      <c r="N687">
        <v>4</v>
      </c>
      <c r="O687" t="s">
        <v>232</v>
      </c>
      <c r="P687">
        <v>2</v>
      </c>
      <c r="Q687" t="s">
        <v>1274</v>
      </c>
      <c r="R687">
        <v>38</v>
      </c>
      <c r="S687" t="s">
        <v>4156</v>
      </c>
      <c r="T687" t="s">
        <v>24</v>
      </c>
      <c r="U687">
        <v>38</v>
      </c>
      <c r="V687" t="s">
        <v>4157</v>
      </c>
      <c r="W687" t="s">
        <v>4144</v>
      </c>
    </row>
    <row r="688" spans="1:23">
      <c r="A688">
        <v>687</v>
      </c>
      <c r="B688">
        <v>2</v>
      </c>
      <c r="C688" t="s">
        <v>4158</v>
      </c>
      <c r="D688" t="s">
        <v>4159</v>
      </c>
      <c r="E688">
        <v>20</v>
      </c>
      <c r="F688">
        <v>0</v>
      </c>
      <c r="G688">
        <v>0</v>
      </c>
      <c r="H688" t="s">
        <v>4140</v>
      </c>
      <c r="I688" t="s">
        <v>140</v>
      </c>
      <c r="J688" t="s">
        <v>140</v>
      </c>
      <c r="K688" t="s">
        <v>4141</v>
      </c>
      <c r="L688" t="s">
        <v>277</v>
      </c>
      <c r="M688" t="s">
        <v>277</v>
      </c>
      <c r="N688">
        <v>4</v>
      </c>
      <c r="O688" t="s">
        <v>232</v>
      </c>
      <c r="P688">
        <v>1</v>
      </c>
      <c r="Q688" t="s">
        <v>881</v>
      </c>
      <c r="R688">
        <v>38</v>
      </c>
      <c r="S688" t="s">
        <v>4160</v>
      </c>
      <c r="T688" t="s">
        <v>24</v>
      </c>
      <c r="U688">
        <v>38</v>
      </c>
      <c r="V688" t="s">
        <v>4161</v>
      </c>
      <c r="W688" t="s">
        <v>4144</v>
      </c>
    </row>
    <row r="689" spans="1:23">
      <c r="A689">
        <v>688</v>
      </c>
      <c r="B689">
        <v>2</v>
      </c>
      <c r="C689" t="s">
        <v>4162</v>
      </c>
      <c r="D689" t="s">
        <v>4163</v>
      </c>
      <c r="E689">
        <v>20</v>
      </c>
      <c r="F689">
        <v>0</v>
      </c>
      <c r="G689">
        <v>0</v>
      </c>
      <c r="H689" t="s">
        <v>4140</v>
      </c>
      <c r="I689" t="s">
        <v>140</v>
      </c>
      <c r="J689" t="s">
        <v>140</v>
      </c>
      <c r="K689" t="s">
        <v>4141</v>
      </c>
      <c r="L689" t="s">
        <v>277</v>
      </c>
      <c r="M689" t="s">
        <v>277</v>
      </c>
      <c r="N689">
        <v>4</v>
      </c>
      <c r="O689" t="s">
        <v>232</v>
      </c>
      <c r="P689">
        <v>1</v>
      </c>
      <c r="Q689" t="s">
        <v>2644</v>
      </c>
      <c r="R689">
        <v>38</v>
      </c>
      <c r="S689" t="s">
        <v>4164</v>
      </c>
      <c r="T689" t="s">
        <v>24</v>
      </c>
      <c r="U689">
        <v>38</v>
      </c>
      <c r="V689" t="s">
        <v>4165</v>
      </c>
      <c r="W689" t="s">
        <v>4144</v>
      </c>
    </row>
    <row r="690" spans="1:23">
      <c r="A690">
        <v>689</v>
      </c>
      <c r="B690">
        <v>2</v>
      </c>
      <c r="C690" t="s">
        <v>4166</v>
      </c>
      <c r="D690" t="s">
        <v>4167</v>
      </c>
      <c r="E690">
        <v>20</v>
      </c>
      <c r="F690">
        <v>0</v>
      </c>
      <c r="G690">
        <v>0</v>
      </c>
      <c r="H690" t="s">
        <v>4140</v>
      </c>
      <c r="I690" t="s">
        <v>140</v>
      </c>
      <c r="J690" t="s">
        <v>140</v>
      </c>
      <c r="K690" t="s">
        <v>4141</v>
      </c>
      <c r="L690" t="s">
        <v>277</v>
      </c>
      <c r="M690" t="s">
        <v>277</v>
      </c>
      <c r="N690">
        <v>4</v>
      </c>
      <c r="O690" t="s">
        <v>232</v>
      </c>
      <c r="P690">
        <v>1</v>
      </c>
      <c r="Q690" t="s">
        <v>4168</v>
      </c>
      <c r="R690">
        <v>38</v>
      </c>
      <c r="S690" t="s">
        <v>4169</v>
      </c>
      <c r="T690" t="s">
        <v>24</v>
      </c>
      <c r="U690">
        <v>38</v>
      </c>
      <c r="V690" t="s">
        <v>4170</v>
      </c>
      <c r="W690" t="s">
        <v>4144</v>
      </c>
    </row>
    <row r="691" spans="1:23">
      <c r="A691">
        <v>690</v>
      </c>
      <c r="B691">
        <v>2</v>
      </c>
      <c r="C691" t="s">
        <v>4171</v>
      </c>
      <c r="D691" t="s">
        <v>4172</v>
      </c>
      <c r="E691">
        <v>20</v>
      </c>
      <c r="F691">
        <v>0</v>
      </c>
      <c r="G691">
        <v>0</v>
      </c>
      <c r="H691" t="s">
        <v>4140</v>
      </c>
      <c r="I691" t="s">
        <v>140</v>
      </c>
      <c r="J691" t="s">
        <v>140</v>
      </c>
      <c r="K691" t="s">
        <v>4141</v>
      </c>
      <c r="L691" t="s">
        <v>277</v>
      </c>
      <c r="M691" t="s">
        <v>277</v>
      </c>
      <c r="N691">
        <v>4</v>
      </c>
      <c r="O691" t="s">
        <v>283</v>
      </c>
      <c r="P691">
        <v>5</v>
      </c>
      <c r="Q691" t="s">
        <v>4173</v>
      </c>
      <c r="R691">
        <v>38</v>
      </c>
      <c r="S691" t="s">
        <v>4174</v>
      </c>
      <c r="T691" t="s">
        <v>24</v>
      </c>
      <c r="U691">
        <v>38</v>
      </c>
      <c r="V691" t="s">
        <v>4175</v>
      </c>
      <c r="W691" t="s">
        <v>4144</v>
      </c>
    </row>
    <row r="692" spans="1:23">
      <c r="A692">
        <v>691</v>
      </c>
      <c r="B692">
        <v>1</v>
      </c>
      <c r="C692" t="s">
        <v>4176</v>
      </c>
      <c r="D692" t="s">
        <v>4177</v>
      </c>
      <c r="E692">
        <v>2</v>
      </c>
      <c r="F692">
        <v>0</v>
      </c>
      <c r="G692">
        <v>0</v>
      </c>
      <c r="H692" t="s">
        <v>4178</v>
      </c>
      <c r="I692" t="s">
        <v>140</v>
      </c>
      <c r="J692" t="s">
        <v>140</v>
      </c>
      <c r="K692" t="s">
        <v>4179</v>
      </c>
      <c r="L692" t="s">
        <v>277</v>
      </c>
      <c r="M692" t="s">
        <v>277</v>
      </c>
      <c r="N692">
        <v>4</v>
      </c>
      <c r="O692" t="s">
        <v>239</v>
      </c>
      <c r="P692">
        <v>1</v>
      </c>
      <c r="Q692" t="s">
        <v>4180</v>
      </c>
      <c r="R692">
        <v>38</v>
      </c>
      <c r="S692" t="s">
        <v>4181</v>
      </c>
      <c r="T692" t="s">
        <v>24</v>
      </c>
      <c r="U692">
        <v>38</v>
      </c>
      <c r="V692" t="s">
        <v>4182</v>
      </c>
      <c r="W692" t="s">
        <v>4183</v>
      </c>
    </row>
    <row r="693" spans="1:23">
      <c r="A693">
        <v>692</v>
      </c>
      <c r="B693">
        <v>1</v>
      </c>
      <c r="C693" t="s">
        <v>4184</v>
      </c>
      <c r="D693" t="s">
        <v>920</v>
      </c>
      <c r="E693">
        <v>2</v>
      </c>
      <c r="F693">
        <v>0</v>
      </c>
      <c r="G693">
        <v>0</v>
      </c>
      <c r="H693" t="s">
        <v>4178</v>
      </c>
      <c r="I693" t="s">
        <v>140</v>
      </c>
      <c r="J693" t="s">
        <v>140</v>
      </c>
      <c r="K693" t="s">
        <v>4179</v>
      </c>
      <c r="L693" t="s">
        <v>277</v>
      </c>
      <c r="M693" t="s">
        <v>277</v>
      </c>
      <c r="N693">
        <v>4</v>
      </c>
      <c r="O693" t="s">
        <v>232</v>
      </c>
      <c r="P693">
        <v>3</v>
      </c>
      <c r="Q693" t="s">
        <v>4185</v>
      </c>
      <c r="R693">
        <v>38</v>
      </c>
      <c r="S693" t="s">
        <v>4186</v>
      </c>
      <c r="T693" t="s">
        <v>24</v>
      </c>
      <c r="U693">
        <v>38</v>
      </c>
      <c r="V693" t="s">
        <v>4187</v>
      </c>
      <c r="W693" t="s">
        <v>4183</v>
      </c>
    </row>
    <row r="694" spans="1:23">
      <c r="A694">
        <v>693</v>
      </c>
      <c r="B694">
        <v>1</v>
      </c>
      <c r="C694" t="s">
        <v>4188</v>
      </c>
      <c r="D694" t="s">
        <v>4189</v>
      </c>
      <c r="E694">
        <v>2</v>
      </c>
      <c r="F694">
        <v>0</v>
      </c>
      <c r="G694">
        <v>0</v>
      </c>
      <c r="H694" t="s">
        <v>4178</v>
      </c>
      <c r="I694" t="s">
        <v>140</v>
      </c>
      <c r="J694" t="s">
        <v>140</v>
      </c>
      <c r="K694" t="s">
        <v>4179</v>
      </c>
      <c r="L694" t="s">
        <v>277</v>
      </c>
      <c r="M694" t="s">
        <v>277</v>
      </c>
      <c r="N694">
        <v>4</v>
      </c>
      <c r="O694" t="s">
        <v>232</v>
      </c>
      <c r="P694">
        <v>2</v>
      </c>
      <c r="Q694" t="s">
        <v>3059</v>
      </c>
      <c r="R694">
        <v>38</v>
      </c>
      <c r="S694" t="s">
        <v>4190</v>
      </c>
      <c r="T694" t="s">
        <v>24</v>
      </c>
      <c r="U694">
        <v>38</v>
      </c>
      <c r="V694" t="s">
        <v>4191</v>
      </c>
      <c r="W694" t="s">
        <v>4183</v>
      </c>
    </row>
    <row r="695" spans="1:23">
      <c r="A695">
        <v>694</v>
      </c>
      <c r="B695">
        <v>2</v>
      </c>
      <c r="C695" t="s">
        <v>4192</v>
      </c>
      <c r="D695" t="s">
        <v>4193</v>
      </c>
      <c r="E695">
        <v>2</v>
      </c>
      <c r="F695">
        <v>0</v>
      </c>
      <c r="G695">
        <v>0</v>
      </c>
      <c r="H695" t="s">
        <v>4178</v>
      </c>
      <c r="I695" t="s">
        <v>140</v>
      </c>
      <c r="J695" t="s">
        <v>140</v>
      </c>
      <c r="K695" t="s">
        <v>4179</v>
      </c>
      <c r="L695" t="s">
        <v>277</v>
      </c>
      <c r="M695" t="s">
        <v>277</v>
      </c>
      <c r="N695">
        <v>4</v>
      </c>
      <c r="O695" t="s">
        <v>239</v>
      </c>
      <c r="P695">
        <v>2</v>
      </c>
      <c r="Q695" t="s">
        <v>4194</v>
      </c>
      <c r="R695">
        <v>38</v>
      </c>
      <c r="S695" t="s">
        <v>4195</v>
      </c>
      <c r="T695" t="s">
        <v>24</v>
      </c>
      <c r="U695">
        <v>38</v>
      </c>
      <c r="V695" t="s">
        <v>4196</v>
      </c>
      <c r="W695" t="s">
        <v>4183</v>
      </c>
    </row>
    <row r="696" spans="1:23">
      <c r="A696">
        <v>695</v>
      </c>
      <c r="B696">
        <v>2</v>
      </c>
      <c r="C696" t="s">
        <v>4197</v>
      </c>
      <c r="D696" t="s">
        <v>4198</v>
      </c>
      <c r="E696">
        <v>2</v>
      </c>
      <c r="F696">
        <v>0</v>
      </c>
      <c r="G696">
        <v>0</v>
      </c>
      <c r="H696" t="s">
        <v>4178</v>
      </c>
      <c r="I696" t="s">
        <v>140</v>
      </c>
      <c r="J696" t="s">
        <v>140</v>
      </c>
      <c r="K696" t="s">
        <v>4179</v>
      </c>
      <c r="L696" t="s">
        <v>277</v>
      </c>
      <c r="M696" t="s">
        <v>277</v>
      </c>
      <c r="N696">
        <v>4</v>
      </c>
      <c r="O696" t="s">
        <v>232</v>
      </c>
      <c r="P696">
        <v>2</v>
      </c>
      <c r="Q696" t="s">
        <v>4199</v>
      </c>
      <c r="R696">
        <v>38</v>
      </c>
      <c r="S696" t="s">
        <v>4200</v>
      </c>
      <c r="T696" t="s">
        <v>24</v>
      </c>
      <c r="U696">
        <v>38</v>
      </c>
      <c r="V696" t="s">
        <v>4201</v>
      </c>
      <c r="W696" t="s">
        <v>4183</v>
      </c>
    </row>
    <row r="697" spans="1:23">
      <c r="A697">
        <v>696</v>
      </c>
      <c r="B697">
        <v>1</v>
      </c>
      <c r="C697" t="s">
        <v>1457</v>
      </c>
      <c r="D697" t="s">
        <v>1458</v>
      </c>
      <c r="E697">
        <v>5</v>
      </c>
      <c r="F697">
        <v>0</v>
      </c>
      <c r="G697">
        <v>0</v>
      </c>
      <c r="H697" t="s">
        <v>1459</v>
      </c>
      <c r="I697" t="s">
        <v>140</v>
      </c>
      <c r="J697" t="s">
        <v>140</v>
      </c>
      <c r="K697" t="s">
        <v>1460</v>
      </c>
      <c r="L697" t="s">
        <v>277</v>
      </c>
      <c r="M697" t="s">
        <v>277</v>
      </c>
      <c r="N697">
        <v>4</v>
      </c>
      <c r="O697" t="s">
        <v>239</v>
      </c>
      <c r="P697">
        <v>2</v>
      </c>
      <c r="Q697" t="s">
        <v>1461</v>
      </c>
      <c r="R697">
        <v>38</v>
      </c>
      <c r="S697" t="s">
        <v>1462</v>
      </c>
      <c r="T697" t="s">
        <v>24</v>
      </c>
      <c r="U697">
        <v>38</v>
      </c>
      <c r="V697" t="s">
        <v>1463</v>
      </c>
      <c r="W697" t="s">
        <v>274</v>
      </c>
    </row>
    <row r="698" spans="1:23">
      <c r="A698">
        <v>697</v>
      </c>
      <c r="B698">
        <v>1</v>
      </c>
      <c r="C698" t="s">
        <v>1464</v>
      </c>
      <c r="D698" t="s">
        <v>1465</v>
      </c>
      <c r="E698">
        <v>5</v>
      </c>
      <c r="F698">
        <v>0</v>
      </c>
      <c r="G698">
        <v>0</v>
      </c>
      <c r="H698" t="s">
        <v>1459</v>
      </c>
      <c r="I698" t="s">
        <v>140</v>
      </c>
      <c r="J698" t="s">
        <v>140</v>
      </c>
      <c r="K698" t="s">
        <v>1460</v>
      </c>
      <c r="L698" t="s">
        <v>277</v>
      </c>
      <c r="M698" t="s">
        <v>277</v>
      </c>
      <c r="N698">
        <v>4</v>
      </c>
      <c r="O698" t="s">
        <v>239</v>
      </c>
      <c r="P698">
        <v>2</v>
      </c>
      <c r="Q698" t="s">
        <v>1466</v>
      </c>
      <c r="R698">
        <v>38</v>
      </c>
      <c r="S698" t="s">
        <v>1467</v>
      </c>
      <c r="T698" t="s">
        <v>24</v>
      </c>
      <c r="U698">
        <v>38</v>
      </c>
      <c r="V698" t="s">
        <v>1468</v>
      </c>
      <c r="W698" t="s">
        <v>274</v>
      </c>
    </row>
    <row r="699" spans="1:23">
      <c r="A699">
        <v>698</v>
      </c>
      <c r="B699">
        <v>1</v>
      </c>
      <c r="C699" t="s">
        <v>4202</v>
      </c>
      <c r="D699" t="s">
        <v>4203</v>
      </c>
      <c r="E699">
        <v>5</v>
      </c>
      <c r="F699">
        <v>0</v>
      </c>
      <c r="G699">
        <v>0</v>
      </c>
      <c r="H699" t="s">
        <v>1459</v>
      </c>
      <c r="I699" t="s">
        <v>140</v>
      </c>
      <c r="J699" t="s">
        <v>140</v>
      </c>
      <c r="K699" t="s">
        <v>1460</v>
      </c>
      <c r="L699" t="s">
        <v>277</v>
      </c>
      <c r="M699" t="s">
        <v>277</v>
      </c>
      <c r="N699">
        <v>4</v>
      </c>
      <c r="O699" t="s">
        <v>239</v>
      </c>
      <c r="P699">
        <v>2</v>
      </c>
      <c r="Q699" t="s">
        <v>4204</v>
      </c>
      <c r="R699">
        <v>38</v>
      </c>
      <c r="S699" t="s">
        <v>4205</v>
      </c>
      <c r="T699" t="s">
        <v>24</v>
      </c>
      <c r="U699">
        <v>38</v>
      </c>
      <c r="V699" t="s">
        <v>4206</v>
      </c>
      <c r="W699" t="s">
        <v>274</v>
      </c>
    </row>
    <row r="700" spans="1:23">
      <c r="A700">
        <v>699</v>
      </c>
      <c r="B700">
        <v>1</v>
      </c>
      <c r="C700" t="s">
        <v>1470</v>
      </c>
      <c r="D700" t="s">
        <v>1471</v>
      </c>
      <c r="E700">
        <v>5</v>
      </c>
      <c r="F700">
        <v>0</v>
      </c>
      <c r="G700">
        <v>0</v>
      </c>
      <c r="H700" t="s">
        <v>1459</v>
      </c>
      <c r="I700" t="s">
        <v>140</v>
      </c>
      <c r="J700" t="s">
        <v>140</v>
      </c>
      <c r="K700" t="s">
        <v>1460</v>
      </c>
      <c r="L700" t="s">
        <v>277</v>
      </c>
      <c r="M700" t="s">
        <v>277</v>
      </c>
      <c r="N700">
        <v>4</v>
      </c>
      <c r="O700" t="s">
        <v>239</v>
      </c>
      <c r="P700">
        <v>1</v>
      </c>
      <c r="Q700" t="s">
        <v>1472</v>
      </c>
      <c r="R700">
        <v>38</v>
      </c>
      <c r="S700" t="s">
        <v>1473</v>
      </c>
      <c r="T700" t="s">
        <v>24</v>
      </c>
      <c r="U700">
        <v>38</v>
      </c>
      <c r="V700" t="s">
        <v>1474</v>
      </c>
      <c r="W700" t="s">
        <v>274</v>
      </c>
    </row>
    <row r="701" spans="1:23">
      <c r="A701">
        <v>700</v>
      </c>
      <c r="B701">
        <v>1</v>
      </c>
      <c r="C701" t="s">
        <v>4207</v>
      </c>
      <c r="D701" t="s">
        <v>4208</v>
      </c>
      <c r="E701">
        <v>5</v>
      </c>
      <c r="F701">
        <v>0</v>
      </c>
      <c r="G701">
        <v>0</v>
      </c>
      <c r="H701" t="s">
        <v>1459</v>
      </c>
      <c r="I701" t="s">
        <v>140</v>
      </c>
      <c r="J701" t="s">
        <v>140</v>
      </c>
      <c r="K701" t="s">
        <v>1460</v>
      </c>
      <c r="L701" t="s">
        <v>277</v>
      </c>
      <c r="M701" t="s">
        <v>277</v>
      </c>
      <c r="N701">
        <v>4</v>
      </c>
      <c r="O701" t="s">
        <v>239</v>
      </c>
      <c r="P701">
        <v>1</v>
      </c>
      <c r="Q701" t="s">
        <v>4209</v>
      </c>
      <c r="R701">
        <v>38</v>
      </c>
      <c r="S701" t="s">
        <v>4210</v>
      </c>
      <c r="T701" t="s">
        <v>24</v>
      </c>
      <c r="U701">
        <v>38</v>
      </c>
      <c r="V701" t="s">
        <v>4211</v>
      </c>
      <c r="W701" t="s">
        <v>274</v>
      </c>
    </row>
    <row r="702" spans="1:23">
      <c r="A702">
        <v>701</v>
      </c>
      <c r="B702">
        <v>1</v>
      </c>
      <c r="C702" t="s">
        <v>1475</v>
      </c>
      <c r="D702" t="s">
        <v>1476</v>
      </c>
      <c r="E702">
        <v>5</v>
      </c>
      <c r="F702">
        <v>0</v>
      </c>
      <c r="G702">
        <v>0</v>
      </c>
      <c r="H702" t="s">
        <v>1459</v>
      </c>
      <c r="I702" t="s">
        <v>140</v>
      </c>
      <c r="J702" t="s">
        <v>140</v>
      </c>
      <c r="K702" t="s">
        <v>1460</v>
      </c>
      <c r="L702" t="s">
        <v>277</v>
      </c>
      <c r="M702" t="s">
        <v>277</v>
      </c>
      <c r="N702">
        <v>4</v>
      </c>
      <c r="O702" t="s">
        <v>232</v>
      </c>
      <c r="P702">
        <v>3</v>
      </c>
      <c r="Q702" t="s">
        <v>1477</v>
      </c>
      <c r="R702">
        <v>38</v>
      </c>
      <c r="S702" t="s">
        <v>1478</v>
      </c>
      <c r="T702" t="s">
        <v>24</v>
      </c>
      <c r="U702">
        <v>38</v>
      </c>
      <c r="V702" t="s">
        <v>1479</v>
      </c>
      <c r="W702" t="s">
        <v>274</v>
      </c>
    </row>
    <row r="703" spans="1:23">
      <c r="A703">
        <v>702</v>
      </c>
      <c r="B703">
        <v>2</v>
      </c>
      <c r="C703" t="s">
        <v>4212</v>
      </c>
      <c r="D703" t="s">
        <v>4213</v>
      </c>
      <c r="E703">
        <v>5</v>
      </c>
      <c r="F703">
        <v>0</v>
      </c>
      <c r="G703">
        <v>0</v>
      </c>
      <c r="H703" t="s">
        <v>1459</v>
      </c>
      <c r="I703" t="s">
        <v>140</v>
      </c>
      <c r="J703" t="s">
        <v>140</v>
      </c>
      <c r="K703" t="s">
        <v>1460</v>
      </c>
      <c r="L703" t="s">
        <v>277</v>
      </c>
      <c r="M703" t="s">
        <v>277</v>
      </c>
      <c r="N703">
        <v>4</v>
      </c>
      <c r="O703" t="s">
        <v>239</v>
      </c>
      <c r="P703">
        <v>2</v>
      </c>
      <c r="Q703" t="s">
        <v>4214</v>
      </c>
      <c r="R703">
        <v>38</v>
      </c>
      <c r="S703" t="s">
        <v>4215</v>
      </c>
      <c r="T703" t="s">
        <v>24</v>
      </c>
      <c r="U703">
        <v>38</v>
      </c>
      <c r="V703" t="s">
        <v>4216</v>
      </c>
      <c r="W703" t="s">
        <v>274</v>
      </c>
    </row>
    <row r="704" spans="1:23">
      <c r="A704">
        <v>703</v>
      </c>
      <c r="B704">
        <v>2</v>
      </c>
      <c r="C704" t="s">
        <v>4217</v>
      </c>
      <c r="D704" t="s">
        <v>4218</v>
      </c>
      <c r="E704">
        <v>5</v>
      </c>
      <c r="F704">
        <v>0</v>
      </c>
      <c r="G704">
        <v>0</v>
      </c>
      <c r="H704" t="s">
        <v>1459</v>
      </c>
      <c r="I704" t="s">
        <v>140</v>
      </c>
      <c r="J704" t="s">
        <v>140</v>
      </c>
      <c r="K704" t="s">
        <v>1460</v>
      </c>
      <c r="L704" t="s">
        <v>277</v>
      </c>
      <c r="M704" t="s">
        <v>277</v>
      </c>
      <c r="N704">
        <v>4</v>
      </c>
      <c r="O704" t="s">
        <v>239</v>
      </c>
      <c r="P704">
        <v>2</v>
      </c>
      <c r="Q704" t="s">
        <v>4219</v>
      </c>
      <c r="R704">
        <v>38</v>
      </c>
      <c r="S704" t="s">
        <v>4220</v>
      </c>
      <c r="T704" t="s">
        <v>24</v>
      </c>
      <c r="U704">
        <v>38</v>
      </c>
      <c r="V704" t="s">
        <v>4221</v>
      </c>
      <c r="W704" t="s">
        <v>274</v>
      </c>
    </row>
    <row r="705" spans="1:23">
      <c r="A705">
        <v>704</v>
      </c>
      <c r="B705">
        <v>2</v>
      </c>
      <c r="C705" t="s">
        <v>4222</v>
      </c>
      <c r="D705" t="s">
        <v>4223</v>
      </c>
      <c r="E705">
        <v>5</v>
      </c>
      <c r="F705">
        <v>0</v>
      </c>
      <c r="G705">
        <v>0</v>
      </c>
      <c r="H705" t="s">
        <v>1459</v>
      </c>
      <c r="I705" t="s">
        <v>140</v>
      </c>
      <c r="J705" t="s">
        <v>140</v>
      </c>
      <c r="K705" t="s">
        <v>1460</v>
      </c>
      <c r="L705" t="s">
        <v>277</v>
      </c>
      <c r="M705" t="s">
        <v>277</v>
      </c>
      <c r="N705">
        <v>4</v>
      </c>
      <c r="O705" t="s">
        <v>232</v>
      </c>
      <c r="P705">
        <v>2</v>
      </c>
      <c r="Q705" t="s">
        <v>866</v>
      </c>
      <c r="R705">
        <v>38</v>
      </c>
      <c r="S705" t="s">
        <v>4224</v>
      </c>
      <c r="T705" t="s">
        <v>24</v>
      </c>
      <c r="U705">
        <v>38</v>
      </c>
      <c r="V705" t="s">
        <v>4225</v>
      </c>
      <c r="W705" t="s">
        <v>274</v>
      </c>
    </row>
    <row r="706" spans="1:23">
      <c r="A706">
        <v>705</v>
      </c>
      <c r="B706">
        <v>2</v>
      </c>
      <c r="C706" t="s">
        <v>4226</v>
      </c>
      <c r="D706" t="s">
        <v>4227</v>
      </c>
      <c r="E706">
        <v>5</v>
      </c>
      <c r="F706">
        <v>0</v>
      </c>
      <c r="G706">
        <v>0</v>
      </c>
      <c r="H706" t="s">
        <v>1459</v>
      </c>
      <c r="I706" t="s">
        <v>140</v>
      </c>
      <c r="J706" t="s">
        <v>140</v>
      </c>
      <c r="K706" t="s">
        <v>1460</v>
      </c>
      <c r="L706" t="s">
        <v>277</v>
      </c>
      <c r="M706" t="s">
        <v>277</v>
      </c>
      <c r="N706">
        <v>4</v>
      </c>
      <c r="O706" t="s">
        <v>232</v>
      </c>
      <c r="P706">
        <v>2</v>
      </c>
      <c r="Q706" t="s">
        <v>4228</v>
      </c>
      <c r="R706">
        <v>38</v>
      </c>
      <c r="S706" t="s">
        <v>4229</v>
      </c>
      <c r="T706" t="s">
        <v>24</v>
      </c>
      <c r="U706">
        <v>38</v>
      </c>
      <c r="V706" t="s">
        <v>4230</v>
      </c>
      <c r="W706" t="s">
        <v>274</v>
      </c>
    </row>
    <row r="707" spans="1:23">
      <c r="A707">
        <v>706</v>
      </c>
      <c r="B707">
        <v>2</v>
      </c>
      <c r="C707" t="s">
        <v>4231</v>
      </c>
      <c r="D707" t="s">
        <v>4232</v>
      </c>
      <c r="E707">
        <v>5</v>
      </c>
      <c r="F707">
        <v>0</v>
      </c>
      <c r="G707">
        <v>0</v>
      </c>
      <c r="H707" t="s">
        <v>1459</v>
      </c>
      <c r="I707" t="s">
        <v>140</v>
      </c>
      <c r="J707" t="s">
        <v>140</v>
      </c>
      <c r="K707" t="s">
        <v>1460</v>
      </c>
      <c r="L707" t="s">
        <v>277</v>
      </c>
      <c r="M707" t="s">
        <v>277</v>
      </c>
      <c r="N707">
        <v>4</v>
      </c>
      <c r="O707" t="s">
        <v>232</v>
      </c>
      <c r="P707">
        <v>1</v>
      </c>
      <c r="Q707" t="s">
        <v>1013</v>
      </c>
      <c r="R707">
        <v>38</v>
      </c>
      <c r="S707" t="s">
        <v>4233</v>
      </c>
      <c r="T707" t="s">
        <v>24</v>
      </c>
      <c r="U707">
        <v>38</v>
      </c>
      <c r="V707" t="s">
        <v>4234</v>
      </c>
      <c r="W707" t="s">
        <v>274</v>
      </c>
    </row>
    <row r="708" spans="1:23">
      <c r="A708">
        <v>707</v>
      </c>
      <c r="B708">
        <v>1</v>
      </c>
      <c r="C708" t="s">
        <v>1481</v>
      </c>
      <c r="D708" t="s">
        <v>1482</v>
      </c>
      <c r="E708">
        <v>25</v>
      </c>
      <c r="F708">
        <v>0</v>
      </c>
      <c r="G708">
        <v>0</v>
      </c>
      <c r="H708" t="s">
        <v>1483</v>
      </c>
      <c r="I708" t="s">
        <v>140</v>
      </c>
      <c r="J708" t="s">
        <v>140</v>
      </c>
      <c r="K708" t="s">
        <v>1484</v>
      </c>
      <c r="L708" t="s">
        <v>277</v>
      </c>
      <c r="M708" t="s">
        <v>277</v>
      </c>
      <c r="N708">
        <v>4</v>
      </c>
      <c r="O708" t="s">
        <v>232</v>
      </c>
      <c r="P708">
        <v>2</v>
      </c>
      <c r="Q708" t="s">
        <v>1485</v>
      </c>
      <c r="R708">
        <v>38</v>
      </c>
      <c r="S708" t="s">
        <v>1486</v>
      </c>
      <c r="T708" t="s">
        <v>24</v>
      </c>
      <c r="U708">
        <v>38</v>
      </c>
      <c r="V708" t="s">
        <v>1487</v>
      </c>
      <c r="W708" t="s">
        <v>1488</v>
      </c>
    </row>
    <row r="709" spans="1:23">
      <c r="A709">
        <v>708</v>
      </c>
      <c r="B709">
        <v>2</v>
      </c>
      <c r="C709" t="s">
        <v>1489</v>
      </c>
      <c r="D709" t="s">
        <v>1490</v>
      </c>
      <c r="E709">
        <v>25</v>
      </c>
      <c r="F709">
        <v>0</v>
      </c>
      <c r="G709">
        <v>0</v>
      </c>
      <c r="H709" t="s">
        <v>1483</v>
      </c>
      <c r="I709" t="s">
        <v>140</v>
      </c>
      <c r="J709" t="s">
        <v>140</v>
      </c>
      <c r="K709" t="s">
        <v>1484</v>
      </c>
      <c r="L709" t="s">
        <v>277</v>
      </c>
      <c r="M709" t="s">
        <v>277</v>
      </c>
      <c r="N709">
        <v>4</v>
      </c>
      <c r="O709" t="s">
        <v>239</v>
      </c>
      <c r="P709">
        <v>1</v>
      </c>
      <c r="Q709" t="s">
        <v>1491</v>
      </c>
      <c r="R709">
        <v>38</v>
      </c>
      <c r="S709" t="s">
        <v>1492</v>
      </c>
      <c r="T709" t="s">
        <v>24</v>
      </c>
      <c r="U709">
        <v>38</v>
      </c>
      <c r="V709" t="s">
        <v>1493</v>
      </c>
      <c r="W709" t="s">
        <v>1488</v>
      </c>
    </row>
    <row r="710" spans="1:23">
      <c r="A710">
        <v>709</v>
      </c>
      <c r="B710">
        <v>2</v>
      </c>
      <c r="C710" t="s">
        <v>1494</v>
      </c>
      <c r="D710" t="s">
        <v>1495</v>
      </c>
      <c r="E710">
        <v>25</v>
      </c>
      <c r="F710">
        <v>0</v>
      </c>
      <c r="G710">
        <v>0</v>
      </c>
      <c r="H710" t="s">
        <v>1483</v>
      </c>
      <c r="I710" t="s">
        <v>140</v>
      </c>
      <c r="J710" t="s">
        <v>140</v>
      </c>
      <c r="K710" t="s">
        <v>1484</v>
      </c>
      <c r="L710" t="s">
        <v>277</v>
      </c>
      <c r="M710" t="s">
        <v>277</v>
      </c>
      <c r="N710">
        <v>4</v>
      </c>
      <c r="O710" t="s">
        <v>232</v>
      </c>
      <c r="P710">
        <v>2</v>
      </c>
      <c r="Q710" t="s">
        <v>1496</v>
      </c>
      <c r="R710">
        <v>38</v>
      </c>
      <c r="S710" t="s">
        <v>1497</v>
      </c>
      <c r="T710" t="s">
        <v>24</v>
      </c>
      <c r="U710">
        <v>38</v>
      </c>
      <c r="V710" t="s">
        <v>1498</v>
      </c>
      <c r="W710" t="s">
        <v>1488</v>
      </c>
    </row>
    <row r="711" spans="1:23">
      <c r="A711">
        <v>710</v>
      </c>
      <c r="B711">
        <v>2</v>
      </c>
      <c r="C711" t="s">
        <v>1499</v>
      </c>
      <c r="D711" t="s">
        <v>1500</v>
      </c>
      <c r="E711">
        <v>25</v>
      </c>
      <c r="F711">
        <v>0</v>
      </c>
      <c r="G711">
        <v>0</v>
      </c>
      <c r="H711" t="s">
        <v>1483</v>
      </c>
      <c r="I711" t="s">
        <v>140</v>
      </c>
      <c r="J711" t="s">
        <v>140</v>
      </c>
      <c r="K711" t="s">
        <v>1484</v>
      </c>
      <c r="L711" t="s">
        <v>277</v>
      </c>
      <c r="M711" t="s">
        <v>277</v>
      </c>
      <c r="N711">
        <v>4</v>
      </c>
      <c r="O711" t="s">
        <v>232</v>
      </c>
      <c r="P711">
        <v>1</v>
      </c>
      <c r="Q711" t="s">
        <v>1501</v>
      </c>
      <c r="R711">
        <v>38</v>
      </c>
      <c r="S711" t="s">
        <v>1502</v>
      </c>
      <c r="T711" t="s">
        <v>24</v>
      </c>
      <c r="U711">
        <v>38</v>
      </c>
      <c r="V711" t="s">
        <v>1503</v>
      </c>
      <c r="W711" t="s">
        <v>1488</v>
      </c>
    </row>
    <row r="712" spans="1:23">
      <c r="A712">
        <v>711</v>
      </c>
      <c r="B712">
        <v>2</v>
      </c>
      <c r="C712" t="s">
        <v>1504</v>
      </c>
      <c r="D712" t="s">
        <v>1505</v>
      </c>
      <c r="E712">
        <v>25</v>
      </c>
      <c r="F712">
        <v>0</v>
      </c>
      <c r="G712">
        <v>0</v>
      </c>
      <c r="H712" t="s">
        <v>1483</v>
      </c>
      <c r="I712" t="s">
        <v>140</v>
      </c>
      <c r="J712" t="s">
        <v>140</v>
      </c>
      <c r="K712" t="s">
        <v>1484</v>
      </c>
      <c r="L712" t="s">
        <v>277</v>
      </c>
      <c r="M712" t="s">
        <v>277</v>
      </c>
      <c r="N712">
        <v>4</v>
      </c>
      <c r="O712" t="s">
        <v>283</v>
      </c>
      <c r="P712">
        <v>3</v>
      </c>
      <c r="Q712" t="s">
        <v>1506</v>
      </c>
      <c r="R712">
        <v>38</v>
      </c>
      <c r="S712" t="s">
        <v>1507</v>
      </c>
      <c r="T712" t="s">
        <v>24</v>
      </c>
      <c r="U712">
        <v>38</v>
      </c>
      <c r="V712" t="s">
        <v>1508</v>
      </c>
      <c r="W712" t="s">
        <v>1488</v>
      </c>
    </row>
    <row r="713" spans="1:23">
      <c r="A713">
        <v>712</v>
      </c>
      <c r="B713">
        <v>1</v>
      </c>
      <c r="C713" t="s">
        <v>1512</v>
      </c>
      <c r="D713" t="s">
        <v>1513</v>
      </c>
      <c r="E713">
        <v>1</v>
      </c>
      <c r="F713">
        <v>0</v>
      </c>
      <c r="G713">
        <v>0</v>
      </c>
      <c r="H713" t="s">
        <v>1509</v>
      </c>
      <c r="I713" t="s">
        <v>140</v>
      </c>
      <c r="J713" t="s">
        <v>140</v>
      </c>
      <c r="K713" t="s">
        <v>1510</v>
      </c>
      <c r="L713" t="s">
        <v>277</v>
      </c>
      <c r="M713" t="s">
        <v>277</v>
      </c>
      <c r="N713">
        <v>4</v>
      </c>
      <c r="O713" t="s">
        <v>232</v>
      </c>
      <c r="P713">
        <v>2</v>
      </c>
      <c r="Q713" t="s">
        <v>1514</v>
      </c>
      <c r="R713">
        <v>38</v>
      </c>
      <c r="S713" t="s">
        <v>1515</v>
      </c>
      <c r="T713" t="s">
        <v>24</v>
      </c>
      <c r="U713">
        <v>38</v>
      </c>
      <c r="V713" t="s">
        <v>1516</v>
      </c>
      <c r="W713" t="s">
        <v>1511</v>
      </c>
    </row>
    <row r="714" spans="1:23">
      <c r="A714">
        <v>713</v>
      </c>
      <c r="B714">
        <v>1</v>
      </c>
      <c r="C714" t="s">
        <v>4235</v>
      </c>
      <c r="D714" t="s">
        <v>4236</v>
      </c>
      <c r="E714">
        <v>1</v>
      </c>
      <c r="F714">
        <v>0</v>
      </c>
      <c r="G714">
        <v>0</v>
      </c>
      <c r="H714" t="s">
        <v>1509</v>
      </c>
      <c r="I714" t="s">
        <v>140</v>
      </c>
      <c r="J714" t="s">
        <v>140</v>
      </c>
      <c r="K714" t="s">
        <v>1510</v>
      </c>
      <c r="L714" t="s">
        <v>277</v>
      </c>
      <c r="M714" t="s">
        <v>277</v>
      </c>
      <c r="N714">
        <v>4</v>
      </c>
      <c r="O714" t="s">
        <v>232</v>
      </c>
      <c r="P714">
        <v>2</v>
      </c>
      <c r="Q714" t="s">
        <v>4237</v>
      </c>
      <c r="R714">
        <v>38</v>
      </c>
      <c r="S714" t="s">
        <v>4238</v>
      </c>
      <c r="T714" t="s">
        <v>24</v>
      </c>
      <c r="U714">
        <v>38</v>
      </c>
      <c r="V714" t="s">
        <v>4239</v>
      </c>
      <c r="W714" t="s">
        <v>1511</v>
      </c>
    </row>
    <row r="715" spans="1:23">
      <c r="A715">
        <v>714</v>
      </c>
      <c r="B715">
        <v>2</v>
      </c>
      <c r="C715" t="s">
        <v>1517</v>
      </c>
      <c r="D715" t="s">
        <v>1518</v>
      </c>
      <c r="E715">
        <v>1</v>
      </c>
      <c r="F715">
        <v>0</v>
      </c>
      <c r="G715">
        <v>0</v>
      </c>
      <c r="H715" t="s">
        <v>1509</v>
      </c>
      <c r="I715" t="s">
        <v>140</v>
      </c>
      <c r="J715" t="s">
        <v>140</v>
      </c>
      <c r="K715" t="s">
        <v>1510</v>
      </c>
      <c r="L715" t="s">
        <v>277</v>
      </c>
      <c r="M715" t="s">
        <v>277</v>
      </c>
      <c r="N715">
        <v>4</v>
      </c>
      <c r="O715" t="s">
        <v>283</v>
      </c>
      <c r="P715">
        <v>6</v>
      </c>
      <c r="Q715" t="s">
        <v>1519</v>
      </c>
      <c r="R715">
        <v>38</v>
      </c>
      <c r="S715" t="s">
        <v>1520</v>
      </c>
      <c r="T715" t="s">
        <v>24</v>
      </c>
      <c r="U715">
        <v>38</v>
      </c>
      <c r="V715" t="s">
        <v>1521</v>
      </c>
      <c r="W715" t="s">
        <v>1511</v>
      </c>
    </row>
    <row r="716" spans="1:23">
      <c r="A716">
        <v>715</v>
      </c>
      <c r="B716">
        <v>1</v>
      </c>
      <c r="C716" t="s">
        <v>4240</v>
      </c>
      <c r="D716" t="s">
        <v>4241</v>
      </c>
      <c r="E716">
        <v>19</v>
      </c>
      <c r="F716">
        <v>0</v>
      </c>
      <c r="G716">
        <v>0</v>
      </c>
      <c r="H716" t="s">
        <v>4242</v>
      </c>
      <c r="I716" t="s">
        <v>140</v>
      </c>
      <c r="J716" t="s">
        <v>140</v>
      </c>
      <c r="K716" t="s">
        <v>4243</v>
      </c>
      <c r="L716" t="s">
        <v>277</v>
      </c>
      <c r="M716" t="s">
        <v>277</v>
      </c>
      <c r="N716">
        <v>4</v>
      </c>
      <c r="O716" t="s">
        <v>239</v>
      </c>
      <c r="P716">
        <v>1</v>
      </c>
      <c r="Q716" t="s">
        <v>4244</v>
      </c>
      <c r="R716">
        <v>39</v>
      </c>
      <c r="S716" t="s">
        <v>4245</v>
      </c>
      <c r="T716" t="s">
        <v>24</v>
      </c>
      <c r="U716">
        <v>39</v>
      </c>
      <c r="V716" t="s">
        <v>4246</v>
      </c>
      <c r="W716" t="s">
        <v>4247</v>
      </c>
    </row>
    <row r="717" spans="1:23">
      <c r="A717">
        <v>716</v>
      </c>
      <c r="B717">
        <v>1</v>
      </c>
      <c r="C717" t="s">
        <v>4248</v>
      </c>
      <c r="D717" t="s">
        <v>4249</v>
      </c>
      <c r="E717">
        <v>19</v>
      </c>
      <c r="F717">
        <v>0</v>
      </c>
      <c r="G717">
        <v>0</v>
      </c>
      <c r="H717" t="s">
        <v>4242</v>
      </c>
      <c r="I717" t="s">
        <v>140</v>
      </c>
      <c r="J717" t="s">
        <v>140</v>
      </c>
      <c r="K717" t="s">
        <v>4243</v>
      </c>
      <c r="L717" t="s">
        <v>277</v>
      </c>
      <c r="M717" t="s">
        <v>277</v>
      </c>
      <c r="N717">
        <v>4</v>
      </c>
      <c r="O717" t="s">
        <v>239</v>
      </c>
      <c r="P717">
        <v>1</v>
      </c>
      <c r="Q717" t="s">
        <v>4250</v>
      </c>
      <c r="R717">
        <v>39</v>
      </c>
      <c r="S717" t="s">
        <v>4251</v>
      </c>
      <c r="T717" t="s">
        <v>24</v>
      </c>
      <c r="U717">
        <v>39</v>
      </c>
      <c r="V717" t="s">
        <v>4252</v>
      </c>
      <c r="W717" t="s">
        <v>4247</v>
      </c>
    </row>
    <row r="718" spans="1:23">
      <c r="A718">
        <v>717</v>
      </c>
      <c r="B718">
        <v>1</v>
      </c>
      <c r="C718" t="s">
        <v>4253</v>
      </c>
      <c r="D718" t="s">
        <v>4254</v>
      </c>
      <c r="E718">
        <v>19</v>
      </c>
      <c r="F718">
        <v>0</v>
      </c>
      <c r="G718">
        <v>0</v>
      </c>
      <c r="H718" t="s">
        <v>4242</v>
      </c>
      <c r="I718" t="s">
        <v>140</v>
      </c>
      <c r="J718" t="s">
        <v>140</v>
      </c>
      <c r="K718" t="s">
        <v>4243</v>
      </c>
      <c r="L718" t="s">
        <v>277</v>
      </c>
      <c r="M718" t="s">
        <v>277</v>
      </c>
      <c r="N718">
        <v>4</v>
      </c>
      <c r="O718" t="s">
        <v>232</v>
      </c>
      <c r="P718">
        <v>3</v>
      </c>
      <c r="Q718" t="s">
        <v>4255</v>
      </c>
      <c r="R718">
        <v>39</v>
      </c>
      <c r="S718" t="s">
        <v>4256</v>
      </c>
      <c r="T718" t="s">
        <v>24</v>
      </c>
      <c r="U718">
        <v>39</v>
      </c>
      <c r="V718" t="s">
        <v>4257</v>
      </c>
      <c r="W718" t="s">
        <v>4247</v>
      </c>
    </row>
    <row r="719" spans="1:23">
      <c r="A719">
        <v>718</v>
      </c>
      <c r="B719">
        <v>1</v>
      </c>
      <c r="C719" t="s">
        <v>4258</v>
      </c>
      <c r="D719" t="s">
        <v>4259</v>
      </c>
      <c r="E719">
        <v>19</v>
      </c>
      <c r="F719">
        <v>0</v>
      </c>
      <c r="G719">
        <v>0</v>
      </c>
      <c r="H719" t="s">
        <v>4242</v>
      </c>
      <c r="I719" t="s">
        <v>140</v>
      </c>
      <c r="J719" t="s">
        <v>140</v>
      </c>
      <c r="K719" t="s">
        <v>4243</v>
      </c>
      <c r="L719" t="s">
        <v>277</v>
      </c>
      <c r="M719" t="s">
        <v>277</v>
      </c>
      <c r="N719">
        <v>4</v>
      </c>
      <c r="O719" t="s">
        <v>232</v>
      </c>
      <c r="P719">
        <v>1</v>
      </c>
      <c r="Q719" t="s">
        <v>4260</v>
      </c>
      <c r="R719">
        <v>39</v>
      </c>
      <c r="S719" t="s">
        <v>4261</v>
      </c>
      <c r="T719" t="s">
        <v>24</v>
      </c>
      <c r="U719">
        <v>39</v>
      </c>
      <c r="V719" t="s">
        <v>4262</v>
      </c>
      <c r="W719" t="s">
        <v>4247</v>
      </c>
    </row>
    <row r="720" spans="1:23">
      <c r="A720">
        <v>719</v>
      </c>
      <c r="B720">
        <v>2</v>
      </c>
      <c r="C720" t="s">
        <v>4263</v>
      </c>
      <c r="D720" t="s">
        <v>4264</v>
      </c>
      <c r="E720">
        <v>19</v>
      </c>
      <c r="F720">
        <v>0</v>
      </c>
      <c r="G720">
        <v>0</v>
      </c>
      <c r="H720" t="s">
        <v>4242</v>
      </c>
      <c r="I720" t="s">
        <v>140</v>
      </c>
      <c r="J720" t="s">
        <v>140</v>
      </c>
      <c r="K720" t="s">
        <v>4243</v>
      </c>
      <c r="L720" t="s">
        <v>277</v>
      </c>
      <c r="M720" t="s">
        <v>277</v>
      </c>
      <c r="N720">
        <v>4</v>
      </c>
      <c r="O720" t="s">
        <v>239</v>
      </c>
      <c r="P720">
        <v>1</v>
      </c>
      <c r="Q720" t="s">
        <v>4180</v>
      </c>
      <c r="R720">
        <v>39</v>
      </c>
      <c r="S720" t="s">
        <v>4265</v>
      </c>
      <c r="T720" t="s">
        <v>24</v>
      </c>
      <c r="U720">
        <v>39</v>
      </c>
      <c r="V720" t="s">
        <v>4266</v>
      </c>
      <c r="W720" t="s">
        <v>4247</v>
      </c>
    </row>
    <row r="721" spans="1:23">
      <c r="A721">
        <v>720</v>
      </c>
      <c r="B721">
        <v>2</v>
      </c>
      <c r="C721" t="s">
        <v>4267</v>
      </c>
      <c r="D721" t="s">
        <v>4268</v>
      </c>
      <c r="E721">
        <v>19</v>
      </c>
      <c r="F721">
        <v>0</v>
      </c>
      <c r="G721">
        <v>0</v>
      </c>
      <c r="H721" t="s">
        <v>4242</v>
      </c>
      <c r="I721" t="s">
        <v>140</v>
      </c>
      <c r="J721" t="s">
        <v>140</v>
      </c>
      <c r="K721" t="s">
        <v>4243</v>
      </c>
      <c r="L721" t="s">
        <v>277</v>
      </c>
      <c r="M721" t="s">
        <v>277</v>
      </c>
      <c r="N721">
        <v>4</v>
      </c>
      <c r="O721" t="s">
        <v>232</v>
      </c>
      <c r="P721">
        <v>3</v>
      </c>
      <c r="Q721" t="s">
        <v>4269</v>
      </c>
      <c r="R721">
        <v>39</v>
      </c>
      <c r="S721" t="s">
        <v>4270</v>
      </c>
      <c r="T721" t="s">
        <v>24</v>
      </c>
      <c r="U721">
        <v>39</v>
      </c>
      <c r="V721" t="s">
        <v>4271</v>
      </c>
      <c r="W721" t="s">
        <v>4247</v>
      </c>
    </row>
    <row r="722" spans="1:23">
      <c r="A722">
        <v>721</v>
      </c>
      <c r="B722">
        <v>1</v>
      </c>
      <c r="C722" t="s">
        <v>4272</v>
      </c>
      <c r="D722" t="s">
        <v>4273</v>
      </c>
      <c r="E722">
        <v>43</v>
      </c>
      <c r="F722">
        <v>0</v>
      </c>
      <c r="G722">
        <v>0</v>
      </c>
      <c r="H722" t="s">
        <v>4274</v>
      </c>
      <c r="I722" t="s">
        <v>140</v>
      </c>
      <c r="J722" t="s">
        <v>140</v>
      </c>
      <c r="K722" t="s">
        <v>4275</v>
      </c>
      <c r="L722" t="s">
        <v>277</v>
      </c>
      <c r="M722" t="s">
        <v>277</v>
      </c>
      <c r="N722">
        <v>4</v>
      </c>
      <c r="O722" t="s">
        <v>239</v>
      </c>
      <c r="P722">
        <v>2</v>
      </c>
      <c r="Q722" t="s">
        <v>4276</v>
      </c>
      <c r="R722">
        <v>39</v>
      </c>
      <c r="S722" t="s">
        <v>4277</v>
      </c>
      <c r="T722" t="s">
        <v>24</v>
      </c>
      <c r="U722">
        <v>39</v>
      </c>
      <c r="V722" t="s">
        <v>4278</v>
      </c>
      <c r="W722" t="s">
        <v>1855</v>
      </c>
    </row>
    <row r="723" spans="1:23">
      <c r="A723">
        <v>722</v>
      </c>
      <c r="B723">
        <v>1</v>
      </c>
      <c r="C723" t="s">
        <v>4279</v>
      </c>
      <c r="D723" t="s">
        <v>4280</v>
      </c>
      <c r="E723">
        <v>43</v>
      </c>
      <c r="F723">
        <v>0</v>
      </c>
      <c r="G723">
        <v>0</v>
      </c>
      <c r="H723" t="s">
        <v>4274</v>
      </c>
      <c r="I723" t="s">
        <v>140</v>
      </c>
      <c r="J723" t="s">
        <v>140</v>
      </c>
      <c r="K723" t="s">
        <v>4275</v>
      </c>
      <c r="L723" t="s">
        <v>277</v>
      </c>
      <c r="M723" t="s">
        <v>277</v>
      </c>
      <c r="N723">
        <v>4</v>
      </c>
      <c r="O723" t="s">
        <v>239</v>
      </c>
      <c r="P723">
        <v>1</v>
      </c>
      <c r="Q723" t="s">
        <v>1480</v>
      </c>
      <c r="R723">
        <v>39</v>
      </c>
      <c r="S723" t="s">
        <v>4281</v>
      </c>
      <c r="T723" t="s">
        <v>24</v>
      </c>
      <c r="U723">
        <v>39</v>
      </c>
      <c r="V723" t="s">
        <v>4282</v>
      </c>
      <c r="W723" t="s">
        <v>1855</v>
      </c>
    </row>
    <row r="724" spans="1:23">
      <c r="A724">
        <v>723</v>
      </c>
      <c r="B724">
        <v>1</v>
      </c>
      <c r="C724" t="s">
        <v>4283</v>
      </c>
      <c r="D724" t="s">
        <v>4284</v>
      </c>
      <c r="E724">
        <v>43</v>
      </c>
      <c r="F724">
        <v>0</v>
      </c>
      <c r="G724">
        <v>0</v>
      </c>
      <c r="H724" t="s">
        <v>4274</v>
      </c>
      <c r="I724" t="s">
        <v>140</v>
      </c>
      <c r="J724" t="s">
        <v>140</v>
      </c>
      <c r="K724" t="s">
        <v>4275</v>
      </c>
      <c r="L724" t="s">
        <v>277</v>
      </c>
      <c r="M724" t="s">
        <v>277</v>
      </c>
      <c r="N724">
        <v>4</v>
      </c>
      <c r="O724" t="s">
        <v>239</v>
      </c>
      <c r="P724">
        <v>1</v>
      </c>
      <c r="Q724" t="s">
        <v>4285</v>
      </c>
      <c r="R724">
        <v>39</v>
      </c>
      <c r="S724" t="s">
        <v>4286</v>
      </c>
      <c r="T724" t="s">
        <v>24</v>
      </c>
      <c r="U724">
        <v>39</v>
      </c>
      <c r="V724" t="s">
        <v>4287</v>
      </c>
      <c r="W724" t="s">
        <v>1855</v>
      </c>
    </row>
    <row r="725" spans="1:23">
      <c r="A725">
        <v>724</v>
      </c>
      <c r="B725">
        <v>1</v>
      </c>
      <c r="C725" t="s">
        <v>4288</v>
      </c>
      <c r="D725" t="s">
        <v>4289</v>
      </c>
      <c r="E725">
        <v>43</v>
      </c>
      <c r="F725">
        <v>0</v>
      </c>
      <c r="G725">
        <v>0</v>
      </c>
      <c r="H725" t="s">
        <v>4274</v>
      </c>
      <c r="I725" t="s">
        <v>140</v>
      </c>
      <c r="J725" t="s">
        <v>140</v>
      </c>
      <c r="K725" t="s">
        <v>4275</v>
      </c>
      <c r="L725" t="s">
        <v>277</v>
      </c>
      <c r="M725" t="s">
        <v>277</v>
      </c>
      <c r="N725">
        <v>4</v>
      </c>
      <c r="O725" t="s">
        <v>239</v>
      </c>
      <c r="P725">
        <v>1</v>
      </c>
      <c r="Q725" t="s">
        <v>4290</v>
      </c>
      <c r="R725">
        <v>39</v>
      </c>
      <c r="S725" t="s">
        <v>4291</v>
      </c>
      <c r="T725" t="s">
        <v>24</v>
      </c>
      <c r="U725">
        <v>39</v>
      </c>
      <c r="V725" t="s">
        <v>4292</v>
      </c>
      <c r="W725" t="s">
        <v>1855</v>
      </c>
    </row>
    <row r="726" spans="1:23">
      <c r="A726">
        <v>725</v>
      </c>
      <c r="B726">
        <v>1</v>
      </c>
      <c r="C726" t="s">
        <v>4293</v>
      </c>
      <c r="D726" t="s">
        <v>4294</v>
      </c>
      <c r="E726">
        <v>43</v>
      </c>
      <c r="F726">
        <v>0</v>
      </c>
      <c r="G726">
        <v>0</v>
      </c>
      <c r="H726" t="s">
        <v>4274</v>
      </c>
      <c r="I726" t="s">
        <v>140</v>
      </c>
      <c r="J726" t="s">
        <v>140</v>
      </c>
      <c r="K726" t="s">
        <v>4275</v>
      </c>
      <c r="L726" t="s">
        <v>277</v>
      </c>
      <c r="M726" t="s">
        <v>277</v>
      </c>
      <c r="N726">
        <v>4</v>
      </c>
      <c r="O726" t="s">
        <v>239</v>
      </c>
      <c r="P726">
        <v>1</v>
      </c>
      <c r="Q726" t="s">
        <v>4295</v>
      </c>
      <c r="R726">
        <v>39</v>
      </c>
      <c r="S726" t="s">
        <v>4296</v>
      </c>
      <c r="T726" t="s">
        <v>24</v>
      </c>
      <c r="U726">
        <v>39</v>
      </c>
      <c r="V726" t="s">
        <v>4297</v>
      </c>
      <c r="W726" t="s">
        <v>1855</v>
      </c>
    </row>
    <row r="727" spans="1:23">
      <c r="A727">
        <v>726</v>
      </c>
      <c r="B727">
        <v>1</v>
      </c>
      <c r="C727" t="s">
        <v>4298</v>
      </c>
      <c r="D727" t="s">
        <v>4299</v>
      </c>
      <c r="E727">
        <v>43</v>
      </c>
      <c r="F727">
        <v>0</v>
      </c>
      <c r="G727">
        <v>0</v>
      </c>
      <c r="H727" t="s">
        <v>4274</v>
      </c>
      <c r="I727" t="s">
        <v>140</v>
      </c>
      <c r="J727" t="s">
        <v>140</v>
      </c>
      <c r="K727" t="s">
        <v>4275</v>
      </c>
      <c r="L727" t="s">
        <v>277</v>
      </c>
      <c r="M727" t="s">
        <v>277</v>
      </c>
      <c r="N727">
        <v>4</v>
      </c>
      <c r="O727" t="s">
        <v>232</v>
      </c>
      <c r="P727">
        <v>2</v>
      </c>
      <c r="Q727" t="s">
        <v>871</v>
      </c>
      <c r="R727">
        <v>39</v>
      </c>
      <c r="S727" t="s">
        <v>4300</v>
      </c>
      <c r="T727" t="s">
        <v>24</v>
      </c>
      <c r="U727">
        <v>39</v>
      </c>
      <c r="V727" t="s">
        <v>4301</v>
      </c>
      <c r="W727" t="s">
        <v>1855</v>
      </c>
    </row>
    <row r="728" spans="1:23">
      <c r="A728">
        <v>727</v>
      </c>
      <c r="B728">
        <v>1</v>
      </c>
      <c r="C728" t="s">
        <v>4302</v>
      </c>
      <c r="D728" t="s">
        <v>4303</v>
      </c>
      <c r="E728">
        <v>43</v>
      </c>
      <c r="F728">
        <v>0</v>
      </c>
      <c r="G728">
        <v>0</v>
      </c>
      <c r="H728" t="s">
        <v>4274</v>
      </c>
      <c r="I728" t="s">
        <v>140</v>
      </c>
      <c r="J728" t="s">
        <v>140</v>
      </c>
      <c r="K728" t="s">
        <v>4275</v>
      </c>
      <c r="L728" t="s">
        <v>277</v>
      </c>
      <c r="M728" t="s">
        <v>277</v>
      </c>
      <c r="N728">
        <v>4</v>
      </c>
      <c r="O728" t="s">
        <v>232</v>
      </c>
      <c r="P728">
        <v>1</v>
      </c>
      <c r="Q728" t="s">
        <v>3828</v>
      </c>
      <c r="R728">
        <v>39</v>
      </c>
      <c r="S728" t="s">
        <v>4304</v>
      </c>
      <c r="T728" t="s">
        <v>24</v>
      </c>
      <c r="U728">
        <v>39</v>
      </c>
      <c r="V728" t="s">
        <v>4305</v>
      </c>
      <c r="W728" t="s">
        <v>1855</v>
      </c>
    </row>
    <row r="729" spans="1:23">
      <c r="A729">
        <v>728</v>
      </c>
      <c r="B729">
        <v>1</v>
      </c>
      <c r="C729" t="s">
        <v>4306</v>
      </c>
      <c r="D729" t="s">
        <v>4307</v>
      </c>
      <c r="E729">
        <v>43</v>
      </c>
      <c r="F729">
        <v>0</v>
      </c>
      <c r="G729">
        <v>0</v>
      </c>
      <c r="H729" t="s">
        <v>4274</v>
      </c>
      <c r="I729" t="s">
        <v>140</v>
      </c>
      <c r="J729" t="s">
        <v>140</v>
      </c>
      <c r="K729" t="s">
        <v>4275</v>
      </c>
      <c r="L729" t="s">
        <v>277</v>
      </c>
      <c r="M729" t="s">
        <v>277</v>
      </c>
      <c r="N729">
        <v>4</v>
      </c>
      <c r="O729" t="s">
        <v>283</v>
      </c>
      <c r="P729">
        <v>6</v>
      </c>
      <c r="Q729" t="s">
        <v>4308</v>
      </c>
      <c r="R729">
        <v>39</v>
      </c>
      <c r="S729" t="s">
        <v>4309</v>
      </c>
      <c r="T729" t="s">
        <v>24</v>
      </c>
      <c r="U729">
        <v>39</v>
      </c>
      <c r="V729" t="s">
        <v>4310</v>
      </c>
      <c r="W729" t="s">
        <v>1855</v>
      </c>
    </row>
    <row r="730" spans="1:23">
      <c r="A730">
        <v>729</v>
      </c>
      <c r="B730">
        <v>1</v>
      </c>
      <c r="C730" t="s">
        <v>4311</v>
      </c>
      <c r="D730" t="s">
        <v>4312</v>
      </c>
      <c r="E730">
        <v>43</v>
      </c>
      <c r="F730">
        <v>0</v>
      </c>
      <c r="G730">
        <v>0</v>
      </c>
      <c r="H730" t="s">
        <v>4274</v>
      </c>
      <c r="I730" t="s">
        <v>140</v>
      </c>
      <c r="J730" t="s">
        <v>140</v>
      </c>
      <c r="K730" t="s">
        <v>4275</v>
      </c>
      <c r="L730" t="s">
        <v>277</v>
      </c>
      <c r="M730" t="s">
        <v>277</v>
      </c>
      <c r="N730">
        <v>4</v>
      </c>
      <c r="O730" t="s">
        <v>283</v>
      </c>
      <c r="P730">
        <v>6</v>
      </c>
      <c r="Q730" t="s">
        <v>495</v>
      </c>
      <c r="R730">
        <v>39</v>
      </c>
      <c r="S730" t="s">
        <v>4313</v>
      </c>
      <c r="T730" t="s">
        <v>24</v>
      </c>
      <c r="U730">
        <v>39</v>
      </c>
      <c r="V730" t="s">
        <v>4314</v>
      </c>
      <c r="W730" t="s">
        <v>1855</v>
      </c>
    </row>
    <row r="731" spans="1:23">
      <c r="A731">
        <v>730</v>
      </c>
      <c r="B731">
        <v>2</v>
      </c>
      <c r="C731" t="s">
        <v>4315</v>
      </c>
      <c r="D731" t="s">
        <v>4316</v>
      </c>
      <c r="E731">
        <v>43</v>
      </c>
      <c r="F731">
        <v>0</v>
      </c>
      <c r="G731">
        <v>0</v>
      </c>
      <c r="H731" t="s">
        <v>4274</v>
      </c>
      <c r="I731" t="s">
        <v>140</v>
      </c>
      <c r="J731" t="s">
        <v>140</v>
      </c>
      <c r="K731" t="s">
        <v>4275</v>
      </c>
      <c r="L731" t="s">
        <v>277</v>
      </c>
      <c r="M731" t="s">
        <v>277</v>
      </c>
      <c r="N731">
        <v>4</v>
      </c>
      <c r="O731" t="s">
        <v>239</v>
      </c>
      <c r="P731">
        <v>1</v>
      </c>
      <c r="Q731" t="s">
        <v>1452</v>
      </c>
      <c r="R731">
        <v>39</v>
      </c>
      <c r="S731" t="s">
        <v>4317</v>
      </c>
      <c r="T731" t="s">
        <v>24</v>
      </c>
      <c r="U731">
        <v>39</v>
      </c>
      <c r="V731" t="s">
        <v>4318</v>
      </c>
      <c r="W731" t="s">
        <v>1855</v>
      </c>
    </row>
    <row r="732" spans="1:23">
      <c r="A732">
        <v>731</v>
      </c>
      <c r="B732">
        <v>2</v>
      </c>
      <c r="C732" t="s">
        <v>4319</v>
      </c>
      <c r="D732" t="s">
        <v>4320</v>
      </c>
      <c r="E732">
        <v>43</v>
      </c>
      <c r="F732">
        <v>0</v>
      </c>
      <c r="G732">
        <v>0</v>
      </c>
      <c r="H732" t="s">
        <v>4274</v>
      </c>
      <c r="I732" t="s">
        <v>140</v>
      </c>
      <c r="J732" t="s">
        <v>140</v>
      </c>
      <c r="K732" t="s">
        <v>4275</v>
      </c>
      <c r="L732" t="s">
        <v>277</v>
      </c>
      <c r="M732" t="s">
        <v>277</v>
      </c>
      <c r="N732">
        <v>4</v>
      </c>
      <c r="O732" t="s">
        <v>232</v>
      </c>
      <c r="P732">
        <v>3</v>
      </c>
      <c r="Q732" t="s">
        <v>4321</v>
      </c>
      <c r="R732">
        <v>39</v>
      </c>
      <c r="S732" t="s">
        <v>4322</v>
      </c>
      <c r="T732" t="s">
        <v>24</v>
      </c>
      <c r="U732">
        <v>39</v>
      </c>
      <c r="V732" t="s">
        <v>4323</v>
      </c>
      <c r="W732" t="s">
        <v>1855</v>
      </c>
    </row>
    <row r="733" spans="1:23">
      <c r="A733">
        <v>732</v>
      </c>
      <c r="B733">
        <v>2</v>
      </c>
      <c r="C733" t="s">
        <v>4324</v>
      </c>
      <c r="D733" t="s">
        <v>4325</v>
      </c>
      <c r="E733">
        <v>43</v>
      </c>
      <c r="F733">
        <v>0</v>
      </c>
      <c r="G733">
        <v>0</v>
      </c>
      <c r="H733" t="s">
        <v>4274</v>
      </c>
      <c r="I733" t="s">
        <v>140</v>
      </c>
      <c r="J733" t="s">
        <v>140</v>
      </c>
      <c r="K733" t="s">
        <v>4275</v>
      </c>
      <c r="L733" t="s">
        <v>277</v>
      </c>
      <c r="M733" t="s">
        <v>277</v>
      </c>
      <c r="N733">
        <v>4</v>
      </c>
      <c r="O733" t="s">
        <v>232</v>
      </c>
      <c r="P733">
        <v>2</v>
      </c>
      <c r="Q733" t="s">
        <v>4326</v>
      </c>
      <c r="R733">
        <v>39</v>
      </c>
      <c r="S733" t="s">
        <v>4327</v>
      </c>
      <c r="T733" t="s">
        <v>24</v>
      </c>
      <c r="U733">
        <v>39</v>
      </c>
      <c r="V733" t="s">
        <v>4328</v>
      </c>
      <c r="W733" t="s">
        <v>1855</v>
      </c>
    </row>
    <row r="734" spans="1:23">
      <c r="A734">
        <v>733</v>
      </c>
      <c r="B734">
        <v>2</v>
      </c>
      <c r="C734" t="s">
        <v>4329</v>
      </c>
      <c r="D734" t="s">
        <v>4330</v>
      </c>
      <c r="E734">
        <v>43</v>
      </c>
      <c r="F734">
        <v>0</v>
      </c>
      <c r="G734">
        <v>0</v>
      </c>
      <c r="H734" t="s">
        <v>4274</v>
      </c>
      <c r="I734" t="s">
        <v>140</v>
      </c>
      <c r="J734" t="s">
        <v>140</v>
      </c>
      <c r="K734" t="s">
        <v>4275</v>
      </c>
      <c r="L734" t="s">
        <v>277</v>
      </c>
      <c r="M734" t="s">
        <v>277</v>
      </c>
      <c r="N734">
        <v>4</v>
      </c>
      <c r="O734" t="s">
        <v>232</v>
      </c>
      <c r="P734">
        <v>2</v>
      </c>
      <c r="Q734" t="s">
        <v>2122</v>
      </c>
      <c r="R734">
        <v>39</v>
      </c>
      <c r="S734" t="s">
        <v>4331</v>
      </c>
      <c r="T734" t="s">
        <v>24</v>
      </c>
      <c r="U734">
        <v>39</v>
      </c>
      <c r="V734" t="s">
        <v>4332</v>
      </c>
      <c r="W734" t="s">
        <v>1855</v>
      </c>
    </row>
    <row r="735" spans="1:23">
      <c r="A735">
        <v>734</v>
      </c>
      <c r="B735">
        <v>2</v>
      </c>
      <c r="C735" t="s">
        <v>4333</v>
      </c>
      <c r="D735" t="s">
        <v>4334</v>
      </c>
      <c r="E735">
        <v>43</v>
      </c>
      <c r="F735">
        <v>0</v>
      </c>
      <c r="G735">
        <v>0</v>
      </c>
      <c r="H735" t="s">
        <v>4274</v>
      </c>
      <c r="I735" t="s">
        <v>140</v>
      </c>
      <c r="J735" t="s">
        <v>140</v>
      </c>
      <c r="K735" t="s">
        <v>4275</v>
      </c>
      <c r="L735" t="s">
        <v>277</v>
      </c>
      <c r="M735" t="s">
        <v>277</v>
      </c>
      <c r="N735">
        <v>4</v>
      </c>
      <c r="O735" t="s">
        <v>232</v>
      </c>
      <c r="P735">
        <v>1</v>
      </c>
      <c r="Q735" t="s">
        <v>4260</v>
      </c>
      <c r="R735">
        <v>39</v>
      </c>
      <c r="S735" t="s">
        <v>4335</v>
      </c>
      <c r="T735" t="s">
        <v>24</v>
      </c>
      <c r="U735">
        <v>39</v>
      </c>
      <c r="V735" t="s">
        <v>4336</v>
      </c>
      <c r="W735" t="s">
        <v>1855</v>
      </c>
    </row>
    <row r="736" spans="1:23">
      <c r="A736">
        <v>735</v>
      </c>
      <c r="B736">
        <v>2</v>
      </c>
      <c r="C736" t="s">
        <v>4337</v>
      </c>
      <c r="D736" t="s">
        <v>4338</v>
      </c>
      <c r="E736">
        <v>43</v>
      </c>
      <c r="F736">
        <v>0</v>
      </c>
      <c r="G736">
        <v>0</v>
      </c>
      <c r="H736" t="s">
        <v>4274</v>
      </c>
      <c r="I736" t="s">
        <v>140</v>
      </c>
      <c r="J736" t="s">
        <v>140</v>
      </c>
      <c r="K736" t="s">
        <v>4275</v>
      </c>
      <c r="L736" t="s">
        <v>277</v>
      </c>
      <c r="M736" t="s">
        <v>277</v>
      </c>
      <c r="N736">
        <v>4</v>
      </c>
      <c r="O736" t="s">
        <v>283</v>
      </c>
      <c r="P736">
        <v>6</v>
      </c>
      <c r="Q736" t="s">
        <v>4339</v>
      </c>
      <c r="R736">
        <v>39</v>
      </c>
      <c r="S736" t="s">
        <v>4340</v>
      </c>
      <c r="T736" t="s">
        <v>24</v>
      </c>
      <c r="U736">
        <v>39</v>
      </c>
      <c r="V736" t="s">
        <v>4341</v>
      </c>
      <c r="W736" t="s">
        <v>1855</v>
      </c>
    </row>
    <row r="737" spans="1:23">
      <c r="A737">
        <v>736</v>
      </c>
      <c r="B737">
        <v>2</v>
      </c>
      <c r="C737" t="s">
        <v>4342</v>
      </c>
      <c r="D737" t="s">
        <v>4343</v>
      </c>
      <c r="E737">
        <v>43</v>
      </c>
      <c r="F737">
        <v>0</v>
      </c>
      <c r="G737">
        <v>0</v>
      </c>
      <c r="H737" t="s">
        <v>4274</v>
      </c>
      <c r="I737" t="s">
        <v>140</v>
      </c>
      <c r="J737" t="s">
        <v>140</v>
      </c>
      <c r="K737" t="s">
        <v>4275</v>
      </c>
      <c r="L737" t="s">
        <v>277</v>
      </c>
      <c r="M737" t="s">
        <v>277</v>
      </c>
      <c r="N737">
        <v>4</v>
      </c>
      <c r="O737" t="s">
        <v>283</v>
      </c>
      <c r="P737">
        <v>5</v>
      </c>
      <c r="Q737" t="s">
        <v>1449</v>
      </c>
      <c r="R737">
        <v>39</v>
      </c>
      <c r="S737" t="s">
        <v>4344</v>
      </c>
      <c r="T737" t="s">
        <v>24</v>
      </c>
      <c r="U737">
        <v>39</v>
      </c>
      <c r="V737" t="s">
        <v>4345</v>
      </c>
      <c r="W737" t="s">
        <v>1855</v>
      </c>
    </row>
    <row r="738" spans="1:23">
      <c r="A738">
        <v>737</v>
      </c>
      <c r="B738">
        <v>1</v>
      </c>
      <c r="C738" t="s">
        <v>4346</v>
      </c>
      <c r="D738" t="s">
        <v>4347</v>
      </c>
      <c r="E738">
        <v>4</v>
      </c>
      <c r="F738">
        <v>0</v>
      </c>
      <c r="G738">
        <v>0</v>
      </c>
      <c r="H738" t="s">
        <v>4348</v>
      </c>
      <c r="I738" t="s">
        <v>140</v>
      </c>
      <c r="J738" t="s">
        <v>140</v>
      </c>
      <c r="K738" t="s">
        <v>4349</v>
      </c>
      <c r="L738" t="s">
        <v>277</v>
      </c>
      <c r="M738" t="s">
        <v>277</v>
      </c>
      <c r="N738">
        <v>4</v>
      </c>
      <c r="O738" t="s">
        <v>239</v>
      </c>
      <c r="P738">
        <v>1</v>
      </c>
      <c r="Q738" t="s">
        <v>2902</v>
      </c>
      <c r="R738">
        <v>39</v>
      </c>
      <c r="S738" t="s">
        <v>4350</v>
      </c>
      <c r="T738" t="s">
        <v>24</v>
      </c>
      <c r="U738">
        <v>39</v>
      </c>
      <c r="V738" t="s">
        <v>4351</v>
      </c>
      <c r="W738" t="s">
        <v>1859</v>
      </c>
    </row>
    <row r="739" spans="1:23">
      <c r="A739">
        <v>738</v>
      </c>
      <c r="B739">
        <v>1</v>
      </c>
      <c r="C739" t="s">
        <v>4352</v>
      </c>
      <c r="D739" t="s">
        <v>4353</v>
      </c>
      <c r="E739">
        <v>4</v>
      </c>
      <c r="F739">
        <v>0</v>
      </c>
      <c r="G739">
        <v>0</v>
      </c>
      <c r="H739" t="s">
        <v>4348</v>
      </c>
      <c r="I739" t="s">
        <v>140</v>
      </c>
      <c r="J739" t="s">
        <v>140</v>
      </c>
      <c r="K739" t="s">
        <v>4349</v>
      </c>
      <c r="L739" t="s">
        <v>277</v>
      </c>
      <c r="M739" t="s">
        <v>277</v>
      </c>
      <c r="N739">
        <v>4</v>
      </c>
      <c r="O739" t="s">
        <v>239</v>
      </c>
      <c r="P739">
        <v>1</v>
      </c>
      <c r="Q739" t="s">
        <v>4354</v>
      </c>
      <c r="R739">
        <v>39</v>
      </c>
      <c r="S739" t="s">
        <v>4355</v>
      </c>
      <c r="T739" t="s">
        <v>24</v>
      </c>
      <c r="U739">
        <v>39</v>
      </c>
      <c r="V739" t="s">
        <v>4356</v>
      </c>
      <c r="W739" t="s">
        <v>1859</v>
      </c>
    </row>
    <row r="740" spans="1:23">
      <c r="A740">
        <v>739</v>
      </c>
      <c r="B740">
        <v>1</v>
      </c>
      <c r="C740" t="s">
        <v>4357</v>
      </c>
      <c r="D740" t="s">
        <v>4358</v>
      </c>
      <c r="E740">
        <v>4</v>
      </c>
      <c r="F740">
        <v>0</v>
      </c>
      <c r="G740">
        <v>0</v>
      </c>
      <c r="H740" t="s">
        <v>4348</v>
      </c>
      <c r="I740" t="s">
        <v>140</v>
      </c>
      <c r="J740" t="s">
        <v>140</v>
      </c>
      <c r="K740" t="s">
        <v>4349</v>
      </c>
      <c r="L740" t="s">
        <v>277</v>
      </c>
      <c r="M740" t="s">
        <v>277</v>
      </c>
      <c r="N740">
        <v>4</v>
      </c>
      <c r="O740" t="s">
        <v>232</v>
      </c>
      <c r="P740">
        <v>2</v>
      </c>
      <c r="Q740" t="s">
        <v>765</v>
      </c>
      <c r="R740">
        <v>39</v>
      </c>
      <c r="S740" t="s">
        <v>4359</v>
      </c>
      <c r="T740" t="s">
        <v>24</v>
      </c>
      <c r="U740">
        <v>39</v>
      </c>
      <c r="V740" t="s">
        <v>4360</v>
      </c>
      <c r="W740" t="s">
        <v>1859</v>
      </c>
    </row>
    <row r="741" spans="1:23">
      <c r="A741">
        <v>740</v>
      </c>
      <c r="B741">
        <v>1</v>
      </c>
      <c r="C741" t="s">
        <v>4361</v>
      </c>
      <c r="D741" t="s">
        <v>4362</v>
      </c>
      <c r="E741">
        <v>4</v>
      </c>
      <c r="F741">
        <v>0</v>
      </c>
      <c r="G741">
        <v>0</v>
      </c>
      <c r="H741" t="s">
        <v>4348</v>
      </c>
      <c r="I741" t="s">
        <v>140</v>
      </c>
      <c r="J741" t="s">
        <v>140</v>
      </c>
      <c r="K741" t="s">
        <v>4349</v>
      </c>
      <c r="L741" t="s">
        <v>277</v>
      </c>
      <c r="M741" t="s">
        <v>277</v>
      </c>
      <c r="N741">
        <v>4</v>
      </c>
      <c r="O741" t="s">
        <v>232</v>
      </c>
      <c r="P741">
        <v>2</v>
      </c>
      <c r="Q741" t="s">
        <v>4126</v>
      </c>
      <c r="R741">
        <v>39</v>
      </c>
      <c r="S741" t="s">
        <v>4363</v>
      </c>
      <c r="T741" t="s">
        <v>24</v>
      </c>
      <c r="U741">
        <v>39</v>
      </c>
      <c r="V741" t="s">
        <v>4364</v>
      </c>
      <c r="W741" t="s">
        <v>1859</v>
      </c>
    </row>
    <row r="742" spans="1:23">
      <c r="A742">
        <v>741</v>
      </c>
      <c r="B742">
        <v>1</v>
      </c>
      <c r="C742" t="s">
        <v>4365</v>
      </c>
      <c r="D742" t="s">
        <v>4366</v>
      </c>
      <c r="E742">
        <v>4</v>
      </c>
      <c r="F742">
        <v>0</v>
      </c>
      <c r="G742">
        <v>0</v>
      </c>
      <c r="H742" t="s">
        <v>4348</v>
      </c>
      <c r="I742" t="s">
        <v>140</v>
      </c>
      <c r="J742" t="s">
        <v>140</v>
      </c>
      <c r="K742" t="s">
        <v>4349</v>
      </c>
      <c r="L742" t="s">
        <v>277</v>
      </c>
      <c r="M742" t="s">
        <v>277</v>
      </c>
      <c r="N742">
        <v>4</v>
      </c>
      <c r="O742" t="s">
        <v>232</v>
      </c>
      <c r="P742">
        <v>2</v>
      </c>
      <c r="Q742" t="s">
        <v>4367</v>
      </c>
      <c r="R742">
        <v>39</v>
      </c>
      <c r="S742" t="s">
        <v>4368</v>
      </c>
      <c r="T742" t="s">
        <v>24</v>
      </c>
      <c r="U742">
        <v>39</v>
      </c>
      <c r="V742" t="s">
        <v>4369</v>
      </c>
      <c r="W742" t="s">
        <v>1859</v>
      </c>
    </row>
    <row r="743" spans="1:23">
      <c r="A743">
        <v>742</v>
      </c>
      <c r="B743">
        <v>1</v>
      </c>
      <c r="C743" t="s">
        <v>4370</v>
      </c>
      <c r="D743" t="s">
        <v>4371</v>
      </c>
      <c r="E743">
        <v>4</v>
      </c>
      <c r="F743">
        <v>0</v>
      </c>
      <c r="G743">
        <v>0</v>
      </c>
      <c r="H743" t="s">
        <v>4348</v>
      </c>
      <c r="I743" t="s">
        <v>140</v>
      </c>
      <c r="J743" t="s">
        <v>140</v>
      </c>
      <c r="K743" t="s">
        <v>4349</v>
      </c>
      <c r="L743" t="s">
        <v>277</v>
      </c>
      <c r="M743" t="s">
        <v>277</v>
      </c>
      <c r="N743">
        <v>4</v>
      </c>
      <c r="O743" t="s">
        <v>232</v>
      </c>
      <c r="P743">
        <v>2</v>
      </c>
      <c r="Q743" t="s">
        <v>4372</v>
      </c>
      <c r="R743">
        <v>39</v>
      </c>
      <c r="S743" t="s">
        <v>4373</v>
      </c>
      <c r="T743" t="s">
        <v>24</v>
      </c>
      <c r="U743">
        <v>39</v>
      </c>
      <c r="V743" t="s">
        <v>4374</v>
      </c>
      <c r="W743" t="s">
        <v>1859</v>
      </c>
    </row>
    <row r="744" spans="1:23">
      <c r="A744">
        <v>743</v>
      </c>
      <c r="B744">
        <v>1</v>
      </c>
      <c r="C744" t="s">
        <v>4375</v>
      </c>
      <c r="D744" t="s">
        <v>4376</v>
      </c>
      <c r="E744">
        <v>4</v>
      </c>
      <c r="F744">
        <v>0</v>
      </c>
      <c r="G744">
        <v>0</v>
      </c>
      <c r="H744" t="s">
        <v>4348</v>
      </c>
      <c r="I744" t="s">
        <v>140</v>
      </c>
      <c r="J744" t="s">
        <v>140</v>
      </c>
      <c r="K744" t="s">
        <v>4349</v>
      </c>
      <c r="L744" t="s">
        <v>277</v>
      </c>
      <c r="M744" t="s">
        <v>277</v>
      </c>
      <c r="N744">
        <v>4</v>
      </c>
      <c r="O744" t="s">
        <v>232</v>
      </c>
      <c r="P744">
        <v>1</v>
      </c>
      <c r="Q744" t="s">
        <v>4377</v>
      </c>
      <c r="R744">
        <v>39</v>
      </c>
      <c r="S744" t="s">
        <v>4378</v>
      </c>
      <c r="T744" t="s">
        <v>24</v>
      </c>
      <c r="U744">
        <v>39</v>
      </c>
      <c r="V744" t="s">
        <v>4379</v>
      </c>
      <c r="W744" t="s">
        <v>1859</v>
      </c>
    </row>
    <row r="745" spans="1:23">
      <c r="A745">
        <v>744</v>
      </c>
      <c r="B745">
        <v>1</v>
      </c>
      <c r="C745" t="s">
        <v>4380</v>
      </c>
      <c r="D745" t="s">
        <v>4381</v>
      </c>
      <c r="E745">
        <v>4</v>
      </c>
      <c r="F745">
        <v>0</v>
      </c>
      <c r="G745">
        <v>0</v>
      </c>
      <c r="H745" t="s">
        <v>4348</v>
      </c>
      <c r="I745" t="s">
        <v>140</v>
      </c>
      <c r="J745" t="s">
        <v>140</v>
      </c>
      <c r="K745" t="s">
        <v>4349</v>
      </c>
      <c r="L745" t="s">
        <v>277</v>
      </c>
      <c r="M745" t="s">
        <v>277</v>
      </c>
      <c r="N745">
        <v>4</v>
      </c>
      <c r="O745" t="s">
        <v>232</v>
      </c>
      <c r="P745">
        <v>1</v>
      </c>
      <c r="Q745" t="s">
        <v>4377</v>
      </c>
      <c r="R745">
        <v>39</v>
      </c>
      <c r="S745" t="s">
        <v>4378</v>
      </c>
      <c r="T745" t="s">
        <v>24</v>
      </c>
      <c r="U745">
        <v>39</v>
      </c>
      <c r="V745" t="s">
        <v>4382</v>
      </c>
      <c r="W745" t="s">
        <v>1859</v>
      </c>
    </row>
    <row r="746" spans="1:23">
      <c r="A746">
        <v>745</v>
      </c>
      <c r="B746">
        <v>1</v>
      </c>
      <c r="C746" t="s">
        <v>4383</v>
      </c>
      <c r="D746" t="s">
        <v>4384</v>
      </c>
      <c r="E746">
        <v>4</v>
      </c>
      <c r="F746">
        <v>0</v>
      </c>
      <c r="G746">
        <v>0</v>
      </c>
      <c r="H746" t="s">
        <v>4348</v>
      </c>
      <c r="I746" t="s">
        <v>140</v>
      </c>
      <c r="J746" t="s">
        <v>140</v>
      </c>
      <c r="K746" t="s">
        <v>4349</v>
      </c>
      <c r="L746" t="s">
        <v>277</v>
      </c>
      <c r="M746" t="s">
        <v>277</v>
      </c>
      <c r="N746">
        <v>4</v>
      </c>
      <c r="O746" t="s">
        <v>232</v>
      </c>
      <c r="P746">
        <v>1</v>
      </c>
      <c r="Q746" t="s">
        <v>665</v>
      </c>
      <c r="R746">
        <v>39</v>
      </c>
      <c r="S746" t="s">
        <v>4385</v>
      </c>
      <c r="T746" t="s">
        <v>24</v>
      </c>
      <c r="U746">
        <v>39</v>
      </c>
      <c r="V746" t="s">
        <v>4386</v>
      </c>
      <c r="W746" t="s">
        <v>1859</v>
      </c>
    </row>
    <row r="747" spans="1:23">
      <c r="A747">
        <v>746</v>
      </c>
      <c r="B747">
        <v>1</v>
      </c>
      <c r="C747" t="s">
        <v>4387</v>
      </c>
      <c r="D747" t="s">
        <v>4388</v>
      </c>
      <c r="E747">
        <v>4</v>
      </c>
      <c r="F747">
        <v>0</v>
      </c>
      <c r="G747">
        <v>0</v>
      </c>
      <c r="H747" t="s">
        <v>4348</v>
      </c>
      <c r="I747" t="s">
        <v>140</v>
      </c>
      <c r="J747" t="s">
        <v>140</v>
      </c>
      <c r="K747" t="s">
        <v>4349</v>
      </c>
      <c r="L747" t="s">
        <v>277</v>
      </c>
      <c r="M747" t="s">
        <v>277</v>
      </c>
      <c r="N747">
        <v>4</v>
      </c>
      <c r="O747" t="s">
        <v>283</v>
      </c>
      <c r="P747">
        <v>5</v>
      </c>
      <c r="Q747" t="s">
        <v>4389</v>
      </c>
      <c r="R747">
        <v>39</v>
      </c>
      <c r="S747" t="s">
        <v>4390</v>
      </c>
      <c r="T747" t="s">
        <v>24</v>
      </c>
      <c r="U747">
        <v>39</v>
      </c>
      <c r="V747" t="s">
        <v>4391</v>
      </c>
      <c r="W747" t="s">
        <v>1859</v>
      </c>
    </row>
    <row r="748" spans="1:23">
      <c r="A748">
        <v>747</v>
      </c>
      <c r="B748">
        <v>1</v>
      </c>
      <c r="C748" t="s">
        <v>4392</v>
      </c>
      <c r="D748" t="s">
        <v>4393</v>
      </c>
      <c r="E748">
        <v>4</v>
      </c>
      <c r="F748">
        <v>0</v>
      </c>
      <c r="G748">
        <v>0</v>
      </c>
      <c r="H748" t="s">
        <v>4348</v>
      </c>
      <c r="I748" t="s">
        <v>140</v>
      </c>
      <c r="J748" t="s">
        <v>140</v>
      </c>
      <c r="K748" t="s">
        <v>4349</v>
      </c>
      <c r="L748" t="s">
        <v>277</v>
      </c>
      <c r="M748" t="s">
        <v>277</v>
      </c>
      <c r="N748">
        <v>4</v>
      </c>
      <c r="O748" t="s">
        <v>283</v>
      </c>
      <c r="P748">
        <v>3</v>
      </c>
      <c r="Q748" t="s">
        <v>4394</v>
      </c>
      <c r="R748">
        <v>39</v>
      </c>
      <c r="S748" t="s">
        <v>4395</v>
      </c>
      <c r="T748" t="s">
        <v>24</v>
      </c>
      <c r="U748">
        <v>39</v>
      </c>
      <c r="V748" t="s">
        <v>4396</v>
      </c>
      <c r="W748" t="s">
        <v>1859</v>
      </c>
    </row>
    <row r="749" spans="1:23">
      <c r="A749">
        <v>748</v>
      </c>
      <c r="B749">
        <v>2</v>
      </c>
      <c r="C749" t="s">
        <v>4397</v>
      </c>
      <c r="D749" t="s">
        <v>4398</v>
      </c>
      <c r="E749">
        <v>4</v>
      </c>
      <c r="F749">
        <v>0</v>
      </c>
      <c r="G749">
        <v>0</v>
      </c>
      <c r="H749" t="s">
        <v>4348</v>
      </c>
      <c r="I749" t="s">
        <v>140</v>
      </c>
      <c r="J749" t="s">
        <v>140</v>
      </c>
      <c r="K749" t="s">
        <v>4349</v>
      </c>
      <c r="L749" t="s">
        <v>277</v>
      </c>
      <c r="M749" t="s">
        <v>277</v>
      </c>
      <c r="N749">
        <v>4</v>
      </c>
      <c r="O749" t="s">
        <v>239</v>
      </c>
      <c r="P749">
        <v>2</v>
      </c>
      <c r="Q749" t="s">
        <v>4399</v>
      </c>
      <c r="R749">
        <v>39</v>
      </c>
      <c r="S749" t="s">
        <v>4400</v>
      </c>
      <c r="T749" t="s">
        <v>24</v>
      </c>
      <c r="U749">
        <v>39</v>
      </c>
      <c r="V749" t="s">
        <v>4401</v>
      </c>
      <c r="W749" t="s">
        <v>1859</v>
      </c>
    </row>
    <row r="750" spans="1:23">
      <c r="A750">
        <v>749</v>
      </c>
      <c r="B750">
        <v>2</v>
      </c>
      <c r="C750" t="s">
        <v>4402</v>
      </c>
      <c r="D750" t="s">
        <v>4403</v>
      </c>
      <c r="E750">
        <v>4</v>
      </c>
      <c r="F750">
        <v>0</v>
      </c>
      <c r="G750">
        <v>0</v>
      </c>
      <c r="H750" t="s">
        <v>4348</v>
      </c>
      <c r="I750" t="s">
        <v>140</v>
      </c>
      <c r="J750" t="s">
        <v>140</v>
      </c>
      <c r="K750" t="s">
        <v>4349</v>
      </c>
      <c r="L750" t="s">
        <v>277</v>
      </c>
      <c r="M750" t="s">
        <v>277</v>
      </c>
      <c r="N750">
        <v>4</v>
      </c>
      <c r="O750" t="s">
        <v>232</v>
      </c>
      <c r="P750">
        <v>3</v>
      </c>
      <c r="Q750" t="s">
        <v>4404</v>
      </c>
      <c r="R750">
        <v>39</v>
      </c>
      <c r="S750" t="s">
        <v>4405</v>
      </c>
      <c r="T750" t="s">
        <v>24</v>
      </c>
      <c r="U750">
        <v>39</v>
      </c>
      <c r="V750" t="s">
        <v>4406</v>
      </c>
      <c r="W750" t="s">
        <v>1859</v>
      </c>
    </row>
    <row r="751" spans="1:23">
      <c r="A751">
        <v>750</v>
      </c>
      <c r="B751">
        <v>2</v>
      </c>
      <c r="C751" t="s">
        <v>4407</v>
      </c>
      <c r="D751" t="s">
        <v>4408</v>
      </c>
      <c r="E751">
        <v>4</v>
      </c>
      <c r="F751">
        <v>0</v>
      </c>
      <c r="G751">
        <v>0</v>
      </c>
      <c r="H751" t="s">
        <v>4348</v>
      </c>
      <c r="I751" t="s">
        <v>140</v>
      </c>
      <c r="J751" t="s">
        <v>140</v>
      </c>
      <c r="K751" t="s">
        <v>4349</v>
      </c>
      <c r="L751" t="s">
        <v>277</v>
      </c>
      <c r="M751" t="s">
        <v>277</v>
      </c>
      <c r="N751">
        <v>4</v>
      </c>
      <c r="O751" t="s">
        <v>232</v>
      </c>
      <c r="P751">
        <v>3</v>
      </c>
      <c r="Q751" t="s">
        <v>4409</v>
      </c>
      <c r="R751">
        <v>39</v>
      </c>
      <c r="S751" t="s">
        <v>4410</v>
      </c>
      <c r="T751" t="s">
        <v>24</v>
      </c>
      <c r="U751">
        <v>39</v>
      </c>
      <c r="V751" t="s">
        <v>4411</v>
      </c>
      <c r="W751" t="s">
        <v>1859</v>
      </c>
    </row>
    <row r="752" spans="1:23">
      <c r="A752">
        <v>751</v>
      </c>
      <c r="B752">
        <v>2</v>
      </c>
      <c r="C752" t="s">
        <v>4412</v>
      </c>
      <c r="D752" t="s">
        <v>4413</v>
      </c>
      <c r="E752">
        <v>4</v>
      </c>
      <c r="F752">
        <v>0</v>
      </c>
      <c r="G752">
        <v>0</v>
      </c>
      <c r="H752" t="s">
        <v>4348</v>
      </c>
      <c r="I752" t="s">
        <v>140</v>
      </c>
      <c r="J752" t="s">
        <v>140</v>
      </c>
      <c r="K752" t="s">
        <v>4349</v>
      </c>
      <c r="L752" t="s">
        <v>277</v>
      </c>
      <c r="M752" t="s">
        <v>277</v>
      </c>
      <c r="N752">
        <v>4</v>
      </c>
      <c r="O752" t="s">
        <v>232</v>
      </c>
      <c r="P752">
        <v>1</v>
      </c>
      <c r="Q752" t="s">
        <v>4414</v>
      </c>
      <c r="R752">
        <v>39</v>
      </c>
      <c r="S752" t="s">
        <v>4415</v>
      </c>
      <c r="T752" t="s">
        <v>24</v>
      </c>
      <c r="U752">
        <v>39</v>
      </c>
      <c r="V752" t="s">
        <v>4416</v>
      </c>
      <c r="W752" t="s">
        <v>1859</v>
      </c>
    </row>
    <row r="753" spans="1:23">
      <c r="A753">
        <v>752</v>
      </c>
      <c r="B753">
        <v>2</v>
      </c>
      <c r="C753" t="s">
        <v>4417</v>
      </c>
      <c r="D753" t="s">
        <v>4418</v>
      </c>
      <c r="E753">
        <v>4</v>
      </c>
      <c r="F753">
        <v>0</v>
      </c>
      <c r="G753">
        <v>0</v>
      </c>
      <c r="H753" t="s">
        <v>4348</v>
      </c>
      <c r="I753" t="s">
        <v>140</v>
      </c>
      <c r="J753" t="s">
        <v>140</v>
      </c>
      <c r="K753" t="s">
        <v>4349</v>
      </c>
      <c r="L753" t="s">
        <v>277</v>
      </c>
      <c r="M753" t="s">
        <v>277</v>
      </c>
      <c r="N753">
        <v>4</v>
      </c>
      <c r="O753" t="s">
        <v>283</v>
      </c>
      <c r="P753">
        <v>6</v>
      </c>
      <c r="Q753" t="s">
        <v>4419</v>
      </c>
      <c r="R753">
        <v>39</v>
      </c>
      <c r="S753" t="s">
        <v>4420</v>
      </c>
      <c r="T753" t="s">
        <v>24</v>
      </c>
      <c r="U753">
        <v>39</v>
      </c>
      <c r="V753" t="s">
        <v>4421</v>
      </c>
      <c r="W753" t="s">
        <v>1859</v>
      </c>
    </row>
    <row r="754" spans="1:23">
      <c r="A754">
        <v>753</v>
      </c>
      <c r="B754">
        <v>2</v>
      </c>
      <c r="C754" t="s">
        <v>4422</v>
      </c>
      <c r="D754" t="s">
        <v>4423</v>
      </c>
      <c r="E754">
        <v>4</v>
      </c>
      <c r="F754">
        <v>0</v>
      </c>
      <c r="G754">
        <v>0</v>
      </c>
      <c r="H754" t="s">
        <v>4348</v>
      </c>
      <c r="I754" t="s">
        <v>140</v>
      </c>
      <c r="J754" t="s">
        <v>140</v>
      </c>
      <c r="K754" t="s">
        <v>4349</v>
      </c>
      <c r="L754" t="s">
        <v>277</v>
      </c>
      <c r="M754" t="s">
        <v>277</v>
      </c>
      <c r="N754">
        <v>4</v>
      </c>
      <c r="O754" t="s">
        <v>283</v>
      </c>
      <c r="P754">
        <v>5</v>
      </c>
      <c r="Q754" t="s">
        <v>4424</v>
      </c>
      <c r="R754">
        <v>39</v>
      </c>
      <c r="S754" t="s">
        <v>4425</v>
      </c>
      <c r="T754" t="s">
        <v>24</v>
      </c>
      <c r="U754">
        <v>39</v>
      </c>
      <c r="V754" t="s">
        <v>4426</v>
      </c>
      <c r="W754" t="s">
        <v>1859</v>
      </c>
    </row>
    <row r="755" spans="1:23">
      <c r="A755">
        <v>754</v>
      </c>
      <c r="B755">
        <v>2</v>
      </c>
      <c r="C755" t="s">
        <v>4427</v>
      </c>
      <c r="D755" t="s">
        <v>4428</v>
      </c>
      <c r="E755">
        <v>4</v>
      </c>
      <c r="F755">
        <v>0</v>
      </c>
      <c r="G755">
        <v>0</v>
      </c>
      <c r="H755" t="s">
        <v>4348</v>
      </c>
      <c r="I755" t="s">
        <v>140</v>
      </c>
      <c r="J755" t="s">
        <v>140</v>
      </c>
      <c r="K755" t="s">
        <v>4349</v>
      </c>
      <c r="L755" t="s">
        <v>277</v>
      </c>
      <c r="M755" t="s">
        <v>277</v>
      </c>
      <c r="N755">
        <v>4</v>
      </c>
      <c r="O755" t="s">
        <v>283</v>
      </c>
      <c r="P755">
        <v>5</v>
      </c>
      <c r="Q755" t="s">
        <v>4429</v>
      </c>
      <c r="R755">
        <v>39</v>
      </c>
      <c r="S755" t="s">
        <v>4430</v>
      </c>
      <c r="T755" t="s">
        <v>24</v>
      </c>
      <c r="U755">
        <v>39</v>
      </c>
      <c r="V755" t="s">
        <v>4431</v>
      </c>
      <c r="W755" t="s">
        <v>1859</v>
      </c>
    </row>
    <row r="756" spans="1:23">
      <c r="A756">
        <v>755</v>
      </c>
      <c r="B756">
        <v>2</v>
      </c>
      <c r="C756" t="s">
        <v>4432</v>
      </c>
      <c r="D756" t="s">
        <v>4433</v>
      </c>
      <c r="E756">
        <v>4</v>
      </c>
      <c r="F756">
        <v>0</v>
      </c>
      <c r="G756">
        <v>0</v>
      </c>
      <c r="H756" t="s">
        <v>4348</v>
      </c>
      <c r="I756" t="s">
        <v>140</v>
      </c>
      <c r="J756" t="s">
        <v>140</v>
      </c>
      <c r="K756" t="s">
        <v>4349</v>
      </c>
      <c r="L756" t="s">
        <v>277</v>
      </c>
      <c r="M756" t="s">
        <v>277</v>
      </c>
      <c r="N756">
        <v>4</v>
      </c>
      <c r="O756" t="s">
        <v>283</v>
      </c>
      <c r="P756">
        <v>4</v>
      </c>
      <c r="Q756" t="s">
        <v>4434</v>
      </c>
      <c r="R756">
        <v>39</v>
      </c>
      <c r="S756" t="s">
        <v>4435</v>
      </c>
      <c r="T756" t="s">
        <v>24</v>
      </c>
      <c r="U756">
        <v>39</v>
      </c>
      <c r="V756" t="s">
        <v>4436</v>
      </c>
      <c r="W756" t="s">
        <v>1859</v>
      </c>
    </row>
    <row r="757" spans="1:23">
      <c r="A757">
        <v>756</v>
      </c>
      <c r="B757">
        <v>2</v>
      </c>
      <c r="C757" t="s">
        <v>4437</v>
      </c>
      <c r="D757" t="s">
        <v>4438</v>
      </c>
      <c r="E757">
        <v>4</v>
      </c>
      <c r="F757">
        <v>0</v>
      </c>
      <c r="G757">
        <v>0</v>
      </c>
      <c r="H757" t="s">
        <v>4348</v>
      </c>
      <c r="I757" t="s">
        <v>140</v>
      </c>
      <c r="J757" t="s">
        <v>140</v>
      </c>
      <c r="K757" t="s">
        <v>4349</v>
      </c>
      <c r="L757" t="s">
        <v>277</v>
      </c>
      <c r="M757" t="s">
        <v>277</v>
      </c>
      <c r="N757">
        <v>4</v>
      </c>
      <c r="O757" t="s">
        <v>283</v>
      </c>
      <c r="P757">
        <v>4</v>
      </c>
      <c r="Q757" t="s">
        <v>747</v>
      </c>
      <c r="R757">
        <v>39</v>
      </c>
      <c r="S757" t="s">
        <v>4439</v>
      </c>
      <c r="T757" t="s">
        <v>24</v>
      </c>
      <c r="U757">
        <v>39</v>
      </c>
      <c r="V757" t="s">
        <v>4440</v>
      </c>
      <c r="W757" t="s">
        <v>1859</v>
      </c>
    </row>
    <row r="758" spans="1:23">
      <c r="A758">
        <v>757</v>
      </c>
      <c r="B758">
        <v>2</v>
      </c>
      <c r="C758" t="s">
        <v>4441</v>
      </c>
      <c r="D758" t="s">
        <v>4442</v>
      </c>
      <c r="E758">
        <v>4</v>
      </c>
      <c r="F758">
        <v>0</v>
      </c>
      <c r="G758">
        <v>0</v>
      </c>
      <c r="H758" t="s">
        <v>4348</v>
      </c>
      <c r="I758" t="s">
        <v>140</v>
      </c>
      <c r="J758" t="s">
        <v>140</v>
      </c>
      <c r="K758" t="s">
        <v>4349</v>
      </c>
      <c r="L758" t="s">
        <v>277</v>
      </c>
      <c r="M758" t="s">
        <v>277</v>
      </c>
      <c r="N758">
        <v>4</v>
      </c>
      <c r="O758" t="s">
        <v>283</v>
      </c>
      <c r="P758">
        <v>4</v>
      </c>
      <c r="Q758" t="s">
        <v>4443</v>
      </c>
      <c r="R758">
        <v>39</v>
      </c>
      <c r="S758" t="s">
        <v>4444</v>
      </c>
      <c r="T758" t="s">
        <v>24</v>
      </c>
      <c r="U758">
        <v>39</v>
      </c>
      <c r="V758" t="s">
        <v>4445</v>
      </c>
      <c r="W758" t="s">
        <v>1859</v>
      </c>
    </row>
    <row r="759" spans="1:23">
      <c r="A759">
        <v>758</v>
      </c>
      <c r="B759">
        <v>2</v>
      </c>
      <c r="C759" t="s">
        <v>4446</v>
      </c>
      <c r="D759" t="s">
        <v>4447</v>
      </c>
      <c r="E759">
        <v>4</v>
      </c>
      <c r="F759">
        <v>0</v>
      </c>
      <c r="G759">
        <v>0</v>
      </c>
      <c r="H759" t="s">
        <v>4348</v>
      </c>
      <c r="I759" t="s">
        <v>140</v>
      </c>
      <c r="J759" t="s">
        <v>140</v>
      </c>
      <c r="K759" t="s">
        <v>4349</v>
      </c>
      <c r="L759" t="s">
        <v>277</v>
      </c>
      <c r="M759" t="s">
        <v>277</v>
      </c>
      <c r="N759">
        <v>4</v>
      </c>
      <c r="O759" t="s">
        <v>283</v>
      </c>
      <c r="P759">
        <v>4</v>
      </c>
      <c r="Q759" t="s">
        <v>4443</v>
      </c>
      <c r="R759">
        <v>39</v>
      </c>
      <c r="S759" t="s">
        <v>4444</v>
      </c>
      <c r="T759" t="s">
        <v>24</v>
      </c>
      <c r="U759">
        <v>39</v>
      </c>
      <c r="V759" t="s">
        <v>4448</v>
      </c>
      <c r="W759" t="s">
        <v>1859</v>
      </c>
    </row>
    <row r="760" spans="1:23">
      <c r="A760">
        <v>759</v>
      </c>
      <c r="B760">
        <v>2</v>
      </c>
      <c r="C760" t="s">
        <v>4449</v>
      </c>
      <c r="D760" t="s">
        <v>4450</v>
      </c>
      <c r="E760">
        <v>4</v>
      </c>
      <c r="F760">
        <v>0</v>
      </c>
      <c r="G760">
        <v>0</v>
      </c>
      <c r="H760" t="s">
        <v>4348</v>
      </c>
      <c r="I760" t="s">
        <v>140</v>
      </c>
      <c r="J760" t="s">
        <v>140</v>
      </c>
      <c r="K760" t="s">
        <v>4349</v>
      </c>
      <c r="L760" t="s">
        <v>277</v>
      </c>
      <c r="M760" t="s">
        <v>277</v>
      </c>
      <c r="N760">
        <v>4</v>
      </c>
      <c r="O760" t="s">
        <v>283</v>
      </c>
      <c r="P760">
        <v>3</v>
      </c>
      <c r="Q760" t="s">
        <v>4451</v>
      </c>
      <c r="R760">
        <v>39</v>
      </c>
      <c r="S760" t="s">
        <v>4452</v>
      </c>
      <c r="T760" t="s">
        <v>24</v>
      </c>
      <c r="U760">
        <v>39</v>
      </c>
      <c r="V760" t="s">
        <v>4453</v>
      </c>
      <c r="W760" t="s">
        <v>1859</v>
      </c>
    </row>
    <row r="761" spans="1:23">
      <c r="A761">
        <v>760</v>
      </c>
      <c r="B761">
        <v>1</v>
      </c>
      <c r="C761" t="s">
        <v>4454</v>
      </c>
      <c r="D761" t="s">
        <v>4455</v>
      </c>
      <c r="E761">
        <v>13</v>
      </c>
      <c r="F761">
        <v>0</v>
      </c>
      <c r="G761">
        <v>0</v>
      </c>
      <c r="H761" t="s">
        <v>4456</v>
      </c>
      <c r="I761" t="s">
        <v>140</v>
      </c>
      <c r="J761" t="s">
        <v>140</v>
      </c>
      <c r="K761" t="s">
        <v>4457</v>
      </c>
      <c r="L761" t="s">
        <v>277</v>
      </c>
      <c r="M761" t="s">
        <v>277</v>
      </c>
      <c r="N761">
        <v>4</v>
      </c>
      <c r="O761" t="s">
        <v>239</v>
      </c>
      <c r="P761">
        <v>2</v>
      </c>
      <c r="Q761" t="s">
        <v>4458</v>
      </c>
      <c r="R761">
        <v>39</v>
      </c>
      <c r="S761" t="s">
        <v>4459</v>
      </c>
      <c r="T761" t="s">
        <v>24</v>
      </c>
      <c r="U761">
        <v>39</v>
      </c>
      <c r="V761" t="s">
        <v>4460</v>
      </c>
      <c r="W761" t="s">
        <v>1863</v>
      </c>
    </row>
    <row r="762" spans="1:23">
      <c r="A762">
        <v>761</v>
      </c>
      <c r="B762">
        <v>1</v>
      </c>
      <c r="C762" t="s">
        <v>4461</v>
      </c>
      <c r="D762" t="s">
        <v>4462</v>
      </c>
      <c r="E762">
        <v>13</v>
      </c>
      <c r="F762">
        <v>0</v>
      </c>
      <c r="G762">
        <v>0</v>
      </c>
      <c r="H762" t="s">
        <v>4456</v>
      </c>
      <c r="I762" t="s">
        <v>140</v>
      </c>
      <c r="J762" t="s">
        <v>140</v>
      </c>
      <c r="K762" t="s">
        <v>4457</v>
      </c>
      <c r="L762" t="s">
        <v>277</v>
      </c>
      <c r="M762" t="s">
        <v>277</v>
      </c>
      <c r="N762">
        <v>4</v>
      </c>
      <c r="O762" t="s">
        <v>239</v>
      </c>
      <c r="P762">
        <v>2</v>
      </c>
      <c r="Q762" t="s">
        <v>4463</v>
      </c>
      <c r="R762">
        <v>39</v>
      </c>
      <c r="S762" t="s">
        <v>4464</v>
      </c>
      <c r="T762" t="s">
        <v>24</v>
      </c>
      <c r="U762">
        <v>39</v>
      </c>
      <c r="V762" t="s">
        <v>4465</v>
      </c>
      <c r="W762" t="s">
        <v>1863</v>
      </c>
    </row>
    <row r="763" spans="1:23">
      <c r="A763">
        <v>762</v>
      </c>
      <c r="B763">
        <v>1</v>
      </c>
      <c r="C763" t="s">
        <v>4466</v>
      </c>
      <c r="D763" t="s">
        <v>4467</v>
      </c>
      <c r="E763">
        <v>13</v>
      </c>
      <c r="F763">
        <v>0</v>
      </c>
      <c r="G763">
        <v>0</v>
      </c>
      <c r="H763" t="s">
        <v>4456</v>
      </c>
      <c r="I763" t="s">
        <v>140</v>
      </c>
      <c r="J763" t="s">
        <v>140</v>
      </c>
      <c r="K763" t="s">
        <v>4457</v>
      </c>
      <c r="L763" t="s">
        <v>277</v>
      </c>
      <c r="M763" t="s">
        <v>277</v>
      </c>
      <c r="N763">
        <v>4</v>
      </c>
      <c r="O763" t="s">
        <v>232</v>
      </c>
      <c r="P763">
        <v>3</v>
      </c>
      <c r="Q763" t="s">
        <v>4468</v>
      </c>
      <c r="R763">
        <v>39</v>
      </c>
      <c r="S763" t="s">
        <v>4469</v>
      </c>
      <c r="T763" t="s">
        <v>24</v>
      </c>
      <c r="U763">
        <v>39</v>
      </c>
      <c r="V763" t="s">
        <v>4470</v>
      </c>
      <c r="W763" t="s">
        <v>1863</v>
      </c>
    </row>
    <row r="764" spans="1:23">
      <c r="A764">
        <v>763</v>
      </c>
      <c r="B764">
        <v>1</v>
      </c>
      <c r="C764" t="s">
        <v>4471</v>
      </c>
      <c r="D764" t="s">
        <v>4472</v>
      </c>
      <c r="E764">
        <v>13</v>
      </c>
      <c r="F764">
        <v>0</v>
      </c>
      <c r="G764">
        <v>0</v>
      </c>
      <c r="H764" t="s">
        <v>4456</v>
      </c>
      <c r="I764" t="s">
        <v>140</v>
      </c>
      <c r="J764" t="s">
        <v>140</v>
      </c>
      <c r="K764" t="s">
        <v>4457</v>
      </c>
      <c r="L764" t="s">
        <v>277</v>
      </c>
      <c r="M764" t="s">
        <v>277</v>
      </c>
      <c r="N764">
        <v>4</v>
      </c>
      <c r="O764" t="s">
        <v>232</v>
      </c>
      <c r="P764">
        <v>3</v>
      </c>
      <c r="Q764" t="s">
        <v>4033</v>
      </c>
      <c r="R764">
        <v>39</v>
      </c>
      <c r="S764" t="s">
        <v>4473</v>
      </c>
      <c r="T764" t="s">
        <v>24</v>
      </c>
      <c r="U764">
        <v>39</v>
      </c>
      <c r="V764" t="s">
        <v>4474</v>
      </c>
      <c r="W764" t="s">
        <v>1863</v>
      </c>
    </row>
    <row r="765" spans="1:23">
      <c r="A765">
        <v>764</v>
      </c>
      <c r="B765">
        <v>1</v>
      </c>
      <c r="C765" t="s">
        <v>4475</v>
      </c>
      <c r="D765" t="s">
        <v>4476</v>
      </c>
      <c r="E765">
        <v>13</v>
      </c>
      <c r="F765">
        <v>0</v>
      </c>
      <c r="G765">
        <v>0</v>
      </c>
      <c r="H765" t="s">
        <v>4456</v>
      </c>
      <c r="I765" t="s">
        <v>140</v>
      </c>
      <c r="J765" t="s">
        <v>140</v>
      </c>
      <c r="K765" t="s">
        <v>4457</v>
      </c>
      <c r="L765" t="s">
        <v>277</v>
      </c>
      <c r="M765" t="s">
        <v>277</v>
      </c>
      <c r="N765">
        <v>4</v>
      </c>
      <c r="O765" t="s">
        <v>232</v>
      </c>
      <c r="P765">
        <v>2</v>
      </c>
      <c r="Q765" t="s">
        <v>3902</v>
      </c>
      <c r="R765">
        <v>39</v>
      </c>
      <c r="S765" t="s">
        <v>4477</v>
      </c>
      <c r="T765" t="s">
        <v>24</v>
      </c>
      <c r="U765">
        <v>39</v>
      </c>
      <c r="V765" t="s">
        <v>4478</v>
      </c>
      <c r="W765" t="s">
        <v>1863</v>
      </c>
    </row>
    <row r="766" spans="1:23">
      <c r="A766">
        <v>765</v>
      </c>
      <c r="B766">
        <v>1</v>
      </c>
      <c r="C766" t="s">
        <v>4479</v>
      </c>
      <c r="D766" t="s">
        <v>4480</v>
      </c>
      <c r="E766">
        <v>13</v>
      </c>
      <c r="F766">
        <v>0</v>
      </c>
      <c r="G766">
        <v>0</v>
      </c>
      <c r="H766" t="s">
        <v>4456</v>
      </c>
      <c r="I766" t="s">
        <v>140</v>
      </c>
      <c r="J766" t="s">
        <v>140</v>
      </c>
      <c r="K766" t="s">
        <v>4457</v>
      </c>
      <c r="L766" t="s">
        <v>277</v>
      </c>
      <c r="M766" t="s">
        <v>277</v>
      </c>
      <c r="N766">
        <v>4</v>
      </c>
      <c r="O766" t="s">
        <v>232</v>
      </c>
      <c r="P766">
        <v>2</v>
      </c>
      <c r="Q766" t="s">
        <v>4481</v>
      </c>
      <c r="R766">
        <v>39</v>
      </c>
      <c r="S766" t="s">
        <v>4482</v>
      </c>
      <c r="T766" t="s">
        <v>24</v>
      </c>
      <c r="U766">
        <v>39</v>
      </c>
      <c r="V766" t="s">
        <v>4483</v>
      </c>
      <c r="W766" t="s">
        <v>1863</v>
      </c>
    </row>
    <row r="767" spans="1:23">
      <c r="A767">
        <v>766</v>
      </c>
      <c r="B767">
        <v>1</v>
      </c>
      <c r="C767" t="s">
        <v>4484</v>
      </c>
      <c r="D767" t="s">
        <v>4485</v>
      </c>
      <c r="E767">
        <v>13</v>
      </c>
      <c r="F767">
        <v>0</v>
      </c>
      <c r="G767">
        <v>0</v>
      </c>
      <c r="H767" t="s">
        <v>4456</v>
      </c>
      <c r="I767" t="s">
        <v>140</v>
      </c>
      <c r="J767" t="s">
        <v>140</v>
      </c>
      <c r="K767" t="s">
        <v>4457</v>
      </c>
      <c r="L767" t="s">
        <v>277</v>
      </c>
      <c r="M767" t="s">
        <v>277</v>
      </c>
      <c r="N767">
        <v>4</v>
      </c>
      <c r="O767" t="s">
        <v>232</v>
      </c>
      <c r="P767">
        <v>2</v>
      </c>
      <c r="Q767" t="s">
        <v>4486</v>
      </c>
      <c r="R767">
        <v>39</v>
      </c>
      <c r="S767" t="s">
        <v>4487</v>
      </c>
      <c r="T767" t="s">
        <v>24</v>
      </c>
      <c r="U767">
        <v>39</v>
      </c>
      <c r="V767" t="s">
        <v>4488</v>
      </c>
      <c r="W767" t="s">
        <v>1863</v>
      </c>
    </row>
    <row r="768" spans="1:23">
      <c r="A768">
        <v>767</v>
      </c>
      <c r="B768">
        <v>1</v>
      </c>
      <c r="C768" t="s">
        <v>4489</v>
      </c>
      <c r="D768" t="s">
        <v>4490</v>
      </c>
      <c r="E768">
        <v>13</v>
      </c>
      <c r="F768">
        <v>0</v>
      </c>
      <c r="G768">
        <v>0</v>
      </c>
      <c r="H768" t="s">
        <v>4456</v>
      </c>
      <c r="I768" t="s">
        <v>140</v>
      </c>
      <c r="J768" t="s">
        <v>140</v>
      </c>
      <c r="K768" t="s">
        <v>4457</v>
      </c>
      <c r="L768" t="s">
        <v>277</v>
      </c>
      <c r="M768" t="s">
        <v>277</v>
      </c>
      <c r="N768">
        <v>4</v>
      </c>
      <c r="O768" t="s">
        <v>283</v>
      </c>
      <c r="P768">
        <v>6</v>
      </c>
      <c r="Q768" t="s">
        <v>2512</v>
      </c>
      <c r="R768">
        <v>39</v>
      </c>
      <c r="S768" t="s">
        <v>4491</v>
      </c>
      <c r="T768" t="s">
        <v>24</v>
      </c>
      <c r="U768">
        <v>39</v>
      </c>
      <c r="V768" t="s">
        <v>4492</v>
      </c>
      <c r="W768" t="s">
        <v>1863</v>
      </c>
    </row>
    <row r="769" spans="1:23">
      <c r="A769">
        <v>768</v>
      </c>
      <c r="B769">
        <v>1</v>
      </c>
      <c r="C769" t="s">
        <v>4493</v>
      </c>
      <c r="D769" t="s">
        <v>4494</v>
      </c>
      <c r="E769">
        <v>13</v>
      </c>
      <c r="F769">
        <v>0</v>
      </c>
      <c r="G769">
        <v>0</v>
      </c>
      <c r="H769" t="s">
        <v>4456</v>
      </c>
      <c r="I769" t="s">
        <v>140</v>
      </c>
      <c r="J769" t="s">
        <v>140</v>
      </c>
      <c r="K769" t="s">
        <v>4457</v>
      </c>
      <c r="L769" t="s">
        <v>277</v>
      </c>
      <c r="M769" t="s">
        <v>277</v>
      </c>
      <c r="N769">
        <v>4</v>
      </c>
      <c r="O769" t="s">
        <v>283</v>
      </c>
      <c r="P769">
        <v>4</v>
      </c>
      <c r="Q769" t="s">
        <v>4495</v>
      </c>
      <c r="R769">
        <v>39</v>
      </c>
      <c r="S769" t="s">
        <v>4496</v>
      </c>
      <c r="T769" t="s">
        <v>24</v>
      </c>
      <c r="U769">
        <v>39</v>
      </c>
      <c r="V769" t="s">
        <v>4497</v>
      </c>
      <c r="W769" t="s">
        <v>1863</v>
      </c>
    </row>
    <row r="770" spans="1:23">
      <c r="A770">
        <v>769</v>
      </c>
      <c r="B770">
        <v>1</v>
      </c>
      <c r="C770" t="s">
        <v>4498</v>
      </c>
      <c r="D770" t="s">
        <v>4499</v>
      </c>
      <c r="E770">
        <v>13</v>
      </c>
      <c r="F770">
        <v>0</v>
      </c>
      <c r="G770">
        <v>0</v>
      </c>
      <c r="H770" t="s">
        <v>4456</v>
      </c>
      <c r="I770" t="s">
        <v>140</v>
      </c>
      <c r="J770" t="s">
        <v>140</v>
      </c>
      <c r="K770" t="s">
        <v>4457</v>
      </c>
      <c r="L770" t="s">
        <v>277</v>
      </c>
      <c r="M770" t="s">
        <v>277</v>
      </c>
      <c r="N770">
        <v>4</v>
      </c>
      <c r="O770" t="s">
        <v>283</v>
      </c>
      <c r="P770">
        <v>3</v>
      </c>
      <c r="Q770" t="s">
        <v>616</v>
      </c>
      <c r="R770">
        <v>39</v>
      </c>
      <c r="S770" t="s">
        <v>4500</v>
      </c>
      <c r="T770" t="s">
        <v>24</v>
      </c>
      <c r="U770">
        <v>39</v>
      </c>
      <c r="V770" t="s">
        <v>4501</v>
      </c>
      <c r="W770" t="s">
        <v>1863</v>
      </c>
    </row>
    <row r="771" spans="1:23">
      <c r="A771">
        <v>770</v>
      </c>
      <c r="B771">
        <v>2</v>
      </c>
      <c r="C771" t="s">
        <v>4502</v>
      </c>
      <c r="D771" t="s">
        <v>4503</v>
      </c>
      <c r="E771">
        <v>13</v>
      </c>
      <c r="F771">
        <v>0</v>
      </c>
      <c r="G771">
        <v>0</v>
      </c>
      <c r="H771" t="s">
        <v>4456</v>
      </c>
      <c r="I771" t="s">
        <v>140</v>
      </c>
      <c r="J771" t="s">
        <v>140</v>
      </c>
      <c r="K771" t="s">
        <v>4457</v>
      </c>
      <c r="L771" t="s">
        <v>277</v>
      </c>
      <c r="M771" t="s">
        <v>277</v>
      </c>
      <c r="N771">
        <v>4</v>
      </c>
      <c r="O771" t="s">
        <v>239</v>
      </c>
      <c r="P771">
        <v>2</v>
      </c>
      <c r="Q771" t="s">
        <v>4504</v>
      </c>
      <c r="R771">
        <v>39</v>
      </c>
      <c r="S771" t="s">
        <v>4505</v>
      </c>
      <c r="T771" t="s">
        <v>24</v>
      </c>
      <c r="U771">
        <v>39</v>
      </c>
      <c r="V771" t="s">
        <v>4506</v>
      </c>
      <c r="W771" t="s">
        <v>1863</v>
      </c>
    </row>
    <row r="772" spans="1:23">
      <c r="A772">
        <v>771</v>
      </c>
      <c r="B772">
        <v>2</v>
      </c>
      <c r="C772" t="s">
        <v>4507</v>
      </c>
      <c r="D772" t="s">
        <v>4508</v>
      </c>
      <c r="E772">
        <v>13</v>
      </c>
      <c r="F772">
        <v>0</v>
      </c>
      <c r="G772">
        <v>0</v>
      </c>
      <c r="H772" t="s">
        <v>4456</v>
      </c>
      <c r="I772" t="s">
        <v>140</v>
      </c>
      <c r="J772" t="s">
        <v>140</v>
      </c>
      <c r="K772" t="s">
        <v>4457</v>
      </c>
      <c r="L772" t="s">
        <v>277</v>
      </c>
      <c r="M772" t="s">
        <v>277</v>
      </c>
      <c r="N772">
        <v>4</v>
      </c>
      <c r="O772" t="s">
        <v>239</v>
      </c>
      <c r="P772">
        <v>1</v>
      </c>
      <c r="Q772" t="s">
        <v>4509</v>
      </c>
      <c r="R772">
        <v>39</v>
      </c>
      <c r="S772" t="s">
        <v>4510</v>
      </c>
      <c r="T772" t="s">
        <v>24</v>
      </c>
      <c r="U772">
        <v>39</v>
      </c>
      <c r="V772" t="s">
        <v>4511</v>
      </c>
      <c r="W772" t="s">
        <v>1863</v>
      </c>
    </row>
    <row r="773" spans="1:23">
      <c r="A773">
        <v>772</v>
      </c>
      <c r="B773">
        <v>2</v>
      </c>
      <c r="C773" t="s">
        <v>4512</v>
      </c>
      <c r="D773" t="s">
        <v>4513</v>
      </c>
      <c r="E773">
        <v>13</v>
      </c>
      <c r="F773">
        <v>0</v>
      </c>
      <c r="G773">
        <v>0</v>
      </c>
      <c r="H773" t="s">
        <v>4456</v>
      </c>
      <c r="I773" t="s">
        <v>140</v>
      </c>
      <c r="J773" t="s">
        <v>140</v>
      </c>
      <c r="K773" t="s">
        <v>4457</v>
      </c>
      <c r="L773" t="s">
        <v>277</v>
      </c>
      <c r="M773" t="s">
        <v>277</v>
      </c>
      <c r="N773">
        <v>4</v>
      </c>
      <c r="O773" t="s">
        <v>232</v>
      </c>
      <c r="P773">
        <v>3</v>
      </c>
      <c r="Q773" t="s">
        <v>4514</v>
      </c>
      <c r="R773">
        <v>39</v>
      </c>
      <c r="S773" t="s">
        <v>4515</v>
      </c>
      <c r="T773" t="s">
        <v>24</v>
      </c>
      <c r="U773">
        <v>39</v>
      </c>
      <c r="V773" t="s">
        <v>4516</v>
      </c>
      <c r="W773" t="s">
        <v>1863</v>
      </c>
    </row>
    <row r="774" spans="1:23">
      <c r="A774">
        <v>773</v>
      </c>
      <c r="B774">
        <v>2</v>
      </c>
      <c r="C774" t="s">
        <v>4517</v>
      </c>
      <c r="D774" t="s">
        <v>4518</v>
      </c>
      <c r="E774">
        <v>13</v>
      </c>
      <c r="F774">
        <v>0</v>
      </c>
      <c r="G774">
        <v>0</v>
      </c>
      <c r="H774" t="s">
        <v>4456</v>
      </c>
      <c r="I774" t="s">
        <v>140</v>
      </c>
      <c r="J774" t="s">
        <v>140</v>
      </c>
      <c r="K774" t="s">
        <v>4457</v>
      </c>
      <c r="L774" t="s">
        <v>277</v>
      </c>
      <c r="M774" t="s">
        <v>277</v>
      </c>
      <c r="N774">
        <v>4</v>
      </c>
      <c r="O774" t="s">
        <v>232</v>
      </c>
      <c r="P774">
        <v>3</v>
      </c>
      <c r="Q774" t="s">
        <v>4519</v>
      </c>
      <c r="R774">
        <v>39</v>
      </c>
      <c r="S774" t="s">
        <v>4520</v>
      </c>
      <c r="T774" t="s">
        <v>24</v>
      </c>
      <c r="U774">
        <v>39</v>
      </c>
      <c r="V774" t="s">
        <v>4521</v>
      </c>
      <c r="W774" t="s">
        <v>1863</v>
      </c>
    </row>
    <row r="775" spans="1:23">
      <c r="A775">
        <v>774</v>
      </c>
      <c r="B775">
        <v>2</v>
      </c>
      <c r="C775" t="s">
        <v>4522</v>
      </c>
      <c r="D775" t="s">
        <v>4523</v>
      </c>
      <c r="E775">
        <v>13</v>
      </c>
      <c r="F775">
        <v>0</v>
      </c>
      <c r="G775">
        <v>0</v>
      </c>
      <c r="H775" t="s">
        <v>4456</v>
      </c>
      <c r="I775" t="s">
        <v>140</v>
      </c>
      <c r="J775" t="s">
        <v>140</v>
      </c>
      <c r="K775" t="s">
        <v>4457</v>
      </c>
      <c r="L775" t="s">
        <v>277</v>
      </c>
      <c r="M775" t="s">
        <v>277</v>
      </c>
      <c r="N775">
        <v>4</v>
      </c>
      <c r="O775" t="s">
        <v>232</v>
      </c>
      <c r="P775">
        <v>2</v>
      </c>
      <c r="Q775" t="s">
        <v>4524</v>
      </c>
      <c r="R775">
        <v>39</v>
      </c>
      <c r="S775" t="s">
        <v>4525</v>
      </c>
      <c r="T775" t="s">
        <v>24</v>
      </c>
      <c r="U775">
        <v>39</v>
      </c>
      <c r="V775" t="s">
        <v>4526</v>
      </c>
      <c r="W775" t="s">
        <v>1863</v>
      </c>
    </row>
    <row r="776" spans="1:23">
      <c r="A776">
        <v>775</v>
      </c>
      <c r="B776">
        <v>2</v>
      </c>
      <c r="C776" t="s">
        <v>4527</v>
      </c>
      <c r="D776" t="s">
        <v>4528</v>
      </c>
      <c r="E776">
        <v>13</v>
      </c>
      <c r="F776">
        <v>0</v>
      </c>
      <c r="G776">
        <v>0</v>
      </c>
      <c r="H776" t="s">
        <v>4456</v>
      </c>
      <c r="I776" t="s">
        <v>140</v>
      </c>
      <c r="J776" t="s">
        <v>140</v>
      </c>
      <c r="K776" t="s">
        <v>4457</v>
      </c>
      <c r="L776" t="s">
        <v>277</v>
      </c>
      <c r="M776" t="s">
        <v>277</v>
      </c>
      <c r="N776">
        <v>4</v>
      </c>
      <c r="O776" t="s">
        <v>232</v>
      </c>
      <c r="P776">
        <v>1</v>
      </c>
      <c r="Q776" t="s">
        <v>636</v>
      </c>
      <c r="R776">
        <v>39</v>
      </c>
      <c r="S776" t="s">
        <v>4529</v>
      </c>
      <c r="T776" t="s">
        <v>24</v>
      </c>
      <c r="U776">
        <v>39</v>
      </c>
      <c r="V776" t="s">
        <v>4530</v>
      </c>
      <c r="W776" t="s">
        <v>1863</v>
      </c>
    </row>
    <row r="777" spans="1:23">
      <c r="A777">
        <v>776</v>
      </c>
      <c r="B777">
        <v>2</v>
      </c>
      <c r="C777" t="s">
        <v>4531</v>
      </c>
      <c r="D777" t="s">
        <v>4532</v>
      </c>
      <c r="E777">
        <v>13</v>
      </c>
      <c r="F777">
        <v>0</v>
      </c>
      <c r="G777">
        <v>0</v>
      </c>
      <c r="H777" t="s">
        <v>4456</v>
      </c>
      <c r="I777" t="s">
        <v>140</v>
      </c>
      <c r="J777" t="s">
        <v>140</v>
      </c>
      <c r="K777" t="s">
        <v>4457</v>
      </c>
      <c r="L777" t="s">
        <v>277</v>
      </c>
      <c r="M777" t="s">
        <v>277</v>
      </c>
      <c r="N777">
        <v>4</v>
      </c>
      <c r="O777" t="s">
        <v>232</v>
      </c>
      <c r="P777">
        <v>1</v>
      </c>
      <c r="Q777" t="s">
        <v>4533</v>
      </c>
      <c r="R777">
        <v>39</v>
      </c>
      <c r="S777" t="s">
        <v>4534</v>
      </c>
      <c r="T777" t="s">
        <v>24</v>
      </c>
      <c r="U777">
        <v>39</v>
      </c>
      <c r="V777" t="s">
        <v>4535</v>
      </c>
      <c r="W777" t="s">
        <v>1863</v>
      </c>
    </row>
    <row r="778" spans="1:23">
      <c r="A778">
        <v>777</v>
      </c>
      <c r="B778">
        <v>2</v>
      </c>
      <c r="C778" t="s">
        <v>4536</v>
      </c>
      <c r="D778" t="s">
        <v>4537</v>
      </c>
      <c r="E778">
        <v>13</v>
      </c>
      <c r="F778">
        <v>0</v>
      </c>
      <c r="G778">
        <v>0</v>
      </c>
      <c r="H778" t="s">
        <v>4456</v>
      </c>
      <c r="I778" t="s">
        <v>140</v>
      </c>
      <c r="J778" t="s">
        <v>140</v>
      </c>
      <c r="K778" t="s">
        <v>4457</v>
      </c>
      <c r="L778" t="s">
        <v>277</v>
      </c>
      <c r="M778" t="s">
        <v>277</v>
      </c>
      <c r="N778">
        <v>4</v>
      </c>
      <c r="O778" t="s">
        <v>232</v>
      </c>
      <c r="P778">
        <v>1</v>
      </c>
      <c r="Q778" t="s">
        <v>1350</v>
      </c>
      <c r="R778">
        <v>39</v>
      </c>
      <c r="S778" t="s">
        <v>4538</v>
      </c>
      <c r="T778" t="s">
        <v>24</v>
      </c>
      <c r="U778">
        <v>39</v>
      </c>
      <c r="V778" t="s">
        <v>4539</v>
      </c>
      <c r="W778" t="s">
        <v>1863</v>
      </c>
    </row>
    <row r="779" spans="1:23">
      <c r="A779">
        <v>778</v>
      </c>
      <c r="B779">
        <v>2</v>
      </c>
      <c r="C779" t="s">
        <v>4540</v>
      </c>
      <c r="D779" t="s">
        <v>4541</v>
      </c>
      <c r="E779">
        <v>13</v>
      </c>
      <c r="F779">
        <v>0</v>
      </c>
      <c r="G779">
        <v>0</v>
      </c>
      <c r="H779" t="s">
        <v>4456</v>
      </c>
      <c r="I779" t="s">
        <v>140</v>
      </c>
      <c r="J779" t="s">
        <v>140</v>
      </c>
      <c r="K779" t="s">
        <v>4457</v>
      </c>
      <c r="L779" t="s">
        <v>277</v>
      </c>
      <c r="M779" t="s">
        <v>277</v>
      </c>
      <c r="N779">
        <v>4</v>
      </c>
      <c r="O779" t="s">
        <v>232</v>
      </c>
      <c r="P779">
        <v>1</v>
      </c>
      <c r="Q779" t="s">
        <v>1350</v>
      </c>
      <c r="R779">
        <v>39</v>
      </c>
      <c r="S779" t="s">
        <v>4538</v>
      </c>
      <c r="T779" t="s">
        <v>24</v>
      </c>
      <c r="U779">
        <v>39</v>
      </c>
      <c r="V779" t="s">
        <v>4542</v>
      </c>
      <c r="W779" t="s">
        <v>1863</v>
      </c>
    </row>
    <row r="780" spans="1:23">
      <c r="A780">
        <v>779</v>
      </c>
      <c r="B780">
        <v>2</v>
      </c>
      <c r="C780" t="s">
        <v>4543</v>
      </c>
      <c r="D780" t="s">
        <v>4544</v>
      </c>
      <c r="E780">
        <v>13</v>
      </c>
      <c r="F780">
        <v>0</v>
      </c>
      <c r="G780">
        <v>0</v>
      </c>
      <c r="H780" t="s">
        <v>4456</v>
      </c>
      <c r="I780" t="s">
        <v>140</v>
      </c>
      <c r="J780" t="s">
        <v>140</v>
      </c>
      <c r="K780" t="s">
        <v>4457</v>
      </c>
      <c r="L780" t="s">
        <v>277</v>
      </c>
      <c r="M780" t="s">
        <v>277</v>
      </c>
      <c r="N780">
        <v>4</v>
      </c>
      <c r="O780" t="s">
        <v>232</v>
      </c>
      <c r="P780">
        <v>1</v>
      </c>
      <c r="Q780" t="s">
        <v>1012</v>
      </c>
      <c r="R780">
        <v>39</v>
      </c>
      <c r="S780" t="s">
        <v>4545</v>
      </c>
      <c r="T780" t="s">
        <v>24</v>
      </c>
      <c r="U780">
        <v>39</v>
      </c>
      <c r="V780" t="s">
        <v>4546</v>
      </c>
      <c r="W780" t="s">
        <v>1863</v>
      </c>
    </row>
    <row r="781" spans="1:23">
      <c r="A781">
        <v>780</v>
      </c>
      <c r="B781">
        <v>2</v>
      </c>
      <c r="C781" t="s">
        <v>4547</v>
      </c>
      <c r="D781" t="s">
        <v>4548</v>
      </c>
      <c r="E781">
        <v>13</v>
      </c>
      <c r="F781">
        <v>0</v>
      </c>
      <c r="G781">
        <v>0</v>
      </c>
      <c r="H781" t="s">
        <v>4456</v>
      </c>
      <c r="I781" t="s">
        <v>140</v>
      </c>
      <c r="J781" t="s">
        <v>140</v>
      </c>
      <c r="K781" t="s">
        <v>4457</v>
      </c>
      <c r="L781" t="s">
        <v>277</v>
      </c>
      <c r="M781" t="s">
        <v>277</v>
      </c>
      <c r="N781">
        <v>4</v>
      </c>
      <c r="O781" t="s">
        <v>283</v>
      </c>
      <c r="P781">
        <v>6</v>
      </c>
      <c r="Q781" t="s">
        <v>1164</v>
      </c>
      <c r="R781">
        <v>39</v>
      </c>
      <c r="S781" t="s">
        <v>4549</v>
      </c>
      <c r="T781" t="s">
        <v>24</v>
      </c>
      <c r="U781">
        <v>39</v>
      </c>
      <c r="V781" t="s">
        <v>4550</v>
      </c>
      <c r="W781" t="s">
        <v>1863</v>
      </c>
    </row>
    <row r="782" spans="1:23">
      <c r="A782">
        <v>781</v>
      </c>
      <c r="B782">
        <v>2</v>
      </c>
      <c r="C782" t="s">
        <v>4551</v>
      </c>
      <c r="D782" t="s">
        <v>4552</v>
      </c>
      <c r="E782">
        <v>13</v>
      </c>
      <c r="F782">
        <v>0</v>
      </c>
      <c r="G782">
        <v>0</v>
      </c>
      <c r="H782" t="s">
        <v>4456</v>
      </c>
      <c r="I782" t="s">
        <v>140</v>
      </c>
      <c r="J782" t="s">
        <v>140</v>
      </c>
      <c r="K782" t="s">
        <v>4457</v>
      </c>
      <c r="L782" t="s">
        <v>277</v>
      </c>
      <c r="M782" t="s">
        <v>277</v>
      </c>
      <c r="N782">
        <v>4</v>
      </c>
      <c r="O782" t="s">
        <v>283</v>
      </c>
      <c r="P782">
        <v>6</v>
      </c>
      <c r="Q782" t="s">
        <v>675</v>
      </c>
      <c r="R782">
        <v>39</v>
      </c>
      <c r="S782" t="s">
        <v>4553</v>
      </c>
      <c r="T782" t="s">
        <v>24</v>
      </c>
      <c r="U782">
        <v>39</v>
      </c>
      <c r="V782" t="s">
        <v>4554</v>
      </c>
      <c r="W782" t="s">
        <v>1863</v>
      </c>
    </row>
    <row r="783" spans="1:23">
      <c r="A783">
        <v>782</v>
      </c>
      <c r="B783">
        <v>2</v>
      </c>
      <c r="C783" t="s">
        <v>4555</v>
      </c>
      <c r="D783" t="s">
        <v>4556</v>
      </c>
      <c r="E783">
        <v>13</v>
      </c>
      <c r="F783">
        <v>0</v>
      </c>
      <c r="G783">
        <v>0</v>
      </c>
      <c r="H783" t="s">
        <v>4456</v>
      </c>
      <c r="I783" t="s">
        <v>140</v>
      </c>
      <c r="J783" t="s">
        <v>140</v>
      </c>
      <c r="K783" t="s">
        <v>4457</v>
      </c>
      <c r="L783" t="s">
        <v>277</v>
      </c>
      <c r="M783" t="s">
        <v>277</v>
      </c>
      <c r="N783">
        <v>4</v>
      </c>
      <c r="O783" t="s">
        <v>283</v>
      </c>
      <c r="P783">
        <v>6</v>
      </c>
      <c r="Q783" t="s">
        <v>4557</v>
      </c>
      <c r="R783">
        <v>39</v>
      </c>
      <c r="S783" t="s">
        <v>4558</v>
      </c>
      <c r="T783" t="s">
        <v>24</v>
      </c>
      <c r="U783">
        <v>39</v>
      </c>
      <c r="V783" t="s">
        <v>4559</v>
      </c>
      <c r="W783" t="s">
        <v>1863</v>
      </c>
    </row>
    <row r="784" spans="1:23">
      <c r="A784">
        <v>783</v>
      </c>
      <c r="B784">
        <v>2</v>
      </c>
      <c r="C784" t="s">
        <v>4560</v>
      </c>
      <c r="D784" t="s">
        <v>4561</v>
      </c>
      <c r="E784">
        <v>13</v>
      </c>
      <c r="F784">
        <v>0</v>
      </c>
      <c r="G784">
        <v>0</v>
      </c>
      <c r="H784" t="s">
        <v>4456</v>
      </c>
      <c r="I784" t="s">
        <v>140</v>
      </c>
      <c r="J784" t="s">
        <v>140</v>
      </c>
      <c r="K784" t="s">
        <v>4457</v>
      </c>
      <c r="L784" t="s">
        <v>277</v>
      </c>
      <c r="M784" t="s">
        <v>277</v>
      </c>
      <c r="N784">
        <v>4</v>
      </c>
      <c r="O784" t="s">
        <v>283</v>
      </c>
      <c r="P784">
        <v>6</v>
      </c>
      <c r="Q784" t="s">
        <v>4562</v>
      </c>
      <c r="R784">
        <v>39</v>
      </c>
      <c r="S784" t="s">
        <v>4563</v>
      </c>
      <c r="T784" t="s">
        <v>24</v>
      </c>
      <c r="U784">
        <v>39</v>
      </c>
      <c r="V784" t="s">
        <v>4564</v>
      </c>
      <c r="W784" t="s">
        <v>1863</v>
      </c>
    </row>
    <row r="785" spans="1:23">
      <c r="A785">
        <v>784</v>
      </c>
      <c r="B785">
        <v>2</v>
      </c>
      <c r="C785" t="s">
        <v>4565</v>
      </c>
      <c r="D785" t="s">
        <v>4566</v>
      </c>
      <c r="E785">
        <v>13</v>
      </c>
      <c r="F785">
        <v>0</v>
      </c>
      <c r="G785">
        <v>0</v>
      </c>
      <c r="H785" t="s">
        <v>4456</v>
      </c>
      <c r="I785" t="s">
        <v>140</v>
      </c>
      <c r="J785" t="s">
        <v>140</v>
      </c>
      <c r="K785" t="s">
        <v>4457</v>
      </c>
      <c r="L785" t="s">
        <v>277</v>
      </c>
      <c r="M785" t="s">
        <v>277</v>
      </c>
      <c r="N785">
        <v>4</v>
      </c>
      <c r="O785" t="s">
        <v>283</v>
      </c>
      <c r="P785">
        <v>5</v>
      </c>
      <c r="Q785" t="s">
        <v>4567</v>
      </c>
      <c r="R785">
        <v>39</v>
      </c>
      <c r="S785" t="s">
        <v>4568</v>
      </c>
      <c r="T785" t="s">
        <v>24</v>
      </c>
      <c r="U785">
        <v>39</v>
      </c>
      <c r="V785" t="s">
        <v>4569</v>
      </c>
      <c r="W785" t="s">
        <v>1863</v>
      </c>
    </row>
    <row r="786" spans="1:23">
      <c r="A786">
        <v>785</v>
      </c>
      <c r="B786">
        <v>2</v>
      </c>
      <c r="C786" t="s">
        <v>4570</v>
      </c>
      <c r="D786" t="s">
        <v>4571</v>
      </c>
      <c r="E786">
        <v>13</v>
      </c>
      <c r="F786">
        <v>0</v>
      </c>
      <c r="G786">
        <v>0</v>
      </c>
      <c r="H786" t="s">
        <v>4456</v>
      </c>
      <c r="I786" t="s">
        <v>140</v>
      </c>
      <c r="J786" t="s">
        <v>140</v>
      </c>
      <c r="K786" t="s">
        <v>4457</v>
      </c>
      <c r="L786" t="s">
        <v>277</v>
      </c>
      <c r="M786" t="s">
        <v>277</v>
      </c>
      <c r="N786">
        <v>4</v>
      </c>
      <c r="O786" t="s">
        <v>283</v>
      </c>
      <c r="P786">
        <v>4</v>
      </c>
      <c r="Q786" t="s">
        <v>891</v>
      </c>
      <c r="R786">
        <v>39</v>
      </c>
      <c r="S786" t="s">
        <v>4572</v>
      </c>
      <c r="T786" t="s">
        <v>24</v>
      </c>
      <c r="U786">
        <v>39</v>
      </c>
      <c r="V786" t="s">
        <v>4573</v>
      </c>
      <c r="W786" t="s">
        <v>1863</v>
      </c>
    </row>
    <row r="787" spans="1:23">
      <c r="A787">
        <v>786</v>
      </c>
      <c r="B787">
        <v>2</v>
      </c>
      <c r="C787" t="s">
        <v>4574</v>
      </c>
      <c r="D787" t="s">
        <v>4575</v>
      </c>
      <c r="E787">
        <v>13</v>
      </c>
      <c r="F787">
        <v>0</v>
      </c>
      <c r="G787">
        <v>0</v>
      </c>
      <c r="H787" t="s">
        <v>4456</v>
      </c>
      <c r="I787" t="s">
        <v>140</v>
      </c>
      <c r="J787" t="s">
        <v>140</v>
      </c>
      <c r="K787" t="s">
        <v>4457</v>
      </c>
      <c r="L787" t="s">
        <v>277</v>
      </c>
      <c r="M787" t="s">
        <v>277</v>
      </c>
      <c r="N787">
        <v>4</v>
      </c>
      <c r="O787" t="s">
        <v>283</v>
      </c>
      <c r="P787">
        <v>4</v>
      </c>
      <c r="Q787" t="s">
        <v>4576</v>
      </c>
      <c r="R787">
        <v>39</v>
      </c>
      <c r="S787" t="s">
        <v>4577</v>
      </c>
      <c r="T787" t="s">
        <v>24</v>
      </c>
      <c r="U787">
        <v>39</v>
      </c>
      <c r="V787" t="s">
        <v>4578</v>
      </c>
      <c r="W787" t="s">
        <v>1863</v>
      </c>
    </row>
    <row r="788" spans="1:23">
      <c r="A788">
        <v>787</v>
      </c>
      <c r="B788">
        <v>1</v>
      </c>
      <c r="C788" t="s">
        <v>4579</v>
      </c>
      <c r="D788" t="s">
        <v>4580</v>
      </c>
      <c r="E788">
        <v>46</v>
      </c>
      <c r="F788">
        <v>0</v>
      </c>
      <c r="G788">
        <v>0</v>
      </c>
      <c r="H788" t="s">
        <v>4581</v>
      </c>
      <c r="I788" t="s">
        <v>140</v>
      </c>
      <c r="J788" t="s">
        <v>140</v>
      </c>
      <c r="K788" t="s">
        <v>4582</v>
      </c>
      <c r="L788" t="s">
        <v>277</v>
      </c>
      <c r="M788" t="s">
        <v>277</v>
      </c>
      <c r="N788">
        <v>4</v>
      </c>
      <c r="O788" t="s">
        <v>232</v>
      </c>
      <c r="P788">
        <v>1</v>
      </c>
      <c r="Q788" t="s">
        <v>4583</v>
      </c>
      <c r="R788">
        <v>39</v>
      </c>
      <c r="S788" t="s">
        <v>4584</v>
      </c>
      <c r="T788" t="s">
        <v>24</v>
      </c>
      <c r="U788">
        <v>39</v>
      </c>
      <c r="V788" t="s">
        <v>4585</v>
      </c>
      <c r="W788" t="s">
        <v>4586</v>
      </c>
    </row>
    <row r="789" spans="1:23">
      <c r="A789">
        <v>788</v>
      </c>
      <c r="B789">
        <v>2</v>
      </c>
      <c r="C789" t="s">
        <v>4587</v>
      </c>
      <c r="D789" t="s">
        <v>4588</v>
      </c>
      <c r="E789">
        <v>46</v>
      </c>
      <c r="F789">
        <v>0</v>
      </c>
      <c r="G789">
        <v>0</v>
      </c>
      <c r="H789" t="s">
        <v>4581</v>
      </c>
      <c r="I789" t="s">
        <v>140</v>
      </c>
      <c r="J789" t="s">
        <v>140</v>
      </c>
      <c r="K789" t="s">
        <v>4582</v>
      </c>
      <c r="L789" t="s">
        <v>277</v>
      </c>
      <c r="M789" t="s">
        <v>277</v>
      </c>
      <c r="N789">
        <v>4</v>
      </c>
      <c r="O789" t="s">
        <v>239</v>
      </c>
      <c r="P789">
        <v>1</v>
      </c>
      <c r="Q789" t="s">
        <v>3049</v>
      </c>
      <c r="R789">
        <v>39</v>
      </c>
      <c r="S789" t="s">
        <v>4589</v>
      </c>
      <c r="T789" t="s">
        <v>24</v>
      </c>
      <c r="U789">
        <v>39</v>
      </c>
      <c r="V789" t="s">
        <v>4590</v>
      </c>
      <c r="W789" t="s">
        <v>4586</v>
      </c>
    </row>
    <row r="790" spans="1:23">
      <c r="A790">
        <v>789</v>
      </c>
      <c r="B790">
        <v>2</v>
      </c>
      <c r="C790" t="s">
        <v>4591</v>
      </c>
      <c r="D790" t="s">
        <v>4592</v>
      </c>
      <c r="E790">
        <v>46</v>
      </c>
      <c r="F790">
        <v>0</v>
      </c>
      <c r="G790">
        <v>0</v>
      </c>
      <c r="H790" t="s">
        <v>4581</v>
      </c>
      <c r="I790" t="s">
        <v>140</v>
      </c>
      <c r="J790" t="s">
        <v>140</v>
      </c>
      <c r="K790" t="s">
        <v>4582</v>
      </c>
      <c r="L790" t="s">
        <v>277</v>
      </c>
      <c r="M790" t="s">
        <v>277</v>
      </c>
      <c r="N790">
        <v>4</v>
      </c>
      <c r="O790" t="s">
        <v>232</v>
      </c>
      <c r="P790">
        <v>3</v>
      </c>
      <c r="Q790" t="s">
        <v>4593</v>
      </c>
      <c r="R790">
        <v>39</v>
      </c>
      <c r="S790" t="s">
        <v>4594</v>
      </c>
      <c r="T790" t="s">
        <v>24</v>
      </c>
      <c r="U790">
        <v>39</v>
      </c>
      <c r="V790" t="s">
        <v>4595</v>
      </c>
      <c r="W790" t="s">
        <v>4586</v>
      </c>
    </row>
    <row r="791" spans="1:23">
      <c r="A791">
        <v>790</v>
      </c>
      <c r="B791">
        <v>2</v>
      </c>
      <c r="C791" t="s">
        <v>4596</v>
      </c>
      <c r="D791" t="s">
        <v>4597</v>
      </c>
      <c r="E791">
        <v>46</v>
      </c>
      <c r="F791">
        <v>0</v>
      </c>
      <c r="G791">
        <v>0</v>
      </c>
      <c r="H791" t="s">
        <v>4581</v>
      </c>
      <c r="I791" t="s">
        <v>140</v>
      </c>
      <c r="J791" t="s">
        <v>140</v>
      </c>
      <c r="K791" t="s">
        <v>4582</v>
      </c>
      <c r="L791" t="s">
        <v>277</v>
      </c>
      <c r="M791" t="s">
        <v>277</v>
      </c>
      <c r="N791">
        <v>4</v>
      </c>
      <c r="O791" t="s">
        <v>232</v>
      </c>
      <c r="P791">
        <v>2</v>
      </c>
      <c r="Q791" t="s">
        <v>4598</v>
      </c>
      <c r="R791">
        <v>39</v>
      </c>
      <c r="S791" t="s">
        <v>4599</v>
      </c>
      <c r="T791" t="s">
        <v>24</v>
      </c>
      <c r="U791">
        <v>39</v>
      </c>
      <c r="V791" t="s">
        <v>4600</v>
      </c>
      <c r="W791" t="s">
        <v>4586</v>
      </c>
    </row>
    <row r="792" spans="1:23">
      <c r="A792">
        <v>791</v>
      </c>
      <c r="B792">
        <v>2</v>
      </c>
      <c r="C792" t="s">
        <v>4601</v>
      </c>
      <c r="D792" t="s">
        <v>4602</v>
      </c>
      <c r="E792">
        <v>46</v>
      </c>
      <c r="F792">
        <v>0</v>
      </c>
      <c r="G792">
        <v>0</v>
      </c>
      <c r="H792" t="s">
        <v>4581</v>
      </c>
      <c r="I792" t="s">
        <v>140</v>
      </c>
      <c r="J792" t="s">
        <v>140</v>
      </c>
      <c r="K792" t="s">
        <v>4582</v>
      </c>
      <c r="L792" t="s">
        <v>277</v>
      </c>
      <c r="M792" t="s">
        <v>277</v>
      </c>
      <c r="N792">
        <v>4</v>
      </c>
      <c r="O792" t="s">
        <v>232</v>
      </c>
      <c r="P792">
        <v>1</v>
      </c>
      <c r="Q792" t="s">
        <v>4603</v>
      </c>
      <c r="R792">
        <v>39</v>
      </c>
      <c r="S792" t="s">
        <v>4604</v>
      </c>
      <c r="T792" t="s">
        <v>24</v>
      </c>
      <c r="U792">
        <v>39</v>
      </c>
      <c r="V792" t="s">
        <v>4605</v>
      </c>
      <c r="W792" t="s">
        <v>4586</v>
      </c>
    </row>
    <row r="793" spans="1:23">
      <c r="A793">
        <v>792</v>
      </c>
      <c r="B793">
        <v>1</v>
      </c>
      <c r="C793" t="s">
        <v>4606</v>
      </c>
      <c r="D793" t="s">
        <v>4607</v>
      </c>
      <c r="E793">
        <v>22</v>
      </c>
      <c r="F793">
        <v>0</v>
      </c>
      <c r="G793">
        <v>0</v>
      </c>
      <c r="H793" t="s">
        <v>4608</v>
      </c>
      <c r="I793" t="s">
        <v>140</v>
      </c>
      <c r="J793" t="s">
        <v>140</v>
      </c>
      <c r="K793" t="s">
        <v>4609</v>
      </c>
      <c r="L793" t="s">
        <v>277</v>
      </c>
      <c r="M793" t="s">
        <v>277</v>
      </c>
      <c r="N793">
        <v>4</v>
      </c>
      <c r="O793" t="s">
        <v>283</v>
      </c>
      <c r="P793">
        <v>5</v>
      </c>
      <c r="Q793" t="s">
        <v>4610</v>
      </c>
      <c r="R793">
        <v>39</v>
      </c>
      <c r="S793" t="s">
        <v>4611</v>
      </c>
      <c r="T793" t="s">
        <v>24</v>
      </c>
      <c r="U793">
        <v>39</v>
      </c>
      <c r="V793" t="s">
        <v>4612</v>
      </c>
      <c r="W793" t="s">
        <v>4613</v>
      </c>
    </row>
    <row r="794" spans="1:23">
      <c r="A794">
        <v>793</v>
      </c>
      <c r="B794">
        <v>1</v>
      </c>
      <c r="C794" t="s">
        <v>4614</v>
      </c>
      <c r="D794" t="s">
        <v>4615</v>
      </c>
      <c r="E794">
        <v>22</v>
      </c>
      <c r="F794">
        <v>0</v>
      </c>
      <c r="G794">
        <v>0</v>
      </c>
      <c r="H794" t="s">
        <v>4608</v>
      </c>
      <c r="I794" t="s">
        <v>140</v>
      </c>
      <c r="J794" t="s">
        <v>140</v>
      </c>
      <c r="K794" t="s">
        <v>4609</v>
      </c>
      <c r="L794" t="s">
        <v>277</v>
      </c>
      <c r="M794" t="s">
        <v>277</v>
      </c>
      <c r="N794">
        <v>4</v>
      </c>
      <c r="O794" t="s">
        <v>283</v>
      </c>
      <c r="P794">
        <v>5</v>
      </c>
      <c r="Q794" t="s">
        <v>4616</v>
      </c>
      <c r="R794">
        <v>39</v>
      </c>
      <c r="S794" t="s">
        <v>4617</v>
      </c>
      <c r="T794" t="s">
        <v>24</v>
      </c>
      <c r="U794">
        <v>39</v>
      </c>
      <c r="V794" t="s">
        <v>4618</v>
      </c>
      <c r="W794" t="s">
        <v>4613</v>
      </c>
    </row>
    <row r="795" spans="1:23">
      <c r="A795">
        <v>794</v>
      </c>
      <c r="B795">
        <v>2</v>
      </c>
      <c r="C795" t="s">
        <v>4619</v>
      </c>
      <c r="D795" t="s">
        <v>4620</v>
      </c>
      <c r="E795">
        <v>22</v>
      </c>
      <c r="F795">
        <v>0</v>
      </c>
      <c r="G795">
        <v>0</v>
      </c>
      <c r="H795" t="s">
        <v>4608</v>
      </c>
      <c r="I795" t="s">
        <v>140</v>
      </c>
      <c r="J795" t="s">
        <v>140</v>
      </c>
      <c r="K795" t="s">
        <v>4609</v>
      </c>
      <c r="L795" t="s">
        <v>277</v>
      </c>
      <c r="M795" t="s">
        <v>277</v>
      </c>
      <c r="N795">
        <v>4</v>
      </c>
      <c r="O795" t="s">
        <v>232</v>
      </c>
      <c r="P795">
        <v>2</v>
      </c>
      <c r="Q795" t="s">
        <v>4621</v>
      </c>
      <c r="R795">
        <v>39</v>
      </c>
      <c r="S795" t="s">
        <v>4622</v>
      </c>
      <c r="T795" t="s">
        <v>24</v>
      </c>
      <c r="U795">
        <v>39</v>
      </c>
      <c r="V795" t="s">
        <v>4623</v>
      </c>
      <c r="W795" t="s">
        <v>4613</v>
      </c>
    </row>
    <row r="796" spans="1:23">
      <c r="A796">
        <v>795</v>
      </c>
      <c r="B796">
        <v>2</v>
      </c>
      <c r="C796" t="s">
        <v>4624</v>
      </c>
      <c r="D796" t="s">
        <v>4625</v>
      </c>
      <c r="E796">
        <v>22</v>
      </c>
      <c r="F796">
        <v>0</v>
      </c>
      <c r="G796">
        <v>0</v>
      </c>
      <c r="H796" t="s">
        <v>4608</v>
      </c>
      <c r="I796" t="s">
        <v>140</v>
      </c>
      <c r="J796" t="s">
        <v>140</v>
      </c>
      <c r="K796" t="s">
        <v>4609</v>
      </c>
      <c r="L796" t="s">
        <v>277</v>
      </c>
      <c r="M796" t="s">
        <v>277</v>
      </c>
      <c r="N796">
        <v>4</v>
      </c>
      <c r="O796" t="s">
        <v>232</v>
      </c>
      <c r="P796">
        <v>2</v>
      </c>
      <c r="Q796" t="s">
        <v>4237</v>
      </c>
      <c r="R796">
        <v>39</v>
      </c>
      <c r="S796" t="s">
        <v>4626</v>
      </c>
      <c r="T796" t="s">
        <v>24</v>
      </c>
      <c r="U796">
        <v>39</v>
      </c>
      <c r="V796" t="s">
        <v>4627</v>
      </c>
      <c r="W796" t="s">
        <v>4613</v>
      </c>
    </row>
    <row r="797" spans="1:23">
      <c r="A797">
        <v>796</v>
      </c>
      <c r="B797">
        <v>2</v>
      </c>
      <c r="C797" t="s">
        <v>4628</v>
      </c>
      <c r="D797" t="s">
        <v>4629</v>
      </c>
      <c r="E797">
        <v>22</v>
      </c>
      <c r="F797">
        <v>0</v>
      </c>
      <c r="G797">
        <v>0</v>
      </c>
      <c r="H797" t="s">
        <v>4608</v>
      </c>
      <c r="I797" t="s">
        <v>140</v>
      </c>
      <c r="J797" t="s">
        <v>140</v>
      </c>
      <c r="K797" t="s">
        <v>4609</v>
      </c>
      <c r="L797" t="s">
        <v>277</v>
      </c>
      <c r="M797" t="s">
        <v>277</v>
      </c>
      <c r="N797">
        <v>4</v>
      </c>
      <c r="O797" t="s">
        <v>232</v>
      </c>
      <c r="P797">
        <v>1</v>
      </c>
      <c r="Q797" t="s">
        <v>4630</v>
      </c>
      <c r="R797">
        <v>39</v>
      </c>
      <c r="S797" t="s">
        <v>4631</v>
      </c>
      <c r="T797" t="s">
        <v>24</v>
      </c>
      <c r="U797">
        <v>39</v>
      </c>
      <c r="V797" t="s">
        <v>4632</v>
      </c>
      <c r="W797" t="s">
        <v>4613</v>
      </c>
    </row>
    <row r="798" spans="1:23">
      <c r="A798">
        <v>797</v>
      </c>
      <c r="B798">
        <v>2</v>
      </c>
      <c r="C798" t="s">
        <v>4633</v>
      </c>
      <c r="D798" t="s">
        <v>4634</v>
      </c>
      <c r="E798">
        <v>22</v>
      </c>
      <c r="F798">
        <v>0</v>
      </c>
      <c r="G798">
        <v>0</v>
      </c>
      <c r="H798" t="s">
        <v>4608</v>
      </c>
      <c r="I798" t="s">
        <v>140</v>
      </c>
      <c r="J798" t="s">
        <v>140</v>
      </c>
      <c r="K798" t="s">
        <v>4609</v>
      </c>
      <c r="L798" t="s">
        <v>277</v>
      </c>
      <c r="M798" t="s">
        <v>277</v>
      </c>
      <c r="N798">
        <v>4</v>
      </c>
      <c r="O798" t="s">
        <v>232</v>
      </c>
      <c r="P798">
        <v>1</v>
      </c>
      <c r="Q798" t="s">
        <v>4635</v>
      </c>
      <c r="R798">
        <v>39</v>
      </c>
      <c r="S798" t="s">
        <v>4636</v>
      </c>
      <c r="T798" t="s">
        <v>24</v>
      </c>
      <c r="U798">
        <v>39</v>
      </c>
      <c r="V798" t="s">
        <v>4637</v>
      </c>
      <c r="W798" t="s">
        <v>4613</v>
      </c>
    </row>
    <row r="799" spans="1:23">
      <c r="A799">
        <v>798</v>
      </c>
      <c r="B799">
        <v>1</v>
      </c>
      <c r="C799" t="s">
        <v>4638</v>
      </c>
      <c r="D799" t="s">
        <v>4639</v>
      </c>
      <c r="E799">
        <v>11</v>
      </c>
      <c r="F799">
        <v>0</v>
      </c>
      <c r="G799">
        <v>0</v>
      </c>
      <c r="H799" t="s">
        <v>4640</v>
      </c>
      <c r="I799" t="s">
        <v>140</v>
      </c>
      <c r="J799" t="s">
        <v>140</v>
      </c>
      <c r="K799" t="s">
        <v>4641</v>
      </c>
      <c r="L799" t="s">
        <v>277</v>
      </c>
      <c r="M799" t="s">
        <v>277</v>
      </c>
      <c r="N799">
        <v>4</v>
      </c>
      <c r="O799" t="s">
        <v>239</v>
      </c>
      <c r="P799">
        <v>1</v>
      </c>
      <c r="Q799" t="s">
        <v>4023</v>
      </c>
      <c r="R799">
        <v>39</v>
      </c>
      <c r="S799" t="s">
        <v>4642</v>
      </c>
      <c r="T799" t="s">
        <v>24</v>
      </c>
      <c r="U799">
        <v>39</v>
      </c>
      <c r="V799" t="s">
        <v>4643</v>
      </c>
      <c r="W799" t="s">
        <v>4644</v>
      </c>
    </row>
    <row r="800" spans="1:23">
      <c r="A800">
        <v>799</v>
      </c>
      <c r="B800">
        <v>1</v>
      </c>
      <c r="C800" t="s">
        <v>4645</v>
      </c>
      <c r="D800" t="s">
        <v>4646</v>
      </c>
      <c r="E800">
        <v>11</v>
      </c>
      <c r="F800">
        <v>0</v>
      </c>
      <c r="G800">
        <v>0</v>
      </c>
      <c r="H800" t="s">
        <v>4640</v>
      </c>
      <c r="I800" t="s">
        <v>140</v>
      </c>
      <c r="J800" t="s">
        <v>140</v>
      </c>
      <c r="K800" t="s">
        <v>4641</v>
      </c>
      <c r="L800" t="s">
        <v>277</v>
      </c>
      <c r="M800" t="s">
        <v>277</v>
      </c>
      <c r="N800">
        <v>4</v>
      </c>
      <c r="O800" t="s">
        <v>232</v>
      </c>
      <c r="P800">
        <v>3</v>
      </c>
      <c r="Q800" t="s">
        <v>4647</v>
      </c>
      <c r="R800">
        <v>39</v>
      </c>
      <c r="S800" t="s">
        <v>4648</v>
      </c>
      <c r="T800" t="s">
        <v>24</v>
      </c>
      <c r="U800">
        <v>39</v>
      </c>
      <c r="V800" t="s">
        <v>4649</v>
      </c>
      <c r="W800" t="s">
        <v>4644</v>
      </c>
    </row>
    <row r="801" spans="1:23">
      <c r="A801">
        <v>800</v>
      </c>
      <c r="B801">
        <v>1</v>
      </c>
      <c r="C801" t="s">
        <v>4650</v>
      </c>
      <c r="D801" t="s">
        <v>4651</v>
      </c>
      <c r="E801">
        <v>11</v>
      </c>
      <c r="F801">
        <v>0</v>
      </c>
      <c r="G801">
        <v>0</v>
      </c>
      <c r="H801" t="s">
        <v>4640</v>
      </c>
      <c r="I801" t="s">
        <v>140</v>
      </c>
      <c r="J801" t="s">
        <v>140</v>
      </c>
      <c r="K801" t="s">
        <v>4641</v>
      </c>
      <c r="L801" t="s">
        <v>277</v>
      </c>
      <c r="M801" t="s">
        <v>277</v>
      </c>
      <c r="N801">
        <v>4</v>
      </c>
      <c r="O801" t="s">
        <v>232</v>
      </c>
      <c r="P801">
        <v>3</v>
      </c>
      <c r="Q801" t="s">
        <v>4652</v>
      </c>
      <c r="R801">
        <v>39</v>
      </c>
      <c r="S801" t="s">
        <v>4653</v>
      </c>
      <c r="T801" t="s">
        <v>24</v>
      </c>
      <c r="U801">
        <v>39</v>
      </c>
      <c r="V801" t="s">
        <v>4654</v>
      </c>
      <c r="W801" t="s">
        <v>4644</v>
      </c>
    </row>
    <row r="802" spans="1:23">
      <c r="A802">
        <v>801</v>
      </c>
      <c r="B802">
        <v>1</v>
      </c>
      <c r="C802" t="s">
        <v>4655</v>
      </c>
      <c r="D802" t="s">
        <v>4656</v>
      </c>
      <c r="E802">
        <v>11</v>
      </c>
      <c r="F802">
        <v>0</v>
      </c>
      <c r="G802">
        <v>0</v>
      </c>
      <c r="H802" t="s">
        <v>4640</v>
      </c>
      <c r="I802" t="s">
        <v>140</v>
      </c>
      <c r="J802" t="s">
        <v>140</v>
      </c>
      <c r="K802" t="s">
        <v>4641</v>
      </c>
      <c r="L802" t="s">
        <v>277</v>
      </c>
      <c r="M802" t="s">
        <v>277</v>
      </c>
      <c r="N802">
        <v>4</v>
      </c>
      <c r="O802" t="s">
        <v>232</v>
      </c>
      <c r="P802">
        <v>2</v>
      </c>
      <c r="Q802" t="s">
        <v>4657</v>
      </c>
      <c r="R802">
        <v>39</v>
      </c>
      <c r="S802" t="s">
        <v>4658</v>
      </c>
      <c r="T802" t="s">
        <v>24</v>
      </c>
      <c r="U802">
        <v>39</v>
      </c>
      <c r="V802" t="s">
        <v>4659</v>
      </c>
      <c r="W802" t="s">
        <v>4644</v>
      </c>
    </row>
    <row r="803" spans="1:23">
      <c r="A803">
        <v>802</v>
      </c>
      <c r="B803">
        <v>1</v>
      </c>
      <c r="C803" t="s">
        <v>4660</v>
      </c>
      <c r="D803" t="s">
        <v>4661</v>
      </c>
      <c r="E803">
        <v>11</v>
      </c>
      <c r="F803">
        <v>0</v>
      </c>
      <c r="G803">
        <v>0</v>
      </c>
      <c r="H803" t="s">
        <v>4640</v>
      </c>
      <c r="I803" t="s">
        <v>140</v>
      </c>
      <c r="J803" t="s">
        <v>140</v>
      </c>
      <c r="K803" t="s">
        <v>4641</v>
      </c>
      <c r="L803" t="s">
        <v>277</v>
      </c>
      <c r="M803" t="s">
        <v>277</v>
      </c>
      <c r="N803">
        <v>4</v>
      </c>
      <c r="O803" t="s">
        <v>283</v>
      </c>
      <c r="P803">
        <v>6</v>
      </c>
      <c r="Q803" t="s">
        <v>4662</v>
      </c>
      <c r="R803">
        <v>39</v>
      </c>
      <c r="S803" t="s">
        <v>4663</v>
      </c>
      <c r="T803" t="s">
        <v>24</v>
      </c>
      <c r="U803">
        <v>39</v>
      </c>
      <c r="V803" t="s">
        <v>4664</v>
      </c>
      <c r="W803" t="s">
        <v>4644</v>
      </c>
    </row>
    <row r="804" spans="1:23">
      <c r="A804">
        <v>803</v>
      </c>
      <c r="B804">
        <v>1</v>
      </c>
      <c r="C804" t="s">
        <v>4665</v>
      </c>
      <c r="D804" t="s">
        <v>4666</v>
      </c>
      <c r="E804">
        <v>6</v>
      </c>
      <c r="F804">
        <v>0</v>
      </c>
      <c r="G804">
        <v>0</v>
      </c>
      <c r="H804" t="s">
        <v>4667</v>
      </c>
      <c r="I804" t="s">
        <v>140</v>
      </c>
      <c r="J804" t="s">
        <v>140</v>
      </c>
      <c r="K804" t="s">
        <v>4668</v>
      </c>
      <c r="L804" t="s">
        <v>277</v>
      </c>
      <c r="M804" t="s">
        <v>277</v>
      </c>
      <c r="N804">
        <v>4</v>
      </c>
      <c r="O804" t="s">
        <v>239</v>
      </c>
      <c r="P804">
        <v>2</v>
      </c>
      <c r="Q804" t="s">
        <v>757</v>
      </c>
      <c r="R804">
        <v>39</v>
      </c>
      <c r="S804" t="s">
        <v>4669</v>
      </c>
      <c r="T804" t="s">
        <v>24</v>
      </c>
      <c r="U804">
        <v>39</v>
      </c>
      <c r="V804" t="s">
        <v>4670</v>
      </c>
      <c r="W804" t="s">
        <v>1874</v>
      </c>
    </row>
    <row r="805" spans="1:23">
      <c r="A805">
        <v>804</v>
      </c>
      <c r="B805">
        <v>1</v>
      </c>
      <c r="C805" t="s">
        <v>4671</v>
      </c>
      <c r="D805" t="s">
        <v>4672</v>
      </c>
      <c r="E805">
        <v>6</v>
      </c>
      <c r="F805">
        <v>0</v>
      </c>
      <c r="G805">
        <v>0</v>
      </c>
      <c r="H805" t="s">
        <v>4667</v>
      </c>
      <c r="I805" t="s">
        <v>140</v>
      </c>
      <c r="J805" t="s">
        <v>140</v>
      </c>
      <c r="K805" t="s">
        <v>4668</v>
      </c>
      <c r="L805" t="s">
        <v>277</v>
      </c>
      <c r="M805" t="s">
        <v>277</v>
      </c>
      <c r="N805">
        <v>4</v>
      </c>
      <c r="O805" t="s">
        <v>239</v>
      </c>
      <c r="P805">
        <v>2</v>
      </c>
      <c r="Q805" t="s">
        <v>4673</v>
      </c>
      <c r="R805">
        <v>39</v>
      </c>
      <c r="S805" t="s">
        <v>4674</v>
      </c>
      <c r="T805" t="s">
        <v>24</v>
      </c>
      <c r="U805">
        <v>39</v>
      </c>
      <c r="V805" t="s">
        <v>4675</v>
      </c>
      <c r="W805" t="s">
        <v>1874</v>
      </c>
    </row>
    <row r="806" spans="1:23">
      <c r="A806">
        <v>805</v>
      </c>
      <c r="B806">
        <v>1</v>
      </c>
      <c r="C806" t="s">
        <v>4676</v>
      </c>
      <c r="D806" t="s">
        <v>4677</v>
      </c>
      <c r="E806">
        <v>6</v>
      </c>
      <c r="F806">
        <v>0</v>
      </c>
      <c r="G806">
        <v>0</v>
      </c>
      <c r="H806" t="s">
        <v>4667</v>
      </c>
      <c r="I806" t="s">
        <v>140</v>
      </c>
      <c r="J806" t="s">
        <v>140</v>
      </c>
      <c r="K806" t="s">
        <v>4668</v>
      </c>
      <c r="L806" t="s">
        <v>277</v>
      </c>
      <c r="M806" t="s">
        <v>277</v>
      </c>
      <c r="N806">
        <v>4</v>
      </c>
      <c r="O806" t="s">
        <v>239</v>
      </c>
      <c r="P806">
        <v>2</v>
      </c>
      <c r="Q806" t="s">
        <v>4678</v>
      </c>
      <c r="R806">
        <v>39</v>
      </c>
      <c r="S806" t="s">
        <v>4679</v>
      </c>
      <c r="T806" t="s">
        <v>24</v>
      </c>
      <c r="U806">
        <v>39</v>
      </c>
      <c r="V806" t="s">
        <v>4680</v>
      </c>
      <c r="W806" t="s">
        <v>1874</v>
      </c>
    </row>
    <row r="807" spans="1:23">
      <c r="A807">
        <v>806</v>
      </c>
      <c r="B807">
        <v>1</v>
      </c>
      <c r="C807" t="s">
        <v>4681</v>
      </c>
      <c r="D807" t="s">
        <v>4682</v>
      </c>
      <c r="E807">
        <v>6</v>
      </c>
      <c r="F807">
        <v>0</v>
      </c>
      <c r="G807">
        <v>0</v>
      </c>
      <c r="H807" t="s">
        <v>4667</v>
      </c>
      <c r="I807" t="s">
        <v>140</v>
      </c>
      <c r="J807" t="s">
        <v>140</v>
      </c>
      <c r="K807" t="s">
        <v>4668</v>
      </c>
      <c r="L807" t="s">
        <v>277</v>
      </c>
      <c r="M807" t="s">
        <v>277</v>
      </c>
      <c r="N807">
        <v>4</v>
      </c>
      <c r="O807" t="s">
        <v>239</v>
      </c>
      <c r="P807">
        <v>1</v>
      </c>
      <c r="Q807" t="s">
        <v>4683</v>
      </c>
      <c r="R807">
        <v>39</v>
      </c>
      <c r="S807" t="s">
        <v>4684</v>
      </c>
      <c r="T807" t="s">
        <v>24</v>
      </c>
      <c r="U807">
        <v>39</v>
      </c>
      <c r="V807" t="s">
        <v>4685</v>
      </c>
      <c r="W807" t="s">
        <v>1874</v>
      </c>
    </row>
    <row r="808" spans="1:23">
      <c r="A808">
        <v>807</v>
      </c>
      <c r="B808">
        <v>1</v>
      </c>
      <c r="C808" t="s">
        <v>4686</v>
      </c>
      <c r="D808" t="s">
        <v>4687</v>
      </c>
      <c r="E808">
        <v>6</v>
      </c>
      <c r="F808">
        <v>0</v>
      </c>
      <c r="G808">
        <v>0</v>
      </c>
      <c r="H808" t="s">
        <v>4667</v>
      </c>
      <c r="I808" t="s">
        <v>140</v>
      </c>
      <c r="J808" t="s">
        <v>140</v>
      </c>
      <c r="K808" t="s">
        <v>4668</v>
      </c>
      <c r="L808" t="s">
        <v>277</v>
      </c>
      <c r="M808" t="s">
        <v>277</v>
      </c>
      <c r="N808">
        <v>4</v>
      </c>
      <c r="O808" t="s">
        <v>239</v>
      </c>
      <c r="P808">
        <v>1</v>
      </c>
      <c r="Q808" t="s">
        <v>4688</v>
      </c>
      <c r="R808">
        <v>39</v>
      </c>
      <c r="S808" t="s">
        <v>4689</v>
      </c>
      <c r="T808" t="s">
        <v>24</v>
      </c>
      <c r="U808">
        <v>39</v>
      </c>
      <c r="V808" t="s">
        <v>4690</v>
      </c>
      <c r="W808" t="s">
        <v>1874</v>
      </c>
    </row>
    <row r="809" spans="1:23">
      <c r="A809">
        <v>808</v>
      </c>
      <c r="B809">
        <v>1</v>
      </c>
      <c r="C809" t="s">
        <v>4691</v>
      </c>
      <c r="D809" t="s">
        <v>4692</v>
      </c>
      <c r="E809">
        <v>6</v>
      </c>
      <c r="F809">
        <v>0</v>
      </c>
      <c r="G809">
        <v>0</v>
      </c>
      <c r="H809" t="s">
        <v>4667</v>
      </c>
      <c r="I809" t="s">
        <v>140</v>
      </c>
      <c r="J809" t="s">
        <v>140</v>
      </c>
      <c r="K809" t="s">
        <v>4668</v>
      </c>
      <c r="L809" t="s">
        <v>277</v>
      </c>
      <c r="M809" t="s">
        <v>277</v>
      </c>
      <c r="N809">
        <v>4</v>
      </c>
      <c r="O809" t="s">
        <v>239</v>
      </c>
      <c r="P809">
        <v>1</v>
      </c>
      <c r="Q809" t="s">
        <v>4693</v>
      </c>
      <c r="R809">
        <v>39</v>
      </c>
      <c r="S809" t="s">
        <v>4694</v>
      </c>
      <c r="T809" t="s">
        <v>24</v>
      </c>
      <c r="U809">
        <v>39</v>
      </c>
      <c r="V809" t="s">
        <v>4695</v>
      </c>
      <c r="W809" t="s">
        <v>1874</v>
      </c>
    </row>
    <row r="810" spans="1:23">
      <c r="A810">
        <v>809</v>
      </c>
      <c r="B810">
        <v>1</v>
      </c>
      <c r="C810" t="s">
        <v>4696</v>
      </c>
      <c r="D810" t="s">
        <v>4697</v>
      </c>
      <c r="E810">
        <v>6</v>
      </c>
      <c r="F810">
        <v>0</v>
      </c>
      <c r="G810">
        <v>0</v>
      </c>
      <c r="H810" t="s">
        <v>4667</v>
      </c>
      <c r="I810" t="s">
        <v>140</v>
      </c>
      <c r="J810" t="s">
        <v>140</v>
      </c>
      <c r="K810" t="s">
        <v>4668</v>
      </c>
      <c r="L810" t="s">
        <v>277</v>
      </c>
      <c r="M810" t="s">
        <v>277</v>
      </c>
      <c r="N810">
        <v>4</v>
      </c>
      <c r="O810" t="s">
        <v>232</v>
      </c>
      <c r="P810">
        <v>3</v>
      </c>
      <c r="Q810" t="s">
        <v>4698</v>
      </c>
      <c r="R810">
        <v>39</v>
      </c>
      <c r="S810" t="s">
        <v>4699</v>
      </c>
      <c r="T810" t="s">
        <v>24</v>
      </c>
      <c r="U810">
        <v>39</v>
      </c>
      <c r="V810" t="s">
        <v>4700</v>
      </c>
      <c r="W810" t="s">
        <v>1874</v>
      </c>
    </row>
    <row r="811" spans="1:23">
      <c r="A811">
        <v>810</v>
      </c>
      <c r="B811">
        <v>1</v>
      </c>
      <c r="C811" t="s">
        <v>4701</v>
      </c>
      <c r="D811" t="s">
        <v>4702</v>
      </c>
      <c r="E811">
        <v>6</v>
      </c>
      <c r="F811">
        <v>0</v>
      </c>
      <c r="G811">
        <v>0</v>
      </c>
      <c r="H811" t="s">
        <v>4667</v>
      </c>
      <c r="I811" t="s">
        <v>140</v>
      </c>
      <c r="J811" t="s">
        <v>140</v>
      </c>
      <c r="K811" t="s">
        <v>4668</v>
      </c>
      <c r="L811" t="s">
        <v>277</v>
      </c>
      <c r="M811" t="s">
        <v>277</v>
      </c>
      <c r="N811">
        <v>4</v>
      </c>
      <c r="O811" t="s">
        <v>232</v>
      </c>
      <c r="P811">
        <v>3</v>
      </c>
      <c r="Q811" t="s">
        <v>4703</v>
      </c>
      <c r="R811">
        <v>39</v>
      </c>
      <c r="S811" t="s">
        <v>4704</v>
      </c>
      <c r="T811" t="s">
        <v>24</v>
      </c>
      <c r="U811">
        <v>39</v>
      </c>
      <c r="V811" t="s">
        <v>4705</v>
      </c>
      <c r="W811" t="s">
        <v>1874</v>
      </c>
    </row>
    <row r="812" spans="1:23">
      <c r="A812">
        <v>811</v>
      </c>
      <c r="B812">
        <v>1</v>
      </c>
      <c r="C812" t="s">
        <v>4706</v>
      </c>
      <c r="D812" t="s">
        <v>4707</v>
      </c>
      <c r="E812">
        <v>6</v>
      </c>
      <c r="F812">
        <v>0</v>
      </c>
      <c r="G812">
        <v>0</v>
      </c>
      <c r="H812" t="s">
        <v>4667</v>
      </c>
      <c r="I812" t="s">
        <v>140</v>
      </c>
      <c r="J812" t="s">
        <v>140</v>
      </c>
      <c r="K812" t="s">
        <v>4668</v>
      </c>
      <c r="L812" t="s">
        <v>277</v>
      </c>
      <c r="M812" t="s">
        <v>277</v>
      </c>
      <c r="N812">
        <v>4</v>
      </c>
      <c r="O812" t="s">
        <v>232</v>
      </c>
      <c r="P812">
        <v>3</v>
      </c>
      <c r="Q812" t="s">
        <v>4708</v>
      </c>
      <c r="R812">
        <v>39</v>
      </c>
      <c r="S812" t="s">
        <v>4709</v>
      </c>
      <c r="T812" t="s">
        <v>24</v>
      </c>
      <c r="U812">
        <v>39</v>
      </c>
      <c r="V812" t="s">
        <v>4710</v>
      </c>
      <c r="W812" t="s">
        <v>1874</v>
      </c>
    </row>
    <row r="813" spans="1:23">
      <c r="A813">
        <v>812</v>
      </c>
      <c r="B813">
        <v>1</v>
      </c>
      <c r="C813" t="s">
        <v>4711</v>
      </c>
      <c r="D813" t="s">
        <v>4712</v>
      </c>
      <c r="E813">
        <v>6</v>
      </c>
      <c r="F813">
        <v>0</v>
      </c>
      <c r="G813">
        <v>0</v>
      </c>
      <c r="H813" t="s">
        <v>4667</v>
      </c>
      <c r="I813" t="s">
        <v>140</v>
      </c>
      <c r="J813" t="s">
        <v>140</v>
      </c>
      <c r="K813" t="s">
        <v>4668</v>
      </c>
      <c r="L813" t="s">
        <v>277</v>
      </c>
      <c r="M813" t="s">
        <v>277</v>
      </c>
      <c r="N813">
        <v>4</v>
      </c>
      <c r="O813" t="s">
        <v>232</v>
      </c>
      <c r="P813">
        <v>2</v>
      </c>
      <c r="Q813" t="s">
        <v>876</v>
      </c>
      <c r="R813">
        <v>39</v>
      </c>
      <c r="S813" t="s">
        <v>4713</v>
      </c>
      <c r="T813" t="s">
        <v>24</v>
      </c>
      <c r="U813">
        <v>39</v>
      </c>
      <c r="V813" t="s">
        <v>4714</v>
      </c>
      <c r="W813" t="s">
        <v>1874</v>
      </c>
    </row>
    <row r="814" spans="1:23">
      <c r="A814">
        <v>813</v>
      </c>
      <c r="B814">
        <v>1</v>
      </c>
      <c r="C814" t="s">
        <v>4715</v>
      </c>
      <c r="D814" t="s">
        <v>4716</v>
      </c>
      <c r="E814">
        <v>6</v>
      </c>
      <c r="F814">
        <v>0</v>
      </c>
      <c r="G814">
        <v>0</v>
      </c>
      <c r="H814" t="s">
        <v>4667</v>
      </c>
      <c r="I814" t="s">
        <v>140</v>
      </c>
      <c r="J814" t="s">
        <v>140</v>
      </c>
      <c r="K814" t="s">
        <v>4668</v>
      </c>
      <c r="L814" t="s">
        <v>277</v>
      </c>
      <c r="M814" t="s">
        <v>277</v>
      </c>
      <c r="N814">
        <v>4</v>
      </c>
      <c r="O814" t="s">
        <v>232</v>
      </c>
      <c r="P814">
        <v>2</v>
      </c>
      <c r="Q814" t="s">
        <v>4717</v>
      </c>
      <c r="R814">
        <v>39</v>
      </c>
      <c r="S814" t="s">
        <v>4718</v>
      </c>
      <c r="T814" t="s">
        <v>24</v>
      </c>
      <c r="U814">
        <v>39</v>
      </c>
      <c r="V814" t="s">
        <v>4719</v>
      </c>
      <c r="W814" t="s">
        <v>1874</v>
      </c>
    </row>
    <row r="815" spans="1:23">
      <c r="A815">
        <v>814</v>
      </c>
      <c r="B815">
        <v>1</v>
      </c>
      <c r="C815" t="s">
        <v>4720</v>
      </c>
      <c r="D815" t="s">
        <v>4721</v>
      </c>
      <c r="E815">
        <v>6</v>
      </c>
      <c r="F815">
        <v>0</v>
      </c>
      <c r="G815">
        <v>0</v>
      </c>
      <c r="H815" t="s">
        <v>4667</v>
      </c>
      <c r="I815" t="s">
        <v>140</v>
      </c>
      <c r="J815" t="s">
        <v>140</v>
      </c>
      <c r="K815" t="s">
        <v>4668</v>
      </c>
      <c r="L815" t="s">
        <v>277</v>
      </c>
      <c r="M815" t="s">
        <v>277</v>
      </c>
      <c r="N815">
        <v>4</v>
      </c>
      <c r="O815" t="s">
        <v>232</v>
      </c>
      <c r="P815">
        <v>1</v>
      </c>
      <c r="Q815" t="s">
        <v>964</v>
      </c>
      <c r="R815">
        <v>39</v>
      </c>
      <c r="S815" t="s">
        <v>4722</v>
      </c>
      <c r="T815" t="s">
        <v>24</v>
      </c>
      <c r="U815">
        <v>39</v>
      </c>
      <c r="V815" t="s">
        <v>4723</v>
      </c>
      <c r="W815" t="s">
        <v>1874</v>
      </c>
    </row>
    <row r="816" spans="1:23">
      <c r="A816">
        <v>815</v>
      </c>
      <c r="B816">
        <v>1</v>
      </c>
      <c r="C816" t="s">
        <v>4724</v>
      </c>
      <c r="D816" t="s">
        <v>4725</v>
      </c>
      <c r="E816">
        <v>6</v>
      </c>
      <c r="F816">
        <v>0</v>
      </c>
      <c r="G816">
        <v>0</v>
      </c>
      <c r="H816" t="s">
        <v>4667</v>
      </c>
      <c r="I816" t="s">
        <v>140</v>
      </c>
      <c r="J816" t="s">
        <v>140</v>
      </c>
      <c r="K816" t="s">
        <v>4668</v>
      </c>
      <c r="L816" t="s">
        <v>277</v>
      </c>
      <c r="M816" t="s">
        <v>277</v>
      </c>
      <c r="N816">
        <v>4</v>
      </c>
      <c r="O816" t="s">
        <v>232</v>
      </c>
      <c r="P816">
        <v>1</v>
      </c>
      <c r="Q816" t="s">
        <v>4726</v>
      </c>
      <c r="R816">
        <v>39</v>
      </c>
      <c r="S816" t="s">
        <v>4727</v>
      </c>
      <c r="T816" t="s">
        <v>24</v>
      </c>
      <c r="U816">
        <v>39</v>
      </c>
      <c r="V816" t="s">
        <v>4728</v>
      </c>
      <c r="W816" t="s">
        <v>1874</v>
      </c>
    </row>
    <row r="817" spans="1:23">
      <c r="A817">
        <v>816</v>
      </c>
      <c r="B817">
        <v>1</v>
      </c>
      <c r="C817" t="s">
        <v>4729</v>
      </c>
      <c r="D817" t="s">
        <v>4730</v>
      </c>
      <c r="E817">
        <v>6</v>
      </c>
      <c r="F817">
        <v>0</v>
      </c>
      <c r="G817">
        <v>0</v>
      </c>
      <c r="H817" t="s">
        <v>4667</v>
      </c>
      <c r="I817" t="s">
        <v>140</v>
      </c>
      <c r="J817" t="s">
        <v>140</v>
      </c>
      <c r="K817" t="s">
        <v>4668</v>
      </c>
      <c r="L817" t="s">
        <v>277</v>
      </c>
      <c r="M817" t="s">
        <v>277</v>
      </c>
      <c r="N817">
        <v>4</v>
      </c>
      <c r="O817" t="s">
        <v>232</v>
      </c>
      <c r="P817">
        <v>1</v>
      </c>
      <c r="Q817" t="s">
        <v>4731</v>
      </c>
      <c r="R817">
        <v>39</v>
      </c>
      <c r="S817" t="s">
        <v>4732</v>
      </c>
      <c r="T817" t="s">
        <v>24</v>
      </c>
      <c r="U817">
        <v>39</v>
      </c>
      <c r="V817" t="s">
        <v>4733</v>
      </c>
      <c r="W817" t="s">
        <v>1874</v>
      </c>
    </row>
    <row r="818" spans="1:23">
      <c r="A818">
        <v>817</v>
      </c>
      <c r="B818">
        <v>1</v>
      </c>
      <c r="C818" t="s">
        <v>4734</v>
      </c>
      <c r="D818" t="s">
        <v>4735</v>
      </c>
      <c r="E818">
        <v>6</v>
      </c>
      <c r="F818">
        <v>0</v>
      </c>
      <c r="G818">
        <v>0</v>
      </c>
      <c r="H818" t="s">
        <v>4667</v>
      </c>
      <c r="I818" t="s">
        <v>140</v>
      </c>
      <c r="J818" t="s">
        <v>140</v>
      </c>
      <c r="K818" t="s">
        <v>4668</v>
      </c>
      <c r="L818" t="s">
        <v>277</v>
      </c>
      <c r="M818" t="s">
        <v>277</v>
      </c>
      <c r="N818">
        <v>4</v>
      </c>
      <c r="O818" t="s">
        <v>283</v>
      </c>
      <c r="P818">
        <v>6</v>
      </c>
      <c r="Q818" t="s">
        <v>319</v>
      </c>
      <c r="R818">
        <v>39</v>
      </c>
      <c r="S818" t="s">
        <v>4736</v>
      </c>
      <c r="T818" t="s">
        <v>24</v>
      </c>
      <c r="U818">
        <v>39</v>
      </c>
      <c r="V818" t="s">
        <v>4737</v>
      </c>
      <c r="W818" t="s">
        <v>1874</v>
      </c>
    </row>
    <row r="819" spans="1:23">
      <c r="A819">
        <v>818</v>
      </c>
      <c r="B819">
        <v>1</v>
      </c>
      <c r="C819" t="s">
        <v>4738</v>
      </c>
      <c r="D819" t="s">
        <v>4739</v>
      </c>
      <c r="E819">
        <v>6</v>
      </c>
      <c r="F819">
        <v>0</v>
      </c>
      <c r="G819">
        <v>0</v>
      </c>
      <c r="H819" t="s">
        <v>4667</v>
      </c>
      <c r="I819" t="s">
        <v>140</v>
      </c>
      <c r="J819" t="s">
        <v>140</v>
      </c>
      <c r="K819" t="s">
        <v>4668</v>
      </c>
      <c r="L819" t="s">
        <v>277</v>
      </c>
      <c r="M819" t="s">
        <v>277</v>
      </c>
      <c r="N819">
        <v>4</v>
      </c>
      <c r="O819" t="s">
        <v>283</v>
      </c>
      <c r="P819">
        <v>6</v>
      </c>
      <c r="Q819" t="s">
        <v>4740</v>
      </c>
      <c r="R819">
        <v>39</v>
      </c>
      <c r="S819" t="s">
        <v>4741</v>
      </c>
      <c r="T819" t="s">
        <v>24</v>
      </c>
      <c r="U819">
        <v>39</v>
      </c>
      <c r="V819" t="s">
        <v>4742</v>
      </c>
      <c r="W819" t="s">
        <v>1874</v>
      </c>
    </row>
    <row r="820" spans="1:23">
      <c r="A820">
        <v>819</v>
      </c>
      <c r="B820">
        <v>1</v>
      </c>
      <c r="C820" t="s">
        <v>4743</v>
      </c>
      <c r="D820" t="s">
        <v>4744</v>
      </c>
      <c r="E820">
        <v>6</v>
      </c>
      <c r="F820">
        <v>0</v>
      </c>
      <c r="G820">
        <v>0</v>
      </c>
      <c r="H820" t="s">
        <v>4667</v>
      </c>
      <c r="I820" t="s">
        <v>140</v>
      </c>
      <c r="J820" t="s">
        <v>140</v>
      </c>
      <c r="K820" t="s">
        <v>4668</v>
      </c>
      <c r="L820" t="s">
        <v>277</v>
      </c>
      <c r="M820" t="s">
        <v>277</v>
      </c>
      <c r="N820">
        <v>4</v>
      </c>
      <c r="O820" t="s">
        <v>283</v>
      </c>
      <c r="P820">
        <v>4</v>
      </c>
      <c r="Q820" t="s">
        <v>4745</v>
      </c>
      <c r="R820">
        <v>39</v>
      </c>
      <c r="S820" t="s">
        <v>4746</v>
      </c>
      <c r="T820" t="s">
        <v>24</v>
      </c>
      <c r="U820">
        <v>39</v>
      </c>
      <c r="V820" t="s">
        <v>4747</v>
      </c>
      <c r="W820" t="s">
        <v>1874</v>
      </c>
    </row>
    <row r="821" spans="1:23">
      <c r="A821">
        <v>820</v>
      </c>
      <c r="B821">
        <v>1</v>
      </c>
      <c r="C821" t="s">
        <v>4748</v>
      </c>
      <c r="D821" t="s">
        <v>4749</v>
      </c>
      <c r="E821">
        <v>6</v>
      </c>
      <c r="F821">
        <v>0</v>
      </c>
      <c r="G821">
        <v>0</v>
      </c>
      <c r="H821" t="s">
        <v>4667</v>
      </c>
      <c r="I821" t="s">
        <v>140</v>
      </c>
      <c r="J821" t="s">
        <v>140</v>
      </c>
      <c r="K821" t="s">
        <v>4668</v>
      </c>
      <c r="L821" t="s">
        <v>277</v>
      </c>
      <c r="M821" t="s">
        <v>277</v>
      </c>
      <c r="N821">
        <v>4</v>
      </c>
      <c r="O821" t="s">
        <v>283</v>
      </c>
      <c r="P821">
        <v>3</v>
      </c>
      <c r="Q821" t="s">
        <v>4750</v>
      </c>
      <c r="R821">
        <v>39</v>
      </c>
      <c r="S821" t="s">
        <v>4751</v>
      </c>
      <c r="T821" t="s">
        <v>24</v>
      </c>
      <c r="U821">
        <v>39</v>
      </c>
      <c r="V821" t="s">
        <v>4752</v>
      </c>
      <c r="W821" t="s">
        <v>1874</v>
      </c>
    </row>
    <row r="822" spans="1:23">
      <c r="A822">
        <v>821</v>
      </c>
      <c r="B822">
        <v>2</v>
      </c>
      <c r="C822" t="s">
        <v>4753</v>
      </c>
      <c r="D822" t="s">
        <v>4754</v>
      </c>
      <c r="E822">
        <v>6</v>
      </c>
      <c r="F822">
        <v>0</v>
      </c>
      <c r="G822">
        <v>0</v>
      </c>
      <c r="H822" t="s">
        <v>4667</v>
      </c>
      <c r="I822" t="s">
        <v>140</v>
      </c>
      <c r="J822" t="s">
        <v>140</v>
      </c>
      <c r="K822" t="s">
        <v>4668</v>
      </c>
      <c r="L822" t="s">
        <v>277</v>
      </c>
      <c r="M822" t="s">
        <v>277</v>
      </c>
      <c r="N822">
        <v>4</v>
      </c>
      <c r="O822" t="s">
        <v>239</v>
      </c>
      <c r="P822">
        <v>2</v>
      </c>
      <c r="Q822" t="s">
        <v>4755</v>
      </c>
      <c r="R822">
        <v>39</v>
      </c>
      <c r="S822" t="s">
        <v>4756</v>
      </c>
      <c r="T822" t="s">
        <v>24</v>
      </c>
      <c r="U822">
        <v>39</v>
      </c>
      <c r="V822" t="s">
        <v>4757</v>
      </c>
      <c r="W822" t="s">
        <v>1874</v>
      </c>
    </row>
    <row r="823" spans="1:23">
      <c r="A823">
        <v>822</v>
      </c>
      <c r="B823">
        <v>2</v>
      </c>
      <c r="C823" t="s">
        <v>4758</v>
      </c>
      <c r="D823" t="s">
        <v>4759</v>
      </c>
      <c r="E823">
        <v>6</v>
      </c>
      <c r="F823">
        <v>0</v>
      </c>
      <c r="G823">
        <v>0</v>
      </c>
      <c r="H823" t="s">
        <v>4667</v>
      </c>
      <c r="I823" t="s">
        <v>140</v>
      </c>
      <c r="J823" t="s">
        <v>140</v>
      </c>
      <c r="K823" t="s">
        <v>4668</v>
      </c>
      <c r="L823" t="s">
        <v>277</v>
      </c>
      <c r="M823" t="s">
        <v>277</v>
      </c>
      <c r="N823">
        <v>4</v>
      </c>
      <c r="O823" t="s">
        <v>239</v>
      </c>
      <c r="P823">
        <v>2</v>
      </c>
      <c r="Q823" t="s">
        <v>4760</v>
      </c>
      <c r="R823">
        <v>39</v>
      </c>
      <c r="S823" t="s">
        <v>4761</v>
      </c>
      <c r="T823" t="s">
        <v>24</v>
      </c>
      <c r="U823">
        <v>39</v>
      </c>
      <c r="V823" t="s">
        <v>4762</v>
      </c>
      <c r="W823" t="s">
        <v>1874</v>
      </c>
    </row>
    <row r="824" spans="1:23">
      <c r="A824">
        <v>823</v>
      </c>
      <c r="B824">
        <v>2</v>
      </c>
      <c r="C824" t="s">
        <v>4763</v>
      </c>
      <c r="D824" t="s">
        <v>4764</v>
      </c>
      <c r="E824">
        <v>6</v>
      </c>
      <c r="F824">
        <v>0</v>
      </c>
      <c r="G824">
        <v>0</v>
      </c>
      <c r="H824" t="s">
        <v>4667</v>
      </c>
      <c r="I824" t="s">
        <v>140</v>
      </c>
      <c r="J824" t="s">
        <v>140</v>
      </c>
      <c r="K824" t="s">
        <v>4668</v>
      </c>
      <c r="L824" t="s">
        <v>277</v>
      </c>
      <c r="M824" t="s">
        <v>277</v>
      </c>
      <c r="N824">
        <v>4</v>
      </c>
      <c r="O824" t="s">
        <v>239</v>
      </c>
      <c r="P824">
        <v>1</v>
      </c>
      <c r="Q824" t="s">
        <v>1058</v>
      </c>
      <c r="R824">
        <v>39</v>
      </c>
      <c r="S824" t="s">
        <v>4765</v>
      </c>
      <c r="T824" t="s">
        <v>24</v>
      </c>
      <c r="U824">
        <v>39</v>
      </c>
      <c r="V824" t="s">
        <v>4766</v>
      </c>
      <c r="W824" t="s">
        <v>1874</v>
      </c>
    </row>
    <row r="825" spans="1:23">
      <c r="A825">
        <v>824</v>
      </c>
      <c r="B825">
        <v>2</v>
      </c>
      <c r="C825" t="s">
        <v>4767</v>
      </c>
      <c r="D825" t="s">
        <v>4768</v>
      </c>
      <c r="E825">
        <v>6</v>
      </c>
      <c r="F825">
        <v>0</v>
      </c>
      <c r="G825">
        <v>0</v>
      </c>
      <c r="H825" t="s">
        <v>4667</v>
      </c>
      <c r="I825" t="s">
        <v>140</v>
      </c>
      <c r="J825" t="s">
        <v>140</v>
      </c>
      <c r="K825" t="s">
        <v>4668</v>
      </c>
      <c r="L825" t="s">
        <v>277</v>
      </c>
      <c r="M825" t="s">
        <v>277</v>
      </c>
      <c r="N825">
        <v>4</v>
      </c>
      <c r="O825" t="s">
        <v>232</v>
      </c>
      <c r="P825">
        <v>3</v>
      </c>
      <c r="Q825" t="s">
        <v>4519</v>
      </c>
      <c r="R825">
        <v>39</v>
      </c>
      <c r="S825" t="s">
        <v>4769</v>
      </c>
      <c r="T825" t="s">
        <v>24</v>
      </c>
      <c r="U825">
        <v>39</v>
      </c>
      <c r="V825" t="s">
        <v>4770</v>
      </c>
      <c r="W825" t="s">
        <v>1874</v>
      </c>
    </row>
    <row r="826" spans="1:23">
      <c r="A826">
        <v>825</v>
      </c>
      <c r="B826">
        <v>2</v>
      </c>
      <c r="C826" t="s">
        <v>4771</v>
      </c>
      <c r="D826" t="s">
        <v>4772</v>
      </c>
      <c r="E826">
        <v>6</v>
      </c>
      <c r="F826">
        <v>0</v>
      </c>
      <c r="G826">
        <v>0</v>
      </c>
      <c r="H826" t="s">
        <v>4667</v>
      </c>
      <c r="I826" t="s">
        <v>140</v>
      </c>
      <c r="J826" t="s">
        <v>140</v>
      </c>
      <c r="K826" t="s">
        <v>4668</v>
      </c>
      <c r="L826" t="s">
        <v>277</v>
      </c>
      <c r="M826" t="s">
        <v>277</v>
      </c>
      <c r="N826">
        <v>4</v>
      </c>
      <c r="O826" t="s">
        <v>232</v>
      </c>
      <c r="P826">
        <v>3</v>
      </c>
      <c r="Q826" t="s">
        <v>4773</v>
      </c>
      <c r="R826">
        <v>39</v>
      </c>
      <c r="S826" t="s">
        <v>4774</v>
      </c>
      <c r="T826" t="s">
        <v>24</v>
      </c>
      <c r="U826">
        <v>39</v>
      </c>
      <c r="V826" t="s">
        <v>4775</v>
      </c>
      <c r="W826" t="s">
        <v>1874</v>
      </c>
    </row>
    <row r="827" spans="1:23">
      <c r="A827">
        <v>826</v>
      </c>
      <c r="B827">
        <v>2</v>
      </c>
      <c r="C827" t="s">
        <v>4776</v>
      </c>
      <c r="D827" t="s">
        <v>4777</v>
      </c>
      <c r="E827">
        <v>6</v>
      </c>
      <c r="F827">
        <v>0</v>
      </c>
      <c r="G827">
        <v>0</v>
      </c>
      <c r="H827" t="s">
        <v>4667</v>
      </c>
      <c r="I827" t="s">
        <v>140</v>
      </c>
      <c r="J827" t="s">
        <v>140</v>
      </c>
      <c r="K827" t="s">
        <v>4668</v>
      </c>
      <c r="L827" t="s">
        <v>277</v>
      </c>
      <c r="M827" t="s">
        <v>277</v>
      </c>
      <c r="N827">
        <v>4</v>
      </c>
      <c r="O827" t="s">
        <v>232</v>
      </c>
      <c r="P827">
        <v>2</v>
      </c>
      <c r="Q827" t="s">
        <v>4111</v>
      </c>
      <c r="R827">
        <v>39</v>
      </c>
      <c r="S827" t="s">
        <v>4778</v>
      </c>
      <c r="T827" t="s">
        <v>24</v>
      </c>
      <c r="U827">
        <v>39</v>
      </c>
      <c r="V827" t="s">
        <v>4779</v>
      </c>
      <c r="W827" t="s">
        <v>1874</v>
      </c>
    </row>
    <row r="828" spans="1:23">
      <c r="A828">
        <v>827</v>
      </c>
      <c r="B828">
        <v>2</v>
      </c>
      <c r="C828" t="s">
        <v>4780</v>
      </c>
      <c r="D828" t="s">
        <v>4781</v>
      </c>
      <c r="E828">
        <v>6</v>
      </c>
      <c r="F828">
        <v>0</v>
      </c>
      <c r="G828">
        <v>0</v>
      </c>
      <c r="H828" t="s">
        <v>4667</v>
      </c>
      <c r="I828" t="s">
        <v>140</v>
      </c>
      <c r="J828" t="s">
        <v>140</v>
      </c>
      <c r="K828" t="s">
        <v>4668</v>
      </c>
      <c r="L828" t="s">
        <v>277</v>
      </c>
      <c r="M828" t="s">
        <v>277</v>
      </c>
      <c r="N828">
        <v>4</v>
      </c>
      <c r="O828" t="s">
        <v>232</v>
      </c>
      <c r="P828">
        <v>2</v>
      </c>
      <c r="Q828" t="s">
        <v>1485</v>
      </c>
      <c r="R828">
        <v>39</v>
      </c>
      <c r="S828" t="s">
        <v>4782</v>
      </c>
      <c r="T828" t="s">
        <v>24</v>
      </c>
      <c r="U828">
        <v>39</v>
      </c>
      <c r="V828" t="s">
        <v>4783</v>
      </c>
      <c r="W828" t="s">
        <v>1874</v>
      </c>
    </row>
    <row r="829" spans="1:23">
      <c r="A829">
        <v>828</v>
      </c>
      <c r="B829">
        <v>2</v>
      </c>
      <c r="C829" t="s">
        <v>4784</v>
      </c>
      <c r="D829" t="s">
        <v>4785</v>
      </c>
      <c r="E829">
        <v>6</v>
      </c>
      <c r="F829">
        <v>0</v>
      </c>
      <c r="G829">
        <v>0</v>
      </c>
      <c r="H829" t="s">
        <v>4667</v>
      </c>
      <c r="I829" t="s">
        <v>140</v>
      </c>
      <c r="J829" t="s">
        <v>140</v>
      </c>
      <c r="K829" t="s">
        <v>4668</v>
      </c>
      <c r="L829" t="s">
        <v>277</v>
      </c>
      <c r="M829" t="s">
        <v>277</v>
      </c>
      <c r="N829">
        <v>4</v>
      </c>
      <c r="O829" t="s">
        <v>232</v>
      </c>
      <c r="P829">
        <v>1</v>
      </c>
      <c r="Q829" t="s">
        <v>1501</v>
      </c>
      <c r="R829">
        <v>39</v>
      </c>
      <c r="S829" t="s">
        <v>4786</v>
      </c>
      <c r="T829" t="s">
        <v>24</v>
      </c>
      <c r="U829">
        <v>39</v>
      </c>
      <c r="V829" t="s">
        <v>4787</v>
      </c>
      <c r="W829" t="s">
        <v>1874</v>
      </c>
    </row>
    <row r="830" spans="1:23">
      <c r="A830">
        <v>829</v>
      </c>
      <c r="B830">
        <v>2</v>
      </c>
      <c r="C830" t="s">
        <v>4788</v>
      </c>
      <c r="D830" t="s">
        <v>4789</v>
      </c>
      <c r="E830">
        <v>6</v>
      </c>
      <c r="F830">
        <v>0</v>
      </c>
      <c r="G830">
        <v>0</v>
      </c>
      <c r="H830" t="s">
        <v>4667</v>
      </c>
      <c r="I830" t="s">
        <v>140</v>
      </c>
      <c r="J830" t="s">
        <v>140</v>
      </c>
      <c r="K830" t="s">
        <v>4668</v>
      </c>
      <c r="L830" t="s">
        <v>277</v>
      </c>
      <c r="M830" t="s">
        <v>277</v>
      </c>
      <c r="N830">
        <v>4</v>
      </c>
      <c r="O830" t="s">
        <v>283</v>
      </c>
      <c r="P830">
        <v>6</v>
      </c>
      <c r="Q830" t="s">
        <v>4790</v>
      </c>
      <c r="R830">
        <v>39</v>
      </c>
      <c r="S830" t="s">
        <v>4791</v>
      </c>
      <c r="T830" t="s">
        <v>24</v>
      </c>
      <c r="U830">
        <v>39</v>
      </c>
      <c r="V830" t="s">
        <v>4792</v>
      </c>
      <c r="W830" t="s">
        <v>1874</v>
      </c>
    </row>
    <row r="831" spans="1:23">
      <c r="A831">
        <v>830</v>
      </c>
      <c r="B831">
        <v>2</v>
      </c>
      <c r="C831" t="s">
        <v>4793</v>
      </c>
      <c r="D831" t="s">
        <v>4794</v>
      </c>
      <c r="E831">
        <v>6</v>
      </c>
      <c r="F831">
        <v>0</v>
      </c>
      <c r="G831">
        <v>0</v>
      </c>
      <c r="H831" t="s">
        <v>4667</v>
      </c>
      <c r="I831" t="s">
        <v>140</v>
      </c>
      <c r="J831" t="s">
        <v>140</v>
      </c>
      <c r="K831" t="s">
        <v>4668</v>
      </c>
      <c r="L831" t="s">
        <v>277</v>
      </c>
      <c r="M831" t="s">
        <v>277</v>
      </c>
      <c r="N831">
        <v>4</v>
      </c>
      <c r="O831" t="s">
        <v>283</v>
      </c>
      <c r="P831">
        <v>5</v>
      </c>
      <c r="Q831" t="s">
        <v>1385</v>
      </c>
      <c r="R831">
        <v>39</v>
      </c>
      <c r="S831" t="s">
        <v>4795</v>
      </c>
      <c r="T831" t="s">
        <v>24</v>
      </c>
      <c r="U831">
        <v>39</v>
      </c>
      <c r="V831" t="s">
        <v>4796</v>
      </c>
      <c r="W831" t="s">
        <v>1874</v>
      </c>
    </row>
    <row r="832" spans="1:23">
      <c r="A832">
        <v>831</v>
      </c>
      <c r="B832">
        <v>2</v>
      </c>
      <c r="C832" t="s">
        <v>4797</v>
      </c>
      <c r="D832" t="s">
        <v>4798</v>
      </c>
      <c r="E832">
        <v>6</v>
      </c>
      <c r="F832">
        <v>0</v>
      </c>
      <c r="G832">
        <v>0</v>
      </c>
      <c r="H832" t="s">
        <v>4667</v>
      </c>
      <c r="I832" t="s">
        <v>140</v>
      </c>
      <c r="J832" t="s">
        <v>140</v>
      </c>
      <c r="K832" t="s">
        <v>4668</v>
      </c>
      <c r="L832" t="s">
        <v>277</v>
      </c>
      <c r="M832" t="s">
        <v>277</v>
      </c>
      <c r="N832">
        <v>4</v>
      </c>
      <c r="O832" t="s">
        <v>283</v>
      </c>
      <c r="P832">
        <v>5</v>
      </c>
      <c r="Q832" t="s">
        <v>326</v>
      </c>
      <c r="R832">
        <v>39</v>
      </c>
      <c r="S832" t="s">
        <v>4799</v>
      </c>
      <c r="T832" t="s">
        <v>24</v>
      </c>
      <c r="U832">
        <v>39</v>
      </c>
      <c r="V832" t="s">
        <v>4800</v>
      </c>
      <c r="W832" t="s">
        <v>1874</v>
      </c>
    </row>
    <row r="833" spans="1:23">
      <c r="A833">
        <v>832</v>
      </c>
      <c r="B833">
        <v>1</v>
      </c>
      <c r="C833" t="s">
        <v>4801</v>
      </c>
      <c r="D833" t="s">
        <v>4802</v>
      </c>
      <c r="E833">
        <v>36</v>
      </c>
      <c r="F833">
        <v>0</v>
      </c>
      <c r="G833">
        <v>0</v>
      </c>
      <c r="H833" t="s">
        <v>4803</v>
      </c>
      <c r="I833" t="s">
        <v>140</v>
      </c>
      <c r="J833" t="s">
        <v>140</v>
      </c>
      <c r="K833" t="s">
        <v>4804</v>
      </c>
      <c r="L833" t="s">
        <v>277</v>
      </c>
      <c r="M833" t="s">
        <v>277</v>
      </c>
      <c r="N833">
        <v>4</v>
      </c>
      <c r="O833" t="s">
        <v>239</v>
      </c>
      <c r="P833">
        <v>1</v>
      </c>
      <c r="Q833" t="s">
        <v>4805</v>
      </c>
      <c r="R833">
        <v>39</v>
      </c>
      <c r="S833" t="s">
        <v>4806</v>
      </c>
      <c r="T833" t="s">
        <v>24</v>
      </c>
      <c r="U833">
        <v>39</v>
      </c>
      <c r="V833" t="s">
        <v>4807</v>
      </c>
      <c r="W833" t="s">
        <v>1883</v>
      </c>
    </row>
    <row r="834" spans="1:23">
      <c r="A834">
        <v>833</v>
      </c>
      <c r="B834">
        <v>1</v>
      </c>
      <c r="C834" t="s">
        <v>4808</v>
      </c>
      <c r="D834" t="s">
        <v>4809</v>
      </c>
      <c r="E834">
        <v>36</v>
      </c>
      <c r="F834">
        <v>0</v>
      </c>
      <c r="G834">
        <v>0</v>
      </c>
      <c r="H834" t="s">
        <v>4803</v>
      </c>
      <c r="I834" t="s">
        <v>140</v>
      </c>
      <c r="J834" t="s">
        <v>140</v>
      </c>
      <c r="K834" t="s">
        <v>4804</v>
      </c>
      <c r="L834" t="s">
        <v>277</v>
      </c>
      <c r="M834" t="s">
        <v>277</v>
      </c>
      <c r="N834">
        <v>4</v>
      </c>
      <c r="O834" t="s">
        <v>239</v>
      </c>
      <c r="P834">
        <v>1</v>
      </c>
      <c r="Q834" t="s">
        <v>4810</v>
      </c>
      <c r="R834">
        <v>39</v>
      </c>
      <c r="S834" t="s">
        <v>4811</v>
      </c>
      <c r="T834" t="s">
        <v>24</v>
      </c>
      <c r="U834">
        <v>39</v>
      </c>
      <c r="V834" t="s">
        <v>4812</v>
      </c>
      <c r="W834" t="s">
        <v>1883</v>
      </c>
    </row>
    <row r="835" spans="1:23">
      <c r="A835">
        <v>834</v>
      </c>
      <c r="B835">
        <v>1</v>
      </c>
      <c r="C835" t="s">
        <v>4813</v>
      </c>
      <c r="D835" t="s">
        <v>4814</v>
      </c>
      <c r="E835">
        <v>36</v>
      </c>
      <c r="F835">
        <v>0</v>
      </c>
      <c r="G835">
        <v>0</v>
      </c>
      <c r="H835" t="s">
        <v>4803</v>
      </c>
      <c r="I835" t="s">
        <v>140</v>
      </c>
      <c r="J835" t="s">
        <v>140</v>
      </c>
      <c r="K835" t="s">
        <v>4804</v>
      </c>
      <c r="L835" t="s">
        <v>277</v>
      </c>
      <c r="M835" t="s">
        <v>277</v>
      </c>
      <c r="N835">
        <v>4</v>
      </c>
      <c r="O835" t="s">
        <v>232</v>
      </c>
      <c r="P835">
        <v>2</v>
      </c>
      <c r="Q835" t="s">
        <v>4815</v>
      </c>
      <c r="R835">
        <v>39</v>
      </c>
      <c r="S835" t="s">
        <v>4816</v>
      </c>
      <c r="T835" t="s">
        <v>24</v>
      </c>
      <c r="U835">
        <v>39</v>
      </c>
      <c r="V835" t="s">
        <v>4817</v>
      </c>
      <c r="W835" t="s">
        <v>1883</v>
      </c>
    </row>
    <row r="836" spans="1:23">
      <c r="A836">
        <v>835</v>
      </c>
      <c r="B836">
        <v>1</v>
      </c>
      <c r="C836" t="s">
        <v>4818</v>
      </c>
      <c r="D836" t="s">
        <v>4819</v>
      </c>
      <c r="E836">
        <v>36</v>
      </c>
      <c r="F836">
        <v>0</v>
      </c>
      <c r="G836">
        <v>0</v>
      </c>
      <c r="H836" t="s">
        <v>4803</v>
      </c>
      <c r="I836" t="s">
        <v>140</v>
      </c>
      <c r="J836" t="s">
        <v>140</v>
      </c>
      <c r="K836" t="s">
        <v>4804</v>
      </c>
      <c r="L836" t="s">
        <v>277</v>
      </c>
      <c r="M836" t="s">
        <v>277</v>
      </c>
      <c r="N836">
        <v>4</v>
      </c>
      <c r="O836" t="s">
        <v>232</v>
      </c>
      <c r="P836">
        <v>2</v>
      </c>
      <c r="Q836" t="s">
        <v>4820</v>
      </c>
      <c r="R836">
        <v>39</v>
      </c>
      <c r="S836" t="s">
        <v>4821</v>
      </c>
      <c r="T836" t="s">
        <v>24</v>
      </c>
      <c r="U836">
        <v>39</v>
      </c>
      <c r="V836" t="s">
        <v>4822</v>
      </c>
      <c r="W836" t="s">
        <v>1883</v>
      </c>
    </row>
    <row r="837" spans="1:23">
      <c r="A837">
        <v>836</v>
      </c>
      <c r="B837">
        <v>1</v>
      </c>
      <c r="C837" t="s">
        <v>4823</v>
      </c>
      <c r="D837" t="s">
        <v>4824</v>
      </c>
      <c r="E837">
        <v>36</v>
      </c>
      <c r="F837">
        <v>0</v>
      </c>
      <c r="G837">
        <v>0</v>
      </c>
      <c r="H837" t="s">
        <v>4803</v>
      </c>
      <c r="I837" t="s">
        <v>140</v>
      </c>
      <c r="J837" t="s">
        <v>140</v>
      </c>
      <c r="K837" t="s">
        <v>4804</v>
      </c>
      <c r="L837" t="s">
        <v>277</v>
      </c>
      <c r="M837" t="s">
        <v>277</v>
      </c>
      <c r="N837">
        <v>4</v>
      </c>
      <c r="O837" t="s">
        <v>232</v>
      </c>
      <c r="P837">
        <v>2</v>
      </c>
      <c r="Q837" t="s">
        <v>1401</v>
      </c>
      <c r="R837">
        <v>39</v>
      </c>
      <c r="S837" t="s">
        <v>4825</v>
      </c>
      <c r="T837" t="s">
        <v>24</v>
      </c>
      <c r="U837">
        <v>39</v>
      </c>
      <c r="V837" t="s">
        <v>4826</v>
      </c>
      <c r="W837" t="s">
        <v>1883</v>
      </c>
    </row>
    <row r="838" spans="1:23">
      <c r="A838">
        <v>837</v>
      </c>
      <c r="B838">
        <v>1</v>
      </c>
      <c r="C838" t="s">
        <v>4827</v>
      </c>
      <c r="D838" t="s">
        <v>4828</v>
      </c>
      <c r="E838">
        <v>36</v>
      </c>
      <c r="F838">
        <v>0</v>
      </c>
      <c r="G838">
        <v>0</v>
      </c>
      <c r="H838" t="s">
        <v>4803</v>
      </c>
      <c r="I838" t="s">
        <v>140</v>
      </c>
      <c r="J838" t="s">
        <v>140</v>
      </c>
      <c r="K838" t="s">
        <v>4804</v>
      </c>
      <c r="L838" t="s">
        <v>277</v>
      </c>
      <c r="M838" t="s">
        <v>277</v>
      </c>
      <c r="N838">
        <v>4</v>
      </c>
      <c r="O838" t="s">
        <v>232</v>
      </c>
      <c r="P838">
        <v>2</v>
      </c>
      <c r="Q838" t="s">
        <v>4829</v>
      </c>
      <c r="R838">
        <v>39</v>
      </c>
      <c r="S838" t="s">
        <v>4830</v>
      </c>
      <c r="T838" t="s">
        <v>24</v>
      </c>
      <c r="U838">
        <v>39</v>
      </c>
      <c r="V838" t="s">
        <v>4831</v>
      </c>
      <c r="W838" t="s">
        <v>1883</v>
      </c>
    </row>
    <row r="839" spans="1:23">
      <c r="A839">
        <v>838</v>
      </c>
      <c r="B839">
        <v>1</v>
      </c>
      <c r="C839" t="s">
        <v>4832</v>
      </c>
      <c r="D839" t="s">
        <v>4833</v>
      </c>
      <c r="E839">
        <v>36</v>
      </c>
      <c r="F839">
        <v>0</v>
      </c>
      <c r="G839">
        <v>0</v>
      </c>
      <c r="H839" t="s">
        <v>4803</v>
      </c>
      <c r="I839" t="s">
        <v>140</v>
      </c>
      <c r="J839" t="s">
        <v>140</v>
      </c>
      <c r="K839" t="s">
        <v>4804</v>
      </c>
      <c r="L839" t="s">
        <v>277</v>
      </c>
      <c r="M839" t="s">
        <v>277</v>
      </c>
      <c r="N839">
        <v>4</v>
      </c>
      <c r="O839" t="s">
        <v>232</v>
      </c>
      <c r="P839">
        <v>2</v>
      </c>
      <c r="Q839" t="s">
        <v>4834</v>
      </c>
      <c r="R839">
        <v>39</v>
      </c>
      <c r="S839" t="s">
        <v>4835</v>
      </c>
      <c r="T839" t="s">
        <v>24</v>
      </c>
      <c r="U839">
        <v>39</v>
      </c>
      <c r="V839" t="s">
        <v>4836</v>
      </c>
      <c r="W839" t="s">
        <v>1883</v>
      </c>
    </row>
    <row r="840" spans="1:23">
      <c r="A840">
        <v>839</v>
      </c>
      <c r="B840">
        <v>2</v>
      </c>
      <c r="C840" t="s">
        <v>4837</v>
      </c>
      <c r="D840" t="s">
        <v>4838</v>
      </c>
      <c r="E840">
        <v>36</v>
      </c>
      <c r="F840">
        <v>0</v>
      </c>
      <c r="G840">
        <v>0</v>
      </c>
      <c r="H840" t="s">
        <v>4803</v>
      </c>
      <c r="I840" t="s">
        <v>140</v>
      </c>
      <c r="J840" t="s">
        <v>140</v>
      </c>
      <c r="K840" t="s">
        <v>4804</v>
      </c>
      <c r="L840" t="s">
        <v>277</v>
      </c>
      <c r="M840" t="s">
        <v>277</v>
      </c>
      <c r="N840">
        <v>4</v>
      </c>
      <c r="O840" t="s">
        <v>232</v>
      </c>
      <c r="P840">
        <v>2</v>
      </c>
      <c r="Q840" t="s">
        <v>4839</v>
      </c>
      <c r="R840">
        <v>39</v>
      </c>
      <c r="S840" t="s">
        <v>4840</v>
      </c>
      <c r="T840" t="s">
        <v>24</v>
      </c>
      <c r="U840">
        <v>39</v>
      </c>
      <c r="V840" t="s">
        <v>4841</v>
      </c>
      <c r="W840" t="s">
        <v>1883</v>
      </c>
    </row>
    <row r="841" spans="1:23">
      <c r="A841">
        <v>840</v>
      </c>
      <c r="B841">
        <v>2</v>
      </c>
      <c r="C841" t="s">
        <v>4842</v>
      </c>
      <c r="D841" t="s">
        <v>4843</v>
      </c>
      <c r="E841">
        <v>36</v>
      </c>
      <c r="F841">
        <v>0</v>
      </c>
      <c r="G841">
        <v>0</v>
      </c>
      <c r="H841" t="s">
        <v>4803</v>
      </c>
      <c r="I841" t="s">
        <v>140</v>
      </c>
      <c r="J841" t="s">
        <v>140</v>
      </c>
      <c r="K841" t="s">
        <v>4804</v>
      </c>
      <c r="L841" t="s">
        <v>277</v>
      </c>
      <c r="M841" t="s">
        <v>277</v>
      </c>
      <c r="N841">
        <v>4</v>
      </c>
      <c r="O841" t="s">
        <v>283</v>
      </c>
      <c r="P841">
        <v>5</v>
      </c>
      <c r="Q841" t="s">
        <v>4844</v>
      </c>
      <c r="R841">
        <v>39</v>
      </c>
      <c r="S841" t="s">
        <v>4845</v>
      </c>
      <c r="T841" t="s">
        <v>24</v>
      </c>
      <c r="U841">
        <v>39</v>
      </c>
      <c r="V841" t="s">
        <v>4846</v>
      </c>
      <c r="W841" t="s">
        <v>1883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</sheetPr>
  <dimension ref="A1:AT2249"/>
  <sheetViews>
    <sheetView workbookViewId="0">
      <selection sqref="A1:B1"/>
    </sheetView>
  </sheetViews>
  <sheetFormatPr defaultColWidth="8.625" defaultRowHeight="13.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>
      <c r="A2">
        <v>1</v>
      </c>
      <c r="B2">
        <v>1</v>
      </c>
      <c r="C2">
        <v>1</v>
      </c>
      <c r="D2">
        <v>0</v>
      </c>
      <c r="G2">
        <v>0</v>
      </c>
      <c r="Q2" t="s">
        <v>24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>
      <c r="A3">
        <v>1</v>
      </c>
      <c r="B3">
        <v>1</v>
      </c>
      <c r="C3">
        <v>2</v>
      </c>
      <c r="D3">
        <v>0</v>
      </c>
      <c r="G3">
        <v>0</v>
      </c>
      <c r="Q3" t="s">
        <v>24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>
      <c r="A4">
        <v>1</v>
      </c>
      <c r="B4">
        <v>1</v>
      </c>
      <c r="C4">
        <v>3</v>
      </c>
      <c r="D4">
        <v>0</v>
      </c>
      <c r="G4">
        <v>121</v>
      </c>
      <c r="Q4" t="s">
        <v>1621</v>
      </c>
      <c r="S4">
        <v>0</v>
      </c>
      <c r="Z4">
        <v>1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>
      <c r="A5">
        <v>1</v>
      </c>
      <c r="B5">
        <v>1</v>
      </c>
      <c r="C5">
        <v>4</v>
      </c>
      <c r="D5">
        <v>0</v>
      </c>
      <c r="G5">
        <v>287</v>
      </c>
      <c r="Q5" t="s">
        <v>4847</v>
      </c>
      <c r="S5">
        <v>0</v>
      </c>
      <c r="Z5">
        <v>1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>
      <c r="A6">
        <v>1</v>
      </c>
      <c r="B6">
        <v>1</v>
      </c>
      <c r="C6">
        <v>5</v>
      </c>
      <c r="D6">
        <v>0</v>
      </c>
      <c r="G6">
        <v>87</v>
      </c>
      <c r="Q6" t="s">
        <v>4848</v>
      </c>
      <c r="S6">
        <v>0</v>
      </c>
      <c r="Z6">
        <v>1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>
      <c r="A7">
        <v>1</v>
      </c>
      <c r="B7">
        <v>1</v>
      </c>
      <c r="C7">
        <v>6</v>
      </c>
      <c r="D7">
        <v>0</v>
      </c>
      <c r="G7">
        <v>0</v>
      </c>
      <c r="Q7" t="s">
        <v>24</v>
      </c>
      <c r="S7">
        <v>0</v>
      </c>
      <c r="Z7">
        <v>0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>
      <c r="A8">
        <v>1</v>
      </c>
      <c r="B8">
        <v>1</v>
      </c>
      <c r="C8">
        <v>7</v>
      </c>
      <c r="D8">
        <v>0</v>
      </c>
      <c r="G8">
        <v>0</v>
      </c>
      <c r="Q8" t="s">
        <v>24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>
      <c r="A9">
        <v>1</v>
      </c>
      <c r="B9">
        <v>1</v>
      </c>
      <c r="C9">
        <v>8</v>
      </c>
      <c r="D9">
        <v>0</v>
      </c>
      <c r="G9">
        <v>0</v>
      </c>
      <c r="Q9" t="s">
        <v>24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>
      <c r="A10">
        <v>1</v>
      </c>
      <c r="B10">
        <v>2</v>
      </c>
      <c r="C10">
        <v>1</v>
      </c>
      <c r="D10">
        <v>0</v>
      </c>
      <c r="G10">
        <v>428</v>
      </c>
      <c r="Q10" t="s">
        <v>4849</v>
      </c>
      <c r="S10">
        <v>0</v>
      </c>
      <c r="Z10">
        <v>1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>
      <c r="A11">
        <v>1</v>
      </c>
      <c r="B11">
        <v>2</v>
      </c>
      <c r="C11">
        <v>2</v>
      </c>
      <c r="D11">
        <v>0</v>
      </c>
      <c r="G11">
        <v>423</v>
      </c>
      <c r="Q11" t="s">
        <v>1622</v>
      </c>
      <c r="S11">
        <v>0</v>
      </c>
      <c r="Z11">
        <v>1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>
      <c r="A12">
        <v>1</v>
      </c>
      <c r="B12">
        <v>2</v>
      </c>
      <c r="C12">
        <v>3</v>
      </c>
      <c r="D12">
        <v>0</v>
      </c>
      <c r="G12">
        <v>281</v>
      </c>
      <c r="Q12" t="s">
        <v>195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>
      <c r="A13">
        <v>1</v>
      </c>
      <c r="B13">
        <v>2</v>
      </c>
      <c r="C13">
        <v>4</v>
      </c>
      <c r="D13">
        <v>0</v>
      </c>
      <c r="G13">
        <v>204</v>
      </c>
      <c r="Q13" t="s">
        <v>4850</v>
      </c>
      <c r="S13">
        <v>0</v>
      </c>
      <c r="Z13">
        <v>1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>
      <c r="A14">
        <v>1</v>
      </c>
      <c r="B14">
        <v>2</v>
      </c>
      <c r="C14">
        <v>5</v>
      </c>
      <c r="D14">
        <v>0</v>
      </c>
      <c r="G14">
        <v>168</v>
      </c>
      <c r="Q14" t="s">
        <v>1533</v>
      </c>
      <c r="S14">
        <v>0</v>
      </c>
      <c r="Z14">
        <v>1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>
      <c r="A15">
        <v>1</v>
      </c>
      <c r="B15">
        <v>2</v>
      </c>
      <c r="C15">
        <v>6</v>
      </c>
      <c r="D15">
        <v>0</v>
      </c>
      <c r="G15">
        <v>736</v>
      </c>
      <c r="Q15" t="s">
        <v>4851</v>
      </c>
      <c r="S15">
        <v>0</v>
      </c>
      <c r="Z15">
        <v>1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>
      <c r="A16">
        <v>1</v>
      </c>
      <c r="B16">
        <v>2</v>
      </c>
      <c r="C16">
        <v>7</v>
      </c>
      <c r="D16">
        <v>0</v>
      </c>
      <c r="G16">
        <v>580</v>
      </c>
      <c r="Q16" t="s">
        <v>4852</v>
      </c>
      <c r="S16">
        <v>0</v>
      </c>
      <c r="Z16">
        <v>1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>
      <c r="A17">
        <v>1</v>
      </c>
      <c r="B17">
        <v>2</v>
      </c>
      <c r="C17">
        <v>8</v>
      </c>
      <c r="D17">
        <v>0</v>
      </c>
      <c r="G17">
        <v>528</v>
      </c>
      <c r="Q17" t="s">
        <v>4853</v>
      </c>
      <c r="S17">
        <v>0</v>
      </c>
      <c r="Z17">
        <v>1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>
      <c r="A18">
        <v>2</v>
      </c>
      <c r="B18">
        <v>1</v>
      </c>
      <c r="C18">
        <v>1</v>
      </c>
      <c r="D18">
        <v>0</v>
      </c>
      <c r="G18">
        <v>0</v>
      </c>
      <c r="Q18" t="s">
        <v>24</v>
      </c>
      <c r="S18">
        <v>0</v>
      </c>
      <c r="Z18">
        <v>0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>
      <c r="A19">
        <v>2</v>
      </c>
      <c r="B19">
        <v>1</v>
      </c>
      <c r="C19">
        <v>2</v>
      </c>
      <c r="D19">
        <v>0</v>
      </c>
      <c r="G19">
        <v>0</v>
      </c>
      <c r="Q19" t="s">
        <v>24</v>
      </c>
      <c r="S19">
        <v>0</v>
      </c>
      <c r="Z19">
        <v>0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>
      <c r="A20">
        <v>2</v>
      </c>
      <c r="B20">
        <v>1</v>
      </c>
      <c r="C20">
        <v>3</v>
      </c>
      <c r="D20">
        <v>0</v>
      </c>
      <c r="G20">
        <v>151</v>
      </c>
      <c r="Q20" t="s">
        <v>1620</v>
      </c>
      <c r="S20">
        <v>0</v>
      </c>
      <c r="Z20">
        <v>1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>
      <c r="A21">
        <v>2</v>
      </c>
      <c r="B21">
        <v>1</v>
      </c>
      <c r="C21">
        <v>4</v>
      </c>
      <c r="D21">
        <v>0</v>
      </c>
      <c r="G21">
        <v>318</v>
      </c>
      <c r="Q21" t="s">
        <v>4854</v>
      </c>
      <c r="S21">
        <v>0</v>
      </c>
      <c r="Z21">
        <v>1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>
      <c r="A22">
        <v>2</v>
      </c>
      <c r="B22">
        <v>1</v>
      </c>
      <c r="C22">
        <v>5</v>
      </c>
      <c r="D22">
        <v>0</v>
      </c>
      <c r="G22">
        <v>59</v>
      </c>
      <c r="Q22" t="s">
        <v>4855</v>
      </c>
      <c r="S22">
        <v>0</v>
      </c>
      <c r="Z22">
        <v>1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>
      <c r="A23">
        <v>2</v>
      </c>
      <c r="B23">
        <v>1</v>
      </c>
      <c r="C23">
        <v>6</v>
      </c>
      <c r="D23">
        <v>0</v>
      </c>
      <c r="G23">
        <v>0</v>
      </c>
      <c r="Q23" t="s">
        <v>24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2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>
      <c r="A24">
        <v>2</v>
      </c>
      <c r="B24">
        <v>1</v>
      </c>
      <c r="C24">
        <v>7</v>
      </c>
      <c r="D24">
        <v>0</v>
      </c>
      <c r="G24">
        <v>0</v>
      </c>
      <c r="Q24" t="s">
        <v>24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2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>
      <c r="A25">
        <v>2</v>
      </c>
      <c r="B25">
        <v>1</v>
      </c>
      <c r="C25">
        <v>8</v>
      </c>
      <c r="D25">
        <v>0</v>
      </c>
      <c r="G25">
        <v>0</v>
      </c>
      <c r="Q25" t="s">
        <v>24</v>
      </c>
      <c r="S25">
        <v>0</v>
      </c>
      <c r="Z25">
        <v>0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2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>
      <c r="A26">
        <v>2</v>
      </c>
      <c r="B26">
        <v>2</v>
      </c>
      <c r="C26">
        <v>1</v>
      </c>
      <c r="D26">
        <v>0</v>
      </c>
      <c r="G26">
        <v>193</v>
      </c>
      <c r="Q26" t="s">
        <v>4856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2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>
      <c r="A27">
        <v>2</v>
      </c>
      <c r="B27">
        <v>2</v>
      </c>
      <c r="C27">
        <v>2</v>
      </c>
      <c r="D27">
        <v>0</v>
      </c>
      <c r="G27">
        <v>820</v>
      </c>
      <c r="Q27" t="s">
        <v>4857</v>
      </c>
      <c r="S27">
        <v>0</v>
      </c>
      <c r="Z27">
        <v>1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2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>
      <c r="A28">
        <v>2</v>
      </c>
      <c r="B28">
        <v>2</v>
      </c>
      <c r="C28">
        <v>3</v>
      </c>
      <c r="D28">
        <v>0</v>
      </c>
      <c r="G28">
        <v>98</v>
      </c>
      <c r="Q28" t="s">
        <v>4858</v>
      </c>
      <c r="S28">
        <v>0</v>
      </c>
      <c r="Z28">
        <v>1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2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>
      <c r="A29">
        <v>2</v>
      </c>
      <c r="B29">
        <v>2</v>
      </c>
      <c r="C29">
        <v>4</v>
      </c>
      <c r="D29">
        <v>0</v>
      </c>
      <c r="G29">
        <v>768</v>
      </c>
      <c r="Q29" t="s">
        <v>4859</v>
      </c>
      <c r="S29">
        <v>0</v>
      </c>
      <c r="Z29">
        <v>1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2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>
      <c r="A30">
        <v>2</v>
      </c>
      <c r="B30">
        <v>2</v>
      </c>
      <c r="C30">
        <v>5</v>
      </c>
      <c r="D30">
        <v>0</v>
      </c>
      <c r="G30">
        <v>522</v>
      </c>
      <c r="Q30" t="s">
        <v>4860</v>
      </c>
      <c r="S30">
        <v>0</v>
      </c>
      <c r="Z30">
        <v>1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2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>
      <c r="A31">
        <v>2</v>
      </c>
      <c r="B31">
        <v>2</v>
      </c>
      <c r="C31">
        <v>6</v>
      </c>
      <c r="D31">
        <v>0</v>
      </c>
      <c r="G31">
        <v>747</v>
      </c>
      <c r="Q31" t="s">
        <v>1622</v>
      </c>
      <c r="S31">
        <v>0</v>
      </c>
      <c r="Z31">
        <v>1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2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>
      <c r="A32">
        <v>2</v>
      </c>
      <c r="B32">
        <v>2</v>
      </c>
      <c r="C32">
        <v>7</v>
      </c>
      <c r="D32">
        <v>0</v>
      </c>
      <c r="G32">
        <v>521</v>
      </c>
      <c r="Q32" t="s">
        <v>4861</v>
      </c>
      <c r="S32">
        <v>0</v>
      </c>
      <c r="Z32">
        <v>1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2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>
      <c r="A33">
        <v>2</v>
      </c>
      <c r="B33">
        <v>2</v>
      </c>
      <c r="C33">
        <v>8</v>
      </c>
      <c r="D33">
        <v>0</v>
      </c>
      <c r="G33">
        <v>247</v>
      </c>
      <c r="Q33" t="s">
        <v>4862</v>
      </c>
      <c r="S33">
        <v>0</v>
      </c>
      <c r="Z33">
        <v>1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2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>
      <c r="A34">
        <v>3</v>
      </c>
      <c r="B34">
        <v>1</v>
      </c>
      <c r="C34">
        <v>1</v>
      </c>
      <c r="D34">
        <v>0</v>
      </c>
      <c r="G34">
        <v>0</v>
      </c>
      <c r="Q34" t="s">
        <v>24</v>
      </c>
      <c r="S34">
        <v>0</v>
      </c>
      <c r="Z34">
        <v>0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>
      <c r="A35">
        <v>3</v>
      </c>
      <c r="B35">
        <v>1</v>
      </c>
      <c r="C35">
        <v>2</v>
      </c>
      <c r="D35">
        <v>0</v>
      </c>
      <c r="G35">
        <v>0</v>
      </c>
      <c r="Q35" t="s">
        <v>24</v>
      </c>
      <c r="S35">
        <v>0</v>
      </c>
      <c r="Z35">
        <v>0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>
      <c r="A36">
        <v>3</v>
      </c>
      <c r="B36">
        <v>1</v>
      </c>
      <c r="C36">
        <v>3</v>
      </c>
      <c r="D36">
        <v>0</v>
      </c>
      <c r="G36">
        <v>663</v>
      </c>
      <c r="Q36" t="s">
        <v>4863</v>
      </c>
      <c r="S36">
        <v>0</v>
      </c>
      <c r="Z36">
        <v>2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>
      <c r="A37">
        <v>3</v>
      </c>
      <c r="B37">
        <v>1</v>
      </c>
      <c r="C37">
        <v>4</v>
      </c>
      <c r="D37">
        <v>0</v>
      </c>
      <c r="G37">
        <v>422</v>
      </c>
      <c r="Q37" t="s">
        <v>4864</v>
      </c>
      <c r="S37">
        <v>0</v>
      </c>
      <c r="Z37">
        <v>2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3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>
      <c r="A38">
        <v>3</v>
      </c>
      <c r="B38">
        <v>1</v>
      </c>
      <c r="C38">
        <v>5</v>
      </c>
      <c r="D38">
        <v>0</v>
      </c>
      <c r="G38">
        <v>689</v>
      </c>
      <c r="Q38" t="s">
        <v>4865</v>
      </c>
      <c r="S38">
        <v>0</v>
      </c>
      <c r="Z38">
        <v>2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3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>
      <c r="A39">
        <v>3</v>
      </c>
      <c r="B39">
        <v>1</v>
      </c>
      <c r="C39">
        <v>6</v>
      </c>
      <c r="D39">
        <v>0</v>
      </c>
      <c r="G39">
        <v>0</v>
      </c>
      <c r="Q39" t="s">
        <v>24</v>
      </c>
      <c r="S39">
        <v>0</v>
      </c>
      <c r="Z39">
        <v>0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3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>
      <c r="A40">
        <v>3</v>
      </c>
      <c r="B40">
        <v>1</v>
      </c>
      <c r="C40">
        <v>7</v>
      </c>
      <c r="D40">
        <v>0</v>
      </c>
      <c r="G40">
        <v>0</v>
      </c>
      <c r="Q40" t="s">
        <v>24</v>
      </c>
      <c r="S40">
        <v>0</v>
      </c>
      <c r="Z40">
        <v>0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3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>
      <c r="A41">
        <v>3</v>
      </c>
      <c r="B41">
        <v>1</v>
      </c>
      <c r="C41">
        <v>8</v>
      </c>
      <c r="D41">
        <v>0</v>
      </c>
      <c r="G41">
        <v>0</v>
      </c>
      <c r="Q41" t="s">
        <v>24</v>
      </c>
      <c r="S41">
        <v>0</v>
      </c>
      <c r="Z41">
        <v>0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3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>
      <c r="A42">
        <v>3</v>
      </c>
      <c r="B42">
        <v>2</v>
      </c>
      <c r="C42">
        <v>1</v>
      </c>
      <c r="D42">
        <v>0</v>
      </c>
      <c r="G42">
        <v>286</v>
      </c>
      <c r="Q42" t="s">
        <v>4866</v>
      </c>
      <c r="S42">
        <v>0</v>
      </c>
      <c r="Z42">
        <v>2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3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>
      <c r="A43">
        <v>3</v>
      </c>
      <c r="B43">
        <v>2</v>
      </c>
      <c r="C43">
        <v>2</v>
      </c>
      <c r="D43">
        <v>0</v>
      </c>
      <c r="G43">
        <v>784</v>
      </c>
      <c r="Q43" t="s">
        <v>4867</v>
      </c>
      <c r="S43">
        <v>0</v>
      </c>
      <c r="Z43">
        <v>2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3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>
      <c r="A44">
        <v>3</v>
      </c>
      <c r="B44">
        <v>2</v>
      </c>
      <c r="C44">
        <v>3</v>
      </c>
      <c r="D44">
        <v>0</v>
      </c>
      <c r="G44">
        <v>639</v>
      </c>
      <c r="Q44" t="s">
        <v>4868</v>
      </c>
      <c r="S44">
        <v>0</v>
      </c>
      <c r="Z44">
        <v>2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3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>
      <c r="A45">
        <v>3</v>
      </c>
      <c r="B45">
        <v>2</v>
      </c>
      <c r="C45">
        <v>4</v>
      </c>
      <c r="D45">
        <v>0</v>
      </c>
      <c r="G45">
        <v>111</v>
      </c>
      <c r="Q45" t="s">
        <v>4869</v>
      </c>
      <c r="S45">
        <v>0</v>
      </c>
      <c r="Z45">
        <v>2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3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>
      <c r="A46">
        <v>3</v>
      </c>
      <c r="B46">
        <v>2</v>
      </c>
      <c r="C46">
        <v>5</v>
      </c>
      <c r="D46">
        <v>0</v>
      </c>
      <c r="G46">
        <v>780</v>
      </c>
      <c r="Q46" t="s">
        <v>4870</v>
      </c>
      <c r="S46">
        <v>0</v>
      </c>
      <c r="Z46">
        <v>2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3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>
      <c r="A47">
        <v>3</v>
      </c>
      <c r="B47">
        <v>2</v>
      </c>
      <c r="C47">
        <v>6</v>
      </c>
      <c r="D47">
        <v>0</v>
      </c>
      <c r="G47">
        <v>36</v>
      </c>
      <c r="Q47" t="s">
        <v>4871</v>
      </c>
      <c r="S47">
        <v>0</v>
      </c>
      <c r="Z47">
        <v>2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3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>
      <c r="A48">
        <v>3</v>
      </c>
      <c r="B48">
        <v>2</v>
      </c>
      <c r="C48">
        <v>7</v>
      </c>
      <c r="D48">
        <v>0</v>
      </c>
      <c r="G48">
        <v>158</v>
      </c>
      <c r="Q48" t="s">
        <v>1617</v>
      </c>
      <c r="S48">
        <v>0</v>
      </c>
      <c r="Z48">
        <v>2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3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>
      <c r="A49">
        <v>3</v>
      </c>
      <c r="B49">
        <v>2</v>
      </c>
      <c r="C49">
        <v>8</v>
      </c>
      <c r="D49">
        <v>0</v>
      </c>
      <c r="G49">
        <v>0</v>
      </c>
      <c r="Q49" t="s">
        <v>24</v>
      </c>
      <c r="S49">
        <v>0</v>
      </c>
      <c r="Z49">
        <v>0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3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>
      <c r="A50">
        <v>4</v>
      </c>
      <c r="B50">
        <v>1</v>
      </c>
      <c r="C50">
        <v>1</v>
      </c>
      <c r="D50">
        <v>0</v>
      </c>
      <c r="G50">
        <v>0</v>
      </c>
      <c r="Q50" t="s">
        <v>24</v>
      </c>
      <c r="S50">
        <v>0</v>
      </c>
      <c r="Z50">
        <v>0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4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>
      <c r="A51">
        <v>4</v>
      </c>
      <c r="B51">
        <v>1</v>
      </c>
      <c r="C51">
        <v>2</v>
      </c>
      <c r="D51">
        <v>0</v>
      </c>
      <c r="G51">
        <v>0</v>
      </c>
      <c r="Q51" t="s">
        <v>24</v>
      </c>
      <c r="S51">
        <v>0</v>
      </c>
      <c r="Z51">
        <v>0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4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>
      <c r="A52">
        <v>4</v>
      </c>
      <c r="B52">
        <v>1</v>
      </c>
      <c r="C52">
        <v>3</v>
      </c>
      <c r="D52">
        <v>0</v>
      </c>
      <c r="G52">
        <v>267</v>
      </c>
      <c r="Q52" t="s">
        <v>1529</v>
      </c>
      <c r="S52">
        <v>0</v>
      </c>
      <c r="Z52">
        <v>2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4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>
      <c r="A53">
        <v>4</v>
      </c>
      <c r="B53">
        <v>1</v>
      </c>
      <c r="C53">
        <v>4</v>
      </c>
      <c r="D53">
        <v>0</v>
      </c>
      <c r="G53">
        <v>222</v>
      </c>
      <c r="Q53" t="s">
        <v>4872</v>
      </c>
      <c r="S53">
        <v>0</v>
      </c>
      <c r="Z53">
        <v>2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4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>
      <c r="A54">
        <v>4</v>
      </c>
      <c r="B54">
        <v>1</v>
      </c>
      <c r="C54">
        <v>5</v>
      </c>
      <c r="D54">
        <v>0</v>
      </c>
      <c r="G54">
        <v>191</v>
      </c>
      <c r="Q54" t="s">
        <v>4873</v>
      </c>
      <c r="S54">
        <v>0</v>
      </c>
      <c r="Z54">
        <v>2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4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>
      <c r="A55">
        <v>4</v>
      </c>
      <c r="B55">
        <v>1</v>
      </c>
      <c r="C55">
        <v>6</v>
      </c>
      <c r="D55">
        <v>0</v>
      </c>
      <c r="G55">
        <v>0</v>
      </c>
      <c r="Q55" t="s">
        <v>24</v>
      </c>
      <c r="S55">
        <v>0</v>
      </c>
      <c r="Z55">
        <v>0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4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>
      <c r="A56">
        <v>4</v>
      </c>
      <c r="B56">
        <v>1</v>
      </c>
      <c r="C56">
        <v>7</v>
      </c>
      <c r="D56">
        <v>0</v>
      </c>
      <c r="G56">
        <v>0</v>
      </c>
      <c r="Q56" t="s">
        <v>24</v>
      </c>
      <c r="S56">
        <v>0</v>
      </c>
      <c r="Z56">
        <v>0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4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>
      <c r="A57">
        <v>4</v>
      </c>
      <c r="B57">
        <v>1</v>
      </c>
      <c r="C57">
        <v>8</v>
      </c>
      <c r="D57">
        <v>0</v>
      </c>
      <c r="G57">
        <v>0</v>
      </c>
      <c r="Q57" t="s">
        <v>24</v>
      </c>
      <c r="S57">
        <v>0</v>
      </c>
      <c r="Z57">
        <v>0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4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>
      <c r="A58">
        <v>4</v>
      </c>
      <c r="B58">
        <v>2</v>
      </c>
      <c r="C58">
        <v>1</v>
      </c>
      <c r="D58">
        <v>0</v>
      </c>
      <c r="G58">
        <v>0</v>
      </c>
      <c r="Q58" t="s">
        <v>24</v>
      </c>
      <c r="S58">
        <v>0</v>
      </c>
      <c r="Z58">
        <v>0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4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>
      <c r="A59">
        <v>4</v>
      </c>
      <c r="B59">
        <v>2</v>
      </c>
      <c r="C59">
        <v>2</v>
      </c>
      <c r="D59">
        <v>0</v>
      </c>
      <c r="G59">
        <v>357</v>
      </c>
      <c r="Q59" t="s">
        <v>4874</v>
      </c>
      <c r="S59">
        <v>0</v>
      </c>
      <c r="Z59">
        <v>2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4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>
      <c r="A60">
        <v>4</v>
      </c>
      <c r="B60">
        <v>2</v>
      </c>
      <c r="C60">
        <v>3</v>
      </c>
      <c r="D60">
        <v>0</v>
      </c>
      <c r="G60">
        <v>14</v>
      </c>
      <c r="Q60" t="s">
        <v>4875</v>
      </c>
      <c r="S60">
        <v>0</v>
      </c>
      <c r="Z60">
        <v>2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4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>
      <c r="A61">
        <v>4</v>
      </c>
      <c r="B61">
        <v>2</v>
      </c>
      <c r="C61">
        <v>4</v>
      </c>
      <c r="D61">
        <v>0</v>
      </c>
      <c r="G61">
        <v>11</v>
      </c>
      <c r="Q61" t="s">
        <v>4876</v>
      </c>
      <c r="S61">
        <v>0</v>
      </c>
      <c r="Z61">
        <v>2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4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>
      <c r="A62">
        <v>4</v>
      </c>
      <c r="B62">
        <v>2</v>
      </c>
      <c r="C62">
        <v>5</v>
      </c>
      <c r="D62">
        <v>0</v>
      </c>
      <c r="G62">
        <v>536</v>
      </c>
      <c r="Q62" t="s">
        <v>4877</v>
      </c>
      <c r="S62">
        <v>0</v>
      </c>
      <c r="Z62">
        <v>2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4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>
      <c r="A63">
        <v>4</v>
      </c>
      <c r="B63">
        <v>2</v>
      </c>
      <c r="C63">
        <v>6</v>
      </c>
      <c r="D63">
        <v>0</v>
      </c>
      <c r="G63">
        <v>613</v>
      </c>
      <c r="Q63" t="s">
        <v>4878</v>
      </c>
      <c r="S63">
        <v>0</v>
      </c>
      <c r="Z63">
        <v>2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4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>
      <c r="A64">
        <v>4</v>
      </c>
      <c r="B64">
        <v>2</v>
      </c>
      <c r="C64">
        <v>7</v>
      </c>
      <c r="D64">
        <v>0</v>
      </c>
      <c r="G64">
        <v>400</v>
      </c>
      <c r="Q64" t="s">
        <v>131</v>
      </c>
      <c r="S64">
        <v>0</v>
      </c>
      <c r="Z64">
        <v>2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4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>
      <c r="A65">
        <v>4</v>
      </c>
      <c r="B65">
        <v>2</v>
      </c>
      <c r="C65">
        <v>8</v>
      </c>
      <c r="D65">
        <v>0</v>
      </c>
      <c r="G65">
        <v>0</v>
      </c>
      <c r="Q65" t="s">
        <v>24</v>
      </c>
      <c r="S65">
        <v>0</v>
      </c>
      <c r="Z65">
        <v>0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4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>
      <c r="A66">
        <v>5</v>
      </c>
      <c r="B66">
        <v>1</v>
      </c>
      <c r="C66">
        <v>1</v>
      </c>
      <c r="D66">
        <v>0</v>
      </c>
      <c r="G66">
        <v>0</v>
      </c>
      <c r="Q66" t="s">
        <v>24</v>
      </c>
      <c r="S66">
        <v>0</v>
      </c>
      <c r="Z66">
        <v>0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5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>
      <c r="A67">
        <v>5</v>
      </c>
      <c r="B67">
        <v>1</v>
      </c>
      <c r="C67">
        <v>2</v>
      </c>
      <c r="D67">
        <v>0</v>
      </c>
      <c r="G67">
        <v>0</v>
      </c>
      <c r="Q67" t="s">
        <v>24</v>
      </c>
      <c r="S67">
        <v>0</v>
      </c>
      <c r="Z67">
        <v>0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5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>
      <c r="A68">
        <v>5</v>
      </c>
      <c r="B68">
        <v>1</v>
      </c>
      <c r="C68">
        <v>3</v>
      </c>
      <c r="D68">
        <v>0</v>
      </c>
      <c r="G68">
        <v>480</v>
      </c>
      <c r="Q68" t="s">
        <v>4879</v>
      </c>
      <c r="S68">
        <v>0</v>
      </c>
      <c r="Z68">
        <v>3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5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>
      <c r="A69">
        <v>5</v>
      </c>
      <c r="B69">
        <v>1</v>
      </c>
      <c r="C69">
        <v>4</v>
      </c>
      <c r="D69">
        <v>0</v>
      </c>
      <c r="G69">
        <v>77</v>
      </c>
      <c r="Q69" t="s">
        <v>4880</v>
      </c>
      <c r="S69">
        <v>0</v>
      </c>
      <c r="Z69">
        <v>3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5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>
      <c r="A70">
        <v>5</v>
      </c>
      <c r="B70">
        <v>1</v>
      </c>
      <c r="C70">
        <v>5</v>
      </c>
      <c r="D70">
        <v>0</v>
      </c>
      <c r="G70">
        <v>70</v>
      </c>
      <c r="Q70" t="s">
        <v>4881</v>
      </c>
      <c r="S70">
        <v>0</v>
      </c>
      <c r="Z70">
        <v>3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5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>
      <c r="A71">
        <v>5</v>
      </c>
      <c r="B71">
        <v>1</v>
      </c>
      <c r="C71">
        <v>6</v>
      </c>
      <c r="D71">
        <v>0</v>
      </c>
      <c r="G71">
        <v>0</v>
      </c>
      <c r="Q71" t="s">
        <v>24</v>
      </c>
      <c r="S71">
        <v>0</v>
      </c>
      <c r="Z71">
        <v>0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5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>
      <c r="A72">
        <v>5</v>
      </c>
      <c r="B72">
        <v>1</v>
      </c>
      <c r="C72">
        <v>7</v>
      </c>
      <c r="D72">
        <v>0</v>
      </c>
      <c r="G72">
        <v>0</v>
      </c>
      <c r="Q72" t="s">
        <v>24</v>
      </c>
      <c r="S72">
        <v>0</v>
      </c>
      <c r="Z72">
        <v>0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5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>
      <c r="A73">
        <v>5</v>
      </c>
      <c r="B73">
        <v>1</v>
      </c>
      <c r="C73">
        <v>8</v>
      </c>
      <c r="D73">
        <v>0</v>
      </c>
      <c r="G73">
        <v>0</v>
      </c>
      <c r="Q73" t="s">
        <v>24</v>
      </c>
      <c r="S73">
        <v>0</v>
      </c>
      <c r="Z73">
        <v>0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5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>
      <c r="A74">
        <v>5</v>
      </c>
      <c r="B74">
        <v>2</v>
      </c>
      <c r="C74">
        <v>1</v>
      </c>
      <c r="D74">
        <v>0</v>
      </c>
      <c r="G74">
        <v>327</v>
      </c>
      <c r="Q74" t="s">
        <v>4882</v>
      </c>
      <c r="S74">
        <v>0</v>
      </c>
      <c r="Z74">
        <v>3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5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>
      <c r="A75">
        <v>5</v>
      </c>
      <c r="B75">
        <v>2</v>
      </c>
      <c r="C75">
        <v>2</v>
      </c>
      <c r="D75">
        <v>0</v>
      </c>
      <c r="G75">
        <v>66</v>
      </c>
      <c r="Q75" t="s">
        <v>4883</v>
      </c>
      <c r="S75">
        <v>0</v>
      </c>
      <c r="Z75">
        <v>3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5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>
      <c r="A76">
        <v>5</v>
      </c>
      <c r="B76">
        <v>2</v>
      </c>
      <c r="C76">
        <v>3</v>
      </c>
      <c r="D76">
        <v>0</v>
      </c>
      <c r="G76">
        <v>407</v>
      </c>
      <c r="Q76" t="s">
        <v>4884</v>
      </c>
      <c r="S76">
        <v>0</v>
      </c>
      <c r="Z76">
        <v>3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5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>
      <c r="A77">
        <v>5</v>
      </c>
      <c r="B77">
        <v>2</v>
      </c>
      <c r="C77">
        <v>4</v>
      </c>
      <c r="D77">
        <v>0</v>
      </c>
      <c r="G77">
        <v>25</v>
      </c>
      <c r="Q77" t="s">
        <v>4885</v>
      </c>
      <c r="S77">
        <v>0</v>
      </c>
      <c r="Z77">
        <v>3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5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>
      <c r="A78">
        <v>5</v>
      </c>
      <c r="B78">
        <v>2</v>
      </c>
      <c r="C78">
        <v>5</v>
      </c>
      <c r="D78">
        <v>0</v>
      </c>
      <c r="G78">
        <v>686</v>
      </c>
      <c r="Q78" t="s">
        <v>4886</v>
      </c>
      <c r="S78">
        <v>0</v>
      </c>
      <c r="Z78">
        <v>3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5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>
      <c r="A79">
        <v>5</v>
      </c>
      <c r="B79">
        <v>2</v>
      </c>
      <c r="C79">
        <v>6</v>
      </c>
      <c r="D79">
        <v>0</v>
      </c>
      <c r="G79">
        <v>71</v>
      </c>
      <c r="Q79" t="s">
        <v>4887</v>
      </c>
      <c r="S79">
        <v>0</v>
      </c>
      <c r="Z79">
        <v>3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5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>
      <c r="A80">
        <v>5</v>
      </c>
      <c r="B80">
        <v>2</v>
      </c>
      <c r="C80">
        <v>7</v>
      </c>
      <c r="D80">
        <v>0</v>
      </c>
      <c r="G80">
        <v>278</v>
      </c>
      <c r="Q80" t="s">
        <v>4888</v>
      </c>
      <c r="S80">
        <v>0</v>
      </c>
      <c r="Z80">
        <v>3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5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>
      <c r="A81">
        <v>5</v>
      </c>
      <c r="B81">
        <v>2</v>
      </c>
      <c r="C81">
        <v>8</v>
      </c>
      <c r="D81">
        <v>0</v>
      </c>
      <c r="G81">
        <v>0</v>
      </c>
      <c r="Q81" t="s">
        <v>24</v>
      </c>
      <c r="S81">
        <v>0</v>
      </c>
      <c r="Z81">
        <v>0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5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>
      <c r="A82">
        <v>5</v>
      </c>
      <c r="B82">
        <v>3</v>
      </c>
      <c r="C82">
        <v>1</v>
      </c>
      <c r="D82">
        <v>0</v>
      </c>
      <c r="G82">
        <v>668</v>
      </c>
      <c r="Q82" t="s">
        <v>4889</v>
      </c>
      <c r="S82">
        <v>0</v>
      </c>
      <c r="Z82">
        <v>3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5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>
      <c r="A83">
        <v>5</v>
      </c>
      <c r="B83">
        <v>3</v>
      </c>
      <c r="C83">
        <v>2</v>
      </c>
      <c r="D83">
        <v>0</v>
      </c>
      <c r="G83">
        <v>478</v>
      </c>
      <c r="Q83" t="s">
        <v>4890</v>
      </c>
      <c r="S83">
        <v>0</v>
      </c>
      <c r="Z83">
        <v>3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5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>
      <c r="A84">
        <v>5</v>
      </c>
      <c r="B84">
        <v>3</v>
      </c>
      <c r="C84">
        <v>3</v>
      </c>
      <c r="D84">
        <v>0</v>
      </c>
      <c r="G84">
        <v>775</v>
      </c>
      <c r="Q84" t="s">
        <v>4891</v>
      </c>
      <c r="S84">
        <v>0</v>
      </c>
      <c r="Z84">
        <v>3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5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>
      <c r="A85">
        <v>5</v>
      </c>
      <c r="B85">
        <v>3</v>
      </c>
      <c r="C85">
        <v>4</v>
      </c>
      <c r="D85">
        <v>0</v>
      </c>
      <c r="G85">
        <v>546</v>
      </c>
      <c r="Q85" t="s">
        <v>1606</v>
      </c>
      <c r="S85">
        <v>0</v>
      </c>
      <c r="Z85">
        <v>3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5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>
      <c r="A86">
        <v>5</v>
      </c>
      <c r="B86">
        <v>3</v>
      </c>
      <c r="C86">
        <v>5</v>
      </c>
      <c r="D86">
        <v>0</v>
      </c>
      <c r="G86">
        <v>74</v>
      </c>
      <c r="Q86" t="s">
        <v>4892</v>
      </c>
      <c r="S86">
        <v>0</v>
      </c>
      <c r="Z86">
        <v>3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5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>
      <c r="A87">
        <v>5</v>
      </c>
      <c r="B87">
        <v>3</v>
      </c>
      <c r="C87">
        <v>6</v>
      </c>
      <c r="D87">
        <v>0</v>
      </c>
      <c r="G87">
        <v>653</v>
      </c>
      <c r="Q87" t="s">
        <v>4893</v>
      </c>
      <c r="S87">
        <v>0</v>
      </c>
      <c r="Z87">
        <v>3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5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>
      <c r="A88">
        <v>5</v>
      </c>
      <c r="B88">
        <v>3</v>
      </c>
      <c r="C88">
        <v>7</v>
      </c>
      <c r="D88">
        <v>0</v>
      </c>
      <c r="G88">
        <v>447</v>
      </c>
      <c r="Q88" t="s">
        <v>4894</v>
      </c>
      <c r="S88">
        <v>0</v>
      </c>
      <c r="Z88">
        <v>3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5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>
      <c r="A89">
        <v>5</v>
      </c>
      <c r="B89">
        <v>3</v>
      </c>
      <c r="C89">
        <v>8</v>
      </c>
      <c r="D89">
        <v>0</v>
      </c>
      <c r="G89">
        <v>300</v>
      </c>
      <c r="Q89" t="s">
        <v>4871</v>
      </c>
      <c r="S89">
        <v>0</v>
      </c>
      <c r="Z89">
        <v>3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5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>
      <c r="A90">
        <v>6</v>
      </c>
      <c r="B90">
        <v>1</v>
      </c>
      <c r="C90">
        <v>1</v>
      </c>
      <c r="D90">
        <v>0</v>
      </c>
      <c r="G90">
        <v>0</v>
      </c>
      <c r="Q90" t="s">
        <v>24</v>
      </c>
      <c r="S90">
        <v>0</v>
      </c>
      <c r="Z90">
        <v>0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6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>
      <c r="A91">
        <v>6</v>
      </c>
      <c r="B91">
        <v>1</v>
      </c>
      <c r="C91">
        <v>2</v>
      </c>
      <c r="D91">
        <v>0</v>
      </c>
      <c r="G91">
        <v>0</v>
      </c>
      <c r="Q91" t="s">
        <v>24</v>
      </c>
      <c r="S91">
        <v>0</v>
      </c>
      <c r="Z91">
        <v>0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6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>
      <c r="A92">
        <v>6</v>
      </c>
      <c r="B92">
        <v>1</v>
      </c>
      <c r="C92">
        <v>3</v>
      </c>
      <c r="D92">
        <v>0</v>
      </c>
      <c r="G92">
        <v>219</v>
      </c>
      <c r="Q92" t="s">
        <v>4895</v>
      </c>
      <c r="S92">
        <v>0</v>
      </c>
      <c r="Z92">
        <v>3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6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>
      <c r="A93">
        <v>6</v>
      </c>
      <c r="B93">
        <v>1</v>
      </c>
      <c r="C93">
        <v>4</v>
      </c>
      <c r="D93">
        <v>0</v>
      </c>
      <c r="G93">
        <v>184</v>
      </c>
      <c r="Q93" t="s">
        <v>4896</v>
      </c>
      <c r="S93">
        <v>0</v>
      </c>
      <c r="Z93">
        <v>3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6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>
      <c r="A94">
        <v>6</v>
      </c>
      <c r="B94">
        <v>1</v>
      </c>
      <c r="C94">
        <v>5</v>
      </c>
      <c r="D94">
        <v>0</v>
      </c>
      <c r="G94">
        <v>469</v>
      </c>
      <c r="Q94" t="s">
        <v>4897</v>
      </c>
      <c r="S94">
        <v>0</v>
      </c>
      <c r="Z94">
        <v>3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6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>
      <c r="A95">
        <v>6</v>
      </c>
      <c r="B95">
        <v>1</v>
      </c>
      <c r="C95">
        <v>6</v>
      </c>
      <c r="D95">
        <v>0</v>
      </c>
      <c r="G95">
        <v>0</v>
      </c>
      <c r="Q95" t="s">
        <v>24</v>
      </c>
      <c r="S95">
        <v>0</v>
      </c>
      <c r="Z95">
        <v>0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6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>
      <c r="A96">
        <v>6</v>
      </c>
      <c r="B96">
        <v>1</v>
      </c>
      <c r="C96">
        <v>7</v>
      </c>
      <c r="D96">
        <v>0</v>
      </c>
      <c r="G96">
        <v>0</v>
      </c>
      <c r="Q96" t="s">
        <v>24</v>
      </c>
      <c r="S96">
        <v>0</v>
      </c>
      <c r="Z96">
        <v>0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6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>
      <c r="A97">
        <v>6</v>
      </c>
      <c r="B97">
        <v>1</v>
      </c>
      <c r="C97">
        <v>8</v>
      </c>
      <c r="D97">
        <v>0</v>
      </c>
      <c r="G97">
        <v>0</v>
      </c>
      <c r="Q97" t="s">
        <v>24</v>
      </c>
      <c r="S97">
        <v>0</v>
      </c>
      <c r="Z97">
        <v>0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6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>
      <c r="A98">
        <v>6</v>
      </c>
      <c r="B98">
        <v>2</v>
      </c>
      <c r="C98">
        <v>1</v>
      </c>
      <c r="D98">
        <v>0</v>
      </c>
      <c r="G98">
        <v>0</v>
      </c>
      <c r="Q98" t="s">
        <v>24</v>
      </c>
      <c r="S98">
        <v>0</v>
      </c>
      <c r="Z98">
        <v>0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6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>
      <c r="A99">
        <v>6</v>
      </c>
      <c r="B99">
        <v>2</v>
      </c>
      <c r="C99">
        <v>2</v>
      </c>
      <c r="D99">
        <v>0</v>
      </c>
      <c r="G99">
        <v>516</v>
      </c>
      <c r="Q99" t="s">
        <v>4898</v>
      </c>
      <c r="S99">
        <v>0</v>
      </c>
      <c r="Z99">
        <v>3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6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>
      <c r="A100">
        <v>6</v>
      </c>
      <c r="B100">
        <v>2</v>
      </c>
      <c r="C100">
        <v>3</v>
      </c>
      <c r="D100">
        <v>0</v>
      </c>
      <c r="G100">
        <v>743</v>
      </c>
      <c r="Q100" t="s">
        <v>1604</v>
      </c>
      <c r="S100">
        <v>0</v>
      </c>
      <c r="Z100">
        <v>3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6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>
      <c r="A101">
        <v>6</v>
      </c>
      <c r="B101">
        <v>2</v>
      </c>
      <c r="C101">
        <v>4</v>
      </c>
      <c r="D101">
        <v>0</v>
      </c>
      <c r="G101">
        <v>517</v>
      </c>
      <c r="Q101" t="s">
        <v>4899</v>
      </c>
      <c r="S101">
        <v>0</v>
      </c>
      <c r="Z101">
        <v>3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6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>
      <c r="A102">
        <v>6</v>
      </c>
      <c r="B102">
        <v>2</v>
      </c>
      <c r="C102">
        <v>5</v>
      </c>
      <c r="D102">
        <v>0</v>
      </c>
      <c r="G102">
        <v>264</v>
      </c>
      <c r="Q102" t="s">
        <v>1613</v>
      </c>
      <c r="S102">
        <v>0</v>
      </c>
      <c r="Z102">
        <v>3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6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>
      <c r="A103">
        <v>6</v>
      </c>
      <c r="B103">
        <v>2</v>
      </c>
      <c r="C103">
        <v>6</v>
      </c>
      <c r="D103">
        <v>0</v>
      </c>
      <c r="G103">
        <v>498</v>
      </c>
      <c r="Q103" t="s">
        <v>4900</v>
      </c>
      <c r="S103">
        <v>0</v>
      </c>
      <c r="Z103">
        <v>3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6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>
      <c r="A104">
        <v>6</v>
      </c>
      <c r="B104">
        <v>2</v>
      </c>
      <c r="C104">
        <v>7</v>
      </c>
      <c r="D104">
        <v>0</v>
      </c>
      <c r="G104">
        <v>666</v>
      </c>
      <c r="Q104" t="s">
        <v>4901</v>
      </c>
      <c r="S104">
        <v>0</v>
      </c>
      <c r="Z104">
        <v>3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6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>
      <c r="A105">
        <v>6</v>
      </c>
      <c r="B105">
        <v>2</v>
      </c>
      <c r="C105">
        <v>8</v>
      </c>
      <c r="D105">
        <v>0</v>
      </c>
      <c r="G105">
        <v>0</v>
      </c>
      <c r="Q105" t="s">
        <v>24</v>
      </c>
      <c r="S105">
        <v>0</v>
      </c>
      <c r="Z105">
        <v>0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6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>
      <c r="A106">
        <v>6</v>
      </c>
      <c r="B106">
        <v>3</v>
      </c>
      <c r="C106">
        <v>1</v>
      </c>
      <c r="D106">
        <v>0</v>
      </c>
      <c r="G106">
        <v>673</v>
      </c>
      <c r="Q106" t="s">
        <v>4902</v>
      </c>
      <c r="S106">
        <v>0</v>
      </c>
      <c r="Z106">
        <v>3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6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>
      <c r="A107">
        <v>6</v>
      </c>
      <c r="B107">
        <v>3</v>
      </c>
      <c r="C107">
        <v>2</v>
      </c>
      <c r="D107">
        <v>0</v>
      </c>
      <c r="G107">
        <v>50</v>
      </c>
      <c r="Q107" t="s">
        <v>1531</v>
      </c>
      <c r="S107">
        <v>0</v>
      </c>
      <c r="Z107">
        <v>3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6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>
      <c r="A108">
        <v>6</v>
      </c>
      <c r="B108">
        <v>3</v>
      </c>
      <c r="C108">
        <v>3</v>
      </c>
      <c r="D108">
        <v>0</v>
      </c>
      <c r="G108">
        <v>350</v>
      </c>
      <c r="Q108" t="s">
        <v>4903</v>
      </c>
      <c r="S108">
        <v>0</v>
      </c>
      <c r="Z108">
        <v>3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6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>
      <c r="A109">
        <v>6</v>
      </c>
      <c r="B109">
        <v>3</v>
      </c>
      <c r="C109">
        <v>4</v>
      </c>
      <c r="D109">
        <v>0</v>
      </c>
      <c r="G109">
        <v>566</v>
      </c>
      <c r="Q109" t="s">
        <v>4904</v>
      </c>
      <c r="S109">
        <v>0</v>
      </c>
      <c r="Z109">
        <v>3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6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>
      <c r="A110">
        <v>6</v>
      </c>
      <c r="B110">
        <v>3</v>
      </c>
      <c r="C110">
        <v>5</v>
      </c>
      <c r="D110">
        <v>0</v>
      </c>
      <c r="G110">
        <v>414</v>
      </c>
      <c r="Q110" t="s">
        <v>1623</v>
      </c>
      <c r="S110">
        <v>0</v>
      </c>
      <c r="Z110">
        <v>3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6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>
      <c r="A111">
        <v>6</v>
      </c>
      <c r="B111">
        <v>3</v>
      </c>
      <c r="C111">
        <v>6</v>
      </c>
      <c r="D111">
        <v>0</v>
      </c>
      <c r="G111">
        <v>606</v>
      </c>
      <c r="Q111" t="s">
        <v>4905</v>
      </c>
      <c r="S111">
        <v>0</v>
      </c>
      <c r="Z111">
        <v>3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6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>
      <c r="A112">
        <v>6</v>
      </c>
      <c r="B112">
        <v>3</v>
      </c>
      <c r="C112">
        <v>7</v>
      </c>
      <c r="D112">
        <v>0</v>
      </c>
      <c r="G112">
        <v>740</v>
      </c>
      <c r="Q112" t="s">
        <v>1531</v>
      </c>
      <c r="S112">
        <v>0</v>
      </c>
      <c r="Z112">
        <v>3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6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>
      <c r="A113">
        <v>6</v>
      </c>
      <c r="B113">
        <v>3</v>
      </c>
      <c r="C113">
        <v>8</v>
      </c>
      <c r="D113">
        <v>0</v>
      </c>
      <c r="G113">
        <v>502</v>
      </c>
      <c r="Q113" t="s">
        <v>4906</v>
      </c>
      <c r="S113">
        <v>0</v>
      </c>
      <c r="Z113">
        <v>3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6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>
      <c r="A114">
        <v>6</v>
      </c>
      <c r="B114">
        <v>4</v>
      </c>
      <c r="C114">
        <v>1</v>
      </c>
      <c r="D114">
        <v>0</v>
      </c>
      <c r="G114">
        <v>48</v>
      </c>
      <c r="Q114" t="s">
        <v>4907</v>
      </c>
      <c r="S114">
        <v>0</v>
      </c>
      <c r="Z114">
        <v>3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6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>
      <c r="A115">
        <v>6</v>
      </c>
      <c r="B115">
        <v>4</v>
      </c>
      <c r="C115">
        <v>2</v>
      </c>
      <c r="D115">
        <v>0</v>
      </c>
      <c r="G115">
        <v>567</v>
      </c>
      <c r="Q115" t="s">
        <v>4908</v>
      </c>
      <c r="S115">
        <v>0</v>
      </c>
      <c r="Z115">
        <v>3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6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>
      <c r="A116">
        <v>6</v>
      </c>
      <c r="B116">
        <v>4</v>
      </c>
      <c r="C116">
        <v>3</v>
      </c>
      <c r="D116">
        <v>0</v>
      </c>
      <c r="G116">
        <v>217</v>
      </c>
      <c r="Q116" t="s">
        <v>196</v>
      </c>
      <c r="S116">
        <v>0</v>
      </c>
      <c r="Z116">
        <v>3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6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>
      <c r="A117">
        <v>6</v>
      </c>
      <c r="B117">
        <v>4</v>
      </c>
      <c r="C117">
        <v>4</v>
      </c>
      <c r="D117">
        <v>0</v>
      </c>
      <c r="G117">
        <v>659</v>
      </c>
      <c r="Q117" t="s">
        <v>4909</v>
      </c>
      <c r="S117">
        <v>0</v>
      </c>
      <c r="Z117">
        <v>3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6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>
      <c r="A118">
        <v>6</v>
      </c>
      <c r="B118">
        <v>4</v>
      </c>
      <c r="C118">
        <v>5</v>
      </c>
      <c r="D118">
        <v>0</v>
      </c>
      <c r="G118">
        <v>215</v>
      </c>
      <c r="Q118" t="s">
        <v>1607</v>
      </c>
      <c r="S118">
        <v>0</v>
      </c>
      <c r="Z118">
        <v>3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6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>
      <c r="A119">
        <v>6</v>
      </c>
      <c r="B119">
        <v>4</v>
      </c>
      <c r="C119">
        <v>6</v>
      </c>
      <c r="D119">
        <v>0</v>
      </c>
      <c r="G119">
        <v>497</v>
      </c>
      <c r="Q119" t="s">
        <v>4910</v>
      </c>
      <c r="S119">
        <v>0</v>
      </c>
      <c r="Z119">
        <v>3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6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>
      <c r="A120">
        <v>6</v>
      </c>
      <c r="B120">
        <v>4</v>
      </c>
      <c r="C120">
        <v>7</v>
      </c>
      <c r="D120">
        <v>0</v>
      </c>
      <c r="G120">
        <v>813</v>
      </c>
      <c r="Q120" t="s">
        <v>4911</v>
      </c>
      <c r="S120">
        <v>0</v>
      </c>
      <c r="Z120">
        <v>3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6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>
      <c r="A121">
        <v>6</v>
      </c>
      <c r="B121">
        <v>4</v>
      </c>
      <c r="C121">
        <v>8</v>
      </c>
      <c r="D121">
        <v>0</v>
      </c>
      <c r="G121">
        <v>838</v>
      </c>
      <c r="Q121" t="s">
        <v>1624</v>
      </c>
      <c r="S121">
        <v>0</v>
      </c>
      <c r="Z121">
        <v>3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6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>
      <c r="A122">
        <v>7</v>
      </c>
      <c r="B122">
        <v>1</v>
      </c>
      <c r="C122">
        <v>1</v>
      </c>
      <c r="D122">
        <v>0</v>
      </c>
      <c r="G122">
        <v>0</v>
      </c>
      <c r="Q122" t="s">
        <v>24</v>
      </c>
      <c r="S122">
        <v>0</v>
      </c>
      <c r="Z122">
        <v>0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7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>
      <c r="A123">
        <v>7</v>
      </c>
      <c r="B123">
        <v>1</v>
      </c>
      <c r="C123">
        <v>2</v>
      </c>
      <c r="D123">
        <v>0</v>
      </c>
      <c r="G123">
        <v>322</v>
      </c>
      <c r="Q123" t="s">
        <v>4912</v>
      </c>
      <c r="S123">
        <v>0</v>
      </c>
      <c r="Z123">
        <v>4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7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>
      <c r="A124">
        <v>7</v>
      </c>
      <c r="B124">
        <v>1</v>
      </c>
      <c r="C124">
        <v>3</v>
      </c>
      <c r="D124">
        <v>0</v>
      </c>
      <c r="G124">
        <v>731</v>
      </c>
      <c r="Q124" t="s">
        <v>4913</v>
      </c>
      <c r="S124">
        <v>0</v>
      </c>
      <c r="Z124">
        <v>4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7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>
      <c r="A125">
        <v>7</v>
      </c>
      <c r="B125">
        <v>1</v>
      </c>
      <c r="C125">
        <v>4</v>
      </c>
      <c r="D125">
        <v>0</v>
      </c>
      <c r="G125">
        <v>524</v>
      </c>
      <c r="Q125" t="s">
        <v>4914</v>
      </c>
      <c r="S125">
        <v>0</v>
      </c>
      <c r="Z125">
        <v>4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7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>
      <c r="A126">
        <v>7</v>
      </c>
      <c r="B126">
        <v>1</v>
      </c>
      <c r="C126">
        <v>5</v>
      </c>
      <c r="D126">
        <v>0</v>
      </c>
      <c r="G126">
        <v>539</v>
      </c>
      <c r="Q126" t="s">
        <v>4915</v>
      </c>
      <c r="S126">
        <v>0</v>
      </c>
      <c r="Z126">
        <v>4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7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>
      <c r="A127">
        <v>7</v>
      </c>
      <c r="B127">
        <v>1</v>
      </c>
      <c r="C127">
        <v>6</v>
      </c>
      <c r="D127">
        <v>0</v>
      </c>
      <c r="G127">
        <v>750</v>
      </c>
      <c r="Q127" t="s">
        <v>4916</v>
      </c>
      <c r="S127">
        <v>0</v>
      </c>
      <c r="Z127">
        <v>4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7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>
      <c r="A128">
        <v>7</v>
      </c>
      <c r="B128">
        <v>1</v>
      </c>
      <c r="C128">
        <v>7</v>
      </c>
      <c r="D128">
        <v>0</v>
      </c>
      <c r="G128">
        <v>275</v>
      </c>
      <c r="Q128" t="s">
        <v>4917</v>
      </c>
      <c r="S128">
        <v>0</v>
      </c>
      <c r="Z128">
        <v>4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7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>
      <c r="A129">
        <v>7</v>
      </c>
      <c r="B129">
        <v>1</v>
      </c>
      <c r="C129">
        <v>8</v>
      </c>
      <c r="D129">
        <v>0</v>
      </c>
      <c r="G129">
        <v>0</v>
      </c>
      <c r="Q129" t="s">
        <v>24</v>
      </c>
      <c r="S129">
        <v>0</v>
      </c>
      <c r="Z129">
        <v>0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7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>
      <c r="A130">
        <v>7</v>
      </c>
      <c r="B130">
        <v>2</v>
      </c>
      <c r="C130">
        <v>1</v>
      </c>
      <c r="D130">
        <v>0</v>
      </c>
      <c r="G130">
        <v>492</v>
      </c>
      <c r="Q130" t="s">
        <v>1524</v>
      </c>
      <c r="S130">
        <v>0</v>
      </c>
      <c r="Z130">
        <v>4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7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>
      <c r="A131">
        <v>7</v>
      </c>
      <c r="B131">
        <v>2</v>
      </c>
      <c r="C131">
        <v>2</v>
      </c>
      <c r="D131">
        <v>0</v>
      </c>
      <c r="G131">
        <v>708</v>
      </c>
      <c r="Q131" t="s">
        <v>4918</v>
      </c>
      <c r="S131">
        <v>0</v>
      </c>
      <c r="Z131">
        <v>4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7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>
      <c r="A132">
        <v>7</v>
      </c>
      <c r="B132">
        <v>2</v>
      </c>
      <c r="C132">
        <v>3</v>
      </c>
      <c r="D132">
        <v>0</v>
      </c>
      <c r="G132">
        <v>773</v>
      </c>
      <c r="Q132" t="s">
        <v>1608</v>
      </c>
      <c r="S132">
        <v>0</v>
      </c>
      <c r="Z132">
        <v>4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7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>
      <c r="A133">
        <v>7</v>
      </c>
      <c r="B133">
        <v>2</v>
      </c>
      <c r="C133">
        <v>4</v>
      </c>
      <c r="D133">
        <v>0</v>
      </c>
      <c r="G133">
        <v>544</v>
      </c>
      <c r="Q133" t="s">
        <v>4919</v>
      </c>
      <c r="S133">
        <v>0</v>
      </c>
      <c r="Z133">
        <v>4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7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>
      <c r="A134">
        <v>7</v>
      </c>
      <c r="B134">
        <v>2</v>
      </c>
      <c r="C134">
        <v>5</v>
      </c>
      <c r="D134">
        <v>0</v>
      </c>
      <c r="G134">
        <v>101</v>
      </c>
      <c r="Q134" t="s">
        <v>4920</v>
      </c>
      <c r="S134">
        <v>0</v>
      </c>
      <c r="Z134">
        <v>4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7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>
      <c r="A135">
        <v>7</v>
      </c>
      <c r="B135">
        <v>2</v>
      </c>
      <c r="C135">
        <v>6</v>
      </c>
      <c r="D135">
        <v>0</v>
      </c>
      <c r="G135">
        <v>749</v>
      </c>
      <c r="Q135" t="s">
        <v>4921</v>
      </c>
      <c r="S135">
        <v>0</v>
      </c>
      <c r="Z135">
        <v>4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7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>
      <c r="A136">
        <v>7</v>
      </c>
      <c r="B136">
        <v>2</v>
      </c>
      <c r="C136">
        <v>7</v>
      </c>
      <c r="D136">
        <v>0</v>
      </c>
      <c r="G136">
        <v>229</v>
      </c>
      <c r="Q136" t="s">
        <v>1524</v>
      </c>
      <c r="S136">
        <v>0</v>
      </c>
      <c r="Z136">
        <v>4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7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>
      <c r="A137">
        <v>7</v>
      </c>
      <c r="B137">
        <v>2</v>
      </c>
      <c r="C137">
        <v>8</v>
      </c>
      <c r="D137">
        <v>0</v>
      </c>
      <c r="G137">
        <v>196</v>
      </c>
      <c r="Q137" t="s">
        <v>1605</v>
      </c>
      <c r="S137">
        <v>0</v>
      </c>
      <c r="Z137">
        <v>4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7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>
      <c r="A138">
        <v>8</v>
      </c>
      <c r="B138">
        <v>1</v>
      </c>
      <c r="C138">
        <v>1</v>
      </c>
      <c r="D138">
        <v>0</v>
      </c>
      <c r="G138">
        <v>0</v>
      </c>
      <c r="Q138" t="s">
        <v>24</v>
      </c>
      <c r="S138">
        <v>0</v>
      </c>
      <c r="Z138">
        <v>0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8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>
      <c r="A139">
        <v>8</v>
      </c>
      <c r="B139">
        <v>1</v>
      </c>
      <c r="C139">
        <v>2</v>
      </c>
      <c r="D139">
        <v>0</v>
      </c>
      <c r="G139">
        <v>0</v>
      </c>
      <c r="Q139" t="s">
        <v>24</v>
      </c>
      <c r="S139">
        <v>0</v>
      </c>
      <c r="Z139">
        <v>0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8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>
      <c r="A140">
        <v>8</v>
      </c>
      <c r="B140">
        <v>1</v>
      </c>
      <c r="C140">
        <v>3</v>
      </c>
      <c r="D140">
        <v>0</v>
      </c>
      <c r="G140">
        <v>665</v>
      </c>
      <c r="Q140" t="s">
        <v>4922</v>
      </c>
      <c r="S140">
        <v>0</v>
      </c>
      <c r="Z140">
        <v>4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8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>
      <c r="A141">
        <v>8</v>
      </c>
      <c r="B141">
        <v>1</v>
      </c>
      <c r="C141">
        <v>4</v>
      </c>
      <c r="D141">
        <v>0</v>
      </c>
      <c r="G141">
        <v>464</v>
      </c>
      <c r="Q141" t="s">
        <v>4923</v>
      </c>
      <c r="S141">
        <v>0</v>
      </c>
      <c r="Z141">
        <v>4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8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>
      <c r="A142">
        <v>8</v>
      </c>
      <c r="B142">
        <v>1</v>
      </c>
      <c r="C142">
        <v>5</v>
      </c>
      <c r="D142">
        <v>0</v>
      </c>
      <c r="G142">
        <v>89</v>
      </c>
      <c r="Q142" t="s">
        <v>1606</v>
      </c>
      <c r="S142">
        <v>0</v>
      </c>
      <c r="Z142">
        <v>4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8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>
      <c r="A143">
        <v>8</v>
      </c>
      <c r="B143">
        <v>1</v>
      </c>
      <c r="C143">
        <v>6</v>
      </c>
      <c r="D143">
        <v>0</v>
      </c>
      <c r="G143">
        <v>342</v>
      </c>
      <c r="Q143" t="s">
        <v>4924</v>
      </c>
      <c r="S143">
        <v>0</v>
      </c>
      <c r="Z143">
        <v>4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8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>
      <c r="A144">
        <v>8</v>
      </c>
      <c r="B144">
        <v>1</v>
      </c>
      <c r="C144">
        <v>7</v>
      </c>
      <c r="D144">
        <v>0</v>
      </c>
      <c r="G144">
        <v>0</v>
      </c>
      <c r="Q144" t="s">
        <v>24</v>
      </c>
      <c r="S144">
        <v>0</v>
      </c>
      <c r="Z144">
        <v>0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8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>
      <c r="A145">
        <v>8</v>
      </c>
      <c r="B145">
        <v>1</v>
      </c>
      <c r="C145">
        <v>8</v>
      </c>
      <c r="D145">
        <v>0</v>
      </c>
      <c r="G145">
        <v>0</v>
      </c>
      <c r="Q145" t="s">
        <v>24</v>
      </c>
      <c r="S145">
        <v>0</v>
      </c>
      <c r="Z145">
        <v>0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8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>
      <c r="A146">
        <v>8</v>
      </c>
      <c r="B146">
        <v>2</v>
      </c>
      <c r="C146">
        <v>1</v>
      </c>
      <c r="D146">
        <v>0</v>
      </c>
      <c r="G146">
        <v>424</v>
      </c>
      <c r="Q146" t="s">
        <v>196</v>
      </c>
      <c r="S146">
        <v>0</v>
      </c>
      <c r="Z146">
        <v>4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8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>
      <c r="A147">
        <v>8</v>
      </c>
      <c r="B147">
        <v>2</v>
      </c>
      <c r="C147">
        <v>2</v>
      </c>
      <c r="D147">
        <v>0</v>
      </c>
      <c r="G147">
        <v>724</v>
      </c>
      <c r="Q147" t="s">
        <v>4925</v>
      </c>
      <c r="S147">
        <v>0</v>
      </c>
      <c r="Z147">
        <v>4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8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>
      <c r="A148">
        <v>8</v>
      </c>
      <c r="B148">
        <v>2</v>
      </c>
      <c r="C148">
        <v>3</v>
      </c>
      <c r="D148">
        <v>0</v>
      </c>
      <c r="G148">
        <v>583</v>
      </c>
      <c r="Q148" t="s">
        <v>4926</v>
      </c>
      <c r="S148">
        <v>0</v>
      </c>
      <c r="Z148">
        <v>4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8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>
      <c r="A149">
        <v>8</v>
      </c>
      <c r="B149">
        <v>2</v>
      </c>
      <c r="C149">
        <v>4</v>
      </c>
      <c r="D149">
        <v>0</v>
      </c>
      <c r="G149">
        <v>588</v>
      </c>
      <c r="Q149" t="s">
        <v>133</v>
      </c>
      <c r="S149">
        <v>0</v>
      </c>
      <c r="Z149">
        <v>4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8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>
      <c r="A150">
        <v>8</v>
      </c>
      <c r="B150">
        <v>2</v>
      </c>
      <c r="C150">
        <v>5</v>
      </c>
      <c r="D150">
        <v>0</v>
      </c>
      <c r="G150">
        <v>461</v>
      </c>
      <c r="Q150" t="s">
        <v>4927</v>
      </c>
      <c r="S150">
        <v>0</v>
      </c>
      <c r="Z150">
        <v>4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8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>
      <c r="A151">
        <v>8</v>
      </c>
      <c r="B151">
        <v>2</v>
      </c>
      <c r="C151">
        <v>6</v>
      </c>
      <c r="D151">
        <v>0</v>
      </c>
      <c r="G151">
        <v>640</v>
      </c>
      <c r="Q151" t="s">
        <v>4928</v>
      </c>
      <c r="S151">
        <v>0</v>
      </c>
      <c r="Z151">
        <v>4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8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>
      <c r="A152">
        <v>8</v>
      </c>
      <c r="B152">
        <v>2</v>
      </c>
      <c r="C152">
        <v>7</v>
      </c>
      <c r="D152">
        <v>0</v>
      </c>
      <c r="G152">
        <v>41</v>
      </c>
      <c r="Q152" t="s">
        <v>1610</v>
      </c>
      <c r="S152">
        <v>0</v>
      </c>
      <c r="Z152">
        <v>4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8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>
      <c r="A153">
        <v>8</v>
      </c>
      <c r="B153">
        <v>2</v>
      </c>
      <c r="C153">
        <v>8</v>
      </c>
      <c r="D153">
        <v>0</v>
      </c>
      <c r="G153">
        <v>582</v>
      </c>
      <c r="Q153" t="s">
        <v>196</v>
      </c>
      <c r="S153">
        <v>0</v>
      </c>
      <c r="Z153">
        <v>4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8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>
      <c r="A154">
        <v>9</v>
      </c>
      <c r="B154">
        <v>1</v>
      </c>
      <c r="C154">
        <v>1</v>
      </c>
      <c r="D154">
        <v>0</v>
      </c>
      <c r="G154">
        <v>0</v>
      </c>
      <c r="Q154" t="s">
        <v>24</v>
      </c>
      <c r="S154">
        <v>0</v>
      </c>
      <c r="Z154">
        <v>0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9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>
      <c r="A155">
        <v>9</v>
      </c>
      <c r="B155">
        <v>1</v>
      </c>
      <c r="C155">
        <v>2</v>
      </c>
      <c r="D155">
        <v>0</v>
      </c>
      <c r="G155">
        <v>840</v>
      </c>
      <c r="Q155" t="s">
        <v>1613</v>
      </c>
      <c r="S155">
        <v>0</v>
      </c>
      <c r="Z155">
        <v>2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9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>
      <c r="A156">
        <v>9</v>
      </c>
      <c r="B156">
        <v>1</v>
      </c>
      <c r="C156">
        <v>3</v>
      </c>
      <c r="D156">
        <v>0</v>
      </c>
      <c r="G156">
        <v>527</v>
      </c>
      <c r="Q156" t="s">
        <v>4929</v>
      </c>
      <c r="S156">
        <v>0</v>
      </c>
      <c r="Z156">
        <v>2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9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>
      <c r="A157">
        <v>9</v>
      </c>
      <c r="B157">
        <v>1</v>
      </c>
      <c r="C157">
        <v>4</v>
      </c>
      <c r="D157">
        <v>0</v>
      </c>
      <c r="G157">
        <v>112</v>
      </c>
      <c r="Q157" t="s">
        <v>4930</v>
      </c>
      <c r="S157">
        <v>0</v>
      </c>
      <c r="Z157">
        <v>2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9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>
      <c r="A158">
        <v>9</v>
      </c>
      <c r="B158">
        <v>1</v>
      </c>
      <c r="C158">
        <v>5</v>
      </c>
      <c r="D158">
        <v>0</v>
      </c>
      <c r="G158">
        <v>388</v>
      </c>
      <c r="Q158" t="s">
        <v>4931</v>
      </c>
      <c r="S158">
        <v>0</v>
      </c>
      <c r="Z158">
        <v>2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9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>
      <c r="A159">
        <v>9</v>
      </c>
      <c r="B159">
        <v>1</v>
      </c>
      <c r="C159">
        <v>6</v>
      </c>
      <c r="D159">
        <v>0</v>
      </c>
      <c r="G159">
        <v>131</v>
      </c>
      <c r="Q159" t="s">
        <v>4932</v>
      </c>
      <c r="S159">
        <v>0</v>
      </c>
      <c r="Z159">
        <v>2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9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>
      <c r="A160">
        <v>9</v>
      </c>
      <c r="B160">
        <v>1</v>
      </c>
      <c r="C160">
        <v>7</v>
      </c>
      <c r="D160">
        <v>0</v>
      </c>
      <c r="G160">
        <v>0</v>
      </c>
      <c r="Q160" t="s">
        <v>24</v>
      </c>
      <c r="S160">
        <v>0</v>
      </c>
      <c r="Z160">
        <v>0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9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>
      <c r="A161">
        <v>9</v>
      </c>
      <c r="B161">
        <v>1</v>
      </c>
      <c r="C161">
        <v>8</v>
      </c>
      <c r="D161">
        <v>0</v>
      </c>
      <c r="G161">
        <v>0</v>
      </c>
      <c r="Q161" t="s">
        <v>24</v>
      </c>
      <c r="S161">
        <v>0</v>
      </c>
      <c r="Z161">
        <v>0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9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>
      <c r="A162">
        <v>9</v>
      </c>
      <c r="B162">
        <v>2</v>
      </c>
      <c r="C162">
        <v>1</v>
      </c>
      <c r="D162">
        <v>0</v>
      </c>
      <c r="G162">
        <v>201</v>
      </c>
      <c r="Q162" t="s">
        <v>4933</v>
      </c>
      <c r="S162">
        <v>0</v>
      </c>
      <c r="Z162">
        <v>2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9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>
      <c r="A163">
        <v>9</v>
      </c>
      <c r="B163">
        <v>2</v>
      </c>
      <c r="C163">
        <v>2</v>
      </c>
      <c r="D163">
        <v>0</v>
      </c>
      <c r="G163">
        <v>433</v>
      </c>
      <c r="Q163" t="s">
        <v>1615</v>
      </c>
      <c r="S163">
        <v>0</v>
      </c>
      <c r="Z163">
        <v>2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9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>
      <c r="A164">
        <v>9</v>
      </c>
      <c r="B164">
        <v>2</v>
      </c>
      <c r="C164">
        <v>3</v>
      </c>
      <c r="D164">
        <v>0</v>
      </c>
      <c r="G164">
        <v>238</v>
      </c>
      <c r="Q164" t="s">
        <v>132</v>
      </c>
      <c r="S164">
        <v>0</v>
      </c>
      <c r="Z164">
        <v>2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9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>
      <c r="A165">
        <v>9</v>
      </c>
      <c r="B165">
        <v>2</v>
      </c>
      <c r="C165">
        <v>4</v>
      </c>
      <c r="D165">
        <v>0</v>
      </c>
      <c r="G165">
        <v>164</v>
      </c>
      <c r="Q165" t="s">
        <v>4934</v>
      </c>
      <c r="S165">
        <v>0</v>
      </c>
      <c r="Z165">
        <v>2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9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>
      <c r="A166">
        <v>9</v>
      </c>
      <c r="B166">
        <v>2</v>
      </c>
      <c r="C166">
        <v>5</v>
      </c>
      <c r="D166">
        <v>0</v>
      </c>
      <c r="G166">
        <v>237</v>
      </c>
      <c r="Q166" t="s">
        <v>4935</v>
      </c>
      <c r="S166">
        <v>0</v>
      </c>
      <c r="Z166">
        <v>2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9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>
      <c r="A167">
        <v>9</v>
      </c>
      <c r="B167">
        <v>2</v>
      </c>
      <c r="C167">
        <v>6</v>
      </c>
      <c r="D167">
        <v>0</v>
      </c>
      <c r="G167">
        <v>110</v>
      </c>
      <c r="Q167" t="s">
        <v>4936</v>
      </c>
      <c r="S167">
        <v>0</v>
      </c>
      <c r="Z167">
        <v>2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9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>
      <c r="A168">
        <v>9</v>
      </c>
      <c r="B168">
        <v>2</v>
      </c>
      <c r="C168">
        <v>7</v>
      </c>
      <c r="D168">
        <v>0</v>
      </c>
      <c r="G168">
        <v>117</v>
      </c>
      <c r="Q168" t="s">
        <v>4937</v>
      </c>
      <c r="S168">
        <v>0</v>
      </c>
      <c r="Z168">
        <v>2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9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>
      <c r="A169">
        <v>9</v>
      </c>
      <c r="B169">
        <v>2</v>
      </c>
      <c r="C169">
        <v>8</v>
      </c>
      <c r="D169">
        <v>0</v>
      </c>
      <c r="G169">
        <v>677</v>
      </c>
      <c r="Q169" t="s">
        <v>4938</v>
      </c>
      <c r="S169">
        <v>0</v>
      </c>
      <c r="Z169">
        <v>2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9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>
      <c r="A170">
        <v>10</v>
      </c>
      <c r="B170">
        <v>1</v>
      </c>
      <c r="C170">
        <v>1</v>
      </c>
      <c r="D170">
        <v>0</v>
      </c>
      <c r="G170">
        <v>0</v>
      </c>
      <c r="Q170" t="s">
        <v>24</v>
      </c>
      <c r="S170">
        <v>0</v>
      </c>
      <c r="Z170">
        <v>0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10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>
      <c r="A171">
        <v>10</v>
      </c>
      <c r="B171">
        <v>1</v>
      </c>
      <c r="C171">
        <v>2</v>
      </c>
      <c r="D171">
        <v>0</v>
      </c>
      <c r="G171">
        <v>0</v>
      </c>
      <c r="Q171" t="s">
        <v>24</v>
      </c>
      <c r="S171">
        <v>0</v>
      </c>
      <c r="Z171">
        <v>0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10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>
      <c r="A172">
        <v>10</v>
      </c>
      <c r="B172">
        <v>1</v>
      </c>
      <c r="C172">
        <v>3</v>
      </c>
      <c r="D172">
        <v>0</v>
      </c>
      <c r="G172">
        <v>415</v>
      </c>
      <c r="Q172" t="s">
        <v>1532</v>
      </c>
      <c r="S172">
        <v>0</v>
      </c>
      <c r="Z172">
        <v>2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10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>
      <c r="A173">
        <v>10</v>
      </c>
      <c r="B173">
        <v>1</v>
      </c>
      <c r="C173">
        <v>4</v>
      </c>
      <c r="D173">
        <v>0</v>
      </c>
      <c r="G173">
        <v>245</v>
      </c>
      <c r="Q173" t="s">
        <v>1619</v>
      </c>
      <c r="S173">
        <v>0</v>
      </c>
      <c r="Z173">
        <v>2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10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>
      <c r="A174">
        <v>10</v>
      </c>
      <c r="B174">
        <v>1</v>
      </c>
      <c r="C174">
        <v>5</v>
      </c>
      <c r="D174">
        <v>0</v>
      </c>
      <c r="G174">
        <v>266</v>
      </c>
      <c r="Q174" t="s">
        <v>132</v>
      </c>
      <c r="S174">
        <v>0</v>
      </c>
      <c r="Z174">
        <v>2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10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>
      <c r="A175">
        <v>10</v>
      </c>
      <c r="B175">
        <v>1</v>
      </c>
      <c r="C175">
        <v>6</v>
      </c>
      <c r="D175">
        <v>0</v>
      </c>
      <c r="G175">
        <v>0</v>
      </c>
      <c r="Q175" t="s">
        <v>24</v>
      </c>
      <c r="S175">
        <v>0</v>
      </c>
      <c r="Z175">
        <v>0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10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>
      <c r="A176">
        <v>10</v>
      </c>
      <c r="B176">
        <v>1</v>
      </c>
      <c r="C176">
        <v>7</v>
      </c>
      <c r="D176">
        <v>0</v>
      </c>
      <c r="G176">
        <v>0</v>
      </c>
      <c r="Q176" t="s">
        <v>24</v>
      </c>
      <c r="S176">
        <v>0</v>
      </c>
      <c r="Z176">
        <v>0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10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>
      <c r="A177">
        <v>10</v>
      </c>
      <c r="B177">
        <v>1</v>
      </c>
      <c r="C177">
        <v>8</v>
      </c>
      <c r="D177">
        <v>0</v>
      </c>
      <c r="G177">
        <v>0</v>
      </c>
      <c r="Q177" t="s">
        <v>24</v>
      </c>
      <c r="S177">
        <v>0</v>
      </c>
      <c r="Z177">
        <v>0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10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>
      <c r="A178">
        <v>10</v>
      </c>
      <c r="B178">
        <v>2</v>
      </c>
      <c r="C178">
        <v>1</v>
      </c>
      <c r="D178">
        <v>0</v>
      </c>
      <c r="G178">
        <v>818</v>
      </c>
      <c r="Q178" t="s">
        <v>4939</v>
      </c>
      <c r="S178">
        <v>0</v>
      </c>
      <c r="Z178">
        <v>2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10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>
      <c r="A179">
        <v>10</v>
      </c>
      <c r="B179">
        <v>2</v>
      </c>
      <c r="C179">
        <v>2</v>
      </c>
      <c r="D179">
        <v>0</v>
      </c>
      <c r="G179">
        <v>220</v>
      </c>
      <c r="Q179" t="s">
        <v>1526</v>
      </c>
      <c r="S179">
        <v>0</v>
      </c>
      <c r="Z179">
        <v>2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10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>
      <c r="A180">
        <v>10</v>
      </c>
      <c r="B180">
        <v>2</v>
      </c>
      <c r="C180">
        <v>3</v>
      </c>
      <c r="D180">
        <v>0</v>
      </c>
      <c r="G180">
        <v>767</v>
      </c>
      <c r="Q180" t="s">
        <v>1610</v>
      </c>
      <c r="S180">
        <v>0</v>
      </c>
      <c r="Z180">
        <v>2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10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>
      <c r="A181">
        <v>10</v>
      </c>
      <c r="B181">
        <v>2</v>
      </c>
      <c r="C181">
        <v>4</v>
      </c>
      <c r="D181">
        <v>0</v>
      </c>
      <c r="G181">
        <v>57</v>
      </c>
      <c r="Q181" t="s">
        <v>4940</v>
      </c>
      <c r="S181">
        <v>0</v>
      </c>
      <c r="Z181">
        <v>2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10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>
      <c r="A182">
        <v>10</v>
      </c>
      <c r="B182">
        <v>2</v>
      </c>
      <c r="C182">
        <v>5</v>
      </c>
      <c r="D182">
        <v>0</v>
      </c>
      <c r="G182">
        <v>382</v>
      </c>
      <c r="Q182" t="s">
        <v>4941</v>
      </c>
      <c r="S182">
        <v>0</v>
      </c>
      <c r="Z182">
        <v>2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10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>
      <c r="A183">
        <v>10</v>
      </c>
      <c r="B183">
        <v>2</v>
      </c>
      <c r="C183">
        <v>6</v>
      </c>
      <c r="D183">
        <v>0</v>
      </c>
      <c r="G183">
        <v>355</v>
      </c>
      <c r="Q183" t="s">
        <v>4942</v>
      </c>
      <c r="S183">
        <v>0</v>
      </c>
      <c r="Z183">
        <v>2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10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>
      <c r="A184">
        <v>10</v>
      </c>
      <c r="B184">
        <v>2</v>
      </c>
      <c r="C184">
        <v>7</v>
      </c>
      <c r="D184">
        <v>0</v>
      </c>
      <c r="G184">
        <v>91</v>
      </c>
      <c r="Q184" t="s">
        <v>4943</v>
      </c>
      <c r="S184">
        <v>0</v>
      </c>
      <c r="Z184">
        <v>2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10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>
      <c r="A185">
        <v>10</v>
      </c>
      <c r="B185">
        <v>2</v>
      </c>
      <c r="C185">
        <v>8</v>
      </c>
      <c r="D185">
        <v>0</v>
      </c>
      <c r="G185">
        <v>0</v>
      </c>
      <c r="Q185" t="s">
        <v>24</v>
      </c>
      <c r="S185">
        <v>0</v>
      </c>
      <c r="Z185">
        <v>0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10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>
      <c r="A186">
        <v>11</v>
      </c>
      <c r="B186">
        <v>1</v>
      </c>
      <c r="C186">
        <v>1</v>
      </c>
      <c r="D186">
        <v>0</v>
      </c>
      <c r="G186">
        <v>0</v>
      </c>
      <c r="Q186" t="s">
        <v>24</v>
      </c>
      <c r="S186">
        <v>0</v>
      </c>
      <c r="Z186">
        <v>0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11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>
      <c r="A187">
        <v>11</v>
      </c>
      <c r="B187">
        <v>1</v>
      </c>
      <c r="C187">
        <v>2</v>
      </c>
      <c r="D187">
        <v>0</v>
      </c>
      <c r="G187">
        <v>0</v>
      </c>
      <c r="Q187" t="s">
        <v>24</v>
      </c>
      <c r="S187">
        <v>0</v>
      </c>
      <c r="Z187">
        <v>0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11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>
      <c r="A188">
        <v>11</v>
      </c>
      <c r="B188">
        <v>1</v>
      </c>
      <c r="C188">
        <v>3</v>
      </c>
      <c r="D188">
        <v>0</v>
      </c>
      <c r="G188">
        <v>198</v>
      </c>
      <c r="Q188" t="s">
        <v>4906</v>
      </c>
      <c r="S188">
        <v>0</v>
      </c>
      <c r="Z188">
        <v>3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11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>
      <c r="A189">
        <v>11</v>
      </c>
      <c r="B189">
        <v>1</v>
      </c>
      <c r="C189">
        <v>4</v>
      </c>
      <c r="D189">
        <v>0</v>
      </c>
      <c r="G189">
        <v>547</v>
      </c>
      <c r="Q189" t="s">
        <v>4944</v>
      </c>
      <c r="S189">
        <v>0</v>
      </c>
      <c r="Z189">
        <v>3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11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>
      <c r="A190">
        <v>11</v>
      </c>
      <c r="B190">
        <v>1</v>
      </c>
      <c r="C190">
        <v>5</v>
      </c>
      <c r="D190">
        <v>0</v>
      </c>
      <c r="G190">
        <v>709</v>
      </c>
      <c r="Q190" t="s">
        <v>4945</v>
      </c>
      <c r="S190">
        <v>0</v>
      </c>
      <c r="Z190">
        <v>3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11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>
      <c r="A191">
        <v>11</v>
      </c>
      <c r="B191">
        <v>1</v>
      </c>
      <c r="C191">
        <v>6</v>
      </c>
      <c r="D191">
        <v>0</v>
      </c>
      <c r="G191">
        <v>0</v>
      </c>
      <c r="Q191" t="s">
        <v>24</v>
      </c>
      <c r="S191">
        <v>0</v>
      </c>
      <c r="Z191">
        <v>0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11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>
      <c r="A192">
        <v>11</v>
      </c>
      <c r="B192">
        <v>1</v>
      </c>
      <c r="C192">
        <v>7</v>
      </c>
      <c r="D192">
        <v>0</v>
      </c>
      <c r="G192">
        <v>0</v>
      </c>
      <c r="Q192" t="s">
        <v>24</v>
      </c>
      <c r="S192">
        <v>0</v>
      </c>
      <c r="Z192">
        <v>0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11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>
      <c r="A193">
        <v>11</v>
      </c>
      <c r="B193">
        <v>1</v>
      </c>
      <c r="C193">
        <v>8</v>
      </c>
      <c r="D193">
        <v>0</v>
      </c>
      <c r="G193">
        <v>0</v>
      </c>
      <c r="Q193" t="s">
        <v>24</v>
      </c>
      <c r="S193">
        <v>0</v>
      </c>
      <c r="Z193">
        <v>0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11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>
      <c r="A194">
        <v>11</v>
      </c>
      <c r="B194">
        <v>2</v>
      </c>
      <c r="C194">
        <v>1</v>
      </c>
      <c r="D194">
        <v>0</v>
      </c>
      <c r="G194">
        <v>560</v>
      </c>
      <c r="Q194" t="s">
        <v>4946</v>
      </c>
      <c r="S194">
        <v>0</v>
      </c>
      <c r="Z194">
        <v>3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11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>
      <c r="A195">
        <v>11</v>
      </c>
      <c r="B195">
        <v>2</v>
      </c>
      <c r="C195">
        <v>2</v>
      </c>
      <c r="D195">
        <v>0</v>
      </c>
      <c r="G195">
        <v>795</v>
      </c>
      <c r="Q195" t="s">
        <v>4947</v>
      </c>
      <c r="S195">
        <v>0</v>
      </c>
      <c r="Z195">
        <v>3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11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>
      <c r="A196">
        <v>11</v>
      </c>
      <c r="B196">
        <v>2</v>
      </c>
      <c r="C196">
        <v>3</v>
      </c>
      <c r="D196">
        <v>0</v>
      </c>
      <c r="G196">
        <v>511</v>
      </c>
      <c r="Q196" t="s">
        <v>4948</v>
      </c>
      <c r="S196">
        <v>0</v>
      </c>
      <c r="Z196">
        <v>3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11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>
      <c r="A197">
        <v>11</v>
      </c>
      <c r="B197">
        <v>2</v>
      </c>
      <c r="C197">
        <v>4</v>
      </c>
      <c r="D197">
        <v>0</v>
      </c>
      <c r="G197">
        <v>326</v>
      </c>
      <c r="Q197" t="s">
        <v>4949</v>
      </c>
      <c r="S197">
        <v>0</v>
      </c>
      <c r="Z197">
        <v>3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11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>
      <c r="A198">
        <v>11</v>
      </c>
      <c r="B198">
        <v>2</v>
      </c>
      <c r="C198">
        <v>5</v>
      </c>
      <c r="D198">
        <v>0</v>
      </c>
      <c r="G198">
        <v>233</v>
      </c>
      <c r="Q198" t="s">
        <v>4950</v>
      </c>
      <c r="S198">
        <v>0</v>
      </c>
      <c r="Z198">
        <v>3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11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>
      <c r="A199">
        <v>11</v>
      </c>
      <c r="B199">
        <v>2</v>
      </c>
      <c r="C199">
        <v>6</v>
      </c>
      <c r="D199">
        <v>0</v>
      </c>
      <c r="G199">
        <v>234</v>
      </c>
      <c r="Q199" t="s">
        <v>132</v>
      </c>
      <c r="S199">
        <v>0</v>
      </c>
      <c r="Z199">
        <v>3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11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>
      <c r="A200">
        <v>11</v>
      </c>
      <c r="B200">
        <v>2</v>
      </c>
      <c r="C200">
        <v>7</v>
      </c>
      <c r="D200">
        <v>0</v>
      </c>
      <c r="G200">
        <v>508</v>
      </c>
      <c r="Q200" t="s">
        <v>4951</v>
      </c>
      <c r="S200">
        <v>0</v>
      </c>
      <c r="Z200">
        <v>3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11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>
      <c r="A201">
        <v>11</v>
      </c>
      <c r="B201">
        <v>2</v>
      </c>
      <c r="C201">
        <v>8</v>
      </c>
      <c r="D201">
        <v>0</v>
      </c>
      <c r="G201">
        <v>0</v>
      </c>
      <c r="Q201" t="s">
        <v>24</v>
      </c>
      <c r="S201">
        <v>0</v>
      </c>
      <c r="Z201">
        <v>0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11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>
      <c r="A202">
        <v>11</v>
      </c>
      <c r="B202">
        <v>3</v>
      </c>
      <c r="C202">
        <v>1</v>
      </c>
      <c r="D202">
        <v>0</v>
      </c>
      <c r="G202">
        <v>493</v>
      </c>
      <c r="Q202" t="s">
        <v>4952</v>
      </c>
      <c r="S202">
        <v>0</v>
      </c>
      <c r="Z202">
        <v>3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11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>
      <c r="A203">
        <v>11</v>
      </c>
      <c r="B203">
        <v>3</v>
      </c>
      <c r="C203">
        <v>2</v>
      </c>
      <c r="D203">
        <v>0</v>
      </c>
      <c r="G203">
        <v>277</v>
      </c>
      <c r="Q203" t="s">
        <v>1614</v>
      </c>
      <c r="S203">
        <v>0</v>
      </c>
      <c r="Z203">
        <v>3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11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>
      <c r="A204">
        <v>11</v>
      </c>
      <c r="B204">
        <v>3</v>
      </c>
      <c r="C204">
        <v>3</v>
      </c>
      <c r="D204">
        <v>0</v>
      </c>
      <c r="G204">
        <v>26</v>
      </c>
      <c r="Q204" t="s">
        <v>4953</v>
      </c>
      <c r="S204">
        <v>0</v>
      </c>
      <c r="Z204">
        <v>3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11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>
      <c r="A205">
        <v>11</v>
      </c>
      <c r="B205">
        <v>3</v>
      </c>
      <c r="C205">
        <v>4</v>
      </c>
      <c r="D205">
        <v>0</v>
      </c>
      <c r="G205">
        <v>548</v>
      </c>
      <c r="Q205" t="s">
        <v>4954</v>
      </c>
      <c r="S205">
        <v>0</v>
      </c>
      <c r="Z205">
        <v>3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11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>
      <c r="A206">
        <v>11</v>
      </c>
      <c r="B206">
        <v>3</v>
      </c>
      <c r="C206">
        <v>5</v>
      </c>
      <c r="D206">
        <v>0</v>
      </c>
      <c r="G206">
        <v>231</v>
      </c>
      <c r="Q206" t="s">
        <v>158</v>
      </c>
      <c r="S206">
        <v>0</v>
      </c>
      <c r="Z206">
        <v>3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11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>
      <c r="A207">
        <v>11</v>
      </c>
      <c r="B207">
        <v>3</v>
      </c>
      <c r="C207">
        <v>6</v>
      </c>
      <c r="D207">
        <v>0</v>
      </c>
      <c r="G207">
        <v>324</v>
      </c>
      <c r="Q207" t="s">
        <v>4955</v>
      </c>
      <c r="S207">
        <v>0</v>
      </c>
      <c r="Z207">
        <v>3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11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>
      <c r="A208">
        <v>11</v>
      </c>
      <c r="B208">
        <v>3</v>
      </c>
      <c r="C208">
        <v>7</v>
      </c>
      <c r="D208">
        <v>0</v>
      </c>
      <c r="G208">
        <v>510</v>
      </c>
      <c r="Q208" t="s">
        <v>4956</v>
      </c>
      <c r="S208">
        <v>0</v>
      </c>
      <c r="Z208">
        <v>3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11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>
      <c r="A209">
        <v>11</v>
      </c>
      <c r="B209">
        <v>3</v>
      </c>
      <c r="C209">
        <v>8</v>
      </c>
      <c r="D209">
        <v>0</v>
      </c>
      <c r="G209">
        <v>109</v>
      </c>
      <c r="Q209" t="s">
        <v>4957</v>
      </c>
      <c r="S209">
        <v>0</v>
      </c>
      <c r="Z209">
        <v>3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11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>
      <c r="A210">
        <v>12</v>
      </c>
      <c r="B210">
        <v>1</v>
      </c>
      <c r="C210">
        <v>1</v>
      </c>
      <c r="D210">
        <v>0</v>
      </c>
      <c r="G210">
        <v>0</v>
      </c>
      <c r="Q210" t="s">
        <v>24</v>
      </c>
      <c r="S210">
        <v>0</v>
      </c>
      <c r="Z210">
        <v>0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12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>
      <c r="A211">
        <v>12</v>
      </c>
      <c r="B211">
        <v>1</v>
      </c>
      <c r="C211">
        <v>2</v>
      </c>
      <c r="D211">
        <v>0</v>
      </c>
      <c r="G211">
        <v>0</v>
      </c>
      <c r="Q211" t="s">
        <v>24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12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>
      <c r="A212">
        <v>12</v>
      </c>
      <c r="B212">
        <v>1</v>
      </c>
      <c r="C212">
        <v>3</v>
      </c>
      <c r="D212">
        <v>0</v>
      </c>
      <c r="G212">
        <v>381</v>
      </c>
      <c r="Q212" t="s">
        <v>4958</v>
      </c>
      <c r="S212">
        <v>0</v>
      </c>
      <c r="Z212">
        <v>3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12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>
      <c r="A213">
        <v>12</v>
      </c>
      <c r="B213">
        <v>1</v>
      </c>
      <c r="C213">
        <v>4</v>
      </c>
      <c r="D213">
        <v>0</v>
      </c>
      <c r="G213">
        <v>504</v>
      </c>
      <c r="Q213" t="s">
        <v>4959</v>
      </c>
      <c r="S213">
        <v>0</v>
      </c>
      <c r="Z213">
        <v>3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12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>
      <c r="A214">
        <v>12</v>
      </c>
      <c r="B214">
        <v>1</v>
      </c>
      <c r="C214">
        <v>5</v>
      </c>
      <c r="D214">
        <v>0</v>
      </c>
      <c r="G214">
        <v>262</v>
      </c>
      <c r="Q214" t="s">
        <v>1526</v>
      </c>
      <c r="S214">
        <v>0</v>
      </c>
      <c r="Z214">
        <v>3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12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>
      <c r="A215">
        <v>12</v>
      </c>
      <c r="B215">
        <v>1</v>
      </c>
      <c r="C215">
        <v>6</v>
      </c>
      <c r="D215">
        <v>0</v>
      </c>
      <c r="G215">
        <v>0</v>
      </c>
      <c r="Q215" t="s">
        <v>24</v>
      </c>
      <c r="S215">
        <v>0</v>
      </c>
      <c r="Z215">
        <v>0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12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>
      <c r="A216">
        <v>12</v>
      </c>
      <c r="B216">
        <v>1</v>
      </c>
      <c r="C216">
        <v>7</v>
      </c>
      <c r="D216">
        <v>0</v>
      </c>
      <c r="G216">
        <v>0</v>
      </c>
      <c r="Q216" t="s">
        <v>24</v>
      </c>
      <c r="S216">
        <v>0</v>
      </c>
      <c r="Z216">
        <v>0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12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>
      <c r="A217">
        <v>12</v>
      </c>
      <c r="B217">
        <v>1</v>
      </c>
      <c r="C217">
        <v>8</v>
      </c>
      <c r="D217">
        <v>0</v>
      </c>
      <c r="G217">
        <v>0</v>
      </c>
      <c r="Q217" t="s">
        <v>24</v>
      </c>
      <c r="S217">
        <v>0</v>
      </c>
      <c r="Z217">
        <v>0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12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>
      <c r="A218">
        <v>12</v>
      </c>
      <c r="B218">
        <v>2</v>
      </c>
      <c r="C218">
        <v>1</v>
      </c>
      <c r="D218">
        <v>0</v>
      </c>
      <c r="G218">
        <v>0</v>
      </c>
      <c r="Q218" t="s">
        <v>24</v>
      </c>
      <c r="S218">
        <v>0</v>
      </c>
      <c r="Z218">
        <v>0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12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>
      <c r="A219">
        <v>12</v>
      </c>
      <c r="B219">
        <v>2</v>
      </c>
      <c r="C219">
        <v>2</v>
      </c>
      <c r="D219">
        <v>0</v>
      </c>
      <c r="G219">
        <v>431</v>
      </c>
      <c r="Q219" t="s">
        <v>1607</v>
      </c>
      <c r="S219">
        <v>0</v>
      </c>
      <c r="Z219">
        <v>3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12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>
      <c r="A220">
        <v>12</v>
      </c>
      <c r="B220">
        <v>2</v>
      </c>
      <c r="C220">
        <v>3</v>
      </c>
      <c r="D220">
        <v>0</v>
      </c>
      <c r="G220">
        <v>764</v>
      </c>
      <c r="Q220" t="s">
        <v>4960</v>
      </c>
      <c r="S220">
        <v>0</v>
      </c>
      <c r="Z220">
        <v>3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12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>
      <c r="A221">
        <v>12</v>
      </c>
      <c r="B221">
        <v>2</v>
      </c>
      <c r="C221">
        <v>4</v>
      </c>
      <c r="D221">
        <v>0</v>
      </c>
      <c r="G221">
        <v>53</v>
      </c>
      <c r="Q221" t="s">
        <v>4953</v>
      </c>
      <c r="S221">
        <v>0</v>
      </c>
      <c r="Z221">
        <v>3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12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>
      <c r="A222">
        <v>12</v>
      </c>
      <c r="B222">
        <v>2</v>
      </c>
      <c r="C222">
        <v>5</v>
      </c>
      <c r="D222">
        <v>0</v>
      </c>
      <c r="G222">
        <v>293</v>
      </c>
      <c r="Q222" t="s">
        <v>4961</v>
      </c>
      <c r="S222">
        <v>0</v>
      </c>
      <c r="Z222">
        <v>3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12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>
      <c r="A223">
        <v>12</v>
      </c>
      <c r="B223">
        <v>2</v>
      </c>
      <c r="C223">
        <v>6</v>
      </c>
      <c r="D223">
        <v>0</v>
      </c>
      <c r="G223">
        <v>712</v>
      </c>
      <c r="Q223" t="s">
        <v>4962</v>
      </c>
      <c r="S223">
        <v>0</v>
      </c>
      <c r="Z223">
        <v>3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12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>
      <c r="A224">
        <v>12</v>
      </c>
      <c r="B224">
        <v>2</v>
      </c>
      <c r="C224">
        <v>7</v>
      </c>
      <c r="D224">
        <v>0</v>
      </c>
      <c r="G224">
        <v>128</v>
      </c>
      <c r="Q224" t="s">
        <v>4963</v>
      </c>
      <c r="S224">
        <v>0</v>
      </c>
      <c r="Z224">
        <v>3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12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>
      <c r="A225">
        <v>12</v>
      </c>
      <c r="B225">
        <v>2</v>
      </c>
      <c r="C225">
        <v>8</v>
      </c>
      <c r="D225">
        <v>0</v>
      </c>
      <c r="G225">
        <v>0</v>
      </c>
      <c r="Q225" t="s">
        <v>24</v>
      </c>
      <c r="S225">
        <v>0</v>
      </c>
      <c r="Z225">
        <v>0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12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>
      <c r="A226">
        <v>12</v>
      </c>
      <c r="B226">
        <v>3</v>
      </c>
      <c r="C226">
        <v>1</v>
      </c>
      <c r="D226">
        <v>0</v>
      </c>
      <c r="G226">
        <v>177</v>
      </c>
      <c r="Q226" t="s">
        <v>158</v>
      </c>
      <c r="S226">
        <v>0</v>
      </c>
      <c r="Z226">
        <v>3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12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>
      <c r="A227">
        <v>12</v>
      </c>
      <c r="B227">
        <v>3</v>
      </c>
      <c r="C227">
        <v>2</v>
      </c>
      <c r="D227">
        <v>0</v>
      </c>
      <c r="G227">
        <v>353</v>
      </c>
      <c r="Q227" t="s">
        <v>4964</v>
      </c>
      <c r="S227">
        <v>0</v>
      </c>
      <c r="Z227">
        <v>3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12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>
      <c r="A228">
        <v>12</v>
      </c>
      <c r="B228">
        <v>3</v>
      </c>
      <c r="C228">
        <v>3</v>
      </c>
      <c r="D228">
        <v>0</v>
      </c>
      <c r="G228">
        <v>312</v>
      </c>
      <c r="Q228" t="s">
        <v>4965</v>
      </c>
      <c r="S228">
        <v>0</v>
      </c>
      <c r="Z228">
        <v>3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12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>
      <c r="A229">
        <v>12</v>
      </c>
      <c r="B229">
        <v>3</v>
      </c>
      <c r="C229">
        <v>4</v>
      </c>
      <c r="D229">
        <v>0</v>
      </c>
      <c r="G229">
        <v>51</v>
      </c>
      <c r="Q229" t="s">
        <v>133</v>
      </c>
      <c r="S229">
        <v>0</v>
      </c>
      <c r="Z229">
        <v>3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12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>
      <c r="A230">
        <v>12</v>
      </c>
      <c r="B230">
        <v>3</v>
      </c>
      <c r="C230">
        <v>5</v>
      </c>
      <c r="D230">
        <v>0</v>
      </c>
      <c r="G230">
        <v>396</v>
      </c>
      <c r="Q230" t="s">
        <v>4966</v>
      </c>
      <c r="S230">
        <v>0</v>
      </c>
      <c r="Z230">
        <v>3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12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>
      <c r="A231">
        <v>12</v>
      </c>
      <c r="B231">
        <v>3</v>
      </c>
      <c r="C231">
        <v>6</v>
      </c>
      <c r="D231">
        <v>0</v>
      </c>
      <c r="G231">
        <v>349</v>
      </c>
      <c r="Q231" t="s">
        <v>4967</v>
      </c>
      <c r="S231">
        <v>0</v>
      </c>
      <c r="Z231">
        <v>3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12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>
      <c r="A232">
        <v>12</v>
      </c>
      <c r="B232">
        <v>3</v>
      </c>
      <c r="C232">
        <v>7</v>
      </c>
      <c r="D232">
        <v>0</v>
      </c>
      <c r="G232">
        <v>634</v>
      </c>
      <c r="Q232" t="s">
        <v>4968</v>
      </c>
      <c r="S232">
        <v>0</v>
      </c>
      <c r="Z232">
        <v>3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12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>
      <c r="A233">
        <v>12</v>
      </c>
      <c r="B233">
        <v>3</v>
      </c>
      <c r="C233">
        <v>8</v>
      </c>
      <c r="D233">
        <v>0</v>
      </c>
      <c r="G233">
        <v>348</v>
      </c>
      <c r="Q233" t="s">
        <v>4969</v>
      </c>
      <c r="S233">
        <v>0</v>
      </c>
      <c r="Z233">
        <v>3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12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>
      <c r="A234">
        <v>12</v>
      </c>
      <c r="B234">
        <v>4</v>
      </c>
      <c r="C234">
        <v>1</v>
      </c>
      <c r="D234">
        <v>0</v>
      </c>
      <c r="G234">
        <v>592</v>
      </c>
      <c r="Q234" t="s">
        <v>1659</v>
      </c>
      <c r="S234">
        <v>0</v>
      </c>
      <c r="Z234">
        <v>3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12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>
      <c r="A235">
        <v>12</v>
      </c>
      <c r="B235">
        <v>4</v>
      </c>
      <c r="C235">
        <v>2</v>
      </c>
      <c r="D235">
        <v>0</v>
      </c>
      <c r="G235">
        <v>726</v>
      </c>
      <c r="Q235" t="s">
        <v>1527</v>
      </c>
      <c r="S235">
        <v>0</v>
      </c>
      <c r="Z235">
        <v>3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12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>
      <c r="A236">
        <v>12</v>
      </c>
      <c r="B236">
        <v>4</v>
      </c>
      <c r="C236">
        <v>3</v>
      </c>
      <c r="D236">
        <v>0</v>
      </c>
      <c r="G236">
        <v>632</v>
      </c>
      <c r="Q236" t="s">
        <v>4970</v>
      </c>
      <c r="S236">
        <v>0</v>
      </c>
      <c r="Z236">
        <v>3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12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>
      <c r="A237">
        <v>12</v>
      </c>
      <c r="B237">
        <v>4</v>
      </c>
      <c r="C237">
        <v>4</v>
      </c>
      <c r="D237">
        <v>0</v>
      </c>
      <c r="G237">
        <v>413</v>
      </c>
      <c r="Q237" t="s">
        <v>138</v>
      </c>
      <c r="S237">
        <v>0</v>
      </c>
      <c r="Z237">
        <v>3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12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>
      <c r="A238">
        <v>12</v>
      </c>
      <c r="B238">
        <v>4</v>
      </c>
      <c r="C238">
        <v>5</v>
      </c>
      <c r="D238">
        <v>0</v>
      </c>
      <c r="G238">
        <v>176</v>
      </c>
      <c r="Q238" t="s">
        <v>4971</v>
      </c>
      <c r="S238">
        <v>0</v>
      </c>
      <c r="Z238">
        <v>3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12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>
      <c r="A239">
        <v>12</v>
      </c>
      <c r="B239">
        <v>4</v>
      </c>
      <c r="C239">
        <v>6</v>
      </c>
      <c r="D239">
        <v>0</v>
      </c>
      <c r="G239">
        <v>7</v>
      </c>
      <c r="Q239" t="s">
        <v>4972</v>
      </c>
      <c r="S239">
        <v>0</v>
      </c>
      <c r="Z239">
        <v>3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12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>
      <c r="A240">
        <v>12</v>
      </c>
      <c r="B240">
        <v>4</v>
      </c>
      <c r="C240">
        <v>7</v>
      </c>
      <c r="D240">
        <v>0</v>
      </c>
      <c r="G240">
        <v>346</v>
      </c>
      <c r="Q240" t="s">
        <v>4973</v>
      </c>
      <c r="S240">
        <v>0</v>
      </c>
      <c r="Z240">
        <v>3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12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>
      <c r="A241">
        <v>12</v>
      </c>
      <c r="B241">
        <v>4</v>
      </c>
      <c r="C241">
        <v>8</v>
      </c>
      <c r="D241">
        <v>0</v>
      </c>
      <c r="G241">
        <v>635</v>
      </c>
      <c r="Q241" t="s">
        <v>4974</v>
      </c>
      <c r="S241">
        <v>0</v>
      </c>
      <c r="Z241">
        <v>3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12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>
      <c r="A242">
        <v>13</v>
      </c>
      <c r="B242">
        <v>1</v>
      </c>
      <c r="C242">
        <v>1</v>
      </c>
      <c r="D242">
        <v>0</v>
      </c>
      <c r="G242">
        <v>0</v>
      </c>
      <c r="Q242" t="s">
        <v>24</v>
      </c>
      <c r="S242">
        <v>0</v>
      </c>
      <c r="Z242">
        <v>0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13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>
      <c r="A243">
        <v>13</v>
      </c>
      <c r="B243">
        <v>1</v>
      </c>
      <c r="C243">
        <v>2</v>
      </c>
      <c r="D243">
        <v>0</v>
      </c>
      <c r="G243">
        <v>273</v>
      </c>
      <c r="Q243" t="s">
        <v>4975</v>
      </c>
      <c r="S243">
        <v>0</v>
      </c>
      <c r="Z243">
        <v>4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13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>
      <c r="A244">
        <v>13</v>
      </c>
      <c r="B244">
        <v>1</v>
      </c>
      <c r="C244">
        <v>3</v>
      </c>
      <c r="D244">
        <v>0</v>
      </c>
      <c r="G244">
        <v>637</v>
      </c>
      <c r="Q244" t="s">
        <v>4976</v>
      </c>
      <c r="S244">
        <v>0</v>
      </c>
      <c r="Z244">
        <v>4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13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>
      <c r="A245">
        <v>13</v>
      </c>
      <c r="B245">
        <v>1</v>
      </c>
      <c r="C245">
        <v>4</v>
      </c>
      <c r="D245">
        <v>0</v>
      </c>
      <c r="G245">
        <v>617</v>
      </c>
      <c r="Q245" t="s">
        <v>1610</v>
      </c>
      <c r="S245">
        <v>0</v>
      </c>
      <c r="Z245">
        <v>4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13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>
      <c r="A246">
        <v>13</v>
      </c>
      <c r="B246">
        <v>1</v>
      </c>
      <c r="C246">
        <v>5</v>
      </c>
      <c r="D246">
        <v>0</v>
      </c>
      <c r="G246">
        <v>719</v>
      </c>
      <c r="Q246" t="s">
        <v>1616</v>
      </c>
      <c r="S246">
        <v>0</v>
      </c>
      <c r="Z246">
        <v>4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13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>
      <c r="A247">
        <v>13</v>
      </c>
      <c r="B247">
        <v>1</v>
      </c>
      <c r="C247">
        <v>6</v>
      </c>
      <c r="D247">
        <v>0</v>
      </c>
      <c r="G247">
        <v>822</v>
      </c>
      <c r="Q247" t="s">
        <v>4911</v>
      </c>
      <c r="S247">
        <v>0</v>
      </c>
      <c r="Z247">
        <v>4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13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>
      <c r="A248">
        <v>13</v>
      </c>
      <c r="B248">
        <v>1</v>
      </c>
      <c r="C248">
        <v>7</v>
      </c>
      <c r="D248">
        <v>0</v>
      </c>
      <c r="G248">
        <v>0</v>
      </c>
      <c r="Q248" t="s">
        <v>24</v>
      </c>
      <c r="S248">
        <v>0</v>
      </c>
      <c r="Z248">
        <v>0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13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>
      <c r="A249">
        <v>13</v>
      </c>
      <c r="B249">
        <v>1</v>
      </c>
      <c r="C249">
        <v>8</v>
      </c>
      <c r="D249">
        <v>0</v>
      </c>
      <c r="G249">
        <v>0</v>
      </c>
      <c r="Q249" t="s">
        <v>24</v>
      </c>
      <c r="S249">
        <v>0</v>
      </c>
      <c r="Z249">
        <v>0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13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>
      <c r="A250">
        <v>13</v>
      </c>
      <c r="B250">
        <v>2</v>
      </c>
      <c r="C250">
        <v>1</v>
      </c>
      <c r="D250">
        <v>0</v>
      </c>
      <c r="G250">
        <v>225</v>
      </c>
      <c r="Q250" t="s">
        <v>1528</v>
      </c>
      <c r="S250">
        <v>0</v>
      </c>
      <c r="Z250">
        <v>4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13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>
      <c r="A251">
        <v>13</v>
      </c>
      <c r="B251">
        <v>2</v>
      </c>
      <c r="C251">
        <v>2</v>
      </c>
      <c r="D251">
        <v>0</v>
      </c>
      <c r="G251">
        <v>321</v>
      </c>
      <c r="Q251" t="s">
        <v>4977</v>
      </c>
      <c r="S251">
        <v>0</v>
      </c>
      <c r="Z251">
        <v>4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13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>
      <c r="A252">
        <v>13</v>
      </c>
      <c r="B252">
        <v>2</v>
      </c>
      <c r="C252">
        <v>3</v>
      </c>
      <c r="D252">
        <v>0</v>
      </c>
      <c r="G252">
        <v>821</v>
      </c>
      <c r="Q252" t="s">
        <v>4978</v>
      </c>
      <c r="S252">
        <v>0</v>
      </c>
      <c r="Z252">
        <v>4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13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>
      <c r="A253">
        <v>13</v>
      </c>
      <c r="B253">
        <v>2</v>
      </c>
      <c r="C253">
        <v>4</v>
      </c>
      <c r="D253">
        <v>0</v>
      </c>
      <c r="G253">
        <v>102</v>
      </c>
      <c r="Q253" t="s">
        <v>1525</v>
      </c>
      <c r="S253">
        <v>0</v>
      </c>
      <c r="Z253">
        <v>4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13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>
      <c r="A254">
        <v>13</v>
      </c>
      <c r="B254">
        <v>2</v>
      </c>
      <c r="C254">
        <v>5</v>
      </c>
      <c r="D254">
        <v>0</v>
      </c>
      <c r="G254">
        <v>542</v>
      </c>
      <c r="Q254" t="s">
        <v>4979</v>
      </c>
      <c r="S254">
        <v>0</v>
      </c>
      <c r="Z254">
        <v>4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13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>
      <c r="A255">
        <v>13</v>
      </c>
      <c r="B255">
        <v>2</v>
      </c>
      <c r="C255">
        <v>6</v>
      </c>
      <c r="D255">
        <v>0</v>
      </c>
      <c r="G255">
        <v>272</v>
      </c>
      <c r="Q255" t="s">
        <v>1657</v>
      </c>
      <c r="S255">
        <v>0</v>
      </c>
      <c r="Z255">
        <v>4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13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>
      <c r="A256">
        <v>13</v>
      </c>
      <c r="B256">
        <v>2</v>
      </c>
      <c r="C256">
        <v>7</v>
      </c>
      <c r="D256">
        <v>0</v>
      </c>
      <c r="G256">
        <v>649</v>
      </c>
      <c r="Q256" t="s">
        <v>4980</v>
      </c>
      <c r="S256">
        <v>0</v>
      </c>
      <c r="Z256">
        <v>4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13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>
      <c r="A257">
        <v>13</v>
      </c>
      <c r="B257">
        <v>2</v>
      </c>
      <c r="C257">
        <v>8</v>
      </c>
      <c r="D257">
        <v>0</v>
      </c>
      <c r="G257">
        <v>442</v>
      </c>
      <c r="Q257" t="s">
        <v>4981</v>
      </c>
      <c r="S257">
        <v>0</v>
      </c>
      <c r="Z257">
        <v>4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13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>
      <c r="A258">
        <v>14</v>
      </c>
      <c r="B258">
        <v>1</v>
      </c>
      <c r="C258">
        <v>1</v>
      </c>
      <c r="D258">
        <v>0</v>
      </c>
      <c r="G258">
        <v>0</v>
      </c>
      <c r="Q258" t="s">
        <v>24</v>
      </c>
      <c r="S258">
        <v>0</v>
      </c>
      <c r="Z258">
        <v>0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14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>
      <c r="A259">
        <v>14</v>
      </c>
      <c r="B259">
        <v>1</v>
      </c>
      <c r="C259">
        <v>2</v>
      </c>
      <c r="D259">
        <v>0</v>
      </c>
      <c r="G259">
        <v>0</v>
      </c>
      <c r="Q259" t="s">
        <v>24</v>
      </c>
      <c r="S259">
        <v>0</v>
      </c>
      <c r="Z259">
        <v>0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14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>
      <c r="A260">
        <v>14</v>
      </c>
      <c r="B260">
        <v>1</v>
      </c>
      <c r="C260">
        <v>3</v>
      </c>
      <c r="D260">
        <v>0</v>
      </c>
      <c r="G260">
        <v>378</v>
      </c>
      <c r="Q260" t="s">
        <v>4965</v>
      </c>
      <c r="S260">
        <v>0</v>
      </c>
      <c r="Z260">
        <v>4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14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>
      <c r="A261">
        <v>14</v>
      </c>
      <c r="B261">
        <v>1</v>
      </c>
      <c r="C261">
        <v>4</v>
      </c>
      <c r="D261">
        <v>0</v>
      </c>
      <c r="G261">
        <v>763</v>
      </c>
      <c r="Q261" t="s">
        <v>4982</v>
      </c>
      <c r="S261">
        <v>0</v>
      </c>
      <c r="Z261">
        <v>4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14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>
      <c r="A262">
        <v>14</v>
      </c>
      <c r="B262">
        <v>1</v>
      </c>
      <c r="C262">
        <v>5</v>
      </c>
      <c r="D262">
        <v>0</v>
      </c>
      <c r="G262">
        <v>412</v>
      </c>
      <c r="Q262" t="s">
        <v>4966</v>
      </c>
      <c r="S262">
        <v>0</v>
      </c>
      <c r="Z262">
        <v>4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14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>
      <c r="A263">
        <v>14</v>
      </c>
      <c r="B263">
        <v>1</v>
      </c>
      <c r="C263">
        <v>6</v>
      </c>
      <c r="D263">
        <v>0</v>
      </c>
      <c r="G263">
        <v>0</v>
      </c>
      <c r="Q263" t="s">
        <v>24</v>
      </c>
      <c r="S263">
        <v>0</v>
      </c>
      <c r="Z263">
        <v>0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14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>
      <c r="A264">
        <v>14</v>
      </c>
      <c r="B264">
        <v>1</v>
      </c>
      <c r="C264">
        <v>7</v>
      </c>
      <c r="D264">
        <v>0</v>
      </c>
      <c r="G264">
        <v>0</v>
      </c>
      <c r="Q264" t="s">
        <v>24</v>
      </c>
      <c r="S264">
        <v>0</v>
      </c>
      <c r="Z264">
        <v>0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14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>
      <c r="A265">
        <v>14</v>
      </c>
      <c r="B265">
        <v>1</v>
      </c>
      <c r="C265">
        <v>8</v>
      </c>
      <c r="D265">
        <v>0</v>
      </c>
      <c r="G265">
        <v>0</v>
      </c>
      <c r="Q265" t="s">
        <v>24</v>
      </c>
      <c r="S265">
        <v>0</v>
      </c>
      <c r="Z265">
        <v>0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14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>
      <c r="A266">
        <v>14</v>
      </c>
      <c r="B266">
        <v>2</v>
      </c>
      <c r="C266">
        <v>1</v>
      </c>
      <c r="D266">
        <v>0</v>
      </c>
      <c r="G266">
        <v>800</v>
      </c>
      <c r="Q266" t="s">
        <v>1609</v>
      </c>
      <c r="S266">
        <v>0</v>
      </c>
      <c r="Z266">
        <v>4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14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>
      <c r="A267">
        <v>14</v>
      </c>
      <c r="B267">
        <v>2</v>
      </c>
      <c r="C267">
        <v>2</v>
      </c>
      <c r="D267">
        <v>0</v>
      </c>
      <c r="G267">
        <v>209</v>
      </c>
      <c r="Q267" t="s">
        <v>1525</v>
      </c>
      <c r="S267">
        <v>0</v>
      </c>
      <c r="Z267">
        <v>4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14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>
      <c r="A268">
        <v>14</v>
      </c>
      <c r="B268">
        <v>2</v>
      </c>
      <c r="C268">
        <v>3</v>
      </c>
      <c r="D268">
        <v>0</v>
      </c>
      <c r="G268">
        <v>515</v>
      </c>
      <c r="Q268" t="s">
        <v>1611</v>
      </c>
      <c r="S268">
        <v>0</v>
      </c>
      <c r="Z268">
        <v>4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14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>
      <c r="A269">
        <v>14</v>
      </c>
      <c r="B269">
        <v>2</v>
      </c>
      <c r="C269">
        <v>4</v>
      </c>
      <c r="D269">
        <v>0</v>
      </c>
      <c r="G269">
        <v>392</v>
      </c>
      <c r="Q269" t="s">
        <v>1527</v>
      </c>
      <c r="S269">
        <v>0</v>
      </c>
      <c r="Z269">
        <v>4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14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>
      <c r="A270">
        <v>14</v>
      </c>
      <c r="B270">
        <v>2</v>
      </c>
      <c r="C270">
        <v>5</v>
      </c>
      <c r="D270">
        <v>0</v>
      </c>
      <c r="G270">
        <v>460</v>
      </c>
      <c r="Q270" t="s">
        <v>1527</v>
      </c>
      <c r="S270">
        <v>0</v>
      </c>
      <c r="Z270">
        <v>4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14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>
      <c r="A271">
        <v>14</v>
      </c>
      <c r="B271">
        <v>2</v>
      </c>
      <c r="C271">
        <v>6</v>
      </c>
      <c r="D271">
        <v>0</v>
      </c>
      <c r="G271">
        <v>377</v>
      </c>
      <c r="Q271" t="s">
        <v>4983</v>
      </c>
      <c r="S271">
        <v>0</v>
      </c>
      <c r="Z271">
        <v>4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14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>
      <c r="A272">
        <v>14</v>
      </c>
      <c r="B272">
        <v>2</v>
      </c>
      <c r="C272">
        <v>7</v>
      </c>
      <c r="D272">
        <v>0</v>
      </c>
      <c r="G272">
        <v>170</v>
      </c>
      <c r="Q272" t="s">
        <v>133</v>
      </c>
      <c r="S272">
        <v>0</v>
      </c>
      <c r="Z272">
        <v>4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14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>
      <c r="A273">
        <v>14</v>
      </c>
      <c r="B273">
        <v>2</v>
      </c>
      <c r="C273">
        <v>8</v>
      </c>
      <c r="D273">
        <v>0</v>
      </c>
      <c r="G273">
        <v>0</v>
      </c>
      <c r="Q273" t="s">
        <v>24</v>
      </c>
      <c r="S273">
        <v>0</v>
      </c>
      <c r="Z273">
        <v>0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14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>
      <c r="A274">
        <v>14</v>
      </c>
      <c r="B274">
        <v>3</v>
      </c>
      <c r="C274">
        <v>1</v>
      </c>
      <c r="D274">
        <v>0</v>
      </c>
      <c r="G274">
        <v>513</v>
      </c>
      <c r="Q274" t="s">
        <v>4984</v>
      </c>
      <c r="S274">
        <v>0</v>
      </c>
      <c r="Z274">
        <v>4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14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>
      <c r="A275">
        <v>14</v>
      </c>
      <c r="B275">
        <v>3</v>
      </c>
      <c r="C275">
        <v>2</v>
      </c>
      <c r="D275">
        <v>0</v>
      </c>
      <c r="G275">
        <v>393</v>
      </c>
      <c r="Q275" t="s">
        <v>215</v>
      </c>
      <c r="S275">
        <v>0</v>
      </c>
      <c r="Z275">
        <v>4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14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>
      <c r="A276">
        <v>14</v>
      </c>
      <c r="B276">
        <v>3</v>
      </c>
      <c r="C276">
        <v>3</v>
      </c>
      <c r="D276">
        <v>0</v>
      </c>
      <c r="G276">
        <v>806</v>
      </c>
      <c r="Q276" t="s">
        <v>4985</v>
      </c>
      <c r="S276">
        <v>0</v>
      </c>
      <c r="Z276">
        <v>4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14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>
      <c r="A277">
        <v>14</v>
      </c>
      <c r="B277">
        <v>3</v>
      </c>
      <c r="C277">
        <v>4</v>
      </c>
      <c r="D277">
        <v>0</v>
      </c>
      <c r="G277">
        <v>804</v>
      </c>
      <c r="Q277" t="s">
        <v>4986</v>
      </c>
      <c r="S277">
        <v>0</v>
      </c>
      <c r="Z277">
        <v>4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14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>
      <c r="A278">
        <v>14</v>
      </c>
      <c r="B278">
        <v>3</v>
      </c>
      <c r="C278">
        <v>5</v>
      </c>
      <c r="D278">
        <v>0</v>
      </c>
      <c r="G278">
        <v>603</v>
      </c>
      <c r="Q278" t="s">
        <v>4987</v>
      </c>
      <c r="S278">
        <v>0</v>
      </c>
      <c r="Z278">
        <v>4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14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>
      <c r="A279">
        <v>14</v>
      </c>
      <c r="B279">
        <v>3</v>
      </c>
      <c r="C279">
        <v>6</v>
      </c>
      <c r="D279">
        <v>0</v>
      </c>
      <c r="G279">
        <v>631</v>
      </c>
      <c r="Q279" t="s">
        <v>4988</v>
      </c>
      <c r="S279">
        <v>0</v>
      </c>
      <c r="Z279">
        <v>4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14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>
      <c r="A280">
        <v>14</v>
      </c>
      <c r="B280">
        <v>3</v>
      </c>
      <c r="C280">
        <v>7</v>
      </c>
      <c r="D280">
        <v>0</v>
      </c>
      <c r="G280">
        <v>762</v>
      </c>
      <c r="Q280" t="s">
        <v>215</v>
      </c>
      <c r="S280">
        <v>0</v>
      </c>
      <c r="Z280">
        <v>4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14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>
      <c r="A281">
        <v>14</v>
      </c>
      <c r="B281">
        <v>3</v>
      </c>
      <c r="C281">
        <v>8</v>
      </c>
      <c r="D281">
        <v>0</v>
      </c>
      <c r="G281">
        <v>805</v>
      </c>
      <c r="Q281" t="s">
        <v>4989</v>
      </c>
      <c r="S281">
        <v>0</v>
      </c>
      <c r="Z281">
        <v>4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14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>
      <c r="A282">
        <v>14</v>
      </c>
      <c r="B282">
        <v>4</v>
      </c>
      <c r="C282">
        <v>1</v>
      </c>
      <c r="D282">
        <v>0</v>
      </c>
      <c r="G282">
        <v>88</v>
      </c>
      <c r="Q282" t="s">
        <v>138</v>
      </c>
      <c r="S282">
        <v>0</v>
      </c>
      <c r="Z282">
        <v>4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14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>
      <c r="A283">
        <v>14</v>
      </c>
      <c r="B283">
        <v>4</v>
      </c>
      <c r="C283">
        <v>2</v>
      </c>
      <c r="D283">
        <v>0</v>
      </c>
      <c r="G283">
        <v>261</v>
      </c>
      <c r="Q283" t="s">
        <v>4990</v>
      </c>
      <c r="S283">
        <v>0</v>
      </c>
      <c r="Z283">
        <v>4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14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>
      <c r="A284">
        <v>14</v>
      </c>
      <c r="B284">
        <v>4</v>
      </c>
      <c r="C284">
        <v>3</v>
      </c>
      <c r="D284">
        <v>0</v>
      </c>
      <c r="G284">
        <v>512</v>
      </c>
      <c r="Q284" t="s">
        <v>4991</v>
      </c>
      <c r="S284">
        <v>0</v>
      </c>
      <c r="Z284">
        <v>4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14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>
      <c r="A285">
        <v>14</v>
      </c>
      <c r="B285">
        <v>4</v>
      </c>
      <c r="C285">
        <v>4</v>
      </c>
      <c r="D285">
        <v>0</v>
      </c>
      <c r="G285">
        <v>175</v>
      </c>
      <c r="Q285" t="s">
        <v>4992</v>
      </c>
      <c r="S285">
        <v>0</v>
      </c>
      <c r="Z285">
        <v>4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14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>
      <c r="A286">
        <v>14</v>
      </c>
      <c r="B286">
        <v>4</v>
      </c>
      <c r="C286">
        <v>5</v>
      </c>
      <c r="D286">
        <v>0</v>
      </c>
      <c r="G286">
        <v>803</v>
      </c>
      <c r="Q286" t="s">
        <v>4993</v>
      </c>
      <c r="S286">
        <v>0</v>
      </c>
      <c r="Z286">
        <v>4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14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>
      <c r="A287">
        <v>14</v>
      </c>
      <c r="B287">
        <v>4</v>
      </c>
      <c r="C287">
        <v>6</v>
      </c>
      <c r="D287">
        <v>0</v>
      </c>
      <c r="G287">
        <v>258</v>
      </c>
      <c r="Q287" t="s">
        <v>1660</v>
      </c>
      <c r="S287">
        <v>0</v>
      </c>
      <c r="Z287">
        <v>4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14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>
      <c r="A288">
        <v>14</v>
      </c>
      <c r="B288">
        <v>4</v>
      </c>
      <c r="C288">
        <v>7</v>
      </c>
      <c r="D288">
        <v>0</v>
      </c>
      <c r="G288">
        <v>40</v>
      </c>
      <c r="Q288" t="s">
        <v>1658</v>
      </c>
      <c r="S288">
        <v>0</v>
      </c>
      <c r="Z288">
        <v>4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14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>
      <c r="A289">
        <v>14</v>
      </c>
      <c r="B289">
        <v>4</v>
      </c>
      <c r="C289">
        <v>8</v>
      </c>
      <c r="D289">
        <v>0</v>
      </c>
      <c r="G289">
        <v>587</v>
      </c>
      <c r="Q289" t="s">
        <v>214</v>
      </c>
      <c r="S289">
        <v>0</v>
      </c>
      <c r="Z289">
        <v>4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14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>
      <c r="A290">
        <v>15</v>
      </c>
      <c r="B290">
        <v>1</v>
      </c>
      <c r="C290">
        <v>1</v>
      </c>
      <c r="D290">
        <v>0</v>
      </c>
      <c r="E290" t="s">
        <v>24</v>
      </c>
      <c r="F290" t="s">
        <v>24</v>
      </c>
      <c r="G290">
        <v>0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24</v>
      </c>
      <c r="R290" t="s">
        <v>24</v>
      </c>
      <c r="S290">
        <v>0</v>
      </c>
      <c r="T290" t="s">
        <v>137</v>
      </c>
      <c r="U290" t="s">
        <v>137</v>
      </c>
      <c r="V290" t="s">
        <v>137</v>
      </c>
      <c r="W290" t="s">
        <v>24</v>
      </c>
      <c r="X290" t="s">
        <v>24</v>
      </c>
      <c r="Y290" t="s">
        <v>24</v>
      </c>
      <c r="Z290">
        <v>0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15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>
      <c r="A291">
        <v>15</v>
      </c>
      <c r="B291">
        <v>1</v>
      </c>
      <c r="C291">
        <v>2</v>
      </c>
      <c r="D291">
        <v>0</v>
      </c>
      <c r="E291" t="s">
        <v>24</v>
      </c>
      <c r="F291" t="s">
        <v>24</v>
      </c>
      <c r="G291">
        <v>0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24</v>
      </c>
      <c r="R291" t="s">
        <v>24</v>
      </c>
      <c r="S291">
        <v>0</v>
      </c>
      <c r="T291" t="s">
        <v>137</v>
      </c>
      <c r="U291" t="s">
        <v>137</v>
      </c>
      <c r="V291" t="s">
        <v>137</v>
      </c>
      <c r="W291" t="s">
        <v>24</v>
      </c>
      <c r="X291" t="s">
        <v>24</v>
      </c>
      <c r="Y291" t="s">
        <v>24</v>
      </c>
      <c r="Z291">
        <v>0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15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>
      <c r="A292">
        <v>15</v>
      </c>
      <c r="B292">
        <v>1</v>
      </c>
      <c r="C292">
        <v>3</v>
      </c>
      <c r="D292">
        <v>0</v>
      </c>
      <c r="E292" t="s">
        <v>24</v>
      </c>
      <c r="F292" t="s">
        <v>24</v>
      </c>
      <c r="G292">
        <v>0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24</v>
      </c>
      <c r="R292" t="s">
        <v>24</v>
      </c>
      <c r="S292">
        <v>0</v>
      </c>
      <c r="T292" t="s">
        <v>137</v>
      </c>
      <c r="U292" t="s">
        <v>137</v>
      </c>
      <c r="V292" t="s">
        <v>137</v>
      </c>
      <c r="W292" t="s">
        <v>24</v>
      </c>
      <c r="X292" t="s">
        <v>24</v>
      </c>
      <c r="Y292" t="s">
        <v>24</v>
      </c>
      <c r="Z292">
        <v>0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15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>
      <c r="A293">
        <v>15</v>
      </c>
      <c r="B293">
        <v>1</v>
      </c>
      <c r="C293">
        <v>4</v>
      </c>
      <c r="D293">
        <v>0</v>
      </c>
      <c r="E293" t="s">
        <v>24</v>
      </c>
      <c r="F293" t="s">
        <v>24</v>
      </c>
      <c r="G293">
        <v>0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24</v>
      </c>
      <c r="R293" t="s">
        <v>24</v>
      </c>
      <c r="S293">
        <v>0</v>
      </c>
      <c r="T293" t="s">
        <v>137</v>
      </c>
      <c r="U293" t="s">
        <v>137</v>
      </c>
      <c r="V293" t="s">
        <v>137</v>
      </c>
      <c r="W293" t="s">
        <v>24</v>
      </c>
      <c r="X293" t="s">
        <v>24</v>
      </c>
      <c r="Y293" t="s">
        <v>24</v>
      </c>
      <c r="Z293">
        <v>0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15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>
      <c r="A294">
        <v>15</v>
      </c>
      <c r="B294">
        <v>1</v>
      </c>
      <c r="C294">
        <v>5</v>
      </c>
      <c r="D294">
        <v>0</v>
      </c>
      <c r="E294" t="s">
        <v>24</v>
      </c>
      <c r="F294" t="s">
        <v>24</v>
      </c>
      <c r="G294">
        <v>0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24</v>
      </c>
      <c r="R294" t="s">
        <v>24</v>
      </c>
      <c r="S294">
        <v>0</v>
      </c>
      <c r="T294" t="s">
        <v>137</v>
      </c>
      <c r="U294" t="s">
        <v>137</v>
      </c>
      <c r="V294" t="s">
        <v>137</v>
      </c>
      <c r="W294" t="s">
        <v>24</v>
      </c>
      <c r="X294" t="s">
        <v>24</v>
      </c>
      <c r="Y294" t="s">
        <v>24</v>
      </c>
      <c r="Z294">
        <v>0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15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>
      <c r="A295">
        <v>15</v>
      </c>
      <c r="B295">
        <v>1</v>
      </c>
      <c r="C295">
        <v>6</v>
      </c>
      <c r="D295">
        <v>0</v>
      </c>
      <c r="E295" t="s">
        <v>24</v>
      </c>
      <c r="F295" t="s">
        <v>24</v>
      </c>
      <c r="G295">
        <v>0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24</v>
      </c>
      <c r="R295" t="s">
        <v>24</v>
      </c>
      <c r="S295">
        <v>0</v>
      </c>
      <c r="T295" t="s">
        <v>137</v>
      </c>
      <c r="U295" t="s">
        <v>137</v>
      </c>
      <c r="V295" t="s">
        <v>137</v>
      </c>
      <c r="W295" t="s">
        <v>24</v>
      </c>
      <c r="X295" t="s">
        <v>24</v>
      </c>
      <c r="Y295" t="s">
        <v>24</v>
      </c>
      <c r="Z295">
        <v>0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15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>
      <c r="A296">
        <v>15</v>
      </c>
      <c r="B296">
        <v>1</v>
      </c>
      <c r="C296">
        <v>7</v>
      </c>
      <c r="D296">
        <v>0</v>
      </c>
      <c r="E296" t="s">
        <v>24</v>
      </c>
      <c r="F296" t="s">
        <v>24</v>
      </c>
      <c r="G296">
        <v>0</v>
      </c>
      <c r="H296">
        <v>0</v>
      </c>
      <c r="I296">
        <v>0</v>
      </c>
      <c r="J296">
        <v>0</v>
      </c>
      <c r="K296">
        <v>0</v>
      </c>
      <c r="L296" t="s">
        <v>24</v>
      </c>
      <c r="M296" t="s">
        <v>24</v>
      </c>
      <c r="N296" t="s">
        <v>24</v>
      </c>
      <c r="O296" t="s">
        <v>24</v>
      </c>
      <c r="P296" t="s">
        <v>24</v>
      </c>
      <c r="Q296" t="s">
        <v>24</v>
      </c>
      <c r="R296" t="s">
        <v>24</v>
      </c>
      <c r="S296">
        <v>0</v>
      </c>
      <c r="T296" t="s">
        <v>137</v>
      </c>
      <c r="U296" t="s">
        <v>137</v>
      </c>
      <c r="V296" t="s">
        <v>137</v>
      </c>
      <c r="W296" t="s">
        <v>24</v>
      </c>
      <c r="X296" t="s">
        <v>24</v>
      </c>
      <c r="Y296" t="s">
        <v>24</v>
      </c>
      <c r="Z296">
        <v>0</v>
      </c>
      <c r="AA296" t="s">
        <v>24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15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>
      <c r="A297">
        <v>15</v>
      </c>
      <c r="B297">
        <v>1</v>
      </c>
      <c r="C297">
        <v>8</v>
      </c>
      <c r="D297">
        <v>0</v>
      </c>
      <c r="E297" t="s">
        <v>24</v>
      </c>
      <c r="F297" t="s">
        <v>24</v>
      </c>
      <c r="G297">
        <v>0</v>
      </c>
      <c r="H297">
        <v>0</v>
      </c>
      <c r="I297">
        <v>0</v>
      </c>
      <c r="J297">
        <v>0</v>
      </c>
      <c r="K297">
        <v>0</v>
      </c>
      <c r="L297" t="s">
        <v>24</v>
      </c>
      <c r="M297" t="s">
        <v>24</v>
      </c>
      <c r="N297" t="s">
        <v>24</v>
      </c>
      <c r="O297" t="s">
        <v>24</v>
      </c>
      <c r="P297" t="s">
        <v>24</v>
      </c>
      <c r="Q297" t="s">
        <v>24</v>
      </c>
      <c r="R297" t="s">
        <v>24</v>
      </c>
      <c r="S297">
        <v>0</v>
      </c>
      <c r="T297" t="s">
        <v>137</v>
      </c>
      <c r="U297" t="s">
        <v>137</v>
      </c>
      <c r="V297" t="s">
        <v>137</v>
      </c>
      <c r="W297" t="s">
        <v>24</v>
      </c>
      <c r="X297" t="s">
        <v>24</v>
      </c>
      <c r="Y297" t="s">
        <v>24</v>
      </c>
      <c r="Z297">
        <v>0</v>
      </c>
      <c r="AA297" t="s">
        <v>24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15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>
      <c r="A298">
        <v>16</v>
      </c>
      <c r="B298">
        <v>1</v>
      </c>
      <c r="C298">
        <v>1</v>
      </c>
      <c r="D298">
        <v>0</v>
      </c>
      <c r="E298" t="s">
        <v>24</v>
      </c>
      <c r="F298" t="s">
        <v>24</v>
      </c>
      <c r="G298">
        <v>0</v>
      </c>
      <c r="H298">
        <v>0</v>
      </c>
      <c r="I298">
        <v>0</v>
      </c>
      <c r="J298">
        <v>0</v>
      </c>
      <c r="K298">
        <v>0</v>
      </c>
      <c r="L298" t="s">
        <v>24</v>
      </c>
      <c r="M298" t="s">
        <v>24</v>
      </c>
      <c r="N298" t="s">
        <v>24</v>
      </c>
      <c r="O298" t="s">
        <v>24</v>
      </c>
      <c r="P298" t="s">
        <v>24</v>
      </c>
      <c r="Q298" t="s">
        <v>24</v>
      </c>
      <c r="R298" t="s">
        <v>24</v>
      </c>
      <c r="S298">
        <v>0</v>
      </c>
      <c r="T298" t="s">
        <v>137</v>
      </c>
      <c r="U298" t="s">
        <v>137</v>
      </c>
      <c r="V298" t="s">
        <v>137</v>
      </c>
      <c r="W298" t="s">
        <v>24</v>
      </c>
      <c r="X298" t="s">
        <v>24</v>
      </c>
      <c r="Y298" t="s">
        <v>24</v>
      </c>
      <c r="Z298">
        <v>0</v>
      </c>
      <c r="AA298" t="s">
        <v>24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16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>
      <c r="A299">
        <v>16</v>
      </c>
      <c r="B299">
        <v>1</v>
      </c>
      <c r="C299">
        <v>2</v>
      </c>
      <c r="D299">
        <v>0</v>
      </c>
      <c r="E299" t="s">
        <v>24</v>
      </c>
      <c r="F299" t="s">
        <v>24</v>
      </c>
      <c r="G299">
        <v>0</v>
      </c>
      <c r="H299">
        <v>0</v>
      </c>
      <c r="I299">
        <v>0</v>
      </c>
      <c r="J299">
        <v>0</v>
      </c>
      <c r="K299">
        <v>0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24</v>
      </c>
      <c r="R299" t="s">
        <v>24</v>
      </c>
      <c r="S299">
        <v>0</v>
      </c>
      <c r="T299" t="s">
        <v>137</v>
      </c>
      <c r="U299" t="s">
        <v>137</v>
      </c>
      <c r="V299" t="s">
        <v>137</v>
      </c>
      <c r="W299" t="s">
        <v>24</v>
      </c>
      <c r="X299" t="s">
        <v>24</v>
      </c>
      <c r="Y299" t="s">
        <v>24</v>
      </c>
      <c r="Z299">
        <v>0</v>
      </c>
      <c r="AA299" t="s">
        <v>24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16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>
      <c r="A300">
        <v>16</v>
      </c>
      <c r="B300">
        <v>1</v>
      </c>
      <c r="C300">
        <v>3</v>
      </c>
      <c r="D300">
        <v>0</v>
      </c>
      <c r="E300" t="s">
        <v>24</v>
      </c>
      <c r="F300" t="s">
        <v>24</v>
      </c>
      <c r="G300">
        <v>0</v>
      </c>
      <c r="H300">
        <v>0</v>
      </c>
      <c r="I300">
        <v>0</v>
      </c>
      <c r="J300">
        <v>0</v>
      </c>
      <c r="K300">
        <v>0</v>
      </c>
      <c r="L300" t="s">
        <v>24</v>
      </c>
      <c r="M300" t="s">
        <v>24</v>
      </c>
      <c r="N300" t="s">
        <v>24</v>
      </c>
      <c r="O300" t="s">
        <v>24</v>
      </c>
      <c r="P300" t="s">
        <v>24</v>
      </c>
      <c r="Q300" t="s">
        <v>24</v>
      </c>
      <c r="R300" t="s">
        <v>24</v>
      </c>
      <c r="S300">
        <v>0</v>
      </c>
      <c r="T300" t="s">
        <v>137</v>
      </c>
      <c r="U300" t="s">
        <v>137</v>
      </c>
      <c r="V300" t="s">
        <v>137</v>
      </c>
      <c r="W300" t="s">
        <v>24</v>
      </c>
      <c r="X300" t="s">
        <v>24</v>
      </c>
      <c r="Y300" t="s">
        <v>24</v>
      </c>
      <c r="Z300">
        <v>0</v>
      </c>
      <c r="AA300" t="s">
        <v>24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16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>
      <c r="A301">
        <v>16</v>
      </c>
      <c r="B301">
        <v>1</v>
      </c>
      <c r="C301">
        <v>4</v>
      </c>
      <c r="D301">
        <v>0</v>
      </c>
      <c r="E301" t="s">
        <v>24</v>
      </c>
      <c r="F301" t="s">
        <v>24</v>
      </c>
      <c r="G301">
        <v>0</v>
      </c>
      <c r="H301">
        <v>0</v>
      </c>
      <c r="I301">
        <v>0</v>
      </c>
      <c r="J301">
        <v>0</v>
      </c>
      <c r="K301">
        <v>0</v>
      </c>
      <c r="L301" t="s">
        <v>24</v>
      </c>
      <c r="M301" t="s">
        <v>24</v>
      </c>
      <c r="N301" t="s">
        <v>24</v>
      </c>
      <c r="O301" t="s">
        <v>24</v>
      </c>
      <c r="P301" t="s">
        <v>24</v>
      </c>
      <c r="Q301" t="s">
        <v>24</v>
      </c>
      <c r="R301" t="s">
        <v>24</v>
      </c>
      <c r="S301">
        <v>0</v>
      </c>
      <c r="T301" t="s">
        <v>137</v>
      </c>
      <c r="U301" t="s">
        <v>137</v>
      </c>
      <c r="V301" t="s">
        <v>137</v>
      </c>
      <c r="W301" t="s">
        <v>24</v>
      </c>
      <c r="X301" t="s">
        <v>24</v>
      </c>
      <c r="Y301" t="s">
        <v>24</v>
      </c>
      <c r="Z301">
        <v>0</v>
      </c>
      <c r="AA301" t="s">
        <v>24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16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>
      <c r="A302">
        <v>16</v>
      </c>
      <c r="B302">
        <v>1</v>
      </c>
      <c r="C302">
        <v>5</v>
      </c>
      <c r="D302">
        <v>0</v>
      </c>
      <c r="E302" t="s">
        <v>24</v>
      </c>
      <c r="F302" t="s">
        <v>24</v>
      </c>
      <c r="G302">
        <v>0</v>
      </c>
      <c r="H302">
        <v>0</v>
      </c>
      <c r="I302">
        <v>0</v>
      </c>
      <c r="J302">
        <v>0</v>
      </c>
      <c r="K302">
        <v>0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24</v>
      </c>
      <c r="R302" t="s">
        <v>24</v>
      </c>
      <c r="S302">
        <v>0</v>
      </c>
      <c r="T302" t="s">
        <v>137</v>
      </c>
      <c r="U302" t="s">
        <v>137</v>
      </c>
      <c r="V302" t="s">
        <v>137</v>
      </c>
      <c r="W302" t="s">
        <v>24</v>
      </c>
      <c r="X302" t="s">
        <v>24</v>
      </c>
      <c r="Y302" t="s">
        <v>24</v>
      </c>
      <c r="Z302">
        <v>0</v>
      </c>
      <c r="AA302" t="s">
        <v>24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16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>
      <c r="A303">
        <v>16</v>
      </c>
      <c r="B303">
        <v>1</v>
      </c>
      <c r="C303">
        <v>6</v>
      </c>
      <c r="D303">
        <v>0</v>
      </c>
      <c r="E303" t="s">
        <v>24</v>
      </c>
      <c r="F303" t="s">
        <v>24</v>
      </c>
      <c r="G303">
        <v>0</v>
      </c>
      <c r="H303">
        <v>0</v>
      </c>
      <c r="I303">
        <v>0</v>
      </c>
      <c r="J303">
        <v>0</v>
      </c>
      <c r="K303">
        <v>0</v>
      </c>
      <c r="L303" t="s">
        <v>24</v>
      </c>
      <c r="M303" t="s">
        <v>24</v>
      </c>
      <c r="N303" t="s">
        <v>24</v>
      </c>
      <c r="O303" t="s">
        <v>24</v>
      </c>
      <c r="P303" t="s">
        <v>24</v>
      </c>
      <c r="Q303" t="s">
        <v>24</v>
      </c>
      <c r="R303" t="s">
        <v>24</v>
      </c>
      <c r="S303">
        <v>0</v>
      </c>
      <c r="T303" t="s">
        <v>137</v>
      </c>
      <c r="U303" t="s">
        <v>137</v>
      </c>
      <c r="V303" t="s">
        <v>137</v>
      </c>
      <c r="W303" t="s">
        <v>24</v>
      </c>
      <c r="X303" t="s">
        <v>24</v>
      </c>
      <c r="Y303" t="s">
        <v>24</v>
      </c>
      <c r="Z303">
        <v>0</v>
      </c>
      <c r="AA303" t="s">
        <v>24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16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>
      <c r="A304">
        <v>16</v>
      </c>
      <c r="B304">
        <v>1</v>
      </c>
      <c r="C304">
        <v>7</v>
      </c>
      <c r="D304">
        <v>0</v>
      </c>
      <c r="E304" t="s">
        <v>24</v>
      </c>
      <c r="F304" t="s">
        <v>24</v>
      </c>
      <c r="G304">
        <v>0</v>
      </c>
      <c r="H304">
        <v>0</v>
      </c>
      <c r="I304">
        <v>0</v>
      </c>
      <c r="J304">
        <v>0</v>
      </c>
      <c r="K304">
        <v>0</v>
      </c>
      <c r="L304" t="s">
        <v>24</v>
      </c>
      <c r="M304" t="s">
        <v>24</v>
      </c>
      <c r="N304" t="s">
        <v>24</v>
      </c>
      <c r="O304" t="s">
        <v>24</v>
      </c>
      <c r="P304" t="s">
        <v>24</v>
      </c>
      <c r="Q304" t="s">
        <v>24</v>
      </c>
      <c r="R304" t="s">
        <v>24</v>
      </c>
      <c r="S304">
        <v>0</v>
      </c>
      <c r="T304" t="s">
        <v>137</v>
      </c>
      <c r="U304" t="s">
        <v>137</v>
      </c>
      <c r="V304" t="s">
        <v>137</v>
      </c>
      <c r="W304" t="s">
        <v>24</v>
      </c>
      <c r="X304" t="s">
        <v>24</v>
      </c>
      <c r="Y304" t="s">
        <v>24</v>
      </c>
      <c r="Z304">
        <v>0</v>
      </c>
      <c r="AA304" t="s">
        <v>24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16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>
      <c r="A305">
        <v>16</v>
      </c>
      <c r="B305">
        <v>1</v>
      </c>
      <c r="C305">
        <v>8</v>
      </c>
      <c r="D305">
        <v>0</v>
      </c>
      <c r="E305" t="s">
        <v>24</v>
      </c>
      <c r="F305" t="s">
        <v>24</v>
      </c>
      <c r="G305">
        <v>0</v>
      </c>
      <c r="H305">
        <v>0</v>
      </c>
      <c r="I305">
        <v>0</v>
      </c>
      <c r="J305">
        <v>0</v>
      </c>
      <c r="K305">
        <v>0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24</v>
      </c>
      <c r="R305" t="s">
        <v>24</v>
      </c>
      <c r="S305">
        <v>0</v>
      </c>
      <c r="T305" t="s">
        <v>137</v>
      </c>
      <c r="U305" t="s">
        <v>137</v>
      </c>
      <c r="V305" t="s">
        <v>137</v>
      </c>
      <c r="W305" t="s">
        <v>24</v>
      </c>
      <c r="X305" t="s">
        <v>24</v>
      </c>
      <c r="Y305" t="s">
        <v>24</v>
      </c>
      <c r="Z305">
        <v>0</v>
      </c>
      <c r="AA305" t="s">
        <v>24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16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>
      <c r="A306">
        <v>17</v>
      </c>
      <c r="B306">
        <v>1</v>
      </c>
      <c r="C306">
        <v>1</v>
      </c>
      <c r="D306">
        <v>0</v>
      </c>
      <c r="G306">
        <v>118</v>
      </c>
      <c r="Q306" t="s">
        <v>4994</v>
      </c>
      <c r="S306">
        <v>0</v>
      </c>
      <c r="Z306">
        <v>2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17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>
      <c r="A307">
        <v>17</v>
      </c>
      <c r="B307">
        <v>1</v>
      </c>
      <c r="C307">
        <v>2</v>
      </c>
      <c r="D307">
        <v>0</v>
      </c>
      <c r="G307">
        <v>670</v>
      </c>
      <c r="Q307" t="s">
        <v>4995</v>
      </c>
      <c r="S307">
        <v>0</v>
      </c>
      <c r="Z307">
        <v>2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17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>
      <c r="A308">
        <v>17</v>
      </c>
      <c r="B308">
        <v>1</v>
      </c>
      <c r="C308">
        <v>3</v>
      </c>
      <c r="D308">
        <v>0</v>
      </c>
      <c r="G308">
        <v>328</v>
      </c>
      <c r="Q308" t="s">
        <v>4996</v>
      </c>
      <c r="S308">
        <v>0</v>
      </c>
      <c r="Z308">
        <v>2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17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>
      <c r="A309">
        <v>17</v>
      </c>
      <c r="B309">
        <v>1</v>
      </c>
      <c r="C309">
        <v>4</v>
      </c>
      <c r="D309">
        <v>0</v>
      </c>
      <c r="G309">
        <v>37</v>
      </c>
      <c r="Q309" t="s">
        <v>187</v>
      </c>
      <c r="S309">
        <v>0</v>
      </c>
      <c r="Z309">
        <v>2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17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>
      <c r="A310">
        <v>17</v>
      </c>
      <c r="B310">
        <v>1</v>
      </c>
      <c r="C310">
        <v>5</v>
      </c>
      <c r="D310">
        <v>0</v>
      </c>
      <c r="G310">
        <v>235</v>
      </c>
      <c r="Q310" t="s">
        <v>187</v>
      </c>
      <c r="S310">
        <v>0</v>
      </c>
      <c r="Z310">
        <v>2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17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>
      <c r="A311">
        <v>17</v>
      </c>
      <c r="B311">
        <v>1</v>
      </c>
      <c r="C311">
        <v>6</v>
      </c>
      <c r="D311">
        <v>0</v>
      </c>
      <c r="G311">
        <v>714</v>
      </c>
      <c r="Q311" t="s">
        <v>4997</v>
      </c>
      <c r="S311">
        <v>0</v>
      </c>
      <c r="Z311">
        <v>2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17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>
      <c r="A312">
        <v>17</v>
      </c>
      <c r="B312">
        <v>1</v>
      </c>
      <c r="C312">
        <v>7</v>
      </c>
      <c r="D312">
        <v>0</v>
      </c>
      <c r="G312">
        <v>752</v>
      </c>
      <c r="Q312" t="s">
        <v>134</v>
      </c>
      <c r="S312">
        <v>0</v>
      </c>
      <c r="Z312">
        <v>2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17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>
      <c r="A313">
        <v>17</v>
      </c>
      <c r="B313">
        <v>1</v>
      </c>
      <c r="C313">
        <v>8</v>
      </c>
      <c r="D313">
        <v>0</v>
      </c>
      <c r="G313">
        <v>163</v>
      </c>
      <c r="Q313" t="s">
        <v>4998</v>
      </c>
      <c r="S313">
        <v>0</v>
      </c>
      <c r="Z313">
        <v>2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17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>
      <c r="A314">
        <v>17</v>
      </c>
      <c r="B314">
        <v>2</v>
      </c>
      <c r="C314">
        <v>1</v>
      </c>
      <c r="D314">
        <v>0</v>
      </c>
      <c r="G314">
        <v>782</v>
      </c>
      <c r="Q314" t="s">
        <v>4999</v>
      </c>
      <c r="S314">
        <v>0</v>
      </c>
      <c r="Z314">
        <v>2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17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>
      <c r="A315">
        <v>17</v>
      </c>
      <c r="B315">
        <v>2</v>
      </c>
      <c r="C315">
        <v>2</v>
      </c>
      <c r="D315">
        <v>0</v>
      </c>
      <c r="G315">
        <v>119</v>
      </c>
      <c r="Q315" t="s">
        <v>5000</v>
      </c>
      <c r="S315">
        <v>0</v>
      </c>
      <c r="Z315">
        <v>2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17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>
      <c r="A316">
        <v>17</v>
      </c>
      <c r="B316">
        <v>2</v>
      </c>
      <c r="C316">
        <v>3</v>
      </c>
      <c r="D316">
        <v>0</v>
      </c>
      <c r="G316">
        <v>160</v>
      </c>
      <c r="Q316" t="s">
        <v>5001</v>
      </c>
      <c r="S316">
        <v>0</v>
      </c>
      <c r="Z316">
        <v>2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17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>
      <c r="A317">
        <v>17</v>
      </c>
      <c r="B317">
        <v>2</v>
      </c>
      <c r="C317">
        <v>4</v>
      </c>
      <c r="D317">
        <v>0</v>
      </c>
      <c r="G317">
        <v>451</v>
      </c>
      <c r="Q317" t="s">
        <v>209</v>
      </c>
      <c r="S317">
        <v>0</v>
      </c>
      <c r="Z317">
        <v>2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17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>
      <c r="A318">
        <v>17</v>
      </c>
      <c r="B318">
        <v>2</v>
      </c>
      <c r="C318">
        <v>5</v>
      </c>
      <c r="D318">
        <v>0</v>
      </c>
      <c r="G318">
        <v>113</v>
      </c>
      <c r="Q318" t="s">
        <v>5002</v>
      </c>
      <c r="S318">
        <v>0</v>
      </c>
      <c r="Z318">
        <v>2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17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>
      <c r="A319">
        <v>17</v>
      </c>
      <c r="B319">
        <v>2</v>
      </c>
      <c r="C319">
        <v>6</v>
      </c>
      <c r="D319">
        <v>0</v>
      </c>
      <c r="G319">
        <v>336</v>
      </c>
      <c r="Q319" t="s">
        <v>5003</v>
      </c>
      <c r="S319">
        <v>0</v>
      </c>
      <c r="Z319">
        <v>2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17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>
      <c r="A320">
        <v>17</v>
      </c>
      <c r="B320">
        <v>2</v>
      </c>
      <c r="C320">
        <v>7</v>
      </c>
      <c r="D320">
        <v>0</v>
      </c>
      <c r="G320">
        <v>116</v>
      </c>
      <c r="Q320" t="s">
        <v>5004</v>
      </c>
      <c r="S320">
        <v>0</v>
      </c>
      <c r="Z320">
        <v>2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17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>
      <c r="A321">
        <v>17</v>
      </c>
      <c r="B321">
        <v>2</v>
      </c>
      <c r="C321">
        <v>8</v>
      </c>
      <c r="D321">
        <v>0</v>
      </c>
      <c r="G321">
        <v>371</v>
      </c>
      <c r="Q321" t="s">
        <v>5005</v>
      </c>
      <c r="S321">
        <v>0</v>
      </c>
      <c r="Z321">
        <v>2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17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>
      <c r="A322">
        <v>18</v>
      </c>
      <c r="B322">
        <v>1</v>
      </c>
      <c r="C322">
        <v>1</v>
      </c>
      <c r="D322">
        <v>0</v>
      </c>
      <c r="G322">
        <v>0</v>
      </c>
      <c r="Q322" t="s">
        <v>24</v>
      </c>
      <c r="S322">
        <v>0</v>
      </c>
      <c r="Z322">
        <v>0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18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>
      <c r="A323">
        <v>18</v>
      </c>
      <c r="B323">
        <v>1</v>
      </c>
      <c r="C323">
        <v>2</v>
      </c>
      <c r="D323">
        <v>0</v>
      </c>
      <c r="G323">
        <v>0</v>
      </c>
      <c r="Q323" t="s">
        <v>24</v>
      </c>
      <c r="S323">
        <v>0</v>
      </c>
      <c r="Z323">
        <v>0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18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>
      <c r="A324">
        <v>18</v>
      </c>
      <c r="B324">
        <v>1</v>
      </c>
      <c r="C324">
        <v>3</v>
      </c>
      <c r="D324">
        <v>0</v>
      </c>
      <c r="G324">
        <v>361</v>
      </c>
      <c r="Q324" t="s">
        <v>5006</v>
      </c>
      <c r="S324">
        <v>0</v>
      </c>
      <c r="Z324">
        <v>2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18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>
      <c r="A325">
        <v>18</v>
      </c>
      <c r="B325">
        <v>1</v>
      </c>
      <c r="C325">
        <v>4</v>
      </c>
      <c r="D325">
        <v>0</v>
      </c>
      <c r="G325">
        <v>90</v>
      </c>
      <c r="Q325" t="s">
        <v>5007</v>
      </c>
      <c r="S325">
        <v>0</v>
      </c>
      <c r="Z325">
        <v>2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18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>
      <c r="A326">
        <v>18</v>
      </c>
      <c r="B326">
        <v>1</v>
      </c>
      <c r="C326">
        <v>5</v>
      </c>
      <c r="D326">
        <v>0</v>
      </c>
      <c r="G326">
        <v>187</v>
      </c>
      <c r="Q326" t="s">
        <v>5008</v>
      </c>
      <c r="S326">
        <v>0</v>
      </c>
      <c r="Z326">
        <v>2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18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>
      <c r="A327">
        <v>18</v>
      </c>
      <c r="B327">
        <v>1</v>
      </c>
      <c r="C327">
        <v>6</v>
      </c>
      <c r="D327">
        <v>0</v>
      </c>
      <c r="G327">
        <v>0</v>
      </c>
      <c r="Q327" t="s">
        <v>24</v>
      </c>
      <c r="S327">
        <v>0</v>
      </c>
      <c r="Z327">
        <v>0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18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>
      <c r="A328">
        <v>18</v>
      </c>
      <c r="B328">
        <v>1</v>
      </c>
      <c r="C328">
        <v>7</v>
      </c>
      <c r="D328">
        <v>0</v>
      </c>
      <c r="G328">
        <v>0</v>
      </c>
      <c r="Q328" t="s">
        <v>24</v>
      </c>
      <c r="S328">
        <v>0</v>
      </c>
      <c r="Z328">
        <v>0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18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>
      <c r="A329">
        <v>18</v>
      </c>
      <c r="B329">
        <v>1</v>
      </c>
      <c r="C329">
        <v>8</v>
      </c>
      <c r="D329">
        <v>0</v>
      </c>
      <c r="G329">
        <v>0</v>
      </c>
      <c r="Q329" t="s">
        <v>24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18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>
      <c r="A330">
        <v>18</v>
      </c>
      <c r="B330">
        <v>2</v>
      </c>
      <c r="C330">
        <v>1</v>
      </c>
      <c r="D330">
        <v>0</v>
      </c>
      <c r="G330">
        <v>518</v>
      </c>
      <c r="Q330" t="s">
        <v>5009</v>
      </c>
      <c r="S330">
        <v>0</v>
      </c>
      <c r="Z330">
        <v>2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18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>
      <c r="A331">
        <v>18</v>
      </c>
      <c r="B331">
        <v>2</v>
      </c>
      <c r="C331">
        <v>2</v>
      </c>
      <c r="D331">
        <v>0</v>
      </c>
      <c r="G331">
        <v>356</v>
      </c>
      <c r="Q331" t="s">
        <v>5010</v>
      </c>
      <c r="S331">
        <v>0</v>
      </c>
      <c r="Z331">
        <v>2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18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>
      <c r="A332">
        <v>18</v>
      </c>
      <c r="B332">
        <v>2</v>
      </c>
      <c r="C332">
        <v>3</v>
      </c>
      <c r="D332">
        <v>0</v>
      </c>
      <c r="G332">
        <v>12</v>
      </c>
      <c r="Q332" t="s">
        <v>172</v>
      </c>
      <c r="S332">
        <v>0</v>
      </c>
      <c r="Z332">
        <v>2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18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>
      <c r="A333">
        <v>18</v>
      </c>
      <c r="B333">
        <v>2</v>
      </c>
      <c r="C333">
        <v>4</v>
      </c>
      <c r="D333">
        <v>0</v>
      </c>
      <c r="G333">
        <v>674</v>
      </c>
      <c r="Q333" t="s">
        <v>5011</v>
      </c>
      <c r="S333">
        <v>0</v>
      </c>
      <c r="Z333">
        <v>2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18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>
      <c r="A334">
        <v>18</v>
      </c>
      <c r="B334">
        <v>2</v>
      </c>
      <c r="C334">
        <v>5</v>
      </c>
      <c r="D334">
        <v>0</v>
      </c>
      <c r="G334">
        <v>646</v>
      </c>
      <c r="Q334" t="s">
        <v>5012</v>
      </c>
      <c r="S334">
        <v>0</v>
      </c>
      <c r="Z334">
        <v>2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18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>
      <c r="A335">
        <v>18</v>
      </c>
      <c r="B335">
        <v>2</v>
      </c>
      <c r="C335">
        <v>6</v>
      </c>
      <c r="D335">
        <v>0</v>
      </c>
      <c r="G335">
        <v>54</v>
      </c>
      <c r="Q335" t="s">
        <v>172</v>
      </c>
      <c r="S335">
        <v>0</v>
      </c>
      <c r="Z335">
        <v>2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18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>
      <c r="A336">
        <v>18</v>
      </c>
      <c r="B336">
        <v>2</v>
      </c>
      <c r="C336">
        <v>7</v>
      </c>
      <c r="D336">
        <v>0</v>
      </c>
      <c r="G336">
        <v>190</v>
      </c>
      <c r="Q336" t="s">
        <v>5013</v>
      </c>
      <c r="S336">
        <v>0</v>
      </c>
      <c r="Z336">
        <v>2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18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>
      <c r="A337">
        <v>18</v>
      </c>
      <c r="B337">
        <v>2</v>
      </c>
      <c r="C337">
        <v>8</v>
      </c>
      <c r="D337">
        <v>0</v>
      </c>
      <c r="G337">
        <v>0</v>
      </c>
      <c r="Q337" t="s">
        <v>24</v>
      </c>
      <c r="S337">
        <v>0</v>
      </c>
      <c r="Z337">
        <v>0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18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>
      <c r="A338">
        <v>19</v>
      </c>
      <c r="B338">
        <v>1</v>
      </c>
      <c r="C338">
        <v>1</v>
      </c>
      <c r="D338">
        <v>0</v>
      </c>
      <c r="G338">
        <v>0</v>
      </c>
      <c r="Q338" t="s">
        <v>24</v>
      </c>
      <c r="S338">
        <v>0</v>
      </c>
      <c r="Z338">
        <v>0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19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>
      <c r="A339">
        <v>19</v>
      </c>
      <c r="B339">
        <v>1</v>
      </c>
      <c r="C339">
        <v>2</v>
      </c>
      <c r="D339">
        <v>0</v>
      </c>
      <c r="G339">
        <v>0</v>
      </c>
      <c r="Q339" t="s">
        <v>24</v>
      </c>
      <c r="S339">
        <v>0</v>
      </c>
      <c r="Z339">
        <v>0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19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>
      <c r="A340">
        <v>19</v>
      </c>
      <c r="B340">
        <v>1</v>
      </c>
      <c r="C340">
        <v>3</v>
      </c>
      <c r="D340">
        <v>0</v>
      </c>
      <c r="G340">
        <v>107</v>
      </c>
      <c r="Q340" t="s">
        <v>5014</v>
      </c>
      <c r="S340">
        <v>0</v>
      </c>
      <c r="Z340">
        <v>3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19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>
      <c r="A341">
        <v>19</v>
      </c>
      <c r="B341">
        <v>1</v>
      </c>
      <c r="C341">
        <v>4</v>
      </c>
      <c r="D341">
        <v>0</v>
      </c>
      <c r="G341">
        <v>652</v>
      </c>
      <c r="Q341" t="s">
        <v>5015</v>
      </c>
      <c r="S341">
        <v>0</v>
      </c>
      <c r="Z341">
        <v>3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19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>
      <c r="A342">
        <v>19</v>
      </c>
      <c r="B342">
        <v>1</v>
      </c>
      <c r="C342">
        <v>5</v>
      </c>
      <c r="D342">
        <v>0</v>
      </c>
      <c r="G342">
        <v>156</v>
      </c>
      <c r="Q342" t="s">
        <v>187</v>
      </c>
      <c r="S342">
        <v>0</v>
      </c>
      <c r="Z342">
        <v>3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19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>
      <c r="A343">
        <v>19</v>
      </c>
      <c r="B343">
        <v>1</v>
      </c>
      <c r="C343">
        <v>6</v>
      </c>
      <c r="D343">
        <v>0</v>
      </c>
      <c r="G343">
        <v>0</v>
      </c>
      <c r="Q343" t="s">
        <v>24</v>
      </c>
      <c r="S343">
        <v>0</v>
      </c>
      <c r="Z343">
        <v>0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19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>
      <c r="A344">
        <v>19</v>
      </c>
      <c r="B344">
        <v>1</v>
      </c>
      <c r="C344">
        <v>7</v>
      </c>
      <c r="D344">
        <v>0</v>
      </c>
      <c r="G344">
        <v>0</v>
      </c>
      <c r="Q344" t="s">
        <v>24</v>
      </c>
      <c r="S344">
        <v>0</v>
      </c>
      <c r="Z344">
        <v>0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19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>
      <c r="A345">
        <v>19</v>
      </c>
      <c r="B345">
        <v>1</v>
      </c>
      <c r="C345">
        <v>8</v>
      </c>
      <c r="D345">
        <v>0</v>
      </c>
      <c r="G345">
        <v>0</v>
      </c>
      <c r="Q345" t="s">
        <v>24</v>
      </c>
      <c r="S345">
        <v>0</v>
      </c>
      <c r="Z345">
        <v>0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19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>
      <c r="A346">
        <v>19</v>
      </c>
      <c r="B346">
        <v>2</v>
      </c>
      <c r="C346">
        <v>1</v>
      </c>
      <c r="D346">
        <v>0</v>
      </c>
      <c r="G346">
        <v>662</v>
      </c>
      <c r="Q346" t="s">
        <v>5016</v>
      </c>
      <c r="S346">
        <v>0</v>
      </c>
      <c r="Z346">
        <v>3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19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>
      <c r="A347">
        <v>19</v>
      </c>
      <c r="B347">
        <v>2</v>
      </c>
      <c r="C347">
        <v>2</v>
      </c>
      <c r="D347">
        <v>0</v>
      </c>
      <c r="G347">
        <v>446</v>
      </c>
      <c r="Q347" t="s">
        <v>5017</v>
      </c>
      <c r="S347">
        <v>0</v>
      </c>
      <c r="Z347">
        <v>3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19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>
      <c r="A348">
        <v>19</v>
      </c>
      <c r="B348">
        <v>2</v>
      </c>
      <c r="C348">
        <v>3</v>
      </c>
      <c r="D348">
        <v>0</v>
      </c>
      <c r="G348">
        <v>572</v>
      </c>
      <c r="Q348" t="s">
        <v>5018</v>
      </c>
      <c r="S348">
        <v>0</v>
      </c>
      <c r="Z348">
        <v>3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19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>
      <c r="A349">
        <v>19</v>
      </c>
      <c r="B349">
        <v>2</v>
      </c>
      <c r="C349">
        <v>4</v>
      </c>
      <c r="D349">
        <v>0</v>
      </c>
      <c r="G349">
        <v>73</v>
      </c>
      <c r="Q349" t="s">
        <v>1628</v>
      </c>
      <c r="S349">
        <v>0</v>
      </c>
      <c r="Z349">
        <v>3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19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>
      <c r="A350">
        <v>19</v>
      </c>
      <c r="B350">
        <v>2</v>
      </c>
      <c r="C350">
        <v>5</v>
      </c>
      <c r="D350">
        <v>0</v>
      </c>
      <c r="G350">
        <v>301</v>
      </c>
      <c r="Q350" t="s">
        <v>181</v>
      </c>
      <c r="S350">
        <v>0</v>
      </c>
      <c r="Z350">
        <v>3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19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>
      <c r="A351">
        <v>19</v>
      </c>
      <c r="B351">
        <v>2</v>
      </c>
      <c r="C351">
        <v>6</v>
      </c>
      <c r="D351">
        <v>0</v>
      </c>
      <c r="G351">
        <v>778</v>
      </c>
      <c r="Q351" t="s">
        <v>5019</v>
      </c>
      <c r="S351">
        <v>0</v>
      </c>
      <c r="Z351">
        <v>3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19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>
      <c r="A352">
        <v>19</v>
      </c>
      <c r="B352">
        <v>2</v>
      </c>
      <c r="C352">
        <v>7</v>
      </c>
      <c r="D352">
        <v>0</v>
      </c>
      <c r="G352">
        <v>279</v>
      </c>
      <c r="Q352" t="s">
        <v>5020</v>
      </c>
      <c r="S352">
        <v>0</v>
      </c>
      <c r="Z352">
        <v>3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19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>
      <c r="A353">
        <v>19</v>
      </c>
      <c r="B353">
        <v>2</v>
      </c>
      <c r="C353">
        <v>8</v>
      </c>
      <c r="D353">
        <v>0</v>
      </c>
      <c r="G353">
        <v>0</v>
      </c>
      <c r="Q353" t="s">
        <v>24</v>
      </c>
      <c r="S353">
        <v>0</v>
      </c>
      <c r="Z353">
        <v>0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19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>
      <c r="A354">
        <v>19</v>
      </c>
      <c r="B354">
        <v>3</v>
      </c>
      <c r="C354">
        <v>1</v>
      </c>
      <c r="D354">
        <v>0</v>
      </c>
      <c r="G354">
        <v>65</v>
      </c>
      <c r="Q354" t="s">
        <v>5013</v>
      </c>
      <c r="S354">
        <v>0</v>
      </c>
      <c r="Z354">
        <v>3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19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>
      <c r="A355">
        <v>19</v>
      </c>
      <c r="B355">
        <v>3</v>
      </c>
      <c r="C355">
        <v>2</v>
      </c>
      <c r="D355">
        <v>0</v>
      </c>
      <c r="G355">
        <v>494</v>
      </c>
      <c r="Q355" t="s">
        <v>5021</v>
      </c>
      <c r="S355">
        <v>0</v>
      </c>
      <c r="Z355">
        <v>3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19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>
      <c r="A356">
        <v>19</v>
      </c>
      <c r="B356">
        <v>3</v>
      </c>
      <c r="C356">
        <v>3</v>
      </c>
      <c r="D356">
        <v>0</v>
      </c>
      <c r="G356">
        <v>776</v>
      </c>
      <c r="Q356" t="s">
        <v>5022</v>
      </c>
      <c r="S356">
        <v>0</v>
      </c>
      <c r="Z356">
        <v>3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19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>
      <c r="A357">
        <v>19</v>
      </c>
      <c r="B357">
        <v>3</v>
      </c>
      <c r="C357">
        <v>4</v>
      </c>
      <c r="D357">
        <v>0</v>
      </c>
      <c r="G357">
        <v>108</v>
      </c>
      <c r="Q357" t="s">
        <v>5023</v>
      </c>
      <c r="S357">
        <v>0</v>
      </c>
      <c r="Z357">
        <v>3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19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>
      <c r="A358">
        <v>19</v>
      </c>
      <c r="B358">
        <v>3</v>
      </c>
      <c r="C358">
        <v>5</v>
      </c>
      <c r="D358">
        <v>0</v>
      </c>
      <c r="G358">
        <v>549</v>
      </c>
      <c r="Q358" t="s">
        <v>5024</v>
      </c>
      <c r="S358">
        <v>0</v>
      </c>
      <c r="Z358">
        <v>3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19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>
      <c r="A359">
        <v>19</v>
      </c>
      <c r="B359">
        <v>3</v>
      </c>
      <c r="C359">
        <v>6</v>
      </c>
      <c r="D359">
        <v>0</v>
      </c>
      <c r="G359">
        <v>733</v>
      </c>
      <c r="Q359" t="s">
        <v>5025</v>
      </c>
      <c r="S359">
        <v>0</v>
      </c>
      <c r="Z359">
        <v>3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19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>
      <c r="A360">
        <v>19</v>
      </c>
      <c r="B360">
        <v>3</v>
      </c>
      <c r="C360">
        <v>7</v>
      </c>
      <c r="D360">
        <v>0</v>
      </c>
      <c r="G360">
        <v>323</v>
      </c>
      <c r="Q360" t="s">
        <v>5026</v>
      </c>
      <c r="S360">
        <v>0</v>
      </c>
      <c r="Z360">
        <v>3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19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>
      <c r="A361">
        <v>19</v>
      </c>
      <c r="B361">
        <v>3</v>
      </c>
      <c r="C361">
        <v>8</v>
      </c>
      <c r="D361">
        <v>0</v>
      </c>
      <c r="G361">
        <v>618</v>
      </c>
      <c r="Q361" t="s">
        <v>5027</v>
      </c>
      <c r="S361">
        <v>0</v>
      </c>
      <c r="Z361">
        <v>3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19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>
      <c r="A362">
        <v>20</v>
      </c>
      <c r="B362">
        <v>1</v>
      </c>
      <c r="C362">
        <v>1</v>
      </c>
      <c r="D362">
        <v>0</v>
      </c>
      <c r="G362">
        <v>0</v>
      </c>
      <c r="Q362" t="s">
        <v>24</v>
      </c>
      <c r="S362">
        <v>0</v>
      </c>
      <c r="Z362">
        <v>0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20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>
      <c r="A363">
        <v>20</v>
      </c>
      <c r="B363">
        <v>1</v>
      </c>
      <c r="C363">
        <v>2</v>
      </c>
      <c r="D363">
        <v>0</v>
      </c>
      <c r="G363">
        <v>0</v>
      </c>
      <c r="Q363" t="s">
        <v>24</v>
      </c>
      <c r="S363">
        <v>0</v>
      </c>
      <c r="Z363">
        <v>0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20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>
      <c r="A364">
        <v>20</v>
      </c>
      <c r="B364">
        <v>1</v>
      </c>
      <c r="C364">
        <v>3</v>
      </c>
      <c r="D364">
        <v>0</v>
      </c>
      <c r="G364">
        <v>185</v>
      </c>
      <c r="Q364" t="s">
        <v>5028</v>
      </c>
      <c r="S364">
        <v>0</v>
      </c>
      <c r="Z364">
        <v>3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20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>
      <c r="A365">
        <v>20</v>
      </c>
      <c r="B365">
        <v>1</v>
      </c>
      <c r="C365">
        <v>4</v>
      </c>
      <c r="D365">
        <v>0</v>
      </c>
      <c r="G365">
        <v>707</v>
      </c>
      <c r="Q365" t="s">
        <v>5029</v>
      </c>
      <c r="S365">
        <v>0</v>
      </c>
      <c r="Z365">
        <v>3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20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>
      <c r="A366">
        <v>20</v>
      </c>
      <c r="B366">
        <v>1</v>
      </c>
      <c r="C366">
        <v>5</v>
      </c>
      <c r="D366">
        <v>0</v>
      </c>
      <c r="G366">
        <v>498</v>
      </c>
      <c r="Q366" t="s">
        <v>5030</v>
      </c>
      <c r="S366">
        <v>0</v>
      </c>
      <c r="Z366">
        <v>3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20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>
      <c r="A367">
        <v>20</v>
      </c>
      <c r="B367">
        <v>1</v>
      </c>
      <c r="C367">
        <v>6</v>
      </c>
      <c r="D367">
        <v>0</v>
      </c>
      <c r="G367">
        <v>0</v>
      </c>
      <c r="Q367" t="s">
        <v>24</v>
      </c>
      <c r="S367">
        <v>0</v>
      </c>
      <c r="Z367">
        <v>0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20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>
      <c r="A368">
        <v>20</v>
      </c>
      <c r="B368">
        <v>1</v>
      </c>
      <c r="C368">
        <v>7</v>
      </c>
      <c r="D368">
        <v>0</v>
      </c>
      <c r="G368">
        <v>0</v>
      </c>
      <c r="Q368" t="s">
        <v>24</v>
      </c>
      <c r="S368">
        <v>0</v>
      </c>
      <c r="Z368">
        <v>0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20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>
      <c r="A369">
        <v>20</v>
      </c>
      <c r="B369">
        <v>1</v>
      </c>
      <c r="C369">
        <v>8</v>
      </c>
      <c r="D369">
        <v>0</v>
      </c>
      <c r="G369">
        <v>0</v>
      </c>
      <c r="Q369" t="s">
        <v>24</v>
      </c>
      <c r="S369">
        <v>0</v>
      </c>
      <c r="Z369">
        <v>0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20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>
      <c r="A370">
        <v>20</v>
      </c>
      <c r="B370">
        <v>2</v>
      </c>
      <c r="C370">
        <v>1</v>
      </c>
      <c r="D370">
        <v>0</v>
      </c>
      <c r="G370">
        <v>0</v>
      </c>
      <c r="Q370" t="s">
        <v>24</v>
      </c>
      <c r="S370">
        <v>0</v>
      </c>
      <c r="Z370">
        <v>0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20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>
      <c r="A371">
        <v>20</v>
      </c>
      <c r="B371">
        <v>2</v>
      </c>
      <c r="C371">
        <v>2</v>
      </c>
      <c r="D371">
        <v>0</v>
      </c>
      <c r="G371">
        <v>8</v>
      </c>
      <c r="Q371" t="s">
        <v>172</v>
      </c>
      <c r="S371">
        <v>0</v>
      </c>
      <c r="Z371">
        <v>3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20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>
      <c r="A372">
        <v>20</v>
      </c>
      <c r="B372">
        <v>2</v>
      </c>
      <c r="C372">
        <v>3</v>
      </c>
      <c r="D372">
        <v>0</v>
      </c>
      <c r="G372">
        <v>836</v>
      </c>
      <c r="Q372" t="s">
        <v>1635</v>
      </c>
      <c r="S372">
        <v>0</v>
      </c>
      <c r="Z372">
        <v>3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20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>
      <c r="A373">
        <v>20</v>
      </c>
      <c r="B373">
        <v>2</v>
      </c>
      <c r="C373">
        <v>4</v>
      </c>
      <c r="D373">
        <v>0</v>
      </c>
      <c r="G373">
        <v>642</v>
      </c>
      <c r="Q373" t="s">
        <v>5031</v>
      </c>
      <c r="S373">
        <v>0</v>
      </c>
      <c r="Z373">
        <v>3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20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>
      <c r="A374">
        <v>20</v>
      </c>
      <c r="B374">
        <v>2</v>
      </c>
      <c r="C374">
        <v>5</v>
      </c>
      <c r="D374">
        <v>0</v>
      </c>
      <c r="G374">
        <v>379</v>
      </c>
      <c r="Q374" t="s">
        <v>1630</v>
      </c>
      <c r="S374">
        <v>0</v>
      </c>
      <c r="Z374">
        <v>3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20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>
      <c r="A375">
        <v>20</v>
      </c>
      <c r="B375">
        <v>2</v>
      </c>
      <c r="C375">
        <v>6</v>
      </c>
      <c r="D375">
        <v>0</v>
      </c>
      <c r="G375">
        <v>344</v>
      </c>
      <c r="Q375" t="s">
        <v>5032</v>
      </c>
      <c r="S375">
        <v>0</v>
      </c>
      <c r="Z375">
        <v>3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20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>
      <c r="A376">
        <v>20</v>
      </c>
      <c r="B376">
        <v>2</v>
      </c>
      <c r="C376">
        <v>7</v>
      </c>
      <c r="D376">
        <v>0</v>
      </c>
      <c r="G376">
        <v>314</v>
      </c>
      <c r="Q376" t="s">
        <v>5033</v>
      </c>
      <c r="S376">
        <v>0</v>
      </c>
      <c r="Z376">
        <v>3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20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>
      <c r="A377">
        <v>20</v>
      </c>
      <c r="B377">
        <v>2</v>
      </c>
      <c r="C377">
        <v>8</v>
      </c>
      <c r="D377">
        <v>0</v>
      </c>
      <c r="G377">
        <v>0</v>
      </c>
      <c r="Q377" t="s">
        <v>24</v>
      </c>
      <c r="S377">
        <v>0</v>
      </c>
      <c r="Z377">
        <v>0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20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>
      <c r="A378">
        <v>20</v>
      </c>
      <c r="B378">
        <v>3</v>
      </c>
      <c r="C378">
        <v>1</v>
      </c>
      <c r="D378">
        <v>0</v>
      </c>
      <c r="G378">
        <v>589</v>
      </c>
      <c r="Q378" t="s">
        <v>5034</v>
      </c>
      <c r="S378">
        <v>0</v>
      </c>
      <c r="Z378">
        <v>3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20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>
      <c r="A379">
        <v>20</v>
      </c>
      <c r="B379">
        <v>3</v>
      </c>
      <c r="C379">
        <v>2</v>
      </c>
      <c r="D379">
        <v>0</v>
      </c>
      <c r="G379">
        <v>590</v>
      </c>
      <c r="Q379" t="s">
        <v>1636</v>
      </c>
      <c r="S379">
        <v>0</v>
      </c>
      <c r="Z379">
        <v>3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20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>
      <c r="A380">
        <v>20</v>
      </c>
      <c r="B380">
        <v>3</v>
      </c>
      <c r="C380">
        <v>3</v>
      </c>
      <c r="D380">
        <v>0</v>
      </c>
      <c r="G380">
        <v>487</v>
      </c>
      <c r="Q380" t="s">
        <v>5035</v>
      </c>
      <c r="S380">
        <v>0</v>
      </c>
      <c r="Z380">
        <v>3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20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>
      <c r="A381">
        <v>20</v>
      </c>
      <c r="B381">
        <v>3</v>
      </c>
      <c r="C381">
        <v>4</v>
      </c>
      <c r="D381">
        <v>0</v>
      </c>
      <c r="G381">
        <v>49</v>
      </c>
      <c r="Q381" t="s">
        <v>5036</v>
      </c>
      <c r="S381">
        <v>0</v>
      </c>
      <c r="Z381">
        <v>3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20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>
      <c r="A382">
        <v>20</v>
      </c>
      <c r="B382">
        <v>3</v>
      </c>
      <c r="C382">
        <v>5</v>
      </c>
      <c r="D382">
        <v>0</v>
      </c>
      <c r="G382">
        <v>290</v>
      </c>
      <c r="Q382" t="s">
        <v>5037</v>
      </c>
      <c r="S382">
        <v>0</v>
      </c>
      <c r="Z382">
        <v>3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20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>
      <c r="A383">
        <v>20</v>
      </c>
      <c r="B383">
        <v>3</v>
      </c>
      <c r="C383">
        <v>6</v>
      </c>
      <c r="D383">
        <v>0</v>
      </c>
      <c r="G383">
        <v>313</v>
      </c>
      <c r="Q383" t="s">
        <v>5038</v>
      </c>
      <c r="S383">
        <v>0</v>
      </c>
      <c r="Z383">
        <v>3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20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>
      <c r="A384">
        <v>20</v>
      </c>
      <c r="B384">
        <v>3</v>
      </c>
      <c r="C384">
        <v>7</v>
      </c>
      <c r="D384">
        <v>0</v>
      </c>
      <c r="G384">
        <v>727</v>
      </c>
      <c r="Q384" t="s">
        <v>1636</v>
      </c>
      <c r="S384">
        <v>0</v>
      </c>
      <c r="Z384">
        <v>3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20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>
      <c r="A385">
        <v>20</v>
      </c>
      <c r="B385">
        <v>3</v>
      </c>
      <c r="C385">
        <v>8</v>
      </c>
      <c r="D385">
        <v>0</v>
      </c>
      <c r="G385">
        <v>741</v>
      </c>
      <c r="Q385" t="s">
        <v>1654</v>
      </c>
      <c r="S385">
        <v>0</v>
      </c>
      <c r="Z385">
        <v>3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20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>
      <c r="A386">
        <v>21</v>
      </c>
      <c r="B386">
        <v>1</v>
      </c>
      <c r="C386">
        <v>1</v>
      </c>
      <c r="D386">
        <v>0</v>
      </c>
      <c r="G386">
        <v>0</v>
      </c>
      <c r="Q386" t="s">
        <v>24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21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>
      <c r="A387">
        <v>21</v>
      </c>
      <c r="B387">
        <v>1</v>
      </c>
      <c r="C387">
        <v>2</v>
      </c>
      <c r="D387">
        <v>0</v>
      </c>
      <c r="G387">
        <v>0</v>
      </c>
      <c r="Q387" t="s">
        <v>24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21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>
      <c r="A388">
        <v>21</v>
      </c>
      <c r="B388">
        <v>1</v>
      </c>
      <c r="C388">
        <v>3</v>
      </c>
      <c r="D388">
        <v>0</v>
      </c>
      <c r="G388">
        <v>702</v>
      </c>
      <c r="Q388" t="s">
        <v>5039</v>
      </c>
      <c r="S388">
        <v>0</v>
      </c>
      <c r="Z388">
        <v>4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21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>
      <c r="A389">
        <v>21</v>
      </c>
      <c r="B389">
        <v>1</v>
      </c>
      <c r="C389">
        <v>4</v>
      </c>
      <c r="D389">
        <v>0</v>
      </c>
      <c r="G389">
        <v>570</v>
      </c>
      <c r="Q389" t="s">
        <v>5040</v>
      </c>
      <c r="S389">
        <v>0</v>
      </c>
      <c r="Z389">
        <v>4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21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>
      <c r="A390">
        <v>21</v>
      </c>
      <c r="B390">
        <v>1</v>
      </c>
      <c r="C390">
        <v>5</v>
      </c>
      <c r="D390">
        <v>0</v>
      </c>
      <c r="G390">
        <v>64</v>
      </c>
      <c r="Q390" t="s">
        <v>1650</v>
      </c>
      <c r="S390">
        <v>0</v>
      </c>
      <c r="Z390">
        <v>4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21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>
      <c r="A391">
        <v>21</v>
      </c>
      <c r="B391">
        <v>1</v>
      </c>
      <c r="C391">
        <v>6</v>
      </c>
      <c r="D391">
        <v>0</v>
      </c>
      <c r="G391">
        <v>387</v>
      </c>
      <c r="Q391" t="s">
        <v>5041</v>
      </c>
      <c r="S391">
        <v>0</v>
      </c>
      <c r="Z391">
        <v>4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21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>
      <c r="A392">
        <v>21</v>
      </c>
      <c r="B392">
        <v>1</v>
      </c>
      <c r="C392">
        <v>7</v>
      </c>
      <c r="D392">
        <v>0</v>
      </c>
      <c r="G392">
        <v>0</v>
      </c>
      <c r="Q392" t="s">
        <v>24</v>
      </c>
      <c r="S392">
        <v>0</v>
      </c>
      <c r="Z392">
        <v>0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21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>
      <c r="A393">
        <v>21</v>
      </c>
      <c r="B393">
        <v>1</v>
      </c>
      <c r="C393">
        <v>8</v>
      </c>
      <c r="D393">
        <v>0</v>
      </c>
      <c r="G393">
        <v>0</v>
      </c>
      <c r="Q393" t="s">
        <v>24</v>
      </c>
      <c r="S393">
        <v>0</v>
      </c>
      <c r="Z393">
        <v>0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21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>
      <c r="A394">
        <v>21</v>
      </c>
      <c r="B394">
        <v>2</v>
      </c>
      <c r="C394">
        <v>1</v>
      </c>
      <c r="D394">
        <v>0</v>
      </c>
      <c r="G394">
        <v>651</v>
      </c>
      <c r="Q394" t="s">
        <v>5042</v>
      </c>
      <c r="S394">
        <v>0</v>
      </c>
      <c r="Z394">
        <v>4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21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>
      <c r="A395">
        <v>21</v>
      </c>
      <c r="B395">
        <v>2</v>
      </c>
      <c r="C395">
        <v>2</v>
      </c>
      <c r="D395">
        <v>0</v>
      </c>
      <c r="G395">
        <v>771</v>
      </c>
      <c r="Q395" t="s">
        <v>1656</v>
      </c>
      <c r="S395">
        <v>0</v>
      </c>
      <c r="Z395">
        <v>4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21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>
      <c r="A396">
        <v>21</v>
      </c>
      <c r="B396">
        <v>2</v>
      </c>
      <c r="C396">
        <v>3</v>
      </c>
      <c r="D396">
        <v>0</v>
      </c>
      <c r="G396">
        <v>22</v>
      </c>
      <c r="Q396" t="s">
        <v>5023</v>
      </c>
      <c r="S396">
        <v>0</v>
      </c>
      <c r="Z396">
        <v>4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21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>
      <c r="A397">
        <v>21</v>
      </c>
      <c r="B397">
        <v>2</v>
      </c>
      <c r="C397">
        <v>4</v>
      </c>
      <c r="D397">
        <v>0</v>
      </c>
      <c r="G397">
        <v>543</v>
      </c>
      <c r="Q397" t="s">
        <v>5043</v>
      </c>
      <c r="S397">
        <v>0</v>
      </c>
      <c r="Z397">
        <v>4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21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>
      <c r="A398">
        <v>21</v>
      </c>
      <c r="B398">
        <v>2</v>
      </c>
      <c r="C398">
        <v>5</v>
      </c>
      <c r="D398">
        <v>0</v>
      </c>
      <c r="G398">
        <v>473</v>
      </c>
      <c r="Q398" t="s">
        <v>5044</v>
      </c>
      <c r="S398">
        <v>0</v>
      </c>
      <c r="Z398">
        <v>4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21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>
      <c r="A399">
        <v>21</v>
      </c>
      <c r="B399">
        <v>2</v>
      </c>
      <c r="C399">
        <v>6</v>
      </c>
      <c r="D399">
        <v>0</v>
      </c>
      <c r="G399">
        <v>540</v>
      </c>
      <c r="Q399" t="s">
        <v>5045</v>
      </c>
      <c r="S399">
        <v>0</v>
      </c>
      <c r="Z399">
        <v>4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21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>
      <c r="A400">
        <v>21</v>
      </c>
      <c r="B400">
        <v>2</v>
      </c>
      <c r="C400">
        <v>7</v>
      </c>
      <c r="D400">
        <v>0</v>
      </c>
      <c r="G400">
        <v>638</v>
      </c>
      <c r="Q400" t="s">
        <v>5046</v>
      </c>
      <c r="S400">
        <v>0</v>
      </c>
      <c r="Z400">
        <v>4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21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>
      <c r="A401">
        <v>21</v>
      </c>
      <c r="B401">
        <v>2</v>
      </c>
      <c r="C401">
        <v>8</v>
      </c>
      <c r="D401">
        <v>0</v>
      </c>
      <c r="G401">
        <v>823</v>
      </c>
      <c r="Q401" t="s">
        <v>5047</v>
      </c>
      <c r="S401">
        <v>0</v>
      </c>
      <c r="Z401">
        <v>4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21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>
      <c r="A402">
        <v>22</v>
      </c>
      <c r="B402">
        <v>1</v>
      </c>
      <c r="C402">
        <v>1</v>
      </c>
      <c r="D402">
        <v>0</v>
      </c>
      <c r="G402">
        <v>0</v>
      </c>
      <c r="Q402" t="s">
        <v>24</v>
      </c>
      <c r="S402">
        <v>0</v>
      </c>
      <c r="Z402">
        <v>0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22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>
      <c r="A403">
        <v>22</v>
      </c>
      <c r="B403">
        <v>1</v>
      </c>
      <c r="C403">
        <v>2</v>
      </c>
      <c r="D403">
        <v>0</v>
      </c>
      <c r="G403">
        <v>0</v>
      </c>
      <c r="Q403" t="s">
        <v>24</v>
      </c>
      <c r="S403">
        <v>0</v>
      </c>
      <c r="Z403">
        <v>0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22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>
      <c r="A404">
        <v>22</v>
      </c>
      <c r="B404">
        <v>1</v>
      </c>
      <c r="C404">
        <v>3</v>
      </c>
      <c r="D404">
        <v>0</v>
      </c>
      <c r="G404">
        <v>563</v>
      </c>
      <c r="Q404" t="s">
        <v>5048</v>
      </c>
      <c r="S404">
        <v>0</v>
      </c>
      <c r="Z404">
        <v>4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22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>
      <c r="A405">
        <v>22</v>
      </c>
      <c r="B405">
        <v>1</v>
      </c>
      <c r="C405">
        <v>4</v>
      </c>
      <c r="D405">
        <v>0</v>
      </c>
      <c r="G405">
        <v>696</v>
      </c>
      <c r="Q405" t="s">
        <v>5049</v>
      </c>
      <c r="S405">
        <v>0</v>
      </c>
      <c r="Z405">
        <v>4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22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>
      <c r="A406">
        <v>22</v>
      </c>
      <c r="B406">
        <v>1</v>
      </c>
      <c r="C406">
        <v>5</v>
      </c>
      <c r="D406">
        <v>0</v>
      </c>
      <c r="G406">
        <v>530</v>
      </c>
      <c r="Q406" t="s">
        <v>5050</v>
      </c>
      <c r="S406">
        <v>0</v>
      </c>
      <c r="Z406">
        <v>4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22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>
      <c r="A407">
        <v>22</v>
      </c>
      <c r="B407">
        <v>1</v>
      </c>
      <c r="C407">
        <v>6</v>
      </c>
      <c r="D407">
        <v>0</v>
      </c>
      <c r="G407">
        <v>0</v>
      </c>
      <c r="Q407" t="s">
        <v>24</v>
      </c>
      <c r="S407">
        <v>0</v>
      </c>
      <c r="Z407">
        <v>0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22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>
      <c r="A408">
        <v>22</v>
      </c>
      <c r="B408">
        <v>1</v>
      </c>
      <c r="C408">
        <v>7</v>
      </c>
      <c r="D408">
        <v>0</v>
      </c>
      <c r="G408">
        <v>0</v>
      </c>
      <c r="Q408" t="s">
        <v>24</v>
      </c>
      <c r="S408">
        <v>0</v>
      </c>
      <c r="Z408">
        <v>0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22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>
      <c r="A409">
        <v>22</v>
      </c>
      <c r="B409">
        <v>1</v>
      </c>
      <c r="C409">
        <v>8</v>
      </c>
      <c r="D409">
        <v>0</v>
      </c>
      <c r="G409">
        <v>0</v>
      </c>
      <c r="Q409" t="s">
        <v>24</v>
      </c>
      <c r="S409">
        <v>0</v>
      </c>
      <c r="Z409">
        <v>0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22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>
      <c r="A410">
        <v>22</v>
      </c>
      <c r="B410">
        <v>2</v>
      </c>
      <c r="C410">
        <v>1</v>
      </c>
      <c r="D410">
        <v>0</v>
      </c>
      <c r="G410">
        <v>0</v>
      </c>
      <c r="Q410" t="s">
        <v>24</v>
      </c>
      <c r="S410">
        <v>0</v>
      </c>
      <c r="Z410">
        <v>0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22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>
      <c r="A411">
        <v>22</v>
      </c>
      <c r="B411">
        <v>2</v>
      </c>
      <c r="C411">
        <v>2</v>
      </c>
      <c r="D411">
        <v>0</v>
      </c>
      <c r="G411">
        <v>513</v>
      </c>
      <c r="Q411" t="s">
        <v>5051</v>
      </c>
      <c r="S411">
        <v>0</v>
      </c>
      <c r="Z411">
        <v>4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22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>
      <c r="A412">
        <v>22</v>
      </c>
      <c r="B412">
        <v>2</v>
      </c>
      <c r="C412">
        <v>3</v>
      </c>
      <c r="D412">
        <v>0</v>
      </c>
      <c r="G412">
        <v>3</v>
      </c>
      <c r="Q412" t="s">
        <v>5052</v>
      </c>
      <c r="S412">
        <v>0</v>
      </c>
      <c r="Z412">
        <v>4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22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>
      <c r="A413">
        <v>22</v>
      </c>
      <c r="B413">
        <v>2</v>
      </c>
      <c r="C413">
        <v>4</v>
      </c>
      <c r="D413">
        <v>0</v>
      </c>
      <c r="G413">
        <v>309</v>
      </c>
      <c r="Q413" t="s">
        <v>5053</v>
      </c>
      <c r="S413">
        <v>0</v>
      </c>
      <c r="Z413">
        <v>4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22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>
      <c r="A414">
        <v>22</v>
      </c>
      <c r="B414">
        <v>2</v>
      </c>
      <c r="C414">
        <v>5</v>
      </c>
      <c r="D414">
        <v>0</v>
      </c>
      <c r="G414">
        <v>210</v>
      </c>
      <c r="Q414" t="s">
        <v>5054</v>
      </c>
      <c r="S414">
        <v>0</v>
      </c>
      <c r="Z414">
        <v>4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22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>
      <c r="A415">
        <v>22</v>
      </c>
      <c r="B415">
        <v>2</v>
      </c>
      <c r="C415">
        <v>6</v>
      </c>
      <c r="D415">
        <v>0</v>
      </c>
      <c r="G415">
        <v>533</v>
      </c>
      <c r="Q415" t="s">
        <v>179</v>
      </c>
      <c r="S415">
        <v>0</v>
      </c>
      <c r="Z415">
        <v>4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22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>
      <c r="A416">
        <v>22</v>
      </c>
      <c r="B416">
        <v>2</v>
      </c>
      <c r="C416">
        <v>7</v>
      </c>
      <c r="D416">
        <v>0</v>
      </c>
      <c r="G416">
        <v>139</v>
      </c>
      <c r="Q416" t="s">
        <v>5055</v>
      </c>
      <c r="S416">
        <v>0</v>
      </c>
      <c r="Z416">
        <v>4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22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>
      <c r="A417">
        <v>22</v>
      </c>
      <c r="B417">
        <v>2</v>
      </c>
      <c r="C417">
        <v>8</v>
      </c>
      <c r="D417">
        <v>0</v>
      </c>
      <c r="G417">
        <v>0</v>
      </c>
      <c r="Q417" t="s">
        <v>24</v>
      </c>
      <c r="S417">
        <v>0</v>
      </c>
      <c r="Z417">
        <v>0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22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>
      <c r="A418">
        <v>22</v>
      </c>
      <c r="B418">
        <v>3</v>
      </c>
      <c r="C418">
        <v>1</v>
      </c>
      <c r="D418">
        <v>0</v>
      </c>
      <c r="G418">
        <v>807</v>
      </c>
      <c r="Q418" t="s">
        <v>5056</v>
      </c>
      <c r="S418">
        <v>0</v>
      </c>
      <c r="Z418">
        <v>4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22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>
      <c r="A419">
        <v>22</v>
      </c>
      <c r="B419">
        <v>3</v>
      </c>
      <c r="C419">
        <v>2</v>
      </c>
      <c r="D419">
        <v>0</v>
      </c>
      <c r="G419">
        <v>172</v>
      </c>
      <c r="Q419" t="s">
        <v>130</v>
      </c>
      <c r="S419">
        <v>0</v>
      </c>
      <c r="Z419">
        <v>4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22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>
      <c r="A420">
        <v>22</v>
      </c>
      <c r="B420">
        <v>3</v>
      </c>
      <c r="C420">
        <v>3</v>
      </c>
      <c r="D420">
        <v>0</v>
      </c>
      <c r="G420">
        <v>2</v>
      </c>
      <c r="Q420" t="s">
        <v>1638</v>
      </c>
      <c r="S420">
        <v>0</v>
      </c>
      <c r="Z420">
        <v>4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22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>
      <c r="A421">
        <v>22</v>
      </c>
      <c r="B421">
        <v>3</v>
      </c>
      <c r="C421">
        <v>4</v>
      </c>
      <c r="D421">
        <v>0</v>
      </c>
      <c r="G421">
        <v>337</v>
      </c>
      <c r="Q421" t="s">
        <v>5057</v>
      </c>
      <c r="S421">
        <v>0</v>
      </c>
      <c r="Z421">
        <v>4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22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>
      <c r="A422">
        <v>22</v>
      </c>
      <c r="B422">
        <v>3</v>
      </c>
      <c r="C422">
        <v>5</v>
      </c>
      <c r="D422">
        <v>0</v>
      </c>
      <c r="G422">
        <v>42</v>
      </c>
      <c r="Q422" t="s">
        <v>5058</v>
      </c>
      <c r="S422">
        <v>0</v>
      </c>
      <c r="Z422">
        <v>4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22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>
      <c r="A423">
        <v>22</v>
      </c>
      <c r="B423">
        <v>3</v>
      </c>
      <c r="C423">
        <v>6</v>
      </c>
      <c r="D423">
        <v>0</v>
      </c>
      <c r="G423">
        <v>691</v>
      </c>
      <c r="Q423" t="s">
        <v>5059</v>
      </c>
      <c r="S423">
        <v>0</v>
      </c>
      <c r="Z423">
        <v>4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22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>
      <c r="A424">
        <v>22</v>
      </c>
      <c r="B424">
        <v>3</v>
      </c>
      <c r="C424">
        <v>7</v>
      </c>
      <c r="D424">
        <v>0</v>
      </c>
      <c r="G424">
        <v>459</v>
      </c>
      <c r="Q424" t="s">
        <v>1640</v>
      </c>
      <c r="S424">
        <v>0</v>
      </c>
      <c r="Z424">
        <v>4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22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>
      <c r="A425">
        <v>22</v>
      </c>
      <c r="B425">
        <v>3</v>
      </c>
      <c r="C425">
        <v>8</v>
      </c>
      <c r="D425">
        <v>0</v>
      </c>
      <c r="G425">
        <v>584</v>
      </c>
      <c r="Q425" t="s">
        <v>127</v>
      </c>
      <c r="S425">
        <v>0</v>
      </c>
      <c r="Z425">
        <v>4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22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>
      <c r="A426">
        <v>23</v>
      </c>
      <c r="B426">
        <v>1</v>
      </c>
      <c r="C426">
        <v>1</v>
      </c>
      <c r="D426">
        <v>0</v>
      </c>
      <c r="G426">
        <v>0</v>
      </c>
      <c r="Q426" t="s">
        <v>24</v>
      </c>
      <c r="S426">
        <v>0</v>
      </c>
      <c r="Z426">
        <v>0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23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>
      <c r="A427">
        <v>23</v>
      </c>
      <c r="B427">
        <v>1</v>
      </c>
      <c r="C427">
        <v>2</v>
      </c>
      <c r="D427">
        <v>0</v>
      </c>
      <c r="G427">
        <v>0</v>
      </c>
      <c r="Q427" t="s">
        <v>24</v>
      </c>
      <c r="S427">
        <v>0</v>
      </c>
      <c r="Z427">
        <v>0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23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>
      <c r="A428">
        <v>23</v>
      </c>
      <c r="B428">
        <v>1</v>
      </c>
      <c r="C428">
        <v>3</v>
      </c>
      <c r="D428">
        <v>0</v>
      </c>
      <c r="G428">
        <v>831</v>
      </c>
      <c r="Q428" t="s">
        <v>5060</v>
      </c>
      <c r="S428">
        <v>0</v>
      </c>
      <c r="Z428">
        <v>1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23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>
      <c r="A429">
        <v>23</v>
      </c>
      <c r="B429">
        <v>1</v>
      </c>
      <c r="C429">
        <v>4</v>
      </c>
      <c r="D429">
        <v>0</v>
      </c>
      <c r="G429">
        <v>283</v>
      </c>
      <c r="Q429" t="s">
        <v>5061</v>
      </c>
      <c r="S429">
        <v>0</v>
      </c>
      <c r="Z429">
        <v>1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23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>
      <c r="A430">
        <v>23</v>
      </c>
      <c r="B430">
        <v>1</v>
      </c>
      <c r="C430">
        <v>5</v>
      </c>
      <c r="D430">
        <v>0</v>
      </c>
      <c r="G430">
        <v>785</v>
      </c>
      <c r="Q430" t="s">
        <v>5062</v>
      </c>
      <c r="S430">
        <v>0</v>
      </c>
      <c r="Z430">
        <v>1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23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>
      <c r="A431">
        <v>23</v>
      </c>
      <c r="B431">
        <v>1</v>
      </c>
      <c r="C431">
        <v>6</v>
      </c>
      <c r="D431">
        <v>0</v>
      </c>
      <c r="G431">
        <v>0</v>
      </c>
      <c r="Q431" t="s">
        <v>24</v>
      </c>
      <c r="S431">
        <v>0</v>
      </c>
      <c r="Z431">
        <v>0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23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>
      <c r="A432">
        <v>23</v>
      </c>
      <c r="B432">
        <v>1</v>
      </c>
      <c r="C432">
        <v>7</v>
      </c>
      <c r="D432">
        <v>0</v>
      </c>
      <c r="G432">
        <v>0</v>
      </c>
      <c r="Q432" t="s">
        <v>24</v>
      </c>
      <c r="S432">
        <v>0</v>
      </c>
      <c r="Z432">
        <v>0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23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>
      <c r="A433">
        <v>23</v>
      </c>
      <c r="B433">
        <v>1</v>
      </c>
      <c r="C433">
        <v>8</v>
      </c>
      <c r="D433">
        <v>0</v>
      </c>
      <c r="G433">
        <v>0</v>
      </c>
      <c r="Q433" t="s">
        <v>24</v>
      </c>
      <c r="S433">
        <v>0</v>
      </c>
      <c r="Z433">
        <v>0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23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>
      <c r="A434">
        <v>23</v>
      </c>
      <c r="B434">
        <v>2</v>
      </c>
      <c r="C434">
        <v>1</v>
      </c>
      <c r="D434">
        <v>0</v>
      </c>
      <c r="G434">
        <v>0</v>
      </c>
      <c r="Q434" t="s">
        <v>24</v>
      </c>
      <c r="S434">
        <v>0</v>
      </c>
      <c r="Z434">
        <v>0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23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>
      <c r="A435">
        <v>23</v>
      </c>
      <c r="B435">
        <v>2</v>
      </c>
      <c r="C435">
        <v>2</v>
      </c>
      <c r="D435">
        <v>0</v>
      </c>
      <c r="G435">
        <v>757</v>
      </c>
      <c r="Q435" t="s">
        <v>190</v>
      </c>
      <c r="S435">
        <v>0</v>
      </c>
      <c r="Z435">
        <v>1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23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>
      <c r="A436">
        <v>23</v>
      </c>
      <c r="B436">
        <v>2</v>
      </c>
      <c r="C436">
        <v>3</v>
      </c>
      <c r="D436">
        <v>0</v>
      </c>
      <c r="G436">
        <v>239</v>
      </c>
      <c r="Q436" t="s">
        <v>5063</v>
      </c>
      <c r="S436">
        <v>0</v>
      </c>
      <c r="Z436">
        <v>1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23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>
      <c r="A437">
        <v>23</v>
      </c>
      <c r="B437">
        <v>2</v>
      </c>
      <c r="C437">
        <v>4</v>
      </c>
      <c r="D437">
        <v>0</v>
      </c>
      <c r="G437">
        <v>457</v>
      </c>
      <c r="Q437" t="s">
        <v>5064</v>
      </c>
      <c r="S437">
        <v>0</v>
      </c>
      <c r="Z437">
        <v>1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23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>
      <c r="A438">
        <v>23</v>
      </c>
      <c r="B438">
        <v>2</v>
      </c>
      <c r="C438">
        <v>5</v>
      </c>
      <c r="D438">
        <v>0</v>
      </c>
      <c r="G438">
        <v>329</v>
      </c>
      <c r="Q438" t="s">
        <v>5065</v>
      </c>
      <c r="S438">
        <v>0</v>
      </c>
      <c r="Z438">
        <v>1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23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>
      <c r="A439">
        <v>23</v>
      </c>
      <c r="B439">
        <v>2</v>
      </c>
      <c r="C439">
        <v>6</v>
      </c>
      <c r="D439">
        <v>0</v>
      </c>
      <c r="G439">
        <v>690</v>
      </c>
      <c r="Q439" t="s">
        <v>5066</v>
      </c>
      <c r="S439">
        <v>0</v>
      </c>
      <c r="Z439">
        <v>1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23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>
      <c r="A440">
        <v>23</v>
      </c>
      <c r="B440">
        <v>2</v>
      </c>
      <c r="C440">
        <v>7</v>
      </c>
      <c r="D440">
        <v>0</v>
      </c>
      <c r="G440">
        <v>550</v>
      </c>
      <c r="Q440" t="s">
        <v>5067</v>
      </c>
      <c r="S440">
        <v>0</v>
      </c>
      <c r="Z440">
        <v>1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23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>
      <c r="A441">
        <v>23</v>
      </c>
      <c r="B441">
        <v>2</v>
      </c>
      <c r="C441">
        <v>8</v>
      </c>
      <c r="D441">
        <v>0</v>
      </c>
      <c r="G441">
        <v>0</v>
      </c>
      <c r="Q441" t="s">
        <v>24</v>
      </c>
      <c r="S441">
        <v>0</v>
      </c>
      <c r="Z441">
        <v>0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23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>
      <c r="A442">
        <v>24</v>
      </c>
      <c r="B442">
        <v>1</v>
      </c>
      <c r="C442">
        <v>1</v>
      </c>
      <c r="D442">
        <v>0</v>
      </c>
      <c r="E442" t="s">
        <v>24</v>
      </c>
      <c r="F442" t="s">
        <v>24</v>
      </c>
      <c r="G442">
        <v>0</v>
      </c>
      <c r="H442">
        <v>0</v>
      </c>
      <c r="I442">
        <v>0</v>
      </c>
      <c r="J442">
        <v>0</v>
      </c>
      <c r="K442">
        <v>0</v>
      </c>
      <c r="L442" t="s">
        <v>24</v>
      </c>
      <c r="M442" t="s">
        <v>24</v>
      </c>
      <c r="N442" t="s">
        <v>24</v>
      </c>
      <c r="O442" t="s">
        <v>24</v>
      </c>
      <c r="P442" t="s">
        <v>24</v>
      </c>
      <c r="Q442" t="s">
        <v>24</v>
      </c>
      <c r="R442" t="s">
        <v>24</v>
      </c>
      <c r="S442">
        <v>0</v>
      </c>
      <c r="T442" t="s">
        <v>137</v>
      </c>
      <c r="U442" t="s">
        <v>137</v>
      </c>
      <c r="V442" t="s">
        <v>137</v>
      </c>
      <c r="W442" t="s">
        <v>24</v>
      </c>
      <c r="X442" t="s">
        <v>24</v>
      </c>
      <c r="Y442" t="s">
        <v>24</v>
      </c>
      <c r="Z442">
        <v>0</v>
      </c>
      <c r="AA442" t="s">
        <v>24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24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>
      <c r="A443">
        <v>24</v>
      </c>
      <c r="B443">
        <v>1</v>
      </c>
      <c r="C443">
        <v>2</v>
      </c>
      <c r="D443">
        <v>0</v>
      </c>
      <c r="E443" t="s">
        <v>24</v>
      </c>
      <c r="F443" t="s">
        <v>24</v>
      </c>
      <c r="G443">
        <v>0</v>
      </c>
      <c r="H443">
        <v>0</v>
      </c>
      <c r="I443">
        <v>0</v>
      </c>
      <c r="J443">
        <v>0</v>
      </c>
      <c r="K443">
        <v>0</v>
      </c>
      <c r="L443" t="s">
        <v>24</v>
      </c>
      <c r="M443" t="s">
        <v>24</v>
      </c>
      <c r="N443" t="s">
        <v>24</v>
      </c>
      <c r="O443" t="s">
        <v>24</v>
      </c>
      <c r="P443" t="s">
        <v>24</v>
      </c>
      <c r="Q443" t="s">
        <v>24</v>
      </c>
      <c r="R443" t="s">
        <v>24</v>
      </c>
      <c r="S443">
        <v>0</v>
      </c>
      <c r="T443" t="s">
        <v>137</v>
      </c>
      <c r="U443" t="s">
        <v>137</v>
      </c>
      <c r="V443" t="s">
        <v>137</v>
      </c>
      <c r="W443" t="s">
        <v>24</v>
      </c>
      <c r="X443" t="s">
        <v>24</v>
      </c>
      <c r="Y443" t="s">
        <v>24</v>
      </c>
      <c r="Z443">
        <v>0</v>
      </c>
      <c r="AA443" t="s">
        <v>24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24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>
      <c r="A444">
        <v>24</v>
      </c>
      <c r="B444">
        <v>1</v>
      </c>
      <c r="C444">
        <v>3</v>
      </c>
      <c r="D444">
        <v>0</v>
      </c>
      <c r="E444" t="s">
        <v>24</v>
      </c>
      <c r="F444" t="s">
        <v>24</v>
      </c>
      <c r="G444">
        <v>0</v>
      </c>
      <c r="H444">
        <v>0</v>
      </c>
      <c r="I444">
        <v>0</v>
      </c>
      <c r="J444">
        <v>0</v>
      </c>
      <c r="K444">
        <v>0</v>
      </c>
      <c r="L444" t="s">
        <v>24</v>
      </c>
      <c r="M444" t="s">
        <v>24</v>
      </c>
      <c r="N444" t="s">
        <v>24</v>
      </c>
      <c r="O444" t="s">
        <v>24</v>
      </c>
      <c r="P444" t="s">
        <v>24</v>
      </c>
      <c r="Q444" t="s">
        <v>24</v>
      </c>
      <c r="R444" t="s">
        <v>24</v>
      </c>
      <c r="S444">
        <v>0</v>
      </c>
      <c r="T444" t="s">
        <v>137</v>
      </c>
      <c r="U444" t="s">
        <v>137</v>
      </c>
      <c r="V444" t="s">
        <v>137</v>
      </c>
      <c r="W444" t="s">
        <v>24</v>
      </c>
      <c r="X444" t="s">
        <v>24</v>
      </c>
      <c r="Y444" t="s">
        <v>24</v>
      </c>
      <c r="Z444">
        <v>0</v>
      </c>
      <c r="AA444" t="s">
        <v>24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24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>
      <c r="A445">
        <v>24</v>
      </c>
      <c r="B445">
        <v>1</v>
      </c>
      <c r="C445">
        <v>4</v>
      </c>
      <c r="D445">
        <v>0</v>
      </c>
      <c r="E445" t="s">
        <v>24</v>
      </c>
      <c r="F445" t="s">
        <v>24</v>
      </c>
      <c r="G445">
        <v>0</v>
      </c>
      <c r="H445">
        <v>0</v>
      </c>
      <c r="I445">
        <v>0</v>
      </c>
      <c r="J445">
        <v>0</v>
      </c>
      <c r="K445">
        <v>0</v>
      </c>
      <c r="L445" t="s">
        <v>24</v>
      </c>
      <c r="M445" t="s">
        <v>24</v>
      </c>
      <c r="N445" t="s">
        <v>24</v>
      </c>
      <c r="O445" t="s">
        <v>24</v>
      </c>
      <c r="P445" t="s">
        <v>24</v>
      </c>
      <c r="Q445" t="s">
        <v>24</v>
      </c>
      <c r="R445" t="s">
        <v>24</v>
      </c>
      <c r="S445">
        <v>0</v>
      </c>
      <c r="T445" t="s">
        <v>137</v>
      </c>
      <c r="U445" t="s">
        <v>137</v>
      </c>
      <c r="V445" t="s">
        <v>137</v>
      </c>
      <c r="W445" t="s">
        <v>24</v>
      </c>
      <c r="X445" t="s">
        <v>24</v>
      </c>
      <c r="Y445" t="s">
        <v>24</v>
      </c>
      <c r="Z445">
        <v>0</v>
      </c>
      <c r="AA445" t="s">
        <v>24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24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>
      <c r="A446">
        <v>24</v>
      </c>
      <c r="B446">
        <v>1</v>
      </c>
      <c r="C446">
        <v>5</v>
      </c>
      <c r="D446">
        <v>0</v>
      </c>
      <c r="E446" t="s">
        <v>24</v>
      </c>
      <c r="F446" t="s">
        <v>24</v>
      </c>
      <c r="G446">
        <v>0</v>
      </c>
      <c r="H446">
        <v>0</v>
      </c>
      <c r="I446">
        <v>0</v>
      </c>
      <c r="J446">
        <v>0</v>
      </c>
      <c r="K446">
        <v>0</v>
      </c>
      <c r="L446" t="s">
        <v>24</v>
      </c>
      <c r="M446" t="s">
        <v>24</v>
      </c>
      <c r="N446" t="s">
        <v>24</v>
      </c>
      <c r="O446" t="s">
        <v>24</v>
      </c>
      <c r="P446" t="s">
        <v>24</v>
      </c>
      <c r="Q446" t="s">
        <v>24</v>
      </c>
      <c r="R446" t="s">
        <v>24</v>
      </c>
      <c r="S446">
        <v>0</v>
      </c>
      <c r="T446" t="s">
        <v>137</v>
      </c>
      <c r="U446" t="s">
        <v>137</v>
      </c>
      <c r="V446" t="s">
        <v>137</v>
      </c>
      <c r="W446" t="s">
        <v>24</v>
      </c>
      <c r="X446" t="s">
        <v>24</v>
      </c>
      <c r="Y446" t="s">
        <v>24</v>
      </c>
      <c r="Z446">
        <v>0</v>
      </c>
      <c r="AA446" t="s">
        <v>24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24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>
      <c r="A447">
        <v>24</v>
      </c>
      <c r="B447">
        <v>1</v>
      </c>
      <c r="C447">
        <v>6</v>
      </c>
      <c r="D447">
        <v>0</v>
      </c>
      <c r="E447" t="s">
        <v>24</v>
      </c>
      <c r="F447" t="s">
        <v>24</v>
      </c>
      <c r="G447">
        <v>0</v>
      </c>
      <c r="H447">
        <v>0</v>
      </c>
      <c r="I447">
        <v>0</v>
      </c>
      <c r="J447">
        <v>0</v>
      </c>
      <c r="K447">
        <v>0</v>
      </c>
      <c r="L447" t="s">
        <v>24</v>
      </c>
      <c r="M447" t="s">
        <v>24</v>
      </c>
      <c r="N447" t="s">
        <v>24</v>
      </c>
      <c r="O447" t="s">
        <v>24</v>
      </c>
      <c r="P447" t="s">
        <v>24</v>
      </c>
      <c r="Q447" t="s">
        <v>24</v>
      </c>
      <c r="R447" t="s">
        <v>24</v>
      </c>
      <c r="S447">
        <v>0</v>
      </c>
      <c r="T447" t="s">
        <v>137</v>
      </c>
      <c r="U447" t="s">
        <v>137</v>
      </c>
      <c r="V447" t="s">
        <v>137</v>
      </c>
      <c r="W447" t="s">
        <v>24</v>
      </c>
      <c r="X447" t="s">
        <v>24</v>
      </c>
      <c r="Y447" t="s">
        <v>24</v>
      </c>
      <c r="Z447">
        <v>0</v>
      </c>
      <c r="AA447" t="s">
        <v>24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24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>
      <c r="A448">
        <v>24</v>
      </c>
      <c r="B448">
        <v>1</v>
      </c>
      <c r="C448">
        <v>7</v>
      </c>
      <c r="D448">
        <v>0</v>
      </c>
      <c r="E448" t="s">
        <v>24</v>
      </c>
      <c r="F448" t="s">
        <v>24</v>
      </c>
      <c r="G448">
        <v>0</v>
      </c>
      <c r="H448">
        <v>0</v>
      </c>
      <c r="I448">
        <v>0</v>
      </c>
      <c r="J448">
        <v>0</v>
      </c>
      <c r="K448">
        <v>0</v>
      </c>
      <c r="L448" t="s">
        <v>24</v>
      </c>
      <c r="M448" t="s">
        <v>24</v>
      </c>
      <c r="N448" t="s">
        <v>24</v>
      </c>
      <c r="O448" t="s">
        <v>24</v>
      </c>
      <c r="P448" t="s">
        <v>24</v>
      </c>
      <c r="Q448" t="s">
        <v>24</v>
      </c>
      <c r="R448" t="s">
        <v>24</v>
      </c>
      <c r="S448">
        <v>0</v>
      </c>
      <c r="T448" t="s">
        <v>137</v>
      </c>
      <c r="U448" t="s">
        <v>137</v>
      </c>
      <c r="V448" t="s">
        <v>137</v>
      </c>
      <c r="W448" t="s">
        <v>24</v>
      </c>
      <c r="X448" t="s">
        <v>24</v>
      </c>
      <c r="Y448" t="s">
        <v>24</v>
      </c>
      <c r="Z448">
        <v>0</v>
      </c>
      <c r="AA448" t="s">
        <v>24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24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>
      <c r="A449">
        <v>24</v>
      </c>
      <c r="B449">
        <v>1</v>
      </c>
      <c r="C449">
        <v>8</v>
      </c>
      <c r="D449">
        <v>0</v>
      </c>
      <c r="E449" t="s">
        <v>24</v>
      </c>
      <c r="F449" t="s">
        <v>24</v>
      </c>
      <c r="G449">
        <v>0</v>
      </c>
      <c r="H449">
        <v>0</v>
      </c>
      <c r="I449">
        <v>0</v>
      </c>
      <c r="J449">
        <v>0</v>
      </c>
      <c r="K449">
        <v>0</v>
      </c>
      <c r="L449" t="s">
        <v>24</v>
      </c>
      <c r="M449" t="s">
        <v>24</v>
      </c>
      <c r="N449" t="s">
        <v>24</v>
      </c>
      <c r="O449" t="s">
        <v>24</v>
      </c>
      <c r="P449" t="s">
        <v>24</v>
      </c>
      <c r="Q449" t="s">
        <v>24</v>
      </c>
      <c r="R449" t="s">
        <v>24</v>
      </c>
      <c r="S449">
        <v>0</v>
      </c>
      <c r="T449" t="s">
        <v>137</v>
      </c>
      <c r="U449" t="s">
        <v>137</v>
      </c>
      <c r="V449" t="s">
        <v>137</v>
      </c>
      <c r="W449" t="s">
        <v>24</v>
      </c>
      <c r="X449" t="s">
        <v>24</v>
      </c>
      <c r="Y449" t="s">
        <v>24</v>
      </c>
      <c r="Z449">
        <v>0</v>
      </c>
      <c r="AA449" t="s">
        <v>24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24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>
      <c r="A450">
        <v>25</v>
      </c>
      <c r="B450">
        <v>1</v>
      </c>
      <c r="C450">
        <v>1</v>
      </c>
      <c r="D450">
        <v>0</v>
      </c>
      <c r="G450">
        <v>114</v>
      </c>
      <c r="Q450" t="s">
        <v>5068</v>
      </c>
      <c r="S450">
        <v>0</v>
      </c>
      <c r="Z450">
        <v>2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25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>
      <c r="A451">
        <v>25</v>
      </c>
      <c r="B451">
        <v>1</v>
      </c>
      <c r="C451">
        <v>2</v>
      </c>
      <c r="D451">
        <v>0</v>
      </c>
      <c r="G451">
        <v>280</v>
      </c>
      <c r="Q451" t="s">
        <v>5069</v>
      </c>
      <c r="S451">
        <v>0</v>
      </c>
      <c r="Z451">
        <v>2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25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>
      <c r="A452">
        <v>25</v>
      </c>
      <c r="B452">
        <v>1</v>
      </c>
      <c r="C452">
        <v>3</v>
      </c>
      <c r="D452">
        <v>0</v>
      </c>
      <c r="G452">
        <v>35</v>
      </c>
      <c r="Q452" t="s">
        <v>5070</v>
      </c>
      <c r="S452">
        <v>0</v>
      </c>
      <c r="Z452">
        <v>2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25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>
      <c r="A453">
        <v>25</v>
      </c>
      <c r="B453">
        <v>1</v>
      </c>
      <c r="C453">
        <v>4</v>
      </c>
      <c r="D453">
        <v>0</v>
      </c>
      <c r="G453">
        <v>714</v>
      </c>
      <c r="Q453" t="s">
        <v>5071</v>
      </c>
      <c r="S453">
        <v>0</v>
      </c>
      <c r="Z453">
        <v>2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25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>
      <c r="A454">
        <v>25</v>
      </c>
      <c r="B454">
        <v>1</v>
      </c>
      <c r="C454">
        <v>5</v>
      </c>
      <c r="D454">
        <v>0</v>
      </c>
      <c r="G454">
        <v>159</v>
      </c>
      <c r="Q454" t="s">
        <v>5072</v>
      </c>
      <c r="S454">
        <v>0</v>
      </c>
      <c r="Z454">
        <v>2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25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>
      <c r="A455">
        <v>25</v>
      </c>
      <c r="B455">
        <v>1</v>
      </c>
      <c r="C455">
        <v>6</v>
      </c>
      <c r="D455">
        <v>0</v>
      </c>
      <c r="G455">
        <v>285</v>
      </c>
      <c r="Q455" t="s">
        <v>5073</v>
      </c>
      <c r="S455">
        <v>0</v>
      </c>
      <c r="Z455">
        <v>2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25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>
      <c r="A456">
        <v>25</v>
      </c>
      <c r="B456">
        <v>1</v>
      </c>
      <c r="C456">
        <v>7</v>
      </c>
      <c r="D456">
        <v>0</v>
      </c>
      <c r="G456">
        <v>203</v>
      </c>
      <c r="Q456" t="s">
        <v>1652</v>
      </c>
      <c r="S456">
        <v>0</v>
      </c>
      <c r="Z456">
        <v>2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25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>
      <c r="A457">
        <v>25</v>
      </c>
      <c r="B457">
        <v>1</v>
      </c>
      <c r="C457">
        <v>8</v>
      </c>
      <c r="D457">
        <v>0</v>
      </c>
      <c r="G457">
        <v>0</v>
      </c>
      <c r="Q457" t="s">
        <v>24</v>
      </c>
      <c r="S457">
        <v>0</v>
      </c>
      <c r="Z457">
        <v>0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25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>
      <c r="A458">
        <v>25</v>
      </c>
      <c r="B458">
        <v>2</v>
      </c>
      <c r="C458">
        <v>1</v>
      </c>
      <c r="D458">
        <v>0</v>
      </c>
      <c r="G458">
        <v>783</v>
      </c>
      <c r="Q458" t="s">
        <v>1642</v>
      </c>
      <c r="S458">
        <v>0</v>
      </c>
      <c r="Z458">
        <v>2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25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>
      <c r="A459">
        <v>25</v>
      </c>
      <c r="B459">
        <v>2</v>
      </c>
      <c r="C459">
        <v>2</v>
      </c>
      <c r="D459">
        <v>0</v>
      </c>
      <c r="G459">
        <v>302</v>
      </c>
      <c r="Q459" t="s">
        <v>1644</v>
      </c>
      <c r="S459">
        <v>0</v>
      </c>
      <c r="Z459">
        <v>2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25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>
      <c r="A460">
        <v>25</v>
      </c>
      <c r="B460">
        <v>2</v>
      </c>
      <c r="C460">
        <v>3</v>
      </c>
      <c r="D460">
        <v>0</v>
      </c>
      <c r="G460">
        <v>664</v>
      </c>
      <c r="Q460" t="s">
        <v>5074</v>
      </c>
      <c r="S460">
        <v>0</v>
      </c>
      <c r="Z460">
        <v>2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25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>
      <c r="A461">
        <v>25</v>
      </c>
      <c r="B461">
        <v>2</v>
      </c>
      <c r="C461">
        <v>4</v>
      </c>
      <c r="D461">
        <v>0</v>
      </c>
      <c r="G461">
        <v>453</v>
      </c>
      <c r="Q461" t="s">
        <v>5075</v>
      </c>
      <c r="S461">
        <v>0</v>
      </c>
      <c r="Z461">
        <v>2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25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>
      <c r="A462">
        <v>25</v>
      </c>
      <c r="B462">
        <v>2</v>
      </c>
      <c r="C462">
        <v>5</v>
      </c>
      <c r="D462">
        <v>0</v>
      </c>
      <c r="G462">
        <v>452</v>
      </c>
      <c r="Q462" t="s">
        <v>5076</v>
      </c>
      <c r="S462">
        <v>0</v>
      </c>
      <c r="Z462">
        <v>2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25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>
      <c r="A463">
        <v>25</v>
      </c>
      <c r="B463">
        <v>2</v>
      </c>
      <c r="C463">
        <v>6</v>
      </c>
      <c r="D463">
        <v>0</v>
      </c>
      <c r="G463">
        <v>256</v>
      </c>
      <c r="Q463" t="s">
        <v>5077</v>
      </c>
      <c r="S463">
        <v>0</v>
      </c>
      <c r="Z463">
        <v>2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25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>
      <c r="A464">
        <v>25</v>
      </c>
      <c r="B464">
        <v>2</v>
      </c>
      <c r="C464">
        <v>7</v>
      </c>
      <c r="D464">
        <v>0</v>
      </c>
      <c r="G464">
        <v>526</v>
      </c>
      <c r="Q464" t="s">
        <v>5078</v>
      </c>
      <c r="S464">
        <v>0</v>
      </c>
      <c r="Z464">
        <v>2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25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>
      <c r="A465">
        <v>25</v>
      </c>
      <c r="B465">
        <v>2</v>
      </c>
      <c r="C465">
        <v>8</v>
      </c>
      <c r="D465">
        <v>0</v>
      </c>
      <c r="G465">
        <v>481</v>
      </c>
      <c r="Q465" t="s">
        <v>5079</v>
      </c>
      <c r="S465">
        <v>0</v>
      </c>
      <c r="Z465">
        <v>2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25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>
      <c r="A466">
        <v>26</v>
      </c>
      <c r="B466">
        <v>1</v>
      </c>
      <c r="C466">
        <v>1</v>
      </c>
      <c r="D466">
        <v>0</v>
      </c>
      <c r="G466">
        <v>0</v>
      </c>
      <c r="Q466" t="s">
        <v>24</v>
      </c>
      <c r="S466">
        <v>0</v>
      </c>
      <c r="Z466">
        <v>0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26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>
      <c r="A467">
        <v>26</v>
      </c>
      <c r="B467">
        <v>1</v>
      </c>
      <c r="C467">
        <v>2</v>
      </c>
      <c r="D467">
        <v>0</v>
      </c>
      <c r="G467">
        <v>0</v>
      </c>
      <c r="Q467" t="s">
        <v>24</v>
      </c>
      <c r="S467">
        <v>0</v>
      </c>
      <c r="Z467">
        <v>0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26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>
      <c r="A468">
        <v>26</v>
      </c>
      <c r="B468">
        <v>1</v>
      </c>
      <c r="C468">
        <v>3</v>
      </c>
      <c r="D468">
        <v>0</v>
      </c>
      <c r="G468">
        <v>92</v>
      </c>
      <c r="Q468" t="s">
        <v>5080</v>
      </c>
      <c r="S468">
        <v>0</v>
      </c>
      <c r="Z468">
        <v>2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26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>
      <c r="A469">
        <v>26</v>
      </c>
      <c r="B469">
        <v>1</v>
      </c>
      <c r="C469">
        <v>4</v>
      </c>
      <c r="D469">
        <v>0</v>
      </c>
      <c r="G469">
        <v>10</v>
      </c>
      <c r="Q469" t="s">
        <v>5081</v>
      </c>
      <c r="S469">
        <v>0</v>
      </c>
      <c r="Z469">
        <v>2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26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>
      <c r="A470">
        <v>26</v>
      </c>
      <c r="B470">
        <v>1</v>
      </c>
      <c r="C470">
        <v>5</v>
      </c>
      <c r="D470">
        <v>0</v>
      </c>
      <c r="G470">
        <v>13</v>
      </c>
      <c r="Q470" t="s">
        <v>5082</v>
      </c>
      <c r="S470">
        <v>0</v>
      </c>
      <c r="Z470">
        <v>2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26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>
      <c r="A471">
        <v>26</v>
      </c>
      <c r="B471">
        <v>1</v>
      </c>
      <c r="C471">
        <v>6</v>
      </c>
      <c r="D471">
        <v>0</v>
      </c>
      <c r="G471">
        <v>0</v>
      </c>
      <c r="Q471" t="s">
        <v>24</v>
      </c>
      <c r="S471">
        <v>0</v>
      </c>
      <c r="Z471">
        <v>0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26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>
      <c r="A472">
        <v>26</v>
      </c>
      <c r="B472">
        <v>1</v>
      </c>
      <c r="C472">
        <v>7</v>
      </c>
      <c r="D472">
        <v>0</v>
      </c>
      <c r="G472">
        <v>0</v>
      </c>
      <c r="Q472" t="s">
        <v>24</v>
      </c>
      <c r="S472">
        <v>0</v>
      </c>
      <c r="Z472">
        <v>0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26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>
      <c r="A473">
        <v>26</v>
      </c>
      <c r="B473">
        <v>1</v>
      </c>
      <c r="C473">
        <v>8</v>
      </c>
      <c r="D473">
        <v>0</v>
      </c>
      <c r="G473">
        <v>0</v>
      </c>
      <c r="Q473" t="s">
        <v>24</v>
      </c>
      <c r="S473">
        <v>0</v>
      </c>
      <c r="Z473">
        <v>0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26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>
      <c r="A474">
        <v>26</v>
      </c>
      <c r="B474">
        <v>2</v>
      </c>
      <c r="C474">
        <v>1</v>
      </c>
      <c r="D474">
        <v>0</v>
      </c>
      <c r="G474">
        <v>0</v>
      </c>
      <c r="Q474" t="s">
        <v>24</v>
      </c>
      <c r="S474">
        <v>0</v>
      </c>
      <c r="Z474">
        <v>0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26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>
      <c r="A475">
        <v>26</v>
      </c>
      <c r="B475">
        <v>2</v>
      </c>
      <c r="C475">
        <v>2</v>
      </c>
      <c r="D475">
        <v>0</v>
      </c>
      <c r="G475">
        <v>362</v>
      </c>
      <c r="Q475" t="s">
        <v>5083</v>
      </c>
      <c r="S475">
        <v>0</v>
      </c>
      <c r="Z475">
        <v>2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26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>
      <c r="A476">
        <v>26</v>
      </c>
      <c r="B476">
        <v>2</v>
      </c>
      <c r="C476">
        <v>3</v>
      </c>
      <c r="D476">
        <v>0</v>
      </c>
      <c r="G476">
        <v>56</v>
      </c>
      <c r="Q476" t="s">
        <v>1628</v>
      </c>
      <c r="S476">
        <v>0</v>
      </c>
      <c r="Z476">
        <v>2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26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>
      <c r="A477">
        <v>26</v>
      </c>
      <c r="B477">
        <v>2</v>
      </c>
      <c r="C477">
        <v>4</v>
      </c>
      <c r="D477">
        <v>0</v>
      </c>
      <c r="G477">
        <v>611</v>
      </c>
      <c r="Q477" t="s">
        <v>5084</v>
      </c>
      <c r="S477">
        <v>0</v>
      </c>
      <c r="Z477">
        <v>2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26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>
      <c r="A478">
        <v>26</v>
      </c>
      <c r="B478">
        <v>2</v>
      </c>
      <c r="C478">
        <v>5</v>
      </c>
      <c r="D478">
        <v>0</v>
      </c>
      <c r="G478">
        <v>401</v>
      </c>
      <c r="Q478" t="s">
        <v>182</v>
      </c>
      <c r="S478">
        <v>0</v>
      </c>
      <c r="Z478">
        <v>2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26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>
      <c r="A479">
        <v>26</v>
      </c>
      <c r="B479">
        <v>2</v>
      </c>
      <c r="C479">
        <v>6</v>
      </c>
      <c r="D479">
        <v>0</v>
      </c>
      <c r="G479">
        <v>489</v>
      </c>
      <c r="Q479" t="s">
        <v>181</v>
      </c>
      <c r="S479">
        <v>0</v>
      </c>
      <c r="Z479">
        <v>2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26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>
      <c r="A480">
        <v>26</v>
      </c>
      <c r="B480">
        <v>2</v>
      </c>
      <c r="C480">
        <v>7</v>
      </c>
      <c r="D480">
        <v>0</v>
      </c>
      <c r="G480">
        <v>506</v>
      </c>
      <c r="Q480" t="s">
        <v>5085</v>
      </c>
      <c r="S480">
        <v>0</v>
      </c>
      <c r="Z480">
        <v>2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26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>
      <c r="A481">
        <v>26</v>
      </c>
      <c r="B481">
        <v>2</v>
      </c>
      <c r="C481">
        <v>8</v>
      </c>
      <c r="D481">
        <v>0</v>
      </c>
      <c r="G481">
        <v>0</v>
      </c>
      <c r="Q481" t="s">
        <v>24</v>
      </c>
      <c r="S481">
        <v>0</v>
      </c>
      <c r="Z481">
        <v>0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26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>
      <c r="A482">
        <v>27</v>
      </c>
      <c r="B482">
        <v>1</v>
      </c>
      <c r="C482">
        <v>1</v>
      </c>
      <c r="D482">
        <v>0</v>
      </c>
      <c r="G482">
        <v>791</v>
      </c>
      <c r="Q482" t="s">
        <v>5086</v>
      </c>
      <c r="S482">
        <v>0</v>
      </c>
      <c r="Z482">
        <v>3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27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>
      <c r="A483">
        <v>27</v>
      </c>
      <c r="B483">
        <v>1</v>
      </c>
      <c r="C483">
        <v>2</v>
      </c>
      <c r="D483">
        <v>0</v>
      </c>
      <c r="G483">
        <v>779</v>
      </c>
      <c r="Q483" t="s">
        <v>5087</v>
      </c>
      <c r="S483">
        <v>0</v>
      </c>
      <c r="Z483">
        <v>3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27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>
      <c r="A484">
        <v>27</v>
      </c>
      <c r="B484">
        <v>1</v>
      </c>
      <c r="C484">
        <v>3</v>
      </c>
      <c r="D484">
        <v>0</v>
      </c>
      <c r="G484">
        <v>705</v>
      </c>
      <c r="Q484" t="s">
        <v>5088</v>
      </c>
      <c r="S484">
        <v>0</v>
      </c>
      <c r="Z484">
        <v>3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27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>
      <c r="A485">
        <v>27</v>
      </c>
      <c r="B485">
        <v>1</v>
      </c>
      <c r="C485">
        <v>4</v>
      </c>
      <c r="D485">
        <v>0</v>
      </c>
      <c r="G485">
        <v>28</v>
      </c>
      <c r="Q485" t="s">
        <v>181</v>
      </c>
      <c r="S485">
        <v>0</v>
      </c>
      <c r="Z485">
        <v>3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27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>
      <c r="A486">
        <v>27</v>
      </c>
      <c r="B486">
        <v>1</v>
      </c>
      <c r="C486">
        <v>5</v>
      </c>
      <c r="D486">
        <v>0</v>
      </c>
      <c r="G486">
        <v>30</v>
      </c>
      <c r="Q486" t="s">
        <v>181</v>
      </c>
      <c r="S486">
        <v>0</v>
      </c>
      <c r="Z486">
        <v>3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27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>
      <c r="A487">
        <v>27</v>
      </c>
      <c r="B487">
        <v>1</v>
      </c>
      <c r="C487">
        <v>6</v>
      </c>
      <c r="D487">
        <v>0</v>
      </c>
      <c r="G487">
        <v>104</v>
      </c>
      <c r="Q487" t="s">
        <v>5089</v>
      </c>
      <c r="S487">
        <v>0</v>
      </c>
      <c r="Z487">
        <v>3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27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>
      <c r="A488">
        <v>27</v>
      </c>
      <c r="B488">
        <v>1</v>
      </c>
      <c r="C488">
        <v>7</v>
      </c>
      <c r="D488">
        <v>0</v>
      </c>
      <c r="G488">
        <v>794</v>
      </c>
      <c r="Q488" t="s">
        <v>5090</v>
      </c>
      <c r="S488">
        <v>0</v>
      </c>
      <c r="Z488">
        <v>3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27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>
      <c r="A489">
        <v>27</v>
      </c>
      <c r="B489">
        <v>1</v>
      </c>
      <c r="C489">
        <v>8</v>
      </c>
      <c r="D489">
        <v>0</v>
      </c>
      <c r="G489">
        <v>509</v>
      </c>
      <c r="Q489" t="s">
        <v>5081</v>
      </c>
      <c r="S489">
        <v>0</v>
      </c>
      <c r="Z489">
        <v>3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27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>
      <c r="A490">
        <v>27</v>
      </c>
      <c r="B490">
        <v>2</v>
      </c>
      <c r="C490">
        <v>1</v>
      </c>
      <c r="D490">
        <v>0</v>
      </c>
      <c r="G490">
        <v>448</v>
      </c>
      <c r="Q490" t="s">
        <v>1650</v>
      </c>
      <c r="S490">
        <v>0</v>
      </c>
      <c r="Z490">
        <v>3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27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>
      <c r="A491">
        <v>27</v>
      </c>
      <c r="B491">
        <v>2</v>
      </c>
      <c r="C491">
        <v>2</v>
      </c>
      <c r="D491">
        <v>0</v>
      </c>
      <c r="G491">
        <v>654</v>
      </c>
      <c r="Q491" t="s">
        <v>1653</v>
      </c>
      <c r="S491">
        <v>0</v>
      </c>
      <c r="Z491">
        <v>3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27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>
      <c r="A492">
        <v>27</v>
      </c>
      <c r="B492">
        <v>2</v>
      </c>
      <c r="C492">
        <v>3</v>
      </c>
      <c r="D492">
        <v>0</v>
      </c>
      <c r="G492">
        <v>827</v>
      </c>
      <c r="Q492" t="s">
        <v>5091</v>
      </c>
      <c r="S492">
        <v>0</v>
      </c>
      <c r="Z492">
        <v>3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27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>
      <c r="A493">
        <v>27</v>
      </c>
      <c r="B493">
        <v>2</v>
      </c>
      <c r="C493">
        <v>4</v>
      </c>
      <c r="D493">
        <v>0</v>
      </c>
      <c r="G493">
        <v>477</v>
      </c>
      <c r="Q493" t="s">
        <v>5092</v>
      </c>
      <c r="S493">
        <v>0</v>
      </c>
      <c r="Z493">
        <v>3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27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>
      <c r="A494">
        <v>27</v>
      </c>
      <c r="B494">
        <v>2</v>
      </c>
      <c r="C494">
        <v>5</v>
      </c>
      <c r="D494">
        <v>0</v>
      </c>
      <c r="G494">
        <v>774</v>
      </c>
      <c r="Q494" t="s">
        <v>5093</v>
      </c>
      <c r="S494">
        <v>0</v>
      </c>
      <c r="Z494">
        <v>3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27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>
      <c r="A495">
        <v>27</v>
      </c>
      <c r="B495">
        <v>2</v>
      </c>
      <c r="C495">
        <v>6</v>
      </c>
      <c r="D495">
        <v>0</v>
      </c>
      <c r="G495">
        <v>304</v>
      </c>
      <c r="Q495" t="s">
        <v>5029</v>
      </c>
      <c r="S495">
        <v>0</v>
      </c>
      <c r="Z495">
        <v>3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27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>
      <c r="A496">
        <v>27</v>
      </c>
      <c r="B496">
        <v>2</v>
      </c>
      <c r="C496">
        <v>7</v>
      </c>
      <c r="D496">
        <v>0</v>
      </c>
      <c r="G496">
        <v>334</v>
      </c>
      <c r="Q496" t="s">
        <v>5094</v>
      </c>
      <c r="S496">
        <v>0</v>
      </c>
      <c r="Z496">
        <v>3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27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>
      <c r="A497">
        <v>27</v>
      </c>
      <c r="B497">
        <v>2</v>
      </c>
      <c r="C497">
        <v>8</v>
      </c>
      <c r="D497">
        <v>0</v>
      </c>
      <c r="G497">
        <v>78</v>
      </c>
      <c r="Q497" t="s">
        <v>5095</v>
      </c>
      <c r="S497">
        <v>0</v>
      </c>
      <c r="Z497">
        <v>3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27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>
      <c r="A498">
        <v>28</v>
      </c>
      <c r="B498">
        <v>1</v>
      </c>
      <c r="C498">
        <v>1</v>
      </c>
      <c r="D498">
        <v>0</v>
      </c>
      <c r="G498">
        <v>0</v>
      </c>
      <c r="Q498" t="s">
        <v>24</v>
      </c>
      <c r="S498">
        <v>0</v>
      </c>
      <c r="Z498">
        <v>0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28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>
      <c r="A499">
        <v>28</v>
      </c>
      <c r="B499">
        <v>1</v>
      </c>
      <c r="C499">
        <v>2</v>
      </c>
      <c r="D499">
        <v>0</v>
      </c>
      <c r="G499">
        <v>354</v>
      </c>
      <c r="Q499" t="s">
        <v>5096</v>
      </c>
      <c r="S499">
        <v>0</v>
      </c>
      <c r="Z499">
        <v>3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28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>
      <c r="A500">
        <v>28</v>
      </c>
      <c r="B500">
        <v>1</v>
      </c>
      <c r="C500">
        <v>3</v>
      </c>
      <c r="D500">
        <v>0</v>
      </c>
      <c r="G500">
        <v>351</v>
      </c>
      <c r="Q500" t="s">
        <v>5097</v>
      </c>
      <c r="S500">
        <v>0</v>
      </c>
      <c r="Z500">
        <v>3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28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>
      <c r="A501">
        <v>28</v>
      </c>
      <c r="B501">
        <v>1</v>
      </c>
      <c r="C501">
        <v>4</v>
      </c>
      <c r="D501">
        <v>0</v>
      </c>
      <c r="G501">
        <v>466</v>
      </c>
      <c r="Q501" t="s">
        <v>5098</v>
      </c>
      <c r="S501">
        <v>0</v>
      </c>
      <c r="Z501">
        <v>3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28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>
      <c r="A502">
        <v>28</v>
      </c>
      <c r="B502">
        <v>1</v>
      </c>
      <c r="C502">
        <v>5</v>
      </c>
      <c r="D502">
        <v>0</v>
      </c>
      <c r="G502">
        <v>216</v>
      </c>
      <c r="Q502" t="s">
        <v>5099</v>
      </c>
      <c r="S502">
        <v>0</v>
      </c>
      <c r="Z502">
        <v>3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28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>
      <c r="A503">
        <v>28</v>
      </c>
      <c r="B503">
        <v>1</v>
      </c>
      <c r="C503">
        <v>6</v>
      </c>
      <c r="D503">
        <v>0</v>
      </c>
      <c r="G503">
        <v>141</v>
      </c>
      <c r="Q503" t="s">
        <v>1649</v>
      </c>
      <c r="S503">
        <v>0</v>
      </c>
      <c r="Z503">
        <v>3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28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>
      <c r="A504">
        <v>28</v>
      </c>
      <c r="B504">
        <v>1</v>
      </c>
      <c r="C504">
        <v>7</v>
      </c>
      <c r="D504">
        <v>0</v>
      </c>
      <c r="G504">
        <v>0</v>
      </c>
      <c r="Q504" t="s">
        <v>24</v>
      </c>
      <c r="S504">
        <v>0</v>
      </c>
      <c r="Z504">
        <v>0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28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>
      <c r="A505">
        <v>28</v>
      </c>
      <c r="B505">
        <v>1</v>
      </c>
      <c r="C505">
        <v>8</v>
      </c>
      <c r="D505">
        <v>0</v>
      </c>
      <c r="G505">
        <v>0</v>
      </c>
      <c r="Q505" t="s">
        <v>24</v>
      </c>
      <c r="S505">
        <v>0</v>
      </c>
      <c r="Z505">
        <v>0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28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>
      <c r="A506">
        <v>28</v>
      </c>
      <c r="B506">
        <v>2</v>
      </c>
      <c r="C506">
        <v>1</v>
      </c>
      <c r="D506">
        <v>0</v>
      </c>
      <c r="G506">
        <v>46</v>
      </c>
      <c r="Q506" t="s">
        <v>185</v>
      </c>
      <c r="S506">
        <v>0</v>
      </c>
      <c r="Z506">
        <v>3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28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>
      <c r="A507">
        <v>28</v>
      </c>
      <c r="B507">
        <v>2</v>
      </c>
      <c r="C507">
        <v>2</v>
      </c>
      <c r="D507">
        <v>0</v>
      </c>
      <c r="G507">
        <v>214</v>
      </c>
      <c r="Q507" t="s">
        <v>1634</v>
      </c>
      <c r="S507">
        <v>0</v>
      </c>
      <c r="Z507">
        <v>3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28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>
      <c r="A508">
        <v>28</v>
      </c>
      <c r="B508">
        <v>2</v>
      </c>
      <c r="C508">
        <v>3</v>
      </c>
      <c r="D508">
        <v>0</v>
      </c>
      <c r="G508">
        <v>713</v>
      </c>
      <c r="Q508" t="s">
        <v>5100</v>
      </c>
      <c r="S508">
        <v>0</v>
      </c>
      <c r="Z508">
        <v>3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28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>
      <c r="A509">
        <v>28</v>
      </c>
      <c r="B509">
        <v>2</v>
      </c>
      <c r="C509">
        <v>4</v>
      </c>
      <c r="D509">
        <v>0</v>
      </c>
      <c r="G509">
        <v>837</v>
      </c>
      <c r="Q509" t="s">
        <v>1635</v>
      </c>
      <c r="S509">
        <v>0</v>
      </c>
      <c r="Z509">
        <v>3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28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>
      <c r="A510">
        <v>28</v>
      </c>
      <c r="B510">
        <v>2</v>
      </c>
      <c r="C510">
        <v>5</v>
      </c>
      <c r="D510">
        <v>0</v>
      </c>
      <c r="G510">
        <v>315</v>
      </c>
      <c r="Q510" t="s">
        <v>5101</v>
      </c>
      <c r="S510">
        <v>0</v>
      </c>
      <c r="Z510">
        <v>3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28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>
      <c r="A511">
        <v>28</v>
      </c>
      <c r="B511">
        <v>2</v>
      </c>
      <c r="C511">
        <v>6</v>
      </c>
      <c r="D511">
        <v>0</v>
      </c>
      <c r="G511">
        <v>178</v>
      </c>
      <c r="Q511" t="s">
        <v>5102</v>
      </c>
      <c r="S511">
        <v>0</v>
      </c>
      <c r="Z511">
        <v>3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28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>
      <c r="A512">
        <v>28</v>
      </c>
      <c r="B512">
        <v>2</v>
      </c>
      <c r="C512">
        <v>7</v>
      </c>
      <c r="D512">
        <v>0</v>
      </c>
      <c r="G512">
        <v>641</v>
      </c>
      <c r="Q512" t="s">
        <v>5103</v>
      </c>
      <c r="S512">
        <v>0</v>
      </c>
      <c r="Z512">
        <v>3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28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>
      <c r="A513">
        <v>28</v>
      </c>
      <c r="B513">
        <v>2</v>
      </c>
      <c r="C513">
        <v>8</v>
      </c>
      <c r="D513">
        <v>0</v>
      </c>
      <c r="G513">
        <v>608</v>
      </c>
      <c r="Q513" t="s">
        <v>5104</v>
      </c>
      <c r="S513">
        <v>0</v>
      </c>
      <c r="Z513">
        <v>3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28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>
      <c r="A514">
        <v>28</v>
      </c>
      <c r="B514">
        <v>3</v>
      </c>
      <c r="C514">
        <v>1</v>
      </c>
      <c r="D514">
        <v>0</v>
      </c>
      <c r="G514">
        <v>467</v>
      </c>
      <c r="Q514" t="s">
        <v>5105</v>
      </c>
      <c r="S514">
        <v>0</v>
      </c>
      <c r="Z514">
        <v>3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28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>
      <c r="A515">
        <v>28</v>
      </c>
      <c r="B515">
        <v>3</v>
      </c>
      <c r="C515">
        <v>2</v>
      </c>
      <c r="D515">
        <v>0</v>
      </c>
      <c r="G515">
        <v>6</v>
      </c>
      <c r="Q515" t="s">
        <v>1592</v>
      </c>
      <c r="S515">
        <v>0</v>
      </c>
      <c r="Z515">
        <v>3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28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>
      <c r="A516">
        <v>28</v>
      </c>
      <c r="B516">
        <v>3</v>
      </c>
      <c r="C516">
        <v>3</v>
      </c>
      <c r="D516">
        <v>0</v>
      </c>
      <c r="G516">
        <v>182</v>
      </c>
      <c r="Q516" t="s">
        <v>5106</v>
      </c>
      <c r="S516">
        <v>0</v>
      </c>
      <c r="Z516">
        <v>3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28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>
      <c r="A517">
        <v>28</v>
      </c>
      <c r="B517">
        <v>3</v>
      </c>
      <c r="C517">
        <v>4</v>
      </c>
      <c r="D517">
        <v>0</v>
      </c>
      <c r="G517">
        <v>534</v>
      </c>
      <c r="Q517" t="s">
        <v>183</v>
      </c>
      <c r="S517">
        <v>0</v>
      </c>
      <c r="Z517">
        <v>3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28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>
      <c r="A518">
        <v>28</v>
      </c>
      <c r="B518">
        <v>3</v>
      </c>
      <c r="C518">
        <v>5</v>
      </c>
      <c r="D518">
        <v>0</v>
      </c>
      <c r="G518">
        <v>643</v>
      </c>
      <c r="Q518" t="s">
        <v>5107</v>
      </c>
      <c r="S518">
        <v>0</v>
      </c>
      <c r="Z518">
        <v>3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28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>
      <c r="A519">
        <v>28</v>
      </c>
      <c r="B519">
        <v>3</v>
      </c>
      <c r="C519">
        <v>6</v>
      </c>
      <c r="D519">
        <v>0</v>
      </c>
      <c r="G519">
        <v>347</v>
      </c>
      <c r="Q519" t="s">
        <v>5108</v>
      </c>
      <c r="S519">
        <v>0</v>
      </c>
      <c r="Z519">
        <v>3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28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>
      <c r="A520">
        <v>28</v>
      </c>
      <c r="B520">
        <v>3</v>
      </c>
      <c r="C520">
        <v>7</v>
      </c>
      <c r="D520">
        <v>0</v>
      </c>
      <c r="G520">
        <v>398</v>
      </c>
      <c r="Q520" t="s">
        <v>1592</v>
      </c>
      <c r="S520">
        <v>0</v>
      </c>
      <c r="Z520">
        <v>3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28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>
      <c r="A521">
        <v>28</v>
      </c>
      <c r="B521">
        <v>3</v>
      </c>
      <c r="C521">
        <v>8</v>
      </c>
      <c r="D521">
        <v>0</v>
      </c>
      <c r="G521">
        <v>397</v>
      </c>
      <c r="Q521" t="s">
        <v>1635</v>
      </c>
      <c r="S521">
        <v>0</v>
      </c>
      <c r="Z521">
        <v>3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28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>
      <c r="A522">
        <v>29</v>
      </c>
      <c r="B522">
        <v>1</v>
      </c>
      <c r="C522">
        <v>1</v>
      </c>
      <c r="D522">
        <v>0</v>
      </c>
      <c r="G522">
        <v>0</v>
      </c>
      <c r="Q522" t="s">
        <v>24</v>
      </c>
      <c r="S522">
        <v>0</v>
      </c>
      <c r="Z522">
        <v>0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29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>
      <c r="A523">
        <v>29</v>
      </c>
      <c r="B523">
        <v>1</v>
      </c>
      <c r="C523">
        <v>2</v>
      </c>
      <c r="D523">
        <v>0</v>
      </c>
      <c r="G523">
        <v>0</v>
      </c>
      <c r="Q523" t="s">
        <v>24</v>
      </c>
      <c r="S523">
        <v>0</v>
      </c>
      <c r="Z523">
        <v>0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29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>
      <c r="A524">
        <v>29</v>
      </c>
      <c r="B524">
        <v>1</v>
      </c>
      <c r="C524">
        <v>3</v>
      </c>
      <c r="D524">
        <v>0</v>
      </c>
      <c r="G524">
        <v>228</v>
      </c>
      <c r="Q524" t="s">
        <v>5109</v>
      </c>
      <c r="S524">
        <v>0</v>
      </c>
      <c r="Z524">
        <v>4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29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>
      <c r="A525">
        <v>29</v>
      </c>
      <c r="B525">
        <v>1</v>
      </c>
      <c r="C525">
        <v>4</v>
      </c>
      <c r="D525">
        <v>0</v>
      </c>
      <c r="G525">
        <v>444</v>
      </c>
      <c r="Q525" t="s">
        <v>5110</v>
      </c>
      <c r="S525">
        <v>0</v>
      </c>
      <c r="Z525">
        <v>4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29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>
      <c r="A526">
        <v>29</v>
      </c>
      <c r="B526">
        <v>1</v>
      </c>
      <c r="C526">
        <v>5</v>
      </c>
      <c r="D526">
        <v>0</v>
      </c>
      <c r="G526">
        <v>227</v>
      </c>
      <c r="Q526" t="s">
        <v>1645</v>
      </c>
      <c r="S526">
        <v>0</v>
      </c>
      <c r="Z526">
        <v>4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29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>
      <c r="A527">
        <v>29</v>
      </c>
      <c r="B527">
        <v>1</v>
      </c>
      <c r="C527">
        <v>6</v>
      </c>
      <c r="D527">
        <v>0</v>
      </c>
      <c r="G527">
        <v>0</v>
      </c>
      <c r="Q527" t="s">
        <v>24</v>
      </c>
      <c r="S527">
        <v>0</v>
      </c>
      <c r="Z527">
        <v>0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29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>
      <c r="A528">
        <v>29</v>
      </c>
      <c r="B528">
        <v>1</v>
      </c>
      <c r="C528">
        <v>7</v>
      </c>
      <c r="D528">
        <v>0</v>
      </c>
      <c r="G528">
        <v>0</v>
      </c>
      <c r="Q528" t="s">
        <v>24</v>
      </c>
      <c r="S528">
        <v>0</v>
      </c>
      <c r="Z528">
        <v>0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29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>
      <c r="A529">
        <v>29</v>
      </c>
      <c r="B529">
        <v>1</v>
      </c>
      <c r="C529">
        <v>8</v>
      </c>
      <c r="D529">
        <v>0</v>
      </c>
      <c r="G529">
        <v>0</v>
      </c>
      <c r="Q529" t="s">
        <v>24</v>
      </c>
      <c r="S529">
        <v>0</v>
      </c>
      <c r="Z529">
        <v>0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29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>
      <c r="A530">
        <v>29</v>
      </c>
      <c r="B530">
        <v>2</v>
      </c>
      <c r="C530">
        <v>1</v>
      </c>
      <c r="D530">
        <v>0</v>
      </c>
      <c r="G530">
        <v>0</v>
      </c>
      <c r="Q530" t="s">
        <v>24</v>
      </c>
      <c r="S530">
        <v>0</v>
      </c>
      <c r="Z530">
        <v>0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29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>
      <c r="A531">
        <v>29</v>
      </c>
      <c r="B531">
        <v>2</v>
      </c>
      <c r="C531">
        <v>2</v>
      </c>
      <c r="D531">
        <v>0</v>
      </c>
      <c r="G531">
        <v>61</v>
      </c>
      <c r="Q531" t="s">
        <v>1635</v>
      </c>
      <c r="S531">
        <v>0</v>
      </c>
      <c r="Z531">
        <v>4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29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>
      <c r="A532">
        <v>29</v>
      </c>
      <c r="B532">
        <v>2</v>
      </c>
      <c r="C532">
        <v>3</v>
      </c>
      <c r="D532">
        <v>0</v>
      </c>
      <c r="G532">
        <v>320</v>
      </c>
      <c r="Q532" t="s">
        <v>5111</v>
      </c>
      <c r="S532">
        <v>0</v>
      </c>
      <c r="Z532">
        <v>4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29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>
      <c r="A533">
        <v>29</v>
      </c>
      <c r="B533">
        <v>2</v>
      </c>
      <c r="C533">
        <v>4</v>
      </c>
      <c r="D533">
        <v>0</v>
      </c>
      <c r="G533">
        <v>440</v>
      </c>
      <c r="Q533" t="s">
        <v>5112</v>
      </c>
      <c r="S533">
        <v>0</v>
      </c>
      <c r="Z533">
        <v>4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29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>
      <c r="A534">
        <v>29</v>
      </c>
      <c r="B534">
        <v>2</v>
      </c>
      <c r="C534">
        <v>5</v>
      </c>
      <c r="D534">
        <v>0</v>
      </c>
      <c r="G534">
        <v>274</v>
      </c>
      <c r="Q534" t="s">
        <v>5113</v>
      </c>
      <c r="S534">
        <v>0</v>
      </c>
      <c r="Z534">
        <v>4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29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>
      <c r="A535">
        <v>29</v>
      </c>
      <c r="B535">
        <v>2</v>
      </c>
      <c r="C535">
        <v>6</v>
      </c>
      <c r="D535">
        <v>0</v>
      </c>
      <c r="G535">
        <v>443</v>
      </c>
      <c r="Q535" t="s">
        <v>5114</v>
      </c>
      <c r="S535">
        <v>0</v>
      </c>
      <c r="Z535">
        <v>4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29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>
      <c r="A536">
        <v>29</v>
      </c>
      <c r="B536">
        <v>2</v>
      </c>
      <c r="C536">
        <v>7</v>
      </c>
      <c r="D536">
        <v>0</v>
      </c>
      <c r="G536">
        <v>332</v>
      </c>
      <c r="Q536" t="s">
        <v>209</v>
      </c>
      <c r="S536">
        <v>0</v>
      </c>
      <c r="Z536">
        <v>4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29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>
      <c r="A537">
        <v>29</v>
      </c>
      <c r="B537">
        <v>2</v>
      </c>
      <c r="C537">
        <v>8</v>
      </c>
      <c r="D537">
        <v>0</v>
      </c>
      <c r="G537">
        <v>0</v>
      </c>
      <c r="Q537" t="s">
        <v>24</v>
      </c>
      <c r="S537">
        <v>0</v>
      </c>
      <c r="Z537">
        <v>0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29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>
      <c r="A538">
        <v>30</v>
      </c>
      <c r="B538">
        <v>1</v>
      </c>
      <c r="C538">
        <v>1</v>
      </c>
      <c r="D538">
        <v>0</v>
      </c>
      <c r="G538">
        <v>0</v>
      </c>
      <c r="Q538" t="s">
        <v>24</v>
      </c>
      <c r="S538">
        <v>0</v>
      </c>
      <c r="Z538">
        <v>0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30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>
      <c r="A539">
        <v>30</v>
      </c>
      <c r="B539">
        <v>1</v>
      </c>
      <c r="C539">
        <v>2</v>
      </c>
      <c r="D539">
        <v>0</v>
      </c>
      <c r="G539">
        <v>531</v>
      </c>
      <c r="Q539" t="s">
        <v>5115</v>
      </c>
      <c r="S539">
        <v>0</v>
      </c>
      <c r="Z539">
        <v>4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30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>
      <c r="A540">
        <v>30</v>
      </c>
      <c r="B540">
        <v>1</v>
      </c>
      <c r="C540">
        <v>3</v>
      </c>
      <c r="D540">
        <v>0</v>
      </c>
      <c r="G540">
        <v>174</v>
      </c>
      <c r="Q540" t="s">
        <v>1630</v>
      </c>
      <c r="S540">
        <v>0</v>
      </c>
      <c r="Z540">
        <v>4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30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>
      <c r="A541">
        <v>30</v>
      </c>
      <c r="B541">
        <v>1</v>
      </c>
      <c r="C541">
        <v>4</v>
      </c>
      <c r="D541">
        <v>0</v>
      </c>
      <c r="G541">
        <v>629</v>
      </c>
      <c r="Q541" t="s">
        <v>5116</v>
      </c>
      <c r="S541">
        <v>0</v>
      </c>
      <c r="Z541">
        <v>4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30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>
      <c r="A542">
        <v>30</v>
      </c>
      <c r="B542">
        <v>1</v>
      </c>
      <c r="C542">
        <v>5</v>
      </c>
      <c r="D542">
        <v>0</v>
      </c>
      <c r="G542">
        <v>737</v>
      </c>
      <c r="Q542" t="s">
        <v>5114</v>
      </c>
      <c r="S542">
        <v>0</v>
      </c>
      <c r="Z542">
        <v>4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30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>
      <c r="A543">
        <v>30</v>
      </c>
      <c r="B543">
        <v>1</v>
      </c>
      <c r="C543">
        <v>6</v>
      </c>
      <c r="D543">
        <v>0</v>
      </c>
      <c r="G543">
        <v>833</v>
      </c>
      <c r="Q543" t="s">
        <v>1635</v>
      </c>
      <c r="S543">
        <v>0</v>
      </c>
      <c r="Z543">
        <v>4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30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>
      <c r="A544">
        <v>30</v>
      </c>
      <c r="B544">
        <v>1</v>
      </c>
      <c r="C544">
        <v>7</v>
      </c>
      <c r="D544">
        <v>0</v>
      </c>
      <c r="G544">
        <v>585</v>
      </c>
      <c r="Q544" t="s">
        <v>209</v>
      </c>
      <c r="S544">
        <v>0</v>
      </c>
      <c r="Z544">
        <v>4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30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>
      <c r="A545">
        <v>30</v>
      </c>
      <c r="B545">
        <v>1</v>
      </c>
      <c r="C545">
        <v>8</v>
      </c>
      <c r="D545">
        <v>0</v>
      </c>
      <c r="G545">
        <v>0</v>
      </c>
      <c r="Q545" t="s">
        <v>24</v>
      </c>
      <c r="S545">
        <v>0</v>
      </c>
      <c r="Z545">
        <v>0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30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>
      <c r="A546">
        <v>30</v>
      </c>
      <c r="B546">
        <v>2</v>
      </c>
      <c r="C546">
        <v>1</v>
      </c>
      <c r="D546">
        <v>0</v>
      </c>
      <c r="G546">
        <v>604</v>
      </c>
      <c r="Q546" t="s">
        <v>5117</v>
      </c>
      <c r="S546">
        <v>0</v>
      </c>
      <c r="Z546">
        <v>4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30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>
      <c r="A547">
        <v>30</v>
      </c>
      <c r="B547">
        <v>2</v>
      </c>
      <c r="C547">
        <v>2</v>
      </c>
      <c r="D547">
        <v>0</v>
      </c>
      <c r="G547">
        <v>699</v>
      </c>
      <c r="Q547" t="s">
        <v>5118</v>
      </c>
      <c r="S547">
        <v>0</v>
      </c>
      <c r="Z547">
        <v>4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30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>
      <c r="A548">
        <v>30</v>
      </c>
      <c r="B548">
        <v>2</v>
      </c>
      <c r="C548">
        <v>3</v>
      </c>
      <c r="D548">
        <v>0</v>
      </c>
      <c r="G548">
        <v>809</v>
      </c>
      <c r="Q548" t="s">
        <v>5119</v>
      </c>
      <c r="S548">
        <v>0</v>
      </c>
      <c r="Z548">
        <v>4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30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>
      <c r="A549">
        <v>30</v>
      </c>
      <c r="B549">
        <v>2</v>
      </c>
      <c r="C549">
        <v>4</v>
      </c>
      <c r="D549">
        <v>0</v>
      </c>
      <c r="G549">
        <v>565</v>
      </c>
      <c r="Q549" t="s">
        <v>5120</v>
      </c>
      <c r="S549">
        <v>0</v>
      </c>
      <c r="Z549">
        <v>4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30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>
      <c r="A550">
        <v>30</v>
      </c>
      <c r="B550">
        <v>2</v>
      </c>
      <c r="C550">
        <v>5</v>
      </c>
      <c r="D550">
        <v>0</v>
      </c>
      <c r="G550">
        <v>725</v>
      </c>
      <c r="Q550" t="s">
        <v>1654</v>
      </c>
      <c r="S550">
        <v>0</v>
      </c>
      <c r="Z550">
        <v>4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30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>
      <c r="A551">
        <v>30</v>
      </c>
      <c r="B551">
        <v>2</v>
      </c>
      <c r="C551">
        <v>6</v>
      </c>
      <c r="D551">
        <v>0</v>
      </c>
      <c r="G551">
        <v>45</v>
      </c>
      <c r="Q551" t="s">
        <v>5121</v>
      </c>
      <c r="S551">
        <v>0</v>
      </c>
      <c r="Z551">
        <v>4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30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>
      <c r="A552">
        <v>30</v>
      </c>
      <c r="B552">
        <v>2</v>
      </c>
      <c r="C552">
        <v>7</v>
      </c>
      <c r="D552">
        <v>0</v>
      </c>
      <c r="G552">
        <v>137</v>
      </c>
      <c r="Q552" t="s">
        <v>1592</v>
      </c>
      <c r="S552">
        <v>0</v>
      </c>
      <c r="Z552">
        <v>4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30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>
      <c r="A553">
        <v>30</v>
      </c>
      <c r="B553">
        <v>2</v>
      </c>
      <c r="C553">
        <v>8</v>
      </c>
      <c r="D553">
        <v>0</v>
      </c>
      <c r="G553">
        <v>289</v>
      </c>
      <c r="Q553" t="s">
        <v>1631</v>
      </c>
      <c r="S553">
        <v>0</v>
      </c>
      <c r="Z553">
        <v>4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30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>
      <c r="A554">
        <v>30</v>
      </c>
      <c r="B554">
        <v>3</v>
      </c>
      <c r="C554">
        <v>1</v>
      </c>
      <c r="D554">
        <v>0</v>
      </c>
      <c r="G554">
        <v>136</v>
      </c>
      <c r="Q554" t="s">
        <v>5122</v>
      </c>
      <c r="S554">
        <v>0</v>
      </c>
      <c r="Z554">
        <v>4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30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>
      <c r="A555">
        <v>30</v>
      </c>
      <c r="B555">
        <v>3</v>
      </c>
      <c r="C555">
        <v>2</v>
      </c>
      <c r="D555">
        <v>0</v>
      </c>
      <c r="G555">
        <v>514</v>
      </c>
      <c r="Q555" t="s">
        <v>5123</v>
      </c>
      <c r="S555">
        <v>0</v>
      </c>
      <c r="Z555">
        <v>4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30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>
      <c r="A556">
        <v>30</v>
      </c>
      <c r="B556">
        <v>3</v>
      </c>
      <c r="C556">
        <v>3</v>
      </c>
      <c r="D556">
        <v>0</v>
      </c>
      <c r="G556">
        <v>554</v>
      </c>
      <c r="Q556" t="s">
        <v>5124</v>
      </c>
      <c r="S556">
        <v>0</v>
      </c>
      <c r="Z556">
        <v>4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30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>
      <c r="A557">
        <v>30</v>
      </c>
      <c r="B557">
        <v>3</v>
      </c>
      <c r="C557">
        <v>4</v>
      </c>
      <c r="D557">
        <v>0</v>
      </c>
      <c r="G557">
        <v>206</v>
      </c>
      <c r="Q557" t="s">
        <v>5125</v>
      </c>
      <c r="S557">
        <v>0</v>
      </c>
      <c r="Z557">
        <v>4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30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>
      <c r="A558">
        <v>30</v>
      </c>
      <c r="B558">
        <v>3</v>
      </c>
      <c r="C558">
        <v>5</v>
      </c>
      <c r="D558">
        <v>0</v>
      </c>
      <c r="G558">
        <v>1</v>
      </c>
      <c r="Q558" t="s">
        <v>5126</v>
      </c>
      <c r="S558">
        <v>0</v>
      </c>
      <c r="Z558">
        <v>4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30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>
      <c r="A559">
        <v>30</v>
      </c>
      <c r="B559">
        <v>3</v>
      </c>
      <c r="C559">
        <v>6</v>
      </c>
      <c r="D559">
        <v>0</v>
      </c>
      <c r="G559">
        <v>463</v>
      </c>
      <c r="Q559" t="s">
        <v>5127</v>
      </c>
      <c r="S559">
        <v>0</v>
      </c>
      <c r="Z559">
        <v>4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30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>
      <c r="A560">
        <v>30</v>
      </c>
      <c r="B560">
        <v>3</v>
      </c>
      <c r="C560">
        <v>7</v>
      </c>
      <c r="D560">
        <v>0</v>
      </c>
      <c r="G560">
        <v>435</v>
      </c>
      <c r="Q560" t="s">
        <v>179</v>
      </c>
      <c r="S560">
        <v>0</v>
      </c>
      <c r="Z560">
        <v>4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30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>
      <c r="A561">
        <v>30</v>
      </c>
      <c r="B561">
        <v>3</v>
      </c>
      <c r="C561">
        <v>8</v>
      </c>
      <c r="D561">
        <v>0</v>
      </c>
      <c r="G561">
        <v>575</v>
      </c>
      <c r="Q561" t="s">
        <v>1646</v>
      </c>
      <c r="S561">
        <v>0</v>
      </c>
      <c r="Z561">
        <v>4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30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>
      <c r="A562">
        <v>31</v>
      </c>
      <c r="B562">
        <v>1</v>
      </c>
      <c r="C562">
        <v>1</v>
      </c>
      <c r="D562">
        <v>0</v>
      </c>
      <c r="G562">
        <v>0</v>
      </c>
      <c r="Q562" t="s">
        <v>24</v>
      </c>
      <c r="S562">
        <v>0</v>
      </c>
      <c r="Z562">
        <v>0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31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>
      <c r="A563">
        <v>31</v>
      </c>
      <c r="B563">
        <v>1</v>
      </c>
      <c r="C563">
        <v>2</v>
      </c>
      <c r="D563">
        <v>0</v>
      </c>
      <c r="G563">
        <v>0</v>
      </c>
      <c r="Q563" t="s">
        <v>24</v>
      </c>
      <c r="S563">
        <v>0</v>
      </c>
      <c r="Z563">
        <v>0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31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>
      <c r="A564">
        <v>31</v>
      </c>
      <c r="B564">
        <v>1</v>
      </c>
      <c r="C564">
        <v>3</v>
      </c>
      <c r="D564">
        <v>0</v>
      </c>
      <c r="G564">
        <v>83</v>
      </c>
      <c r="Q564" t="s">
        <v>5128</v>
      </c>
      <c r="S564">
        <v>0</v>
      </c>
      <c r="Z564">
        <v>1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31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>
      <c r="A565">
        <v>31</v>
      </c>
      <c r="B565">
        <v>1</v>
      </c>
      <c r="C565">
        <v>4</v>
      </c>
      <c r="D565">
        <v>0</v>
      </c>
      <c r="G565">
        <v>373</v>
      </c>
      <c r="Q565" t="s">
        <v>5129</v>
      </c>
      <c r="S565">
        <v>0</v>
      </c>
      <c r="Z565">
        <v>1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31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>
      <c r="A566">
        <v>31</v>
      </c>
      <c r="B566">
        <v>1</v>
      </c>
      <c r="C566">
        <v>5</v>
      </c>
      <c r="D566">
        <v>0</v>
      </c>
      <c r="G566">
        <v>430</v>
      </c>
      <c r="Q566" t="s">
        <v>216</v>
      </c>
      <c r="S566">
        <v>0</v>
      </c>
      <c r="Z566">
        <v>1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31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>
      <c r="A567">
        <v>31</v>
      </c>
      <c r="B567">
        <v>1</v>
      </c>
      <c r="C567">
        <v>6</v>
      </c>
      <c r="D567">
        <v>0</v>
      </c>
      <c r="G567">
        <v>0</v>
      </c>
      <c r="Q567" t="s">
        <v>24</v>
      </c>
      <c r="S567">
        <v>0</v>
      </c>
      <c r="Z567">
        <v>0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31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>
      <c r="A568">
        <v>31</v>
      </c>
      <c r="B568">
        <v>1</v>
      </c>
      <c r="C568">
        <v>7</v>
      </c>
      <c r="D568">
        <v>0</v>
      </c>
      <c r="G568">
        <v>0</v>
      </c>
      <c r="Q568" t="s">
        <v>24</v>
      </c>
      <c r="S568">
        <v>0</v>
      </c>
      <c r="Z568">
        <v>0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31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>
      <c r="A569">
        <v>31</v>
      </c>
      <c r="B569">
        <v>1</v>
      </c>
      <c r="C569">
        <v>8</v>
      </c>
      <c r="D569">
        <v>0</v>
      </c>
      <c r="G569">
        <v>0</v>
      </c>
      <c r="Q569" t="s">
        <v>24</v>
      </c>
      <c r="S569">
        <v>0</v>
      </c>
      <c r="Z569">
        <v>0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31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>
      <c r="A570">
        <v>31</v>
      </c>
      <c r="B570">
        <v>2</v>
      </c>
      <c r="C570">
        <v>1</v>
      </c>
      <c r="D570">
        <v>0</v>
      </c>
      <c r="G570">
        <v>428</v>
      </c>
      <c r="Q570" t="s">
        <v>193</v>
      </c>
      <c r="S570">
        <v>0</v>
      </c>
      <c r="Z570">
        <v>1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31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>
      <c r="A571">
        <v>31</v>
      </c>
      <c r="B571">
        <v>2</v>
      </c>
      <c r="C571">
        <v>2</v>
      </c>
      <c r="D571">
        <v>0</v>
      </c>
      <c r="G571">
        <v>758</v>
      </c>
      <c r="Q571" t="s">
        <v>219</v>
      </c>
      <c r="S571">
        <v>0</v>
      </c>
      <c r="Z571">
        <v>1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31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>
      <c r="A572">
        <v>31</v>
      </c>
      <c r="B572">
        <v>2</v>
      </c>
      <c r="C572">
        <v>3</v>
      </c>
      <c r="D572">
        <v>0</v>
      </c>
      <c r="G572">
        <v>122</v>
      </c>
      <c r="Q572" t="s">
        <v>219</v>
      </c>
      <c r="S572">
        <v>0</v>
      </c>
      <c r="Z572">
        <v>1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31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>
      <c r="A573">
        <v>31</v>
      </c>
      <c r="B573">
        <v>2</v>
      </c>
      <c r="C573">
        <v>4</v>
      </c>
      <c r="D573">
        <v>0</v>
      </c>
      <c r="G573">
        <v>456</v>
      </c>
      <c r="Q573" t="s">
        <v>210</v>
      </c>
      <c r="S573">
        <v>0</v>
      </c>
      <c r="Z573">
        <v>1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31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>
      <c r="A574">
        <v>31</v>
      </c>
      <c r="B574">
        <v>2</v>
      </c>
      <c r="C574">
        <v>5</v>
      </c>
      <c r="D574">
        <v>0</v>
      </c>
      <c r="G574">
        <v>120</v>
      </c>
      <c r="Q574" t="s">
        <v>5130</v>
      </c>
      <c r="S574">
        <v>0</v>
      </c>
      <c r="Z574">
        <v>1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31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>
      <c r="A575">
        <v>31</v>
      </c>
      <c r="B575">
        <v>2</v>
      </c>
      <c r="C575">
        <v>6</v>
      </c>
      <c r="D575">
        <v>0</v>
      </c>
      <c r="G575">
        <v>410</v>
      </c>
      <c r="Q575" t="s">
        <v>219</v>
      </c>
      <c r="S575">
        <v>0</v>
      </c>
      <c r="Z575">
        <v>1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31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>
      <c r="A576">
        <v>31</v>
      </c>
      <c r="B576">
        <v>2</v>
      </c>
      <c r="C576">
        <v>7</v>
      </c>
      <c r="D576">
        <v>0</v>
      </c>
      <c r="G576">
        <v>552</v>
      </c>
      <c r="Q576" t="s">
        <v>5131</v>
      </c>
      <c r="S576">
        <v>0</v>
      </c>
      <c r="Z576">
        <v>1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31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>
      <c r="A577">
        <v>31</v>
      </c>
      <c r="B577">
        <v>2</v>
      </c>
      <c r="C577">
        <v>8</v>
      </c>
      <c r="D577">
        <v>0</v>
      </c>
      <c r="G577">
        <v>0</v>
      </c>
      <c r="Q577" t="s">
        <v>24</v>
      </c>
      <c r="S577">
        <v>0</v>
      </c>
      <c r="Z577">
        <v>0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31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>
      <c r="A578">
        <v>32</v>
      </c>
      <c r="B578">
        <v>1</v>
      </c>
      <c r="C578">
        <v>1</v>
      </c>
      <c r="D578">
        <v>0</v>
      </c>
      <c r="G578">
        <v>0</v>
      </c>
      <c r="Q578" t="s">
        <v>24</v>
      </c>
      <c r="S578">
        <v>0</v>
      </c>
      <c r="Z578">
        <v>0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32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>
      <c r="A579">
        <v>32</v>
      </c>
      <c r="B579">
        <v>1</v>
      </c>
      <c r="C579">
        <v>2</v>
      </c>
      <c r="D579">
        <v>0</v>
      </c>
      <c r="G579">
        <v>0</v>
      </c>
      <c r="Q579" t="s">
        <v>24</v>
      </c>
      <c r="S579">
        <v>0</v>
      </c>
      <c r="Z579">
        <v>0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32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>
      <c r="A580">
        <v>32</v>
      </c>
      <c r="B580">
        <v>1</v>
      </c>
      <c r="C580">
        <v>3</v>
      </c>
      <c r="D580">
        <v>0</v>
      </c>
      <c r="G580">
        <v>153</v>
      </c>
      <c r="Q580" t="s">
        <v>5132</v>
      </c>
      <c r="S580">
        <v>0</v>
      </c>
      <c r="Z580">
        <v>1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32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>
      <c r="A581">
        <v>32</v>
      </c>
      <c r="B581">
        <v>1</v>
      </c>
      <c r="C581">
        <v>4</v>
      </c>
      <c r="D581">
        <v>0</v>
      </c>
      <c r="G581">
        <v>792</v>
      </c>
      <c r="Q581" t="s">
        <v>216</v>
      </c>
      <c r="S581">
        <v>0</v>
      </c>
      <c r="Z581">
        <v>1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32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>
      <c r="A582">
        <v>32</v>
      </c>
      <c r="B582">
        <v>1</v>
      </c>
      <c r="C582">
        <v>5</v>
      </c>
      <c r="D582">
        <v>0</v>
      </c>
      <c r="G582">
        <v>100</v>
      </c>
      <c r="Q582" t="s">
        <v>5132</v>
      </c>
      <c r="S582">
        <v>0</v>
      </c>
      <c r="Z582">
        <v>1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32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>
      <c r="A583">
        <v>32</v>
      </c>
      <c r="B583">
        <v>1</v>
      </c>
      <c r="C583">
        <v>6</v>
      </c>
      <c r="D583">
        <v>0</v>
      </c>
      <c r="G583">
        <v>0</v>
      </c>
      <c r="Q583" t="s">
        <v>24</v>
      </c>
      <c r="S583">
        <v>0</v>
      </c>
      <c r="Z583">
        <v>0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32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>
      <c r="A584">
        <v>32</v>
      </c>
      <c r="B584">
        <v>1</v>
      </c>
      <c r="C584">
        <v>7</v>
      </c>
      <c r="D584">
        <v>0</v>
      </c>
      <c r="G584">
        <v>0</v>
      </c>
      <c r="Q584" t="s">
        <v>24</v>
      </c>
      <c r="S584">
        <v>0</v>
      </c>
      <c r="Z584">
        <v>0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32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>
      <c r="A585">
        <v>32</v>
      </c>
      <c r="B585">
        <v>1</v>
      </c>
      <c r="C585">
        <v>8</v>
      </c>
      <c r="D585">
        <v>0</v>
      </c>
      <c r="G585">
        <v>0</v>
      </c>
      <c r="Q585" t="s">
        <v>24</v>
      </c>
      <c r="S585">
        <v>0</v>
      </c>
      <c r="Z585">
        <v>0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32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>
      <c r="A586">
        <v>32</v>
      </c>
      <c r="B586">
        <v>2</v>
      </c>
      <c r="C586">
        <v>1</v>
      </c>
      <c r="D586">
        <v>0</v>
      </c>
      <c r="G586">
        <v>385</v>
      </c>
      <c r="Q586" t="s">
        <v>5133</v>
      </c>
      <c r="S586">
        <v>0</v>
      </c>
      <c r="Z586">
        <v>1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32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>
      <c r="A587">
        <v>32</v>
      </c>
      <c r="B587">
        <v>2</v>
      </c>
      <c r="C587">
        <v>2</v>
      </c>
      <c r="D587">
        <v>0</v>
      </c>
      <c r="G587">
        <v>192</v>
      </c>
      <c r="Q587" t="s">
        <v>5134</v>
      </c>
      <c r="S587">
        <v>0</v>
      </c>
      <c r="Z587">
        <v>1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32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>
      <c r="A588">
        <v>32</v>
      </c>
      <c r="B588">
        <v>2</v>
      </c>
      <c r="C588">
        <v>3</v>
      </c>
      <c r="D588">
        <v>0</v>
      </c>
      <c r="G588">
        <v>94</v>
      </c>
      <c r="Q588" t="s">
        <v>180</v>
      </c>
      <c r="S588">
        <v>0</v>
      </c>
      <c r="Z588">
        <v>1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32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>
      <c r="A589">
        <v>32</v>
      </c>
      <c r="B589">
        <v>2</v>
      </c>
      <c r="C589">
        <v>4</v>
      </c>
      <c r="D589">
        <v>0</v>
      </c>
      <c r="G589">
        <v>364</v>
      </c>
      <c r="Q589" t="s">
        <v>5135</v>
      </c>
      <c r="S589">
        <v>0</v>
      </c>
      <c r="Z589">
        <v>1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32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>
      <c r="A590">
        <v>32</v>
      </c>
      <c r="B590">
        <v>2</v>
      </c>
      <c r="C590">
        <v>5</v>
      </c>
      <c r="D590">
        <v>0</v>
      </c>
      <c r="G590">
        <v>150</v>
      </c>
      <c r="Q590" t="s">
        <v>1626</v>
      </c>
      <c r="S590">
        <v>0</v>
      </c>
      <c r="Z590">
        <v>1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32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>
      <c r="A591">
        <v>32</v>
      </c>
      <c r="B591">
        <v>2</v>
      </c>
      <c r="C591">
        <v>6</v>
      </c>
      <c r="D591">
        <v>0</v>
      </c>
      <c r="G591">
        <v>404</v>
      </c>
      <c r="Q591" t="s">
        <v>210</v>
      </c>
      <c r="S591">
        <v>0</v>
      </c>
      <c r="Z591">
        <v>1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32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>
      <c r="A592">
        <v>32</v>
      </c>
      <c r="B592">
        <v>2</v>
      </c>
      <c r="C592">
        <v>7</v>
      </c>
      <c r="D592">
        <v>0</v>
      </c>
      <c r="G592">
        <v>318</v>
      </c>
      <c r="Q592" t="s">
        <v>5136</v>
      </c>
      <c r="S592">
        <v>0</v>
      </c>
      <c r="Z592">
        <v>1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32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>
      <c r="A593">
        <v>32</v>
      </c>
      <c r="B593">
        <v>2</v>
      </c>
      <c r="C593">
        <v>8</v>
      </c>
      <c r="D593">
        <v>0</v>
      </c>
      <c r="G593">
        <v>417</v>
      </c>
      <c r="Q593" t="s">
        <v>217</v>
      </c>
      <c r="S593">
        <v>0</v>
      </c>
      <c r="Z593">
        <v>1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32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>
      <c r="A594">
        <v>33</v>
      </c>
      <c r="B594">
        <v>1</v>
      </c>
      <c r="C594">
        <v>1</v>
      </c>
      <c r="D594">
        <v>0</v>
      </c>
      <c r="G594">
        <v>202</v>
      </c>
      <c r="Q594" t="s">
        <v>5137</v>
      </c>
      <c r="S594">
        <v>0</v>
      </c>
      <c r="Z594">
        <v>2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33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>
      <c r="A595">
        <v>33</v>
      </c>
      <c r="B595">
        <v>1</v>
      </c>
      <c r="C595">
        <v>2</v>
      </c>
      <c r="D595">
        <v>0</v>
      </c>
      <c r="G595">
        <v>82</v>
      </c>
      <c r="Q595" t="s">
        <v>5061</v>
      </c>
      <c r="S595">
        <v>0</v>
      </c>
      <c r="Z595">
        <v>2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33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>
      <c r="A596">
        <v>33</v>
      </c>
      <c r="B596">
        <v>1</v>
      </c>
      <c r="C596">
        <v>3</v>
      </c>
      <c r="D596">
        <v>0</v>
      </c>
      <c r="G596">
        <v>796</v>
      </c>
      <c r="Q596" t="s">
        <v>5138</v>
      </c>
      <c r="S596">
        <v>0</v>
      </c>
      <c r="Z596">
        <v>2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33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>
      <c r="A597">
        <v>33</v>
      </c>
      <c r="B597">
        <v>1</v>
      </c>
      <c r="C597">
        <v>4</v>
      </c>
      <c r="D597">
        <v>0</v>
      </c>
      <c r="G597">
        <v>579</v>
      </c>
      <c r="Q597" t="s">
        <v>1648</v>
      </c>
      <c r="S597">
        <v>0</v>
      </c>
      <c r="Z597">
        <v>2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33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>
      <c r="A598">
        <v>33</v>
      </c>
      <c r="B598">
        <v>1</v>
      </c>
      <c r="C598">
        <v>5</v>
      </c>
      <c r="D598">
        <v>0</v>
      </c>
      <c r="G598">
        <v>482</v>
      </c>
      <c r="Q598" t="s">
        <v>5139</v>
      </c>
      <c r="S598">
        <v>0</v>
      </c>
      <c r="Z598">
        <v>2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33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>
      <c r="A599">
        <v>33</v>
      </c>
      <c r="B599">
        <v>1</v>
      </c>
      <c r="C599">
        <v>6</v>
      </c>
      <c r="D599">
        <v>0</v>
      </c>
      <c r="G599">
        <v>115</v>
      </c>
      <c r="Q599" t="s">
        <v>208</v>
      </c>
      <c r="S599">
        <v>0</v>
      </c>
      <c r="Z599">
        <v>2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33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>
      <c r="A600">
        <v>33</v>
      </c>
      <c r="B600">
        <v>1</v>
      </c>
      <c r="C600">
        <v>7</v>
      </c>
      <c r="D600">
        <v>0</v>
      </c>
      <c r="G600">
        <v>409</v>
      </c>
      <c r="Q600" t="s">
        <v>5061</v>
      </c>
      <c r="S600">
        <v>0</v>
      </c>
      <c r="Z600">
        <v>2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33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>
      <c r="A601">
        <v>33</v>
      </c>
      <c r="B601">
        <v>1</v>
      </c>
      <c r="C601">
        <v>8</v>
      </c>
      <c r="D601">
        <v>0</v>
      </c>
      <c r="G601">
        <v>0</v>
      </c>
      <c r="Q601" t="s">
        <v>24</v>
      </c>
      <c r="S601">
        <v>0</v>
      </c>
      <c r="Z601">
        <v>0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33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>
      <c r="A602">
        <v>33</v>
      </c>
      <c r="B602">
        <v>2</v>
      </c>
      <c r="C602">
        <v>1</v>
      </c>
      <c r="D602">
        <v>0</v>
      </c>
      <c r="G602">
        <v>421</v>
      </c>
      <c r="Q602" t="s">
        <v>211</v>
      </c>
      <c r="S602">
        <v>0</v>
      </c>
      <c r="Z602">
        <v>2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33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>
      <c r="A603">
        <v>33</v>
      </c>
      <c r="B603">
        <v>2</v>
      </c>
      <c r="C603">
        <v>2</v>
      </c>
      <c r="D603">
        <v>0</v>
      </c>
      <c r="G603">
        <v>132</v>
      </c>
      <c r="Q603" t="s">
        <v>5140</v>
      </c>
      <c r="S603">
        <v>0</v>
      </c>
      <c r="Z603">
        <v>2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33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>
      <c r="A604">
        <v>33</v>
      </c>
      <c r="B604">
        <v>2</v>
      </c>
      <c r="C604">
        <v>3</v>
      </c>
      <c r="D604">
        <v>0</v>
      </c>
      <c r="G604">
        <v>369</v>
      </c>
      <c r="Q604" t="s">
        <v>5141</v>
      </c>
      <c r="S604">
        <v>0</v>
      </c>
      <c r="Z604">
        <v>2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33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>
      <c r="A605">
        <v>33</v>
      </c>
      <c r="B605">
        <v>2</v>
      </c>
      <c r="C605">
        <v>4</v>
      </c>
      <c r="D605">
        <v>0</v>
      </c>
      <c r="G605">
        <v>31</v>
      </c>
      <c r="Q605" t="s">
        <v>5142</v>
      </c>
      <c r="S605">
        <v>0</v>
      </c>
      <c r="Z605">
        <v>2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33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>
      <c r="A606">
        <v>33</v>
      </c>
      <c r="B606">
        <v>2</v>
      </c>
      <c r="C606">
        <v>5</v>
      </c>
      <c r="D606">
        <v>0</v>
      </c>
      <c r="G606">
        <v>255</v>
      </c>
      <c r="Q606" t="s">
        <v>5143</v>
      </c>
      <c r="S606">
        <v>0</v>
      </c>
      <c r="Z606">
        <v>2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33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>
      <c r="A607">
        <v>33</v>
      </c>
      <c r="B607">
        <v>2</v>
      </c>
      <c r="C607">
        <v>6</v>
      </c>
      <c r="D607">
        <v>0</v>
      </c>
      <c r="G607">
        <v>370</v>
      </c>
      <c r="Q607" t="s">
        <v>5144</v>
      </c>
      <c r="S607">
        <v>0</v>
      </c>
      <c r="Z607">
        <v>2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33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>
      <c r="A608">
        <v>33</v>
      </c>
      <c r="B608">
        <v>2</v>
      </c>
      <c r="C608">
        <v>7</v>
      </c>
      <c r="D608">
        <v>0</v>
      </c>
      <c r="G608">
        <v>32</v>
      </c>
      <c r="Q608" t="s">
        <v>211</v>
      </c>
      <c r="S608">
        <v>0</v>
      </c>
      <c r="Z608">
        <v>2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33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>
      <c r="A609">
        <v>33</v>
      </c>
      <c r="B609">
        <v>2</v>
      </c>
      <c r="C609">
        <v>8</v>
      </c>
      <c r="D609">
        <v>0</v>
      </c>
      <c r="G609">
        <v>752</v>
      </c>
      <c r="Q609" t="s">
        <v>211</v>
      </c>
      <c r="S609">
        <v>0</v>
      </c>
      <c r="Z609">
        <v>2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33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>
      <c r="A610">
        <v>34</v>
      </c>
      <c r="B610">
        <v>1</v>
      </c>
      <c r="C610">
        <v>1</v>
      </c>
      <c r="D610">
        <v>0</v>
      </c>
      <c r="G610">
        <v>0</v>
      </c>
      <c r="Q610" t="s">
        <v>24</v>
      </c>
      <c r="S610">
        <v>0</v>
      </c>
      <c r="Z610">
        <v>0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34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>
      <c r="A611">
        <v>34</v>
      </c>
      <c r="B611">
        <v>1</v>
      </c>
      <c r="C611">
        <v>2</v>
      </c>
      <c r="D611">
        <v>0</v>
      </c>
      <c r="G611">
        <v>383</v>
      </c>
      <c r="Q611" t="s">
        <v>5145</v>
      </c>
      <c r="S611">
        <v>0</v>
      </c>
      <c r="Z611">
        <v>2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34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>
      <c r="A612">
        <v>34</v>
      </c>
      <c r="B612">
        <v>1</v>
      </c>
      <c r="C612">
        <v>3</v>
      </c>
      <c r="D612">
        <v>0</v>
      </c>
      <c r="G612">
        <v>490</v>
      </c>
      <c r="Q612" t="s">
        <v>191</v>
      </c>
      <c r="S612">
        <v>0</v>
      </c>
      <c r="Z612">
        <v>2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34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>
      <c r="A613">
        <v>34</v>
      </c>
      <c r="B613">
        <v>1</v>
      </c>
      <c r="C613">
        <v>4</v>
      </c>
      <c r="D613">
        <v>0</v>
      </c>
      <c r="G613">
        <v>728</v>
      </c>
      <c r="Q613" t="s">
        <v>5146</v>
      </c>
      <c r="S613">
        <v>0</v>
      </c>
      <c r="Z613">
        <v>2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34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>
      <c r="A614">
        <v>34</v>
      </c>
      <c r="B614">
        <v>1</v>
      </c>
      <c r="C614">
        <v>5</v>
      </c>
      <c r="D614">
        <v>0</v>
      </c>
      <c r="G614">
        <v>612</v>
      </c>
      <c r="Q614" t="s">
        <v>5147</v>
      </c>
      <c r="S614">
        <v>0</v>
      </c>
      <c r="Z614">
        <v>2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34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>
      <c r="A615">
        <v>34</v>
      </c>
      <c r="B615">
        <v>1</v>
      </c>
      <c r="C615">
        <v>6</v>
      </c>
      <c r="D615">
        <v>0</v>
      </c>
      <c r="G615">
        <v>145</v>
      </c>
      <c r="Q615" t="s">
        <v>5145</v>
      </c>
      <c r="S615">
        <v>0</v>
      </c>
      <c r="Z615">
        <v>2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34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>
      <c r="A616">
        <v>34</v>
      </c>
      <c r="B616">
        <v>1</v>
      </c>
      <c r="C616">
        <v>7</v>
      </c>
      <c r="D616">
        <v>0</v>
      </c>
      <c r="G616">
        <v>0</v>
      </c>
      <c r="Q616" t="s">
        <v>24</v>
      </c>
      <c r="S616">
        <v>0</v>
      </c>
      <c r="Z616">
        <v>0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34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>
      <c r="A617">
        <v>34</v>
      </c>
      <c r="B617">
        <v>1</v>
      </c>
      <c r="C617">
        <v>8</v>
      </c>
      <c r="D617">
        <v>0</v>
      </c>
      <c r="G617">
        <v>0</v>
      </c>
      <c r="Q617" t="s">
        <v>24</v>
      </c>
      <c r="S617">
        <v>0</v>
      </c>
      <c r="Z617">
        <v>0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34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>
      <c r="A618">
        <v>34</v>
      </c>
      <c r="B618">
        <v>2</v>
      </c>
      <c r="C618">
        <v>1</v>
      </c>
      <c r="D618">
        <v>0</v>
      </c>
      <c r="G618">
        <v>519</v>
      </c>
      <c r="Q618" t="s">
        <v>5148</v>
      </c>
      <c r="S618">
        <v>0</v>
      </c>
      <c r="Z618">
        <v>2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34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>
      <c r="A619">
        <v>34</v>
      </c>
      <c r="B619">
        <v>2</v>
      </c>
      <c r="C619">
        <v>2</v>
      </c>
      <c r="D619">
        <v>0</v>
      </c>
      <c r="G619">
        <v>189</v>
      </c>
      <c r="Q619" t="s">
        <v>5149</v>
      </c>
      <c r="S619">
        <v>0</v>
      </c>
      <c r="Z619">
        <v>2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34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>
      <c r="A620">
        <v>34</v>
      </c>
      <c r="B620">
        <v>2</v>
      </c>
      <c r="C620">
        <v>3</v>
      </c>
      <c r="D620">
        <v>0</v>
      </c>
      <c r="G620">
        <v>557</v>
      </c>
      <c r="Q620" t="s">
        <v>5150</v>
      </c>
      <c r="S620">
        <v>0</v>
      </c>
      <c r="Z620">
        <v>2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34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>
      <c r="A621">
        <v>34</v>
      </c>
      <c r="B621">
        <v>2</v>
      </c>
      <c r="C621">
        <v>4</v>
      </c>
      <c r="D621">
        <v>0</v>
      </c>
      <c r="G621">
        <v>360</v>
      </c>
      <c r="Q621" t="s">
        <v>5151</v>
      </c>
      <c r="S621">
        <v>0</v>
      </c>
      <c r="Z621">
        <v>2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34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>
      <c r="A622">
        <v>34</v>
      </c>
      <c r="B622">
        <v>2</v>
      </c>
      <c r="C622">
        <v>5</v>
      </c>
      <c r="D622">
        <v>0</v>
      </c>
      <c r="G622">
        <v>536</v>
      </c>
      <c r="Q622" t="s">
        <v>5152</v>
      </c>
      <c r="S622">
        <v>0</v>
      </c>
      <c r="Z622">
        <v>2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34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>
      <c r="A623">
        <v>34</v>
      </c>
      <c r="B623">
        <v>2</v>
      </c>
      <c r="C623">
        <v>6</v>
      </c>
      <c r="D623">
        <v>0</v>
      </c>
      <c r="G623">
        <v>93</v>
      </c>
      <c r="Q623" t="s">
        <v>5153</v>
      </c>
      <c r="S623">
        <v>0</v>
      </c>
      <c r="Z623">
        <v>2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34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>
      <c r="A624">
        <v>34</v>
      </c>
      <c r="B624">
        <v>2</v>
      </c>
      <c r="C624">
        <v>7</v>
      </c>
      <c r="D624">
        <v>0</v>
      </c>
      <c r="G624">
        <v>58</v>
      </c>
      <c r="Q624" t="s">
        <v>5154</v>
      </c>
      <c r="S624">
        <v>0</v>
      </c>
      <c r="Z624">
        <v>2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34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>
      <c r="A625">
        <v>34</v>
      </c>
      <c r="B625">
        <v>2</v>
      </c>
      <c r="C625">
        <v>8</v>
      </c>
      <c r="D625">
        <v>0</v>
      </c>
      <c r="G625">
        <v>269</v>
      </c>
      <c r="Q625" t="s">
        <v>189</v>
      </c>
      <c r="S625">
        <v>0</v>
      </c>
      <c r="Z625">
        <v>2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34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>
      <c r="A626">
        <v>35</v>
      </c>
      <c r="B626">
        <v>1</v>
      </c>
      <c r="C626">
        <v>1</v>
      </c>
      <c r="D626">
        <v>0</v>
      </c>
      <c r="G626">
        <v>0</v>
      </c>
      <c r="Q626" t="s">
        <v>24</v>
      </c>
      <c r="S626">
        <v>0</v>
      </c>
      <c r="Z626">
        <v>0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35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>
      <c r="A627">
        <v>35</v>
      </c>
      <c r="B627">
        <v>1</v>
      </c>
      <c r="C627">
        <v>2</v>
      </c>
      <c r="D627">
        <v>0</v>
      </c>
      <c r="G627">
        <v>0</v>
      </c>
      <c r="Q627" t="s">
        <v>24</v>
      </c>
      <c r="S627">
        <v>0</v>
      </c>
      <c r="Z627">
        <v>0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35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>
      <c r="A628">
        <v>35</v>
      </c>
      <c r="B628">
        <v>1</v>
      </c>
      <c r="C628">
        <v>3</v>
      </c>
      <c r="D628">
        <v>0</v>
      </c>
      <c r="G628">
        <v>75</v>
      </c>
      <c r="Q628" t="s">
        <v>5155</v>
      </c>
      <c r="S628">
        <v>0</v>
      </c>
      <c r="Z628">
        <v>3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35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>
      <c r="A629">
        <v>35</v>
      </c>
      <c r="B629">
        <v>1</v>
      </c>
      <c r="C629">
        <v>4</v>
      </c>
      <c r="D629">
        <v>0</v>
      </c>
      <c r="G629">
        <v>734</v>
      </c>
      <c r="Q629" t="s">
        <v>5156</v>
      </c>
      <c r="S629">
        <v>0</v>
      </c>
      <c r="Z629">
        <v>3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35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>
      <c r="A630">
        <v>35</v>
      </c>
      <c r="B630">
        <v>1</v>
      </c>
      <c r="C630">
        <v>5</v>
      </c>
      <c r="D630">
        <v>0</v>
      </c>
      <c r="G630">
        <v>155</v>
      </c>
      <c r="Q630" t="s">
        <v>5157</v>
      </c>
      <c r="S630">
        <v>0</v>
      </c>
      <c r="Z630">
        <v>3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35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>
      <c r="A631">
        <v>35</v>
      </c>
      <c r="B631">
        <v>1</v>
      </c>
      <c r="C631">
        <v>6</v>
      </c>
      <c r="D631">
        <v>0</v>
      </c>
      <c r="G631">
        <v>0</v>
      </c>
      <c r="Q631" t="s">
        <v>24</v>
      </c>
      <c r="S631">
        <v>0</v>
      </c>
      <c r="Z631">
        <v>0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35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>
      <c r="A632">
        <v>35</v>
      </c>
      <c r="B632">
        <v>1</v>
      </c>
      <c r="C632">
        <v>7</v>
      </c>
      <c r="D632">
        <v>0</v>
      </c>
      <c r="G632">
        <v>0</v>
      </c>
      <c r="Q632" t="s">
        <v>24</v>
      </c>
      <c r="S632">
        <v>0</v>
      </c>
      <c r="Z632">
        <v>0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35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>
      <c r="A633">
        <v>35</v>
      </c>
      <c r="B633">
        <v>1</v>
      </c>
      <c r="C633">
        <v>8</v>
      </c>
      <c r="D633">
        <v>0</v>
      </c>
      <c r="G633">
        <v>0</v>
      </c>
      <c r="Q633" t="s">
        <v>24</v>
      </c>
      <c r="S633">
        <v>0</v>
      </c>
      <c r="Z633">
        <v>0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35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>
      <c r="A634">
        <v>35</v>
      </c>
      <c r="B634">
        <v>2</v>
      </c>
      <c r="C634">
        <v>1</v>
      </c>
      <c r="D634">
        <v>0</v>
      </c>
      <c r="G634">
        <v>251</v>
      </c>
      <c r="Q634" t="s">
        <v>5158</v>
      </c>
      <c r="S634">
        <v>0</v>
      </c>
      <c r="Z634">
        <v>3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35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>
      <c r="A635">
        <v>35</v>
      </c>
      <c r="B635">
        <v>2</v>
      </c>
      <c r="C635">
        <v>2</v>
      </c>
      <c r="D635">
        <v>0</v>
      </c>
      <c r="G635">
        <v>72</v>
      </c>
      <c r="Q635" t="s">
        <v>5159</v>
      </c>
      <c r="S635">
        <v>0</v>
      </c>
      <c r="Z635">
        <v>3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35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>
      <c r="A636">
        <v>35</v>
      </c>
      <c r="B636">
        <v>2</v>
      </c>
      <c r="C636">
        <v>3</v>
      </c>
      <c r="D636">
        <v>0</v>
      </c>
      <c r="G636">
        <v>777</v>
      </c>
      <c r="Q636" t="s">
        <v>5160</v>
      </c>
      <c r="S636">
        <v>0</v>
      </c>
      <c r="Z636">
        <v>3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35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>
      <c r="A637">
        <v>35</v>
      </c>
      <c r="B637">
        <v>2</v>
      </c>
      <c r="C637">
        <v>4</v>
      </c>
      <c r="D637">
        <v>0</v>
      </c>
      <c r="G637">
        <v>545</v>
      </c>
      <c r="Q637" t="s">
        <v>177</v>
      </c>
      <c r="S637">
        <v>0</v>
      </c>
      <c r="Z637">
        <v>3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35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>
      <c r="A638">
        <v>35</v>
      </c>
      <c r="B638">
        <v>2</v>
      </c>
      <c r="C638">
        <v>5</v>
      </c>
      <c r="D638">
        <v>0</v>
      </c>
      <c r="G638">
        <v>828</v>
      </c>
      <c r="Q638" t="s">
        <v>5161</v>
      </c>
      <c r="S638">
        <v>0</v>
      </c>
      <c r="Z638">
        <v>3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35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>
      <c r="A639">
        <v>35</v>
      </c>
      <c r="B639">
        <v>2</v>
      </c>
      <c r="C639">
        <v>6</v>
      </c>
      <c r="D639">
        <v>0</v>
      </c>
      <c r="G639">
        <v>333</v>
      </c>
      <c r="Q639" t="s">
        <v>5162</v>
      </c>
      <c r="S639">
        <v>0</v>
      </c>
      <c r="Z639">
        <v>3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35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>
      <c r="A640">
        <v>35</v>
      </c>
      <c r="B640">
        <v>2</v>
      </c>
      <c r="C640">
        <v>7</v>
      </c>
      <c r="D640">
        <v>0</v>
      </c>
      <c r="G640">
        <v>252</v>
      </c>
      <c r="Q640" t="s">
        <v>5144</v>
      </c>
      <c r="S640">
        <v>0</v>
      </c>
      <c r="Z640">
        <v>3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35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>
      <c r="A641">
        <v>35</v>
      </c>
      <c r="B641">
        <v>2</v>
      </c>
      <c r="C641">
        <v>8</v>
      </c>
      <c r="D641">
        <v>0</v>
      </c>
      <c r="G641">
        <v>0</v>
      </c>
      <c r="Q641" t="s">
        <v>24</v>
      </c>
      <c r="S641">
        <v>0</v>
      </c>
      <c r="Z641">
        <v>0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35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>
      <c r="A642">
        <v>35</v>
      </c>
      <c r="B642">
        <v>3</v>
      </c>
      <c r="C642">
        <v>1</v>
      </c>
      <c r="D642">
        <v>0</v>
      </c>
      <c r="G642">
        <v>200</v>
      </c>
      <c r="Q642" t="s">
        <v>1647</v>
      </c>
      <c r="S642">
        <v>0</v>
      </c>
      <c r="Z642">
        <v>3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35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>
      <c r="A643">
        <v>35</v>
      </c>
      <c r="B643">
        <v>3</v>
      </c>
      <c r="C643">
        <v>2</v>
      </c>
      <c r="D643">
        <v>0</v>
      </c>
      <c r="G643">
        <v>669</v>
      </c>
      <c r="Q643" t="s">
        <v>1632</v>
      </c>
      <c r="S643">
        <v>0</v>
      </c>
      <c r="Z643">
        <v>3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35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>
      <c r="A644">
        <v>35</v>
      </c>
      <c r="B644">
        <v>3</v>
      </c>
      <c r="C644">
        <v>3</v>
      </c>
      <c r="D644">
        <v>0</v>
      </c>
      <c r="G644">
        <v>732</v>
      </c>
      <c r="Q644" t="s">
        <v>134</v>
      </c>
      <c r="S644">
        <v>0</v>
      </c>
      <c r="Z644">
        <v>3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35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>
      <c r="A645">
        <v>35</v>
      </c>
      <c r="B645">
        <v>3</v>
      </c>
      <c r="C645">
        <v>4</v>
      </c>
      <c r="D645">
        <v>0</v>
      </c>
      <c r="G645">
        <v>479</v>
      </c>
      <c r="Q645" t="s">
        <v>5163</v>
      </c>
      <c r="S645">
        <v>0</v>
      </c>
      <c r="Z645">
        <v>3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35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>
      <c r="A646">
        <v>35</v>
      </c>
      <c r="B646">
        <v>3</v>
      </c>
      <c r="C646">
        <v>5</v>
      </c>
      <c r="D646">
        <v>0</v>
      </c>
      <c r="G646">
        <v>199</v>
      </c>
      <c r="Q646" t="s">
        <v>5164</v>
      </c>
      <c r="S646">
        <v>0</v>
      </c>
      <c r="Z646">
        <v>3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35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>
      <c r="A647">
        <v>35</v>
      </c>
      <c r="B647">
        <v>3</v>
      </c>
      <c r="C647">
        <v>6</v>
      </c>
      <c r="D647">
        <v>0</v>
      </c>
      <c r="G647">
        <v>525</v>
      </c>
      <c r="Q647" t="s">
        <v>5165</v>
      </c>
      <c r="S647">
        <v>0</v>
      </c>
      <c r="Z647">
        <v>3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35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>
      <c r="A648">
        <v>35</v>
      </c>
      <c r="B648">
        <v>3</v>
      </c>
      <c r="C648">
        <v>7</v>
      </c>
      <c r="D648">
        <v>0</v>
      </c>
      <c r="G648">
        <v>450</v>
      </c>
      <c r="Q648" t="s">
        <v>5166</v>
      </c>
      <c r="S648">
        <v>0</v>
      </c>
      <c r="Z648">
        <v>3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35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>
      <c r="A649">
        <v>35</v>
      </c>
      <c r="B649">
        <v>3</v>
      </c>
      <c r="C649">
        <v>8</v>
      </c>
      <c r="D649">
        <v>0</v>
      </c>
      <c r="G649">
        <v>790</v>
      </c>
      <c r="Q649" t="s">
        <v>5167</v>
      </c>
      <c r="S649">
        <v>0</v>
      </c>
      <c r="Z649">
        <v>3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35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>
      <c r="A650">
        <v>36</v>
      </c>
      <c r="B650">
        <v>1</v>
      </c>
      <c r="C650">
        <v>1</v>
      </c>
      <c r="D650">
        <v>0</v>
      </c>
      <c r="G650">
        <v>0</v>
      </c>
      <c r="Q650" t="s">
        <v>24</v>
      </c>
      <c r="S650">
        <v>0</v>
      </c>
      <c r="Z650">
        <v>0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36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>
      <c r="A651">
        <v>36</v>
      </c>
      <c r="B651">
        <v>1</v>
      </c>
      <c r="C651">
        <v>2</v>
      </c>
      <c r="D651">
        <v>0</v>
      </c>
      <c r="G651">
        <v>0</v>
      </c>
      <c r="Q651" t="s">
        <v>24</v>
      </c>
      <c r="S651">
        <v>0</v>
      </c>
      <c r="Z651">
        <v>0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36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>
      <c r="A652">
        <v>36</v>
      </c>
      <c r="B652">
        <v>1</v>
      </c>
      <c r="C652">
        <v>3</v>
      </c>
      <c r="D652">
        <v>0</v>
      </c>
      <c r="G652">
        <v>140</v>
      </c>
      <c r="Q652" t="s">
        <v>5168</v>
      </c>
      <c r="S652">
        <v>0</v>
      </c>
      <c r="Z652">
        <v>3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36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>
      <c r="A653">
        <v>36</v>
      </c>
      <c r="B653">
        <v>1</v>
      </c>
      <c r="C653">
        <v>4</v>
      </c>
      <c r="D653">
        <v>0</v>
      </c>
      <c r="G653">
        <v>765</v>
      </c>
      <c r="Q653" t="s">
        <v>5166</v>
      </c>
      <c r="S653">
        <v>0</v>
      </c>
      <c r="Z653">
        <v>3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36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>
      <c r="A654">
        <v>36</v>
      </c>
      <c r="B654">
        <v>1</v>
      </c>
      <c r="C654">
        <v>5</v>
      </c>
      <c r="D654">
        <v>0</v>
      </c>
      <c r="G654">
        <v>465</v>
      </c>
      <c r="Q654" t="s">
        <v>5169</v>
      </c>
      <c r="S654">
        <v>0</v>
      </c>
      <c r="Z654">
        <v>3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36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>
      <c r="A655">
        <v>36</v>
      </c>
      <c r="B655">
        <v>1</v>
      </c>
      <c r="C655">
        <v>6</v>
      </c>
      <c r="D655">
        <v>0</v>
      </c>
      <c r="G655">
        <v>0</v>
      </c>
      <c r="Q655" t="s">
        <v>24</v>
      </c>
      <c r="S655">
        <v>0</v>
      </c>
      <c r="Z655">
        <v>0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36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>
      <c r="A656">
        <v>36</v>
      </c>
      <c r="B656">
        <v>1</v>
      </c>
      <c r="C656">
        <v>7</v>
      </c>
      <c r="D656">
        <v>0</v>
      </c>
      <c r="G656">
        <v>0</v>
      </c>
      <c r="Q656" t="s">
        <v>24</v>
      </c>
      <c r="S656">
        <v>0</v>
      </c>
      <c r="Z656">
        <v>0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36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>
      <c r="A657">
        <v>36</v>
      </c>
      <c r="B657">
        <v>1</v>
      </c>
      <c r="C657">
        <v>8</v>
      </c>
      <c r="D657">
        <v>0</v>
      </c>
      <c r="G657">
        <v>0</v>
      </c>
      <c r="Q657" t="s">
        <v>24</v>
      </c>
      <c r="S657">
        <v>0</v>
      </c>
      <c r="Z657">
        <v>0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36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>
      <c r="A658">
        <v>36</v>
      </c>
      <c r="B658">
        <v>2</v>
      </c>
      <c r="C658">
        <v>1</v>
      </c>
      <c r="D658">
        <v>0</v>
      </c>
      <c r="G658">
        <v>535</v>
      </c>
      <c r="Q658" t="s">
        <v>1652</v>
      </c>
      <c r="S658">
        <v>0</v>
      </c>
      <c r="Z658">
        <v>3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36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>
      <c r="A659">
        <v>36</v>
      </c>
      <c r="B659">
        <v>2</v>
      </c>
      <c r="C659">
        <v>2</v>
      </c>
      <c r="D659">
        <v>0</v>
      </c>
      <c r="G659">
        <v>352</v>
      </c>
      <c r="Q659" t="s">
        <v>5170</v>
      </c>
      <c r="S659">
        <v>0</v>
      </c>
      <c r="Z659">
        <v>3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36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>
      <c r="A660">
        <v>36</v>
      </c>
      <c r="B660">
        <v>2</v>
      </c>
      <c r="C660">
        <v>3</v>
      </c>
      <c r="D660">
        <v>0</v>
      </c>
      <c r="G660">
        <v>218</v>
      </c>
      <c r="Q660" t="s">
        <v>1643</v>
      </c>
      <c r="S660">
        <v>0</v>
      </c>
      <c r="Z660">
        <v>3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36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>
      <c r="A661">
        <v>36</v>
      </c>
      <c r="B661">
        <v>2</v>
      </c>
      <c r="C661">
        <v>4</v>
      </c>
      <c r="D661">
        <v>0</v>
      </c>
      <c r="G661">
        <v>626</v>
      </c>
      <c r="Q661" t="s">
        <v>134</v>
      </c>
      <c r="S661">
        <v>0</v>
      </c>
      <c r="Z661">
        <v>3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36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>
      <c r="A662">
        <v>36</v>
      </c>
      <c r="B662">
        <v>2</v>
      </c>
      <c r="C662">
        <v>5</v>
      </c>
      <c r="D662">
        <v>0</v>
      </c>
      <c r="G662">
        <v>316</v>
      </c>
      <c r="Q662" t="s">
        <v>5171</v>
      </c>
      <c r="S662">
        <v>0</v>
      </c>
      <c r="Z662">
        <v>3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36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>
      <c r="A663">
        <v>36</v>
      </c>
      <c r="B663">
        <v>2</v>
      </c>
      <c r="C663">
        <v>6</v>
      </c>
      <c r="D663">
        <v>0</v>
      </c>
      <c r="G663">
        <v>135</v>
      </c>
      <c r="Q663" t="s">
        <v>5172</v>
      </c>
      <c r="S663">
        <v>0</v>
      </c>
      <c r="Z663">
        <v>3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36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>
      <c r="A664">
        <v>36</v>
      </c>
      <c r="B664">
        <v>2</v>
      </c>
      <c r="C664">
        <v>7</v>
      </c>
      <c r="D664">
        <v>0</v>
      </c>
      <c r="G664">
        <v>739</v>
      </c>
      <c r="Q664" t="s">
        <v>186</v>
      </c>
      <c r="S664">
        <v>0</v>
      </c>
      <c r="Z664">
        <v>3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36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>
      <c r="A665">
        <v>36</v>
      </c>
      <c r="B665">
        <v>2</v>
      </c>
      <c r="C665">
        <v>8</v>
      </c>
      <c r="D665">
        <v>0</v>
      </c>
      <c r="G665">
        <v>0</v>
      </c>
      <c r="Q665" t="s">
        <v>24</v>
      </c>
      <c r="S665">
        <v>0</v>
      </c>
      <c r="Z665">
        <v>0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36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>
      <c r="A666">
        <v>36</v>
      </c>
      <c r="B666">
        <v>3</v>
      </c>
      <c r="C666">
        <v>1</v>
      </c>
      <c r="D666">
        <v>0</v>
      </c>
      <c r="G666">
        <v>471</v>
      </c>
      <c r="Q666" t="s">
        <v>5173</v>
      </c>
      <c r="S666">
        <v>0</v>
      </c>
      <c r="Z666">
        <v>3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36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>
      <c r="A667">
        <v>36</v>
      </c>
      <c r="B667">
        <v>3</v>
      </c>
      <c r="C667">
        <v>2</v>
      </c>
      <c r="D667">
        <v>0</v>
      </c>
      <c r="G667">
        <v>343</v>
      </c>
      <c r="Q667" t="s">
        <v>5174</v>
      </c>
      <c r="S667">
        <v>0</v>
      </c>
      <c r="Z667">
        <v>3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36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>
      <c r="A668">
        <v>36</v>
      </c>
      <c r="B668">
        <v>3</v>
      </c>
      <c r="C668">
        <v>3</v>
      </c>
      <c r="D668">
        <v>0</v>
      </c>
      <c r="G668">
        <v>52</v>
      </c>
      <c r="Q668" t="s">
        <v>5175</v>
      </c>
      <c r="S668">
        <v>0</v>
      </c>
      <c r="Z668">
        <v>3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36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>
      <c r="A669">
        <v>36</v>
      </c>
      <c r="B669">
        <v>3</v>
      </c>
      <c r="C669">
        <v>4</v>
      </c>
      <c r="D669">
        <v>0</v>
      </c>
      <c r="G669">
        <v>607</v>
      </c>
      <c r="Q669" t="s">
        <v>5176</v>
      </c>
      <c r="S669">
        <v>0</v>
      </c>
      <c r="Z669">
        <v>3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36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>
      <c r="A670">
        <v>36</v>
      </c>
      <c r="B670">
        <v>3</v>
      </c>
      <c r="C670">
        <v>5</v>
      </c>
      <c r="D670">
        <v>0</v>
      </c>
      <c r="G670">
        <v>812</v>
      </c>
      <c r="Q670" t="s">
        <v>5177</v>
      </c>
      <c r="S670">
        <v>0</v>
      </c>
      <c r="Z670">
        <v>3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36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>
      <c r="A671">
        <v>36</v>
      </c>
      <c r="B671">
        <v>3</v>
      </c>
      <c r="C671">
        <v>6</v>
      </c>
      <c r="D671">
        <v>0</v>
      </c>
      <c r="G671">
        <v>212</v>
      </c>
      <c r="Q671" t="s">
        <v>181</v>
      </c>
      <c r="S671">
        <v>0</v>
      </c>
      <c r="Z671">
        <v>3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36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>
      <c r="A672">
        <v>36</v>
      </c>
      <c r="B672">
        <v>3</v>
      </c>
      <c r="C672">
        <v>7</v>
      </c>
      <c r="D672">
        <v>0</v>
      </c>
      <c r="G672">
        <v>470</v>
      </c>
      <c r="Q672" t="s">
        <v>187</v>
      </c>
      <c r="S672">
        <v>0</v>
      </c>
      <c r="Z672">
        <v>3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36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>
      <c r="A673">
        <v>36</v>
      </c>
      <c r="B673">
        <v>3</v>
      </c>
      <c r="C673">
        <v>8</v>
      </c>
      <c r="D673">
        <v>0</v>
      </c>
      <c r="G673">
        <v>814</v>
      </c>
      <c r="Q673" t="s">
        <v>5178</v>
      </c>
      <c r="S673">
        <v>0</v>
      </c>
      <c r="Z673">
        <v>3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36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>
      <c r="A674">
        <v>36</v>
      </c>
      <c r="B674">
        <v>4</v>
      </c>
      <c r="C674">
        <v>1</v>
      </c>
      <c r="D674">
        <v>0</v>
      </c>
      <c r="G674">
        <v>183</v>
      </c>
      <c r="Q674" t="s">
        <v>5179</v>
      </c>
      <c r="S674">
        <v>0</v>
      </c>
      <c r="Z674">
        <v>3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36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>
      <c r="A675">
        <v>36</v>
      </c>
      <c r="B675">
        <v>4</v>
      </c>
      <c r="C675">
        <v>2</v>
      </c>
      <c r="D675">
        <v>0</v>
      </c>
      <c r="G675">
        <v>488</v>
      </c>
      <c r="Q675" t="s">
        <v>1651</v>
      </c>
      <c r="S675">
        <v>0</v>
      </c>
      <c r="Z675">
        <v>3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36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>
      <c r="A676">
        <v>36</v>
      </c>
      <c r="B676">
        <v>4</v>
      </c>
      <c r="C676">
        <v>3</v>
      </c>
      <c r="D676">
        <v>0</v>
      </c>
      <c r="G676">
        <v>180</v>
      </c>
      <c r="Q676" t="s">
        <v>5180</v>
      </c>
      <c r="S676">
        <v>0</v>
      </c>
      <c r="Z676">
        <v>3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36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>
      <c r="A677">
        <v>36</v>
      </c>
      <c r="B677">
        <v>4</v>
      </c>
      <c r="C677">
        <v>4</v>
      </c>
      <c r="D677">
        <v>0</v>
      </c>
      <c r="G677">
        <v>394</v>
      </c>
      <c r="Q677" t="s">
        <v>1630</v>
      </c>
      <c r="S677">
        <v>0</v>
      </c>
      <c r="Z677">
        <v>3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36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>
      <c r="A678">
        <v>36</v>
      </c>
      <c r="B678">
        <v>4</v>
      </c>
      <c r="C678">
        <v>5</v>
      </c>
      <c r="D678">
        <v>0</v>
      </c>
      <c r="G678">
        <v>766</v>
      </c>
      <c r="Q678" t="s">
        <v>5181</v>
      </c>
      <c r="S678">
        <v>0</v>
      </c>
      <c r="Z678">
        <v>3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36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>
      <c r="A679">
        <v>36</v>
      </c>
      <c r="B679">
        <v>4</v>
      </c>
      <c r="C679">
        <v>6</v>
      </c>
      <c r="D679">
        <v>0</v>
      </c>
      <c r="G679">
        <v>591</v>
      </c>
      <c r="Q679" t="s">
        <v>5182</v>
      </c>
      <c r="S679">
        <v>0</v>
      </c>
      <c r="Z679">
        <v>3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36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>
      <c r="A680">
        <v>36</v>
      </c>
      <c r="B680">
        <v>4</v>
      </c>
      <c r="C680">
        <v>7</v>
      </c>
      <c r="D680">
        <v>0</v>
      </c>
      <c r="G680">
        <v>503</v>
      </c>
      <c r="Q680" t="s">
        <v>5183</v>
      </c>
      <c r="S680">
        <v>0</v>
      </c>
      <c r="Z680">
        <v>3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36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>
      <c r="A681">
        <v>36</v>
      </c>
      <c r="B681">
        <v>4</v>
      </c>
      <c r="C681">
        <v>8</v>
      </c>
      <c r="D681">
        <v>0</v>
      </c>
      <c r="G681">
        <v>380</v>
      </c>
      <c r="Q681" t="s">
        <v>5184</v>
      </c>
      <c r="S681">
        <v>0</v>
      </c>
      <c r="Z681">
        <v>3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36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>
      <c r="A682">
        <v>37</v>
      </c>
      <c r="B682">
        <v>1</v>
      </c>
      <c r="C682">
        <v>1</v>
      </c>
      <c r="D682">
        <v>0</v>
      </c>
      <c r="G682">
        <v>0</v>
      </c>
      <c r="Q682" t="s">
        <v>24</v>
      </c>
      <c r="S682">
        <v>0</v>
      </c>
      <c r="Z682">
        <v>0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37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>
      <c r="A683">
        <v>37</v>
      </c>
      <c r="B683">
        <v>1</v>
      </c>
      <c r="C683">
        <v>2</v>
      </c>
      <c r="D683">
        <v>0</v>
      </c>
      <c r="G683">
        <v>772</v>
      </c>
      <c r="Q683" t="s">
        <v>176</v>
      </c>
      <c r="S683">
        <v>0</v>
      </c>
      <c r="Z683">
        <v>4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37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>
      <c r="A684">
        <v>37</v>
      </c>
      <c r="B684">
        <v>1</v>
      </c>
      <c r="C684">
        <v>3</v>
      </c>
      <c r="D684">
        <v>0</v>
      </c>
      <c r="G684">
        <v>636</v>
      </c>
      <c r="Q684" t="s">
        <v>5185</v>
      </c>
      <c r="S684">
        <v>0</v>
      </c>
      <c r="Z684">
        <v>4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37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>
      <c r="A685">
        <v>37</v>
      </c>
      <c r="B685">
        <v>1</v>
      </c>
      <c r="C685">
        <v>4</v>
      </c>
      <c r="D685">
        <v>0</v>
      </c>
      <c r="G685">
        <v>685</v>
      </c>
      <c r="Q685" t="s">
        <v>5186</v>
      </c>
      <c r="S685">
        <v>0</v>
      </c>
      <c r="Z685">
        <v>4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37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>
      <c r="A686">
        <v>37</v>
      </c>
      <c r="B686">
        <v>1</v>
      </c>
      <c r="C686">
        <v>5</v>
      </c>
      <c r="D686">
        <v>0</v>
      </c>
      <c r="G686">
        <v>23</v>
      </c>
      <c r="Q686" t="s">
        <v>5167</v>
      </c>
      <c r="S686">
        <v>0</v>
      </c>
      <c r="Z686">
        <v>4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37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>
      <c r="A687">
        <v>37</v>
      </c>
      <c r="B687">
        <v>1</v>
      </c>
      <c r="C687">
        <v>6</v>
      </c>
      <c r="D687">
        <v>0</v>
      </c>
      <c r="G687">
        <v>386</v>
      </c>
      <c r="Q687" t="s">
        <v>5187</v>
      </c>
      <c r="S687">
        <v>0</v>
      </c>
      <c r="Z687">
        <v>4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37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>
      <c r="A688">
        <v>37</v>
      </c>
      <c r="B688">
        <v>1</v>
      </c>
      <c r="C688">
        <v>7</v>
      </c>
      <c r="D688">
        <v>0</v>
      </c>
      <c r="G688">
        <v>491</v>
      </c>
      <c r="Q688" t="s">
        <v>5188</v>
      </c>
      <c r="S688">
        <v>0</v>
      </c>
      <c r="Z688">
        <v>4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37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>
      <c r="A689">
        <v>37</v>
      </c>
      <c r="B689">
        <v>1</v>
      </c>
      <c r="C689">
        <v>8</v>
      </c>
      <c r="D689">
        <v>0</v>
      </c>
      <c r="G689">
        <v>0</v>
      </c>
      <c r="Q689" t="s">
        <v>24</v>
      </c>
      <c r="S689">
        <v>0</v>
      </c>
      <c r="Z689">
        <v>0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37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>
      <c r="A690">
        <v>37</v>
      </c>
      <c r="B690">
        <v>2</v>
      </c>
      <c r="C690">
        <v>1</v>
      </c>
      <c r="D690">
        <v>0</v>
      </c>
      <c r="G690">
        <v>748</v>
      </c>
      <c r="Q690" t="s">
        <v>5189</v>
      </c>
      <c r="S690">
        <v>0</v>
      </c>
      <c r="Z690">
        <v>4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37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>
      <c r="A691">
        <v>37</v>
      </c>
      <c r="B691">
        <v>2</v>
      </c>
      <c r="C691">
        <v>2</v>
      </c>
      <c r="D691">
        <v>0</v>
      </c>
      <c r="G691">
        <v>770</v>
      </c>
      <c r="Q691" t="s">
        <v>186</v>
      </c>
      <c r="S691">
        <v>0</v>
      </c>
      <c r="Z691">
        <v>4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37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>
      <c r="A692">
        <v>37</v>
      </c>
      <c r="B692">
        <v>2</v>
      </c>
      <c r="C692">
        <v>3</v>
      </c>
      <c r="D692">
        <v>0</v>
      </c>
      <c r="G692">
        <v>197</v>
      </c>
      <c r="Q692" t="s">
        <v>5190</v>
      </c>
      <c r="S692">
        <v>0</v>
      </c>
      <c r="Z692">
        <v>4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37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>
      <c r="A693">
        <v>37</v>
      </c>
      <c r="B693">
        <v>2</v>
      </c>
      <c r="C693">
        <v>4</v>
      </c>
      <c r="D693">
        <v>0</v>
      </c>
      <c r="G693">
        <v>558</v>
      </c>
      <c r="Q693" t="s">
        <v>5191</v>
      </c>
      <c r="S693">
        <v>0</v>
      </c>
      <c r="Z693">
        <v>4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37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>
      <c r="A694">
        <v>37</v>
      </c>
      <c r="B694">
        <v>2</v>
      </c>
      <c r="C694">
        <v>5</v>
      </c>
      <c r="D694">
        <v>0</v>
      </c>
      <c r="G694">
        <v>474</v>
      </c>
      <c r="Q694" t="s">
        <v>5192</v>
      </c>
      <c r="S694">
        <v>0</v>
      </c>
      <c r="Z694">
        <v>4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37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>
      <c r="A695">
        <v>37</v>
      </c>
      <c r="B695">
        <v>2</v>
      </c>
      <c r="C695">
        <v>6</v>
      </c>
      <c r="D695">
        <v>0</v>
      </c>
      <c r="G695">
        <v>21</v>
      </c>
      <c r="Q695" t="s">
        <v>5193</v>
      </c>
      <c r="S695">
        <v>0</v>
      </c>
      <c r="Z695">
        <v>4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37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>
      <c r="A696">
        <v>37</v>
      </c>
      <c r="B696">
        <v>2</v>
      </c>
      <c r="C696">
        <v>7</v>
      </c>
      <c r="D696">
        <v>0</v>
      </c>
      <c r="G696">
        <v>789</v>
      </c>
      <c r="Q696" t="s">
        <v>5194</v>
      </c>
      <c r="S696">
        <v>0</v>
      </c>
      <c r="Z696">
        <v>4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37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>
      <c r="A697">
        <v>37</v>
      </c>
      <c r="B697">
        <v>2</v>
      </c>
      <c r="C697">
        <v>8</v>
      </c>
      <c r="D697">
        <v>0</v>
      </c>
      <c r="G697">
        <v>419</v>
      </c>
      <c r="Q697" t="s">
        <v>5069</v>
      </c>
      <c r="S697">
        <v>0</v>
      </c>
      <c r="Z697">
        <v>4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37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>
      <c r="A698">
        <v>38</v>
      </c>
      <c r="B698">
        <v>1</v>
      </c>
      <c r="C698">
        <v>1</v>
      </c>
      <c r="D698">
        <v>0</v>
      </c>
      <c r="G698">
        <v>0</v>
      </c>
      <c r="Q698" t="s">
        <v>24</v>
      </c>
      <c r="S698">
        <v>0</v>
      </c>
      <c r="Z698">
        <v>0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38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>
      <c r="A699">
        <v>38</v>
      </c>
      <c r="B699">
        <v>1</v>
      </c>
      <c r="C699">
        <v>2</v>
      </c>
      <c r="D699">
        <v>0</v>
      </c>
      <c r="G699">
        <v>716</v>
      </c>
      <c r="Q699" t="s">
        <v>5151</v>
      </c>
      <c r="S699">
        <v>0</v>
      </c>
      <c r="Z699">
        <v>4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38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>
      <c r="A700">
        <v>38</v>
      </c>
      <c r="B700">
        <v>1</v>
      </c>
      <c r="C700">
        <v>3</v>
      </c>
      <c r="D700">
        <v>0</v>
      </c>
      <c r="G700">
        <v>208</v>
      </c>
      <c r="Q700" t="s">
        <v>212</v>
      </c>
      <c r="S700">
        <v>0</v>
      </c>
      <c r="Z700">
        <v>4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38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>
      <c r="A701">
        <v>38</v>
      </c>
      <c r="B701">
        <v>1</v>
      </c>
      <c r="C701">
        <v>4</v>
      </c>
      <c r="D701">
        <v>0</v>
      </c>
      <c r="G701">
        <v>462</v>
      </c>
      <c r="Q701" t="s">
        <v>5195</v>
      </c>
      <c r="S701">
        <v>0</v>
      </c>
      <c r="Z701">
        <v>4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38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>
      <c r="A702">
        <v>38</v>
      </c>
      <c r="B702">
        <v>1</v>
      </c>
      <c r="C702">
        <v>5</v>
      </c>
      <c r="D702">
        <v>0</v>
      </c>
      <c r="G702">
        <v>124</v>
      </c>
      <c r="Q702" t="s">
        <v>5196</v>
      </c>
      <c r="S702">
        <v>0</v>
      </c>
      <c r="Z702">
        <v>4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38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>
      <c r="A703">
        <v>38</v>
      </c>
      <c r="B703">
        <v>1</v>
      </c>
      <c r="C703">
        <v>6</v>
      </c>
      <c r="D703">
        <v>0</v>
      </c>
      <c r="G703">
        <v>721</v>
      </c>
      <c r="Q703" t="s">
        <v>181</v>
      </c>
      <c r="S703">
        <v>0</v>
      </c>
      <c r="Z703">
        <v>4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38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>
      <c r="A704">
        <v>38</v>
      </c>
      <c r="B704">
        <v>1</v>
      </c>
      <c r="C704">
        <v>7</v>
      </c>
      <c r="D704">
        <v>0</v>
      </c>
      <c r="G704">
        <v>0</v>
      </c>
      <c r="Q704" t="s">
        <v>24</v>
      </c>
      <c r="S704">
        <v>0</v>
      </c>
      <c r="Z704">
        <v>0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38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>
      <c r="A705">
        <v>38</v>
      </c>
      <c r="B705">
        <v>1</v>
      </c>
      <c r="C705">
        <v>8</v>
      </c>
      <c r="D705">
        <v>0</v>
      </c>
      <c r="G705">
        <v>0</v>
      </c>
      <c r="Q705" t="s">
        <v>24</v>
      </c>
      <c r="S705">
        <v>0</v>
      </c>
      <c r="Z705">
        <v>0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38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>
      <c r="A706">
        <v>38</v>
      </c>
      <c r="B706">
        <v>2</v>
      </c>
      <c r="C706">
        <v>1</v>
      </c>
      <c r="D706">
        <v>0</v>
      </c>
      <c r="G706">
        <v>138</v>
      </c>
      <c r="Q706" t="s">
        <v>5197</v>
      </c>
      <c r="S706">
        <v>0</v>
      </c>
      <c r="Z706">
        <v>4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38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>
      <c r="A707">
        <v>38</v>
      </c>
      <c r="B707">
        <v>2</v>
      </c>
      <c r="C707">
        <v>2</v>
      </c>
      <c r="D707">
        <v>0</v>
      </c>
      <c r="G707">
        <v>434</v>
      </c>
      <c r="Q707" t="s">
        <v>1629</v>
      </c>
      <c r="S707">
        <v>0</v>
      </c>
      <c r="Z707">
        <v>4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38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>
      <c r="A708">
        <v>38</v>
      </c>
      <c r="B708">
        <v>2</v>
      </c>
      <c r="C708">
        <v>3</v>
      </c>
      <c r="D708">
        <v>0</v>
      </c>
      <c r="G708">
        <v>44</v>
      </c>
      <c r="Q708" t="s">
        <v>1645</v>
      </c>
      <c r="S708">
        <v>0</v>
      </c>
      <c r="Z708">
        <v>4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38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>
      <c r="A709">
        <v>38</v>
      </c>
      <c r="B709">
        <v>2</v>
      </c>
      <c r="C709">
        <v>4</v>
      </c>
      <c r="D709">
        <v>0</v>
      </c>
      <c r="G709">
        <v>808</v>
      </c>
      <c r="Q709" t="s">
        <v>5198</v>
      </c>
      <c r="S709">
        <v>0</v>
      </c>
      <c r="Z709">
        <v>4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38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>
      <c r="A710">
        <v>38</v>
      </c>
      <c r="B710">
        <v>2</v>
      </c>
      <c r="C710">
        <v>5</v>
      </c>
      <c r="D710">
        <v>0</v>
      </c>
      <c r="G710">
        <v>391</v>
      </c>
      <c r="Q710" t="s">
        <v>1634</v>
      </c>
      <c r="S710">
        <v>0</v>
      </c>
      <c r="Z710">
        <v>4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38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>
      <c r="A711">
        <v>38</v>
      </c>
      <c r="B711">
        <v>2</v>
      </c>
      <c r="C711">
        <v>6</v>
      </c>
      <c r="D711">
        <v>0</v>
      </c>
      <c r="G711">
        <v>697</v>
      </c>
      <c r="Q711" t="s">
        <v>5199</v>
      </c>
      <c r="S711">
        <v>0</v>
      </c>
      <c r="Z711">
        <v>4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38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>
      <c r="A712">
        <v>38</v>
      </c>
      <c r="B712">
        <v>2</v>
      </c>
      <c r="C712">
        <v>7</v>
      </c>
      <c r="D712">
        <v>0</v>
      </c>
      <c r="G712">
        <v>240</v>
      </c>
      <c r="Q712" t="s">
        <v>5200</v>
      </c>
      <c r="S712">
        <v>0</v>
      </c>
      <c r="Z712">
        <v>4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38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>
      <c r="A713">
        <v>38</v>
      </c>
      <c r="B713">
        <v>2</v>
      </c>
      <c r="C713">
        <v>8</v>
      </c>
      <c r="D713">
        <v>0</v>
      </c>
      <c r="G713">
        <v>564</v>
      </c>
      <c r="Q713" t="s">
        <v>5201</v>
      </c>
      <c r="S713">
        <v>0</v>
      </c>
      <c r="Z713">
        <v>4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38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>
      <c r="A714">
        <v>38</v>
      </c>
      <c r="B714">
        <v>3</v>
      </c>
      <c r="C714">
        <v>1</v>
      </c>
      <c r="D714">
        <v>0</v>
      </c>
      <c r="G714">
        <v>259</v>
      </c>
      <c r="Q714" t="s">
        <v>5202</v>
      </c>
      <c r="S714">
        <v>0</v>
      </c>
      <c r="Z714">
        <v>4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38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>
      <c r="A715">
        <v>38</v>
      </c>
      <c r="B715">
        <v>3</v>
      </c>
      <c r="C715">
        <v>2</v>
      </c>
      <c r="D715">
        <v>0</v>
      </c>
      <c r="G715">
        <v>760</v>
      </c>
      <c r="Q715" t="s">
        <v>1635</v>
      </c>
      <c r="S715">
        <v>0</v>
      </c>
      <c r="Z715">
        <v>4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38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>
      <c r="A716">
        <v>38</v>
      </c>
      <c r="B716">
        <v>3</v>
      </c>
      <c r="C716">
        <v>3</v>
      </c>
      <c r="D716">
        <v>0</v>
      </c>
      <c r="G716">
        <v>562</v>
      </c>
      <c r="Q716" t="s">
        <v>1592</v>
      </c>
      <c r="S716">
        <v>0</v>
      </c>
      <c r="Z716">
        <v>4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38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>
      <c r="A717">
        <v>38</v>
      </c>
      <c r="B717">
        <v>3</v>
      </c>
      <c r="C717">
        <v>4</v>
      </c>
      <c r="D717">
        <v>0</v>
      </c>
      <c r="G717">
        <v>173</v>
      </c>
      <c r="Q717" t="s">
        <v>5203</v>
      </c>
      <c r="S717">
        <v>0</v>
      </c>
      <c r="Z717">
        <v>4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38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>
      <c r="A718">
        <v>38</v>
      </c>
      <c r="B718">
        <v>3</v>
      </c>
      <c r="C718">
        <v>5</v>
      </c>
      <c r="D718">
        <v>0</v>
      </c>
      <c r="G718">
        <v>311</v>
      </c>
      <c r="Q718" t="s">
        <v>5204</v>
      </c>
      <c r="S718">
        <v>0</v>
      </c>
      <c r="Z718">
        <v>4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38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>
      <c r="A719">
        <v>38</v>
      </c>
      <c r="B719">
        <v>3</v>
      </c>
      <c r="C719">
        <v>6</v>
      </c>
      <c r="D719">
        <v>0</v>
      </c>
      <c r="G719">
        <v>586</v>
      </c>
      <c r="Q719" t="s">
        <v>1635</v>
      </c>
      <c r="S719">
        <v>0</v>
      </c>
      <c r="Z719">
        <v>4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38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>
      <c r="A720">
        <v>38</v>
      </c>
      <c r="B720">
        <v>3</v>
      </c>
      <c r="C720">
        <v>7</v>
      </c>
      <c r="D720">
        <v>0</v>
      </c>
      <c r="G720">
        <v>338</v>
      </c>
      <c r="Q720" t="s">
        <v>5205</v>
      </c>
      <c r="S720">
        <v>0</v>
      </c>
      <c r="Z720">
        <v>4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38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>
      <c r="A721">
        <v>38</v>
      </c>
      <c r="B721">
        <v>3</v>
      </c>
      <c r="C721">
        <v>8</v>
      </c>
      <c r="D721">
        <v>0</v>
      </c>
      <c r="G721">
        <v>207</v>
      </c>
      <c r="Q721" t="s">
        <v>5206</v>
      </c>
      <c r="S721">
        <v>0</v>
      </c>
      <c r="Z721">
        <v>4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38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>
      <c r="A722">
        <v>39</v>
      </c>
      <c r="B722">
        <v>1</v>
      </c>
      <c r="C722">
        <v>1</v>
      </c>
      <c r="D722">
        <v>0</v>
      </c>
      <c r="G722">
        <v>0</v>
      </c>
      <c r="Q722" t="s">
        <v>24</v>
      </c>
      <c r="S722">
        <v>0</v>
      </c>
      <c r="Z722">
        <v>0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39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>
      <c r="A723">
        <v>39</v>
      </c>
      <c r="B723">
        <v>1</v>
      </c>
      <c r="C723">
        <v>2</v>
      </c>
      <c r="D723">
        <v>0</v>
      </c>
      <c r="G723">
        <v>0</v>
      </c>
      <c r="Q723" t="s">
        <v>24</v>
      </c>
      <c r="S723">
        <v>0</v>
      </c>
      <c r="Z723">
        <v>0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39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>
      <c r="A724">
        <v>39</v>
      </c>
      <c r="B724">
        <v>1</v>
      </c>
      <c r="C724">
        <v>3</v>
      </c>
      <c r="D724">
        <v>0</v>
      </c>
      <c r="G724">
        <v>167</v>
      </c>
      <c r="Q724" t="s">
        <v>5207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39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>
      <c r="A725">
        <v>39</v>
      </c>
      <c r="B725">
        <v>1</v>
      </c>
      <c r="C725">
        <v>4</v>
      </c>
      <c r="D725">
        <v>0</v>
      </c>
      <c r="G725">
        <v>621</v>
      </c>
      <c r="Q725" t="s">
        <v>1544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39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>
      <c r="A726">
        <v>39</v>
      </c>
      <c r="B726">
        <v>1</v>
      </c>
      <c r="C726">
        <v>5</v>
      </c>
      <c r="D726">
        <v>0</v>
      </c>
      <c r="G726">
        <v>711</v>
      </c>
      <c r="Q726" t="s">
        <v>1544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39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>
      <c r="A727">
        <v>39</v>
      </c>
      <c r="B727">
        <v>1</v>
      </c>
      <c r="C727">
        <v>6</v>
      </c>
      <c r="D727">
        <v>0</v>
      </c>
      <c r="G727">
        <v>169</v>
      </c>
      <c r="Q727" t="s">
        <v>5207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39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>
      <c r="A728">
        <v>39</v>
      </c>
      <c r="B728">
        <v>1</v>
      </c>
      <c r="C728">
        <v>7</v>
      </c>
      <c r="D728">
        <v>0</v>
      </c>
      <c r="G728">
        <v>0</v>
      </c>
      <c r="Q728" t="s">
        <v>24</v>
      </c>
      <c r="S728">
        <v>0</v>
      </c>
      <c r="Z728">
        <v>0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39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>
      <c r="A729">
        <v>39</v>
      </c>
      <c r="B729">
        <v>1</v>
      </c>
      <c r="C729">
        <v>8</v>
      </c>
      <c r="D729">
        <v>0</v>
      </c>
      <c r="G729">
        <v>0</v>
      </c>
      <c r="Q729" t="s">
        <v>24</v>
      </c>
      <c r="S729">
        <v>0</v>
      </c>
      <c r="Z729">
        <v>0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39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>
      <c r="A730">
        <v>39</v>
      </c>
      <c r="B730">
        <v>2</v>
      </c>
      <c r="C730">
        <v>1</v>
      </c>
      <c r="D730">
        <v>0</v>
      </c>
      <c r="G730">
        <v>374</v>
      </c>
      <c r="Q730" t="s">
        <v>1544</v>
      </c>
      <c r="S730">
        <v>0</v>
      </c>
      <c r="Z730">
        <v>1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39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>
      <c r="A731">
        <v>39</v>
      </c>
      <c r="B731">
        <v>2</v>
      </c>
      <c r="C731">
        <v>2</v>
      </c>
      <c r="D731">
        <v>0</v>
      </c>
      <c r="G731">
        <v>389</v>
      </c>
      <c r="Q731" t="s">
        <v>5208</v>
      </c>
      <c r="S731">
        <v>0</v>
      </c>
      <c r="Z731">
        <v>1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39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>
      <c r="A732">
        <v>39</v>
      </c>
      <c r="B732">
        <v>2</v>
      </c>
      <c r="C732">
        <v>3</v>
      </c>
      <c r="D732">
        <v>0</v>
      </c>
      <c r="G732">
        <v>429</v>
      </c>
      <c r="Q732" t="s">
        <v>166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39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>
      <c r="A733">
        <v>39</v>
      </c>
      <c r="B733">
        <v>2</v>
      </c>
      <c r="C733">
        <v>4</v>
      </c>
      <c r="D733">
        <v>0</v>
      </c>
      <c r="G733">
        <v>39</v>
      </c>
      <c r="Q733" t="s">
        <v>166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39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>
      <c r="A734">
        <v>39</v>
      </c>
      <c r="B734">
        <v>2</v>
      </c>
      <c r="C734">
        <v>5</v>
      </c>
      <c r="D734">
        <v>0</v>
      </c>
      <c r="G734">
        <v>411</v>
      </c>
      <c r="Q734" t="s">
        <v>166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39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>
      <c r="A735">
        <v>39</v>
      </c>
      <c r="B735">
        <v>2</v>
      </c>
      <c r="C735">
        <v>6</v>
      </c>
      <c r="D735">
        <v>0</v>
      </c>
      <c r="G735">
        <v>756</v>
      </c>
      <c r="Q735" t="s">
        <v>166</v>
      </c>
      <c r="S735">
        <v>0</v>
      </c>
      <c r="Z735">
        <v>1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39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>
      <c r="A736">
        <v>39</v>
      </c>
      <c r="B736">
        <v>2</v>
      </c>
      <c r="C736">
        <v>7</v>
      </c>
      <c r="D736">
        <v>0</v>
      </c>
      <c r="G736">
        <v>86</v>
      </c>
      <c r="Q736" t="s">
        <v>1544</v>
      </c>
      <c r="S736">
        <v>0</v>
      </c>
      <c r="Z736">
        <v>1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39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>
      <c r="A737">
        <v>39</v>
      </c>
      <c r="B737">
        <v>2</v>
      </c>
      <c r="C737">
        <v>8</v>
      </c>
      <c r="D737">
        <v>0</v>
      </c>
      <c r="G737">
        <v>551</v>
      </c>
      <c r="Q737" t="s">
        <v>1544</v>
      </c>
      <c r="S737">
        <v>0</v>
      </c>
      <c r="Z737">
        <v>1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39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>
      <c r="A738">
        <v>39</v>
      </c>
      <c r="B738">
        <v>3</v>
      </c>
      <c r="C738">
        <v>1</v>
      </c>
      <c r="D738">
        <v>0</v>
      </c>
      <c r="G738">
        <v>624</v>
      </c>
      <c r="Q738" t="s">
        <v>5209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39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>
      <c r="A739">
        <v>39</v>
      </c>
      <c r="B739">
        <v>3</v>
      </c>
      <c r="C739">
        <v>2</v>
      </c>
      <c r="D739">
        <v>0</v>
      </c>
      <c r="G739">
        <v>623</v>
      </c>
      <c r="Q739" t="s">
        <v>5210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39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>
      <c r="A740">
        <v>39</v>
      </c>
      <c r="B740">
        <v>3</v>
      </c>
      <c r="C740">
        <v>3</v>
      </c>
      <c r="D740">
        <v>0</v>
      </c>
      <c r="G740">
        <v>133</v>
      </c>
      <c r="Q740" t="s">
        <v>5210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39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>
      <c r="A741">
        <v>39</v>
      </c>
      <c r="B741">
        <v>3</v>
      </c>
      <c r="C741">
        <v>4</v>
      </c>
      <c r="D741">
        <v>0</v>
      </c>
      <c r="G741">
        <v>553</v>
      </c>
      <c r="Q741" t="s">
        <v>1548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39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>
      <c r="A742">
        <v>39</v>
      </c>
      <c r="B742">
        <v>3</v>
      </c>
      <c r="C742">
        <v>5</v>
      </c>
      <c r="D742">
        <v>0</v>
      </c>
      <c r="G742">
        <v>307</v>
      </c>
      <c r="Q742" t="s">
        <v>5211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39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>
      <c r="A743">
        <v>39</v>
      </c>
      <c r="B743">
        <v>3</v>
      </c>
      <c r="C743">
        <v>6</v>
      </c>
      <c r="D743">
        <v>0</v>
      </c>
      <c r="G743">
        <v>620</v>
      </c>
      <c r="Q743" t="s">
        <v>5210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39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>
      <c r="A744">
        <v>39</v>
      </c>
      <c r="B744">
        <v>3</v>
      </c>
      <c r="C744">
        <v>7</v>
      </c>
      <c r="D744">
        <v>0</v>
      </c>
      <c r="G744">
        <v>679</v>
      </c>
      <c r="Q744" t="s">
        <v>5212</v>
      </c>
      <c r="S744">
        <v>0</v>
      </c>
      <c r="Z744">
        <v>1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39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>
      <c r="A745">
        <v>39</v>
      </c>
      <c r="B745">
        <v>3</v>
      </c>
      <c r="C745">
        <v>8</v>
      </c>
      <c r="D745">
        <v>0</v>
      </c>
      <c r="G745">
        <v>38</v>
      </c>
      <c r="Q745" t="s">
        <v>5213</v>
      </c>
      <c r="S745">
        <v>0</v>
      </c>
      <c r="Z745">
        <v>1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39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>
      <c r="A746">
        <v>39</v>
      </c>
      <c r="B746">
        <v>4</v>
      </c>
      <c r="C746">
        <v>1</v>
      </c>
      <c r="D746">
        <v>0</v>
      </c>
      <c r="G746">
        <v>755</v>
      </c>
      <c r="Q746" t="s">
        <v>167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39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>
      <c r="A747">
        <v>39</v>
      </c>
      <c r="B747">
        <v>4</v>
      </c>
      <c r="C747">
        <v>2</v>
      </c>
      <c r="D747">
        <v>0</v>
      </c>
      <c r="G747">
        <v>622</v>
      </c>
      <c r="Q747" t="s">
        <v>5214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39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>
      <c r="A748">
        <v>39</v>
      </c>
      <c r="B748">
        <v>4</v>
      </c>
      <c r="C748">
        <v>3</v>
      </c>
      <c r="D748">
        <v>0</v>
      </c>
      <c r="G748">
        <v>759</v>
      </c>
      <c r="Q748" t="s">
        <v>169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39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>
      <c r="A749">
        <v>39</v>
      </c>
      <c r="B749">
        <v>4</v>
      </c>
      <c r="C749">
        <v>4</v>
      </c>
      <c r="D749">
        <v>0</v>
      </c>
      <c r="G749">
        <v>678</v>
      </c>
      <c r="Q749" t="s">
        <v>1577</v>
      </c>
      <c r="S749">
        <v>0</v>
      </c>
      <c r="Z749">
        <v>1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39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>
      <c r="A750">
        <v>39</v>
      </c>
      <c r="B750">
        <v>4</v>
      </c>
      <c r="C750">
        <v>5</v>
      </c>
      <c r="D750">
        <v>0</v>
      </c>
      <c r="G750">
        <v>205</v>
      </c>
      <c r="Q750" t="s">
        <v>5215</v>
      </c>
      <c r="S750">
        <v>0</v>
      </c>
      <c r="Z750">
        <v>1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39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>
      <c r="A751">
        <v>39</v>
      </c>
      <c r="B751">
        <v>4</v>
      </c>
      <c r="C751">
        <v>6</v>
      </c>
      <c r="D751">
        <v>0</v>
      </c>
      <c r="G751">
        <v>85</v>
      </c>
      <c r="Q751" t="s">
        <v>168</v>
      </c>
      <c r="S751">
        <v>0</v>
      </c>
      <c r="Z751">
        <v>1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39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>
      <c r="A752">
        <v>39</v>
      </c>
      <c r="B752">
        <v>4</v>
      </c>
      <c r="C752">
        <v>7</v>
      </c>
      <c r="D752">
        <v>0</v>
      </c>
      <c r="G752">
        <v>330</v>
      </c>
      <c r="Q752" t="s">
        <v>5216</v>
      </c>
      <c r="S752">
        <v>0</v>
      </c>
      <c r="Z752">
        <v>1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39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>
      <c r="A753">
        <v>39</v>
      </c>
      <c r="B753">
        <v>4</v>
      </c>
      <c r="C753">
        <v>8</v>
      </c>
      <c r="D753">
        <v>0</v>
      </c>
      <c r="G753">
        <v>376</v>
      </c>
      <c r="Q753" t="s">
        <v>5217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39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>
      <c r="A754">
        <v>40</v>
      </c>
      <c r="B754">
        <v>1</v>
      </c>
      <c r="C754">
        <v>1</v>
      </c>
      <c r="D754">
        <v>0</v>
      </c>
      <c r="G754">
        <v>0</v>
      </c>
      <c r="Q754" t="s">
        <v>24</v>
      </c>
      <c r="S754">
        <v>0</v>
      </c>
      <c r="Z754">
        <v>0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40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>
      <c r="A755">
        <v>40</v>
      </c>
      <c r="B755">
        <v>1</v>
      </c>
      <c r="C755">
        <v>2</v>
      </c>
      <c r="D755">
        <v>0</v>
      </c>
      <c r="G755">
        <v>152</v>
      </c>
      <c r="Q755" t="s">
        <v>5218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40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>
      <c r="A756">
        <v>40</v>
      </c>
      <c r="B756">
        <v>1</v>
      </c>
      <c r="C756">
        <v>3</v>
      </c>
      <c r="D756">
        <v>0</v>
      </c>
      <c r="G756">
        <v>147</v>
      </c>
      <c r="Q756" t="s">
        <v>5218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40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>
      <c r="A757">
        <v>40</v>
      </c>
      <c r="B757">
        <v>1</v>
      </c>
      <c r="C757">
        <v>4</v>
      </c>
      <c r="D757">
        <v>0</v>
      </c>
      <c r="G757">
        <v>384</v>
      </c>
      <c r="Q757" t="s">
        <v>1545</v>
      </c>
      <c r="S757">
        <v>0</v>
      </c>
      <c r="Z757">
        <v>1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40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>
      <c r="A758">
        <v>40</v>
      </c>
      <c r="B758">
        <v>1</v>
      </c>
      <c r="C758">
        <v>5</v>
      </c>
      <c r="D758">
        <v>0</v>
      </c>
      <c r="G758">
        <v>99</v>
      </c>
      <c r="Q758" t="s">
        <v>5218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40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>
      <c r="A759">
        <v>40</v>
      </c>
      <c r="B759">
        <v>1</v>
      </c>
      <c r="C759">
        <v>6</v>
      </c>
      <c r="D759">
        <v>0</v>
      </c>
      <c r="G759">
        <v>151</v>
      </c>
      <c r="Q759" t="s">
        <v>5218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40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>
      <c r="A760">
        <v>40</v>
      </c>
      <c r="B760">
        <v>1</v>
      </c>
      <c r="C760">
        <v>7</v>
      </c>
      <c r="D760">
        <v>0</v>
      </c>
      <c r="G760">
        <v>0</v>
      </c>
      <c r="Q760" t="s">
        <v>24</v>
      </c>
      <c r="S760">
        <v>0</v>
      </c>
      <c r="Z760">
        <v>0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40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>
      <c r="A761">
        <v>40</v>
      </c>
      <c r="B761">
        <v>1</v>
      </c>
      <c r="C761">
        <v>8</v>
      </c>
      <c r="D761">
        <v>0</v>
      </c>
      <c r="G761">
        <v>0</v>
      </c>
      <c r="Q761" t="s">
        <v>24</v>
      </c>
      <c r="S761">
        <v>0</v>
      </c>
      <c r="Z761">
        <v>0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40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>
      <c r="A762">
        <v>40</v>
      </c>
      <c r="B762">
        <v>2</v>
      </c>
      <c r="C762">
        <v>1</v>
      </c>
      <c r="D762">
        <v>0</v>
      </c>
      <c r="G762">
        <v>17</v>
      </c>
      <c r="Q762" t="s">
        <v>5219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40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>
      <c r="A763">
        <v>40</v>
      </c>
      <c r="B763">
        <v>2</v>
      </c>
      <c r="C763">
        <v>2</v>
      </c>
      <c r="D763">
        <v>0</v>
      </c>
      <c r="G763">
        <v>681</v>
      </c>
      <c r="Q763" t="s">
        <v>5220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40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>
      <c r="A764">
        <v>40</v>
      </c>
      <c r="B764">
        <v>2</v>
      </c>
      <c r="C764">
        <v>3</v>
      </c>
      <c r="D764">
        <v>0</v>
      </c>
      <c r="G764">
        <v>248</v>
      </c>
      <c r="Q764" t="s">
        <v>5221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40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>
      <c r="A765">
        <v>40</v>
      </c>
      <c r="B765">
        <v>2</v>
      </c>
      <c r="C765">
        <v>4</v>
      </c>
      <c r="D765">
        <v>0</v>
      </c>
      <c r="G765">
        <v>16</v>
      </c>
      <c r="Q765" t="s">
        <v>5222</v>
      </c>
      <c r="S765">
        <v>0</v>
      </c>
      <c r="Z765">
        <v>1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40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>
      <c r="A766">
        <v>40</v>
      </c>
      <c r="B766">
        <v>2</v>
      </c>
      <c r="C766">
        <v>5</v>
      </c>
      <c r="D766">
        <v>0</v>
      </c>
      <c r="G766">
        <v>148</v>
      </c>
      <c r="Q766" t="s">
        <v>5223</v>
      </c>
      <c r="S766">
        <v>0</v>
      </c>
      <c r="Z766">
        <v>1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40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>
      <c r="A767">
        <v>40</v>
      </c>
      <c r="B767">
        <v>2</v>
      </c>
      <c r="C767">
        <v>6</v>
      </c>
      <c r="D767">
        <v>0</v>
      </c>
      <c r="G767">
        <v>416</v>
      </c>
      <c r="Q767" t="s">
        <v>166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40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>
      <c r="A768">
        <v>40</v>
      </c>
      <c r="B768">
        <v>2</v>
      </c>
      <c r="C768">
        <v>7</v>
      </c>
      <c r="D768">
        <v>0</v>
      </c>
      <c r="G768">
        <v>194</v>
      </c>
      <c r="Q768" t="s">
        <v>5224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40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>
      <c r="A769">
        <v>40</v>
      </c>
      <c r="B769">
        <v>2</v>
      </c>
      <c r="C769">
        <v>8</v>
      </c>
      <c r="D769">
        <v>0</v>
      </c>
      <c r="G769">
        <v>195</v>
      </c>
      <c r="Q769" t="s">
        <v>5225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40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>
      <c r="A770">
        <v>40</v>
      </c>
      <c r="B770">
        <v>3</v>
      </c>
      <c r="C770">
        <v>1</v>
      </c>
      <c r="D770">
        <v>0</v>
      </c>
      <c r="G770">
        <v>129</v>
      </c>
      <c r="Q770" t="s">
        <v>5226</v>
      </c>
      <c r="S770">
        <v>0</v>
      </c>
      <c r="Z770">
        <v>1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40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>
      <c r="A771">
        <v>40</v>
      </c>
      <c r="B771">
        <v>3</v>
      </c>
      <c r="C771">
        <v>2</v>
      </c>
      <c r="D771">
        <v>0</v>
      </c>
      <c r="G771">
        <v>661</v>
      </c>
      <c r="Q771" t="s">
        <v>5227</v>
      </c>
      <c r="S771">
        <v>0</v>
      </c>
      <c r="Z771">
        <v>1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40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>
      <c r="A772">
        <v>40</v>
      </c>
      <c r="B772">
        <v>3</v>
      </c>
      <c r="C772">
        <v>3</v>
      </c>
      <c r="D772">
        <v>0</v>
      </c>
      <c r="G772">
        <v>747</v>
      </c>
      <c r="Q772" t="s">
        <v>167</v>
      </c>
      <c r="S772">
        <v>0</v>
      </c>
      <c r="Z772">
        <v>1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40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>
      <c r="A773">
        <v>40</v>
      </c>
      <c r="B773">
        <v>3</v>
      </c>
      <c r="C773">
        <v>4</v>
      </c>
      <c r="D773">
        <v>0</v>
      </c>
      <c r="G773">
        <v>520</v>
      </c>
      <c r="Q773" t="s">
        <v>5228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40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>
      <c r="A774">
        <v>40</v>
      </c>
      <c r="B774">
        <v>3</v>
      </c>
      <c r="C774">
        <v>5</v>
      </c>
      <c r="D774">
        <v>0</v>
      </c>
      <c r="G774">
        <v>576</v>
      </c>
      <c r="Q774" t="s">
        <v>5229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40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>
      <c r="A775">
        <v>40</v>
      </c>
      <c r="B775">
        <v>3</v>
      </c>
      <c r="C775">
        <v>6</v>
      </c>
      <c r="D775">
        <v>0</v>
      </c>
      <c r="G775">
        <v>18</v>
      </c>
      <c r="Q775" t="s">
        <v>5230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40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>
      <c r="A776">
        <v>40</v>
      </c>
      <c r="B776">
        <v>3</v>
      </c>
      <c r="C776">
        <v>7</v>
      </c>
      <c r="D776">
        <v>0</v>
      </c>
      <c r="G776">
        <v>249</v>
      </c>
      <c r="Q776" t="s">
        <v>5231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40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>
      <c r="A777">
        <v>40</v>
      </c>
      <c r="B777">
        <v>3</v>
      </c>
      <c r="C777">
        <v>8</v>
      </c>
      <c r="D777">
        <v>0</v>
      </c>
      <c r="G777">
        <v>614</v>
      </c>
      <c r="Q777" t="s">
        <v>5232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40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>
      <c r="A778">
        <v>40</v>
      </c>
      <c r="B778">
        <v>4</v>
      </c>
      <c r="C778">
        <v>1</v>
      </c>
      <c r="D778">
        <v>0</v>
      </c>
      <c r="G778">
        <v>297</v>
      </c>
      <c r="Q778" t="s">
        <v>5233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40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>
      <c r="A779">
        <v>40</v>
      </c>
      <c r="B779">
        <v>4</v>
      </c>
      <c r="C779">
        <v>2</v>
      </c>
      <c r="D779">
        <v>0</v>
      </c>
      <c r="G779">
        <v>270</v>
      </c>
      <c r="Q779" t="s">
        <v>5234</v>
      </c>
      <c r="S779">
        <v>0</v>
      </c>
      <c r="Z779">
        <v>1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40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>
      <c r="A780">
        <v>40</v>
      </c>
      <c r="B780">
        <v>4</v>
      </c>
      <c r="C780">
        <v>3</v>
      </c>
      <c r="D780">
        <v>0</v>
      </c>
      <c r="G780">
        <v>403</v>
      </c>
      <c r="Q780" t="s">
        <v>173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40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>
      <c r="A781">
        <v>40</v>
      </c>
      <c r="B781">
        <v>4</v>
      </c>
      <c r="C781">
        <v>4</v>
      </c>
      <c r="D781">
        <v>0</v>
      </c>
      <c r="G781">
        <v>97</v>
      </c>
      <c r="Q781" t="s">
        <v>5235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40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>
      <c r="A782">
        <v>40</v>
      </c>
      <c r="B782">
        <v>4</v>
      </c>
      <c r="C782">
        <v>5</v>
      </c>
      <c r="D782">
        <v>0</v>
      </c>
      <c r="G782">
        <v>95</v>
      </c>
      <c r="Q782" t="s">
        <v>5236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40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>
      <c r="A783">
        <v>40</v>
      </c>
      <c r="B783">
        <v>4</v>
      </c>
      <c r="C783">
        <v>6</v>
      </c>
      <c r="D783">
        <v>0</v>
      </c>
      <c r="G783">
        <v>819</v>
      </c>
      <c r="Q783" t="s">
        <v>5237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40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>
      <c r="A784">
        <v>40</v>
      </c>
      <c r="B784">
        <v>4</v>
      </c>
      <c r="C784">
        <v>7</v>
      </c>
      <c r="D784">
        <v>0</v>
      </c>
      <c r="G784">
        <v>616</v>
      </c>
      <c r="Q784" t="s">
        <v>1575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40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>
      <c r="A785">
        <v>40</v>
      </c>
      <c r="B785">
        <v>4</v>
      </c>
      <c r="C785">
        <v>8</v>
      </c>
      <c r="D785">
        <v>0</v>
      </c>
      <c r="G785">
        <v>521</v>
      </c>
      <c r="Q785" t="s">
        <v>1603</v>
      </c>
      <c r="S785">
        <v>0</v>
      </c>
      <c r="Z785">
        <v>1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40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>
      <c r="A786">
        <v>41</v>
      </c>
      <c r="B786">
        <v>1</v>
      </c>
      <c r="C786">
        <v>1</v>
      </c>
      <c r="D786">
        <v>0</v>
      </c>
      <c r="G786">
        <v>0</v>
      </c>
      <c r="Q786" t="s">
        <v>24</v>
      </c>
      <c r="S786">
        <v>0</v>
      </c>
      <c r="Z786">
        <v>0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41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>
      <c r="A787">
        <v>41</v>
      </c>
      <c r="B787">
        <v>1</v>
      </c>
      <c r="C787">
        <v>2</v>
      </c>
      <c r="D787">
        <v>0</v>
      </c>
      <c r="G787">
        <v>0</v>
      </c>
      <c r="Q787" t="s">
        <v>24</v>
      </c>
      <c r="S787">
        <v>0</v>
      </c>
      <c r="Z787">
        <v>0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41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>
      <c r="A788">
        <v>41</v>
      </c>
      <c r="B788">
        <v>1</v>
      </c>
      <c r="C788">
        <v>3</v>
      </c>
      <c r="D788">
        <v>0</v>
      </c>
      <c r="G788">
        <v>165</v>
      </c>
      <c r="Q788" t="s">
        <v>5238</v>
      </c>
      <c r="S788">
        <v>0</v>
      </c>
      <c r="Z788">
        <v>2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41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>
      <c r="A789">
        <v>41</v>
      </c>
      <c r="B789">
        <v>1</v>
      </c>
      <c r="C789">
        <v>4</v>
      </c>
      <c r="D789">
        <v>0</v>
      </c>
      <c r="G789">
        <v>655</v>
      </c>
      <c r="Q789" t="s">
        <v>5239</v>
      </c>
      <c r="S789">
        <v>0</v>
      </c>
      <c r="Z789">
        <v>2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41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>
      <c r="A790">
        <v>41</v>
      </c>
      <c r="B790">
        <v>1</v>
      </c>
      <c r="C790">
        <v>5</v>
      </c>
      <c r="D790">
        <v>0</v>
      </c>
      <c r="G790">
        <v>161</v>
      </c>
      <c r="Q790" t="s">
        <v>5238</v>
      </c>
      <c r="S790">
        <v>0</v>
      </c>
      <c r="Z790">
        <v>2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41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>
      <c r="A791">
        <v>41</v>
      </c>
      <c r="B791">
        <v>1</v>
      </c>
      <c r="C791">
        <v>6</v>
      </c>
      <c r="D791">
        <v>0</v>
      </c>
      <c r="G791">
        <v>0</v>
      </c>
      <c r="Q791" t="s">
        <v>24</v>
      </c>
      <c r="S791">
        <v>0</v>
      </c>
      <c r="Z791">
        <v>0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41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>
      <c r="A792">
        <v>41</v>
      </c>
      <c r="B792">
        <v>1</v>
      </c>
      <c r="C792">
        <v>7</v>
      </c>
      <c r="D792">
        <v>0</v>
      </c>
      <c r="G792">
        <v>0</v>
      </c>
      <c r="Q792" t="s">
        <v>24</v>
      </c>
      <c r="S792">
        <v>0</v>
      </c>
      <c r="Z792">
        <v>0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41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>
      <c r="A793">
        <v>41</v>
      </c>
      <c r="B793">
        <v>1</v>
      </c>
      <c r="C793">
        <v>8</v>
      </c>
      <c r="D793">
        <v>0</v>
      </c>
      <c r="G793">
        <v>0</v>
      </c>
      <c r="Q793" t="s">
        <v>24</v>
      </c>
      <c r="S793">
        <v>0</v>
      </c>
      <c r="Z793">
        <v>0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41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>
      <c r="A794">
        <v>41</v>
      </c>
      <c r="B794">
        <v>2</v>
      </c>
      <c r="C794">
        <v>1</v>
      </c>
      <c r="D794">
        <v>0</v>
      </c>
      <c r="G794">
        <v>80</v>
      </c>
      <c r="Q794" t="s">
        <v>1591</v>
      </c>
      <c r="S794">
        <v>0</v>
      </c>
      <c r="Z794">
        <v>2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41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>
      <c r="A795">
        <v>41</v>
      </c>
      <c r="B795">
        <v>2</v>
      </c>
      <c r="C795">
        <v>2</v>
      </c>
      <c r="D795">
        <v>0</v>
      </c>
      <c r="G795">
        <v>306</v>
      </c>
      <c r="Q795" t="s">
        <v>5240</v>
      </c>
      <c r="S795">
        <v>0</v>
      </c>
      <c r="Z795">
        <v>2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41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>
      <c r="A796">
        <v>41</v>
      </c>
      <c r="B796">
        <v>2</v>
      </c>
      <c r="C796">
        <v>3</v>
      </c>
      <c r="D796">
        <v>0</v>
      </c>
      <c r="G796">
        <v>501</v>
      </c>
      <c r="Q796" t="s">
        <v>5241</v>
      </c>
      <c r="S796">
        <v>0</v>
      </c>
      <c r="Z796">
        <v>2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41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>
      <c r="A797">
        <v>41</v>
      </c>
      <c r="B797">
        <v>2</v>
      </c>
      <c r="C797">
        <v>4</v>
      </c>
      <c r="D797">
        <v>0</v>
      </c>
      <c r="G797">
        <v>236</v>
      </c>
      <c r="Q797" t="s">
        <v>5242</v>
      </c>
      <c r="S797">
        <v>0</v>
      </c>
      <c r="Z797">
        <v>2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41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>
      <c r="A798">
        <v>41</v>
      </c>
      <c r="B798">
        <v>2</v>
      </c>
      <c r="C798">
        <v>5</v>
      </c>
      <c r="D798">
        <v>0</v>
      </c>
      <c r="G798">
        <v>483</v>
      </c>
      <c r="Q798" t="s">
        <v>5243</v>
      </c>
      <c r="S798">
        <v>0</v>
      </c>
      <c r="Z798">
        <v>2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41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>
      <c r="A799">
        <v>41</v>
      </c>
      <c r="B799">
        <v>2</v>
      </c>
      <c r="C799">
        <v>6</v>
      </c>
      <c r="D799">
        <v>0</v>
      </c>
      <c r="G799">
        <v>79</v>
      </c>
      <c r="Q799" t="s">
        <v>1553</v>
      </c>
      <c r="S799">
        <v>0</v>
      </c>
      <c r="Z799">
        <v>2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41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>
      <c r="A800">
        <v>41</v>
      </c>
      <c r="B800">
        <v>2</v>
      </c>
      <c r="C800">
        <v>7</v>
      </c>
      <c r="D800">
        <v>0</v>
      </c>
      <c r="G800">
        <v>597</v>
      </c>
      <c r="Q800" t="s">
        <v>5240</v>
      </c>
      <c r="S800">
        <v>0</v>
      </c>
      <c r="Z800">
        <v>2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41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>
      <c r="A801">
        <v>41</v>
      </c>
      <c r="B801">
        <v>2</v>
      </c>
      <c r="C801">
        <v>8</v>
      </c>
      <c r="D801">
        <v>0</v>
      </c>
      <c r="G801">
        <v>454</v>
      </c>
      <c r="Q801" t="s">
        <v>1591</v>
      </c>
      <c r="S801">
        <v>0</v>
      </c>
      <c r="Z801">
        <v>2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41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>
      <c r="A802">
        <v>41</v>
      </c>
      <c r="B802">
        <v>3</v>
      </c>
      <c r="C802">
        <v>1</v>
      </c>
      <c r="D802">
        <v>0</v>
      </c>
      <c r="G802">
        <v>751</v>
      </c>
      <c r="Q802" t="s">
        <v>5244</v>
      </c>
      <c r="S802">
        <v>0</v>
      </c>
      <c r="Z802">
        <v>2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41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>
      <c r="A803">
        <v>41</v>
      </c>
      <c r="B803">
        <v>3</v>
      </c>
      <c r="C803">
        <v>2</v>
      </c>
      <c r="D803">
        <v>0</v>
      </c>
      <c r="G803">
        <v>754</v>
      </c>
      <c r="Q803" t="s">
        <v>173</v>
      </c>
      <c r="S803">
        <v>0</v>
      </c>
      <c r="Z803">
        <v>2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41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>
      <c r="A804">
        <v>41</v>
      </c>
      <c r="B804">
        <v>3</v>
      </c>
      <c r="C804">
        <v>3</v>
      </c>
      <c r="D804">
        <v>0</v>
      </c>
      <c r="G804">
        <v>303</v>
      </c>
      <c r="Q804" t="s">
        <v>5245</v>
      </c>
      <c r="S804">
        <v>0</v>
      </c>
      <c r="Z804">
        <v>2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41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>
      <c r="A805">
        <v>41</v>
      </c>
      <c r="B805">
        <v>3</v>
      </c>
      <c r="C805">
        <v>4</v>
      </c>
      <c r="D805">
        <v>0</v>
      </c>
      <c r="G805">
        <v>34</v>
      </c>
      <c r="Q805" t="s">
        <v>5246</v>
      </c>
      <c r="S805">
        <v>0</v>
      </c>
      <c r="Z805">
        <v>2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41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>
      <c r="A806">
        <v>41</v>
      </c>
      <c r="B806">
        <v>3</v>
      </c>
      <c r="C806">
        <v>5</v>
      </c>
      <c r="D806">
        <v>0</v>
      </c>
      <c r="G806">
        <v>561</v>
      </c>
      <c r="Q806" t="s">
        <v>5247</v>
      </c>
      <c r="S806">
        <v>0</v>
      </c>
      <c r="Z806">
        <v>2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41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>
      <c r="A807">
        <v>41</v>
      </c>
      <c r="B807">
        <v>3</v>
      </c>
      <c r="C807">
        <v>6</v>
      </c>
      <c r="D807">
        <v>0</v>
      </c>
      <c r="G807">
        <v>735</v>
      </c>
      <c r="Q807" t="s">
        <v>5248</v>
      </c>
      <c r="S807">
        <v>0</v>
      </c>
      <c r="Z807">
        <v>2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41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>
      <c r="A808">
        <v>41</v>
      </c>
      <c r="B808">
        <v>3</v>
      </c>
      <c r="C808">
        <v>7</v>
      </c>
      <c r="D808">
        <v>0</v>
      </c>
      <c r="G808">
        <v>619</v>
      </c>
      <c r="Q808" t="s">
        <v>5249</v>
      </c>
      <c r="S808">
        <v>0</v>
      </c>
      <c r="Z808">
        <v>2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41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>
      <c r="A809">
        <v>41</v>
      </c>
      <c r="B809">
        <v>3</v>
      </c>
      <c r="C809">
        <v>8</v>
      </c>
      <c r="D809">
        <v>0</v>
      </c>
      <c r="G809">
        <v>781</v>
      </c>
      <c r="Q809" t="s">
        <v>1578</v>
      </c>
      <c r="S809">
        <v>0</v>
      </c>
      <c r="Z809">
        <v>2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41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>
      <c r="A810">
        <v>41</v>
      </c>
      <c r="B810">
        <v>4</v>
      </c>
      <c r="C810">
        <v>1</v>
      </c>
      <c r="D810">
        <v>0</v>
      </c>
      <c r="G810">
        <v>676</v>
      </c>
      <c r="Q810" t="s">
        <v>5250</v>
      </c>
      <c r="S810">
        <v>0</v>
      </c>
      <c r="Z810">
        <v>2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41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>
      <c r="A811">
        <v>41</v>
      </c>
      <c r="B811">
        <v>4</v>
      </c>
      <c r="C811">
        <v>2</v>
      </c>
      <c r="D811">
        <v>0</v>
      </c>
      <c r="G811">
        <v>81</v>
      </c>
      <c r="Q811" t="s">
        <v>1580</v>
      </c>
      <c r="S811">
        <v>0</v>
      </c>
      <c r="Z811">
        <v>2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41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>
      <c r="A812">
        <v>41</v>
      </c>
      <c r="B812">
        <v>4</v>
      </c>
      <c r="C812">
        <v>3</v>
      </c>
      <c r="D812">
        <v>0</v>
      </c>
      <c r="G812">
        <v>658</v>
      </c>
      <c r="Q812" t="s">
        <v>5251</v>
      </c>
      <c r="S812">
        <v>0</v>
      </c>
      <c r="Z812">
        <v>2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41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>
      <c r="A813">
        <v>41</v>
      </c>
      <c r="B813">
        <v>4</v>
      </c>
      <c r="C813">
        <v>4</v>
      </c>
      <c r="D813">
        <v>0</v>
      </c>
      <c r="G813">
        <v>372</v>
      </c>
      <c r="Q813" t="s">
        <v>5252</v>
      </c>
      <c r="S813">
        <v>0</v>
      </c>
      <c r="Z813">
        <v>2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41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>
      <c r="A814">
        <v>41</v>
      </c>
      <c r="B814">
        <v>4</v>
      </c>
      <c r="C814">
        <v>5</v>
      </c>
      <c r="D814">
        <v>0</v>
      </c>
      <c r="G814">
        <v>33</v>
      </c>
      <c r="Q814" t="s">
        <v>5253</v>
      </c>
      <c r="S814">
        <v>0</v>
      </c>
      <c r="Z814">
        <v>2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41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>
      <c r="A815">
        <v>41</v>
      </c>
      <c r="B815">
        <v>4</v>
      </c>
      <c r="C815">
        <v>6</v>
      </c>
      <c r="D815">
        <v>0</v>
      </c>
      <c r="G815">
        <v>657</v>
      </c>
      <c r="Q815" t="s">
        <v>5254</v>
      </c>
      <c r="S815">
        <v>0</v>
      </c>
      <c r="Z815">
        <v>2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41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>
      <c r="A816">
        <v>41</v>
      </c>
      <c r="B816">
        <v>4</v>
      </c>
      <c r="C816">
        <v>7</v>
      </c>
      <c r="D816">
        <v>0</v>
      </c>
      <c r="G816">
        <v>656</v>
      </c>
      <c r="Q816" t="s">
        <v>5255</v>
      </c>
      <c r="S816">
        <v>0</v>
      </c>
      <c r="Z816">
        <v>2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41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>
      <c r="A817">
        <v>41</v>
      </c>
      <c r="B817">
        <v>4</v>
      </c>
      <c r="C817">
        <v>8</v>
      </c>
      <c r="D817">
        <v>0</v>
      </c>
      <c r="G817">
        <v>830</v>
      </c>
      <c r="Q817" t="s">
        <v>5256</v>
      </c>
      <c r="S817">
        <v>0</v>
      </c>
      <c r="Z817">
        <v>2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41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>
      <c r="A818">
        <v>42</v>
      </c>
      <c r="B818">
        <v>1</v>
      </c>
      <c r="C818">
        <v>1</v>
      </c>
      <c r="D818">
        <v>0</v>
      </c>
      <c r="G818">
        <v>0</v>
      </c>
      <c r="Q818" t="s">
        <v>24</v>
      </c>
      <c r="S818">
        <v>0</v>
      </c>
      <c r="Z818">
        <v>0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42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>
      <c r="A819">
        <v>42</v>
      </c>
      <c r="B819">
        <v>1</v>
      </c>
      <c r="C819">
        <v>2</v>
      </c>
      <c r="D819">
        <v>0</v>
      </c>
      <c r="G819">
        <v>0</v>
      </c>
      <c r="Q819" t="s">
        <v>24</v>
      </c>
      <c r="S819">
        <v>0</v>
      </c>
      <c r="Z819">
        <v>0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42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>
      <c r="A820">
        <v>42</v>
      </c>
      <c r="B820">
        <v>1</v>
      </c>
      <c r="C820">
        <v>3</v>
      </c>
      <c r="D820">
        <v>0</v>
      </c>
      <c r="G820">
        <v>55</v>
      </c>
      <c r="Q820" t="s">
        <v>5257</v>
      </c>
      <c r="S820">
        <v>0</v>
      </c>
      <c r="Z820">
        <v>2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42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>
      <c r="A821">
        <v>42</v>
      </c>
      <c r="B821">
        <v>1</v>
      </c>
      <c r="C821">
        <v>4</v>
      </c>
      <c r="D821">
        <v>0</v>
      </c>
      <c r="G821">
        <v>680</v>
      </c>
      <c r="Q821" t="s">
        <v>5258</v>
      </c>
      <c r="S821">
        <v>0</v>
      </c>
      <c r="Z821">
        <v>2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42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>
      <c r="A822">
        <v>42</v>
      </c>
      <c r="B822">
        <v>1</v>
      </c>
      <c r="C822">
        <v>5</v>
      </c>
      <c r="D822">
        <v>0</v>
      </c>
      <c r="G822">
        <v>645</v>
      </c>
      <c r="Q822" t="s">
        <v>5259</v>
      </c>
      <c r="S822">
        <v>0</v>
      </c>
      <c r="Z822">
        <v>2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42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>
      <c r="A823">
        <v>42</v>
      </c>
      <c r="B823">
        <v>1</v>
      </c>
      <c r="C823">
        <v>6</v>
      </c>
      <c r="D823">
        <v>0</v>
      </c>
      <c r="G823">
        <v>0</v>
      </c>
      <c r="Q823" t="s">
        <v>24</v>
      </c>
      <c r="S823">
        <v>0</v>
      </c>
      <c r="Z823">
        <v>0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42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>
      <c r="A824">
        <v>42</v>
      </c>
      <c r="B824">
        <v>1</v>
      </c>
      <c r="C824">
        <v>7</v>
      </c>
      <c r="D824">
        <v>0</v>
      </c>
      <c r="G824">
        <v>0</v>
      </c>
      <c r="Q824" t="s">
        <v>24</v>
      </c>
      <c r="S824">
        <v>0</v>
      </c>
      <c r="Z824">
        <v>0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42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>
      <c r="A825">
        <v>42</v>
      </c>
      <c r="B825">
        <v>1</v>
      </c>
      <c r="C825">
        <v>8</v>
      </c>
      <c r="D825">
        <v>0</v>
      </c>
      <c r="G825">
        <v>0</v>
      </c>
      <c r="Q825" t="s">
        <v>24</v>
      </c>
      <c r="S825">
        <v>0</v>
      </c>
      <c r="Z825">
        <v>0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42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>
      <c r="A826">
        <v>42</v>
      </c>
      <c r="B826">
        <v>2</v>
      </c>
      <c r="C826">
        <v>1</v>
      </c>
      <c r="D826">
        <v>0</v>
      </c>
      <c r="G826">
        <v>295</v>
      </c>
      <c r="Q826" t="s">
        <v>170</v>
      </c>
      <c r="S826">
        <v>0</v>
      </c>
      <c r="Z826">
        <v>2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42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>
      <c r="A827">
        <v>42</v>
      </c>
      <c r="B827">
        <v>2</v>
      </c>
      <c r="C827">
        <v>2</v>
      </c>
      <c r="D827">
        <v>0</v>
      </c>
      <c r="G827">
        <v>144</v>
      </c>
      <c r="Q827" t="s">
        <v>170</v>
      </c>
      <c r="S827">
        <v>0</v>
      </c>
      <c r="Z827">
        <v>2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42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>
      <c r="A828">
        <v>42</v>
      </c>
      <c r="B828">
        <v>2</v>
      </c>
      <c r="C828">
        <v>3</v>
      </c>
      <c r="D828">
        <v>0</v>
      </c>
      <c r="G828">
        <v>294</v>
      </c>
      <c r="Q828" t="s">
        <v>5260</v>
      </c>
      <c r="S828">
        <v>0</v>
      </c>
      <c r="Z828">
        <v>2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42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>
      <c r="A829">
        <v>42</v>
      </c>
      <c r="B829">
        <v>2</v>
      </c>
      <c r="C829">
        <v>4</v>
      </c>
      <c r="D829">
        <v>0</v>
      </c>
      <c r="G829">
        <v>505</v>
      </c>
      <c r="Q829" t="s">
        <v>5261</v>
      </c>
      <c r="S829">
        <v>0</v>
      </c>
      <c r="Z829">
        <v>2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42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>
      <c r="A830">
        <v>42</v>
      </c>
      <c r="B830">
        <v>2</v>
      </c>
      <c r="C830">
        <v>5</v>
      </c>
      <c r="D830">
        <v>0</v>
      </c>
      <c r="G830">
        <v>186</v>
      </c>
      <c r="Q830" t="s">
        <v>5255</v>
      </c>
      <c r="S830">
        <v>0</v>
      </c>
      <c r="Z830">
        <v>2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42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>
      <c r="A831">
        <v>42</v>
      </c>
      <c r="B831">
        <v>2</v>
      </c>
      <c r="C831">
        <v>6</v>
      </c>
      <c r="D831">
        <v>0</v>
      </c>
      <c r="G831">
        <v>537</v>
      </c>
      <c r="Q831" t="s">
        <v>5262</v>
      </c>
      <c r="S831">
        <v>0</v>
      </c>
      <c r="Z831">
        <v>2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42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>
      <c r="A832">
        <v>42</v>
      </c>
      <c r="B832">
        <v>2</v>
      </c>
      <c r="C832">
        <v>7</v>
      </c>
      <c r="D832">
        <v>0</v>
      </c>
      <c r="G832">
        <v>268</v>
      </c>
      <c r="Q832" t="s">
        <v>170</v>
      </c>
      <c r="S832">
        <v>0</v>
      </c>
      <c r="Z832">
        <v>2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42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>
      <c r="A833">
        <v>42</v>
      </c>
      <c r="B833">
        <v>2</v>
      </c>
      <c r="C833">
        <v>8</v>
      </c>
      <c r="D833">
        <v>0</v>
      </c>
      <c r="G833">
        <v>746</v>
      </c>
      <c r="Q833" t="s">
        <v>5250</v>
      </c>
      <c r="S833">
        <v>0</v>
      </c>
      <c r="Z833">
        <v>2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42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>
      <c r="A834">
        <v>42</v>
      </c>
      <c r="B834">
        <v>3</v>
      </c>
      <c r="C834">
        <v>1</v>
      </c>
      <c r="D834">
        <v>0</v>
      </c>
      <c r="G834">
        <v>802</v>
      </c>
      <c r="Q834" t="s">
        <v>5263</v>
      </c>
      <c r="S834">
        <v>0</v>
      </c>
      <c r="Z834">
        <v>2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42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>
      <c r="A835">
        <v>42</v>
      </c>
      <c r="B835">
        <v>3</v>
      </c>
      <c r="C835">
        <v>2</v>
      </c>
      <c r="D835">
        <v>0</v>
      </c>
      <c r="G835">
        <v>221</v>
      </c>
      <c r="Q835" t="s">
        <v>5264</v>
      </c>
      <c r="S835">
        <v>0</v>
      </c>
      <c r="Z835">
        <v>2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42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>
      <c r="A836">
        <v>42</v>
      </c>
      <c r="B836">
        <v>3</v>
      </c>
      <c r="C836">
        <v>3</v>
      </c>
      <c r="D836">
        <v>0</v>
      </c>
      <c r="G836">
        <v>787</v>
      </c>
      <c r="Q836" t="s">
        <v>5265</v>
      </c>
      <c r="S836">
        <v>0</v>
      </c>
      <c r="Z836">
        <v>2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42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>
      <c r="A837">
        <v>42</v>
      </c>
      <c r="B837">
        <v>3</v>
      </c>
      <c r="C837">
        <v>4</v>
      </c>
      <c r="D837">
        <v>0</v>
      </c>
      <c r="G837">
        <v>188</v>
      </c>
      <c r="Q837" t="s">
        <v>5266</v>
      </c>
      <c r="S837">
        <v>0</v>
      </c>
      <c r="Z837">
        <v>2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42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>
      <c r="A838">
        <v>42</v>
      </c>
      <c r="B838">
        <v>3</v>
      </c>
      <c r="C838">
        <v>5</v>
      </c>
      <c r="D838">
        <v>0</v>
      </c>
      <c r="G838">
        <v>358</v>
      </c>
      <c r="Q838" t="s">
        <v>5267</v>
      </c>
      <c r="S838">
        <v>0</v>
      </c>
      <c r="Z838">
        <v>2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42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>
      <c r="A839">
        <v>42</v>
      </c>
      <c r="B839">
        <v>3</v>
      </c>
      <c r="C839">
        <v>6</v>
      </c>
      <c r="D839">
        <v>0</v>
      </c>
      <c r="G839">
        <v>243</v>
      </c>
      <c r="Q839" t="s">
        <v>5268</v>
      </c>
      <c r="S839">
        <v>0</v>
      </c>
      <c r="Z839">
        <v>2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42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>
      <c r="A840">
        <v>42</v>
      </c>
      <c r="B840">
        <v>3</v>
      </c>
      <c r="C840">
        <v>7</v>
      </c>
      <c r="D840">
        <v>0</v>
      </c>
      <c r="G840">
        <v>402</v>
      </c>
      <c r="Q840" t="s">
        <v>1581</v>
      </c>
      <c r="S840">
        <v>0</v>
      </c>
      <c r="Z840">
        <v>2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42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>
      <c r="A841">
        <v>42</v>
      </c>
      <c r="B841">
        <v>3</v>
      </c>
      <c r="C841">
        <v>8</v>
      </c>
      <c r="D841">
        <v>0</v>
      </c>
      <c r="G841">
        <v>296</v>
      </c>
      <c r="Q841" t="s">
        <v>1557</v>
      </c>
      <c r="S841">
        <v>0</v>
      </c>
      <c r="Z841">
        <v>2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42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>
      <c r="A842">
        <v>42</v>
      </c>
      <c r="B842">
        <v>4</v>
      </c>
      <c r="C842">
        <v>1</v>
      </c>
      <c r="D842">
        <v>0</v>
      </c>
      <c r="G842">
        <v>644</v>
      </c>
      <c r="Q842" t="s">
        <v>1556</v>
      </c>
      <c r="S842">
        <v>0</v>
      </c>
      <c r="Z842">
        <v>2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42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>
      <c r="A843">
        <v>42</v>
      </c>
      <c r="B843">
        <v>4</v>
      </c>
      <c r="C843">
        <v>2</v>
      </c>
      <c r="D843">
        <v>0</v>
      </c>
      <c r="G843">
        <v>472</v>
      </c>
      <c r="Q843" t="s">
        <v>5269</v>
      </c>
      <c r="S843">
        <v>0</v>
      </c>
      <c r="Z843">
        <v>2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42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>
      <c r="A844">
        <v>42</v>
      </c>
      <c r="B844">
        <v>4</v>
      </c>
      <c r="C844">
        <v>3</v>
      </c>
      <c r="D844">
        <v>0</v>
      </c>
      <c r="G844">
        <v>359</v>
      </c>
      <c r="Q844" t="s">
        <v>5270</v>
      </c>
      <c r="S844">
        <v>0</v>
      </c>
      <c r="Z844">
        <v>2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42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>
      <c r="A845">
        <v>42</v>
      </c>
      <c r="B845">
        <v>4</v>
      </c>
      <c r="C845">
        <v>4</v>
      </c>
      <c r="D845">
        <v>0</v>
      </c>
      <c r="G845">
        <v>660</v>
      </c>
      <c r="Q845" t="s">
        <v>5271</v>
      </c>
      <c r="S845">
        <v>0</v>
      </c>
      <c r="Z845">
        <v>2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42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>
      <c r="A846">
        <v>42</v>
      </c>
      <c r="B846">
        <v>4</v>
      </c>
      <c r="C846">
        <v>5</v>
      </c>
      <c r="D846">
        <v>0</v>
      </c>
      <c r="G846">
        <v>817</v>
      </c>
      <c r="Q846" t="s">
        <v>5272</v>
      </c>
      <c r="S846">
        <v>0</v>
      </c>
      <c r="Z846">
        <v>2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42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>
      <c r="A847">
        <v>42</v>
      </c>
      <c r="B847">
        <v>4</v>
      </c>
      <c r="C847">
        <v>6</v>
      </c>
      <c r="D847">
        <v>0</v>
      </c>
      <c r="G847">
        <v>223</v>
      </c>
      <c r="Q847" t="s">
        <v>5273</v>
      </c>
      <c r="S847">
        <v>0</v>
      </c>
      <c r="Z847">
        <v>2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42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>
      <c r="A848">
        <v>42</v>
      </c>
      <c r="B848">
        <v>4</v>
      </c>
      <c r="C848">
        <v>7</v>
      </c>
      <c r="D848">
        <v>0</v>
      </c>
      <c r="G848">
        <v>667</v>
      </c>
      <c r="Q848" t="s">
        <v>1582</v>
      </c>
      <c r="S848">
        <v>0</v>
      </c>
      <c r="Z848">
        <v>2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42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>
      <c r="A849">
        <v>42</v>
      </c>
      <c r="B849">
        <v>4</v>
      </c>
      <c r="C849">
        <v>8</v>
      </c>
      <c r="D849">
        <v>0</v>
      </c>
      <c r="G849">
        <v>610</v>
      </c>
      <c r="Q849" t="s">
        <v>5274</v>
      </c>
      <c r="S849">
        <v>0</v>
      </c>
      <c r="Z849">
        <v>2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42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>
      <c r="A850">
        <v>43</v>
      </c>
      <c r="B850">
        <v>1</v>
      </c>
      <c r="C850">
        <v>1</v>
      </c>
      <c r="D850">
        <v>0</v>
      </c>
      <c r="G850">
        <v>0</v>
      </c>
      <c r="Q850" t="s">
        <v>24</v>
      </c>
      <c r="S850">
        <v>0</v>
      </c>
      <c r="Z850">
        <v>0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43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>
      <c r="A851">
        <v>43</v>
      </c>
      <c r="B851">
        <v>1</v>
      </c>
      <c r="C851">
        <v>2</v>
      </c>
      <c r="D851">
        <v>0</v>
      </c>
      <c r="G851">
        <v>0</v>
      </c>
      <c r="Q851" t="s">
        <v>24</v>
      </c>
      <c r="S851">
        <v>0</v>
      </c>
      <c r="Z851">
        <v>0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43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>
      <c r="A852">
        <v>43</v>
      </c>
      <c r="B852">
        <v>1</v>
      </c>
      <c r="C852">
        <v>3</v>
      </c>
      <c r="D852">
        <v>0</v>
      </c>
      <c r="G852">
        <v>157</v>
      </c>
      <c r="Q852" t="s">
        <v>5275</v>
      </c>
      <c r="S852">
        <v>0</v>
      </c>
      <c r="Z852">
        <v>3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43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>
      <c r="A853">
        <v>43</v>
      </c>
      <c r="B853">
        <v>1</v>
      </c>
      <c r="C853">
        <v>4</v>
      </c>
      <c r="D853">
        <v>0</v>
      </c>
      <c r="G853">
        <v>688</v>
      </c>
      <c r="Q853" t="s">
        <v>5276</v>
      </c>
      <c r="S853">
        <v>0</v>
      </c>
      <c r="Z853">
        <v>3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43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>
      <c r="A854">
        <v>43</v>
      </c>
      <c r="B854">
        <v>1</v>
      </c>
      <c r="C854">
        <v>5</v>
      </c>
      <c r="D854">
        <v>0</v>
      </c>
      <c r="G854">
        <v>695</v>
      </c>
      <c r="Q854" t="s">
        <v>5277</v>
      </c>
      <c r="S854">
        <v>0</v>
      </c>
      <c r="Z854">
        <v>3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43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>
      <c r="A855">
        <v>43</v>
      </c>
      <c r="B855">
        <v>1</v>
      </c>
      <c r="C855">
        <v>6</v>
      </c>
      <c r="D855">
        <v>0</v>
      </c>
      <c r="G855">
        <v>0</v>
      </c>
      <c r="Q855" t="s">
        <v>24</v>
      </c>
      <c r="S855">
        <v>0</v>
      </c>
      <c r="Z855">
        <v>0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43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>
      <c r="A856">
        <v>43</v>
      </c>
      <c r="B856">
        <v>1</v>
      </c>
      <c r="C856">
        <v>7</v>
      </c>
      <c r="D856">
        <v>0</v>
      </c>
      <c r="G856">
        <v>0</v>
      </c>
      <c r="Q856" t="s">
        <v>24</v>
      </c>
      <c r="S856">
        <v>0</v>
      </c>
      <c r="Z856">
        <v>0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43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>
      <c r="A857">
        <v>43</v>
      </c>
      <c r="B857">
        <v>1</v>
      </c>
      <c r="C857">
        <v>8</v>
      </c>
      <c r="D857">
        <v>0</v>
      </c>
      <c r="G857">
        <v>0</v>
      </c>
      <c r="Q857" t="s">
        <v>24</v>
      </c>
      <c r="S857">
        <v>0</v>
      </c>
      <c r="Z857">
        <v>0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43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>
      <c r="A858">
        <v>43</v>
      </c>
      <c r="B858">
        <v>2</v>
      </c>
      <c r="C858">
        <v>1</v>
      </c>
      <c r="D858">
        <v>0</v>
      </c>
      <c r="G858">
        <v>628</v>
      </c>
      <c r="Q858" t="s">
        <v>5278</v>
      </c>
      <c r="S858">
        <v>0</v>
      </c>
      <c r="Z858">
        <v>3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43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>
      <c r="A859">
        <v>43</v>
      </c>
      <c r="B859">
        <v>2</v>
      </c>
      <c r="C859">
        <v>2</v>
      </c>
      <c r="D859">
        <v>0</v>
      </c>
      <c r="G859">
        <v>367</v>
      </c>
      <c r="Q859" t="s">
        <v>1558</v>
      </c>
      <c r="S859">
        <v>0</v>
      </c>
      <c r="Z859">
        <v>3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43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>
      <c r="A860">
        <v>43</v>
      </c>
      <c r="B860">
        <v>2</v>
      </c>
      <c r="C860">
        <v>3</v>
      </c>
      <c r="D860">
        <v>0</v>
      </c>
      <c r="G860">
        <v>710</v>
      </c>
      <c r="Q860" t="s">
        <v>5279</v>
      </c>
      <c r="S860">
        <v>0</v>
      </c>
      <c r="Z860">
        <v>3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43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>
      <c r="A861">
        <v>43</v>
      </c>
      <c r="B861">
        <v>2</v>
      </c>
      <c r="C861">
        <v>4</v>
      </c>
      <c r="D861">
        <v>0</v>
      </c>
      <c r="G861">
        <v>596</v>
      </c>
      <c r="Q861" t="s">
        <v>1554</v>
      </c>
      <c r="S861">
        <v>0</v>
      </c>
      <c r="Z861">
        <v>3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43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>
      <c r="A862">
        <v>43</v>
      </c>
      <c r="B862">
        <v>2</v>
      </c>
      <c r="C862">
        <v>5</v>
      </c>
      <c r="D862">
        <v>0</v>
      </c>
      <c r="G862">
        <v>839</v>
      </c>
      <c r="Q862" t="s">
        <v>1554</v>
      </c>
      <c r="S862">
        <v>0</v>
      </c>
      <c r="Z862">
        <v>3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43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>
      <c r="A863">
        <v>43</v>
      </c>
      <c r="B863">
        <v>2</v>
      </c>
      <c r="C863">
        <v>6</v>
      </c>
      <c r="D863">
        <v>0</v>
      </c>
      <c r="G863">
        <v>130</v>
      </c>
      <c r="Q863" t="s">
        <v>1558</v>
      </c>
      <c r="S863">
        <v>0</v>
      </c>
      <c r="Z863">
        <v>3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43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>
      <c r="A864">
        <v>43</v>
      </c>
      <c r="B864">
        <v>2</v>
      </c>
      <c r="C864">
        <v>7</v>
      </c>
      <c r="D864">
        <v>0</v>
      </c>
      <c r="G864">
        <v>253</v>
      </c>
      <c r="Q864" t="s">
        <v>5280</v>
      </c>
      <c r="S864">
        <v>0</v>
      </c>
      <c r="Z864">
        <v>3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43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>
      <c r="A865">
        <v>43</v>
      </c>
      <c r="B865">
        <v>2</v>
      </c>
      <c r="C865">
        <v>8</v>
      </c>
      <c r="D865">
        <v>0</v>
      </c>
      <c r="G865">
        <v>0</v>
      </c>
      <c r="Q865" t="s">
        <v>24</v>
      </c>
      <c r="S865">
        <v>0</v>
      </c>
      <c r="Z865">
        <v>0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43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>
      <c r="A866">
        <v>43</v>
      </c>
      <c r="B866">
        <v>3</v>
      </c>
      <c r="C866">
        <v>1</v>
      </c>
      <c r="D866">
        <v>0</v>
      </c>
      <c r="G866">
        <v>27</v>
      </c>
      <c r="Q866" t="s">
        <v>1554</v>
      </c>
      <c r="S866">
        <v>0</v>
      </c>
      <c r="Z866">
        <v>3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43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>
      <c r="A867">
        <v>43</v>
      </c>
      <c r="B867">
        <v>3</v>
      </c>
      <c r="C867">
        <v>2</v>
      </c>
      <c r="D867">
        <v>0</v>
      </c>
      <c r="G867">
        <v>825</v>
      </c>
      <c r="Q867" t="s">
        <v>5281</v>
      </c>
      <c r="S867">
        <v>0</v>
      </c>
      <c r="Z867">
        <v>3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43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>
      <c r="A868">
        <v>43</v>
      </c>
      <c r="B868">
        <v>3</v>
      </c>
      <c r="C868">
        <v>3</v>
      </c>
      <c r="D868">
        <v>0</v>
      </c>
      <c r="G868">
        <v>595</v>
      </c>
      <c r="Q868" t="s">
        <v>220</v>
      </c>
      <c r="S868">
        <v>0</v>
      </c>
      <c r="Z868">
        <v>3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43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>
      <c r="A869">
        <v>43</v>
      </c>
      <c r="B869">
        <v>3</v>
      </c>
      <c r="C869">
        <v>4</v>
      </c>
      <c r="D869">
        <v>0</v>
      </c>
      <c r="G869">
        <v>68</v>
      </c>
      <c r="Q869" t="s">
        <v>5257</v>
      </c>
      <c r="S869">
        <v>0</v>
      </c>
      <c r="Z869">
        <v>3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43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>
      <c r="A870">
        <v>43</v>
      </c>
      <c r="B870">
        <v>3</v>
      </c>
      <c r="C870">
        <v>5</v>
      </c>
      <c r="D870">
        <v>0</v>
      </c>
      <c r="G870">
        <v>69</v>
      </c>
      <c r="Q870" t="s">
        <v>220</v>
      </c>
      <c r="S870">
        <v>0</v>
      </c>
      <c r="Z870">
        <v>3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43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>
      <c r="A871">
        <v>43</v>
      </c>
      <c r="B871">
        <v>3</v>
      </c>
      <c r="C871">
        <v>6</v>
      </c>
      <c r="D871">
        <v>0</v>
      </c>
      <c r="G871">
        <v>250</v>
      </c>
      <c r="Q871" t="s">
        <v>5282</v>
      </c>
      <c r="S871">
        <v>0</v>
      </c>
      <c r="Z871">
        <v>3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43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>
      <c r="A872">
        <v>43</v>
      </c>
      <c r="B872">
        <v>3</v>
      </c>
      <c r="C872">
        <v>7</v>
      </c>
      <c r="D872">
        <v>0</v>
      </c>
      <c r="G872">
        <v>154</v>
      </c>
      <c r="Q872" t="s">
        <v>5283</v>
      </c>
      <c r="S872">
        <v>0</v>
      </c>
      <c r="Z872">
        <v>3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43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>
      <c r="A873">
        <v>43</v>
      </c>
      <c r="B873">
        <v>3</v>
      </c>
      <c r="C873">
        <v>8</v>
      </c>
      <c r="D873">
        <v>0</v>
      </c>
      <c r="G873">
        <v>29</v>
      </c>
      <c r="Q873" t="s">
        <v>1554</v>
      </c>
      <c r="S873">
        <v>0</v>
      </c>
      <c r="Z873">
        <v>3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43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>
      <c r="A874">
        <v>43</v>
      </c>
      <c r="B874">
        <v>4</v>
      </c>
      <c r="C874">
        <v>1</v>
      </c>
      <c r="D874">
        <v>0</v>
      </c>
      <c r="G874">
        <v>76</v>
      </c>
      <c r="Q874" t="s">
        <v>170</v>
      </c>
      <c r="S874">
        <v>0</v>
      </c>
      <c r="Z874">
        <v>3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43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>
      <c r="A875">
        <v>43</v>
      </c>
      <c r="B875">
        <v>4</v>
      </c>
      <c r="C875">
        <v>2</v>
      </c>
      <c r="D875">
        <v>0</v>
      </c>
      <c r="G875">
        <v>254</v>
      </c>
      <c r="Q875" t="s">
        <v>5284</v>
      </c>
      <c r="S875">
        <v>0</v>
      </c>
      <c r="Z875">
        <v>3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43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>
      <c r="A876">
        <v>43</v>
      </c>
      <c r="B876">
        <v>4</v>
      </c>
      <c r="C876">
        <v>3</v>
      </c>
      <c r="D876">
        <v>0</v>
      </c>
      <c r="G876">
        <v>305</v>
      </c>
      <c r="Q876" t="s">
        <v>5285</v>
      </c>
      <c r="S876">
        <v>0</v>
      </c>
      <c r="Z876">
        <v>3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43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>
      <c r="A877">
        <v>43</v>
      </c>
      <c r="B877">
        <v>4</v>
      </c>
      <c r="C877">
        <v>4</v>
      </c>
      <c r="D877">
        <v>0</v>
      </c>
      <c r="G877">
        <v>406</v>
      </c>
      <c r="Q877" t="s">
        <v>171</v>
      </c>
      <c r="S877">
        <v>0</v>
      </c>
      <c r="Z877">
        <v>3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43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>
      <c r="A878">
        <v>43</v>
      </c>
      <c r="B878">
        <v>4</v>
      </c>
      <c r="C878">
        <v>5</v>
      </c>
      <c r="D878">
        <v>0</v>
      </c>
      <c r="G878">
        <v>476</v>
      </c>
      <c r="Q878" t="s">
        <v>5286</v>
      </c>
      <c r="S878">
        <v>0</v>
      </c>
      <c r="Z878">
        <v>3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43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>
      <c r="A879">
        <v>43</v>
      </c>
      <c r="B879">
        <v>4</v>
      </c>
      <c r="C879">
        <v>6</v>
      </c>
      <c r="D879">
        <v>0</v>
      </c>
      <c r="G879">
        <v>559</v>
      </c>
      <c r="Q879" t="s">
        <v>5287</v>
      </c>
      <c r="S879">
        <v>0</v>
      </c>
      <c r="Z879">
        <v>3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43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>
      <c r="A880">
        <v>43</v>
      </c>
      <c r="B880">
        <v>4</v>
      </c>
      <c r="C880">
        <v>7</v>
      </c>
      <c r="D880">
        <v>0</v>
      </c>
      <c r="G880">
        <v>578</v>
      </c>
      <c r="Q880" t="s">
        <v>5260</v>
      </c>
      <c r="S880">
        <v>0</v>
      </c>
      <c r="Z880">
        <v>3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43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>
      <c r="A881">
        <v>43</v>
      </c>
      <c r="B881">
        <v>4</v>
      </c>
      <c r="C881">
        <v>8</v>
      </c>
      <c r="D881">
        <v>0</v>
      </c>
      <c r="G881">
        <v>408</v>
      </c>
      <c r="Q881" t="s">
        <v>170</v>
      </c>
      <c r="S881">
        <v>0</v>
      </c>
      <c r="Z881">
        <v>3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43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>
      <c r="A882">
        <v>43</v>
      </c>
      <c r="B882">
        <v>5</v>
      </c>
      <c r="C882">
        <v>1</v>
      </c>
      <c r="D882">
        <v>0</v>
      </c>
      <c r="G882">
        <v>368</v>
      </c>
      <c r="Q882" t="s">
        <v>5288</v>
      </c>
      <c r="S882">
        <v>0</v>
      </c>
      <c r="Z882">
        <v>3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43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>
      <c r="A883">
        <v>43</v>
      </c>
      <c r="B883">
        <v>5</v>
      </c>
      <c r="C883">
        <v>2</v>
      </c>
      <c r="D883">
        <v>0</v>
      </c>
      <c r="G883">
        <v>495</v>
      </c>
      <c r="Q883" t="s">
        <v>5289</v>
      </c>
      <c r="S883">
        <v>0</v>
      </c>
      <c r="Z883">
        <v>3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43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>
      <c r="A884">
        <v>43</v>
      </c>
      <c r="B884">
        <v>5</v>
      </c>
      <c r="C884">
        <v>3</v>
      </c>
      <c r="D884">
        <v>0</v>
      </c>
      <c r="G884">
        <v>299</v>
      </c>
      <c r="Q884" t="s">
        <v>5290</v>
      </c>
      <c r="S884">
        <v>0</v>
      </c>
      <c r="Z884">
        <v>3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43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>
      <c r="A885">
        <v>43</v>
      </c>
      <c r="B885">
        <v>5</v>
      </c>
      <c r="C885">
        <v>4</v>
      </c>
      <c r="D885">
        <v>0</v>
      </c>
      <c r="G885">
        <v>232</v>
      </c>
      <c r="Q885" t="s">
        <v>5291</v>
      </c>
      <c r="S885">
        <v>0</v>
      </c>
      <c r="Z885">
        <v>3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43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>
      <c r="A886">
        <v>43</v>
      </c>
      <c r="B886">
        <v>5</v>
      </c>
      <c r="C886">
        <v>5</v>
      </c>
      <c r="D886">
        <v>0</v>
      </c>
      <c r="G886">
        <v>325</v>
      </c>
      <c r="Q886" t="s">
        <v>5292</v>
      </c>
      <c r="S886">
        <v>0</v>
      </c>
      <c r="Z886">
        <v>3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43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>
      <c r="A887">
        <v>43</v>
      </c>
      <c r="B887">
        <v>5</v>
      </c>
      <c r="C887">
        <v>6</v>
      </c>
      <c r="D887">
        <v>0</v>
      </c>
      <c r="G887">
        <v>105</v>
      </c>
      <c r="Q887" t="s">
        <v>5293</v>
      </c>
      <c r="S887">
        <v>0</v>
      </c>
      <c r="Z887">
        <v>3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43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>
      <c r="A888">
        <v>43</v>
      </c>
      <c r="B888">
        <v>5</v>
      </c>
      <c r="C888">
        <v>7</v>
      </c>
      <c r="D888">
        <v>0</v>
      </c>
      <c r="G888">
        <v>826</v>
      </c>
      <c r="Q888" t="s">
        <v>5294</v>
      </c>
      <c r="S888">
        <v>0</v>
      </c>
      <c r="Z888">
        <v>3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43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>
      <c r="A889">
        <v>43</v>
      </c>
      <c r="B889">
        <v>5</v>
      </c>
      <c r="C889">
        <v>8</v>
      </c>
      <c r="D889">
        <v>0</v>
      </c>
      <c r="G889">
        <v>78</v>
      </c>
      <c r="Q889" t="s">
        <v>171</v>
      </c>
      <c r="S889">
        <v>0</v>
      </c>
      <c r="Z889">
        <v>3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43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>
      <c r="A890">
        <v>44</v>
      </c>
      <c r="B890">
        <v>1</v>
      </c>
      <c r="C890">
        <v>1</v>
      </c>
      <c r="D890">
        <v>0</v>
      </c>
      <c r="G890">
        <v>0</v>
      </c>
      <c r="Q890" t="s">
        <v>24</v>
      </c>
      <c r="S890">
        <v>0</v>
      </c>
      <c r="Z890">
        <v>0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44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>
      <c r="A891">
        <v>44</v>
      </c>
      <c r="B891">
        <v>1</v>
      </c>
      <c r="C891">
        <v>2</v>
      </c>
      <c r="D891">
        <v>0</v>
      </c>
      <c r="G891">
        <v>0</v>
      </c>
      <c r="Q891" t="s">
        <v>24</v>
      </c>
      <c r="S891">
        <v>0</v>
      </c>
      <c r="Z891">
        <v>0</v>
      </c>
      <c r="AB891" t="s">
        <v>24</v>
      </c>
      <c r="AC891" t="s">
        <v>24</v>
      </c>
      <c r="AD891" t="s">
        <v>24</v>
      </c>
      <c r="AE891" t="s">
        <v>24</v>
      </c>
      <c r="AF891">
        <v>0</v>
      </c>
      <c r="AG891">
        <v>44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>
      <c r="A892">
        <v>44</v>
      </c>
      <c r="B892">
        <v>1</v>
      </c>
      <c r="C892">
        <v>3</v>
      </c>
      <c r="D892">
        <v>0</v>
      </c>
      <c r="G892">
        <v>143</v>
      </c>
      <c r="Q892" t="s">
        <v>5253</v>
      </c>
      <c r="S892">
        <v>0</v>
      </c>
      <c r="Z892">
        <v>3</v>
      </c>
      <c r="AB892" t="s">
        <v>24</v>
      </c>
      <c r="AC892" t="s">
        <v>24</v>
      </c>
      <c r="AD892" t="s">
        <v>24</v>
      </c>
      <c r="AE892" t="s">
        <v>24</v>
      </c>
      <c r="AF892">
        <v>0</v>
      </c>
      <c r="AG892">
        <v>44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>
      <c r="A893">
        <v>44</v>
      </c>
      <c r="B893">
        <v>1</v>
      </c>
      <c r="C893">
        <v>4</v>
      </c>
      <c r="D893">
        <v>0</v>
      </c>
      <c r="G893">
        <v>496</v>
      </c>
      <c r="Q893" t="s">
        <v>5295</v>
      </c>
      <c r="S893">
        <v>0</v>
      </c>
      <c r="Z893">
        <v>3</v>
      </c>
      <c r="AB893" t="s">
        <v>24</v>
      </c>
      <c r="AC893" t="s">
        <v>24</v>
      </c>
      <c r="AD893" t="s">
        <v>24</v>
      </c>
      <c r="AE893" t="s">
        <v>24</v>
      </c>
      <c r="AF893">
        <v>0</v>
      </c>
      <c r="AG893">
        <v>44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>
      <c r="A894">
        <v>44</v>
      </c>
      <c r="B894">
        <v>1</v>
      </c>
      <c r="C894">
        <v>5</v>
      </c>
      <c r="D894">
        <v>0</v>
      </c>
      <c r="G894">
        <v>142</v>
      </c>
      <c r="Q894" t="s">
        <v>5253</v>
      </c>
      <c r="S894">
        <v>0</v>
      </c>
      <c r="Z894">
        <v>3</v>
      </c>
      <c r="AB894" t="s">
        <v>24</v>
      </c>
      <c r="AC894" t="s">
        <v>24</v>
      </c>
      <c r="AD894" t="s">
        <v>24</v>
      </c>
      <c r="AE894" t="s">
        <v>24</v>
      </c>
      <c r="AF894">
        <v>0</v>
      </c>
      <c r="AG894">
        <v>44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>
      <c r="A895">
        <v>44</v>
      </c>
      <c r="B895">
        <v>1</v>
      </c>
      <c r="C895">
        <v>6</v>
      </c>
      <c r="D895">
        <v>0</v>
      </c>
      <c r="G895">
        <v>0</v>
      </c>
      <c r="Q895" t="s">
        <v>24</v>
      </c>
      <c r="S895">
        <v>0</v>
      </c>
      <c r="Z895">
        <v>0</v>
      </c>
      <c r="AB895" t="s">
        <v>24</v>
      </c>
      <c r="AC895" t="s">
        <v>24</v>
      </c>
      <c r="AD895" t="s">
        <v>24</v>
      </c>
      <c r="AE895" t="s">
        <v>24</v>
      </c>
      <c r="AF895">
        <v>0</v>
      </c>
      <c r="AG895">
        <v>44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>
      <c r="A896">
        <v>44</v>
      </c>
      <c r="B896">
        <v>1</v>
      </c>
      <c r="C896">
        <v>7</v>
      </c>
      <c r="D896">
        <v>0</v>
      </c>
      <c r="G896">
        <v>0</v>
      </c>
      <c r="Q896" t="s">
        <v>24</v>
      </c>
      <c r="S896">
        <v>0</v>
      </c>
      <c r="Z896">
        <v>0</v>
      </c>
      <c r="AB896" t="s">
        <v>24</v>
      </c>
      <c r="AC896" t="s">
        <v>24</v>
      </c>
      <c r="AD896" t="s">
        <v>24</v>
      </c>
      <c r="AE896" t="s">
        <v>24</v>
      </c>
      <c r="AF896">
        <v>0</v>
      </c>
      <c r="AG896">
        <v>44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>
      <c r="A897">
        <v>44</v>
      </c>
      <c r="B897">
        <v>1</v>
      </c>
      <c r="C897">
        <v>8</v>
      </c>
      <c r="D897">
        <v>0</v>
      </c>
      <c r="G897">
        <v>0</v>
      </c>
      <c r="Q897" t="s">
        <v>24</v>
      </c>
      <c r="S897">
        <v>0</v>
      </c>
      <c r="Z897">
        <v>0</v>
      </c>
      <c r="AB897" t="s">
        <v>24</v>
      </c>
      <c r="AC897" t="s">
        <v>24</v>
      </c>
      <c r="AD897" t="s">
        <v>24</v>
      </c>
      <c r="AE897" t="s">
        <v>24</v>
      </c>
      <c r="AF897">
        <v>0</v>
      </c>
      <c r="AG897">
        <v>44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>
      <c r="A898">
        <v>44</v>
      </c>
      <c r="B898">
        <v>2</v>
      </c>
      <c r="C898">
        <v>1</v>
      </c>
      <c r="D898">
        <v>0</v>
      </c>
      <c r="G898">
        <v>517</v>
      </c>
      <c r="Q898" t="s">
        <v>5296</v>
      </c>
      <c r="S898">
        <v>0</v>
      </c>
      <c r="Z898">
        <v>3</v>
      </c>
      <c r="AB898" t="s">
        <v>24</v>
      </c>
      <c r="AC898" t="s">
        <v>24</v>
      </c>
      <c r="AD898" t="s">
        <v>24</v>
      </c>
      <c r="AE898" t="s">
        <v>24</v>
      </c>
      <c r="AF898">
        <v>0</v>
      </c>
      <c r="AG898">
        <v>44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>
      <c r="A899">
        <v>44</v>
      </c>
      <c r="B899">
        <v>2</v>
      </c>
      <c r="C899">
        <v>2</v>
      </c>
      <c r="D899">
        <v>0</v>
      </c>
      <c r="G899">
        <v>742</v>
      </c>
      <c r="Q899" t="s">
        <v>1560</v>
      </c>
      <c r="S899">
        <v>0</v>
      </c>
      <c r="Z899">
        <v>3</v>
      </c>
      <c r="AB899" t="s">
        <v>24</v>
      </c>
      <c r="AC899" t="s">
        <v>24</v>
      </c>
      <c r="AD899" t="s">
        <v>24</v>
      </c>
      <c r="AE899" t="s">
        <v>24</v>
      </c>
      <c r="AF899">
        <v>0</v>
      </c>
      <c r="AG899">
        <v>44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>
      <c r="A900">
        <v>44</v>
      </c>
      <c r="B900">
        <v>2</v>
      </c>
      <c r="C900">
        <v>3</v>
      </c>
      <c r="D900">
        <v>0</v>
      </c>
      <c r="G900">
        <v>317</v>
      </c>
      <c r="Q900" t="s">
        <v>5297</v>
      </c>
      <c r="S900">
        <v>0</v>
      </c>
      <c r="Z900">
        <v>3</v>
      </c>
      <c r="AB900" t="s">
        <v>24</v>
      </c>
      <c r="AC900" t="s">
        <v>24</v>
      </c>
      <c r="AD900" t="s">
        <v>24</v>
      </c>
      <c r="AE900" t="s">
        <v>24</v>
      </c>
      <c r="AF900">
        <v>0</v>
      </c>
      <c r="AG900">
        <v>44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>
      <c r="A901">
        <v>44</v>
      </c>
      <c r="B901">
        <v>2</v>
      </c>
      <c r="C901">
        <v>4</v>
      </c>
      <c r="D901">
        <v>0</v>
      </c>
      <c r="G901">
        <v>181</v>
      </c>
      <c r="Q901" t="s">
        <v>5298</v>
      </c>
      <c r="S901">
        <v>0</v>
      </c>
      <c r="Z901">
        <v>3</v>
      </c>
      <c r="AB901" t="s">
        <v>24</v>
      </c>
      <c r="AC901" t="s">
        <v>24</v>
      </c>
      <c r="AD901" t="s">
        <v>24</v>
      </c>
      <c r="AE901" t="s">
        <v>24</v>
      </c>
      <c r="AF901">
        <v>0</v>
      </c>
      <c r="AG901">
        <v>44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>
      <c r="A902">
        <v>44</v>
      </c>
      <c r="B902">
        <v>2</v>
      </c>
      <c r="C902">
        <v>5</v>
      </c>
      <c r="D902">
        <v>0</v>
      </c>
      <c r="G902">
        <v>671</v>
      </c>
      <c r="Q902" t="s">
        <v>5299</v>
      </c>
      <c r="S902">
        <v>0</v>
      </c>
      <c r="Z902">
        <v>3</v>
      </c>
      <c r="AB902" t="s">
        <v>24</v>
      </c>
      <c r="AC902" t="s">
        <v>24</v>
      </c>
      <c r="AD902" t="s">
        <v>24</v>
      </c>
      <c r="AE902" t="s">
        <v>24</v>
      </c>
      <c r="AF902">
        <v>0</v>
      </c>
      <c r="AG902">
        <v>44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>
      <c r="A903">
        <v>44</v>
      </c>
      <c r="B903">
        <v>2</v>
      </c>
      <c r="C903">
        <v>6</v>
      </c>
      <c r="D903">
        <v>0</v>
      </c>
      <c r="G903">
        <v>127</v>
      </c>
      <c r="Q903" t="s">
        <v>1560</v>
      </c>
      <c r="S903">
        <v>0</v>
      </c>
      <c r="Z903">
        <v>3</v>
      </c>
      <c r="AB903" t="s">
        <v>24</v>
      </c>
      <c r="AC903" t="s">
        <v>24</v>
      </c>
      <c r="AD903" t="s">
        <v>24</v>
      </c>
      <c r="AE903" t="s">
        <v>24</v>
      </c>
      <c r="AF903">
        <v>0</v>
      </c>
      <c r="AG903">
        <v>44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>
      <c r="A904">
        <v>44</v>
      </c>
      <c r="B904">
        <v>2</v>
      </c>
      <c r="C904">
        <v>7</v>
      </c>
      <c r="D904">
        <v>0</v>
      </c>
      <c r="G904">
        <v>745</v>
      </c>
      <c r="Q904" t="s">
        <v>1560</v>
      </c>
      <c r="S904">
        <v>0</v>
      </c>
      <c r="Z904">
        <v>3</v>
      </c>
      <c r="AB904" t="s">
        <v>24</v>
      </c>
      <c r="AC904" t="s">
        <v>24</v>
      </c>
      <c r="AD904" t="s">
        <v>24</v>
      </c>
      <c r="AE904" t="s">
        <v>24</v>
      </c>
      <c r="AF904">
        <v>0</v>
      </c>
      <c r="AG904">
        <v>44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>
      <c r="A905">
        <v>44</v>
      </c>
      <c r="B905">
        <v>2</v>
      </c>
      <c r="C905">
        <v>8</v>
      </c>
      <c r="D905">
        <v>0</v>
      </c>
      <c r="G905">
        <v>0</v>
      </c>
      <c r="Q905" t="s">
        <v>24</v>
      </c>
      <c r="S905">
        <v>0</v>
      </c>
      <c r="Z905">
        <v>0</v>
      </c>
      <c r="AB905" t="s">
        <v>24</v>
      </c>
      <c r="AC905" t="s">
        <v>24</v>
      </c>
      <c r="AD905" t="s">
        <v>24</v>
      </c>
      <c r="AE905" t="s">
        <v>24</v>
      </c>
      <c r="AF905">
        <v>0</v>
      </c>
      <c r="AG905">
        <v>44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>
      <c r="A906">
        <v>44</v>
      </c>
      <c r="B906">
        <v>3</v>
      </c>
      <c r="C906">
        <v>1</v>
      </c>
      <c r="D906">
        <v>0</v>
      </c>
      <c r="G906">
        <v>126</v>
      </c>
      <c r="Q906" t="s">
        <v>5300</v>
      </c>
      <c r="S906">
        <v>0</v>
      </c>
      <c r="Z906">
        <v>3</v>
      </c>
      <c r="AB906" t="s">
        <v>24</v>
      </c>
      <c r="AC906" t="s">
        <v>24</v>
      </c>
      <c r="AD906" t="s">
        <v>24</v>
      </c>
      <c r="AE906" t="s">
        <v>24</v>
      </c>
      <c r="AF906">
        <v>0</v>
      </c>
      <c r="AG906">
        <v>44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>
      <c r="A907">
        <v>44</v>
      </c>
      <c r="B907">
        <v>3</v>
      </c>
      <c r="C907">
        <v>2</v>
      </c>
      <c r="D907">
        <v>0</v>
      </c>
      <c r="G907">
        <v>425</v>
      </c>
      <c r="Q907" t="s">
        <v>129</v>
      </c>
      <c r="S907">
        <v>0</v>
      </c>
      <c r="Z907">
        <v>3</v>
      </c>
      <c r="AB907" t="s">
        <v>24</v>
      </c>
      <c r="AC907" t="s">
        <v>24</v>
      </c>
      <c r="AD907" t="s">
        <v>24</v>
      </c>
      <c r="AE907" t="s">
        <v>24</v>
      </c>
      <c r="AF907">
        <v>0</v>
      </c>
      <c r="AG907">
        <v>44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>
      <c r="A908">
        <v>44</v>
      </c>
      <c r="B908">
        <v>3</v>
      </c>
      <c r="C908">
        <v>3</v>
      </c>
      <c r="D908">
        <v>0</v>
      </c>
      <c r="G908">
        <v>265</v>
      </c>
      <c r="Q908" t="s">
        <v>129</v>
      </c>
      <c r="S908">
        <v>0</v>
      </c>
      <c r="Z908">
        <v>3</v>
      </c>
      <c r="AB908" t="s">
        <v>24</v>
      </c>
      <c r="AC908" t="s">
        <v>24</v>
      </c>
      <c r="AD908" t="s">
        <v>24</v>
      </c>
      <c r="AE908" t="s">
        <v>24</v>
      </c>
      <c r="AF908">
        <v>0</v>
      </c>
      <c r="AG908">
        <v>44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>
      <c r="A909">
        <v>44</v>
      </c>
      <c r="B909">
        <v>3</v>
      </c>
      <c r="C909">
        <v>4</v>
      </c>
      <c r="D909">
        <v>0</v>
      </c>
      <c r="G909">
        <v>291</v>
      </c>
      <c r="Q909" t="s">
        <v>5301</v>
      </c>
      <c r="S909">
        <v>0</v>
      </c>
      <c r="Z909">
        <v>3</v>
      </c>
      <c r="AB909" t="s">
        <v>24</v>
      </c>
      <c r="AC909" t="s">
        <v>24</v>
      </c>
      <c r="AD909" t="s">
        <v>24</v>
      </c>
      <c r="AE909" t="s">
        <v>24</v>
      </c>
      <c r="AF909">
        <v>0</v>
      </c>
      <c r="AG909">
        <v>44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>
      <c r="A910">
        <v>44</v>
      </c>
      <c r="B910">
        <v>3</v>
      </c>
      <c r="C910">
        <v>5</v>
      </c>
      <c r="D910">
        <v>0</v>
      </c>
      <c r="G910">
        <v>627</v>
      </c>
      <c r="Q910" t="s">
        <v>5302</v>
      </c>
      <c r="S910">
        <v>0</v>
      </c>
      <c r="Z910">
        <v>3</v>
      </c>
      <c r="AB910" t="s">
        <v>24</v>
      </c>
      <c r="AC910" t="s">
        <v>24</v>
      </c>
      <c r="AD910" t="s">
        <v>24</v>
      </c>
      <c r="AE910" t="s">
        <v>24</v>
      </c>
      <c r="AF910">
        <v>0</v>
      </c>
      <c r="AG910">
        <v>44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>
      <c r="A911">
        <v>44</v>
      </c>
      <c r="B911">
        <v>3</v>
      </c>
      <c r="C911">
        <v>6</v>
      </c>
      <c r="D911">
        <v>0</v>
      </c>
      <c r="G911">
        <v>399</v>
      </c>
      <c r="Q911" t="s">
        <v>129</v>
      </c>
      <c r="S911">
        <v>0</v>
      </c>
      <c r="Z911">
        <v>3</v>
      </c>
      <c r="AB911" t="s">
        <v>24</v>
      </c>
      <c r="AC911" t="s">
        <v>24</v>
      </c>
      <c r="AD911" t="s">
        <v>24</v>
      </c>
      <c r="AE911" t="s">
        <v>24</v>
      </c>
      <c r="AF911">
        <v>0</v>
      </c>
      <c r="AG911">
        <v>44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>
      <c r="A912">
        <v>44</v>
      </c>
      <c r="B912">
        <v>3</v>
      </c>
      <c r="C912">
        <v>7</v>
      </c>
      <c r="D912">
        <v>0</v>
      </c>
      <c r="G912">
        <v>744</v>
      </c>
      <c r="Q912" t="s">
        <v>129</v>
      </c>
      <c r="S912">
        <v>0</v>
      </c>
      <c r="Z912">
        <v>3</v>
      </c>
      <c r="AB912" t="s">
        <v>24</v>
      </c>
      <c r="AC912" t="s">
        <v>24</v>
      </c>
      <c r="AD912" t="s">
        <v>24</v>
      </c>
      <c r="AE912" t="s">
        <v>24</v>
      </c>
      <c r="AF912">
        <v>0</v>
      </c>
      <c r="AG912">
        <v>44</v>
      </c>
      <c r="AH912" t="s">
        <v>24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>
      <c r="A913">
        <v>44</v>
      </c>
      <c r="B913">
        <v>3</v>
      </c>
      <c r="C913">
        <v>8</v>
      </c>
      <c r="D913">
        <v>0</v>
      </c>
      <c r="G913">
        <v>815</v>
      </c>
      <c r="Q913" t="s">
        <v>1583</v>
      </c>
      <c r="S913">
        <v>0</v>
      </c>
      <c r="Z913">
        <v>3</v>
      </c>
      <c r="AB913" t="s">
        <v>24</v>
      </c>
      <c r="AC913" t="s">
        <v>24</v>
      </c>
      <c r="AD913" t="s">
        <v>24</v>
      </c>
      <c r="AE913" t="s">
        <v>24</v>
      </c>
      <c r="AF913">
        <v>0</v>
      </c>
      <c r="AG913">
        <v>44</v>
      </c>
      <c r="AH913" t="s">
        <v>24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>
      <c r="A914">
        <v>44</v>
      </c>
      <c r="B914">
        <v>4</v>
      </c>
      <c r="C914">
        <v>1</v>
      </c>
      <c r="D914">
        <v>0</v>
      </c>
      <c r="G914">
        <v>213</v>
      </c>
      <c r="Q914" t="s">
        <v>5290</v>
      </c>
      <c r="S914">
        <v>0</v>
      </c>
      <c r="Z914">
        <v>3</v>
      </c>
      <c r="AB914" t="s">
        <v>24</v>
      </c>
      <c r="AC914" t="s">
        <v>24</v>
      </c>
      <c r="AD914" t="s">
        <v>24</v>
      </c>
      <c r="AE914" t="s">
        <v>24</v>
      </c>
      <c r="AF914">
        <v>0</v>
      </c>
      <c r="AG914">
        <v>44</v>
      </c>
      <c r="AH914" t="s">
        <v>24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>
      <c r="A915">
        <v>44</v>
      </c>
      <c r="B915">
        <v>4</v>
      </c>
      <c r="C915">
        <v>2</v>
      </c>
      <c r="D915">
        <v>0</v>
      </c>
      <c r="G915">
        <v>556</v>
      </c>
      <c r="Q915" t="s">
        <v>5303</v>
      </c>
      <c r="S915">
        <v>0</v>
      </c>
      <c r="Z915">
        <v>3</v>
      </c>
      <c r="AB915" t="s">
        <v>24</v>
      </c>
      <c r="AC915" t="s">
        <v>24</v>
      </c>
      <c r="AD915" t="s">
        <v>24</v>
      </c>
      <c r="AE915" t="s">
        <v>24</v>
      </c>
      <c r="AF915">
        <v>0</v>
      </c>
      <c r="AG915">
        <v>44</v>
      </c>
      <c r="AH915" t="s">
        <v>24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>
      <c r="A916">
        <v>44</v>
      </c>
      <c r="B916">
        <v>4</v>
      </c>
      <c r="C916">
        <v>3</v>
      </c>
      <c r="D916">
        <v>0</v>
      </c>
      <c r="G916">
        <v>242</v>
      </c>
      <c r="Q916" t="s">
        <v>5304</v>
      </c>
      <c r="S916">
        <v>0</v>
      </c>
      <c r="Z916">
        <v>3</v>
      </c>
      <c r="AB916" t="s">
        <v>24</v>
      </c>
      <c r="AC916" t="s">
        <v>24</v>
      </c>
      <c r="AD916" t="s">
        <v>24</v>
      </c>
      <c r="AE916" t="s">
        <v>24</v>
      </c>
      <c r="AF916">
        <v>0</v>
      </c>
      <c r="AG916">
        <v>44</v>
      </c>
      <c r="AH916" t="s">
        <v>24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>
      <c r="A917">
        <v>44</v>
      </c>
      <c r="B917">
        <v>4</v>
      </c>
      <c r="C917">
        <v>4</v>
      </c>
      <c r="D917">
        <v>0</v>
      </c>
      <c r="G917">
        <v>835</v>
      </c>
      <c r="Q917" t="s">
        <v>5305</v>
      </c>
      <c r="S917">
        <v>0</v>
      </c>
      <c r="Z917">
        <v>3</v>
      </c>
      <c r="AB917" t="s">
        <v>24</v>
      </c>
      <c r="AC917" t="s">
        <v>24</v>
      </c>
      <c r="AD917" t="s">
        <v>24</v>
      </c>
      <c r="AE917" t="s">
        <v>24</v>
      </c>
      <c r="AF917">
        <v>0</v>
      </c>
      <c r="AG917">
        <v>44</v>
      </c>
      <c r="AH917" t="s">
        <v>24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>
      <c r="A918">
        <v>44</v>
      </c>
      <c r="B918">
        <v>4</v>
      </c>
      <c r="C918">
        <v>5</v>
      </c>
      <c r="D918">
        <v>0</v>
      </c>
      <c r="G918">
        <v>693</v>
      </c>
      <c r="Q918" t="s">
        <v>5306</v>
      </c>
      <c r="S918">
        <v>0</v>
      </c>
      <c r="Z918">
        <v>3</v>
      </c>
      <c r="AB918" t="s">
        <v>24</v>
      </c>
      <c r="AC918" t="s">
        <v>24</v>
      </c>
      <c r="AD918" t="s">
        <v>24</v>
      </c>
      <c r="AE918" t="s">
        <v>24</v>
      </c>
      <c r="AF918">
        <v>0</v>
      </c>
      <c r="AG918">
        <v>44</v>
      </c>
      <c r="AH918" t="s">
        <v>24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>
      <c r="A919">
        <v>44</v>
      </c>
      <c r="B919">
        <v>4</v>
      </c>
      <c r="C919">
        <v>6</v>
      </c>
      <c r="D919">
        <v>0</v>
      </c>
      <c r="G919">
        <v>292</v>
      </c>
      <c r="Q919" t="s">
        <v>174</v>
      </c>
      <c r="S919">
        <v>0</v>
      </c>
      <c r="Z919">
        <v>3</v>
      </c>
      <c r="AB919" t="s">
        <v>24</v>
      </c>
      <c r="AC919" t="s">
        <v>24</v>
      </c>
      <c r="AD919" t="s">
        <v>24</v>
      </c>
      <c r="AE919" t="s">
        <v>24</v>
      </c>
      <c r="AF919">
        <v>0</v>
      </c>
      <c r="AG919">
        <v>44</v>
      </c>
      <c r="AH919" t="s">
        <v>24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>
      <c r="A920">
        <v>44</v>
      </c>
      <c r="B920">
        <v>4</v>
      </c>
      <c r="C920">
        <v>7</v>
      </c>
      <c r="D920">
        <v>0</v>
      </c>
      <c r="G920">
        <v>801</v>
      </c>
      <c r="Q920" t="s">
        <v>1559</v>
      </c>
      <c r="S920">
        <v>0</v>
      </c>
      <c r="Z920">
        <v>3</v>
      </c>
      <c r="AB920" t="s">
        <v>24</v>
      </c>
      <c r="AC920" t="s">
        <v>24</v>
      </c>
      <c r="AD920" t="s">
        <v>24</v>
      </c>
      <c r="AE920" t="s">
        <v>24</v>
      </c>
      <c r="AF920">
        <v>0</v>
      </c>
      <c r="AG920">
        <v>44</v>
      </c>
      <c r="AH920" t="s">
        <v>24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>
      <c r="A921">
        <v>44</v>
      </c>
      <c r="B921">
        <v>4</v>
      </c>
      <c r="C921">
        <v>8</v>
      </c>
      <c r="D921">
        <v>0</v>
      </c>
      <c r="G921">
        <v>684</v>
      </c>
      <c r="Q921" t="s">
        <v>5307</v>
      </c>
      <c r="S921">
        <v>0</v>
      </c>
      <c r="Z921">
        <v>3</v>
      </c>
      <c r="AB921" t="s">
        <v>24</v>
      </c>
      <c r="AC921" t="s">
        <v>24</v>
      </c>
      <c r="AD921" t="s">
        <v>24</v>
      </c>
      <c r="AE921" t="s">
        <v>24</v>
      </c>
      <c r="AF921">
        <v>0</v>
      </c>
      <c r="AG921">
        <v>44</v>
      </c>
      <c r="AH921" t="s">
        <v>24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>
      <c r="A922">
        <v>44</v>
      </c>
      <c r="B922">
        <v>5</v>
      </c>
      <c r="C922">
        <v>1</v>
      </c>
      <c r="D922">
        <v>0</v>
      </c>
      <c r="G922">
        <v>468</v>
      </c>
      <c r="Q922" t="s">
        <v>5308</v>
      </c>
      <c r="S922">
        <v>0</v>
      </c>
      <c r="Z922">
        <v>3</v>
      </c>
      <c r="AB922" t="s">
        <v>24</v>
      </c>
      <c r="AC922" t="s">
        <v>24</v>
      </c>
      <c r="AD922" t="s">
        <v>24</v>
      </c>
      <c r="AE922" t="s">
        <v>24</v>
      </c>
      <c r="AF922">
        <v>0</v>
      </c>
      <c r="AG922">
        <v>44</v>
      </c>
      <c r="AH922" t="s">
        <v>24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>
      <c r="A923">
        <v>44</v>
      </c>
      <c r="B923">
        <v>5</v>
      </c>
      <c r="C923">
        <v>2</v>
      </c>
      <c r="D923">
        <v>0</v>
      </c>
      <c r="G923">
        <v>179</v>
      </c>
      <c r="Q923" t="s">
        <v>1587</v>
      </c>
      <c r="S923">
        <v>0</v>
      </c>
      <c r="Z923">
        <v>3</v>
      </c>
      <c r="AB923" t="s">
        <v>24</v>
      </c>
      <c r="AC923" t="s">
        <v>24</v>
      </c>
      <c r="AD923" t="s">
        <v>24</v>
      </c>
      <c r="AE923" t="s">
        <v>24</v>
      </c>
      <c r="AF923">
        <v>0</v>
      </c>
      <c r="AG923">
        <v>44</v>
      </c>
      <c r="AH923" t="s">
        <v>24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>
      <c r="A924">
        <v>44</v>
      </c>
      <c r="B924">
        <v>5</v>
      </c>
      <c r="C924">
        <v>3</v>
      </c>
      <c r="D924">
        <v>0</v>
      </c>
      <c r="G924">
        <v>486</v>
      </c>
      <c r="Q924" t="s">
        <v>5309</v>
      </c>
      <c r="S924">
        <v>0</v>
      </c>
      <c r="Z924">
        <v>3</v>
      </c>
      <c r="AB924" t="s">
        <v>24</v>
      </c>
      <c r="AC924" t="s">
        <v>24</v>
      </c>
      <c r="AD924" t="s">
        <v>24</v>
      </c>
      <c r="AE924" t="s">
        <v>24</v>
      </c>
      <c r="AF924">
        <v>0</v>
      </c>
      <c r="AG924">
        <v>44</v>
      </c>
      <c r="AH924" t="s">
        <v>24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>
      <c r="A925">
        <v>44</v>
      </c>
      <c r="B925">
        <v>5</v>
      </c>
      <c r="C925">
        <v>4</v>
      </c>
      <c r="D925">
        <v>0</v>
      </c>
      <c r="G925">
        <v>683</v>
      </c>
      <c r="Q925" t="s">
        <v>5310</v>
      </c>
      <c r="S925">
        <v>0</v>
      </c>
      <c r="Z925">
        <v>3</v>
      </c>
      <c r="AB925" t="s">
        <v>24</v>
      </c>
      <c r="AC925" t="s">
        <v>24</v>
      </c>
      <c r="AD925" t="s">
        <v>24</v>
      </c>
      <c r="AE925" t="s">
        <v>24</v>
      </c>
      <c r="AF925">
        <v>0</v>
      </c>
      <c r="AG925">
        <v>44</v>
      </c>
      <c r="AH925" t="s">
        <v>24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>
      <c r="A926">
        <v>44</v>
      </c>
      <c r="B926">
        <v>5</v>
      </c>
      <c r="C926">
        <v>5</v>
      </c>
      <c r="D926">
        <v>0</v>
      </c>
      <c r="G926">
        <v>713</v>
      </c>
      <c r="Q926" t="s">
        <v>5311</v>
      </c>
      <c r="S926">
        <v>0</v>
      </c>
      <c r="Z926">
        <v>3</v>
      </c>
      <c r="AB926" t="s">
        <v>24</v>
      </c>
      <c r="AC926" t="s">
        <v>24</v>
      </c>
      <c r="AD926" t="s">
        <v>24</v>
      </c>
      <c r="AE926" t="s">
        <v>24</v>
      </c>
      <c r="AF926">
        <v>0</v>
      </c>
      <c r="AG926">
        <v>44</v>
      </c>
      <c r="AH926" t="s">
        <v>24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>
      <c r="A927">
        <v>44</v>
      </c>
      <c r="B927">
        <v>5</v>
      </c>
      <c r="C927">
        <v>6</v>
      </c>
      <c r="D927">
        <v>0</v>
      </c>
      <c r="G927">
        <v>395</v>
      </c>
      <c r="Q927" t="s">
        <v>175</v>
      </c>
      <c r="S927">
        <v>0</v>
      </c>
      <c r="Z927">
        <v>3</v>
      </c>
      <c r="AB927" t="s">
        <v>24</v>
      </c>
      <c r="AC927" t="s">
        <v>24</v>
      </c>
      <c r="AD927" t="s">
        <v>24</v>
      </c>
      <c r="AE927" t="s">
        <v>24</v>
      </c>
      <c r="AF927">
        <v>0</v>
      </c>
      <c r="AG927">
        <v>44</v>
      </c>
      <c r="AH927" t="s">
        <v>24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>
      <c r="A928">
        <v>44</v>
      </c>
      <c r="B928">
        <v>5</v>
      </c>
      <c r="C928">
        <v>7</v>
      </c>
      <c r="D928">
        <v>0</v>
      </c>
      <c r="G928">
        <v>345</v>
      </c>
      <c r="Q928" t="s">
        <v>5312</v>
      </c>
      <c r="S928">
        <v>0</v>
      </c>
      <c r="Z928">
        <v>3</v>
      </c>
      <c r="AB928" t="s">
        <v>24</v>
      </c>
      <c r="AC928" t="s">
        <v>24</v>
      </c>
      <c r="AD928" t="s">
        <v>24</v>
      </c>
      <c r="AE928" t="s">
        <v>24</v>
      </c>
      <c r="AF928">
        <v>0</v>
      </c>
      <c r="AG928">
        <v>44</v>
      </c>
      <c r="AH928" t="s">
        <v>24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>
      <c r="A929">
        <v>44</v>
      </c>
      <c r="B929">
        <v>5</v>
      </c>
      <c r="C929">
        <v>8</v>
      </c>
      <c r="D929">
        <v>0</v>
      </c>
      <c r="G929">
        <v>593</v>
      </c>
      <c r="Q929" t="s">
        <v>1584</v>
      </c>
      <c r="S929">
        <v>0</v>
      </c>
      <c r="Z929">
        <v>3</v>
      </c>
      <c r="AB929" t="s">
        <v>24</v>
      </c>
      <c r="AC929" t="s">
        <v>24</v>
      </c>
      <c r="AD929" t="s">
        <v>24</v>
      </c>
      <c r="AE929" t="s">
        <v>24</v>
      </c>
      <c r="AF929">
        <v>0</v>
      </c>
      <c r="AG929">
        <v>44</v>
      </c>
      <c r="AH929" t="s">
        <v>24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>
      <c r="A930">
        <v>45</v>
      </c>
      <c r="B930">
        <v>1</v>
      </c>
      <c r="C930">
        <v>1</v>
      </c>
      <c r="D930">
        <v>0</v>
      </c>
      <c r="G930">
        <v>0</v>
      </c>
      <c r="Q930" t="s">
        <v>24</v>
      </c>
      <c r="S930">
        <v>0</v>
      </c>
      <c r="Z930">
        <v>0</v>
      </c>
      <c r="AB930" t="s">
        <v>24</v>
      </c>
      <c r="AC930" t="s">
        <v>24</v>
      </c>
      <c r="AD930" t="s">
        <v>24</v>
      </c>
      <c r="AE930" t="s">
        <v>24</v>
      </c>
      <c r="AF930">
        <v>0</v>
      </c>
      <c r="AG930">
        <v>45</v>
      </c>
      <c r="AH930" t="s">
        <v>24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>
      <c r="A931">
        <v>45</v>
      </c>
      <c r="B931">
        <v>1</v>
      </c>
      <c r="C931">
        <v>2</v>
      </c>
      <c r="D931">
        <v>0</v>
      </c>
      <c r="G931">
        <v>62</v>
      </c>
      <c r="Q931" t="s">
        <v>220</v>
      </c>
      <c r="S931">
        <v>0</v>
      </c>
      <c r="Z931">
        <v>4</v>
      </c>
      <c r="AB931" t="s">
        <v>24</v>
      </c>
      <c r="AC931" t="s">
        <v>24</v>
      </c>
      <c r="AD931" t="s">
        <v>24</v>
      </c>
      <c r="AE931" t="s">
        <v>24</v>
      </c>
      <c r="AF931">
        <v>0</v>
      </c>
      <c r="AG931">
        <v>45</v>
      </c>
      <c r="AH931" t="s">
        <v>24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>
      <c r="A932">
        <v>45</v>
      </c>
      <c r="B932">
        <v>1</v>
      </c>
      <c r="C932">
        <v>3</v>
      </c>
      <c r="D932">
        <v>0</v>
      </c>
      <c r="G932">
        <v>617</v>
      </c>
      <c r="Q932" t="s">
        <v>1581</v>
      </c>
      <c r="S932">
        <v>0</v>
      </c>
      <c r="Z932">
        <v>4</v>
      </c>
      <c r="AB932" t="s">
        <v>24</v>
      </c>
      <c r="AC932" t="s">
        <v>24</v>
      </c>
      <c r="AD932" t="s">
        <v>24</v>
      </c>
      <c r="AE932" t="s">
        <v>24</v>
      </c>
      <c r="AF932">
        <v>0</v>
      </c>
      <c r="AG932">
        <v>45</v>
      </c>
      <c r="AH932" t="s">
        <v>24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>
      <c r="A933">
        <v>45</v>
      </c>
      <c r="B933">
        <v>1</v>
      </c>
      <c r="C933">
        <v>4</v>
      </c>
      <c r="D933">
        <v>0</v>
      </c>
      <c r="G933">
        <v>650</v>
      </c>
      <c r="Q933" t="s">
        <v>5313</v>
      </c>
      <c r="S933">
        <v>0</v>
      </c>
      <c r="Z933">
        <v>4</v>
      </c>
      <c r="AB933" t="s">
        <v>24</v>
      </c>
      <c r="AC933" t="s">
        <v>24</v>
      </c>
      <c r="AD933" t="s">
        <v>24</v>
      </c>
      <c r="AE933" t="s">
        <v>24</v>
      </c>
      <c r="AF933">
        <v>0</v>
      </c>
      <c r="AG933">
        <v>45</v>
      </c>
      <c r="AH933" t="s">
        <v>24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>
      <c r="A934">
        <v>45</v>
      </c>
      <c r="B934">
        <v>1</v>
      </c>
      <c r="C934">
        <v>5</v>
      </c>
      <c r="D934">
        <v>0</v>
      </c>
      <c r="G934">
        <v>420</v>
      </c>
      <c r="Q934" t="s">
        <v>1581</v>
      </c>
      <c r="S934">
        <v>0</v>
      </c>
      <c r="Z934">
        <v>4</v>
      </c>
      <c r="AB934" t="s">
        <v>24</v>
      </c>
      <c r="AC934" t="s">
        <v>24</v>
      </c>
      <c r="AD934" t="s">
        <v>24</v>
      </c>
      <c r="AE934" t="s">
        <v>24</v>
      </c>
      <c r="AF934">
        <v>0</v>
      </c>
      <c r="AG934">
        <v>45</v>
      </c>
      <c r="AH934" t="s">
        <v>24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>
      <c r="A935">
        <v>45</v>
      </c>
      <c r="B935">
        <v>1</v>
      </c>
      <c r="C935">
        <v>6</v>
      </c>
      <c r="D935">
        <v>0</v>
      </c>
      <c r="G935">
        <v>24</v>
      </c>
      <c r="Q935" t="s">
        <v>170</v>
      </c>
      <c r="S935">
        <v>0</v>
      </c>
      <c r="Z935">
        <v>4</v>
      </c>
      <c r="AB935" t="s">
        <v>24</v>
      </c>
      <c r="AC935" t="s">
        <v>24</v>
      </c>
      <c r="AD935" t="s">
        <v>24</v>
      </c>
      <c r="AE935" t="s">
        <v>24</v>
      </c>
      <c r="AF935">
        <v>0</v>
      </c>
      <c r="AG935">
        <v>45</v>
      </c>
      <c r="AH935" t="s">
        <v>24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>
      <c r="A936">
        <v>45</v>
      </c>
      <c r="B936">
        <v>1</v>
      </c>
      <c r="C936">
        <v>7</v>
      </c>
      <c r="D936">
        <v>0</v>
      </c>
      <c r="G936">
        <v>694</v>
      </c>
      <c r="Q936" t="s">
        <v>220</v>
      </c>
      <c r="S936">
        <v>0</v>
      </c>
      <c r="Z936">
        <v>4</v>
      </c>
      <c r="AB936" t="s">
        <v>24</v>
      </c>
      <c r="AC936" t="s">
        <v>24</v>
      </c>
      <c r="AD936" t="s">
        <v>24</v>
      </c>
      <c r="AE936" t="s">
        <v>24</v>
      </c>
      <c r="AF936">
        <v>0</v>
      </c>
      <c r="AG936">
        <v>45</v>
      </c>
      <c r="AH936" t="s">
        <v>24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>
      <c r="A937">
        <v>45</v>
      </c>
      <c r="B937">
        <v>1</v>
      </c>
      <c r="C937">
        <v>8</v>
      </c>
      <c r="D937">
        <v>0</v>
      </c>
      <c r="G937">
        <v>0</v>
      </c>
      <c r="Q937" t="s">
        <v>24</v>
      </c>
      <c r="S937">
        <v>0</v>
      </c>
      <c r="Z937">
        <v>0</v>
      </c>
      <c r="AB937" t="s">
        <v>24</v>
      </c>
      <c r="AC937" t="s">
        <v>24</v>
      </c>
      <c r="AD937" t="s">
        <v>24</v>
      </c>
      <c r="AE937" t="s">
        <v>24</v>
      </c>
      <c r="AF937">
        <v>0</v>
      </c>
      <c r="AG937">
        <v>45</v>
      </c>
      <c r="AH937" t="s">
        <v>24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>
      <c r="A938">
        <v>45</v>
      </c>
      <c r="B938">
        <v>2</v>
      </c>
      <c r="C938">
        <v>1</v>
      </c>
      <c r="D938">
        <v>0</v>
      </c>
      <c r="G938">
        <v>824</v>
      </c>
      <c r="Q938" t="s">
        <v>5314</v>
      </c>
      <c r="S938">
        <v>0</v>
      </c>
      <c r="Z938">
        <v>4</v>
      </c>
      <c r="AB938" t="s">
        <v>24</v>
      </c>
      <c r="AC938" t="s">
        <v>24</v>
      </c>
      <c r="AD938" t="s">
        <v>24</v>
      </c>
      <c r="AE938" t="s">
        <v>24</v>
      </c>
      <c r="AF938">
        <v>0</v>
      </c>
      <c r="AG938">
        <v>45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>
      <c r="A939">
        <v>45</v>
      </c>
      <c r="B939">
        <v>2</v>
      </c>
      <c r="C939">
        <v>2</v>
      </c>
      <c r="D939">
        <v>0</v>
      </c>
      <c r="G939">
        <v>541</v>
      </c>
      <c r="Q939" t="s">
        <v>5301</v>
      </c>
      <c r="S939">
        <v>0</v>
      </c>
      <c r="Z939">
        <v>4</v>
      </c>
      <c r="AB939" t="s">
        <v>24</v>
      </c>
      <c r="AC939" t="s">
        <v>24</v>
      </c>
      <c r="AD939" t="s">
        <v>24</v>
      </c>
      <c r="AE939" t="s">
        <v>24</v>
      </c>
      <c r="AF939">
        <v>0</v>
      </c>
      <c r="AG939">
        <v>45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>
      <c r="A940">
        <v>45</v>
      </c>
      <c r="B940">
        <v>2</v>
      </c>
      <c r="C940">
        <v>3</v>
      </c>
      <c r="D940">
        <v>0</v>
      </c>
      <c r="G940">
        <v>571</v>
      </c>
      <c r="Q940" t="s">
        <v>5315</v>
      </c>
      <c r="S940">
        <v>0</v>
      </c>
      <c r="Z940">
        <v>4</v>
      </c>
      <c r="AB940" t="s">
        <v>24</v>
      </c>
      <c r="AC940" t="s">
        <v>24</v>
      </c>
      <c r="AD940" t="s">
        <v>24</v>
      </c>
      <c r="AE940" t="s">
        <v>24</v>
      </c>
      <c r="AF940">
        <v>0</v>
      </c>
      <c r="AG940">
        <v>45</v>
      </c>
      <c r="AH940" t="s">
        <v>24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>
      <c r="A941">
        <v>45</v>
      </c>
      <c r="B941">
        <v>2</v>
      </c>
      <c r="C941">
        <v>4</v>
      </c>
      <c r="D941">
        <v>0</v>
      </c>
      <c r="G941">
        <v>60</v>
      </c>
      <c r="Q941" t="s">
        <v>175</v>
      </c>
      <c r="S941">
        <v>0</v>
      </c>
      <c r="Z941">
        <v>4</v>
      </c>
      <c r="AB941" t="s">
        <v>24</v>
      </c>
      <c r="AC941" t="s">
        <v>24</v>
      </c>
      <c r="AD941" t="s">
        <v>24</v>
      </c>
      <c r="AE941" t="s">
        <v>24</v>
      </c>
      <c r="AF941">
        <v>0</v>
      </c>
      <c r="AG941">
        <v>45</v>
      </c>
      <c r="AH941" t="s">
        <v>24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>
      <c r="A942">
        <v>45</v>
      </c>
      <c r="B942">
        <v>2</v>
      </c>
      <c r="C942">
        <v>5</v>
      </c>
      <c r="D942">
        <v>0</v>
      </c>
      <c r="G942">
        <v>594</v>
      </c>
      <c r="Q942" t="s">
        <v>5312</v>
      </c>
      <c r="S942">
        <v>0</v>
      </c>
      <c r="Z942">
        <v>4</v>
      </c>
      <c r="AB942" t="s">
        <v>24</v>
      </c>
      <c r="AC942" t="s">
        <v>24</v>
      </c>
      <c r="AD942" t="s">
        <v>24</v>
      </c>
      <c r="AE942" t="s">
        <v>24</v>
      </c>
      <c r="AF942">
        <v>0</v>
      </c>
      <c r="AG942">
        <v>45</v>
      </c>
      <c r="AH942" t="s">
        <v>24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>
      <c r="A943">
        <v>45</v>
      </c>
      <c r="B943">
        <v>2</v>
      </c>
      <c r="C943">
        <v>6</v>
      </c>
      <c r="D943">
        <v>0</v>
      </c>
      <c r="G943">
        <v>475</v>
      </c>
      <c r="Q943" t="s">
        <v>5316</v>
      </c>
      <c r="S943">
        <v>0</v>
      </c>
      <c r="Z943">
        <v>4</v>
      </c>
      <c r="AB943" t="s">
        <v>24</v>
      </c>
      <c r="AC943" t="s">
        <v>24</v>
      </c>
      <c r="AD943" t="s">
        <v>24</v>
      </c>
      <c r="AE943" t="s">
        <v>24</v>
      </c>
      <c r="AF943">
        <v>0</v>
      </c>
      <c r="AG943">
        <v>45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>
      <c r="A944">
        <v>45</v>
      </c>
      <c r="B944">
        <v>2</v>
      </c>
      <c r="C944">
        <v>7</v>
      </c>
      <c r="D944">
        <v>0</v>
      </c>
      <c r="G944">
        <v>439</v>
      </c>
      <c r="Q944" t="s">
        <v>129</v>
      </c>
      <c r="S944">
        <v>0</v>
      </c>
      <c r="Z944">
        <v>4</v>
      </c>
      <c r="AB944" t="s">
        <v>24</v>
      </c>
      <c r="AC944" t="s">
        <v>24</v>
      </c>
      <c r="AD944" t="s">
        <v>24</v>
      </c>
      <c r="AE944" t="s">
        <v>24</v>
      </c>
      <c r="AF944">
        <v>0</v>
      </c>
      <c r="AG944">
        <v>45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>
      <c r="A945">
        <v>45</v>
      </c>
      <c r="B945">
        <v>2</v>
      </c>
      <c r="C945">
        <v>8</v>
      </c>
      <c r="D945">
        <v>0</v>
      </c>
      <c r="G945">
        <v>720</v>
      </c>
      <c r="Q945" t="s">
        <v>5251</v>
      </c>
      <c r="S945">
        <v>0</v>
      </c>
      <c r="Z945">
        <v>4</v>
      </c>
      <c r="AB945" t="s">
        <v>24</v>
      </c>
      <c r="AC945" t="s">
        <v>24</v>
      </c>
      <c r="AD945" t="s">
        <v>24</v>
      </c>
      <c r="AE945" t="s">
        <v>24</v>
      </c>
      <c r="AF945">
        <v>0</v>
      </c>
      <c r="AG945">
        <v>45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>
      <c r="A946">
        <v>46</v>
      </c>
      <c r="B946">
        <v>1</v>
      </c>
      <c r="C946">
        <v>1</v>
      </c>
      <c r="D946">
        <v>0</v>
      </c>
      <c r="G946">
        <v>0</v>
      </c>
      <c r="Q946" t="s">
        <v>24</v>
      </c>
      <c r="S946">
        <v>0</v>
      </c>
      <c r="Z946">
        <v>0</v>
      </c>
      <c r="AB946" t="s">
        <v>24</v>
      </c>
      <c r="AC946" t="s">
        <v>24</v>
      </c>
      <c r="AD946" t="s">
        <v>24</v>
      </c>
      <c r="AE946" t="s">
        <v>24</v>
      </c>
      <c r="AF946">
        <v>0</v>
      </c>
      <c r="AG946">
        <v>46</v>
      </c>
      <c r="AH946" t="s">
        <v>24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>
      <c r="A947">
        <v>46</v>
      </c>
      <c r="B947">
        <v>1</v>
      </c>
      <c r="C947">
        <v>2</v>
      </c>
      <c r="D947">
        <v>0</v>
      </c>
      <c r="G947">
        <v>0</v>
      </c>
      <c r="Q947" t="s">
        <v>24</v>
      </c>
      <c r="S947">
        <v>0</v>
      </c>
      <c r="Z947">
        <v>0</v>
      </c>
      <c r="AB947" t="s">
        <v>24</v>
      </c>
      <c r="AC947" t="s">
        <v>24</v>
      </c>
      <c r="AD947" t="s">
        <v>24</v>
      </c>
      <c r="AE947" t="s">
        <v>24</v>
      </c>
      <c r="AF947">
        <v>0</v>
      </c>
      <c r="AG947">
        <v>46</v>
      </c>
      <c r="AH947" t="s">
        <v>24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>
      <c r="A948">
        <v>46</v>
      </c>
      <c r="B948">
        <v>1</v>
      </c>
      <c r="C948">
        <v>3</v>
      </c>
      <c r="D948">
        <v>0</v>
      </c>
      <c r="G948">
        <v>700</v>
      </c>
      <c r="Q948" t="s">
        <v>5317</v>
      </c>
      <c r="S948">
        <v>0</v>
      </c>
      <c r="Z948">
        <v>4</v>
      </c>
      <c r="AB948" t="s">
        <v>24</v>
      </c>
      <c r="AC948" t="s">
        <v>24</v>
      </c>
      <c r="AD948" t="s">
        <v>24</v>
      </c>
      <c r="AE948" t="s">
        <v>24</v>
      </c>
      <c r="AF948">
        <v>0</v>
      </c>
      <c r="AG948">
        <v>46</v>
      </c>
      <c r="AH948" t="s">
        <v>24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>
      <c r="A949">
        <v>46</v>
      </c>
      <c r="B949">
        <v>1</v>
      </c>
      <c r="C949">
        <v>4</v>
      </c>
      <c r="D949">
        <v>0</v>
      </c>
      <c r="G949">
        <v>717</v>
      </c>
      <c r="Q949" t="s">
        <v>5315</v>
      </c>
      <c r="S949">
        <v>0</v>
      </c>
      <c r="Z949">
        <v>4</v>
      </c>
      <c r="AB949" t="s">
        <v>24</v>
      </c>
      <c r="AC949" t="s">
        <v>24</v>
      </c>
      <c r="AD949" t="s">
        <v>24</v>
      </c>
      <c r="AE949" t="s">
        <v>24</v>
      </c>
      <c r="AF949">
        <v>0</v>
      </c>
      <c r="AG949">
        <v>46</v>
      </c>
      <c r="AH949" t="s">
        <v>24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>
      <c r="A950">
        <v>46</v>
      </c>
      <c r="B950">
        <v>1</v>
      </c>
      <c r="C950">
        <v>5</v>
      </c>
      <c r="D950">
        <v>0</v>
      </c>
      <c r="G950">
        <v>341</v>
      </c>
      <c r="Q950" t="s">
        <v>5318</v>
      </c>
      <c r="S950">
        <v>0</v>
      </c>
      <c r="Z950">
        <v>4</v>
      </c>
      <c r="AB950" t="s">
        <v>24</v>
      </c>
      <c r="AC950" t="s">
        <v>24</v>
      </c>
      <c r="AD950" t="s">
        <v>24</v>
      </c>
      <c r="AE950" t="s">
        <v>24</v>
      </c>
      <c r="AF950">
        <v>0</v>
      </c>
      <c r="AG950">
        <v>46</v>
      </c>
      <c r="AH950" t="s">
        <v>24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>
      <c r="A951">
        <v>46</v>
      </c>
      <c r="B951">
        <v>1</v>
      </c>
      <c r="C951">
        <v>6</v>
      </c>
      <c r="D951">
        <v>0</v>
      </c>
      <c r="G951">
        <v>810</v>
      </c>
      <c r="Q951" t="s">
        <v>5319</v>
      </c>
      <c r="S951">
        <v>0</v>
      </c>
      <c r="Z951">
        <v>4</v>
      </c>
      <c r="AB951" t="s">
        <v>24</v>
      </c>
      <c r="AC951" t="s">
        <v>24</v>
      </c>
      <c r="AD951" t="s">
        <v>24</v>
      </c>
      <c r="AE951" t="s">
        <v>24</v>
      </c>
      <c r="AF951">
        <v>0</v>
      </c>
      <c r="AG951">
        <v>46</v>
      </c>
      <c r="AH951" t="s">
        <v>24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>
      <c r="A952">
        <v>46</v>
      </c>
      <c r="B952">
        <v>1</v>
      </c>
      <c r="C952">
        <v>7</v>
      </c>
      <c r="D952">
        <v>0</v>
      </c>
      <c r="G952">
        <v>0</v>
      </c>
      <c r="Q952" t="s">
        <v>24</v>
      </c>
      <c r="S952">
        <v>0</v>
      </c>
      <c r="Z952">
        <v>0</v>
      </c>
      <c r="AB952" t="s">
        <v>24</v>
      </c>
      <c r="AC952" t="s">
        <v>24</v>
      </c>
      <c r="AD952" t="s">
        <v>24</v>
      </c>
      <c r="AE952" t="s">
        <v>24</v>
      </c>
      <c r="AF952">
        <v>0</v>
      </c>
      <c r="AG952">
        <v>46</v>
      </c>
      <c r="AH952" t="s">
        <v>24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>
      <c r="A953">
        <v>46</v>
      </c>
      <c r="B953">
        <v>1</v>
      </c>
      <c r="C953">
        <v>8</v>
      </c>
      <c r="D953">
        <v>0</v>
      </c>
      <c r="G953">
        <v>0</v>
      </c>
      <c r="Q953" t="s">
        <v>24</v>
      </c>
      <c r="S953">
        <v>0</v>
      </c>
      <c r="Z953">
        <v>0</v>
      </c>
      <c r="AB953" t="s">
        <v>24</v>
      </c>
      <c r="AC953" t="s">
        <v>24</v>
      </c>
      <c r="AD953" t="s">
        <v>24</v>
      </c>
      <c r="AE953" t="s">
        <v>24</v>
      </c>
      <c r="AF953">
        <v>0</v>
      </c>
      <c r="AG953">
        <v>46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  <row r="954" spans="1:46">
      <c r="A954">
        <v>46</v>
      </c>
      <c r="B954">
        <v>2</v>
      </c>
      <c r="C954">
        <v>1</v>
      </c>
      <c r="D954">
        <v>0</v>
      </c>
      <c r="G954">
        <v>288</v>
      </c>
      <c r="Q954" t="s">
        <v>1585</v>
      </c>
      <c r="S954">
        <v>0</v>
      </c>
      <c r="Z954">
        <v>4</v>
      </c>
      <c r="AB954" t="s">
        <v>24</v>
      </c>
      <c r="AC954" t="s">
        <v>24</v>
      </c>
      <c r="AD954" t="s">
        <v>24</v>
      </c>
      <c r="AE954" t="s">
        <v>24</v>
      </c>
      <c r="AF954">
        <v>0</v>
      </c>
      <c r="AG954">
        <v>46</v>
      </c>
      <c r="AH954" t="s">
        <v>24</v>
      </c>
      <c r="AI954">
        <v>0</v>
      </c>
      <c r="AJ954" t="s">
        <v>24</v>
      </c>
      <c r="AK954" t="s">
        <v>24</v>
      </c>
      <c r="AL954" t="s">
        <v>24</v>
      </c>
      <c r="AM954" t="s">
        <v>24</v>
      </c>
      <c r="AN954" t="s">
        <v>24</v>
      </c>
      <c r="AO954" t="s">
        <v>24</v>
      </c>
      <c r="AP954" t="s">
        <v>24</v>
      </c>
      <c r="AQ954" t="s">
        <v>24</v>
      </c>
      <c r="AR954" t="s">
        <v>24</v>
      </c>
      <c r="AS954" t="s">
        <v>24</v>
      </c>
      <c r="AT954" t="s">
        <v>24</v>
      </c>
    </row>
    <row r="955" spans="1:46">
      <c r="A955">
        <v>46</v>
      </c>
      <c r="B955">
        <v>2</v>
      </c>
      <c r="C955">
        <v>2</v>
      </c>
      <c r="D955">
        <v>0</v>
      </c>
      <c r="G955">
        <v>715</v>
      </c>
      <c r="Q955" t="s">
        <v>5320</v>
      </c>
      <c r="S955">
        <v>0</v>
      </c>
      <c r="Z955">
        <v>4</v>
      </c>
      <c r="AB955" t="s">
        <v>24</v>
      </c>
      <c r="AC955" t="s">
        <v>24</v>
      </c>
      <c r="AD955" t="s">
        <v>24</v>
      </c>
      <c r="AE955" t="s">
        <v>24</v>
      </c>
      <c r="AF955">
        <v>0</v>
      </c>
      <c r="AG955">
        <v>46</v>
      </c>
      <c r="AH955" t="s">
        <v>24</v>
      </c>
      <c r="AI955">
        <v>0</v>
      </c>
      <c r="AJ955" t="s">
        <v>24</v>
      </c>
      <c r="AK955" t="s">
        <v>24</v>
      </c>
      <c r="AL955" t="s">
        <v>24</v>
      </c>
      <c r="AM955" t="s">
        <v>24</v>
      </c>
      <c r="AN955" t="s">
        <v>24</v>
      </c>
      <c r="AO955" t="s">
        <v>24</v>
      </c>
      <c r="AP955" t="s">
        <v>24</v>
      </c>
      <c r="AQ955" t="s">
        <v>24</v>
      </c>
      <c r="AR955" t="s">
        <v>24</v>
      </c>
      <c r="AS955" t="s">
        <v>24</v>
      </c>
      <c r="AT955" t="s">
        <v>24</v>
      </c>
    </row>
    <row r="956" spans="1:46">
      <c r="A956">
        <v>46</v>
      </c>
      <c r="B956">
        <v>2</v>
      </c>
      <c r="C956">
        <v>3</v>
      </c>
      <c r="D956">
        <v>0</v>
      </c>
      <c r="G956">
        <v>532</v>
      </c>
      <c r="Q956" t="s">
        <v>1586</v>
      </c>
      <c r="S956">
        <v>0</v>
      </c>
      <c r="Z956">
        <v>4</v>
      </c>
      <c r="AB956" t="s">
        <v>24</v>
      </c>
      <c r="AC956" t="s">
        <v>24</v>
      </c>
      <c r="AD956" t="s">
        <v>24</v>
      </c>
      <c r="AE956" t="s">
        <v>24</v>
      </c>
      <c r="AF956">
        <v>0</v>
      </c>
      <c r="AG956">
        <v>46</v>
      </c>
      <c r="AH956" t="s">
        <v>24</v>
      </c>
      <c r="AI956">
        <v>0</v>
      </c>
      <c r="AJ956" t="s">
        <v>24</v>
      </c>
      <c r="AK956" t="s">
        <v>24</v>
      </c>
      <c r="AL956" t="s">
        <v>24</v>
      </c>
      <c r="AM956" t="s">
        <v>24</v>
      </c>
      <c r="AN956" t="s">
        <v>24</v>
      </c>
      <c r="AO956" t="s">
        <v>24</v>
      </c>
      <c r="AP956" t="s">
        <v>24</v>
      </c>
      <c r="AQ956" t="s">
        <v>24</v>
      </c>
      <c r="AR956" t="s">
        <v>24</v>
      </c>
      <c r="AS956" t="s">
        <v>24</v>
      </c>
      <c r="AT956" t="s">
        <v>24</v>
      </c>
    </row>
    <row r="957" spans="1:46">
      <c r="A957">
        <v>46</v>
      </c>
      <c r="B957">
        <v>2</v>
      </c>
      <c r="C957">
        <v>4</v>
      </c>
      <c r="D957">
        <v>0</v>
      </c>
      <c r="G957">
        <v>799</v>
      </c>
      <c r="Q957" t="s">
        <v>1703</v>
      </c>
      <c r="S957">
        <v>0</v>
      </c>
      <c r="Z957">
        <v>4</v>
      </c>
      <c r="AB957" t="s">
        <v>24</v>
      </c>
      <c r="AC957" t="s">
        <v>24</v>
      </c>
      <c r="AD957" t="s">
        <v>24</v>
      </c>
      <c r="AE957" t="s">
        <v>24</v>
      </c>
      <c r="AF957">
        <v>0</v>
      </c>
      <c r="AG957">
        <v>46</v>
      </c>
      <c r="AH957" t="s">
        <v>24</v>
      </c>
      <c r="AI957">
        <v>0</v>
      </c>
      <c r="AJ957" t="s">
        <v>24</v>
      </c>
      <c r="AK957" t="s">
        <v>24</v>
      </c>
      <c r="AL957" t="s">
        <v>24</v>
      </c>
      <c r="AM957" t="s">
        <v>24</v>
      </c>
      <c r="AN957" t="s">
        <v>24</v>
      </c>
      <c r="AO957" t="s">
        <v>24</v>
      </c>
      <c r="AP957" t="s">
        <v>24</v>
      </c>
      <c r="AQ957" t="s">
        <v>24</v>
      </c>
      <c r="AR957" t="s">
        <v>24</v>
      </c>
      <c r="AS957" t="s">
        <v>24</v>
      </c>
      <c r="AT957" t="s">
        <v>24</v>
      </c>
    </row>
    <row r="958" spans="1:46">
      <c r="A958">
        <v>46</v>
      </c>
      <c r="B958">
        <v>2</v>
      </c>
      <c r="C958">
        <v>5</v>
      </c>
      <c r="D958">
        <v>0</v>
      </c>
      <c r="G958">
        <v>722</v>
      </c>
      <c r="Q958" t="s">
        <v>175</v>
      </c>
      <c r="S958">
        <v>0</v>
      </c>
      <c r="Z958">
        <v>4</v>
      </c>
      <c r="AB958" t="s">
        <v>24</v>
      </c>
      <c r="AC958" t="s">
        <v>24</v>
      </c>
      <c r="AD958" t="s">
        <v>24</v>
      </c>
      <c r="AE958" t="s">
        <v>24</v>
      </c>
      <c r="AF958">
        <v>0</v>
      </c>
      <c r="AG958">
        <v>46</v>
      </c>
      <c r="AH958" t="s">
        <v>24</v>
      </c>
      <c r="AI958">
        <v>0</v>
      </c>
      <c r="AJ958" t="s">
        <v>24</v>
      </c>
      <c r="AK958" t="s">
        <v>24</v>
      </c>
      <c r="AL958" t="s">
        <v>24</v>
      </c>
      <c r="AM958" t="s">
        <v>24</v>
      </c>
      <c r="AN958" t="s">
        <v>24</v>
      </c>
      <c r="AO958" t="s">
        <v>24</v>
      </c>
      <c r="AP958" t="s">
        <v>24</v>
      </c>
      <c r="AQ958" t="s">
        <v>24</v>
      </c>
      <c r="AR958" t="s">
        <v>24</v>
      </c>
      <c r="AS958" t="s">
        <v>24</v>
      </c>
      <c r="AT958" t="s">
        <v>24</v>
      </c>
    </row>
    <row r="959" spans="1:46">
      <c r="A959">
        <v>46</v>
      </c>
      <c r="B959">
        <v>2</v>
      </c>
      <c r="C959">
        <v>6</v>
      </c>
      <c r="D959">
        <v>0</v>
      </c>
      <c r="G959">
        <v>798</v>
      </c>
      <c r="Q959" t="s">
        <v>5321</v>
      </c>
      <c r="S959">
        <v>0</v>
      </c>
      <c r="Z959">
        <v>4</v>
      </c>
      <c r="AB959" t="s">
        <v>24</v>
      </c>
      <c r="AC959" t="s">
        <v>24</v>
      </c>
      <c r="AD959" t="s">
        <v>24</v>
      </c>
      <c r="AE959" t="s">
        <v>24</v>
      </c>
      <c r="AF959">
        <v>0</v>
      </c>
      <c r="AG959">
        <v>46</v>
      </c>
      <c r="AH959" t="s">
        <v>24</v>
      </c>
      <c r="AI959">
        <v>0</v>
      </c>
      <c r="AJ959" t="s">
        <v>24</v>
      </c>
      <c r="AK959" t="s">
        <v>24</v>
      </c>
      <c r="AL959" t="s">
        <v>24</v>
      </c>
      <c r="AM959" t="s">
        <v>24</v>
      </c>
      <c r="AN959" t="s">
        <v>24</v>
      </c>
      <c r="AO959" t="s">
        <v>24</v>
      </c>
      <c r="AP959" t="s">
        <v>24</v>
      </c>
      <c r="AQ959" t="s">
        <v>24</v>
      </c>
      <c r="AR959" t="s">
        <v>24</v>
      </c>
      <c r="AS959" t="s">
        <v>24</v>
      </c>
      <c r="AT959" t="s">
        <v>24</v>
      </c>
    </row>
    <row r="960" spans="1:46">
      <c r="A960">
        <v>46</v>
      </c>
      <c r="B960">
        <v>2</v>
      </c>
      <c r="C960">
        <v>7</v>
      </c>
      <c r="D960">
        <v>0</v>
      </c>
      <c r="G960">
        <v>738</v>
      </c>
      <c r="Q960" t="s">
        <v>5322</v>
      </c>
      <c r="S960">
        <v>0</v>
      </c>
      <c r="Z960">
        <v>4</v>
      </c>
      <c r="AB960" t="s">
        <v>24</v>
      </c>
      <c r="AC960" t="s">
        <v>24</v>
      </c>
      <c r="AD960" t="s">
        <v>24</v>
      </c>
      <c r="AE960" t="s">
        <v>24</v>
      </c>
      <c r="AF960">
        <v>0</v>
      </c>
      <c r="AG960">
        <v>46</v>
      </c>
      <c r="AH960" t="s">
        <v>24</v>
      </c>
      <c r="AI960">
        <v>0</v>
      </c>
      <c r="AJ960" t="s">
        <v>24</v>
      </c>
      <c r="AK960" t="s">
        <v>24</v>
      </c>
      <c r="AL960" t="s">
        <v>24</v>
      </c>
      <c r="AM960" t="s">
        <v>24</v>
      </c>
      <c r="AN960" t="s">
        <v>24</v>
      </c>
      <c r="AO960" t="s">
        <v>24</v>
      </c>
      <c r="AP960" t="s">
        <v>24</v>
      </c>
      <c r="AQ960" t="s">
        <v>24</v>
      </c>
      <c r="AR960" t="s">
        <v>24</v>
      </c>
      <c r="AS960" t="s">
        <v>24</v>
      </c>
      <c r="AT960" t="s">
        <v>24</v>
      </c>
    </row>
    <row r="961" spans="1:46">
      <c r="A961">
        <v>46</v>
      </c>
      <c r="B961">
        <v>2</v>
      </c>
      <c r="C961">
        <v>8</v>
      </c>
      <c r="D961">
        <v>0</v>
      </c>
      <c r="G961">
        <v>832</v>
      </c>
      <c r="Q961" t="s">
        <v>1585</v>
      </c>
      <c r="S961">
        <v>0</v>
      </c>
      <c r="Z961">
        <v>4</v>
      </c>
      <c r="AB961" t="s">
        <v>24</v>
      </c>
      <c r="AC961" t="s">
        <v>24</v>
      </c>
      <c r="AD961" t="s">
        <v>24</v>
      </c>
      <c r="AE961" t="s">
        <v>24</v>
      </c>
      <c r="AF961">
        <v>0</v>
      </c>
      <c r="AG961">
        <v>46</v>
      </c>
      <c r="AH961" t="s">
        <v>24</v>
      </c>
      <c r="AI961">
        <v>0</v>
      </c>
      <c r="AJ961" t="s">
        <v>24</v>
      </c>
      <c r="AK961" t="s">
        <v>24</v>
      </c>
      <c r="AL961" t="s">
        <v>24</v>
      </c>
      <c r="AM961" t="s">
        <v>24</v>
      </c>
      <c r="AN961" t="s">
        <v>24</v>
      </c>
      <c r="AO961" t="s">
        <v>24</v>
      </c>
      <c r="AP961" t="s">
        <v>24</v>
      </c>
      <c r="AQ961" t="s">
        <v>24</v>
      </c>
      <c r="AR961" t="s">
        <v>24</v>
      </c>
      <c r="AS961" t="s">
        <v>24</v>
      </c>
      <c r="AT961" t="s">
        <v>24</v>
      </c>
    </row>
    <row r="962" spans="1:46">
      <c r="A962">
        <v>46</v>
      </c>
      <c r="B962">
        <v>3</v>
      </c>
      <c r="C962">
        <v>1</v>
      </c>
      <c r="D962">
        <v>0</v>
      </c>
      <c r="G962">
        <v>723</v>
      </c>
      <c r="Q962" t="s">
        <v>5323</v>
      </c>
      <c r="S962">
        <v>0</v>
      </c>
      <c r="Z962">
        <v>4</v>
      </c>
      <c r="AB962" t="s">
        <v>24</v>
      </c>
      <c r="AC962" t="s">
        <v>24</v>
      </c>
      <c r="AD962" t="s">
        <v>24</v>
      </c>
      <c r="AE962" t="s">
        <v>24</v>
      </c>
      <c r="AF962">
        <v>0</v>
      </c>
      <c r="AG962">
        <v>46</v>
      </c>
      <c r="AH962" t="s">
        <v>24</v>
      </c>
      <c r="AI962">
        <v>0</v>
      </c>
      <c r="AJ962" t="s">
        <v>24</v>
      </c>
      <c r="AK962" t="s">
        <v>24</v>
      </c>
      <c r="AL962" t="s">
        <v>24</v>
      </c>
      <c r="AM962" t="s">
        <v>24</v>
      </c>
      <c r="AN962" t="s">
        <v>24</v>
      </c>
      <c r="AO962" t="s">
        <v>24</v>
      </c>
      <c r="AP962" t="s">
        <v>24</v>
      </c>
      <c r="AQ962" t="s">
        <v>24</v>
      </c>
      <c r="AR962" t="s">
        <v>24</v>
      </c>
      <c r="AS962" t="s">
        <v>24</v>
      </c>
      <c r="AT962" t="s">
        <v>24</v>
      </c>
    </row>
    <row r="963" spans="1:46">
      <c r="A963">
        <v>46</v>
      </c>
      <c r="B963">
        <v>3</v>
      </c>
      <c r="C963">
        <v>2</v>
      </c>
      <c r="D963">
        <v>0</v>
      </c>
      <c r="G963">
        <v>284</v>
      </c>
      <c r="Q963" t="s">
        <v>5324</v>
      </c>
      <c r="S963">
        <v>0</v>
      </c>
      <c r="Z963">
        <v>4</v>
      </c>
      <c r="AB963" t="s">
        <v>24</v>
      </c>
      <c r="AC963" t="s">
        <v>24</v>
      </c>
      <c r="AD963" t="s">
        <v>24</v>
      </c>
      <c r="AE963" t="s">
        <v>24</v>
      </c>
      <c r="AF963">
        <v>0</v>
      </c>
      <c r="AG963">
        <v>46</v>
      </c>
      <c r="AH963" t="s">
        <v>24</v>
      </c>
      <c r="AI963">
        <v>0</v>
      </c>
      <c r="AJ963" t="s">
        <v>24</v>
      </c>
      <c r="AK963" t="s">
        <v>24</v>
      </c>
      <c r="AL963" t="s">
        <v>24</v>
      </c>
      <c r="AM963" t="s">
        <v>24</v>
      </c>
      <c r="AN963" t="s">
        <v>24</v>
      </c>
      <c r="AO963" t="s">
        <v>24</v>
      </c>
      <c r="AP963" t="s">
        <v>24</v>
      </c>
      <c r="AQ963" t="s">
        <v>24</v>
      </c>
      <c r="AR963" t="s">
        <v>24</v>
      </c>
      <c r="AS963" t="s">
        <v>24</v>
      </c>
      <c r="AT963" t="s">
        <v>24</v>
      </c>
    </row>
    <row r="964" spans="1:46">
      <c r="A964">
        <v>46</v>
      </c>
      <c r="B964">
        <v>3</v>
      </c>
      <c r="C964">
        <v>3</v>
      </c>
      <c r="D964">
        <v>0</v>
      </c>
      <c r="G964">
        <v>581</v>
      </c>
      <c r="Q964" t="s">
        <v>5325</v>
      </c>
      <c r="S964">
        <v>0</v>
      </c>
      <c r="Z964">
        <v>4</v>
      </c>
      <c r="AB964" t="s">
        <v>24</v>
      </c>
      <c r="AC964" t="s">
        <v>24</v>
      </c>
      <c r="AD964" t="s">
        <v>24</v>
      </c>
      <c r="AE964" t="s">
        <v>24</v>
      </c>
      <c r="AF964">
        <v>0</v>
      </c>
      <c r="AG964">
        <v>46</v>
      </c>
      <c r="AH964" t="s">
        <v>24</v>
      </c>
      <c r="AI964">
        <v>0</v>
      </c>
      <c r="AJ964" t="s">
        <v>24</v>
      </c>
      <c r="AK964" t="s">
        <v>24</v>
      </c>
      <c r="AL964" t="s">
        <v>24</v>
      </c>
      <c r="AM964" t="s">
        <v>24</v>
      </c>
      <c r="AN964" t="s">
        <v>24</v>
      </c>
      <c r="AO964" t="s">
        <v>24</v>
      </c>
      <c r="AP964" t="s">
        <v>24</v>
      </c>
      <c r="AQ964" t="s">
        <v>24</v>
      </c>
      <c r="AR964" t="s">
        <v>24</v>
      </c>
      <c r="AS964" t="s">
        <v>24</v>
      </c>
      <c r="AT964" t="s">
        <v>24</v>
      </c>
    </row>
    <row r="965" spans="1:46">
      <c r="A965">
        <v>46</v>
      </c>
      <c r="B965">
        <v>3</v>
      </c>
      <c r="C965">
        <v>4</v>
      </c>
      <c r="D965">
        <v>0</v>
      </c>
      <c r="G965">
        <v>339</v>
      </c>
      <c r="Q965" t="s">
        <v>5326</v>
      </c>
      <c r="S965">
        <v>0</v>
      </c>
      <c r="Z965">
        <v>4</v>
      </c>
      <c r="AB965" t="s">
        <v>24</v>
      </c>
      <c r="AC965" t="s">
        <v>24</v>
      </c>
      <c r="AD965" t="s">
        <v>24</v>
      </c>
      <c r="AE965" t="s">
        <v>24</v>
      </c>
      <c r="AF965">
        <v>0</v>
      </c>
      <c r="AG965">
        <v>46</v>
      </c>
      <c r="AH965" t="s">
        <v>24</v>
      </c>
      <c r="AI965">
        <v>0</v>
      </c>
      <c r="AJ965" t="s">
        <v>24</v>
      </c>
      <c r="AK965" t="s">
        <v>24</v>
      </c>
      <c r="AL965" t="s">
        <v>24</v>
      </c>
      <c r="AM965" t="s">
        <v>24</v>
      </c>
      <c r="AN965" t="s">
        <v>24</v>
      </c>
      <c r="AO965" t="s">
        <v>24</v>
      </c>
      <c r="AP965" t="s">
        <v>24</v>
      </c>
      <c r="AQ965" t="s">
        <v>24</v>
      </c>
      <c r="AR965" t="s">
        <v>24</v>
      </c>
      <c r="AS965" t="s">
        <v>24</v>
      </c>
      <c r="AT965" t="s">
        <v>24</v>
      </c>
    </row>
    <row r="966" spans="1:46">
      <c r="A966">
        <v>46</v>
      </c>
      <c r="B966">
        <v>3</v>
      </c>
      <c r="C966">
        <v>5</v>
      </c>
      <c r="D966">
        <v>0</v>
      </c>
      <c r="G966">
        <v>125</v>
      </c>
      <c r="Q966" t="s">
        <v>5327</v>
      </c>
      <c r="S966">
        <v>0</v>
      </c>
      <c r="Z966">
        <v>4</v>
      </c>
      <c r="AB966" t="s">
        <v>24</v>
      </c>
      <c r="AC966" t="s">
        <v>24</v>
      </c>
      <c r="AD966" t="s">
        <v>24</v>
      </c>
      <c r="AE966" t="s">
        <v>24</v>
      </c>
      <c r="AF966">
        <v>0</v>
      </c>
      <c r="AG966">
        <v>46</v>
      </c>
      <c r="AH966" t="s">
        <v>24</v>
      </c>
      <c r="AI966">
        <v>0</v>
      </c>
      <c r="AJ966" t="s">
        <v>24</v>
      </c>
      <c r="AK966" t="s">
        <v>24</v>
      </c>
      <c r="AL966" t="s">
        <v>24</v>
      </c>
      <c r="AM966" t="s">
        <v>24</v>
      </c>
      <c r="AN966" t="s">
        <v>24</v>
      </c>
      <c r="AO966" t="s">
        <v>24</v>
      </c>
      <c r="AP966" t="s">
        <v>24</v>
      </c>
      <c r="AQ966" t="s">
        <v>24</v>
      </c>
      <c r="AR966" t="s">
        <v>24</v>
      </c>
      <c r="AS966" t="s">
        <v>24</v>
      </c>
      <c r="AT966" t="s">
        <v>24</v>
      </c>
    </row>
    <row r="967" spans="1:46">
      <c r="A967">
        <v>46</v>
      </c>
      <c r="B967">
        <v>3</v>
      </c>
      <c r="C967">
        <v>6</v>
      </c>
      <c r="D967">
        <v>0</v>
      </c>
      <c r="G967">
        <v>340</v>
      </c>
      <c r="Q967" t="s">
        <v>5328</v>
      </c>
      <c r="S967">
        <v>0</v>
      </c>
      <c r="Z967">
        <v>4</v>
      </c>
      <c r="AB967" t="s">
        <v>24</v>
      </c>
      <c r="AC967" t="s">
        <v>24</v>
      </c>
      <c r="AD967" t="s">
        <v>24</v>
      </c>
      <c r="AE967" t="s">
        <v>24</v>
      </c>
      <c r="AF967">
        <v>0</v>
      </c>
      <c r="AG967">
        <v>46</v>
      </c>
      <c r="AH967" t="s">
        <v>24</v>
      </c>
      <c r="AI967">
        <v>0</v>
      </c>
      <c r="AJ967" t="s">
        <v>24</v>
      </c>
      <c r="AK967" t="s">
        <v>24</v>
      </c>
      <c r="AL967" t="s">
        <v>24</v>
      </c>
      <c r="AM967" t="s">
        <v>24</v>
      </c>
      <c r="AN967" t="s">
        <v>24</v>
      </c>
      <c r="AO967" t="s">
        <v>24</v>
      </c>
      <c r="AP967" t="s">
        <v>24</v>
      </c>
      <c r="AQ967" t="s">
        <v>24</v>
      </c>
      <c r="AR967" t="s">
        <v>24</v>
      </c>
      <c r="AS967" t="s">
        <v>24</v>
      </c>
      <c r="AT967" t="s">
        <v>24</v>
      </c>
    </row>
    <row r="968" spans="1:46">
      <c r="A968">
        <v>46</v>
      </c>
      <c r="B968">
        <v>3</v>
      </c>
      <c r="C968">
        <v>7</v>
      </c>
      <c r="D968">
        <v>0</v>
      </c>
      <c r="G968">
        <v>701</v>
      </c>
      <c r="Q968" t="s">
        <v>5329</v>
      </c>
      <c r="S968">
        <v>0</v>
      </c>
      <c r="Z968">
        <v>4</v>
      </c>
      <c r="AB968" t="s">
        <v>24</v>
      </c>
      <c r="AC968" t="s">
        <v>24</v>
      </c>
      <c r="AD968" t="s">
        <v>24</v>
      </c>
      <c r="AE968" t="s">
        <v>24</v>
      </c>
      <c r="AF968">
        <v>0</v>
      </c>
      <c r="AG968">
        <v>46</v>
      </c>
      <c r="AH968" t="s">
        <v>24</v>
      </c>
      <c r="AI968">
        <v>0</v>
      </c>
      <c r="AJ968" t="s">
        <v>24</v>
      </c>
      <c r="AK968" t="s">
        <v>24</v>
      </c>
      <c r="AL968" t="s">
        <v>24</v>
      </c>
      <c r="AM968" t="s">
        <v>24</v>
      </c>
      <c r="AN968" t="s">
        <v>24</v>
      </c>
      <c r="AO968" t="s">
        <v>24</v>
      </c>
      <c r="AP968" t="s">
        <v>24</v>
      </c>
      <c r="AQ968" t="s">
        <v>24</v>
      </c>
      <c r="AR968" t="s">
        <v>24</v>
      </c>
      <c r="AS968" t="s">
        <v>24</v>
      </c>
      <c r="AT968" t="s">
        <v>24</v>
      </c>
    </row>
    <row r="969" spans="1:46">
      <c r="A969">
        <v>46</v>
      </c>
      <c r="B969">
        <v>3</v>
      </c>
      <c r="C969">
        <v>8</v>
      </c>
      <c r="D969">
        <v>0</v>
      </c>
      <c r="G969">
        <v>811</v>
      </c>
      <c r="Q969" t="s">
        <v>5330</v>
      </c>
      <c r="S969">
        <v>0</v>
      </c>
      <c r="Z969">
        <v>4</v>
      </c>
      <c r="AB969" t="s">
        <v>24</v>
      </c>
      <c r="AC969" t="s">
        <v>24</v>
      </c>
      <c r="AD969" t="s">
        <v>24</v>
      </c>
      <c r="AE969" t="s">
        <v>24</v>
      </c>
      <c r="AF969">
        <v>0</v>
      </c>
      <c r="AG969">
        <v>46</v>
      </c>
      <c r="AH969" t="s">
        <v>24</v>
      </c>
      <c r="AI969">
        <v>0</v>
      </c>
      <c r="AJ969" t="s">
        <v>24</v>
      </c>
      <c r="AK969" t="s">
        <v>24</v>
      </c>
      <c r="AL969" t="s">
        <v>24</v>
      </c>
      <c r="AM969" t="s">
        <v>24</v>
      </c>
      <c r="AN969" t="s">
        <v>24</v>
      </c>
      <c r="AO969" t="s">
        <v>24</v>
      </c>
      <c r="AP969" t="s">
        <v>24</v>
      </c>
      <c r="AQ969" t="s">
        <v>24</v>
      </c>
      <c r="AR969" t="s">
        <v>24</v>
      </c>
      <c r="AS969" t="s">
        <v>24</v>
      </c>
      <c r="AT969" t="s">
        <v>24</v>
      </c>
    </row>
    <row r="970" spans="1:46">
      <c r="A970">
        <v>46</v>
      </c>
      <c r="B970">
        <v>4</v>
      </c>
      <c r="C970">
        <v>1</v>
      </c>
      <c r="D970">
        <v>0</v>
      </c>
      <c r="G970">
        <v>630</v>
      </c>
      <c r="Q970" t="s">
        <v>5331</v>
      </c>
      <c r="S970">
        <v>0</v>
      </c>
      <c r="Z970">
        <v>4</v>
      </c>
      <c r="AB970" t="s">
        <v>24</v>
      </c>
      <c r="AC970" t="s">
        <v>24</v>
      </c>
      <c r="AD970" t="s">
        <v>24</v>
      </c>
      <c r="AE970" t="s">
        <v>24</v>
      </c>
      <c r="AF970">
        <v>0</v>
      </c>
      <c r="AG970">
        <v>46</v>
      </c>
      <c r="AH970" t="s">
        <v>24</v>
      </c>
      <c r="AI970">
        <v>0</v>
      </c>
      <c r="AJ970" t="s">
        <v>24</v>
      </c>
      <c r="AK970" t="s">
        <v>24</v>
      </c>
      <c r="AL970" t="s">
        <v>24</v>
      </c>
      <c r="AM970" t="s">
        <v>24</v>
      </c>
      <c r="AN970" t="s">
        <v>24</v>
      </c>
      <c r="AO970" t="s">
        <v>24</v>
      </c>
      <c r="AP970" t="s">
        <v>24</v>
      </c>
      <c r="AQ970" t="s">
        <v>24</v>
      </c>
      <c r="AR970" t="s">
        <v>24</v>
      </c>
      <c r="AS970" t="s">
        <v>24</v>
      </c>
      <c r="AT970" t="s">
        <v>24</v>
      </c>
    </row>
    <row r="971" spans="1:46">
      <c r="A971">
        <v>46</v>
      </c>
      <c r="B971">
        <v>4</v>
      </c>
      <c r="C971">
        <v>2</v>
      </c>
      <c r="D971">
        <v>0</v>
      </c>
      <c r="G971">
        <v>260</v>
      </c>
      <c r="Q971" t="s">
        <v>5332</v>
      </c>
      <c r="S971">
        <v>0</v>
      </c>
      <c r="Z971">
        <v>4</v>
      </c>
      <c r="AB971" t="s">
        <v>24</v>
      </c>
      <c r="AC971" t="s">
        <v>24</v>
      </c>
      <c r="AD971" t="s">
        <v>24</v>
      </c>
      <c r="AE971" t="s">
        <v>24</v>
      </c>
      <c r="AF971">
        <v>0</v>
      </c>
      <c r="AG971">
        <v>46</v>
      </c>
      <c r="AH971" t="s">
        <v>24</v>
      </c>
      <c r="AI971">
        <v>0</v>
      </c>
      <c r="AJ971" t="s">
        <v>24</v>
      </c>
      <c r="AK971" t="s">
        <v>24</v>
      </c>
      <c r="AL971" t="s">
        <v>24</v>
      </c>
      <c r="AM971" t="s">
        <v>24</v>
      </c>
      <c r="AN971" t="s">
        <v>24</v>
      </c>
      <c r="AO971" t="s">
        <v>24</v>
      </c>
      <c r="AP971" t="s">
        <v>24</v>
      </c>
      <c r="AQ971" t="s">
        <v>24</v>
      </c>
      <c r="AR971" t="s">
        <v>24</v>
      </c>
      <c r="AS971" t="s">
        <v>24</v>
      </c>
      <c r="AT971" t="s">
        <v>24</v>
      </c>
    </row>
    <row r="972" spans="1:46">
      <c r="A972">
        <v>46</v>
      </c>
      <c r="B972">
        <v>4</v>
      </c>
      <c r="C972">
        <v>3</v>
      </c>
      <c r="D972">
        <v>0</v>
      </c>
      <c r="G972">
        <v>390</v>
      </c>
      <c r="Q972" t="s">
        <v>5333</v>
      </c>
      <c r="S972">
        <v>0</v>
      </c>
      <c r="Z972">
        <v>4</v>
      </c>
      <c r="AB972" t="s">
        <v>24</v>
      </c>
      <c r="AC972" t="s">
        <v>24</v>
      </c>
      <c r="AD972" t="s">
        <v>24</v>
      </c>
      <c r="AE972" t="s">
        <v>24</v>
      </c>
      <c r="AF972">
        <v>0</v>
      </c>
      <c r="AG972">
        <v>46</v>
      </c>
      <c r="AH972" t="s">
        <v>24</v>
      </c>
      <c r="AI972">
        <v>0</v>
      </c>
      <c r="AJ972" t="s">
        <v>24</v>
      </c>
      <c r="AK972" t="s">
        <v>24</v>
      </c>
      <c r="AL972" t="s">
        <v>24</v>
      </c>
      <c r="AM972" t="s">
        <v>24</v>
      </c>
      <c r="AN972" t="s">
        <v>24</v>
      </c>
      <c r="AO972" t="s">
        <v>24</v>
      </c>
      <c r="AP972" t="s">
        <v>24</v>
      </c>
      <c r="AQ972" t="s">
        <v>24</v>
      </c>
      <c r="AR972" t="s">
        <v>24</v>
      </c>
      <c r="AS972" t="s">
        <v>24</v>
      </c>
      <c r="AT972" t="s">
        <v>24</v>
      </c>
    </row>
    <row r="973" spans="1:46">
      <c r="A973">
        <v>46</v>
      </c>
      <c r="B973">
        <v>4</v>
      </c>
      <c r="C973">
        <v>4</v>
      </c>
      <c r="D973">
        <v>0</v>
      </c>
      <c r="G973">
        <v>171</v>
      </c>
      <c r="Q973" t="s">
        <v>5334</v>
      </c>
      <c r="S973">
        <v>0</v>
      </c>
      <c r="Z973">
        <v>4</v>
      </c>
      <c r="AB973" t="s">
        <v>24</v>
      </c>
      <c r="AC973" t="s">
        <v>24</v>
      </c>
      <c r="AD973" t="s">
        <v>24</v>
      </c>
      <c r="AE973" t="s">
        <v>24</v>
      </c>
      <c r="AF973">
        <v>0</v>
      </c>
      <c r="AG973">
        <v>46</v>
      </c>
      <c r="AH973" t="s">
        <v>24</v>
      </c>
      <c r="AI973">
        <v>0</v>
      </c>
      <c r="AJ973" t="s">
        <v>24</v>
      </c>
      <c r="AK973" t="s">
        <v>24</v>
      </c>
      <c r="AL973" t="s">
        <v>24</v>
      </c>
      <c r="AM973" t="s">
        <v>24</v>
      </c>
      <c r="AN973" t="s">
        <v>24</v>
      </c>
      <c r="AO973" t="s">
        <v>24</v>
      </c>
      <c r="AP973" t="s">
        <v>24</v>
      </c>
      <c r="AQ973" t="s">
        <v>24</v>
      </c>
      <c r="AR973" t="s">
        <v>24</v>
      </c>
      <c r="AS973" t="s">
        <v>24</v>
      </c>
      <c r="AT973" t="s">
        <v>24</v>
      </c>
    </row>
    <row r="974" spans="1:46">
      <c r="A974">
        <v>46</v>
      </c>
      <c r="B974">
        <v>4</v>
      </c>
      <c r="C974">
        <v>5</v>
      </c>
      <c r="D974">
        <v>0</v>
      </c>
      <c r="G974">
        <v>555</v>
      </c>
      <c r="Q974" t="s">
        <v>5335</v>
      </c>
      <c r="S974">
        <v>0</v>
      </c>
      <c r="Z974">
        <v>4</v>
      </c>
      <c r="AB974" t="s">
        <v>24</v>
      </c>
      <c r="AC974" t="s">
        <v>24</v>
      </c>
      <c r="AD974" t="s">
        <v>24</v>
      </c>
      <c r="AE974" t="s">
        <v>24</v>
      </c>
      <c r="AF974">
        <v>0</v>
      </c>
      <c r="AG974">
        <v>46</v>
      </c>
      <c r="AH974" t="s">
        <v>24</v>
      </c>
      <c r="AI974">
        <v>0</v>
      </c>
      <c r="AJ974" t="s">
        <v>24</v>
      </c>
      <c r="AK974" t="s">
        <v>24</v>
      </c>
      <c r="AL974" t="s">
        <v>24</v>
      </c>
      <c r="AM974" t="s">
        <v>24</v>
      </c>
      <c r="AN974" t="s">
        <v>24</v>
      </c>
      <c r="AO974" t="s">
        <v>24</v>
      </c>
      <c r="AP974" t="s">
        <v>24</v>
      </c>
      <c r="AQ974" t="s">
        <v>24</v>
      </c>
      <c r="AR974" t="s">
        <v>24</v>
      </c>
      <c r="AS974" t="s">
        <v>24</v>
      </c>
      <c r="AT974" t="s">
        <v>24</v>
      </c>
    </row>
    <row r="975" spans="1:46">
      <c r="A975">
        <v>46</v>
      </c>
      <c r="B975">
        <v>4</v>
      </c>
      <c r="C975">
        <v>6</v>
      </c>
      <c r="D975">
        <v>0</v>
      </c>
      <c r="G975">
        <v>211</v>
      </c>
      <c r="Q975" t="s">
        <v>5336</v>
      </c>
      <c r="S975">
        <v>0</v>
      </c>
      <c r="Z975">
        <v>4</v>
      </c>
      <c r="AB975" t="s">
        <v>24</v>
      </c>
      <c r="AC975" t="s">
        <v>24</v>
      </c>
      <c r="AD975" t="s">
        <v>24</v>
      </c>
      <c r="AE975" t="s">
        <v>24</v>
      </c>
      <c r="AF975">
        <v>0</v>
      </c>
      <c r="AG975">
        <v>46</v>
      </c>
      <c r="AH975" t="s">
        <v>24</v>
      </c>
      <c r="AI975">
        <v>0</v>
      </c>
      <c r="AJ975" t="s">
        <v>24</v>
      </c>
      <c r="AK975" t="s">
        <v>24</v>
      </c>
      <c r="AL975" t="s">
        <v>24</v>
      </c>
      <c r="AM975" t="s">
        <v>24</v>
      </c>
      <c r="AN975" t="s">
        <v>24</v>
      </c>
      <c r="AO975" t="s">
        <v>24</v>
      </c>
      <c r="AP975" t="s">
        <v>24</v>
      </c>
      <c r="AQ975" t="s">
        <v>24</v>
      </c>
      <c r="AR975" t="s">
        <v>24</v>
      </c>
      <c r="AS975" t="s">
        <v>24</v>
      </c>
      <c r="AT975" t="s">
        <v>24</v>
      </c>
    </row>
    <row r="976" spans="1:46">
      <c r="A976">
        <v>46</v>
      </c>
      <c r="B976">
        <v>4</v>
      </c>
      <c r="C976">
        <v>7</v>
      </c>
      <c r="D976">
        <v>0</v>
      </c>
      <c r="G976">
        <v>426</v>
      </c>
      <c r="Q976" t="s">
        <v>5337</v>
      </c>
      <c r="S976">
        <v>0</v>
      </c>
      <c r="Z976">
        <v>4</v>
      </c>
      <c r="AB976" t="s">
        <v>24</v>
      </c>
      <c r="AC976" t="s">
        <v>24</v>
      </c>
      <c r="AD976" t="s">
        <v>24</v>
      </c>
      <c r="AE976" t="s">
        <v>24</v>
      </c>
      <c r="AF976">
        <v>0</v>
      </c>
      <c r="AG976">
        <v>46</v>
      </c>
      <c r="AH976" t="s">
        <v>24</v>
      </c>
      <c r="AI976">
        <v>0</v>
      </c>
      <c r="AJ976" t="s">
        <v>24</v>
      </c>
      <c r="AK976" t="s">
        <v>24</v>
      </c>
      <c r="AL976" t="s">
        <v>24</v>
      </c>
      <c r="AM976" t="s">
        <v>24</v>
      </c>
      <c r="AN976" t="s">
        <v>24</v>
      </c>
      <c r="AO976" t="s">
        <v>24</v>
      </c>
      <c r="AP976" t="s">
        <v>24</v>
      </c>
      <c r="AQ976" t="s">
        <v>24</v>
      </c>
      <c r="AR976" t="s">
        <v>24</v>
      </c>
      <c r="AS976" t="s">
        <v>24</v>
      </c>
      <c r="AT976" t="s">
        <v>24</v>
      </c>
    </row>
    <row r="977" spans="1:46">
      <c r="A977">
        <v>46</v>
      </c>
      <c r="B977">
        <v>4</v>
      </c>
      <c r="C977">
        <v>8</v>
      </c>
      <c r="D977">
        <v>0</v>
      </c>
      <c r="G977">
        <v>601</v>
      </c>
      <c r="Q977" t="s">
        <v>5338</v>
      </c>
      <c r="S977">
        <v>0</v>
      </c>
      <c r="Z977">
        <v>4</v>
      </c>
      <c r="AB977" t="s">
        <v>24</v>
      </c>
      <c r="AC977" t="s">
        <v>24</v>
      </c>
      <c r="AD977" t="s">
        <v>24</v>
      </c>
      <c r="AE977" t="s">
        <v>24</v>
      </c>
      <c r="AF977">
        <v>0</v>
      </c>
      <c r="AG977">
        <v>46</v>
      </c>
      <c r="AH977" t="s">
        <v>24</v>
      </c>
      <c r="AI977">
        <v>0</v>
      </c>
      <c r="AJ977" t="s">
        <v>24</v>
      </c>
      <c r="AK977" t="s">
        <v>24</v>
      </c>
      <c r="AL977" t="s">
        <v>24</v>
      </c>
      <c r="AM977" t="s">
        <v>24</v>
      </c>
      <c r="AN977" t="s">
        <v>24</v>
      </c>
      <c r="AO977" t="s">
        <v>24</v>
      </c>
      <c r="AP977" t="s">
        <v>24</v>
      </c>
      <c r="AQ977" t="s">
        <v>24</v>
      </c>
      <c r="AR977" t="s">
        <v>24</v>
      </c>
      <c r="AS977" t="s">
        <v>24</v>
      </c>
      <c r="AT977" t="s">
        <v>24</v>
      </c>
    </row>
    <row r="978" spans="1:46">
      <c r="A978">
        <v>47</v>
      </c>
      <c r="B978">
        <v>1</v>
      </c>
      <c r="C978">
        <v>1</v>
      </c>
      <c r="D978">
        <v>0</v>
      </c>
      <c r="G978">
        <v>0</v>
      </c>
      <c r="Q978" t="s">
        <v>24</v>
      </c>
      <c r="S978">
        <v>0</v>
      </c>
      <c r="Z978">
        <v>0</v>
      </c>
      <c r="AB978" t="s">
        <v>24</v>
      </c>
      <c r="AC978" t="s">
        <v>24</v>
      </c>
      <c r="AD978" t="s">
        <v>24</v>
      </c>
      <c r="AE978" t="s">
        <v>24</v>
      </c>
      <c r="AF978">
        <v>0</v>
      </c>
      <c r="AG978">
        <v>47</v>
      </c>
      <c r="AH978" t="s">
        <v>24</v>
      </c>
      <c r="AI978">
        <v>0</v>
      </c>
      <c r="AJ978" t="s">
        <v>24</v>
      </c>
      <c r="AK978" t="s">
        <v>24</v>
      </c>
      <c r="AL978" t="s">
        <v>24</v>
      </c>
      <c r="AM978" t="s">
        <v>24</v>
      </c>
      <c r="AN978" t="s">
        <v>24</v>
      </c>
      <c r="AO978" t="s">
        <v>24</v>
      </c>
      <c r="AP978" t="s">
        <v>24</v>
      </c>
      <c r="AQ978" t="s">
        <v>24</v>
      </c>
      <c r="AR978" t="s">
        <v>24</v>
      </c>
      <c r="AS978" t="s">
        <v>24</v>
      </c>
      <c r="AT978" t="s">
        <v>24</v>
      </c>
    </row>
    <row r="979" spans="1:46">
      <c r="A979">
        <v>47</v>
      </c>
      <c r="B979">
        <v>1</v>
      </c>
      <c r="C979">
        <v>2</v>
      </c>
      <c r="D979">
        <v>0</v>
      </c>
      <c r="G979">
        <v>276</v>
      </c>
      <c r="Q979" t="s">
        <v>5339</v>
      </c>
      <c r="S979">
        <v>0</v>
      </c>
      <c r="Z979">
        <v>3</v>
      </c>
      <c r="AB979" t="s">
        <v>24</v>
      </c>
      <c r="AC979" t="s">
        <v>24</v>
      </c>
      <c r="AD979" t="s">
        <v>24</v>
      </c>
      <c r="AE979" t="s">
        <v>24</v>
      </c>
      <c r="AF979">
        <v>0</v>
      </c>
      <c r="AG979">
        <v>47</v>
      </c>
      <c r="AH979" t="s">
        <v>24</v>
      </c>
      <c r="AI979">
        <v>0</v>
      </c>
      <c r="AJ979" t="s">
        <v>24</v>
      </c>
      <c r="AK979" t="s">
        <v>24</v>
      </c>
      <c r="AL979" t="s">
        <v>24</v>
      </c>
      <c r="AM979" t="s">
        <v>24</v>
      </c>
      <c r="AN979" t="s">
        <v>24</v>
      </c>
      <c r="AO979" t="s">
        <v>24</v>
      </c>
      <c r="AP979" t="s">
        <v>24</v>
      </c>
      <c r="AQ979" t="s">
        <v>24</v>
      </c>
      <c r="AR979" t="s">
        <v>24</v>
      </c>
      <c r="AS979" t="s">
        <v>24</v>
      </c>
      <c r="AT979" t="s">
        <v>24</v>
      </c>
    </row>
    <row r="980" spans="1:46">
      <c r="A980">
        <v>47</v>
      </c>
      <c r="B980">
        <v>1</v>
      </c>
      <c r="C980">
        <v>3</v>
      </c>
      <c r="D980">
        <v>0</v>
      </c>
      <c r="G980">
        <v>335</v>
      </c>
      <c r="Q980" t="s">
        <v>5340</v>
      </c>
      <c r="S980">
        <v>0</v>
      </c>
      <c r="Z980">
        <v>3</v>
      </c>
      <c r="AB980" t="s">
        <v>24</v>
      </c>
      <c r="AC980" t="s">
        <v>24</v>
      </c>
      <c r="AD980" t="s">
        <v>24</v>
      </c>
      <c r="AE980" t="s">
        <v>24</v>
      </c>
      <c r="AF980">
        <v>0</v>
      </c>
      <c r="AG980">
        <v>47</v>
      </c>
      <c r="AH980" t="s">
        <v>24</v>
      </c>
      <c r="AI980">
        <v>0</v>
      </c>
      <c r="AJ980" t="s">
        <v>24</v>
      </c>
      <c r="AK980" t="s">
        <v>24</v>
      </c>
      <c r="AL980" t="s">
        <v>24</v>
      </c>
      <c r="AM980" t="s">
        <v>24</v>
      </c>
      <c r="AN980" t="s">
        <v>24</v>
      </c>
      <c r="AO980" t="s">
        <v>24</v>
      </c>
      <c r="AP980" t="s">
        <v>24</v>
      </c>
      <c r="AQ980" t="s">
        <v>24</v>
      </c>
      <c r="AR980" t="s">
        <v>24</v>
      </c>
      <c r="AS980" t="s">
        <v>24</v>
      </c>
      <c r="AT980" t="s">
        <v>24</v>
      </c>
    </row>
    <row r="981" spans="1:46">
      <c r="A981">
        <v>47</v>
      </c>
      <c r="B981">
        <v>1</v>
      </c>
      <c r="C981">
        <v>4</v>
      </c>
      <c r="D981">
        <v>0</v>
      </c>
      <c r="G981">
        <v>67</v>
      </c>
      <c r="Q981" t="s">
        <v>5341</v>
      </c>
      <c r="S981">
        <v>0</v>
      </c>
      <c r="Z981">
        <v>3</v>
      </c>
      <c r="AB981" t="s">
        <v>24</v>
      </c>
      <c r="AC981" t="s">
        <v>24</v>
      </c>
      <c r="AD981" t="s">
        <v>24</v>
      </c>
      <c r="AE981" t="s">
        <v>24</v>
      </c>
      <c r="AF981">
        <v>0</v>
      </c>
      <c r="AG981">
        <v>47</v>
      </c>
      <c r="AH981" t="s">
        <v>24</v>
      </c>
      <c r="AI981">
        <v>0</v>
      </c>
      <c r="AJ981" t="s">
        <v>24</v>
      </c>
      <c r="AK981" t="s">
        <v>24</v>
      </c>
      <c r="AL981" t="s">
        <v>24</v>
      </c>
      <c r="AM981" t="s">
        <v>24</v>
      </c>
      <c r="AN981" t="s">
        <v>24</v>
      </c>
      <c r="AO981" t="s">
        <v>24</v>
      </c>
      <c r="AP981" t="s">
        <v>24</v>
      </c>
      <c r="AQ981" t="s">
        <v>24</v>
      </c>
      <c r="AR981" t="s">
        <v>24</v>
      </c>
      <c r="AS981" t="s">
        <v>24</v>
      </c>
      <c r="AT981" t="s">
        <v>24</v>
      </c>
    </row>
    <row r="982" spans="1:46">
      <c r="A982">
        <v>47</v>
      </c>
      <c r="B982">
        <v>1</v>
      </c>
      <c r="C982">
        <v>5</v>
      </c>
      <c r="D982">
        <v>0</v>
      </c>
      <c r="G982">
        <v>230</v>
      </c>
      <c r="Q982" t="s">
        <v>5342</v>
      </c>
      <c r="S982">
        <v>0</v>
      </c>
      <c r="Z982">
        <v>3</v>
      </c>
      <c r="AB982" t="s">
        <v>24</v>
      </c>
      <c r="AC982" t="s">
        <v>24</v>
      </c>
      <c r="AD982" t="s">
        <v>24</v>
      </c>
      <c r="AE982" t="s">
        <v>24</v>
      </c>
      <c r="AF982">
        <v>0</v>
      </c>
      <c r="AG982">
        <v>47</v>
      </c>
      <c r="AH982" t="s">
        <v>24</v>
      </c>
      <c r="AI982">
        <v>0</v>
      </c>
      <c r="AJ982" t="s">
        <v>24</v>
      </c>
      <c r="AK982" t="s">
        <v>24</v>
      </c>
      <c r="AL982" t="s">
        <v>24</v>
      </c>
      <c r="AM982" t="s">
        <v>24</v>
      </c>
      <c r="AN982" t="s">
        <v>24</v>
      </c>
      <c r="AO982" t="s">
        <v>24</v>
      </c>
      <c r="AP982" t="s">
        <v>24</v>
      </c>
      <c r="AQ982" t="s">
        <v>24</v>
      </c>
      <c r="AR982" t="s">
        <v>24</v>
      </c>
      <c r="AS982" t="s">
        <v>24</v>
      </c>
      <c r="AT982" t="s">
        <v>24</v>
      </c>
    </row>
    <row r="983" spans="1:46">
      <c r="A983">
        <v>47</v>
      </c>
      <c r="B983">
        <v>1</v>
      </c>
      <c r="C983">
        <v>6</v>
      </c>
      <c r="D983">
        <v>0</v>
      </c>
      <c r="G983">
        <v>106</v>
      </c>
      <c r="Q983" t="s">
        <v>5339</v>
      </c>
      <c r="S983">
        <v>0</v>
      </c>
      <c r="Z983">
        <v>3</v>
      </c>
      <c r="AB983" t="s">
        <v>24</v>
      </c>
      <c r="AC983" t="s">
        <v>24</v>
      </c>
      <c r="AD983" t="s">
        <v>24</v>
      </c>
      <c r="AE983" t="s">
        <v>24</v>
      </c>
      <c r="AF983">
        <v>0</v>
      </c>
      <c r="AG983">
        <v>47</v>
      </c>
      <c r="AH983" t="s">
        <v>24</v>
      </c>
      <c r="AI983">
        <v>0</v>
      </c>
      <c r="AJ983" t="s">
        <v>24</v>
      </c>
      <c r="AK983" t="s">
        <v>24</v>
      </c>
      <c r="AL983" t="s">
        <v>24</v>
      </c>
      <c r="AM983" t="s">
        <v>24</v>
      </c>
      <c r="AN983" t="s">
        <v>24</v>
      </c>
      <c r="AO983" t="s">
        <v>24</v>
      </c>
      <c r="AP983" t="s">
        <v>24</v>
      </c>
      <c r="AQ983" t="s">
        <v>24</v>
      </c>
      <c r="AR983" t="s">
        <v>24</v>
      </c>
      <c r="AS983" t="s">
        <v>24</v>
      </c>
      <c r="AT983" t="s">
        <v>24</v>
      </c>
    </row>
    <row r="984" spans="1:46">
      <c r="A984">
        <v>47</v>
      </c>
      <c r="B984">
        <v>1</v>
      </c>
      <c r="C984">
        <v>7</v>
      </c>
      <c r="D984">
        <v>0</v>
      </c>
      <c r="G984">
        <v>0</v>
      </c>
      <c r="Q984" t="s">
        <v>24</v>
      </c>
      <c r="S984">
        <v>0</v>
      </c>
      <c r="Z984">
        <v>0</v>
      </c>
      <c r="AB984" t="s">
        <v>24</v>
      </c>
      <c r="AC984" t="s">
        <v>24</v>
      </c>
      <c r="AD984" t="s">
        <v>24</v>
      </c>
      <c r="AE984" t="s">
        <v>24</v>
      </c>
      <c r="AF984">
        <v>0</v>
      </c>
      <c r="AG984">
        <v>47</v>
      </c>
      <c r="AH984" t="s">
        <v>24</v>
      </c>
      <c r="AI984">
        <v>0</v>
      </c>
      <c r="AJ984" t="s">
        <v>24</v>
      </c>
      <c r="AK984" t="s">
        <v>24</v>
      </c>
      <c r="AL984" t="s">
        <v>24</v>
      </c>
      <c r="AM984" t="s">
        <v>24</v>
      </c>
      <c r="AN984" t="s">
        <v>24</v>
      </c>
      <c r="AO984" t="s">
        <v>24</v>
      </c>
      <c r="AP984" t="s">
        <v>24</v>
      </c>
      <c r="AQ984" t="s">
        <v>24</v>
      </c>
      <c r="AR984" t="s">
        <v>24</v>
      </c>
      <c r="AS984" t="s">
        <v>24</v>
      </c>
      <c r="AT984" t="s">
        <v>24</v>
      </c>
    </row>
    <row r="985" spans="1:46">
      <c r="A985">
        <v>47</v>
      </c>
      <c r="B985">
        <v>1</v>
      </c>
      <c r="C985">
        <v>8</v>
      </c>
      <c r="D985">
        <v>0</v>
      </c>
      <c r="G985">
        <v>0</v>
      </c>
      <c r="Q985" t="s">
        <v>24</v>
      </c>
      <c r="S985">
        <v>0</v>
      </c>
      <c r="Z985">
        <v>0</v>
      </c>
      <c r="AB985" t="s">
        <v>24</v>
      </c>
      <c r="AC985" t="s">
        <v>24</v>
      </c>
      <c r="AD985" t="s">
        <v>24</v>
      </c>
      <c r="AE985" t="s">
        <v>24</v>
      </c>
      <c r="AF985">
        <v>0</v>
      </c>
      <c r="AG985">
        <v>47</v>
      </c>
      <c r="AH985" t="s">
        <v>24</v>
      </c>
      <c r="AI985">
        <v>0</v>
      </c>
      <c r="AJ985" t="s">
        <v>24</v>
      </c>
      <c r="AK985" t="s">
        <v>24</v>
      </c>
      <c r="AL985" t="s">
        <v>24</v>
      </c>
      <c r="AM985" t="s">
        <v>24</v>
      </c>
      <c r="AN985" t="s">
        <v>24</v>
      </c>
      <c r="AO985" t="s">
        <v>24</v>
      </c>
      <c r="AP985" t="s">
        <v>24</v>
      </c>
      <c r="AQ985" t="s">
        <v>24</v>
      </c>
      <c r="AR985" t="s">
        <v>24</v>
      </c>
      <c r="AS985" t="s">
        <v>24</v>
      </c>
      <c r="AT985" t="s">
        <v>24</v>
      </c>
    </row>
    <row r="986" spans="1:46">
      <c r="A986">
        <v>48</v>
      </c>
      <c r="B986">
        <v>1</v>
      </c>
      <c r="C986">
        <v>1</v>
      </c>
      <c r="D986">
        <v>0</v>
      </c>
      <c r="G986">
        <v>0</v>
      </c>
      <c r="Q986" t="s">
        <v>24</v>
      </c>
      <c r="S986">
        <v>0</v>
      </c>
      <c r="Z986">
        <v>0</v>
      </c>
      <c r="AB986" t="s">
        <v>24</v>
      </c>
      <c r="AC986" t="s">
        <v>24</v>
      </c>
      <c r="AD986" t="s">
        <v>24</v>
      </c>
      <c r="AE986" t="s">
        <v>24</v>
      </c>
      <c r="AF986">
        <v>0</v>
      </c>
      <c r="AG986">
        <v>48</v>
      </c>
      <c r="AH986" t="s">
        <v>24</v>
      </c>
      <c r="AI986">
        <v>0</v>
      </c>
      <c r="AJ986" t="s">
        <v>24</v>
      </c>
      <c r="AK986" t="s">
        <v>24</v>
      </c>
      <c r="AL986" t="s">
        <v>24</v>
      </c>
      <c r="AM986" t="s">
        <v>24</v>
      </c>
      <c r="AN986" t="s">
        <v>24</v>
      </c>
      <c r="AO986" t="s">
        <v>24</v>
      </c>
      <c r="AP986" t="s">
        <v>24</v>
      </c>
      <c r="AQ986" t="s">
        <v>24</v>
      </c>
      <c r="AR986" t="s">
        <v>24</v>
      </c>
      <c r="AS986" t="s">
        <v>24</v>
      </c>
      <c r="AT986" t="s">
        <v>24</v>
      </c>
    </row>
    <row r="987" spans="1:46">
      <c r="A987">
        <v>48</v>
      </c>
      <c r="B987">
        <v>1</v>
      </c>
      <c r="C987">
        <v>2</v>
      </c>
      <c r="D987">
        <v>0</v>
      </c>
      <c r="G987">
        <v>226</v>
      </c>
      <c r="Q987" t="s">
        <v>5343</v>
      </c>
      <c r="S987">
        <v>0</v>
      </c>
      <c r="Z987">
        <v>4</v>
      </c>
      <c r="AB987" t="s">
        <v>24</v>
      </c>
      <c r="AC987" t="s">
        <v>24</v>
      </c>
      <c r="AD987" t="s">
        <v>24</v>
      </c>
      <c r="AE987" t="s">
        <v>24</v>
      </c>
      <c r="AF987">
        <v>0</v>
      </c>
      <c r="AG987">
        <v>48</v>
      </c>
      <c r="AH987" t="s">
        <v>24</v>
      </c>
      <c r="AI987">
        <v>0</v>
      </c>
      <c r="AJ987" t="s">
        <v>24</v>
      </c>
      <c r="AK987" t="s">
        <v>24</v>
      </c>
      <c r="AL987" t="s">
        <v>24</v>
      </c>
      <c r="AM987" t="s">
        <v>24</v>
      </c>
      <c r="AN987" t="s">
        <v>24</v>
      </c>
      <c r="AO987" t="s">
        <v>24</v>
      </c>
      <c r="AP987" t="s">
        <v>24</v>
      </c>
      <c r="AQ987" t="s">
        <v>24</v>
      </c>
      <c r="AR987" t="s">
        <v>24</v>
      </c>
      <c r="AS987" t="s">
        <v>24</v>
      </c>
      <c r="AT987" t="s">
        <v>24</v>
      </c>
    </row>
    <row r="988" spans="1:46">
      <c r="A988">
        <v>48</v>
      </c>
      <c r="B988">
        <v>1</v>
      </c>
      <c r="C988">
        <v>3</v>
      </c>
      <c r="D988">
        <v>0</v>
      </c>
      <c r="G988">
        <v>366</v>
      </c>
      <c r="Q988" t="s">
        <v>5344</v>
      </c>
      <c r="S988">
        <v>0</v>
      </c>
      <c r="Z988">
        <v>4</v>
      </c>
      <c r="AB988" t="s">
        <v>24</v>
      </c>
      <c r="AC988" t="s">
        <v>24</v>
      </c>
      <c r="AD988" t="s">
        <v>24</v>
      </c>
      <c r="AE988" t="s">
        <v>24</v>
      </c>
      <c r="AF988">
        <v>0</v>
      </c>
      <c r="AG988">
        <v>48</v>
      </c>
      <c r="AH988" t="s">
        <v>24</v>
      </c>
      <c r="AI988">
        <v>0</v>
      </c>
      <c r="AJ988" t="s">
        <v>24</v>
      </c>
      <c r="AK988" t="s">
        <v>24</v>
      </c>
      <c r="AL988" t="s">
        <v>24</v>
      </c>
      <c r="AM988" t="s">
        <v>24</v>
      </c>
      <c r="AN988" t="s">
        <v>24</v>
      </c>
      <c r="AO988" t="s">
        <v>24</v>
      </c>
      <c r="AP988" t="s">
        <v>24</v>
      </c>
      <c r="AQ988" t="s">
        <v>24</v>
      </c>
      <c r="AR988" t="s">
        <v>24</v>
      </c>
      <c r="AS988" t="s">
        <v>24</v>
      </c>
      <c r="AT988" t="s">
        <v>24</v>
      </c>
    </row>
    <row r="989" spans="1:46">
      <c r="A989">
        <v>48</v>
      </c>
      <c r="B989">
        <v>1</v>
      </c>
      <c r="C989">
        <v>4</v>
      </c>
      <c r="D989">
        <v>0</v>
      </c>
      <c r="G989">
        <v>730</v>
      </c>
      <c r="Q989" t="s">
        <v>5345</v>
      </c>
      <c r="S989">
        <v>0</v>
      </c>
      <c r="Z989">
        <v>4</v>
      </c>
      <c r="AB989" t="s">
        <v>24</v>
      </c>
      <c r="AC989" t="s">
        <v>24</v>
      </c>
      <c r="AD989" t="s">
        <v>24</v>
      </c>
      <c r="AE989" t="s">
        <v>24</v>
      </c>
      <c r="AF989">
        <v>0</v>
      </c>
      <c r="AG989">
        <v>48</v>
      </c>
      <c r="AH989" t="s">
        <v>24</v>
      </c>
      <c r="AI989">
        <v>0</v>
      </c>
      <c r="AJ989" t="s">
        <v>24</v>
      </c>
      <c r="AK989" t="s">
        <v>24</v>
      </c>
      <c r="AL989" t="s">
        <v>24</v>
      </c>
      <c r="AM989" t="s">
        <v>24</v>
      </c>
      <c r="AN989" t="s">
        <v>24</v>
      </c>
      <c r="AO989" t="s">
        <v>24</v>
      </c>
      <c r="AP989" t="s">
        <v>24</v>
      </c>
      <c r="AQ989" t="s">
        <v>24</v>
      </c>
      <c r="AR989" t="s">
        <v>24</v>
      </c>
      <c r="AS989" t="s">
        <v>24</v>
      </c>
      <c r="AT989" t="s">
        <v>24</v>
      </c>
    </row>
    <row r="990" spans="1:46">
      <c r="A990">
        <v>48</v>
      </c>
      <c r="B990">
        <v>1</v>
      </c>
      <c r="C990">
        <v>5</v>
      </c>
      <c r="D990">
        <v>0</v>
      </c>
      <c r="G990">
        <v>331</v>
      </c>
      <c r="Q990" t="s">
        <v>5346</v>
      </c>
      <c r="S990">
        <v>0</v>
      </c>
      <c r="Z990">
        <v>4</v>
      </c>
      <c r="AB990" t="s">
        <v>24</v>
      </c>
      <c r="AC990" t="s">
        <v>24</v>
      </c>
      <c r="AD990" t="s">
        <v>24</v>
      </c>
      <c r="AE990" t="s">
        <v>24</v>
      </c>
      <c r="AF990">
        <v>0</v>
      </c>
      <c r="AG990">
        <v>48</v>
      </c>
      <c r="AH990" t="s">
        <v>24</v>
      </c>
      <c r="AI990">
        <v>0</v>
      </c>
      <c r="AJ990" t="s">
        <v>24</v>
      </c>
      <c r="AK990" t="s">
        <v>24</v>
      </c>
      <c r="AL990" t="s">
        <v>24</v>
      </c>
      <c r="AM990" t="s">
        <v>24</v>
      </c>
      <c r="AN990" t="s">
        <v>24</v>
      </c>
      <c r="AO990" t="s">
        <v>24</v>
      </c>
      <c r="AP990" t="s">
        <v>24</v>
      </c>
      <c r="AQ990" t="s">
        <v>24</v>
      </c>
      <c r="AR990" t="s">
        <v>24</v>
      </c>
      <c r="AS990" t="s">
        <v>24</v>
      </c>
      <c r="AT990" t="s">
        <v>24</v>
      </c>
    </row>
    <row r="991" spans="1:46">
      <c r="A991">
        <v>48</v>
      </c>
      <c r="B991">
        <v>1</v>
      </c>
      <c r="C991">
        <v>6</v>
      </c>
      <c r="D991">
        <v>0</v>
      </c>
      <c r="G991">
        <v>224</v>
      </c>
      <c r="Q991" t="s">
        <v>5347</v>
      </c>
      <c r="S991">
        <v>0</v>
      </c>
      <c r="Z991">
        <v>4</v>
      </c>
      <c r="AB991" t="s">
        <v>24</v>
      </c>
      <c r="AC991" t="s">
        <v>24</v>
      </c>
      <c r="AD991" t="s">
        <v>24</v>
      </c>
      <c r="AE991" t="s">
        <v>24</v>
      </c>
      <c r="AF991">
        <v>0</v>
      </c>
      <c r="AG991">
        <v>48</v>
      </c>
      <c r="AH991" t="s">
        <v>24</v>
      </c>
      <c r="AI991">
        <v>0</v>
      </c>
      <c r="AJ991" t="s">
        <v>24</v>
      </c>
      <c r="AK991" t="s">
        <v>24</v>
      </c>
      <c r="AL991" t="s">
        <v>24</v>
      </c>
      <c r="AM991" t="s">
        <v>24</v>
      </c>
      <c r="AN991" t="s">
        <v>24</v>
      </c>
      <c r="AO991" t="s">
        <v>24</v>
      </c>
      <c r="AP991" t="s">
        <v>24</v>
      </c>
      <c r="AQ991" t="s">
        <v>24</v>
      </c>
      <c r="AR991" t="s">
        <v>24</v>
      </c>
      <c r="AS991" t="s">
        <v>24</v>
      </c>
      <c r="AT991" t="s">
        <v>24</v>
      </c>
    </row>
    <row r="992" spans="1:46">
      <c r="A992">
        <v>48</v>
      </c>
      <c r="B992">
        <v>1</v>
      </c>
      <c r="C992">
        <v>7</v>
      </c>
      <c r="D992">
        <v>0</v>
      </c>
      <c r="G992">
        <v>103</v>
      </c>
      <c r="Q992" t="s">
        <v>5348</v>
      </c>
      <c r="S992">
        <v>0</v>
      </c>
      <c r="Z992">
        <v>4</v>
      </c>
      <c r="AB992" t="s">
        <v>24</v>
      </c>
      <c r="AC992" t="s">
        <v>24</v>
      </c>
      <c r="AD992" t="s">
        <v>24</v>
      </c>
      <c r="AE992" t="s">
        <v>24</v>
      </c>
      <c r="AF992">
        <v>0</v>
      </c>
      <c r="AG992">
        <v>48</v>
      </c>
      <c r="AH992" t="s">
        <v>24</v>
      </c>
      <c r="AI992">
        <v>0</v>
      </c>
      <c r="AJ992" t="s">
        <v>24</v>
      </c>
      <c r="AK992" t="s">
        <v>24</v>
      </c>
      <c r="AL992" t="s">
        <v>24</v>
      </c>
      <c r="AM992" t="s">
        <v>24</v>
      </c>
      <c r="AN992" t="s">
        <v>24</v>
      </c>
      <c r="AO992" t="s">
        <v>24</v>
      </c>
      <c r="AP992" t="s">
        <v>24</v>
      </c>
      <c r="AQ992" t="s">
        <v>24</v>
      </c>
      <c r="AR992" t="s">
        <v>24</v>
      </c>
      <c r="AS992" t="s">
        <v>24</v>
      </c>
      <c r="AT992" t="s">
        <v>24</v>
      </c>
    </row>
    <row r="993" spans="1:46">
      <c r="A993">
        <v>48</v>
      </c>
      <c r="B993">
        <v>1</v>
      </c>
      <c r="C993">
        <v>8</v>
      </c>
      <c r="D993">
        <v>0</v>
      </c>
      <c r="G993">
        <v>0</v>
      </c>
      <c r="Q993" t="s">
        <v>24</v>
      </c>
      <c r="S993">
        <v>0</v>
      </c>
      <c r="Z993">
        <v>0</v>
      </c>
      <c r="AB993" t="s">
        <v>24</v>
      </c>
      <c r="AC993" t="s">
        <v>24</v>
      </c>
      <c r="AD993" t="s">
        <v>24</v>
      </c>
      <c r="AE993" t="s">
        <v>24</v>
      </c>
      <c r="AF993">
        <v>0</v>
      </c>
      <c r="AG993">
        <v>48</v>
      </c>
      <c r="AH993" t="s">
        <v>24</v>
      </c>
      <c r="AI993">
        <v>0</v>
      </c>
      <c r="AJ993" t="s">
        <v>24</v>
      </c>
      <c r="AK993" t="s">
        <v>24</v>
      </c>
      <c r="AL993" t="s">
        <v>24</v>
      </c>
      <c r="AM993" t="s">
        <v>24</v>
      </c>
      <c r="AN993" t="s">
        <v>24</v>
      </c>
      <c r="AO993" t="s">
        <v>24</v>
      </c>
      <c r="AP993" t="s">
        <v>24</v>
      </c>
      <c r="AQ993" t="s">
        <v>24</v>
      </c>
      <c r="AR993" t="s">
        <v>24</v>
      </c>
      <c r="AS993" t="s">
        <v>24</v>
      </c>
      <c r="AT993" t="s">
        <v>24</v>
      </c>
    </row>
    <row r="994" spans="1:46">
      <c r="A994">
        <v>49</v>
      </c>
      <c r="B994">
        <v>1</v>
      </c>
      <c r="C994">
        <v>1</v>
      </c>
      <c r="D994">
        <v>0</v>
      </c>
      <c r="G994">
        <v>0</v>
      </c>
      <c r="Q994" t="s">
        <v>24</v>
      </c>
      <c r="S994">
        <v>0</v>
      </c>
      <c r="Z994">
        <v>0</v>
      </c>
      <c r="AB994" t="s">
        <v>24</v>
      </c>
      <c r="AC994" t="s">
        <v>24</v>
      </c>
      <c r="AD994" t="s">
        <v>24</v>
      </c>
      <c r="AE994" t="s">
        <v>24</v>
      </c>
      <c r="AF994">
        <v>0</v>
      </c>
      <c r="AG994">
        <v>49</v>
      </c>
      <c r="AH994" t="s">
        <v>24</v>
      </c>
      <c r="AI994">
        <v>0</v>
      </c>
      <c r="AJ994" t="s">
        <v>24</v>
      </c>
      <c r="AK994" t="s">
        <v>24</v>
      </c>
      <c r="AL994" t="s">
        <v>24</v>
      </c>
      <c r="AM994" t="s">
        <v>24</v>
      </c>
      <c r="AN994" t="s">
        <v>24</v>
      </c>
      <c r="AO994" t="s">
        <v>24</v>
      </c>
      <c r="AP994" t="s">
        <v>24</v>
      </c>
      <c r="AQ994" t="s">
        <v>24</v>
      </c>
      <c r="AR994" t="s">
        <v>24</v>
      </c>
      <c r="AS994" t="s">
        <v>24</v>
      </c>
      <c r="AT994" t="s">
        <v>24</v>
      </c>
    </row>
    <row r="995" spans="1:46">
      <c r="A995">
        <v>49</v>
      </c>
      <c r="B995">
        <v>1</v>
      </c>
      <c r="C995">
        <v>2</v>
      </c>
      <c r="D995">
        <v>0</v>
      </c>
      <c r="G995">
        <v>499</v>
      </c>
      <c r="Q995" t="s">
        <v>5349</v>
      </c>
      <c r="S995">
        <v>0</v>
      </c>
      <c r="Z995">
        <v>3</v>
      </c>
      <c r="AB995" t="s">
        <v>24</v>
      </c>
      <c r="AC995" t="s">
        <v>24</v>
      </c>
      <c r="AD995" t="s">
        <v>24</v>
      </c>
      <c r="AE995" t="s">
        <v>24</v>
      </c>
      <c r="AF995">
        <v>0</v>
      </c>
      <c r="AG995">
        <v>49</v>
      </c>
      <c r="AH995" t="s">
        <v>24</v>
      </c>
      <c r="AI995">
        <v>0</v>
      </c>
      <c r="AJ995" t="s">
        <v>24</v>
      </c>
      <c r="AK995" t="s">
        <v>24</v>
      </c>
      <c r="AL995" t="s">
        <v>24</v>
      </c>
      <c r="AM995" t="s">
        <v>24</v>
      </c>
      <c r="AN995" t="s">
        <v>24</v>
      </c>
      <c r="AO995" t="s">
        <v>24</v>
      </c>
      <c r="AP995" t="s">
        <v>24</v>
      </c>
      <c r="AQ995" t="s">
        <v>24</v>
      </c>
      <c r="AR995" t="s">
        <v>24</v>
      </c>
      <c r="AS995" t="s">
        <v>24</v>
      </c>
      <c r="AT995" t="s">
        <v>24</v>
      </c>
    </row>
    <row r="996" spans="1:46">
      <c r="A996">
        <v>49</v>
      </c>
      <c r="B996">
        <v>1</v>
      </c>
      <c r="C996">
        <v>3</v>
      </c>
      <c r="D996">
        <v>0</v>
      </c>
      <c r="G996">
        <v>633</v>
      </c>
      <c r="Q996" t="s">
        <v>5350</v>
      </c>
      <c r="S996">
        <v>0</v>
      </c>
      <c r="Z996">
        <v>3</v>
      </c>
      <c r="AB996" t="s">
        <v>24</v>
      </c>
      <c r="AC996" t="s">
        <v>24</v>
      </c>
      <c r="AD996" t="s">
        <v>24</v>
      </c>
      <c r="AE996" t="s">
        <v>24</v>
      </c>
      <c r="AF996">
        <v>0</v>
      </c>
      <c r="AG996">
        <v>49</v>
      </c>
      <c r="AH996" t="s">
        <v>24</v>
      </c>
      <c r="AI996">
        <v>0</v>
      </c>
      <c r="AJ996" t="s">
        <v>24</v>
      </c>
      <c r="AK996" t="s">
        <v>24</v>
      </c>
      <c r="AL996" t="s">
        <v>24</v>
      </c>
      <c r="AM996" t="s">
        <v>24</v>
      </c>
      <c r="AN996" t="s">
        <v>24</v>
      </c>
      <c r="AO996" t="s">
        <v>24</v>
      </c>
      <c r="AP996" t="s">
        <v>24</v>
      </c>
      <c r="AQ996" t="s">
        <v>24</v>
      </c>
      <c r="AR996" t="s">
        <v>24</v>
      </c>
      <c r="AS996" t="s">
        <v>24</v>
      </c>
      <c r="AT996" t="s">
        <v>24</v>
      </c>
    </row>
    <row r="997" spans="1:46">
      <c r="A997">
        <v>49</v>
      </c>
      <c r="B997">
        <v>1</v>
      </c>
      <c r="C997">
        <v>4</v>
      </c>
      <c r="D997">
        <v>0</v>
      </c>
      <c r="G997">
        <v>47</v>
      </c>
      <c r="Q997" t="s">
        <v>5351</v>
      </c>
      <c r="S997">
        <v>0</v>
      </c>
      <c r="Z997">
        <v>3</v>
      </c>
      <c r="AB997" t="s">
        <v>24</v>
      </c>
      <c r="AC997" t="s">
        <v>24</v>
      </c>
      <c r="AD997" t="s">
        <v>24</v>
      </c>
      <c r="AE997" t="s">
        <v>24</v>
      </c>
      <c r="AF997">
        <v>0</v>
      </c>
      <c r="AG997">
        <v>49</v>
      </c>
      <c r="AH997" t="s">
        <v>24</v>
      </c>
      <c r="AI997">
        <v>0</v>
      </c>
      <c r="AJ997" t="s">
        <v>24</v>
      </c>
      <c r="AK997" t="s">
        <v>24</v>
      </c>
      <c r="AL997" t="s">
        <v>24</v>
      </c>
      <c r="AM997" t="s">
        <v>24</v>
      </c>
      <c r="AN997" t="s">
        <v>24</v>
      </c>
      <c r="AO997" t="s">
        <v>24</v>
      </c>
      <c r="AP997" t="s">
        <v>24</v>
      </c>
      <c r="AQ997" t="s">
        <v>24</v>
      </c>
      <c r="AR997" t="s">
        <v>24</v>
      </c>
      <c r="AS997" t="s">
        <v>24</v>
      </c>
      <c r="AT997" t="s">
        <v>24</v>
      </c>
    </row>
    <row r="998" spans="1:46">
      <c r="A998">
        <v>49</v>
      </c>
      <c r="B998">
        <v>1</v>
      </c>
      <c r="C998">
        <v>5</v>
      </c>
      <c r="D998">
        <v>0</v>
      </c>
      <c r="G998">
        <v>9</v>
      </c>
      <c r="Q998" t="s">
        <v>5352</v>
      </c>
      <c r="S998">
        <v>0</v>
      </c>
      <c r="Z998">
        <v>3</v>
      </c>
      <c r="AB998" t="s">
        <v>24</v>
      </c>
      <c r="AC998" t="s">
        <v>24</v>
      </c>
      <c r="AD998" t="s">
        <v>24</v>
      </c>
      <c r="AE998" t="s">
        <v>24</v>
      </c>
      <c r="AF998">
        <v>0</v>
      </c>
      <c r="AG998">
        <v>49</v>
      </c>
      <c r="AH998" t="s">
        <v>24</v>
      </c>
      <c r="AI998">
        <v>0</v>
      </c>
      <c r="AJ998" t="s">
        <v>24</v>
      </c>
      <c r="AK998" t="s">
        <v>24</v>
      </c>
      <c r="AL998" t="s">
        <v>24</v>
      </c>
      <c r="AM998" t="s">
        <v>24</v>
      </c>
      <c r="AN998" t="s">
        <v>24</v>
      </c>
      <c r="AO998" t="s">
        <v>24</v>
      </c>
      <c r="AP998" t="s">
        <v>24</v>
      </c>
      <c r="AQ998" t="s">
        <v>24</v>
      </c>
      <c r="AR998" t="s">
        <v>24</v>
      </c>
      <c r="AS998" t="s">
        <v>24</v>
      </c>
      <c r="AT998" t="s">
        <v>24</v>
      </c>
    </row>
    <row r="999" spans="1:46">
      <c r="A999">
        <v>49</v>
      </c>
      <c r="B999">
        <v>1</v>
      </c>
      <c r="C999">
        <v>6</v>
      </c>
      <c r="D999">
        <v>0</v>
      </c>
      <c r="G999">
        <v>263</v>
      </c>
      <c r="Q999" t="s">
        <v>5353</v>
      </c>
      <c r="S999">
        <v>0</v>
      </c>
      <c r="Z999">
        <v>3</v>
      </c>
      <c r="AB999" t="s">
        <v>24</v>
      </c>
      <c r="AC999" t="s">
        <v>24</v>
      </c>
      <c r="AD999" t="s">
        <v>24</v>
      </c>
      <c r="AE999" t="s">
        <v>24</v>
      </c>
      <c r="AF999">
        <v>0</v>
      </c>
      <c r="AG999">
        <v>49</v>
      </c>
      <c r="AH999" t="s">
        <v>24</v>
      </c>
      <c r="AI999">
        <v>0</v>
      </c>
      <c r="AJ999" t="s">
        <v>24</v>
      </c>
      <c r="AK999" t="s">
        <v>24</v>
      </c>
      <c r="AL999" t="s">
        <v>24</v>
      </c>
      <c r="AM999" t="s">
        <v>24</v>
      </c>
      <c r="AN999" t="s">
        <v>24</v>
      </c>
      <c r="AO999" t="s">
        <v>24</v>
      </c>
      <c r="AP999" t="s">
        <v>24</v>
      </c>
      <c r="AQ999" t="s">
        <v>24</v>
      </c>
      <c r="AR999" t="s">
        <v>24</v>
      </c>
      <c r="AS999" t="s">
        <v>24</v>
      </c>
      <c r="AT999" t="s">
        <v>24</v>
      </c>
    </row>
    <row r="1000" spans="1:46">
      <c r="A1000">
        <v>49</v>
      </c>
      <c r="B1000">
        <v>1</v>
      </c>
      <c r="C1000">
        <v>7</v>
      </c>
      <c r="D1000">
        <v>0</v>
      </c>
      <c r="G1000">
        <v>0</v>
      </c>
      <c r="Q1000" t="s">
        <v>24</v>
      </c>
      <c r="S1000">
        <v>0</v>
      </c>
      <c r="Z1000">
        <v>0</v>
      </c>
      <c r="AB1000" t="s">
        <v>24</v>
      </c>
      <c r="AC1000" t="s">
        <v>24</v>
      </c>
      <c r="AD1000" t="s">
        <v>24</v>
      </c>
      <c r="AE1000" t="s">
        <v>24</v>
      </c>
      <c r="AF1000">
        <v>0</v>
      </c>
      <c r="AG1000">
        <v>49</v>
      </c>
      <c r="AH1000" t="s">
        <v>24</v>
      </c>
      <c r="AI1000">
        <v>0</v>
      </c>
      <c r="AJ1000" t="s">
        <v>24</v>
      </c>
      <c r="AK1000" t="s">
        <v>24</v>
      </c>
      <c r="AL1000" t="s">
        <v>24</v>
      </c>
      <c r="AM1000" t="s">
        <v>24</v>
      </c>
      <c r="AN1000" t="s">
        <v>24</v>
      </c>
      <c r="AO1000" t="s">
        <v>24</v>
      </c>
      <c r="AP1000" t="s">
        <v>24</v>
      </c>
      <c r="AQ1000" t="s">
        <v>24</v>
      </c>
      <c r="AR1000" t="s">
        <v>24</v>
      </c>
      <c r="AS1000" t="s">
        <v>24</v>
      </c>
      <c r="AT1000" t="s">
        <v>24</v>
      </c>
    </row>
    <row r="1001" spans="1:46">
      <c r="A1001">
        <v>49</v>
      </c>
      <c r="B1001">
        <v>1</v>
      </c>
      <c r="C1001">
        <v>8</v>
      </c>
      <c r="D1001">
        <v>0</v>
      </c>
      <c r="G1001">
        <v>0</v>
      </c>
      <c r="Q1001" t="s">
        <v>24</v>
      </c>
      <c r="S1001">
        <v>0</v>
      </c>
      <c r="Z1001">
        <v>0</v>
      </c>
      <c r="AB1001" t="s">
        <v>24</v>
      </c>
      <c r="AC1001" t="s">
        <v>24</v>
      </c>
      <c r="AD1001" t="s">
        <v>24</v>
      </c>
      <c r="AE1001" t="s">
        <v>24</v>
      </c>
      <c r="AF1001">
        <v>0</v>
      </c>
      <c r="AG1001">
        <v>49</v>
      </c>
      <c r="AH1001" t="s">
        <v>24</v>
      </c>
      <c r="AI1001">
        <v>0</v>
      </c>
      <c r="AJ1001" t="s">
        <v>24</v>
      </c>
      <c r="AK1001" t="s">
        <v>24</v>
      </c>
      <c r="AL1001" t="s">
        <v>24</v>
      </c>
      <c r="AM1001" t="s">
        <v>24</v>
      </c>
      <c r="AN1001" t="s">
        <v>24</v>
      </c>
      <c r="AO1001" t="s">
        <v>24</v>
      </c>
      <c r="AP1001" t="s">
        <v>24</v>
      </c>
      <c r="AQ1001" t="s">
        <v>24</v>
      </c>
      <c r="AR1001" t="s">
        <v>24</v>
      </c>
      <c r="AS1001" t="s">
        <v>24</v>
      </c>
      <c r="AT1001" t="s">
        <v>24</v>
      </c>
    </row>
    <row r="1002" spans="1:46">
      <c r="A1002">
        <v>50</v>
      </c>
      <c r="B1002">
        <v>1</v>
      </c>
      <c r="C1002">
        <v>1</v>
      </c>
      <c r="D1002">
        <v>0</v>
      </c>
      <c r="G1002">
        <v>0</v>
      </c>
      <c r="Q1002" t="s">
        <v>24</v>
      </c>
      <c r="S1002">
        <v>0</v>
      </c>
      <c r="Z1002">
        <v>0</v>
      </c>
      <c r="AB1002" t="s">
        <v>24</v>
      </c>
      <c r="AC1002" t="s">
        <v>24</v>
      </c>
      <c r="AD1002" t="s">
        <v>24</v>
      </c>
      <c r="AE1002" t="s">
        <v>24</v>
      </c>
      <c r="AF1002">
        <v>0</v>
      </c>
      <c r="AG1002">
        <v>50</v>
      </c>
      <c r="AH1002" t="s">
        <v>24</v>
      </c>
      <c r="AI1002">
        <v>0</v>
      </c>
      <c r="AJ1002" t="s">
        <v>24</v>
      </c>
      <c r="AK1002" t="s">
        <v>24</v>
      </c>
      <c r="AL1002" t="s">
        <v>24</v>
      </c>
      <c r="AM1002" t="s">
        <v>24</v>
      </c>
      <c r="AN1002" t="s">
        <v>24</v>
      </c>
      <c r="AO1002" t="s">
        <v>24</v>
      </c>
      <c r="AP1002" t="s">
        <v>24</v>
      </c>
      <c r="AQ1002" t="s">
        <v>24</v>
      </c>
      <c r="AR1002" t="s">
        <v>24</v>
      </c>
      <c r="AS1002" t="s">
        <v>24</v>
      </c>
      <c r="AT1002" t="s">
        <v>24</v>
      </c>
    </row>
    <row r="1003" spans="1:46">
      <c r="A1003">
        <v>50</v>
      </c>
      <c r="B1003">
        <v>1</v>
      </c>
      <c r="C1003">
        <v>2</v>
      </c>
      <c r="D1003">
        <v>0</v>
      </c>
      <c r="G1003">
        <v>0</v>
      </c>
      <c r="Q1003" t="s">
        <v>24</v>
      </c>
      <c r="S1003">
        <v>0</v>
      </c>
      <c r="Z1003">
        <v>0</v>
      </c>
      <c r="AB1003" t="s">
        <v>24</v>
      </c>
      <c r="AC1003" t="s">
        <v>24</v>
      </c>
      <c r="AD1003" t="s">
        <v>24</v>
      </c>
      <c r="AE1003" t="s">
        <v>24</v>
      </c>
      <c r="AF1003">
        <v>0</v>
      </c>
      <c r="AG1003">
        <v>50</v>
      </c>
      <c r="AH1003" t="s">
        <v>24</v>
      </c>
      <c r="AI1003">
        <v>0</v>
      </c>
      <c r="AJ1003" t="s">
        <v>24</v>
      </c>
      <c r="AK1003" t="s">
        <v>24</v>
      </c>
      <c r="AL1003" t="s">
        <v>24</v>
      </c>
      <c r="AM1003" t="s">
        <v>24</v>
      </c>
      <c r="AN1003" t="s">
        <v>24</v>
      </c>
      <c r="AO1003" t="s">
        <v>24</v>
      </c>
      <c r="AP1003" t="s">
        <v>24</v>
      </c>
      <c r="AQ1003" t="s">
        <v>24</v>
      </c>
      <c r="AR1003" t="s">
        <v>24</v>
      </c>
      <c r="AS1003" t="s">
        <v>24</v>
      </c>
      <c r="AT1003" t="s">
        <v>24</v>
      </c>
    </row>
    <row r="1004" spans="1:46">
      <c r="A1004">
        <v>50</v>
      </c>
      <c r="B1004">
        <v>1</v>
      </c>
      <c r="C1004">
        <v>3</v>
      </c>
      <c r="D1004">
        <v>0</v>
      </c>
      <c r="G1004">
        <v>761</v>
      </c>
      <c r="Q1004" t="s">
        <v>5354</v>
      </c>
      <c r="S1004">
        <v>0</v>
      </c>
      <c r="Z1004">
        <v>4</v>
      </c>
      <c r="AB1004" t="s">
        <v>24</v>
      </c>
      <c r="AC1004" t="s">
        <v>24</v>
      </c>
      <c r="AD1004" t="s">
        <v>24</v>
      </c>
      <c r="AE1004" t="s">
        <v>24</v>
      </c>
      <c r="AF1004">
        <v>0</v>
      </c>
      <c r="AG1004">
        <v>50</v>
      </c>
      <c r="AH1004" t="s">
        <v>24</v>
      </c>
      <c r="AI1004">
        <v>0</v>
      </c>
      <c r="AJ1004" t="s">
        <v>24</v>
      </c>
      <c r="AK1004" t="s">
        <v>24</v>
      </c>
      <c r="AL1004" t="s">
        <v>24</v>
      </c>
      <c r="AM1004" t="s">
        <v>24</v>
      </c>
      <c r="AN1004" t="s">
        <v>24</v>
      </c>
      <c r="AO1004" t="s">
        <v>24</v>
      </c>
      <c r="AP1004" t="s">
        <v>24</v>
      </c>
      <c r="AQ1004" t="s">
        <v>24</v>
      </c>
      <c r="AR1004" t="s">
        <v>24</v>
      </c>
      <c r="AS1004" t="s">
        <v>24</v>
      </c>
      <c r="AT1004" t="s">
        <v>24</v>
      </c>
    </row>
    <row r="1005" spans="1:46">
      <c r="A1005">
        <v>50</v>
      </c>
      <c r="B1005">
        <v>1</v>
      </c>
      <c r="C1005">
        <v>4</v>
      </c>
      <c r="D1005">
        <v>0</v>
      </c>
      <c r="G1005">
        <v>4</v>
      </c>
      <c r="Q1005" t="s">
        <v>5355</v>
      </c>
      <c r="S1005">
        <v>0</v>
      </c>
      <c r="Z1005">
        <v>4</v>
      </c>
      <c r="AB1005" t="s">
        <v>24</v>
      </c>
      <c r="AC1005" t="s">
        <v>24</v>
      </c>
      <c r="AD1005" t="s">
        <v>24</v>
      </c>
      <c r="AE1005" t="s">
        <v>24</v>
      </c>
      <c r="AF1005">
        <v>0</v>
      </c>
      <c r="AG1005">
        <v>50</v>
      </c>
      <c r="AH1005" t="s">
        <v>24</v>
      </c>
      <c r="AI1005">
        <v>0</v>
      </c>
      <c r="AJ1005" t="s">
        <v>24</v>
      </c>
      <c r="AK1005" t="s">
        <v>24</v>
      </c>
      <c r="AL1005" t="s">
        <v>24</v>
      </c>
      <c r="AM1005" t="s">
        <v>24</v>
      </c>
      <c r="AN1005" t="s">
        <v>24</v>
      </c>
      <c r="AO1005" t="s">
        <v>24</v>
      </c>
      <c r="AP1005" t="s">
        <v>24</v>
      </c>
      <c r="AQ1005" t="s">
        <v>24</v>
      </c>
      <c r="AR1005" t="s">
        <v>24</v>
      </c>
      <c r="AS1005" t="s">
        <v>24</v>
      </c>
      <c r="AT1005" t="s">
        <v>24</v>
      </c>
    </row>
    <row r="1006" spans="1:46">
      <c r="A1006">
        <v>50</v>
      </c>
      <c r="B1006">
        <v>1</v>
      </c>
      <c r="C1006">
        <v>5</v>
      </c>
      <c r="D1006">
        <v>0</v>
      </c>
      <c r="G1006">
        <v>600</v>
      </c>
      <c r="Q1006" t="s">
        <v>5356</v>
      </c>
      <c r="S1006">
        <v>0</v>
      </c>
      <c r="Z1006">
        <v>4</v>
      </c>
      <c r="AB1006" t="s">
        <v>24</v>
      </c>
      <c r="AC1006" t="s">
        <v>24</v>
      </c>
      <c r="AD1006" t="s">
        <v>24</v>
      </c>
      <c r="AE1006" t="s">
        <v>24</v>
      </c>
      <c r="AF1006">
        <v>0</v>
      </c>
      <c r="AG1006">
        <v>50</v>
      </c>
      <c r="AH1006" t="s">
        <v>24</v>
      </c>
      <c r="AI1006">
        <v>0</v>
      </c>
      <c r="AJ1006" t="s">
        <v>24</v>
      </c>
      <c r="AK1006" t="s">
        <v>24</v>
      </c>
      <c r="AL1006" t="s">
        <v>24</v>
      </c>
      <c r="AM1006" t="s">
        <v>24</v>
      </c>
      <c r="AN1006" t="s">
        <v>24</v>
      </c>
      <c r="AO1006" t="s">
        <v>24</v>
      </c>
      <c r="AP1006" t="s">
        <v>24</v>
      </c>
      <c r="AQ1006" t="s">
        <v>24</v>
      </c>
      <c r="AR1006" t="s">
        <v>24</v>
      </c>
      <c r="AS1006" t="s">
        <v>24</v>
      </c>
      <c r="AT1006" t="s">
        <v>24</v>
      </c>
    </row>
    <row r="1007" spans="1:46">
      <c r="A1007">
        <v>50</v>
      </c>
      <c r="B1007">
        <v>1</v>
      </c>
      <c r="C1007">
        <v>6</v>
      </c>
      <c r="D1007">
        <v>0</v>
      </c>
      <c r="G1007">
        <v>0</v>
      </c>
      <c r="Q1007" t="s">
        <v>24</v>
      </c>
      <c r="S1007">
        <v>0</v>
      </c>
      <c r="Z1007">
        <v>0</v>
      </c>
      <c r="AB1007" t="s">
        <v>24</v>
      </c>
      <c r="AC1007" t="s">
        <v>24</v>
      </c>
      <c r="AD1007" t="s">
        <v>24</v>
      </c>
      <c r="AE1007" t="s">
        <v>24</v>
      </c>
      <c r="AF1007">
        <v>0</v>
      </c>
      <c r="AG1007">
        <v>50</v>
      </c>
      <c r="AH1007" t="s">
        <v>24</v>
      </c>
      <c r="AI1007">
        <v>0</v>
      </c>
      <c r="AJ1007" t="s">
        <v>24</v>
      </c>
      <c r="AK1007" t="s">
        <v>24</v>
      </c>
      <c r="AL1007" t="s">
        <v>24</v>
      </c>
      <c r="AM1007" t="s">
        <v>24</v>
      </c>
      <c r="AN1007" t="s">
        <v>24</v>
      </c>
      <c r="AO1007" t="s">
        <v>24</v>
      </c>
      <c r="AP1007" t="s">
        <v>24</v>
      </c>
      <c r="AQ1007" t="s">
        <v>24</v>
      </c>
      <c r="AR1007" t="s">
        <v>24</v>
      </c>
      <c r="AS1007" t="s">
        <v>24</v>
      </c>
      <c r="AT1007" t="s">
        <v>24</v>
      </c>
    </row>
    <row r="1008" spans="1:46">
      <c r="A1008">
        <v>50</v>
      </c>
      <c r="B1008">
        <v>1</v>
      </c>
      <c r="C1008">
        <v>7</v>
      </c>
      <c r="D1008">
        <v>0</v>
      </c>
      <c r="G1008">
        <v>0</v>
      </c>
      <c r="Q1008" t="s">
        <v>24</v>
      </c>
      <c r="S1008">
        <v>0</v>
      </c>
      <c r="Z1008">
        <v>0</v>
      </c>
      <c r="AB1008" t="s">
        <v>24</v>
      </c>
      <c r="AC1008" t="s">
        <v>24</v>
      </c>
      <c r="AD1008" t="s">
        <v>24</v>
      </c>
      <c r="AE1008" t="s">
        <v>24</v>
      </c>
      <c r="AF1008">
        <v>0</v>
      </c>
      <c r="AG1008">
        <v>50</v>
      </c>
      <c r="AH1008" t="s">
        <v>24</v>
      </c>
      <c r="AI1008">
        <v>0</v>
      </c>
      <c r="AJ1008" t="s">
        <v>24</v>
      </c>
      <c r="AK1008" t="s">
        <v>24</v>
      </c>
      <c r="AL1008" t="s">
        <v>24</v>
      </c>
      <c r="AM1008" t="s">
        <v>24</v>
      </c>
      <c r="AN1008" t="s">
        <v>24</v>
      </c>
      <c r="AO1008" t="s">
        <v>24</v>
      </c>
      <c r="AP1008" t="s">
        <v>24</v>
      </c>
      <c r="AQ1008" t="s">
        <v>24</v>
      </c>
      <c r="AR1008" t="s">
        <v>24</v>
      </c>
      <c r="AS1008" t="s">
        <v>24</v>
      </c>
      <c r="AT1008" t="s">
        <v>24</v>
      </c>
    </row>
    <row r="1009" spans="1:46">
      <c r="A1009">
        <v>50</v>
      </c>
      <c r="B1009">
        <v>1</v>
      </c>
      <c r="C1009">
        <v>8</v>
      </c>
      <c r="D1009">
        <v>0</v>
      </c>
      <c r="G1009">
        <v>0</v>
      </c>
      <c r="Q1009" t="s">
        <v>24</v>
      </c>
      <c r="S1009">
        <v>0</v>
      </c>
      <c r="Z1009">
        <v>0</v>
      </c>
      <c r="AB1009" t="s">
        <v>24</v>
      </c>
      <c r="AC1009" t="s">
        <v>24</v>
      </c>
      <c r="AD1009" t="s">
        <v>24</v>
      </c>
      <c r="AE1009" t="s">
        <v>24</v>
      </c>
      <c r="AF1009">
        <v>0</v>
      </c>
      <c r="AG1009">
        <v>50</v>
      </c>
      <c r="AH1009" t="s">
        <v>24</v>
      </c>
      <c r="AI1009">
        <v>0</v>
      </c>
      <c r="AJ1009" t="s">
        <v>24</v>
      </c>
      <c r="AK1009" t="s">
        <v>24</v>
      </c>
      <c r="AL1009" t="s">
        <v>24</v>
      </c>
      <c r="AM1009" t="s">
        <v>24</v>
      </c>
      <c r="AN1009" t="s">
        <v>24</v>
      </c>
      <c r="AO1009" t="s">
        <v>24</v>
      </c>
      <c r="AP1009" t="s">
        <v>24</v>
      </c>
      <c r="AQ1009" t="s">
        <v>24</v>
      </c>
      <c r="AR1009" t="s">
        <v>24</v>
      </c>
      <c r="AS1009" t="s">
        <v>24</v>
      </c>
      <c r="AT1009" t="s">
        <v>24</v>
      </c>
    </row>
    <row r="1010" spans="1:46">
      <c r="A1010">
        <v>50</v>
      </c>
      <c r="B1010">
        <v>2</v>
      </c>
      <c r="C1010">
        <v>1</v>
      </c>
      <c r="D1010">
        <v>0</v>
      </c>
      <c r="G1010">
        <v>257</v>
      </c>
      <c r="Q1010" t="s">
        <v>5357</v>
      </c>
      <c r="S1010">
        <v>0</v>
      </c>
      <c r="Z1010">
        <v>4</v>
      </c>
      <c r="AB1010" t="s">
        <v>24</v>
      </c>
      <c r="AC1010" t="s">
        <v>24</v>
      </c>
      <c r="AD1010" t="s">
        <v>24</v>
      </c>
      <c r="AE1010" t="s">
        <v>24</v>
      </c>
      <c r="AF1010">
        <v>0</v>
      </c>
      <c r="AG1010">
        <v>50</v>
      </c>
      <c r="AH1010" t="s">
        <v>24</v>
      </c>
      <c r="AI1010">
        <v>0</v>
      </c>
      <c r="AJ1010" t="s">
        <v>24</v>
      </c>
      <c r="AK1010" t="s">
        <v>24</v>
      </c>
      <c r="AL1010" t="s">
        <v>24</v>
      </c>
      <c r="AM1010" t="s">
        <v>24</v>
      </c>
      <c r="AN1010" t="s">
        <v>24</v>
      </c>
      <c r="AO1010" t="s">
        <v>24</v>
      </c>
      <c r="AP1010" t="s">
        <v>24</v>
      </c>
      <c r="AQ1010" t="s">
        <v>24</v>
      </c>
      <c r="AR1010" t="s">
        <v>24</v>
      </c>
      <c r="AS1010" t="s">
        <v>24</v>
      </c>
      <c r="AT1010" t="s">
        <v>24</v>
      </c>
    </row>
    <row r="1011" spans="1:46">
      <c r="A1011">
        <v>50</v>
      </c>
      <c r="B1011">
        <v>2</v>
      </c>
      <c r="C1011">
        <v>2</v>
      </c>
      <c r="D1011">
        <v>0</v>
      </c>
      <c r="G1011">
        <v>5</v>
      </c>
      <c r="Q1011" t="s">
        <v>5358</v>
      </c>
      <c r="S1011">
        <v>0</v>
      </c>
      <c r="Z1011">
        <v>4</v>
      </c>
      <c r="AB1011" t="s">
        <v>24</v>
      </c>
      <c r="AC1011" t="s">
        <v>24</v>
      </c>
      <c r="AD1011" t="s">
        <v>24</v>
      </c>
      <c r="AE1011" t="s">
        <v>24</v>
      </c>
      <c r="AF1011">
        <v>0</v>
      </c>
      <c r="AG1011">
        <v>50</v>
      </c>
      <c r="AH1011" t="s">
        <v>24</v>
      </c>
      <c r="AI1011">
        <v>0</v>
      </c>
      <c r="AJ1011" t="s">
        <v>24</v>
      </c>
      <c r="AK1011" t="s">
        <v>24</v>
      </c>
      <c r="AL1011" t="s">
        <v>24</v>
      </c>
      <c r="AM1011" t="s">
        <v>24</v>
      </c>
      <c r="AN1011" t="s">
        <v>24</v>
      </c>
      <c r="AO1011" t="s">
        <v>24</v>
      </c>
      <c r="AP1011" t="s">
        <v>24</v>
      </c>
      <c r="AQ1011" t="s">
        <v>24</v>
      </c>
      <c r="AR1011" t="s">
        <v>24</v>
      </c>
      <c r="AS1011" t="s">
        <v>24</v>
      </c>
      <c r="AT1011" t="s">
        <v>24</v>
      </c>
    </row>
    <row r="1012" spans="1:46">
      <c r="A1012">
        <v>50</v>
      </c>
      <c r="B1012">
        <v>2</v>
      </c>
      <c r="C1012">
        <v>3</v>
      </c>
      <c r="D1012">
        <v>0</v>
      </c>
      <c r="G1012">
        <v>574</v>
      </c>
      <c r="Q1012" t="s">
        <v>5359</v>
      </c>
      <c r="S1012">
        <v>0</v>
      </c>
      <c r="Z1012">
        <v>4</v>
      </c>
      <c r="AB1012" t="s">
        <v>24</v>
      </c>
      <c r="AC1012" t="s">
        <v>24</v>
      </c>
      <c r="AD1012" t="s">
        <v>24</v>
      </c>
      <c r="AE1012" t="s">
        <v>24</v>
      </c>
      <c r="AF1012">
        <v>0</v>
      </c>
      <c r="AG1012">
        <v>50</v>
      </c>
      <c r="AH1012" t="s">
        <v>24</v>
      </c>
      <c r="AI1012">
        <v>0</v>
      </c>
      <c r="AJ1012" t="s">
        <v>24</v>
      </c>
      <c r="AK1012" t="s">
        <v>24</v>
      </c>
      <c r="AL1012" t="s">
        <v>24</v>
      </c>
      <c r="AM1012" t="s">
        <v>24</v>
      </c>
      <c r="AN1012" t="s">
        <v>24</v>
      </c>
      <c r="AO1012" t="s">
        <v>24</v>
      </c>
      <c r="AP1012" t="s">
        <v>24</v>
      </c>
      <c r="AQ1012" t="s">
        <v>24</v>
      </c>
      <c r="AR1012" t="s">
        <v>24</v>
      </c>
      <c r="AS1012" t="s">
        <v>24</v>
      </c>
      <c r="AT1012" t="s">
        <v>24</v>
      </c>
    </row>
    <row r="1013" spans="1:46">
      <c r="A1013">
        <v>50</v>
      </c>
      <c r="B1013">
        <v>2</v>
      </c>
      <c r="C1013">
        <v>4</v>
      </c>
      <c r="D1013">
        <v>0</v>
      </c>
      <c r="G1013">
        <v>43</v>
      </c>
      <c r="Q1013" t="s">
        <v>5360</v>
      </c>
      <c r="S1013">
        <v>0</v>
      </c>
      <c r="Z1013">
        <v>4</v>
      </c>
      <c r="AB1013" t="s">
        <v>24</v>
      </c>
      <c r="AC1013" t="s">
        <v>24</v>
      </c>
      <c r="AD1013" t="s">
        <v>24</v>
      </c>
      <c r="AE1013" t="s">
        <v>24</v>
      </c>
      <c r="AF1013">
        <v>0</v>
      </c>
      <c r="AG1013">
        <v>50</v>
      </c>
      <c r="AH1013" t="s">
        <v>24</v>
      </c>
      <c r="AI1013">
        <v>0</v>
      </c>
      <c r="AJ1013" t="s">
        <v>24</v>
      </c>
      <c r="AK1013" t="s">
        <v>24</v>
      </c>
      <c r="AL1013" t="s">
        <v>24</v>
      </c>
      <c r="AM1013" t="s">
        <v>24</v>
      </c>
      <c r="AN1013" t="s">
        <v>24</v>
      </c>
      <c r="AO1013" t="s">
        <v>24</v>
      </c>
      <c r="AP1013" t="s">
        <v>24</v>
      </c>
      <c r="AQ1013" t="s">
        <v>24</v>
      </c>
      <c r="AR1013" t="s">
        <v>24</v>
      </c>
      <c r="AS1013" t="s">
        <v>24</v>
      </c>
      <c r="AT1013" t="s">
        <v>24</v>
      </c>
    </row>
    <row r="1014" spans="1:46">
      <c r="A1014">
        <v>50</v>
      </c>
      <c r="B1014">
        <v>2</v>
      </c>
      <c r="C1014">
        <v>5</v>
      </c>
      <c r="D1014">
        <v>0</v>
      </c>
      <c r="G1014">
        <v>573</v>
      </c>
      <c r="Q1014" t="s">
        <v>5361</v>
      </c>
      <c r="S1014">
        <v>0</v>
      </c>
      <c r="Z1014">
        <v>4</v>
      </c>
      <c r="AB1014" t="s">
        <v>24</v>
      </c>
      <c r="AC1014" t="s">
        <v>24</v>
      </c>
      <c r="AD1014" t="s">
        <v>24</v>
      </c>
      <c r="AE1014" t="s">
        <v>24</v>
      </c>
      <c r="AF1014">
        <v>0</v>
      </c>
      <c r="AG1014">
        <v>50</v>
      </c>
      <c r="AH1014" t="s">
        <v>24</v>
      </c>
      <c r="AI1014">
        <v>0</v>
      </c>
      <c r="AJ1014" t="s">
        <v>24</v>
      </c>
      <c r="AK1014" t="s">
        <v>24</v>
      </c>
      <c r="AL1014" t="s">
        <v>24</v>
      </c>
      <c r="AM1014" t="s">
        <v>24</v>
      </c>
      <c r="AN1014" t="s">
        <v>24</v>
      </c>
      <c r="AO1014" t="s">
        <v>24</v>
      </c>
      <c r="AP1014" t="s">
        <v>24</v>
      </c>
      <c r="AQ1014" t="s">
        <v>24</v>
      </c>
      <c r="AR1014" t="s">
        <v>24</v>
      </c>
      <c r="AS1014" t="s">
        <v>24</v>
      </c>
      <c r="AT1014" t="s">
        <v>24</v>
      </c>
    </row>
    <row r="1015" spans="1:46">
      <c r="A1015">
        <v>50</v>
      </c>
      <c r="B1015">
        <v>2</v>
      </c>
      <c r="C1015">
        <v>6</v>
      </c>
      <c r="D1015">
        <v>0</v>
      </c>
      <c r="G1015">
        <v>310</v>
      </c>
      <c r="Q1015" t="s">
        <v>5362</v>
      </c>
      <c r="S1015">
        <v>0</v>
      </c>
      <c r="Z1015">
        <v>4</v>
      </c>
      <c r="AB1015" t="s">
        <v>24</v>
      </c>
      <c r="AC1015" t="s">
        <v>24</v>
      </c>
      <c r="AD1015" t="s">
        <v>24</v>
      </c>
      <c r="AE1015" t="s">
        <v>24</v>
      </c>
      <c r="AF1015">
        <v>0</v>
      </c>
      <c r="AG1015">
        <v>50</v>
      </c>
      <c r="AH1015" t="s">
        <v>24</v>
      </c>
      <c r="AI1015">
        <v>0</v>
      </c>
      <c r="AJ1015" t="s">
        <v>24</v>
      </c>
      <c r="AK1015" t="s">
        <v>24</v>
      </c>
      <c r="AL1015" t="s">
        <v>24</v>
      </c>
      <c r="AM1015" t="s">
        <v>24</v>
      </c>
      <c r="AN1015" t="s">
        <v>24</v>
      </c>
      <c r="AO1015" t="s">
        <v>24</v>
      </c>
      <c r="AP1015" t="s">
        <v>24</v>
      </c>
      <c r="AQ1015" t="s">
        <v>24</v>
      </c>
      <c r="AR1015" t="s">
        <v>24</v>
      </c>
      <c r="AS1015" t="s">
        <v>24</v>
      </c>
      <c r="AT1015" t="s">
        <v>24</v>
      </c>
    </row>
    <row r="1016" spans="1:46">
      <c r="A1016">
        <v>50</v>
      </c>
      <c r="B1016">
        <v>2</v>
      </c>
      <c r="C1016">
        <v>7</v>
      </c>
      <c r="D1016">
        <v>0</v>
      </c>
      <c r="G1016">
        <v>529</v>
      </c>
      <c r="Q1016" t="s">
        <v>5363</v>
      </c>
      <c r="S1016">
        <v>0</v>
      </c>
      <c r="Z1016">
        <v>4</v>
      </c>
      <c r="AB1016" t="s">
        <v>24</v>
      </c>
      <c r="AC1016" t="s">
        <v>24</v>
      </c>
      <c r="AD1016" t="s">
        <v>24</v>
      </c>
      <c r="AE1016" t="s">
        <v>24</v>
      </c>
      <c r="AF1016">
        <v>0</v>
      </c>
      <c r="AG1016">
        <v>50</v>
      </c>
      <c r="AH1016" t="s">
        <v>24</v>
      </c>
      <c r="AI1016">
        <v>0</v>
      </c>
      <c r="AJ1016" t="s">
        <v>24</v>
      </c>
      <c r="AK1016" t="s">
        <v>24</v>
      </c>
      <c r="AL1016" t="s">
        <v>24</v>
      </c>
      <c r="AM1016" t="s">
        <v>24</v>
      </c>
      <c r="AN1016" t="s">
        <v>24</v>
      </c>
      <c r="AO1016" t="s">
        <v>24</v>
      </c>
      <c r="AP1016" t="s">
        <v>24</v>
      </c>
      <c r="AQ1016" t="s">
        <v>24</v>
      </c>
      <c r="AR1016" t="s">
        <v>24</v>
      </c>
      <c r="AS1016" t="s">
        <v>24</v>
      </c>
      <c r="AT1016" t="s">
        <v>24</v>
      </c>
    </row>
    <row r="1017" spans="1:46">
      <c r="A1017">
        <v>50</v>
      </c>
      <c r="B1017">
        <v>2</v>
      </c>
      <c r="C1017">
        <v>8</v>
      </c>
      <c r="D1017">
        <v>0</v>
      </c>
      <c r="G1017">
        <v>0</v>
      </c>
      <c r="Q1017" t="s">
        <v>24</v>
      </c>
      <c r="S1017">
        <v>0</v>
      </c>
      <c r="Z1017">
        <v>0</v>
      </c>
      <c r="AB1017" t="s">
        <v>24</v>
      </c>
      <c r="AC1017" t="s">
        <v>24</v>
      </c>
      <c r="AD1017" t="s">
        <v>24</v>
      </c>
      <c r="AE1017" t="s">
        <v>24</v>
      </c>
      <c r="AF1017">
        <v>0</v>
      </c>
      <c r="AG1017">
        <v>50</v>
      </c>
      <c r="AH1017" t="s">
        <v>24</v>
      </c>
      <c r="AI1017">
        <v>0</v>
      </c>
      <c r="AJ1017" t="s">
        <v>24</v>
      </c>
      <c r="AK1017" t="s">
        <v>24</v>
      </c>
      <c r="AL1017" t="s">
        <v>24</v>
      </c>
      <c r="AM1017" t="s">
        <v>24</v>
      </c>
      <c r="AN1017" t="s">
        <v>24</v>
      </c>
      <c r="AO1017" t="s">
        <v>24</v>
      </c>
      <c r="AP1017" t="s">
        <v>24</v>
      </c>
      <c r="AQ1017" t="s">
        <v>24</v>
      </c>
      <c r="AR1017" t="s">
        <v>24</v>
      </c>
      <c r="AS1017" t="s">
        <v>24</v>
      </c>
      <c r="AT1017" t="s">
        <v>24</v>
      </c>
    </row>
    <row r="1018" spans="1:46">
      <c r="A1018">
        <v>65</v>
      </c>
      <c r="B1018">
        <v>1</v>
      </c>
      <c r="C1018">
        <v>1</v>
      </c>
      <c r="D1018">
        <v>0</v>
      </c>
      <c r="E1018" t="s">
        <v>24</v>
      </c>
      <c r="F1018" t="s">
        <v>24</v>
      </c>
      <c r="G1018">
        <v>123</v>
      </c>
      <c r="H1018">
        <v>0</v>
      </c>
      <c r="I1018">
        <v>0</v>
      </c>
      <c r="J1018">
        <v>0</v>
      </c>
      <c r="K1018">
        <v>0</v>
      </c>
      <c r="L1018" t="s">
        <v>24</v>
      </c>
      <c r="M1018" t="s">
        <v>24</v>
      </c>
      <c r="N1018" t="s">
        <v>24</v>
      </c>
      <c r="O1018" t="s">
        <v>24</v>
      </c>
      <c r="P1018" t="s">
        <v>24</v>
      </c>
      <c r="Q1018" t="s">
        <v>24</v>
      </c>
      <c r="R1018" t="s">
        <v>5364</v>
      </c>
      <c r="S1018">
        <v>0</v>
      </c>
      <c r="T1018" t="s">
        <v>137</v>
      </c>
      <c r="U1018" t="s">
        <v>137</v>
      </c>
      <c r="V1018" t="s">
        <v>137</v>
      </c>
      <c r="W1018" t="s">
        <v>24</v>
      </c>
      <c r="X1018" t="s">
        <v>24</v>
      </c>
      <c r="Y1018" t="s">
        <v>24</v>
      </c>
      <c r="Z1018">
        <v>1</v>
      </c>
      <c r="AA1018" t="s">
        <v>24</v>
      </c>
      <c r="AB1018" t="s">
        <v>24</v>
      </c>
      <c r="AC1018" t="s">
        <v>24</v>
      </c>
      <c r="AD1018" t="s">
        <v>24</v>
      </c>
      <c r="AE1018" t="s">
        <v>24</v>
      </c>
      <c r="AF1018">
        <v>0</v>
      </c>
      <c r="AG1018">
        <v>65</v>
      </c>
      <c r="AH1018" t="s">
        <v>24</v>
      </c>
      <c r="AI1018">
        <v>0</v>
      </c>
      <c r="AJ1018" t="s">
        <v>24</v>
      </c>
      <c r="AK1018" t="s">
        <v>24</v>
      </c>
      <c r="AL1018" t="s">
        <v>24</v>
      </c>
      <c r="AM1018" t="s">
        <v>24</v>
      </c>
      <c r="AN1018" t="s">
        <v>24</v>
      </c>
      <c r="AO1018" t="s">
        <v>24</v>
      </c>
      <c r="AP1018" t="s">
        <v>24</v>
      </c>
      <c r="AQ1018" t="s">
        <v>24</v>
      </c>
      <c r="AR1018" t="s">
        <v>24</v>
      </c>
      <c r="AS1018" t="s">
        <v>24</v>
      </c>
      <c r="AT1018" t="s">
        <v>24</v>
      </c>
    </row>
    <row r="1019" spans="1:46">
      <c r="A1019">
        <v>65</v>
      </c>
      <c r="B1019">
        <v>1</v>
      </c>
      <c r="C1019">
        <v>2</v>
      </c>
      <c r="D1019">
        <v>0</v>
      </c>
      <c r="E1019" t="s">
        <v>24</v>
      </c>
      <c r="F1019" t="s">
        <v>24</v>
      </c>
      <c r="G1019">
        <v>282</v>
      </c>
      <c r="H1019">
        <v>0</v>
      </c>
      <c r="I1019">
        <v>0</v>
      </c>
      <c r="J1019">
        <v>0</v>
      </c>
      <c r="K1019">
        <v>0</v>
      </c>
      <c r="L1019" t="s">
        <v>24</v>
      </c>
      <c r="M1019" t="s">
        <v>24</v>
      </c>
      <c r="N1019" t="s">
        <v>24</v>
      </c>
      <c r="O1019" t="s">
        <v>24</v>
      </c>
      <c r="P1019" t="s">
        <v>24</v>
      </c>
      <c r="Q1019" t="s">
        <v>24</v>
      </c>
      <c r="R1019" t="s">
        <v>211</v>
      </c>
      <c r="S1019">
        <v>0</v>
      </c>
      <c r="T1019" t="s">
        <v>137</v>
      </c>
      <c r="U1019" t="s">
        <v>137</v>
      </c>
      <c r="V1019" t="s">
        <v>137</v>
      </c>
      <c r="W1019" t="s">
        <v>24</v>
      </c>
      <c r="X1019" t="s">
        <v>24</v>
      </c>
      <c r="Y1019" t="s">
        <v>24</v>
      </c>
      <c r="Z1019">
        <v>1</v>
      </c>
      <c r="AA1019" t="s">
        <v>24</v>
      </c>
      <c r="AB1019" t="s">
        <v>24</v>
      </c>
      <c r="AC1019" t="s">
        <v>24</v>
      </c>
      <c r="AD1019" t="s">
        <v>24</v>
      </c>
      <c r="AE1019" t="s">
        <v>24</v>
      </c>
      <c r="AF1019">
        <v>0</v>
      </c>
      <c r="AG1019">
        <v>65</v>
      </c>
      <c r="AH1019" t="s">
        <v>24</v>
      </c>
      <c r="AI1019">
        <v>0</v>
      </c>
      <c r="AJ1019" t="s">
        <v>24</v>
      </c>
      <c r="AK1019" t="s">
        <v>24</v>
      </c>
      <c r="AL1019" t="s">
        <v>24</v>
      </c>
      <c r="AM1019" t="s">
        <v>24</v>
      </c>
      <c r="AN1019" t="s">
        <v>24</v>
      </c>
      <c r="AO1019" t="s">
        <v>24</v>
      </c>
      <c r="AP1019" t="s">
        <v>24</v>
      </c>
      <c r="AQ1019" t="s">
        <v>24</v>
      </c>
      <c r="AR1019" t="s">
        <v>24</v>
      </c>
      <c r="AS1019" t="s">
        <v>24</v>
      </c>
      <c r="AT1019" t="s">
        <v>24</v>
      </c>
    </row>
    <row r="1020" spans="1:46">
      <c r="A1020">
        <v>65</v>
      </c>
      <c r="B1020">
        <v>1</v>
      </c>
      <c r="C1020">
        <v>3</v>
      </c>
      <c r="D1020">
        <v>0</v>
      </c>
      <c r="E1020" t="s">
        <v>24</v>
      </c>
      <c r="F1020" t="s">
        <v>24</v>
      </c>
      <c r="G1020">
        <v>528</v>
      </c>
      <c r="H1020">
        <v>0</v>
      </c>
      <c r="I1020">
        <v>0</v>
      </c>
      <c r="J1020">
        <v>0</v>
      </c>
      <c r="K1020">
        <v>0</v>
      </c>
      <c r="L1020" t="s">
        <v>24</v>
      </c>
      <c r="M1020" t="s">
        <v>24</v>
      </c>
      <c r="N1020" t="s">
        <v>24</v>
      </c>
      <c r="O1020" t="s">
        <v>24</v>
      </c>
      <c r="P1020" t="s">
        <v>24</v>
      </c>
      <c r="Q1020" t="s">
        <v>24</v>
      </c>
      <c r="R1020" t="s">
        <v>1633</v>
      </c>
      <c r="S1020">
        <v>0</v>
      </c>
      <c r="T1020" t="s">
        <v>137</v>
      </c>
      <c r="U1020" t="s">
        <v>137</v>
      </c>
      <c r="V1020" t="s">
        <v>137</v>
      </c>
      <c r="W1020" t="s">
        <v>24</v>
      </c>
      <c r="X1020" t="s">
        <v>24</v>
      </c>
      <c r="Y1020" t="s">
        <v>24</v>
      </c>
      <c r="Z1020">
        <v>1</v>
      </c>
      <c r="AA1020" t="s">
        <v>24</v>
      </c>
      <c r="AB1020" t="s">
        <v>24</v>
      </c>
      <c r="AC1020" t="s">
        <v>24</v>
      </c>
      <c r="AD1020" t="s">
        <v>24</v>
      </c>
      <c r="AE1020" t="s">
        <v>24</v>
      </c>
      <c r="AF1020">
        <v>0</v>
      </c>
      <c r="AG1020">
        <v>65</v>
      </c>
      <c r="AH1020" t="s">
        <v>24</v>
      </c>
      <c r="AI1020">
        <v>0</v>
      </c>
      <c r="AJ1020" t="s">
        <v>24</v>
      </c>
      <c r="AK1020" t="s">
        <v>24</v>
      </c>
      <c r="AL1020" t="s">
        <v>24</v>
      </c>
      <c r="AM1020" t="s">
        <v>24</v>
      </c>
      <c r="AN1020" t="s">
        <v>24</v>
      </c>
      <c r="AO1020" t="s">
        <v>24</v>
      </c>
      <c r="AP1020" t="s">
        <v>24</v>
      </c>
      <c r="AQ1020" t="s">
        <v>24</v>
      </c>
      <c r="AR1020" t="s">
        <v>24</v>
      </c>
      <c r="AS1020" t="s">
        <v>24</v>
      </c>
      <c r="AT1020" t="s">
        <v>24</v>
      </c>
    </row>
    <row r="1021" spans="1:46">
      <c r="A1021">
        <v>65</v>
      </c>
      <c r="B1021">
        <v>1</v>
      </c>
      <c r="C1021">
        <v>4</v>
      </c>
      <c r="D1021">
        <v>0</v>
      </c>
      <c r="E1021" t="s">
        <v>24</v>
      </c>
      <c r="F1021" t="s">
        <v>24</v>
      </c>
      <c r="G1021">
        <v>375</v>
      </c>
      <c r="H1021">
        <v>0</v>
      </c>
      <c r="I1021">
        <v>0</v>
      </c>
      <c r="J1021">
        <v>0</v>
      </c>
      <c r="K1021">
        <v>0</v>
      </c>
      <c r="L1021" t="s">
        <v>24</v>
      </c>
      <c r="M1021" t="s">
        <v>24</v>
      </c>
      <c r="N1021" t="s">
        <v>24</v>
      </c>
      <c r="O1021" t="s">
        <v>24</v>
      </c>
      <c r="P1021" t="s">
        <v>24</v>
      </c>
      <c r="Q1021" t="s">
        <v>24</v>
      </c>
      <c r="R1021" t="s">
        <v>5365</v>
      </c>
      <c r="S1021">
        <v>0</v>
      </c>
      <c r="T1021" t="s">
        <v>137</v>
      </c>
      <c r="U1021" t="s">
        <v>137</v>
      </c>
      <c r="V1021" t="s">
        <v>137</v>
      </c>
      <c r="W1021" t="s">
        <v>24</v>
      </c>
      <c r="X1021" t="s">
        <v>24</v>
      </c>
      <c r="Y1021" t="s">
        <v>24</v>
      </c>
      <c r="Z1021">
        <v>1</v>
      </c>
      <c r="AA1021" t="s">
        <v>24</v>
      </c>
      <c r="AB1021" t="s">
        <v>24</v>
      </c>
      <c r="AC1021" t="s">
        <v>24</v>
      </c>
      <c r="AD1021" t="s">
        <v>24</v>
      </c>
      <c r="AE1021" t="s">
        <v>24</v>
      </c>
      <c r="AF1021">
        <v>0</v>
      </c>
      <c r="AG1021">
        <v>65</v>
      </c>
      <c r="AH1021" t="s">
        <v>24</v>
      </c>
      <c r="AI1021">
        <v>0</v>
      </c>
      <c r="AJ1021" t="s">
        <v>24</v>
      </c>
      <c r="AK1021" t="s">
        <v>24</v>
      </c>
      <c r="AL1021" t="s">
        <v>24</v>
      </c>
      <c r="AM1021" t="s">
        <v>24</v>
      </c>
      <c r="AN1021" t="s">
        <v>24</v>
      </c>
      <c r="AO1021" t="s">
        <v>24</v>
      </c>
      <c r="AP1021" t="s">
        <v>24</v>
      </c>
      <c r="AQ1021" t="s">
        <v>24</v>
      </c>
      <c r="AR1021" t="s">
        <v>24</v>
      </c>
      <c r="AS1021" t="s">
        <v>24</v>
      </c>
      <c r="AT1021" t="s">
        <v>24</v>
      </c>
    </row>
    <row r="1022" spans="1:46">
      <c r="A1022">
        <v>65</v>
      </c>
      <c r="B1022">
        <v>1</v>
      </c>
      <c r="C1022">
        <v>5</v>
      </c>
      <c r="D1022">
        <v>0</v>
      </c>
      <c r="E1022" t="s">
        <v>24</v>
      </c>
      <c r="F1022" t="s">
        <v>24</v>
      </c>
      <c r="G1022">
        <v>736</v>
      </c>
      <c r="H1022">
        <v>0</v>
      </c>
      <c r="I1022">
        <v>0</v>
      </c>
      <c r="J1022">
        <v>0</v>
      </c>
      <c r="K1022">
        <v>0</v>
      </c>
      <c r="L1022" t="s">
        <v>24</v>
      </c>
      <c r="M1022" t="s">
        <v>24</v>
      </c>
      <c r="N1022" t="s">
        <v>24</v>
      </c>
      <c r="O1022" t="s">
        <v>24</v>
      </c>
      <c r="P1022" t="s">
        <v>24</v>
      </c>
      <c r="Q1022" t="s">
        <v>24</v>
      </c>
      <c r="R1022" t="s">
        <v>5366</v>
      </c>
      <c r="S1022">
        <v>0</v>
      </c>
      <c r="T1022" t="s">
        <v>137</v>
      </c>
      <c r="U1022" t="s">
        <v>137</v>
      </c>
      <c r="V1022" t="s">
        <v>137</v>
      </c>
      <c r="W1022" t="s">
        <v>24</v>
      </c>
      <c r="X1022" t="s">
        <v>24</v>
      </c>
      <c r="Y1022" t="s">
        <v>24</v>
      </c>
      <c r="Z1022">
        <v>1</v>
      </c>
      <c r="AA1022" t="s">
        <v>24</v>
      </c>
      <c r="AB1022" t="s">
        <v>24</v>
      </c>
      <c r="AC1022" t="s">
        <v>24</v>
      </c>
      <c r="AD1022" t="s">
        <v>24</v>
      </c>
      <c r="AE1022" t="s">
        <v>24</v>
      </c>
      <c r="AF1022">
        <v>0</v>
      </c>
      <c r="AG1022">
        <v>65</v>
      </c>
      <c r="AH1022" t="s">
        <v>24</v>
      </c>
      <c r="AI1022">
        <v>0</v>
      </c>
      <c r="AJ1022" t="s">
        <v>24</v>
      </c>
      <c r="AK1022" t="s">
        <v>24</v>
      </c>
      <c r="AL1022" t="s">
        <v>24</v>
      </c>
      <c r="AM1022" t="s">
        <v>24</v>
      </c>
      <c r="AN1022" t="s">
        <v>24</v>
      </c>
      <c r="AO1022" t="s">
        <v>24</v>
      </c>
      <c r="AP1022" t="s">
        <v>24</v>
      </c>
      <c r="AQ1022" t="s">
        <v>24</v>
      </c>
      <c r="AR1022" t="s">
        <v>24</v>
      </c>
      <c r="AS1022" t="s">
        <v>24</v>
      </c>
      <c r="AT1022" t="s">
        <v>24</v>
      </c>
    </row>
    <row r="1023" spans="1:46">
      <c r="A1023">
        <v>65</v>
      </c>
      <c r="B1023">
        <v>1</v>
      </c>
      <c r="C1023">
        <v>6</v>
      </c>
      <c r="D1023">
        <v>0</v>
      </c>
      <c r="E1023" t="s">
        <v>24</v>
      </c>
      <c r="F1023" t="s">
        <v>24</v>
      </c>
      <c r="G1023">
        <v>166</v>
      </c>
      <c r="H1023">
        <v>0</v>
      </c>
      <c r="I1023">
        <v>0</v>
      </c>
      <c r="J1023">
        <v>0</v>
      </c>
      <c r="K1023">
        <v>0</v>
      </c>
      <c r="L1023" t="s">
        <v>24</v>
      </c>
      <c r="M1023" t="s">
        <v>24</v>
      </c>
      <c r="N1023" t="s">
        <v>24</v>
      </c>
      <c r="O1023" t="s">
        <v>24</v>
      </c>
      <c r="P1023" t="s">
        <v>24</v>
      </c>
      <c r="Q1023" t="s">
        <v>24</v>
      </c>
      <c r="R1023" t="s">
        <v>5367</v>
      </c>
      <c r="S1023">
        <v>0</v>
      </c>
      <c r="T1023" t="s">
        <v>137</v>
      </c>
      <c r="U1023" t="s">
        <v>137</v>
      </c>
      <c r="V1023" t="s">
        <v>137</v>
      </c>
      <c r="W1023" t="s">
        <v>24</v>
      </c>
      <c r="X1023" t="s">
        <v>24</v>
      </c>
      <c r="Y1023" t="s">
        <v>24</v>
      </c>
      <c r="Z1023">
        <v>1</v>
      </c>
      <c r="AA1023" t="s">
        <v>24</v>
      </c>
      <c r="AB1023" t="s">
        <v>24</v>
      </c>
      <c r="AC1023" t="s">
        <v>24</v>
      </c>
      <c r="AD1023" t="s">
        <v>24</v>
      </c>
      <c r="AE1023" t="s">
        <v>24</v>
      </c>
      <c r="AF1023">
        <v>0</v>
      </c>
      <c r="AG1023">
        <v>65</v>
      </c>
      <c r="AH1023" t="s">
        <v>24</v>
      </c>
      <c r="AI1023">
        <v>0</v>
      </c>
      <c r="AJ1023" t="s">
        <v>24</v>
      </c>
      <c r="AK1023" t="s">
        <v>24</v>
      </c>
      <c r="AL1023" t="s">
        <v>24</v>
      </c>
      <c r="AM1023" t="s">
        <v>24</v>
      </c>
      <c r="AN1023" t="s">
        <v>24</v>
      </c>
      <c r="AO1023" t="s">
        <v>24</v>
      </c>
      <c r="AP1023" t="s">
        <v>24</v>
      </c>
      <c r="AQ1023" t="s">
        <v>24</v>
      </c>
      <c r="AR1023" t="s">
        <v>24</v>
      </c>
      <c r="AS1023" t="s">
        <v>24</v>
      </c>
      <c r="AT1023" t="s">
        <v>24</v>
      </c>
    </row>
    <row r="1024" spans="1:46">
      <c r="A1024">
        <v>65</v>
      </c>
      <c r="B1024">
        <v>1</v>
      </c>
      <c r="C1024">
        <v>7</v>
      </c>
      <c r="D1024">
        <v>0</v>
      </c>
      <c r="E1024" t="s">
        <v>24</v>
      </c>
      <c r="F1024" t="s">
        <v>24</v>
      </c>
      <c r="G1024">
        <v>84</v>
      </c>
      <c r="H1024">
        <v>0</v>
      </c>
      <c r="I1024">
        <v>0</v>
      </c>
      <c r="J1024">
        <v>0</v>
      </c>
      <c r="K1024">
        <v>0</v>
      </c>
      <c r="L1024" t="s">
        <v>24</v>
      </c>
      <c r="M1024" t="s">
        <v>24</v>
      </c>
      <c r="N1024" t="s">
        <v>24</v>
      </c>
      <c r="O1024" t="s">
        <v>24</v>
      </c>
      <c r="P1024" t="s">
        <v>24</v>
      </c>
      <c r="Q1024" t="s">
        <v>24</v>
      </c>
      <c r="R1024" t="s">
        <v>1627</v>
      </c>
      <c r="S1024">
        <v>0</v>
      </c>
      <c r="T1024" t="s">
        <v>137</v>
      </c>
      <c r="U1024" t="s">
        <v>137</v>
      </c>
      <c r="V1024" t="s">
        <v>137</v>
      </c>
      <c r="W1024" t="s">
        <v>24</v>
      </c>
      <c r="X1024" t="s">
        <v>24</v>
      </c>
      <c r="Y1024" t="s">
        <v>24</v>
      </c>
      <c r="Z1024">
        <v>1</v>
      </c>
      <c r="AA1024" t="s">
        <v>24</v>
      </c>
      <c r="AB1024" t="s">
        <v>24</v>
      </c>
      <c r="AC1024" t="s">
        <v>24</v>
      </c>
      <c r="AD1024" t="s">
        <v>24</v>
      </c>
      <c r="AE1024" t="s">
        <v>24</v>
      </c>
      <c r="AF1024">
        <v>0</v>
      </c>
      <c r="AG1024">
        <v>65</v>
      </c>
      <c r="AH1024" t="s">
        <v>24</v>
      </c>
      <c r="AI1024">
        <v>0</v>
      </c>
      <c r="AJ1024" t="s">
        <v>24</v>
      </c>
      <c r="AK1024" t="s">
        <v>24</v>
      </c>
      <c r="AL1024" t="s">
        <v>24</v>
      </c>
      <c r="AM1024" t="s">
        <v>24</v>
      </c>
      <c r="AN1024" t="s">
        <v>24</v>
      </c>
      <c r="AO1024" t="s">
        <v>24</v>
      </c>
      <c r="AP1024" t="s">
        <v>24</v>
      </c>
      <c r="AQ1024" t="s">
        <v>24</v>
      </c>
      <c r="AR1024" t="s">
        <v>24</v>
      </c>
      <c r="AS1024" t="s">
        <v>24</v>
      </c>
      <c r="AT1024" t="s">
        <v>24</v>
      </c>
    </row>
    <row r="1025" spans="1:46">
      <c r="A1025">
        <v>65</v>
      </c>
      <c r="B1025">
        <v>1</v>
      </c>
      <c r="C1025">
        <v>8</v>
      </c>
      <c r="D1025">
        <v>0</v>
      </c>
      <c r="E1025" t="s">
        <v>24</v>
      </c>
      <c r="F1025" t="s">
        <v>24</v>
      </c>
      <c r="G1025">
        <v>0</v>
      </c>
      <c r="H1025">
        <v>0</v>
      </c>
      <c r="I1025">
        <v>0</v>
      </c>
      <c r="J1025">
        <v>0</v>
      </c>
      <c r="K1025">
        <v>0</v>
      </c>
      <c r="L1025" t="s">
        <v>24</v>
      </c>
      <c r="M1025" t="s">
        <v>24</v>
      </c>
      <c r="N1025" t="s">
        <v>24</v>
      </c>
      <c r="O1025" t="s">
        <v>24</v>
      </c>
      <c r="P1025" t="s">
        <v>24</v>
      </c>
      <c r="Q1025" t="s">
        <v>24</v>
      </c>
      <c r="R1025" t="s">
        <v>24</v>
      </c>
      <c r="S1025">
        <v>0</v>
      </c>
      <c r="T1025" t="s">
        <v>137</v>
      </c>
      <c r="U1025" t="s">
        <v>137</v>
      </c>
      <c r="V1025" t="s">
        <v>137</v>
      </c>
      <c r="W1025" t="s">
        <v>24</v>
      </c>
      <c r="X1025" t="s">
        <v>24</v>
      </c>
      <c r="Y1025" t="s">
        <v>24</v>
      </c>
      <c r="Z1025">
        <v>0</v>
      </c>
      <c r="AA1025" t="s">
        <v>24</v>
      </c>
      <c r="AB1025" t="s">
        <v>24</v>
      </c>
      <c r="AC1025" t="s">
        <v>24</v>
      </c>
      <c r="AD1025" t="s">
        <v>24</v>
      </c>
      <c r="AE1025" t="s">
        <v>24</v>
      </c>
      <c r="AF1025">
        <v>0</v>
      </c>
      <c r="AG1025">
        <v>65</v>
      </c>
      <c r="AH1025" t="s">
        <v>24</v>
      </c>
      <c r="AI1025">
        <v>0</v>
      </c>
      <c r="AJ1025" t="s">
        <v>24</v>
      </c>
      <c r="AK1025" t="s">
        <v>24</v>
      </c>
      <c r="AL1025" t="s">
        <v>24</v>
      </c>
      <c r="AM1025" t="s">
        <v>24</v>
      </c>
      <c r="AN1025" t="s">
        <v>24</v>
      </c>
      <c r="AO1025" t="s">
        <v>24</v>
      </c>
      <c r="AP1025" t="s">
        <v>24</v>
      </c>
      <c r="AQ1025" t="s">
        <v>24</v>
      </c>
      <c r="AR1025" t="s">
        <v>24</v>
      </c>
      <c r="AS1025" t="s">
        <v>24</v>
      </c>
      <c r="AT1025" t="s">
        <v>24</v>
      </c>
    </row>
    <row r="1026" spans="1:46">
      <c r="A1026">
        <v>66</v>
      </c>
      <c r="B1026">
        <v>1</v>
      </c>
      <c r="C1026">
        <v>1</v>
      </c>
      <c r="D1026">
        <v>0</v>
      </c>
      <c r="G1026">
        <v>365</v>
      </c>
      <c r="H1026">
        <v>0</v>
      </c>
      <c r="I1026">
        <v>0</v>
      </c>
      <c r="J1026">
        <v>0</v>
      </c>
      <c r="K1026">
        <v>0</v>
      </c>
      <c r="R1026" t="s">
        <v>5364</v>
      </c>
      <c r="S1026">
        <v>0</v>
      </c>
      <c r="W1026" t="s">
        <v>24</v>
      </c>
      <c r="Z1026">
        <v>1</v>
      </c>
      <c r="AB1026" t="s">
        <v>24</v>
      </c>
      <c r="AC1026" t="s">
        <v>24</v>
      </c>
      <c r="AD1026" t="s">
        <v>24</v>
      </c>
      <c r="AE1026" t="s">
        <v>24</v>
      </c>
      <c r="AF1026">
        <v>0</v>
      </c>
      <c r="AG1026">
        <v>66</v>
      </c>
      <c r="AH1026" t="s">
        <v>24</v>
      </c>
      <c r="AI1026">
        <v>0</v>
      </c>
      <c r="AJ1026" t="s">
        <v>24</v>
      </c>
      <c r="AK1026" t="s">
        <v>24</v>
      </c>
      <c r="AL1026" t="s">
        <v>24</v>
      </c>
      <c r="AM1026" t="s">
        <v>24</v>
      </c>
      <c r="AN1026" t="s">
        <v>24</v>
      </c>
      <c r="AO1026" t="s">
        <v>24</v>
      </c>
      <c r="AP1026" t="s">
        <v>24</v>
      </c>
      <c r="AQ1026" t="s">
        <v>24</v>
      </c>
      <c r="AR1026" t="s">
        <v>24</v>
      </c>
      <c r="AS1026" t="s">
        <v>24</v>
      </c>
      <c r="AT1026" t="s">
        <v>24</v>
      </c>
    </row>
    <row r="1027" spans="1:46">
      <c r="A1027">
        <v>66</v>
      </c>
      <c r="B1027">
        <v>1</v>
      </c>
      <c r="C1027">
        <v>2</v>
      </c>
      <c r="D1027">
        <v>0</v>
      </c>
      <c r="G1027">
        <v>271</v>
      </c>
      <c r="H1027">
        <v>0</v>
      </c>
      <c r="I1027">
        <v>0</v>
      </c>
      <c r="J1027">
        <v>0</v>
      </c>
      <c r="K1027">
        <v>0</v>
      </c>
      <c r="R1027" t="s">
        <v>211</v>
      </c>
      <c r="S1027">
        <v>0</v>
      </c>
      <c r="W1027" t="s">
        <v>5368</v>
      </c>
      <c r="Z1027">
        <v>1</v>
      </c>
      <c r="AB1027" t="s">
        <v>24</v>
      </c>
      <c r="AC1027" t="s">
        <v>24</v>
      </c>
      <c r="AD1027" t="s">
        <v>24</v>
      </c>
      <c r="AE1027" t="s">
        <v>24</v>
      </c>
      <c r="AF1027">
        <v>0</v>
      </c>
      <c r="AG1027">
        <v>66</v>
      </c>
      <c r="AH1027" t="s">
        <v>24</v>
      </c>
      <c r="AI1027">
        <v>0</v>
      </c>
      <c r="AJ1027" t="s">
        <v>24</v>
      </c>
      <c r="AK1027" t="s">
        <v>24</v>
      </c>
      <c r="AL1027" t="s">
        <v>24</v>
      </c>
      <c r="AM1027" t="s">
        <v>24</v>
      </c>
      <c r="AN1027" t="s">
        <v>24</v>
      </c>
      <c r="AO1027" t="s">
        <v>24</v>
      </c>
      <c r="AP1027" t="s">
        <v>24</v>
      </c>
      <c r="AQ1027" t="s">
        <v>24</v>
      </c>
      <c r="AR1027" t="s">
        <v>24</v>
      </c>
      <c r="AS1027" t="s">
        <v>24</v>
      </c>
      <c r="AT1027" t="s">
        <v>24</v>
      </c>
    </row>
    <row r="1028" spans="1:46">
      <c r="A1028">
        <v>66</v>
      </c>
      <c r="B1028">
        <v>1</v>
      </c>
      <c r="C1028">
        <v>3</v>
      </c>
      <c r="D1028">
        <v>0</v>
      </c>
      <c r="G1028">
        <v>405</v>
      </c>
      <c r="H1028">
        <v>0</v>
      </c>
      <c r="I1028">
        <v>0</v>
      </c>
      <c r="J1028">
        <v>0</v>
      </c>
      <c r="K1028">
        <v>0</v>
      </c>
      <c r="R1028" t="s">
        <v>176</v>
      </c>
      <c r="S1028">
        <v>0</v>
      </c>
      <c r="W1028" t="s">
        <v>5369</v>
      </c>
      <c r="Z1028">
        <v>1</v>
      </c>
      <c r="AB1028" t="s">
        <v>24</v>
      </c>
      <c r="AC1028" t="s">
        <v>24</v>
      </c>
      <c r="AD1028" t="s">
        <v>24</v>
      </c>
      <c r="AE1028" t="s">
        <v>24</v>
      </c>
      <c r="AF1028">
        <v>0</v>
      </c>
      <c r="AG1028">
        <v>66</v>
      </c>
      <c r="AH1028" t="s">
        <v>24</v>
      </c>
      <c r="AI1028">
        <v>0</v>
      </c>
      <c r="AJ1028" t="s">
        <v>24</v>
      </c>
      <c r="AK1028" t="s">
        <v>24</v>
      </c>
      <c r="AL1028" t="s">
        <v>24</v>
      </c>
      <c r="AM1028" t="s">
        <v>24</v>
      </c>
      <c r="AN1028" t="s">
        <v>24</v>
      </c>
      <c r="AO1028" t="s">
        <v>24</v>
      </c>
      <c r="AP1028" t="s">
        <v>24</v>
      </c>
      <c r="AQ1028" t="s">
        <v>24</v>
      </c>
      <c r="AR1028" t="s">
        <v>24</v>
      </c>
      <c r="AS1028" t="s">
        <v>24</v>
      </c>
      <c r="AT1028" t="s">
        <v>24</v>
      </c>
    </row>
    <row r="1029" spans="1:46">
      <c r="A1029">
        <v>66</v>
      </c>
      <c r="B1029">
        <v>1</v>
      </c>
      <c r="C1029">
        <v>4</v>
      </c>
      <c r="D1029">
        <v>0</v>
      </c>
      <c r="G1029">
        <v>149</v>
      </c>
      <c r="H1029">
        <v>0</v>
      </c>
      <c r="I1029">
        <v>0</v>
      </c>
      <c r="J1029">
        <v>0</v>
      </c>
      <c r="K1029">
        <v>0</v>
      </c>
      <c r="R1029" t="s">
        <v>186</v>
      </c>
      <c r="S1029">
        <v>0</v>
      </c>
      <c r="W1029" t="s">
        <v>24</v>
      </c>
      <c r="Z1029">
        <v>1</v>
      </c>
      <c r="AB1029" t="s">
        <v>24</v>
      </c>
      <c r="AC1029" t="s">
        <v>24</v>
      </c>
      <c r="AD1029" t="s">
        <v>24</v>
      </c>
      <c r="AE1029" t="s">
        <v>24</v>
      </c>
      <c r="AF1029">
        <v>0</v>
      </c>
      <c r="AG1029">
        <v>66</v>
      </c>
      <c r="AH1029" t="s">
        <v>24</v>
      </c>
      <c r="AI1029">
        <v>0</v>
      </c>
      <c r="AJ1029" t="s">
        <v>24</v>
      </c>
      <c r="AK1029" t="s">
        <v>24</v>
      </c>
      <c r="AL1029" t="s">
        <v>24</v>
      </c>
      <c r="AM1029" t="s">
        <v>24</v>
      </c>
      <c r="AN1029" t="s">
        <v>24</v>
      </c>
      <c r="AO1029" t="s">
        <v>24</v>
      </c>
      <c r="AP1029" t="s">
        <v>24</v>
      </c>
      <c r="AQ1029" t="s">
        <v>24</v>
      </c>
      <c r="AR1029" t="s">
        <v>24</v>
      </c>
      <c r="AS1029" t="s">
        <v>24</v>
      </c>
      <c r="AT1029" t="s">
        <v>24</v>
      </c>
    </row>
    <row r="1030" spans="1:46">
      <c r="A1030">
        <v>66</v>
      </c>
      <c r="B1030">
        <v>1</v>
      </c>
      <c r="C1030">
        <v>5</v>
      </c>
      <c r="D1030">
        <v>0</v>
      </c>
      <c r="G1030">
        <v>427</v>
      </c>
      <c r="H1030">
        <v>0</v>
      </c>
      <c r="I1030">
        <v>0</v>
      </c>
      <c r="J1030">
        <v>0</v>
      </c>
      <c r="K1030">
        <v>0</v>
      </c>
      <c r="R1030" t="s">
        <v>176</v>
      </c>
      <c r="S1030">
        <v>0</v>
      </c>
      <c r="W1030" t="s">
        <v>5369</v>
      </c>
      <c r="Z1030">
        <v>1</v>
      </c>
      <c r="AB1030" t="s">
        <v>24</v>
      </c>
      <c r="AC1030" t="s">
        <v>24</v>
      </c>
      <c r="AD1030" t="s">
        <v>24</v>
      </c>
      <c r="AE1030" t="s">
        <v>24</v>
      </c>
      <c r="AF1030">
        <v>0</v>
      </c>
      <c r="AG1030">
        <v>66</v>
      </c>
      <c r="AH1030" t="s">
        <v>24</v>
      </c>
      <c r="AI1030">
        <v>0</v>
      </c>
      <c r="AJ1030" t="s">
        <v>24</v>
      </c>
      <c r="AK1030" t="s">
        <v>24</v>
      </c>
      <c r="AL1030" t="s">
        <v>24</v>
      </c>
      <c r="AM1030" t="s">
        <v>24</v>
      </c>
      <c r="AN1030" t="s">
        <v>24</v>
      </c>
      <c r="AO1030" t="s">
        <v>24</v>
      </c>
      <c r="AP1030" t="s">
        <v>24</v>
      </c>
      <c r="AQ1030" t="s">
        <v>24</v>
      </c>
      <c r="AR1030" t="s">
        <v>24</v>
      </c>
      <c r="AS1030" t="s">
        <v>24</v>
      </c>
      <c r="AT1030" t="s">
        <v>24</v>
      </c>
    </row>
    <row r="1031" spans="1:46">
      <c r="A1031">
        <v>66</v>
      </c>
      <c r="B1031">
        <v>1</v>
      </c>
      <c r="C1031">
        <v>6</v>
      </c>
      <c r="D1031">
        <v>0</v>
      </c>
      <c r="G1031">
        <v>793</v>
      </c>
      <c r="H1031">
        <v>0</v>
      </c>
      <c r="I1031">
        <v>0</v>
      </c>
      <c r="J1031">
        <v>0</v>
      </c>
      <c r="K1031">
        <v>0</v>
      </c>
      <c r="R1031" t="s">
        <v>5370</v>
      </c>
      <c r="S1031">
        <v>0</v>
      </c>
      <c r="W1031" t="s">
        <v>24</v>
      </c>
      <c r="Z1031">
        <v>1</v>
      </c>
      <c r="AB1031" t="s">
        <v>24</v>
      </c>
      <c r="AC1031" t="s">
        <v>24</v>
      </c>
      <c r="AD1031" t="s">
        <v>24</v>
      </c>
      <c r="AE1031" t="s">
        <v>24</v>
      </c>
      <c r="AF1031">
        <v>0</v>
      </c>
      <c r="AG1031">
        <v>66</v>
      </c>
      <c r="AH1031" t="s">
        <v>24</v>
      </c>
      <c r="AI1031">
        <v>0</v>
      </c>
      <c r="AJ1031" t="s">
        <v>24</v>
      </c>
      <c r="AK1031" t="s">
        <v>24</v>
      </c>
      <c r="AL1031" t="s">
        <v>24</v>
      </c>
      <c r="AM1031" t="s">
        <v>24</v>
      </c>
      <c r="AN1031" t="s">
        <v>24</v>
      </c>
      <c r="AO1031" t="s">
        <v>24</v>
      </c>
      <c r="AP1031" t="s">
        <v>24</v>
      </c>
      <c r="AQ1031" t="s">
        <v>24</v>
      </c>
      <c r="AR1031" t="s">
        <v>24</v>
      </c>
      <c r="AS1031" t="s">
        <v>24</v>
      </c>
      <c r="AT1031" t="s">
        <v>24</v>
      </c>
    </row>
    <row r="1032" spans="1:46">
      <c r="A1032">
        <v>66</v>
      </c>
      <c r="B1032">
        <v>1</v>
      </c>
      <c r="C1032">
        <v>7</v>
      </c>
      <c r="D1032">
        <v>0</v>
      </c>
      <c r="G1032">
        <v>432</v>
      </c>
      <c r="H1032">
        <v>0</v>
      </c>
      <c r="I1032">
        <v>0</v>
      </c>
      <c r="J1032">
        <v>0</v>
      </c>
      <c r="K1032">
        <v>0</v>
      </c>
      <c r="R1032" t="s">
        <v>211</v>
      </c>
      <c r="S1032">
        <v>0</v>
      </c>
      <c r="W1032" t="s">
        <v>5368</v>
      </c>
      <c r="Z1032">
        <v>1</v>
      </c>
      <c r="AB1032" t="s">
        <v>24</v>
      </c>
      <c r="AC1032" t="s">
        <v>24</v>
      </c>
      <c r="AD1032" t="s">
        <v>24</v>
      </c>
      <c r="AE1032" t="s">
        <v>24</v>
      </c>
      <c r="AF1032">
        <v>0</v>
      </c>
      <c r="AG1032">
        <v>66</v>
      </c>
      <c r="AH1032" t="s">
        <v>24</v>
      </c>
      <c r="AI1032">
        <v>0</v>
      </c>
      <c r="AJ1032" t="s">
        <v>24</v>
      </c>
      <c r="AK1032" t="s">
        <v>24</v>
      </c>
      <c r="AL1032" t="s">
        <v>24</v>
      </c>
      <c r="AM1032" t="s">
        <v>24</v>
      </c>
      <c r="AN1032" t="s">
        <v>24</v>
      </c>
      <c r="AO1032" t="s">
        <v>24</v>
      </c>
      <c r="AP1032" t="s">
        <v>24</v>
      </c>
      <c r="AQ1032" t="s">
        <v>24</v>
      </c>
      <c r="AR1032" t="s">
        <v>24</v>
      </c>
      <c r="AS1032" t="s">
        <v>24</v>
      </c>
      <c r="AT1032" t="s">
        <v>24</v>
      </c>
    </row>
    <row r="1033" spans="1:46">
      <c r="A1033">
        <v>66</v>
      </c>
      <c r="B1033">
        <v>1</v>
      </c>
      <c r="C1033">
        <v>8</v>
      </c>
      <c r="D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S1033">
        <v>0</v>
      </c>
      <c r="Z1033">
        <v>0</v>
      </c>
      <c r="AB1033" t="s">
        <v>24</v>
      </c>
      <c r="AC1033" t="s">
        <v>24</v>
      </c>
      <c r="AD1033" t="s">
        <v>24</v>
      </c>
      <c r="AE1033" t="s">
        <v>24</v>
      </c>
      <c r="AF1033">
        <v>0</v>
      </c>
      <c r="AG1033">
        <v>66</v>
      </c>
      <c r="AH1033" t="s">
        <v>24</v>
      </c>
      <c r="AI1033">
        <v>0</v>
      </c>
      <c r="AJ1033" t="s">
        <v>24</v>
      </c>
      <c r="AK1033" t="s">
        <v>24</v>
      </c>
      <c r="AL1033" t="s">
        <v>24</v>
      </c>
      <c r="AM1033" t="s">
        <v>24</v>
      </c>
      <c r="AN1033" t="s">
        <v>24</v>
      </c>
      <c r="AO1033" t="s">
        <v>24</v>
      </c>
      <c r="AP1033" t="s">
        <v>24</v>
      </c>
      <c r="AQ1033" t="s">
        <v>24</v>
      </c>
      <c r="AR1033" t="s">
        <v>24</v>
      </c>
      <c r="AS1033" t="s">
        <v>24</v>
      </c>
      <c r="AT1033" t="s">
        <v>24</v>
      </c>
    </row>
    <row r="1034" spans="1:46">
      <c r="A1034">
        <v>74</v>
      </c>
      <c r="B1034">
        <v>1</v>
      </c>
      <c r="C1034">
        <v>1</v>
      </c>
      <c r="D1034">
        <v>0</v>
      </c>
      <c r="G1034">
        <v>19</v>
      </c>
      <c r="H1034">
        <v>0</v>
      </c>
      <c r="I1034">
        <v>0</v>
      </c>
      <c r="J1034">
        <v>0</v>
      </c>
      <c r="K1034">
        <v>0</v>
      </c>
      <c r="R1034" t="s">
        <v>5371</v>
      </c>
      <c r="S1034">
        <v>0</v>
      </c>
      <c r="W1034" t="s">
        <v>24</v>
      </c>
      <c r="Z1034">
        <v>1</v>
      </c>
      <c r="AB1034" t="s">
        <v>24</v>
      </c>
      <c r="AC1034" t="s">
        <v>24</v>
      </c>
      <c r="AD1034" t="s">
        <v>24</v>
      </c>
      <c r="AE1034" t="s">
        <v>24</v>
      </c>
      <c r="AF1034">
        <v>0</v>
      </c>
      <c r="AG1034">
        <v>74</v>
      </c>
      <c r="AH1034" t="s">
        <v>24</v>
      </c>
      <c r="AI1034">
        <v>0</v>
      </c>
      <c r="AJ1034" t="s">
        <v>24</v>
      </c>
      <c r="AK1034" t="s">
        <v>24</v>
      </c>
      <c r="AL1034" t="s">
        <v>24</v>
      </c>
      <c r="AM1034" t="s">
        <v>24</v>
      </c>
      <c r="AN1034" t="s">
        <v>24</v>
      </c>
      <c r="AO1034" t="s">
        <v>24</v>
      </c>
      <c r="AP1034" t="s">
        <v>24</v>
      </c>
      <c r="AQ1034" t="s">
        <v>24</v>
      </c>
      <c r="AR1034" t="s">
        <v>24</v>
      </c>
      <c r="AS1034" t="s">
        <v>24</v>
      </c>
      <c r="AT1034" t="s">
        <v>24</v>
      </c>
    </row>
    <row r="1035" spans="1:46">
      <c r="A1035">
        <v>74</v>
      </c>
      <c r="B1035">
        <v>1</v>
      </c>
      <c r="C1035">
        <v>2</v>
      </c>
      <c r="D1035">
        <v>0</v>
      </c>
      <c r="G1035">
        <v>438</v>
      </c>
      <c r="H1035">
        <v>0</v>
      </c>
      <c r="I1035">
        <v>0</v>
      </c>
      <c r="J1035">
        <v>0</v>
      </c>
      <c r="K1035">
        <v>0</v>
      </c>
      <c r="R1035" t="s">
        <v>5372</v>
      </c>
      <c r="S1035">
        <v>0</v>
      </c>
      <c r="W1035" t="s">
        <v>24</v>
      </c>
      <c r="Z1035">
        <v>1</v>
      </c>
      <c r="AB1035" t="s">
        <v>24</v>
      </c>
      <c r="AC1035" t="s">
        <v>24</v>
      </c>
      <c r="AD1035" t="s">
        <v>24</v>
      </c>
      <c r="AE1035" t="s">
        <v>24</v>
      </c>
      <c r="AF1035">
        <v>0</v>
      </c>
      <c r="AG1035">
        <v>74</v>
      </c>
      <c r="AH1035" t="s">
        <v>24</v>
      </c>
      <c r="AI1035">
        <v>0</v>
      </c>
      <c r="AJ1035" t="s">
        <v>24</v>
      </c>
      <c r="AK1035" t="s">
        <v>24</v>
      </c>
      <c r="AL1035" t="s">
        <v>24</v>
      </c>
      <c r="AM1035" t="s">
        <v>24</v>
      </c>
      <c r="AN1035" t="s">
        <v>24</v>
      </c>
      <c r="AO1035" t="s">
        <v>24</v>
      </c>
      <c r="AP1035" t="s">
        <v>24</v>
      </c>
      <c r="AQ1035" t="s">
        <v>24</v>
      </c>
      <c r="AR1035" t="s">
        <v>24</v>
      </c>
      <c r="AS1035" t="s">
        <v>24</v>
      </c>
      <c r="AT1035" t="s">
        <v>24</v>
      </c>
    </row>
    <row r="1036" spans="1:46">
      <c r="A1036">
        <v>74</v>
      </c>
      <c r="B1036">
        <v>1</v>
      </c>
      <c r="C1036">
        <v>3</v>
      </c>
      <c r="D1036">
        <v>0</v>
      </c>
      <c r="G1036">
        <v>615</v>
      </c>
      <c r="H1036">
        <v>0</v>
      </c>
      <c r="I1036">
        <v>0</v>
      </c>
      <c r="J1036">
        <v>0</v>
      </c>
      <c r="K1036">
        <v>0</v>
      </c>
      <c r="R1036" t="s">
        <v>5373</v>
      </c>
      <c r="S1036">
        <v>0</v>
      </c>
      <c r="W1036" t="s">
        <v>24</v>
      </c>
      <c r="Z1036">
        <v>1</v>
      </c>
      <c r="AB1036" t="s">
        <v>24</v>
      </c>
      <c r="AC1036" t="s">
        <v>24</v>
      </c>
      <c r="AD1036" t="s">
        <v>24</v>
      </c>
      <c r="AE1036" t="s">
        <v>24</v>
      </c>
      <c r="AF1036">
        <v>0</v>
      </c>
      <c r="AG1036">
        <v>74</v>
      </c>
      <c r="AH1036" t="s">
        <v>24</v>
      </c>
      <c r="AI1036">
        <v>0</v>
      </c>
      <c r="AJ1036" t="s">
        <v>24</v>
      </c>
      <c r="AK1036" t="s">
        <v>24</v>
      </c>
      <c r="AL1036" t="s">
        <v>24</v>
      </c>
      <c r="AM1036" t="s">
        <v>24</v>
      </c>
      <c r="AN1036" t="s">
        <v>24</v>
      </c>
      <c r="AO1036" t="s">
        <v>24</v>
      </c>
      <c r="AP1036" t="s">
        <v>24</v>
      </c>
      <c r="AQ1036" t="s">
        <v>24</v>
      </c>
      <c r="AR1036" t="s">
        <v>24</v>
      </c>
      <c r="AS1036" t="s">
        <v>24</v>
      </c>
      <c r="AT1036" t="s">
        <v>24</v>
      </c>
    </row>
    <row r="1037" spans="1:46">
      <c r="A1037">
        <v>74</v>
      </c>
      <c r="B1037">
        <v>1</v>
      </c>
      <c r="C1037">
        <v>4</v>
      </c>
      <c r="D1037">
        <v>0</v>
      </c>
      <c r="G1037">
        <v>96</v>
      </c>
      <c r="H1037">
        <v>0</v>
      </c>
      <c r="I1037">
        <v>0</v>
      </c>
      <c r="J1037">
        <v>0</v>
      </c>
      <c r="K1037">
        <v>0</v>
      </c>
      <c r="R1037" t="s">
        <v>191</v>
      </c>
      <c r="S1037">
        <v>0</v>
      </c>
      <c r="W1037" t="s">
        <v>24</v>
      </c>
      <c r="Z1037">
        <v>1</v>
      </c>
      <c r="AB1037" t="s">
        <v>24</v>
      </c>
      <c r="AC1037" t="s">
        <v>24</v>
      </c>
      <c r="AD1037" t="s">
        <v>24</v>
      </c>
      <c r="AE1037" t="s">
        <v>24</v>
      </c>
      <c r="AF1037">
        <v>0</v>
      </c>
      <c r="AG1037">
        <v>74</v>
      </c>
      <c r="AH1037" t="s">
        <v>24</v>
      </c>
      <c r="AI1037">
        <v>0</v>
      </c>
      <c r="AJ1037" t="s">
        <v>24</v>
      </c>
      <c r="AK1037" t="s">
        <v>24</v>
      </c>
      <c r="AL1037" t="s">
        <v>24</v>
      </c>
      <c r="AM1037" t="s">
        <v>24</v>
      </c>
      <c r="AN1037" t="s">
        <v>24</v>
      </c>
      <c r="AO1037" t="s">
        <v>24</v>
      </c>
      <c r="AP1037" t="s">
        <v>24</v>
      </c>
      <c r="AQ1037" t="s">
        <v>24</v>
      </c>
      <c r="AR1037" t="s">
        <v>24</v>
      </c>
      <c r="AS1037" t="s">
        <v>24</v>
      </c>
      <c r="AT1037" t="s">
        <v>24</v>
      </c>
    </row>
    <row r="1038" spans="1:46">
      <c r="A1038">
        <v>74</v>
      </c>
      <c r="B1038">
        <v>1</v>
      </c>
      <c r="C1038">
        <v>5</v>
      </c>
      <c r="D1038">
        <v>0</v>
      </c>
      <c r="G1038">
        <v>246</v>
      </c>
      <c r="H1038">
        <v>0</v>
      </c>
      <c r="I1038">
        <v>0</v>
      </c>
      <c r="J1038">
        <v>0</v>
      </c>
      <c r="K1038">
        <v>0</v>
      </c>
      <c r="R1038" t="s">
        <v>5374</v>
      </c>
      <c r="S1038">
        <v>0</v>
      </c>
      <c r="W1038" t="s">
        <v>24</v>
      </c>
      <c r="Z1038">
        <v>1</v>
      </c>
      <c r="AB1038" t="s">
        <v>24</v>
      </c>
      <c r="AC1038" t="s">
        <v>24</v>
      </c>
      <c r="AD1038" t="s">
        <v>24</v>
      </c>
      <c r="AE1038" t="s">
        <v>24</v>
      </c>
      <c r="AF1038">
        <v>0</v>
      </c>
      <c r="AG1038">
        <v>74</v>
      </c>
      <c r="AH1038" t="s">
        <v>24</v>
      </c>
      <c r="AI1038">
        <v>0</v>
      </c>
      <c r="AJ1038" t="s">
        <v>24</v>
      </c>
      <c r="AK1038" t="s">
        <v>24</v>
      </c>
      <c r="AL1038" t="s">
        <v>24</v>
      </c>
      <c r="AM1038" t="s">
        <v>24</v>
      </c>
      <c r="AN1038" t="s">
        <v>24</v>
      </c>
      <c r="AO1038" t="s">
        <v>24</v>
      </c>
      <c r="AP1038" t="s">
        <v>24</v>
      </c>
      <c r="AQ1038" t="s">
        <v>24</v>
      </c>
      <c r="AR1038" t="s">
        <v>24</v>
      </c>
      <c r="AS1038" t="s">
        <v>24</v>
      </c>
      <c r="AT1038" t="s">
        <v>24</v>
      </c>
    </row>
    <row r="1039" spans="1:46">
      <c r="A1039">
        <v>74</v>
      </c>
      <c r="B1039">
        <v>1</v>
      </c>
      <c r="C1039">
        <v>6</v>
      </c>
      <c r="D1039">
        <v>0</v>
      </c>
      <c r="G1039">
        <v>319</v>
      </c>
      <c r="H1039">
        <v>0</v>
      </c>
      <c r="I1039">
        <v>0</v>
      </c>
      <c r="J1039">
        <v>0</v>
      </c>
      <c r="K1039">
        <v>0</v>
      </c>
      <c r="R1039" t="s">
        <v>5375</v>
      </c>
      <c r="S1039">
        <v>0</v>
      </c>
      <c r="W1039" t="s">
        <v>24</v>
      </c>
      <c r="Z1039">
        <v>1</v>
      </c>
      <c r="AB1039" t="s">
        <v>24</v>
      </c>
      <c r="AC1039" t="s">
        <v>24</v>
      </c>
      <c r="AD1039" t="s">
        <v>24</v>
      </c>
      <c r="AE1039" t="s">
        <v>24</v>
      </c>
      <c r="AF1039">
        <v>0</v>
      </c>
      <c r="AG1039">
        <v>74</v>
      </c>
      <c r="AH1039" t="s">
        <v>24</v>
      </c>
      <c r="AI1039">
        <v>0</v>
      </c>
      <c r="AJ1039" t="s">
        <v>24</v>
      </c>
      <c r="AK1039" t="s">
        <v>24</v>
      </c>
      <c r="AL1039" t="s">
        <v>24</v>
      </c>
      <c r="AM1039" t="s">
        <v>24</v>
      </c>
      <c r="AN1039" t="s">
        <v>24</v>
      </c>
      <c r="AO1039" t="s">
        <v>24</v>
      </c>
      <c r="AP1039" t="s">
        <v>24</v>
      </c>
      <c r="AQ1039" t="s">
        <v>24</v>
      </c>
      <c r="AR1039" t="s">
        <v>24</v>
      </c>
      <c r="AS1039" t="s">
        <v>24</v>
      </c>
      <c r="AT1039" t="s">
        <v>24</v>
      </c>
    </row>
    <row r="1040" spans="1:46">
      <c r="A1040">
        <v>74</v>
      </c>
      <c r="B1040">
        <v>1</v>
      </c>
      <c r="C1040">
        <v>7</v>
      </c>
      <c r="D1040">
        <v>0</v>
      </c>
      <c r="G1040">
        <v>363</v>
      </c>
      <c r="H1040">
        <v>0</v>
      </c>
      <c r="I1040">
        <v>0</v>
      </c>
      <c r="J1040">
        <v>0</v>
      </c>
      <c r="K1040">
        <v>0</v>
      </c>
      <c r="R1040" t="s">
        <v>5067</v>
      </c>
      <c r="S1040">
        <v>0</v>
      </c>
      <c r="W1040" t="s">
        <v>24</v>
      </c>
      <c r="Z1040">
        <v>1</v>
      </c>
      <c r="AB1040" t="s">
        <v>24</v>
      </c>
      <c r="AC1040" t="s">
        <v>24</v>
      </c>
      <c r="AD1040" t="s">
        <v>24</v>
      </c>
      <c r="AE1040" t="s">
        <v>24</v>
      </c>
      <c r="AF1040">
        <v>0</v>
      </c>
      <c r="AG1040">
        <v>74</v>
      </c>
      <c r="AH1040" t="s">
        <v>24</v>
      </c>
      <c r="AI1040">
        <v>0</v>
      </c>
      <c r="AJ1040" t="s">
        <v>24</v>
      </c>
      <c r="AK1040" t="s">
        <v>24</v>
      </c>
      <c r="AL1040" t="s">
        <v>24</v>
      </c>
      <c r="AM1040" t="s">
        <v>24</v>
      </c>
      <c r="AN1040" t="s">
        <v>24</v>
      </c>
      <c r="AO1040" t="s">
        <v>24</v>
      </c>
      <c r="AP1040" t="s">
        <v>24</v>
      </c>
      <c r="AQ1040" t="s">
        <v>24</v>
      </c>
      <c r="AR1040" t="s">
        <v>24</v>
      </c>
      <c r="AS1040" t="s">
        <v>24</v>
      </c>
      <c r="AT1040" t="s">
        <v>24</v>
      </c>
    </row>
    <row r="1041" spans="1:46">
      <c r="A1041">
        <v>74</v>
      </c>
      <c r="B1041">
        <v>1</v>
      </c>
      <c r="C1041">
        <v>8</v>
      </c>
      <c r="D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S1041">
        <v>0</v>
      </c>
      <c r="Z1041">
        <v>0</v>
      </c>
      <c r="AB1041" t="s">
        <v>24</v>
      </c>
      <c r="AC1041" t="s">
        <v>24</v>
      </c>
      <c r="AD1041" t="s">
        <v>24</v>
      </c>
      <c r="AE1041" t="s">
        <v>24</v>
      </c>
      <c r="AF1041">
        <v>0</v>
      </c>
      <c r="AG1041">
        <v>74</v>
      </c>
      <c r="AH1041" t="s">
        <v>24</v>
      </c>
      <c r="AI1041">
        <v>0</v>
      </c>
      <c r="AJ1041" t="s">
        <v>24</v>
      </c>
      <c r="AK1041" t="s">
        <v>24</v>
      </c>
      <c r="AL1041" t="s">
        <v>24</v>
      </c>
      <c r="AM1041" t="s">
        <v>24</v>
      </c>
      <c r="AN1041" t="s">
        <v>24</v>
      </c>
      <c r="AO1041" t="s">
        <v>24</v>
      </c>
      <c r="AP1041" t="s">
        <v>24</v>
      </c>
      <c r="AQ1041" t="s">
        <v>24</v>
      </c>
      <c r="AR1041" t="s">
        <v>24</v>
      </c>
      <c r="AS1041" t="s">
        <v>24</v>
      </c>
      <c r="AT1041" t="s">
        <v>24</v>
      </c>
    </row>
    <row r="1042" spans="1:46">
      <c r="A1042">
        <v>97</v>
      </c>
      <c r="B1042">
        <v>1</v>
      </c>
      <c r="C1042">
        <v>1</v>
      </c>
      <c r="D1042">
        <v>0</v>
      </c>
      <c r="G1042">
        <v>1046</v>
      </c>
      <c r="Q1042" t="s">
        <v>1776</v>
      </c>
      <c r="S1042">
        <v>0</v>
      </c>
      <c r="Z1042">
        <v>1</v>
      </c>
      <c r="AB1042" t="s">
        <v>24</v>
      </c>
      <c r="AC1042" t="s">
        <v>24</v>
      </c>
      <c r="AD1042" t="s">
        <v>24</v>
      </c>
      <c r="AE1042" t="s">
        <v>24</v>
      </c>
      <c r="AF1042">
        <v>0</v>
      </c>
      <c r="AG1042">
        <v>97</v>
      </c>
      <c r="AH1042" t="s">
        <v>24</v>
      </c>
      <c r="AI1042">
        <v>0</v>
      </c>
      <c r="AJ1042" t="s">
        <v>24</v>
      </c>
      <c r="AK1042" t="s">
        <v>24</v>
      </c>
      <c r="AL1042" t="s">
        <v>24</v>
      </c>
      <c r="AM1042" t="s">
        <v>24</v>
      </c>
      <c r="AN1042" t="s">
        <v>24</v>
      </c>
      <c r="AO1042" t="s">
        <v>24</v>
      </c>
      <c r="AP1042" t="s">
        <v>24</v>
      </c>
      <c r="AQ1042" t="s">
        <v>24</v>
      </c>
      <c r="AR1042" t="s">
        <v>24</v>
      </c>
      <c r="AS1042" t="s">
        <v>24</v>
      </c>
      <c r="AT1042" t="s">
        <v>24</v>
      </c>
    </row>
    <row r="1043" spans="1:46">
      <c r="A1043">
        <v>97</v>
      </c>
      <c r="B1043">
        <v>1</v>
      </c>
      <c r="C1043">
        <v>2</v>
      </c>
      <c r="D1043">
        <v>0</v>
      </c>
      <c r="G1043">
        <v>1121</v>
      </c>
      <c r="Q1043" t="s">
        <v>248</v>
      </c>
      <c r="S1043">
        <v>0</v>
      </c>
      <c r="Z1043">
        <v>1</v>
      </c>
      <c r="AB1043" t="s">
        <v>24</v>
      </c>
      <c r="AC1043" t="s">
        <v>24</v>
      </c>
      <c r="AD1043" t="s">
        <v>24</v>
      </c>
      <c r="AE1043" t="s">
        <v>24</v>
      </c>
      <c r="AF1043">
        <v>0</v>
      </c>
      <c r="AG1043">
        <v>97</v>
      </c>
      <c r="AH1043" t="s">
        <v>24</v>
      </c>
      <c r="AI1043">
        <v>0</v>
      </c>
      <c r="AJ1043" t="s">
        <v>24</v>
      </c>
      <c r="AK1043" t="s">
        <v>24</v>
      </c>
      <c r="AL1043" t="s">
        <v>24</v>
      </c>
      <c r="AM1043" t="s">
        <v>24</v>
      </c>
      <c r="AN1043" t="s">
        <v>24</v>
      </c>
      <c r="AO1043" t="s">
        <v>24</v>
      </c>
      <c r="AP1043" t="s">
        <v>24</v>
      </c>
      <c r="AQ1043" t="s">
        <v>24</v>
      </c>
      <c r="AR1043" t="s">
        <v>24</v>
      </c>
      <c r="AS1043" t="s">
        <v>24</v>
      </c>
      <c r="AT1043" t="s">
        <v>24</v>
      </c>
    </row>
    <row r="1044" spans="1:46">
      <c r="A1044">
        <v>97</v>
      </c>
      <c r="B1044">
        <v>1</v>
      </c>
      <c r="C1044">
        <v>3</v>
      </c>
      <c r="D1044">
        <v>0</v>
      </c>
      <c r="G1044">
        <v>1035</v>
      </c>
      <c r="Q1044" t="s">
        <v>273</v>
      </c>
      <c r="S1044">
        <v>0</v>
      </c>
      <c r="Z1044">
        <v>1</v>
      </c>
      <c r="AB1044" t="s">
        <v>24</v>
      </c>
      <c r="AC1044" t="s">
        <v>24</v>
      </c>
      <c r="AD1044" t="s">
        <v>24</v>
      </c>
      <c r="AE1044" t="s">
        <v>24</v>
      </c>
      <c r="AF1044">
        <v>0</v>
      </c>
      <c r="AG1044">
        <v>97</v>
      </c>
      <c r="AH1044" t="s">
        <v>24</v>
      </c>
      <c r="AI1044">
        <v>0</v>
      </c>
      <c r="AJ1044" t="s">
        <v>24</v>
      </c>
      <c r="AK1044" t="s">
        <v>24</v>
      </c>
      <c r="AL1044" t="s">
        <v>24</v>
      </c>
      <c r="AM1044" t="s">
        <v>24</v>
      </c>
      <c r="AN1044" t="s">
        <v>24</v>
      </c>
      <c r="AO1044" t="s">
        <v>24</v>
      </c>
      <c r="AP1044" t="s">
        <v>24</v>
      </c>
      <c r="AQ1044" t="s">
        <v>24</v>
      </c>
      <c r="AR1044" t="s">
        <v>24</v>
      </c>
      <c r="AS1044" t="s">
        <v>24</v>
      </c>
      <c r="AT1044" t="s">
        <v>24</v>
      </c>
    </row>
    <row r="1045" spans="1:46">
      <c r="A1045">
        <v>97</v>
      </c>
      <c r="B1045">
        <v>1</v>
      </c>
      <c r="C1045">
        <v>4</v>
      </c>
      <c r="D1045">
        <v>0</v>
      </c>
      <c r="G1045">
        <v>1134</v>
      </c>
      <c r="Q1045" t="s">
        <v>262</v>
      </c>
      <c r="S1045">
        <v>0</v>
      </c>
      <c r="Z1045">
        <v>1</v>
      </c>
      <c r="AB1045" t="s">
        <v>24</v>
      </c>
      <c r="AC1045" t="s">
        <v>24</v>
      </c>
      <c r="AD1045" t="s">
        <v>24</v>
      </c>
      <c r="AE1045" t="s">
        <v>24</v>
      </c>
      <c r="AF1045">
        <v>0</v>
      </c>
      <c r="AG1045">
        <v>97</v>
      </c>
      <c r="AH1045" t="s">
        <v>24</v>
      </c>
      <c r="AI1045">
        <v>0</v>
      </c>
      <c r="AJ1045" t="s">
        <v>24</v>
      </c>
      <c r="AK1045" t="s">
        <v>24</v>
      </c>
      <c r="AL1045" t="s">
        <v>24</v>
      </c>
      <c r="AM1045" t="s">
        <v>24</v>
      </c>
      <c r="AN1045" t="s">
        <v>24</v>
      </c>
      <c r="AO1045" t="s">
        <v>24</v>
      </c>
      <c r="AP1045" t="s">
        <v>24</v>
      </c>
      <c r="AQ1045" t="s">
        <v>24</v>
      </c>
      <c r="AR1045" t="s">
        <v>24</v>
      </c>
      <c r="AS1045" t="s">
        <v>24</v>
      </c>
      <c r="AT1045" t="s">
        <v>24</v>
      </c>
    </row>
    <row r="1046" spans="1:46">
      <c r="A1046">
        <v>97</v>
      </c>
      <c r="B1046">
        <v>1</v>
      </c>
      <c r="C1046">
        <v>5</v>
      </c>
      <c r="D1046">
        <v>0</v>
      </c>
      <c r="G1046">
        <v>1143</v>
      </c>
      <c r="Q1046" t="s">
        <v>266</v>
      </c>
      <c r="S1046">
        <v>0</v>
      </c>
      <c r="Z1046">
        <v>1</v>
      </c>
      <c r="AB1046" t="s">
        <v>24</v>
      </c>
      <c r="AC1046" t="s">
        <v>24</v>
      </c>
      <c r="AD1046" t="s">
        <v>24</v>
      </c>
      <c r="AE1046" t="s">
        <v>24</v>
      </c>
      <c r="AF1046">
        <v>0</v>
      </c>
      <c r="AG1046">
        <v>97</v>
      </c>
      <c r="AH1046" t="s">
        <v>24</v>
      </c>
      <c r="AI1046">
        <v>0</v>
      </c>
      <c r="AJ1046" t="s">
        <v>24</v>
      </c>
      <c r="AK1046" t="s">
        <v>24</v>
      </c>
      <c r="AL1046" t="s">
        <v>24</v>
      </c>
      <c r="AM1046" t="s">
        <v>24</v>
      </c>
      <c r="AN1046" t="s">
        <v>24</v>
      </c>
      <c r="AO1046" t="s">
        <v>24</v>
      </c>
      <c r="AP1046" t="s">
        <v>24</v>
      </c>
      <c r="AQ1046" t="s">
        <v>24</v>
      </c>
      <c r="AR1046" t="s">
        <v>24</v>
      </c>
      <c r="AS1046" t="s">
        <v>24</v>
      </c>
      <c r="AT1046" t="s">
        <v>24</v>
      </c>
    </row>
    <row r="1047" spans="1:46">
      <c r="A1047">
        <v>97</v>
      </c>
      <c r="B1047">
        <v>1</v>
      </c>
      <c r="C1047">
        <v>6</v>
      </c>
      <c r="D1047">
        <v>0</v>
      </c>
      <c r="G1047">
        <v>1096</v>
      </c>
      <c r="Q1047" t="s">
        <v>1832</v>
      </c>
      <c r="S1047">
        <v>0</v>
      </c>
      <c r="Z1047">
        <v>1</v>
      </c>
      <c r="AB1047" t="s">
        <v>24</v>
      </c>
      <c r="AC1047" t="s">
        <v>24</v>
      </c>
      <c r="AD1047" t="s">
        <v>24</v>
      </c>
      <c r="AE1047" t="s">
        <v>24</v>
      </c>
      <c r="AF1047">
        <v>0</v>
      </c>
      <c r="AG1047">
        <v>97</v>
      </c>
      <c r="AH1047" t="s">
        <v>24</v>
      </c>
      <c r="AI1047">
        <v>0</v>
      </c>
      <c r="AJ1047" t="s">
        <v>24</v>
      </c>
      <c r="AK1047" t="s">
        <v>24</v>
      </c>
      <c r="AL1047" t="s">
        <v>24</v>
      </c>
      <c r="AM1047" t="s">
        <v>24</v>
      </c>
      <c r="AN1047" t="s">
        <v>24</v>
      </c>
      <c r="AO1047" t="s">
        <v>24</v>
      </c>
      <c r="AP1047" t="s">
        <v>24</v>
      </c>
      <c r="AQ1047" t="s">
        <v>24</v>
      </c>
      <c r="AR1047" t="s">
        <v>24</v>
      </c>
      <c r="AS1047" t="s">
        <v>24</v>
      </c>
      <c r="AT1047" t="s">
        <v>24</v>
      </c>
    </row>
    <row r="1048" spans="1:46">
      <c r="A1048">
        <v>97</v>
      </c>
      <c r="B1048">
        <v>1</v>
      </c>
      <c r="C1048">
        <v>7</v>
      </c>
      <c r="D1048">
        <v>0</v>
      </c>
      <c r="G1048">
        <v>1025</v>
      </c>
      <c r="Q1048" t="s">
        <v>1753</v>
      </c>
      <c r="S1048">
        <v>0</v>
      </c>
      <c r="Z1048">
        <v>1</v>
      </c>
      <c r="AB1048" t="s">
        <v>24</v>
      </c>
      <c r="AC1048" t="s">
        <v>24</v>
      </c>
      <c r="AD1048" t="s">
        <v>24</v>
      </c>
      <c r="AE1048" t="s">
        <v>24</v>
      </c>
      <c r="AF1048">
        <v>0</v>
      </c>
      <c r="AG1048">
        <v>97</v>
      </c>
      <c r="AH1048" t="s">
        <v>24</v>
      </c>
      <c r="AI1048">
        <v>0</v>
      </c>
      <c r="AJ1048" t="s">
        <v>24</v>
      </c>
      <c r="AK1048" t="s">
        <v>24</v>
      </c>
      <c r="AL1048" t="s">
        <v>24</v>
      </c>
      <c r="AM1048" t="s">
        <v>24</v>
      </c>
      <c r="AN1048" t="s">
        <v>24</v>
      </c>
      <c r="AO1048" t="s">
        <v>24</v>
      </c>
      <c r="AP1048" t="s">
        <v>24</v>
      </c>
      <c r="AQ1048" t="s">
        <v>24</v>
      </c>
      <c r="AR1048" t="s">
        <v>24</v>
      </c>
      <c r="AS1048" t="s">
        <v>24</v>
      </c>
      <c r="AT1048" t="s">
        <v>24</v>
      </c>
    </row>
    <row r="1049" spans="1:46">
      <c r="A1049">
        <v>97</v>
      </c>
      <c r="B1049">
        <v>1</v>
      </c>
      <c r="C1049">
        <v>8</v>
      </c>
      <c r="D1049">
        <v>0</v>
      </c>
      <c r="G1049">
        <v>0</v>
      </c>
      <c r="Q1049" t="s">
        <v>24</v>
      </c>
      <c r="S1049">
        <v>0</v>
      </c>
      <c r="Z1049">
        <v>0</v>
      </c>
      <c r="AB1049" t="s">
        <v>24</v>
      </c>
      <c r="AC1049" t="s">
        <v>24</v>
      </c>
      <c r="AD1049" t="s">
        <v>24</v>
      </c>
      <c r="AE1049" t="s">
        <v>24</v>
      </c>
      <c r="AF1049">
        <v>0</v>
      </c>
      <c r="AG1049">
        <v>97</v>
      </c>
      <c r="AH1049" t="s">
        <v>24</v>
      </c>
      <c r="AI1049">
        <v>0</v>
      </c>
      <c r="AJ1049" t="s">
        <v>24</v>
      </c>
      <c r="AK1049" t="s">
        <v>24</v>
      </c>
      <c r="AL1049" t="s">
        <v>24</v>
      </c>
      <c r="AM1049" t="s">
        <v>24</v>
      </c>
      <c r="AN1049" t="s">
        <v>24</v>
      </c>
      <c r="AO1049" t="s">
        <v>24</v>
      </c>
      <c r="AP1049" t="s">
        <v>24</v>
      </c>
      <c r="AQ1049" t="s">
        <v>24</v>
      </c>
      <c r="AR1049" t="s">
        <v>24</v>
      </c>
      <c r="AS1049" t="s">
        <v>24</v>
      </c>
      <c r="AT1049" t="s">
        <v>24</v>
      </c>
    </row>
    <row r="1050" spans="1:46">
      <c r="A1050">
        <v>98</v>
      </c>
      <c r="B1050">
        <v>1</v>
      </c>
      <c r="C1050">
        <v>1</v>
      </c>
      <c r="D1050">
        <v>0</v>
      </c>
      <c r="G1050">
        <v>0</v>
      </c>
      <c r="Q1050" t="s">
        <v>24</v>
      </c>
      <c r="S1050">
        <v>0</v>
      </c>
      <c r="Z1050">
        <v>0</v>
      </c>
      <c r="AB1050" t="s">
        <v>24</v>
      </c>
      <c r="AC1050" t="s">
        <v>24</v>
      </c>
      <c r="AD1050" t="s">
        <v>24</v>
      </c>
      <c r="AE1050" t="s">
        <v>24</v>
      </c>
      <c r="AF1050">
        <v>0</v>
      </c>
      <c r="AG1050">
        <v>98</v>
      </c>
      <c r="AH1050" t="s">
        <v>24</v>
      </c>
      <c r="AI1050">
        <v>0</v>
      </c>
      <c r="AJ1050" t="s">
        <v>24</v>
      </c>
      <c r="AK1050" t="s">
        <v>24</v>
      </c>
      <c r="AL1050" t="s">
        <v>24</v>
      </c>
      <c r="AM1050" t="s">
        <v>24</v>
      </c>
      <c r="AN1050" t="s">
        <v>24</v>
      </c>
      <c r="AO1050" t="s">
        <v>24</v>
      </c>
      <c r="AP1050" t="s">
        <v>24</v>
      </c>
      <c r="AQ1050" t="s">
        <v>24</v>
      </c>
      <c r="AR1050" t="s">
        <v>24</v>
      </c>
      <c r="AS1050" t="s">
        <v>24</v>
      </c>
      <c r="AT1050" t="s">
        <v>24</v>
      </c>
    </row>
    <row r="1051" spans="1:46">
      <c r="A1051">
        <v>98</v>
      </c>
      <c r="B1051">
        <v>1</v>
      </c>
      <c r="C1051">
        <v>2</v>
      </c>
      <c r="D1051">
        <v>0</v>
      </c>
      <c r="G1051">
        <v>1005</v>
      </c>
      <c r="Q1051" t="s">
        <v>1730</v>
      </c>
      <c r="S1051">
        <v>0</v>
      </c>
      <c r="Z1051">
        <v>1</v>
      </c>
      <c r="AB1051" t="s">
        <v>24</v>
      </c>
      <c r="AC1051" t="s">
        <v>24</v>
      </c>
      <c r="AD1051" t="s">
        <v>24</v>
      </c>
      <c r="AE1051" t="s">
        <v>24</v>
      </c>
      <c r="AF1051">
        <v>0</v>
      </c>
      <c r="AG1051">
        <v>98</v>
      </c>
      <c r="AH1051" t="s">
        <v>24</v>
      </c>
      <c r="AI1051">
        <v>0</v>
      </c>
      <c r="AJ1051" t="s">
        <v>24</v>
      </c>
      <c r="AK1051" t="s">
        <v>24</v>
      </c>
      <c r="AL1051" t="s">
        <v>24</v>
      </c>
      <c r="AM1051" t="s">
        <v>24</v>
      </c>
      <c r="AN1051" t="s">
        <v>24</v>
      </c>
      <c r="AO1051" t="s">
        <v>24</v>
      </c>
      <c r="AP1051" t="s">
        <v>24</v>
      </c>
      <c r="AQ1051" t="s">
        <v>24</v>
      </c>
      <c r="AR1051" t="s">
        <v>24</v>
      </c>
      <c r="AS1051" t="s">
        <v>24</v>
      </c>
      <c r="AT1051" t="s">
        <v>24</v>
      </c>
    </row>
    <row r="1052" spans="1:46">
      <c r="A1052">
        <v>98</v>
      </c>
      <c r="B1052">
        <v>1</v>
      </c>
      <c r="C1052">
        <v>3</v>
      </c>
      <c r="D1052">
        <v>0</v>
      </c>
      <c r="G1052">
        <v>1069</v>
      </c>
      <c r="Q1052" t="s">
        <v>236</v>
      </c>
      <c r="S1052">
        <v>0</v>
      </c>
      <c r="Z1052">
        <v>1</v>
      </c>
      <c r="AB1052" t="s">
        <v>24</v>
      </c>
      <c r="AC1052" t="s">
        <v>24</v>
      </c>
      <c r="AD1052" t="s">
        <v>24</v>
      </c>
      <c r="AE1052" t="s">
        <v>24</v>
      </c>
      <c r="AF1052">
        <v>0</v>
      </c>
      <c r="AG1052">
        <v>98</v>
      </c>
      <c r="AH1052" t="s">
        <v>24</v>
      </c>
      <c r="AI1052">
        <v>0</v>
      </c>
      <c r="AJ1052" t="s">
        <v>24</v>
      </c>
      <c r="AK1052" t="s">
        <v>24</v>
      </c>
      <c r="AL1052" t="s">
        <v>24</v>
      </c>
      <c r="AM1052" t="s">
        <v>24</v>
      </c>
      <c r="AN1052" t="s">
        <v>24</v>
      </c>
      <c r="AO1052" t="s">
        <v>24</v>
      </c>
      <c r="AP1052" t="s">
        <v>24</v>
      </c>
      <c r="AQ1052" t="s">
        <v>24</v>
      </c>
      <c r="AR1052" t="s">
        <v>24</v>
      </c>
      <c r="AS1052" t="s">
        <v>24</v>
      </c>
      <c r="AT1052" t="s">
        <v>24</v>
      </c>
    </row>
    <row r="1053" spans="1:46">
      <c r="A1053">
        <v>98</v>
      </c>
      <c r="B1053">
        <v>1</v>
      </c>
      <c r="C1053">
        <v>4</v>
      </c>
      <c r="D1053">
        <v>0</v>
      </c>
      <c r="G1053">
        <v>1030</v>
      </c>
      <c r="Q1053" t="s">
        <v>1761</v>
      </c>
      <c r="S1053">
        <v>0</v>
      </c>
      <c r="Z1053">
        <v>1</v>
      </c>
      <c r="AB1053" t="s">
        <v>24</v>
      </c>
      <c r="AC1053" t="s">
        <v>24</v>
      </c>
      <c r="AD1053" t="s">
        <v>24</v>
      </c>
      <c r="AE1053" t="s">
        <v>24</v>
      </c>
      <c r="AF1053">
        <v>0</v>
      </c>
      <c r="AG1053">
        <v>98</v>
      </c>
      <c r="AH1053" t="s">
        <v>24</v>
      </c>
      <c r="AI1053">
        <v>0</v>
      </c>
      <c r="AJ1053" t="s">
        <v>24</v>
      </c>
      <c r="AK1053" t="s">
        <v>24</v>
      </c>
      <c r="AL1053" t="s">
        <v>24</v>
      </c>
      <c r="AM1053" t="s">
        <v>24</v>
      </c>
      <c r="AN1053" t="s">
        <v>24</v>
      </c>
      <c r="AO1053" t="s">
        <v>24</v>
      </c>
      <c r="AP1053" t="s">
        <v>24</v>
      </c>
      <c r="AQ1053" t="s">
        <v>24</v>
      </c>
      <c r="AR1053" t="s">
        <v>24</v>
      </c>
      <c r="AS1053" t="s">
        <v>24</v>
      </c>
      <c r="AT1053" t="s">
        <v>24</v>
      </c>
    </row>
    <row r="1054" spans="1:46">
      <c r="A1054">
        <v>98</v>
      </c>
      <c r="B1054">
        <v>1</v>
      </c>
      <c r="C1054">
        <v>5</v>
      </c>
      <c r="D1054">
        <v>0</v>
      </c>
      <c r="G1054">
        <v>1041</v>
      </c>
      <c r="Q1054" t="s">
        <v>1771</v>
      </c>
      <c r="S1054">
        <v>0</v>
      </c>
      <c r="Z1054">
        <v>1</v>
      </c>
      <c r="AB1054" t="s">
        <v>24</v>
      </c>
      <c r="AC1054" t="s">
        <v>24</v>
      </c>
      <c r="AD1054" t="s">
        <v>24</v>
      </c>
      <c r="AE1054" t="s">
        <v>24</v>
      </c>
      <c r="AF1054">
        <v>0</v>
      </c>
      <c r="AG1054">
        <v>98</v>
      </c>
      <c r="AH1054" t="s">
        <v>24</v>
      </c>
      <c r="AI1054">
        <v>0</v>
      </c>
      <c r="AJ1054" t="s">
        <v>24</v>
      </c>
      <c r="AK1054" t="s">
        <v>24</v>
      </c>
      <c r="AL1054" t="s">
        <v>24</v>
      </c>
      <c r="AM1054" t="s">
        <v>24</v>
      </c>
      <c r="AN1054" t="s">
        <v>24</v>
      </c>
      <c r="AO1054" t="s">
        <v>24</v>
      </c>
      <c r="AP1054" t="s">
        <v>24</v>
      </c>
      <c r="AQ1054" t="s">
        <v>24</v>
      </c>
      <c r="AR1054" t="s">
        <v>24</v>
      </c>
      <c r="AS1054" t="s">
        <v>24</v>
      </c>
      <c r="AT1054" t="s">
        <v>24</v>
      </c>
    </row>
    <row r="1055" spans="1:46">
      <c r="A1055">
        <v>98</v>
      </c>
      <c r="B1055">
        <v>1</v>
      </c>
      <c r="C1055">
        <v>6</v>
      </c>
      <c r="D1055">
        <v>0</v>
      </c>
      <c r="G1055">
        <v>1053</v>
      </c>
      <c r="Q1055" t="s">
        <v>266</v>
      </c>
      <c r="S1055">
        <v>0</v>
      </c>
      <c r="Z1055">
        <v>1</v>
      </c>
      <c r="AB1055" t="s">
        <v>24</v>
      </c>
      <c r="AC1055" t="s">
        <v>24</v>
      </c>
      <c r="AD1055" t="s">
        <v>24</v>
      </c>
      <c r="AE1055" t="s">
        <v>24</v>
      </c>
      <c r="AF1055">
        <v>0</v>
      </c>
      <c r="AG1055">
        <v>98</v>
      </c>
      <c r="AH1055" t="s">
        <v>24</v>
      </c>
      <c r="AI1055">
        <v>0</v>
      </c>
      <c r="AJ1055" t="s">
        <v>24</v>
      </c>
      <c r="AK1055" t="s">
        <v>24</v>
      </c>
      <c r="AL1055" t="s">
        <v>24</v>
      </c>
      <c r="AM1055" t="s">
        <v>24</v>
      </c>
      <c r="AN1055" t="s">
        <v>24</v>
      </c>
      <c r="AO1055" t="s">
        <v>24</v>
      </c>
      <c r="AP1055" t="s">
        <v>24</v>
      </c>
      <c r="AQ1055" t="s">
        <v>24</v>
      </c>
      <c r="AR1055" t="s">
        <v>24</v>
      </c>
      <c r="AS1055" t="s">
        <v>24</v>
      </c>
      <c r="AT1055" t="s">
        <v>24</v>
      </c>
    </row>
    <row r="1056" spans="1:46">
      <c r="A1056">
        <v>98</v>
      </c>
      <c r="B1056">
        <v>1</v>
      </c>
      <c r="C1056">
        <v>7</v>
      </c>
      <c r="D1056">
        <v>0</v>
      </c>
      <c r="G1056">
        <v>0</v>
      </c>
      <c r="Q1056" t="s">
        <v>24</v>
      </c>
      <c r="S1056">
        <v>0</v>
      </c>
      <c r="Z1056">
        <v>0</v>
      </c>
      <c r="AB1056" t="s">
        <v>24</v>
      </c>
      <c r="AC1056" t="s">
        <v>24</v>
      </c>
      <c r="AD1056" t="s">
        <v>24</v>
      </c>
      <c r="AE1056" t="s">
        <v>24</v>
      </c>
      <c r="AF1056">
        <v>0</v>
      </c>
      <c r="AG1056">
        <v>98</v>
      </c>
      <c r="AH1056" t="s">
        <v>24</v>
      </c>
      <c r="AI1056">
        <v>0</v>
      </c>
      <c r="AJ1056" t="s">
        <v>24</v>
      </c>
      <c r="AK1056" t="s">
        <v>24</v>
      </c>
      <c r="AL1056" t="s">
        <v>24</v>
      </c>
      <c r="AM1056" t="s">
        <v>24</v>
      </c>
      <c r="AN1056" t="s">
        <v>24</v>
      </c>
      <c r="AO1056" t="s">
        <v>24</v>
      </c>
      <c r="AP1056" t="s">
        <v>24</v>
      </c>
      <c r="AQ1056" t="s">
        <v>24</v>
      </c>
      <c r="AR1056" t="s">
        <v>24</v>
      </c>
      <c r="AS1056" t="s">
        <v>24</v>
      </c>
      <c r="AT1056" t="s">
        <v>24</v>
      </c>
    </row>
    <row r="1057" spans="1:46">
      <c r="A1057">
        <v>98</v>
      </c>
      <c r="B1057">
        <v>1</v>
      </c>
      <c r="C1057">
        <v>8</v>
      </c>
      <c r="D1057">
        <v>0</v>
      </c>
      <c r="G1057">
        <v>0</v>
      </c>
      <c r="Q1057" t="s">
        <v>24</v>
      </c>
      <c r="S1057">
        <v>0</v>
      </c>
      <c r="Z1057">
        <v>0</v>
      </c>
      <c r="AB1057" t="s">
        <v>24</v>
      </c>
      <c r="AC1057" t="s">
        <v>24</v>
      </c>
      <c r="AD1057" t="s">
        <v>24</v>
      </c>
      <c r="AE1057" t="s">
        <v>24</v>
      </c>
      <c r="AF1057">
        <v>0</v>
      </c>
      <c r="AG1057">
        <v>98</v>
      </c>
      <c r="AH1057" t="s">
        <v>24</v>
      </c>
      <c r="AI1057">
        <v>0</v>
      </c>
      <c r="AJ1057" t="s">
        <v>24</v>
      </c>
      <c r="AK1057" t="s">
        <v>24</v>
      </c>
      <c r="AL1057" t="s">
        <v>24</v>
      </c>
      <c r="AM1057" t="s">
        <v>24</v>
      </c>
      <c r="AN1057" t="s">
        <v>24</v>
      </c>
      <c r="AO1057" t="s">
        <v>24</v>
      </c>
      <c r="AP1057" t="s">
        <v>24</v>
      </c>
      <c r="AQ1057" t="s">
        <v>24</v>
      </c>
      <c r="AR1057" t="s">
        <v>24</v>
      </c>
      <c r="AS1057" t="s">
        <v>24</v>
      </c>
      <c r="AT1057" t="s">
        <v>24</v>
      </c>
    </row>
    <row r="1058" spans="1:46">
      <c r="A1058">
        <v>99</v>
      </c>
      <c r="B1058">
        <v>1</v>
      </c>
      <c r="C1058">
        <v>1</v>
      </c>
      <c r="D1058">
        <v>0</v>
      </c>
      <c r="G1058">
        <v>0</v>
      </c>
      <c r="Q1058" t="s">
        <v>24</v>
      </c>
      <c r="S1058">
        <v>0</v>
      </c>
      <c r="Z1058">
        <v>0</v>
      </c>
      <c r="AB1058" t="s">
        <v>24</v>
      </c>
      <c r="AC1058" t="s">
        <v>24</v>
      </c>
      <c r="AD1058" t="s">
        <v>24</v>
      </c>
      <c r="AE1058" t="s">
        <v>24</v>
      </c>
      <c r="AF1058">
        <v>0</v>
      </c>
      <c r="AG1058">
        <v>99</v>
      </c>
      <c r="AH1058" t="s">
        <v>24</v>
      </c>
      <c r="AI1058">
        <v>0</v>
      </c>
      <c r="AJ1058" t="s">
        <v>24</v>
      </c>
      <c r="AK1058" t="s">
        <v>24</v>
      </c>
      <c r="AL1058" t="s">
        <v>24</v>
      </c>
      <c r="AM1058" t="s">
        <v>24</v>
      </c>
      <c r="AN1058" t="s">
        <v>24</v>
      </c>
      <c r="AO1058" t="s">
        <v>24</v>
      </c>
      <c r="AP1058" t="s">
        <v>24</v>
      </c>
      <c r="AQ1058" t="s">
        <v>24</v>
      </c>
      <c r="AR1058" t="s">
        <v>24</v>
      </c>
      <c r="AS1058" t="s">
        <v>24</v>
      </c>
      <c r="AT1058" t="s">
        <v>24</v>
      </c>
    </row>
    <row r="1059" spans="1:46">
      <c r="A1059">
        <v>99</v>
      </c>
      <c r="B1059">
        <v>1</v>
      </c>
      <c r="C1059">
        <v>2</v>
      </c>
      <c r="D1059">
        <v>0</v>
      </c>
      <c r="G1059">
        <v>0</v>
      </c>
      <c r="Q1059" t="s">
        <v>24</v>
      </c>
      <c r="S1059">
        <v>0</v>
      </c>
      <c r="Z1059">
        <v>0</v>
      </c>
      <c r="AB1059" t="s">
        <v>24</v>
      </c>
      <c r="AC1059" t="s">
        <v>24</v>
      </c>
      <c r="AD1059" t="s">
        <v>24</v>
      </c>
      <c r="AE1059" t="s">
        <v>24</v>
      </c>
      <c r="AF1059">
        <v>0</v>
      </c>
      <c r="AG1059">
        <v>99</v>
      </c>
      <c r="AH1059" t="s">
        <v>24</v>
      </c>
      <c r="AI1059">
        <v>0</v>
      </c>
      <c r="AJ1059" t="s">
        <v>24</v>
      </c>
      <c r="AK1059" t="s">
        <v>24</v>
      </c>
      <c r="AL1059" t="s">
        <v>24</v>
      </c>
      <c r="AM1059" t="s">
        <v>24</v>
      </c>
      <c r="AN1059" t="s">
        <v>24</v>
      </c>
      <c r="AO1059" t="s">
        <v>24</v>
      </c>
      <c r="AP1059" t="s">
        <v>24</v>
      </c>
      <c r="AQ1059" t="s">
        <v>24</v>
      </c>
      <c r="AR1059" t="s">
        <v>24</v>
      </c>
      <c r="AS1059" t="s">
        <v>24</v>
      </c>
      <c r="AT1059" t="s">
        <v>24</v>
      </c>
    </row>
    <row r="1060" spans="1:46">
      <c r="A1060">
        <v>99</v>
      </c>
      <c r="B1060">
        <v>1</v>
      </c>
      <c r="C1060">
        <v>3</v>
      </c>
      <c r="D1060">
        <v>0</v>
      </c>
      <c r="G1060">
        <v>1110</v>
      </c>
      <c r="Q1060" t="s">
        <v>229</v>
      </c>
      <c r="S1060">
        <v>0</v>
      </c>
      <c r="Z1060">
        <v>2</v>
      </c>
      <c r="AB1060" t="s">
        <v>24</v>
      </c>
      <c r="AC1060" t="s">
        <v>24</v>
      </c>
      <c r="AD1060" t="s">
        <v>24</v>
      </c>
      <c r="AE1060" t="s">
        <v>24</v>
      </c>
      <c r="AF1060">
        <v>0</v>
      </c>
      <c r="AG1060">
        <v>99</v>
      </c>
      <c r="AH1060" t="s">
        <v>24</v>
      </c>
      <c r="AI1060">
        <v>0</v>
      </c>
      <c r="AJ1060" t="s">
        <v>24</v>
      </c>
      <c r="AK1060" t="s">
        <v>24</v>
      </c>
      <c r="AL1060" t="s">
        <v>24</v>
      </c>
      <c r="AM1060" t="s">
        <v>24</v>
      </c>
      <c r="AN1060" t="s">
        <v>24</v>
      </c>
      <c r="AO1060" t="s">
        <v>24</v>
      </c>
      <c r="AP1060" t="s">
        <v>24</v>
      </c>
      <c r="AQ1060" t="s">
        <v>24</v>
      </c>
      <c r="AR1060" t="s">
        <v>24</v>
      </c>
      <c r="AS1060" t="s">
        <v>24</v>
      </c>
      <c r="AT1060" t="s">
        <v>24</v>
      </c>
    </row>
    <row r="1061" spans="1:46">
      <c r="A1061">
        <v>99</v>
      </c>
      <c r="B1061">
        <v>1</v>
      </c>
      <c r="C1061">
        <v>4</v>
      </c>
      <c r="D1061">
        <v>0</v>
      </c>
      <c r="G1061">
        <v>1024</v>
      </c>
      <c r="Q1061" t="s">
        <v>1752</v>
      </c>
      <c r="S1061">
        <v>0</v>
      </c>
      <c r="Z1061">
        <v>2</v>
      </c>
      <c r="AB1061" t="s">
        <v>24</v>
      </c>
      <c r="AC1061" t="s">
        <v>24</v>
      </c>
      <c r="AD1061" t="s">
        <v>24</v>
      </c>
      <c r="AE1061" t="s">
        <v>24</v>
      </c>
      <c r="AF1061">
        <v>0</v>
      </c>
      <c r="AG1061">
        <v>99</v>
      </c>
      <c r="AH1061" t="s">
        <v>24</v>
      </c>
      <c r="AI1061">
        <v>0</v>
      </c>
      <c r="AJ1061" t="s">
        <v>24</v>
      </c>
      <c r="AK1061" t="s">
        <v>24</v>
      </c>
      <c r="AL1061" t="s">
        <v>24</v>
      </c>
      <c r="AM1061" t="s">
        <v>24</v>
      </c>
      <c r="AN1061" t="s">
        <v>24</v>
      </c>
      <c r="AO1061" t="s">
        <v>24</v>
      </c>
      <c r="AP1061" t="s">
        <v>24</v>
      </c>
      <c r="AQ1061" t="s">
        <v>24</v>
      </c>
      <c r="AR1061" t="s">
        <v>24</v>
      </c>
      <c r="AS1061" t="s">
        <v>24</v>
      </c>
      <c r="AT1061" t="s">
        <v>24</v>
      </c>
    </row>
    <row r="1062" spans="1:46">
      <c r="A1062">
        <v>99</v>
      </c>
      <c r="B1062">
        <v>1</v>
      </c>
      <c r="C1062">
        <v>5</v>
      </c>
      <c r="D1062">
        <v>0</v>
      </c>
      <c r="G1062">
        <v>1066</v>
      </c>
      <c r="Q1062" t="s">
        <v>1781</v>
      </c>
      <c r="S1062">
        <v>0</v>
      </c>
      <c r="Z1062">
        <v>2</v>
      </c>
      <c r="AB1062" t="s">
        <v>24</v>
      </c>
      <c r="AC1062" t="s">
        <v>24</v>
      </c>
      <c r="AD1062" t="s">
        <v>24</v>
      </c>
      <c r="AE1062" t="s">
        <v>24</v>
      </c>
      <c r="AF1062">
        <v>0</v>
      </c>
      <c r="AG1062">
        <v>99</v>
      </c>
      <c r="AH1062" t="s">
        <v>24</v>
      </c>
      <c r="AI1062">
        <v>0</v>
      </c>
      <c r="AJ1062" t="s">
        <v>24</v>
      </c>
      <c r="AK1062" t="s">
        <v>24</v>
      </c>
      <c r="AL1062" t="s">
        <v>24</v>
      </c>
      <c r="AM1062" t="s">
        <v>24</v>
      </c>
      <c r="AN1062" t="s">
        <v>24</v>
      </c>
      <c r="AO1062" t="s">
        <v>24</v>
      </c>
      <c r="AP1062" t="s">
        <v>24</v>
      </c>
      <c r="AQ1062" t="s">
        <v>24</v>
      </c>
      <c r="AR1062" t="s">
        <v>24</v>
      </c>
      <c r="AS1062" t="s">
        <v>24</v>
      </c>
      <c r="AT1062" t="s">
        <v>24</v>
      </c>
    </row>
    <row r="1063" spans="1:46">
      <c r="A1063">
        <v>99</v>
      </c>
      <c r="B1063">
        <v>1</v>
      </c>
      <c r="C1063">
        <v>6</v>
      </c>
      <c r="D1063">
        <v>0</v>
      </c>
      <c r="G1063">
        <v>0</v>
      </c>
      <c r="Q1063" t="s">
        <v>24</v>
      </c>
      <c r="S1063">
        <v>0</v>
      </c>
      <c r="Z1063">
        <v>0</v>
      </c>
      <c r="AB1063" t="s">
        <v>24</v>
      </c>
      <c r="AC1063" t="s">
        <v>24</v>
      </c>
      <c r="AD1063" t="s">
        <v>24</v>
      </c>
      <c r="AE1063" t="s">
        <v>24</v>
      </c>
      <c r="AF1063">
        <v>0</v>
      </c>
      <c r="AG1063">
        <v>99</v>
      </c>
      <c r="AH1063" t="s">
        <v>24</v>
      </c>
      <c r="AI1063">
        <v>0</v>
      </c>
      <c r="AJ1063" t="s">
        <v>24</v>
      </c>
      <c r="AK1063" t="s">
        <v>24</v>
      </c>
      <c r="AL1063" t="s">
        <v>24</v>
      </c>
      <c r="AM1063" t="s">
        <v>24</v>
      </c>
      <c r="AN1063" t="s">
        <v>24</v>
      </c>
      <c r="AO1063" t="s">
        <v>24</v>
      </c>
      <c r="AP1063" t="s">
        <v>24</v>
      </c>
      <c r="AQ1063" t="s">
        <v>24</v>
      </c>
      <c r="AR1063" t="s">
        <v>24</v>
      </c>
      <c r="AS1063" t="s">
        <v>24</v>
      </c>
      <c r="AT1063" t="s">
        <v>24</v>
      </c>
    </row>
    <row r="1064" spans="1:46">
      <c r="A1064">
        <v>99</v>
      </c>
      <c r="B1064">
        <v>1</v>
      </c>
      <c r="C1064">
        <v>7</v>
      </c>
      <c r="D1064">
        <v>0</v>
      </c>
      <c r="G1064">
        <v>0</v>
      </c>
      <c r="Q1064" t="s">
        <v>24</v>
      </c>
      <c r="S1064">
        <v>0</v>
      </c>
      <c r="Z1064">
        <v>0</v>
      </c>
      <c r="AB1064" t="s">
        <v>24</v>
      </c>
      <c r="AC1064" t="s">
        <v>24</v>
      </c>
      <c r="AD1064" t="s">
        <v>24</v>
      </c>
      <c r="AE1064" t="s">
        <v>24</v>
      </c>
      <c r="AF1064">
        <v>0</v>
      </c>
      <c r="AG1064">
        <v>99</v>
      </c>
      <c r="AH1064" t="s">
        <v>24</v>
      </c>
      <c r="AI1064">
        <v>0</v>
      </c>
      <c r="AJ1064" t="s">
        <v>24</v>
      </c>
      <c r="AK1064" t="s">
        <v>24</v>
      </c>
      <c r="AL1064" t="s">
        <v>24</v>
      </c>
      <c r="AM1064" t="s">
        <v>24</v>
      </c>
      <c r="AN1064" t="s">
        <v>24</v>
      </c>
      <c r="AO1064" t="s">
        <v>24</v>
      </c>
      <c r="AP1064" t="s">
        <v>24</v>
      </c>
      <c r="AQ1064" t="s">
        <v>24</v>
      </c>
      <c r="AR1064" t="s">
        <v>24</v>
      </c>
      <c r="AS1064" t="s">
        <v>24</v>
      </c>
      <c r="AT1064" t="s">
        <v>24</v>
      </c>
    </row>
    <row r="1065" spans="1:46">
      <c r="A1065">
        <v>99</v>
      </c>
      <c r="B1065">
        <v>1</v>
      </c>
      <c r="C1065">
        <v>8</v>
      </c>
      <c r="D1065">
        <v>0</v>
      </c>
      <c r="G1065">
        <v>0</v>
      </c>
      <c r="Q1065" t="s">
        <v>24</v>
      </c>
      <c r="S1065">
        <v>0</v>
      </c>
      <c r="Z1065">
        <v>0</v>
      </c>
      <c r="AB1065" t="s">
        <v>24</v>
      </c>
      <c r="AC1065" t="s">
        <v>24</v>
      </c>
      <c r="AD1065" t="s">
        <v>24</v>
      </c>
      <c r="AE1065" t="s">
        <v>24</v>
      </c>
      <c r="AF1065">
        <v>0</v>
      </c>
      <c r="AG1065">
        <v>99</v>
      </c>
      <c r="AH1065" t="s">
        <v>24</v>
      </c>
      <c r="AI1065">
        <v>0</v>
      </c>
      <c r="AJ1065" t="s">
        <v>24</v>
      </c>
      <c r="AK1065" t="s">
        <v>24</v>
      </c>
      <c r="AL1065" t="s">
        <v>24</v>
      </c>
      <c r="AM1065" t="s">
        <v>24</v>
      </c>
      <c r="AN1065" t="s">
        <v>24</v>
      </c>
      <c r="AO1065" t="s">
        <v>24</v>
      </c>
      <c r="AP1065" t="s">
        <v>24</v>
      </c>
      <c r="AQ1065" t="s">
        <v>24</v>
      </c>
      <c r="AR1065" t="s">
        <v>24</v>
      </c>
      <c r="AS1065" t="s">
        <v>24</v>
      </c>
      <c r="AT1065" t="s">
        <v>24</v>
      </c>
    </row>
    <row r="1066" spans="1:46">
      <c r="A1066">
        <v>99</v>
      </c>
      <c r="B1066">
        <v>2</v>
      </c>
      <c r="C1066">
        <v>1</v>
      </c>
      <c r="D1066">
        <v>0</v>
      </c>
      <c r="G1066">
        <v>1144</v>
      </c>
      <c r="Q1066" t="s">
        <v>240</v>
      </c>
      <c r="S1066">
        <v>0</v>
      </c>
      <c r="Z1066">
        <v>2</v>
      </c>
      <c r="AB1066" t="s">
        <v>24</v>
      </c>
      <c r="AC1066" t="s">
        <v>24</v>
      </c>
      <c r="AD1066" t="s">
        <v>24</v>
      </c>
      <c r="AE1066" t="s">
        <v>24</v>
      </c>
      <c r="AF1066">
        <v>0</v>
      </c>
      <c r="AG1066">
        <v>99</v>
      </c>
      <c r="AH1066" t="s">
        <v>24</v>
      </c>
      <c r="AI1066">
        <v>0</v>
      </c>
      <c r="AJ1066" t="s">
        <v>24</v>
      </c>
      <c r="AK1066" t="s">
        <v>24</v>
      </c>
      <c r="AL1066" t="s">
        <v>24</v>
      </c>
      <c r="AM1066" t="s">
        <v>24</v>
      </c>
      <c r="AN1066" t="s">
        <v>24</v>
      </c>
      <c r="AO1066" t="s">
        <v>24</v>
      </c>
      <c r="AP1066" t="s">
        <v>24</v>
      </c>
      <c r="AQ1066" t="s">
        <v>24</v>
      </c>
      <c r="AR1066" t="s">
        <v>24</v>
      </c>
      <c r="AS1066" t="s">
        <v>24</v>
      </c>
      <c r="AT1066" t="s">
        <v>24</v>
      </c>
    </row>
    <row r="1067" spans="1:46">
      <c r="A1067">
        <v>99</v>
      </c>
      <c r="B1067">
        <v>2</v>
      </c>
      <c r="C1067">
        <v>2</v>
      </c>
      <c r="D1067">
        <v>0</v>
      </c>
      <c r="G1067">
        <v>1150</v>
      </c>
      <c r="Q1067" t="s">
        <v>1868</v>
      </c>
      <c r="S1067">
        <v>0</v>
      </c>
      <c r="Z1067">
        <v>2</v>
      </c>
      <c r="AB1067" t="s">
        <v>24</v>
      </c>
      <c r="AC1067" t="s">
        <v>24</v>
      </c>
      <c r="AD1067" t="s">
        <v>24</v>
      </c>
      <c r="AE1067" t="s">
        <v>24</v>
      </c>
      <c r="AF1067">
        <v>0</v>
      </c>
      <c r="AG1067">
        <v>99</v>
      </c>
      <c r="AH1067" t="s">
        <v>24</v>
      </c>
      <c r="AI1067">
        <v>0</v>
      </c>
      <c r="AJ1067" t="s">
        <v>24</v>
      </c>
      <c r="AK1067" t="s">
        <v>24</v>
      </c>
      <c r="AL1067" t="s">
        <v>24</v>
      </c>
      <c r="AM1067" t="s">
        <v>24</v>
      </c>
      <c r="AN1067" t="s">
        <v>24</v>
      </c>
      <c r="AO1067" t="s">
        <v>24</v>
      </c>
      <c r="AP1067" t="s">
        <v>24</v>
      </c>
      <c r="AQ1067" t="s">
        <v>24</v>
      </c>
      <c r="AR1067" t="s">
        <v>24</v>
      </c>
      <c r="AS1067" t="s">
        <v>24</v>
      </c>
      <c r="AT1067" t="s">
        <v>24</v>
      </c>
    </row>
    <row r="1068" spans="1:46">
      <c r="A1068">
        <v>99</v>
      </c>
      <c r="B1068">
        <v>2</v>
      </c>
      <c r="C1068">
        <v>3</v>
      </c>
      <c r="D1068">
        <v>0</v>
      </c>
      <c r="G1068">
        <v>1036</v>
      </c>
      <c r="Q1068" t="s">
        <v>1765</v>
      </c>
      <c r="S1068">
        <v>0</v>
      </c>
      <c r="Z1068">
        <v>2</v>
      </c>
      <c r="AB1068" t="s">
        <v>24</v>
      </c>
      <c r="AC1068" t="s">
        <v>24</v>
      </c>
      <c r="AD1068" t="s">
        <v>24</v>
      </c>
      <c r="AE1068" t="s">
        <v>24</v>
      </c>
      <c r="AF1068">
        <v>0</v>
      </c>
      <c r="AG1068">
        <v>99</v>
      </c>
      <c r="AH1068" t="s">
        <v>24</v>
      </c>
      <c r="AI1068">
        <v>0</v>
      </c>
      <c r="AJ1068" t="s">
        <v>24</v>
      </c>
      <c r="AK1068" t="s">
        <v>24</v>
      </c>
      <c r="AL1068" t="s">
        <v>24</v>
      </c>
      <c r="AM1068" t="s">
        <v>24</v>
      </c>
      <c r="AN1068" t="s">
        <v>24</v>
      </c>
      <c r="AO1068" t="s">
        <v>24</v>
      </c>
      <c r="AP1068" t="s">
        <v>24</v>
      </c>
      <c r="AQ1068" t="s">
        <v>24</v>
      </c>
      <c r="AR1068" t="s">
        <v>24</v>
      </c>
      <c r="AS1068" t="s">
        <v>24</v>
      </c>
      <c r="AT1068" t="s">
        <v>24</v>
      </c>
    </row>
    <row r="1069" spans="1:46">
      <c r="A1069">
        <v>99</v>
      </c>
      <c r="B1069">
        <v>2</v>
      </c>
      <c r="C1069">
        <v>4</v>
      </c>
      <c r="D1069">
        <v>0</v>
      </c>
      <c r="G1069">
        <v>1011</v>
      </c>
      <c r="Q1069" t="s">
        <v>1736</v>
      </c>
      <c r="S1069">
        <v>0</v>
      </c>
      <c r="Z1069">
        <v>2</v>
      </c>
      <c r="AB1069" t="s">
        <v>24</v>
      </c>
      <c r="AC1069" t="s">
        <v>24</v>
      </c>
      <c r="AD1069" t="s">
        <v>24</v>
      </c>
      <c r="AE1069" t="s">
        <v>24</v>
      </c>
      <c r="AF1069">
        <v>0</v>
      </c>
      <c r="AG1069">
        <v>99</v>
      </c>
      <c r="AH1069" t="s">
        <v>24</v>
      </c>
      <c r="AI1069">
        <v>0</v>
      </c>
      <c r="AJ1069" t="s">
        <v>24</v>
      </c>
      <c r="AK1069" t="s">
        <v>24</v>
      </c>
      <c r="AL1069" t="s">
        <v>24</v>
      </c>
      <c r="AM1069" t="s">
        <v>24</v>
      </c>
      <c r="AN1069" t="s">
        <v>24</v>
      </c>
      <c r="AO1069" t="s">
        <v>24</v>
      </c>
      <c r="AP1069" t="s">
        <v>24</v>
      </c>
      <c r="AQ1069" t="s">
        <v>24</v>
      </c>
      <c r="AR1069" t="s">
        <v>24</v>
      </c>
      <c r="AS1069" t="s">
        <v>24</v>
      </c>
      <c r="AT1069" t="s">
        <v>24</v>
      </c>
    </row>
    <row r="1070" spans="1:46">
      <c r="A1070">
        <v>99</v>
      </c>
      <c r="B1070">
        <v>2</v>
      </c>
      <c r="C1070">
        <v>5</v>
      </c>
      <c r="D1070">
        <v>0</v>
      </c>
      <c r="G1070">
        <v>1097</v>
      </c>
      <c r="Q1070" t="s">
        <v>1833</v>
      </c>
      <c r="S1070">
        <v>0</v>
      </c>
      <c r="Z1070">
        <v>2</v>
      </c>
      <c r="AB1070" t="s">
        <v>24</v>
      </c>
      <c r="AC1070" t="s">
        <v>24</v>
      </c>
      <c r="AD1070" t="s">
        <v>24</v>
      </c>
      <c r="AE1070" t="s">
        <v>24</v>
      </c>
      <c r="AF1070">
        <v>0</v>
      </c>
      <c r="AG1070">
        <v>99</v>
      </c>
      <c r="AH1070" t="s">
        <v>24</v>
      </c>
      <c r="AI1070">
        <v>0</v>
      </c>
      <c r="AJ1070" t="s">
        <v>24</v>
      </c>
      <c r="AK1070" t="s">
        <v>24</v>
      </c>
      <c r="AL1070" t="s">
        <v>24</v>
      </c>
      <c r="AM1070" t="s">
        <v>24</v>
      </c>
      <c r="AN1070" t="s">
        <v>24</v>
      </c>
      <c r="AO1070" t="s">
        <v>24</v>
      </c>
      <c r="AP1070" t="s">
        <v>24</v>
      </c>
      <c r="AQ1070" t="s">
        <v>24</v>
      </c>
      <c r="AR1070" t="s">
        <v>24</v>
      </c>
      <c r="AS1070" t="s">
        <v>24</v>
      </c>
      <c r="AT1070" t="s">
        <v>24</v>
      </c>
    </row>
    <row r="1071" spans="1:46">
      <c r="A1071">
        <v>99</v>
      </c>
      <c r="B1071">
        <v>2</v>
      </c>
      <c r="C1071">
        <v>6</v>
      </c>
      <c r="D1071">
        <v>0</v>
      </c>
      <c r="G1071">
        <v>1105</v>
      </c>
      <c r="Q1071" t="s">
        <v>1749</v>
      </c>
      <c r="S1071">
        <v>0</v>
      </c>
      <c r="Z1071">
        <v>2</v>
      </c>
      <c r="AB1071" t="s">
        <v>24</v>
      </c>
      <c r="AC1071" t="s">
        <v>24</v>
      </c>
      <c r="AD1071" t="s">
        <v>24</v>
      </c>
      <c r="AE1071" t="s">
        <v>24</v>
      </c>
      <c r="AF1071">
        <v>0</v>
      </c>
      <c r="AG1071">
        <v>99</v>
      </c>
      <c r="AH1071" t="s">
        <v>24</v>
      </c>
      <c r="AI1071">
        <v>0</v>
      </c>
      <c r="AJ1071" t="s">
        <v>24</v>
      </c>
      <c r="AK1071" t="s">
        <v>24</v>
      </c>
      <c r="AL1071" t="s">
        <v>24</v>
      </c>
      <c r="AM1071" t="s">
        <v>24</v>
      </c>
      <c r="AN1071" t="s">
        <v>24</v>
      </c>
      <c r="AO1071" t="s">
        <v>24</v>
      </c>
      <c r="AP1071" t="s">
        <v>24</v>
      </c>
      <c r="AQ1071" t="s">
        <v>24</v>
      </c>
      <c r="AR1071" t="s">
        <v>24</v>
      </c>
      <c r="AS1071" t="s">
        <v>24</v>
      </c>
      <c r="AT1071" t="s">
        <v>24</v>
      </c>
    </row>
    <row r="1072" spans="1:46">
      <c r="A1072">
        <v>99</v>
      </c>
      <c r="B1072">
        <v>2</v>
      </c>
      <c r="C1072">
        <v>7</v>
      </c>
      <c r="D1072">
        <v>0</v>
      </c>
      <c r="G1072">
        <v>1047</v>
      </c>
      <c r="Q1072" t="s">
        <v>1777</v>
      </c>
      <c r="S1072">
        <v>0</v>
      </c>
      <c r="Z1072">
        <v>2</v>
      </c>
      <c r="AB1072" t="s">
        <v>24</v>
      </c>
      <c r="AC1072" t="s">
        <v>24</v>
      </c>
      <c r="AD1072" t="s">
        <v>24</v>
      </c>
      <c r="AE1072" t="s">
        <v>24</v>
      </c>
      <c r="AF1072">
        <v>0</v>
      </c>
      <c r="AG1072">
        <v>99</v>
      </c>
      <c r="AH1072" t="s">
        <v>24</v>
      </c>
      <c r="AI1072">
        <v>0</v>
      </c>
      <c r="AJ1072" t="s">
        <v>24</v>
      </c>
      <c r="AK1072" t="s">
        <v>24</v>
      </c>
      <c r="AL1072" t="s">
        <v>24</v>
      </c>
      <c r="AM1072" t="s">
        <v>24</v>
      </c>
      <c r="AN1072" t="s">
        <v>24</v>
      </c>
      <c r="AO1072" t="s">
        <v>24</v>
      </c>
      <c r="AP1072" t="s">
        <v>24</v>
      </c>
      <c r="AQ1072" t="s">
        <v>24</v>
      </c>
      <c r="AR1072" t="s">
        <v>24</v>
      </c>
      <c r="AS1072" t="s">
        <v>24</v>
      </c>
      <c r="AT1072" t="s">
        <v>24</v>
      </c>
    </row>
    <row r="1073" spans="1:46">
      <c r="A1073">
        <v>99</v>
      </c>
      <c r="B1073">
        <v>2</v>
      </c>
      <c r="C1073">
        <v>8</v>
      </c>
      <c r="D1073">
        <v>0</v>
      </c>
      <c r="G1073">
        <v>0</v>
      </c>
      <c r="Q1073" t="s">
        <v>24</v>
      </c>
      <c r="S1073">
        <v>0</v>
      </c>
      <c r="Z1073">
        <v>0</v>
      </c>
      <c r="AB1073" t="s">
        <v>24</v>
      </c>
      <c r="AC1073" t="s">
        <v>24</v>
      </c>
      <c r="AD1073" t="s">
        <v>24</v>
      </c>
      <c r="AE1073" t="s">
        <v>24</v>
      </c>
      <c r="AF1073">
        <v>0</v>
      </c>
      <c r="AG1073">
        <v>99</v>
      </c>
      <c r="AH1073" t="s">
        <v>24</v>
      </c>
      <c r="AI1073">
        <v>0</v>
      </c>
      <c r="AJ1073" t="s">
        <v>24</v>
      </c>
      <c r="AK1073" t="s">
        <v>24</v>
      </c>
      <c r="AL1073" t="s">
        <v>24</v>
      </c>
      <c r="AM1073" t="s">
        <v>24</v>
      </c>
      <c r="AN1073" t="s">
        <v>24</v>
      </c>
      <c r="AO1073" t="s">
        <v>24</v>
      </c>
      <c r="AP1073" t="s">
        <v>24</v>
      </c>
      <c r="AQ1073" t="s">
        <v>24</v>
      </c>
      <c r="AR1073" t="s">
        <v>24</v>
      </c>
      <c r="AS1073" t="s">
        <v>24</v>
      </c>
      <c r="AT1073" t="s">
        <v>24</v>
      </c>
    </row>
    <row r="1074" spans="1:46">
      <c r="A1074">
        <v>100</v>
      </c>
      <c r="B1074">
        <v>1</v>
      </c>
      <c r="C1074">
        <v>1</v>
      </c>
      <c r="D1074">
        <v>0</v>
      </c>
      <c r="G1074">
        <v>1075</v>
      </c>
      <c r="Q1074" t="s">
        <v>1808</v>
      </c>
      <c r="S1074">
        <v>0</v>
      </c>
      <c r="Z1074">
        <v>2</v>
      </c>
      <c r="AB1074" t="s">
        <v>24</v>
      </c>
      <c r="AC1074" t="s">
        <v>24</v>
      </c>
      <c r="AD1074" t="s">
        <v>24</v>
      </c>
      <c r="AE1074" t="s">
        <v>24</v>
      </c>
      <c r="AF1074">
        <v>0</v>
      </c>
      <c r="AG1074">
        <v>100</v>
      </c>
      <c r="AH1074" t="s">
        <v>24</v>
      </c>
      <c r="AI1074">
        <v>0</v>
      </c>
      <c r="AJ1074" t="s">
        <v>24</v>
      </c>
      <c r="AK1074" t="s">
        <v>24</v>
      </c>
      <c r="AL1074" t="s">
        <v>24</v>
      </c>
      <c r="AM1074" t="s">
        <v>24</v>
      </c>
      <c r="AN1074" t="s">
        <v>24</v>
      </c>
      <c r="AO1074" t="s">
        <v>24</v>
      </c>
      <c r="AP1074" t="s">
        <v>24</v>
      </c>
      <c r="AQ1074" t="s">
        <v>24</v>
      </c>
      <c r="AR1074" t="s">
        <v>24</v>
      </c>
      <c r="AS1074" t="s">
        <v>24</v>
      </c>
      <c r="AT1074" t="s">
        <v>24</v>
      </c>
    </row>
    <row r="1075" spans="1:46">
      <c r="A1075">
        <v>100</v>
      </c>
      <c r="B1075">
        <v>1</v>
      </c>
      <c r="C1075">
        <v>2</v>
      </c>
      <c r="D1075">
        <v>0</v>
      </c>
      <c r="G1075">
        <v>1054</v>
      </c>
      <c r="Q1075" t="s">
        <v>1785</v>
      </c>
      <c r="S1075">
        <v>0</v>
      </c>
      <c r="Z1075">
        <v>2</v>
      </c>
      <c r="AB1075" t="s">
        <v>24</v>
      </c>
      <c r="AC1075" t="s">
        <v>24</v>
      </c>
      <c r="AD1075" t="s">
        <v>24</v>
      </c>
      <c r="AE1075" t="s">
        <v>24</v>
      </c>
      <c r="AF1075">
        <v>0</v>
      </c>
      <c r="AG1075">
        <v>100</v>
      </c>
      <c r="AH1075" t="s">
        <v>24</v>
      </c>
      <c r="AI1075">
        <v>0</v>
      </c>
      <c r="AJ1075" t="s">
        <v>24</v>
      </c>
      <c r="AK1075" t="s">
        <v>24</v>
      </c>
      <c r="AL1075" t="s">
        <v>24</v>
      </c>
      <c r="AM1075" t="s">
        <v>24</v>
      </c>
      <c r="AN1075" t="s">
        <v>24</v>
      </c>
      <c r="AO1075" t="s">
        <v>24</v>
      </c>
      <c r="AP1075" t="s">
        <v>24</v>
      </c>
      <c r="AQ1075" t="s">
        <v>24</v>
      </c>
      <c r="AR1075" t="s">
        <v>24</v>
      </c>
      <c r="AS1075" t="s">
        <v>24</v>
      </c>
      <c r="AT1075" t="s">
        <v>24</v>
      </c>
    </row>
    <row r="1076" spans="1:46">
      <c r="A1076">
        <v>100</v>
      </c>
      <c r="B1076">
        <v>1</v>
      </c>
      <c r="C1076">
        <v>3</v>
      </c>
      <c r="D1076">
        <v>0</v>
      </c>
      <c r="G1076">
        <v>1130</v>
      </c>
      <c r="Q1076" t="s">
        <v>269</v>
      </c>
      <c r="S1076">
        <v>0</v>
      </c>
      <c r="Z1076">
        <v>2</v>
      </c>
      <c r="AB1076" t="s">
        <v>24</v>
      </c>
      <c r="AC1076" t="s">
        <v>24</v>
      </c>
      <c r="AD1076" t="s">
        <v>24</v>
      </c>
      <c r="AE1076" t="s">
        <v>24</v>
      </c>
      <c r="AF1076">
        <v>0</v>
      </c>
      <c r="AG1076">
        <v>100</v>
      </c>
      <c r="AH1076" t="s">
        <v>24</v>
      </c>
      <c r="AI1076">
        <v>0</v>
      </c>
      <c r="AJ1076" t="s">
        <v>24</v>
      </c>
      <c r="AK1076" t="s">
        <v>24</v>
      </c>
      <c r="AL1076" t="s">
        <v>24</v>
      </c>
      <c r="AM1076" t="s">
        <v>24</v>
      </c>
      <c r="AN1076" t="s">
        <v>24</v>
      </c>
      <c r="AO1076" t="s">
        <v>24</v>
      </c>
      <c r="AP1076" t="s">
        <v>24</v>
      </c>
      <c r="AQ1076" t="s">
        <v>24</v>
      </c>
      <c r="AR1076" t="s">
        <v>24</v>
      </c>
      <c r="AS1076" t="s">
        <v>24</v>
      </c>
      <c r="AT1076" t="s">
        <v>24</v>
      </c>
    </row>
    <row r="1077" spans="1:46">
      <c r="A1077">
        <v>100</v>
      </c>
      <c r="B1077">
        <v>1</v>
      </c>
      <c r="C1077">
        <v>4</v>
      </c>
      <c r="D1077">
        <v>0</v>
      </c>
      <c r="G1077">
        <v>1091</v>
      </c>
      <c r="Q1077" t="s">
        <v>1829</v>
      </c>
      <c r="S1077">
        <v>0</v>
      </c>
      <c r="Z1077">
        <v>2</v>
      </c>
      <c r="AB1077" t="s">
        <v>24</v>
      </c>
      <c r="AC1077" t="s">
        <v>24</v>
      </c>
      <c r="AD1077" t="s">
        <v>24</v>
      </c>
      <c r="AE1077" t="s">
        <v>24</v>
      </c>
      <c r="AF1077">
        <v>0</v>
      </c>
      <c r="AG1077">
        <v>100</v>
      </c>
      <c r="AH1077" t="s">
        <v>24</v>
      </c>
      <c r="AI1077">
        <v>0</v>
      </c>
      <c r="AJ1077" t="s">
        <v>24</v>
      </c>
      <c r="AK1077" t="s">
        <v>24</v>
      </c>
      <c r="AL1077" t="s">
        <v>24</v>
      </c>
      <c r="AM1077" t="s">
        <v>24</v>
      </c>
      <c r="AN1077" t="s">
        <v>24</v>
      </c>
      <c r="AO1077" t="s">
        <v>24</v>
      </c>
      <c r="AP1077" t="s">
        <v>24</v>
      </c>
      <c r="AQ1077" t="s">
        <v>24</v>
      </c>
      <c r="AR1077" t="s">
        <v>24</v>
      </c>
      <c r="AS1077" t="s">
        <v>24</v>
      </c>
      <c r="AT1077" t="s">
        <v>24</v>
      </c>
    </row>
    <row r="1078" spans="1:46">
      <c r="A1078">
        <v>100</v>
      </c>
      <c r="B1078">
        <v>1</v>
      </c>
      <c r="C1078">
        <v>5</v>
      </c>
      <c r="D1078">
        <v>0</v>
      </c>
      <c r="G1078">
        <v>1017</v>
      </c>
      <c r="Q1078" t="s">
        <v>1745</v>
      </c>
      <c r="S1078">
        <v>0</v>
      </c>
      <c r="Z1078">
        <v>2</v>
      </c>
      <c r="AB1078" t="s">
        <v>24</v>
      </c>
      <c r="AC1078" t="s">
        <v>24</v>
      </c>
      <c r="AD1078" t="s">
        <v>24</v>
      </c>
      <c r="AE1078" t="s">
        <v>24</v>
      </c>
      <c r="AF1078">
        <v>0</v>
      </c>
      <c r="AG1078">
        <v>100</v>
      </c>
      <c r="AH1078" t="s">
        <v>24</v>
      </c>
      <c r="AI1078">
        <v>0</v>
      </c>
      <c r="AJ1078" t="s">
        <v>24</v>
      </c>
      <c r="AK1078" t="s">
        <v>24</v>
      </c>
      <c r="AL1078" t="s">
        <v>24</v>
      </c>
      <c r="AM1078" t="s">
        <v>24</v>
      </c>
      <c r="AN1078" t="s">
        <v>24</v>
      </c>
      <c r="AO1078" t="s">
        <v>24</v>
      </c>
      <c r="AP1078" t="s">
        <v>24</v>
      </c>
      <c r="AQ1078" t="s">
        <v>24</v>
      </c>
      <c r="AR1078" t="s">
        <v>24</v>
      </c>
      <c r="AS1078" t="s">
        <v>24</v>
      </c>
      <c r="AT1078" t="s">
        <v>24</v>
      </c>
    </row>
    <row r="1079" spans="1:46">
      <c r="A1079">
        <v>100</v>
      </c>
      <c r="B1079">
        <v>1</v>
      </c>
      <c r="C1079">
        <v>6</v>
      </c>
      <c r="D1079">
        <v>0</v>
      </c>
      <c r="G1079">
        <v>1004</v>
      </c>
      <c r="Q1079" t="s">
        <v>1729</v>
      </c>
      <c r="S1079">
        <v>0</v>
      </c>
      <c r="Z1079">
        <v>2</v>
      </c>
      <c r="AB1079" t="s">
        <v>24</v>
      </c>
      <c r="AC1079" t="s">
        <v>24</v>
      </c>
      <c r="AD1079" t="s">
        <v>24</v>
      </c>
      <c r="AE1079" t="s">
        <v>24</v>
      </c>
      <c r="AF1079">
        <v>0</v>
      </c>
      <c r="AG1079">
        <v>100</v>
      </c>
      <c r="AH1079" t="s">
        <v>24</v>
      </c>
      <c r="AI1079">
        <v>0</v>
      </c>
      <c r="AJ1079" t="s">
        <v>24</v>
      </c>
      <c r="AK1079" t="s">
        <v>24</v>
      </c>
      <c r="AL1079" t="s">
        <v>24</v>
      </c>
      <c r="AM1079" t="s">
        <v>24</v>
      </c>
      <c r="AN1079" t="s">
        <v>24</v>
      </c>
      <c r="AO1079" t="s">
        <v>24</v>
      </c>
      <c r="AP1079" t="s">
        <v>24</v>
      </c>
      <c r="AQ1079" t="s">
        <v>24</v>
      </c>
      <c r="AR1079" t="s">
        <v>24</v>
      </c>
      <c r="AS1079" t="s">
        <v>24</v>
      </c>
      <c r="AT1079" t="s">
        <v>24</v>
      </c>
    </row>
    <row r="1080" spans="1:46">
      <c r="A1080">
        <v>100</v>
      </c>
      <c r="B1080">
        <v>1</v>
      </c>
      <c r="C1080">
        <v>7</v>
      </c>
      <c r="D1080">
        <v>0</v>
      </c>
      <c r="G1080">
        <v>1031</v>
      </c>
      <c r="Q1080" t="s">
        <v>1762</v>
      </c>
      <c r="S1080">
        <v>0</v>
      </c>
      <c r="Z1080">
        <v>2</v>
      </c>
      <c r="AB1080" t="s">
        <v>24</v>
      </c>
      <c r="AC1080" t="s">
        <v>24</v>
      </c>
      <c r="AD1080" t="s">
        <v>24</v>
      </c>
      <c r="AE1080" t="s">
        <v>24</v>
      </c>
      <c r="AF1080">
        <v>0</v>
      </c>
      <c r="AG1080">
        <v>100</v>
      </c>
      <c r="AH1080" t="s">
        <v>24</v>
      </c>
      <c r="AI1080">
        <v>0</v>
      </c>
      <c r="AJ1080" t="s">
        <v>24</v>
      </c>
      <c r="AK1080" t="s">
        <v>24</v>
      </c>
      <c r="AL1080" t="s">
        <v>24</v>
      </c>
      <c r="AM1080" t="s">
        <v>24</v>
      </c>
      <c r="AN1080" t="s">
        <v>24</v>
      </c>
      <c r="AO1080" t="s">
        <v>24</v>
      </c>
      <c r="AP1080" t="s">
        <v>24</v>
      </c>
      <c r="AQ1080" t="s">
        <v>24</v>
      </c>
      <c r="AR1080" t="s">
        <v>24</v>
      </c>
      <c r="AS1080" t="s">
        <v>24</v>
      </c>
      <c r="AT1080" t="s">
        <v>24</v>
      </c>
    </row>
    <row r="1081" spans="1:46">
      <c r="A1081">
        <v>100</v>
      </c>
      <c r="B1081">
        <v>1</v>
      </c>
      <c r="C1081">
        <v>8</v>
      </c>
      <c r="D1081">
        <v>0</v>
      </c>
      <c r="G1081">
        <v>1060</v>
      </c>
      <c r="Q1081" t="s">
        <v>1749</v>
      </c>
      <c r="S1081">
        <v>0</v>
      </c>
      <c r="Z1081">
        <v>2</v>
      </c>
      <c r="AB1081" t="s">
        <v>24</v>
      </c>
      <c r="AC1081" t="s">
        <v>24</v>
      </c>
      <c r="AD1081" t="s">
        <v>24</v>
      </c>
      <c r="AE1081" t="s">
        <v>24</v>
      </c>
      <c r="AF1081">
        <v>0</v>
      </c>
      <c r="AG1081">
        <v>100</v>
      </c>
      <c r="AH1081" t="s">
        <v>24</v>
      </c>
      <c r="AI1081">
        <v>0</v>
      </c>
      <c r="AJ1081" t="s">
        <v>24</v>
      </c>
      <c r="AK1081" t="s">
        <v>24</v>
      </c>
      <c r="AL1081" t="s">
        <v>24</v>
      </c>
      <c r="AM1081" t="s">
        <v>24</v>
      </c>
      <c r="AN1081" t="s">
        <v>24</v>
      </c>
      <c r="AO1081" t="s">
        <v>24</v>
      </c>
      <c r="AP1081" t="s">
        <v>24</v>
      </c>
      <c r="AQ1081" t="s">
        <v>24</v>
      </c>
      <c r="AR1081" t="s">
        <v>24</v>
      </c>
      <c r="AS1081" t="s">
        <v>24</v>
      </c>
      <c r="AT1081" t="s">
        <v>24</v>
      </c>
    </row>
    <row r="1082" spans="1:46">
      <c r="A1082">
        <v>101</v>
      </c>
      <c r="B1082">
        <v>1</v>
      </c>
      <c r="C1082">
        <v>1</v>
      </c>
      <c r="D1082">
        <v>0</v>
      </c>
      <c r="G1082">
        <v>0</v>
      </c>
      <c r="Q1082" t="s">
        <v>24</v>
      </c>
      <c r="S1082">
        <v>0</v>
      </c>
      <c r="Z1082">
        <v>0</v>
      </c>
      <c r="AB1082" t="s">
        <v>24</v>
      </c>
      <c r="AC1082" t="s">
        <v>24</v>
      </c>
      <c r="AD1082" t="s">
        <v>24</v>
      </c>
      <c r="AE1082" t="s">
        <v>24</v>
      </c>
      <c r="AF1082">
        <v>0</v>
      </c>
      <c r="AG1082">
        <v>101</v>
      </c>
      <c r="AH1082" t="s">
        <v>24</v>
      </c>
      <c r="AI1082">
        <v>0</v>
      </c>
      <c r="AJ1082" t="s">
        <v>24</v>
      </c>
      <c r="AK1082" t="s">
        <v>24</v>
      </c>
      <c r="AL1082" t="s">
        <v>24</v>
      </c>
      <c r="AM1082" t="s">
        <v>24</v>
      </c>
      <c r="AN1082" t="s">
        <v>24</v>
      </c>
      <c r="AO1082" t="s">
        <v>24</v>
      </c>
      <c r="AP1082" t="s">
        <v>24</v>
      </c>
      <c r="AQ1082" t="s">
        <v>24</v>
      </c>
      <c r="AR1082" t="s">
        <v>24</v>
      </c>
      <c r="AS1082" t="s">
        <v>24</v>
      </c>
      <c r="AT1082" t="s">
        <v>24</v>
      </c>
    </row>
    <row r="1083" spans="1:46">
      <c r="A1083">
        <v>101</v>
      </c>
      <c r="B1083">
        <v>1</v>
      </c>
      <c r="C1083">
        <v>2</v>
      </c>
      <c r="D1083">
        <v>0</v>
      </c>
      <c r="G1083">
        <v>0</v>
      </c>
      <c r="Q1083" t="s">
        <v>24</v>
      </c>
      <c r="S1083">
        <v>0</v>
      </c>
      <c r="Z1083">
        <v>0</v>
      </c>
      <c r="AB1083" t="s">
        <v>24</v>
      </c>
      <c r="AC1083" t="s">
        <v>24</v>
      </c>
      <c r="AD1083" t="s">
        <v>24</v>
      </c>
      <c r="AE1083" t="s">
        <v>24</v>
      </c>
      <c r="AF1083">
        <v>0</v>
      </c>
      <c r="AG1083">
        <v>101</v>
      </c>
      <c r="AH1083" t="s">
        <v>24</v>
      </c>
      <c r="AI1083">
        <v>0</v>
      </c>
      <c r="AJ1083" t="s">
        <v>24</v>
      </c>
      <c r="AK1083" t="s">
        <v>24</v>
      </c>
      <c r="AL1083" t="s">
        <v>24</v>
      </c>
      <c r="AM1083" t="s">
        <v>24</v>
      </c>
      <c r="AN1083" t="s">
        <v>24</v>
      </c>
      <c r="AO1083" t="s">
        <v>24</v>
      </c>
      <c r="AP1083" t="s">
        <v>24</v>
      </c>
      <c r="AQ1083" t="s">
        <v>24</v>
      </c>
      <c r="AR1083" t="s">
        <v>24</v>
      </c>
      <c r="AS1083" t="s">
        <v>24</v>
      </c>
      <c r="AT1083" t="s">
        <v>24</v>
      </c>
    </row>
    <row r="1084" spans="1:46">
      <c r="A1084">
        <v>101</v>
      </c>
      <c r="B1084">
        <v>1</v>
      </c>
      <c r="C1084">
        <v>3</v>
      </c>
      <c r="D1084">
        <v>0</v>
      </c>
      <c r="G1084">
        <v>1071</v>
      </c>
      <c r="Q1084" t="s">
        <v>1802</v>
      </c>
      <c r="S1084">
        <v>0</v>
      </c>
      <c r="Z1084">
        <v>3</v>
      </c>
      <c r="AB1084" t="s">
        <v>24</v>
      </c>
      <c r="AC1084" t="s">
        <v>24</v>
      </c>
      <c r="AD1084" t="s">
        <v>24</v>
      </c>
      <c r="AE1084" t="s">
        <v>24</v>
      </c>
      <c r="AF1084">
        <v>0</v>
      </c>
      <c r="AG1084">
        <v>101</v>
      </c>
      <c r="AH1084" t="s">
        <v>24</v>
      </c>
      <c r="AI1084">
        <v>0</v>
      </c>
      <c r="AJ1084" t="s">
        <v>24</v>
      </c>
      <c r="AK1084" t="s">
        <v>24</v>
      </c>
      <c r="AL1084" t="s">
        <v>24</v>
      </c>
      <c r="AM1084" t="s">
        <v>24</v>
      </c>
      <c r="AN1084" t="s">
        <v>24</v>
      </c>
      <c r="AO1084" t="s">
        <v>24</v>
      </c>
      <c r="AP1084" t="s">
        <v>24</v>
      </c>
      <c r="AQ1084" t="s">
        <v>24</v>
      </c>
      <c r="AR1084" t="s">
        <v>24</v>
      </c>
      <c r="AS1084" t="s">
        <v>24</v>
      </c>
      <c r="AT1084" t="s">
        <v>24</v>
      </c>
    </row>
    <row r="1085" spans="1:46">
      <c r="A1085">
        <v>101</v>
      </c>
      <c r="B1085">
        <v>1</v>
      </c>
      <c r="C1085">
        <v>4</v>
      </c>
      <c r="D1085">
        <v>0</v>
      </c>
      <c r="G1085">
        <v>1115</v>
      </c>
      <c r="Q1085" t="s">
        <v>1737</v>
      </c>
      <c r="S1085">
        <v>0</v>
      </c>
      <c r="Z1085">
        <v>3</v>
      </c>
      <c r="AB1085" t="s">
        <v>24</v>
      </c>
      <c r="AC1085" t="s">
        <v>24</v>
      </c>
      <c r="AD1085" t="s">
        <v>24</v>
      </c>
      <c r="AE1085" t="s">
        <v>24</v>
      </c>
      <c r="AF1085">
        <v>0</v>
      </c>
      <c r="AG1085">
        <v>101</v>
      </c>
      <c r="AH1085" t="s">
        <v>24</v>
      </c>
      <c r="AI1085">
        <v>0</v>
      </c>
      <c r="AJ1085" t="s">
        <v>24</v>
      </c>
      <c r="AK1085" t="s">
        <v>24</v>
      </c>
      <c r="AL1085" t="s">
        <v>24</v>
      </c>
      <c r="AM1085" t="s">
        <v>24</v>
      </c>
      <c r="AN1085" t="s">
        <v>24</v>
      </c>
      <c r="AO1085" t="s">
        <v>24</v>
      </c>
      <c r="AP1085" t="s">
        <v>24</v>
      </c>
      <c r="AQ1085" t="s">
        <v>24</v>
      </c>
      <c r="AR1085" t="s">
        <v>24</v>
      </c>
      <c r="AS1085" t="s">
        <v>24</v>
      </c>
      <c r="AT1085" t="s">
        <v>24</v>
      </c>
    </row>
    <row r="1086" spans="1:46">
      <c r="A1086">
        <v>101</v>
      </c>
      <c r="B1086">
        <v>1</v>
      </c>
      <c r="C1086">
        <v>5</v>
      </c>
      <c r="D1086">
        <v>0</v>
      </c>
      <c r="G1086">
        <v>1087</v>
      </c>
      <c r="Q1086" t="s">
        <v>1822</v>
      </c>
      <c r="S1086">
        <v>0</v>
      </c>
      <c r="Z1086">
        <v>3</v>
      </c>
      <c r="AB1086" t="s">
        <v>24</v>
      </c>
      <c r="AC1086" t="s">
        <v>24</v>
      </c>
      <c r="AD1086" t="s">
        <v>24</v>
      </c>
      <c r="AE1086" t="s">
        <v>24</v>
      </c>
      <c r="AF1086">
        <v>0</v>
      </c>
      <c r="AG1086">
        <v>101</v>
      </c>
      <c r="AH1086" t="s">
        <v>24</v>
      </c>
      <c r="AI1086">
        <v>0</v>
      </c>
      <c r="AJ1086" t="s">
        <v>24</v>
      </c>
      <c r="AK1086" t="s">
        <v>24</v>
      </c>
      <c r="AL1086" t="s">
        <v>24</v>
      </c>
      <c r="AM1086" t="s">
        <v>24</v>
      </c>
      <c r="AN1086" t="s">
        <v>24</v>
      </c>
      <c r="AO1086" t="s">
        <v>24</v>
      </c>
      <c r="AP1086" t="s">
        <v>24</v>
      </c>
      <c r="AQ1086" t="s">
        <v>24</v>
      </c>
      <c r="AR1086" t="s">
        <v>24</v>
      </c>
      <c r="AS1086" t="s">
        <v>24</v>
      </c>
      <c r="AT1086" t="s">
        <v>24</v>
      </c>
    </row>
    <row r="1087" spans="1:46">
      <c r="A1087">
        <v>101</v>
      </c>
      <c r="B1087">
        <v>1</v>
      </c>
      <c r="C1087">
        <v>6</v>
      </c>
      <c r="D1087">
        <v>0</v>
      </c>
      <c r="G1087">
        <v>1048</v>
      </c>
      <c r="Q1087" t="s">
        <v>1778</v>
      </c>
      <c r="S1087">
        <v>0</v>
      </c>
      <c r="Z1087">
        <v>3</v>
      </c>
      <c r="AB1087" t="s">
        <v>24</v>
      </c>
      <c r="AC1087" t="s">
        <v>24</v>
      </c>
      <c r="AD1087" t="s">
        <v>24</v>
      </c>
      <c r="AE1087" t="s">
        <v>24</v>
      </c>
      <c r="AF1087">
        <v>0</v>
      </c>
      <c r="AG1087">
        <v>101</v>
      </c>
      <c r="AH1087" t="s">
        <v>24</v>
      </c>
      <c r="AI1087">
        <v>0</v>
      </c>
      <c r="AJ1087" t="s">
        <v>24</v>
      </c>
      <c r="AK1087" t="s">
        <v>24</v>
      </c>
      <c r="AL1087" t="s">
        <v>24</v>
      </c>
      <c r="AM1087" t="s">
        <v>24</v>
      </c>
      <c r="AN1087" t="s">
        <v>24</v>
      </c>
      <c r="AO1087" t="s">
        <v>24</v>
      </c>
      <c r="AP1087" t="s">
        <v>24</v>
      </c>
      <c r="AQ1087" t="s">
        <v>24</v>
      </c>
      <c r="AR1087" t="s">
        <v>24</v>
      </c>
      <c r="AS1087" t="s">
        <v>24</v>
      </c>
      <c r="AT1087" t="s">
        <v>24</v>
      </c>
    </row>
    <row r="1088" spans="1:46">
      <c r="A1088">
        <v>101</v>
      </c>
      <c r="B1088">
        <v>1</v>
      </c>
      <c r="C1088">
        <v>7</v>
      </c>
      <c r="D1088">
        <v>0</v>
      </c>
      <c r="G1088">
        <v>0</v>
      </c>
      <c r="Q1088" t="s">
        <v>24</v>
      </c>
      <c r="S1088">
        <v>0</v>
      </c>
      <c r="Z1088">
        <v>0</v>
      </c>
      <c r="AB1088" t="s">
        <v>24</v>
      </c>
      <c r="AC1088" t="s">
        <v>24</v>
      </c>
      <c r="AD1088" t="s">
        <v>24</v>
      </c>
      <c r="AE1088" t="s">
        <v>24</v>
      </c>
      <c r="AF1088">
        <v>0</v>
      </c>
      <c r="AG1088">
        <v>101</v>
      </c>
      <c r="AH1088" t="s">
        <v>24</v>
      </c>
      <c r="AI1088">
        <v>0</v>
      </c>
      <c r="AJ1088" t="s">
        <v>24</v>
      </c>
      <c r="AK1088" t="s">
        <v>24</v>
      </c>
      <c r="AL1088" t="s">
        <v>24</v>
      </c>
      <c r="AM1088" t="s">
        <v>24</v>
      </c>
      <c r="AN1088" t="s">
        <v>24</v>
      </c>
      <c r="AO1088" t="s">
        <v>24</v>
      </c>
      <c r="AP1088" t="s">
        <v>24</v>
      </c>
      <c r="AQ1088" t="s">
        <v>24</v>
      </c>
      <c r="AR1088" t="s">
        <v>24</v>
      </c>
      <c r="AS1088" t="s">
        <v>24</v>
      </c>
      <c r="AT1088" t="s">
        <v>24</v>
      </c>
    </row>
    <row r="1089" spans="1:46">
      <c r="A1089">
        <v>101</v>
      </c>
      <c r="B1089">
        <v>1</v>
      </c>
      <c r="C1089">
        <v>8</v>
      </c>
      <c r="D1089">
        <v>0</v>
      </c>
      <c r="G1089">
        <v>0</v>
      </c>
      <c r="Q1089" t="s">
        <v>24</v>
      </c>
      <c r="S1089">
        <v>0</v>
      </c>
      <c r="Z1089">
        <v>0</v>
      </c>
      <c r="AB1089" t="s">
        <v>24</v>
      </c>
      <c r="AC1089" t="s">
        <v>24</v>
      </c>
      <c r="AD1089" t="s">
        <v>24</v>
      </c>
      <c r="AE1089" t="s">
        <v>24</v>
      </c>
      <c r="AF1089">
        <v>0</v>
      </c>
      <c r="AG1089">
        <v>101</v>
      </c>
      <c r="AH1089" t="s">
        <v>24</v>
      </c>
      <c r="AI1089">
        <v>0</v>
      </c>
      <c r="AJ1089" t="s">
        <v>24</v>
      </c>
      <c r="AK1089" t="s">
        <v>24</v>
      </c>
      <c r="AL1089" t="s">
        <v>24</v>
      </c>
      <c r="AM1089" t="s">
        <v>24</v>
      </c>
      <c r="AN1089" t="s">
        <v>24</v>
      </c>
      <c r="AO1089" t="s">
        <v>24</v>
      </c>
      <c r="AP1089" t="s">
        <v>24</v>
      </c>
      <c r="AQ1089" t="s">
        <v>24</v>
      </c>
      <c r="AR1089" t="s">
        <v>24</v>
      </c>
      <c r="AS1089" t="s">
        <v>24</v>
      </c>
      <c r="AT1089" t="s">
        <v>24</v>
      </c>
    </row>
    <row r="1090" spans="1:46">
      <c r="A1090">
        <v>101</v>
      </c>
      <c r="B1090">
        <v>2</v>
      </c>
      <c r="C1090">
        <v>1</v>
      </c>
      <c r="D1090">
        <v>0</v>
      </c>
      <c r="G1090">
        <v>1159</v>
      </c>
      <c r="Q1090" t="s">
        <v>1879</v>
      </c>
      <c r="S1090">
        <v>0</v>
      </c>
      <c r="Z1090">
        <v>3</v>
      </c>
      <c r="AB1090" t="s">
        <v>24</v>
      </c>
      <c r="AC1090" t="s">
        <v>24</v>
      </c>
      <c r="AD1090" t="s">
        <v>24</v>
      </c>
      <c r="AE1090" t="s">
        <v>24</v>
      </c>
      <c r="AF1090">
        <v>0</v>
      </c>
      <c r="AG1090">
        <v>101</v>
      </c>
      <c r="AH1090" t="s">
        <v>24</v>
      </c>
      <c r="AI1090">
        <v>0</v>
      </c>
      <c r="AJ1090" t="s">
        <v>24</v>
      </c>
      <c r="AK1090" t="s">
        <v>24</v>
      </c>
      <c r="AL1090" t="s">
        <v>24</v>
      </c>
      <c r="AM1090" t="s">
        <v>24</v>
      </c>
      <c r="AN1090" t="s">
        <v>24</v>
      </c>
      <c r="AO1090" t="s">
        <v>24</v>
      </c>
      <c r="AP1090" t="s">
        <v>24</v>
      </c>
      <c r="AQ1090" t="s">
        <v>24</v>
      </c>
      <c r="AR1090" t="s">
        <v>24</v>
      </c>
      <c r="AS1090" t="s">
        <v>24</v>
      </c>
      <c r="AT1090" t="s">
        <v>24</v>
      </c>
    </row>
    <row r="1091" spans="1:46">
      <c r="A1091">
        <v>101</v>
      </c>
      <c r="B1091">
        <v>2</v>
      </c>
      <c r="C1091">
        <v>2</v>
      </c>
      <c r="D1091">
        <v>0</v>
      </c>
      <c r="G1091">
        <v>1027</v>
      </c>
      <c r="Q1091" t="s">
        <v>1755</v>
      </c>
      <c r="S1091">
        <v>0</v>
      </c>
      <c r="Z1091">
        <v>3</v>
      </c>
      <c r="AB1091" t="s">
        <v>24</v>
      </c>
      <c r="AC1091" t="s">
        <v>24</v>
      </c>
      <c r="AD1091" t="s">
        <v>24</v>
      </c>
      <c r="AE1091" t="s">
        <v>24</v>
      </c>
      <c r="AF1091">
        <v>0</v>
      </c>
      <c r="AG1091">
        <v>101</v>
      </c>
      <c r="AH1091" t="s">
        <v>24</v>
      </c>
      <c r="AI1091">
        <v>0</v>
      </c>
      <c r="AJ1091" t="s">
        <v>24</v>
      </c>
      <c r="AK1091" t="s">
        <v>24</v>
      </c>
      <c r="AL1091" t="s">
        <v>24</v>
      </c>
      <c r="AM1091" t="s">
        <v>24</v>
      </c>
      <c r="AN1091" t="s">
        <v>24</v>
      </c>
      <c r="AO1091" t="s">
        <v>24</v>
      </c>
      <c r="AP1091" t="s">
        <v>24</v>
      </c>
      <c r="AQ1091" t="s">
        <v>24</v>
      </c>
      <c r="AR1091" t="s">
        <v>24</v>
      </c>
      <c r="AS1091" t="s">
        <v>24</v>
      </c>
      <c r="AT1091" t="s">
        <v>24</v>
      </c>
    </row>
    <row r="1092" spans="1:46">
      <c r="A1092">
        <v>101</v>
      </c>
      <c r="B1092">
        <v>2</v>
      </c>
      <c r="C1092">
        <v>3</v>
      </c>
      <c r="D1092">
        <v>0</v>
      </c>
      <c r="G1092">
        <v>1111</v>
      </c>
      <c r="Q1092" t="s">
        <v>1797</v>
      </c>
      <c r="S1092">
        <v>0</v>
      </c>
      <c r="Z1092">
        <v>3</v>
      </c>
      <c r="AB1092" t="s">
        <v>24</v>
      </c>
      <c r="AC1092" t="s">
        <v>24</v>
      </c>
      <c r="AD1092" t="s">
        <v>24</v>
      </c>
      <c r="AE1092" t="s">
        <v>24</v>
      </c>
      <c r="AF1092">
        <v>0</v>
      </c>
      <c r="AG1092">
        <v>101</v>
      </c>
      <c r="AH1092" t="s">
        <v>24</v>
      </c>
      <c r="AI1092">
        <v>0</v>
      </c>
      <c r="AJ1092" t="s">
        <v>24</v>
      </c>
      <c r="AK1092" t="s">
        <v>24</v>
      </c>
      <c r="AL1092" t="s">
        <v>24</v>
      </c>
      <c r="AM1092" t="s">
        <v>24</v>
      </c>
      <c r="AN1092" t="s">
        <v>24</v>
      </c>
      <c r="AO1092" t="s">
        <v>24</v>
      </c>
      <c r="AP1092" t="s">
        <v>24</v>
      </c>
      <c r="AQ1092" t="s">
        <v>24</v>
      </c>
      <c r="AR1092" t="s">
        <v>24</v>
      </c>
      <c r="AS1092" t="s">
        <v>24</v>
      </c>
      <c r="AT1092" t="s">
        <v>24</v>
      </c>
    </row>
    <row r="1093" spans="1:46">
      <c r="A1093">
        <v>101</v>
      </c>
      <c r="B1093">
        <v>2</v>
      </c>
      <c r="C1093">
        <v>4</v>
      </c>
      <c r="D1093">
        <v>0</v>
      </c>
      <c r="G1093">
        <v>1122</v>
      </c>
      <c r="Q1093" t="s">
        <v>1845</v>
      </c>
      <c r="S1093">
        <v>0</v>
      </c>
      <c r="Z1093">
        <v>3</v>
      </c>
      <c r="AB1093" t="s">
        <v>24</v>
      </c>
      <c r="AC1093" t="s">
        <v>24</v>
      </c>
      <c r="AD1093" t="s">
        <v>24</v>
      </c>
      <c r="AE1093" t="s">
        <v>24</v>
      </c>
      <c r="AF1093">
        <v>0</v>
      </c>
      <c r="AG1093">
        <v>101</v>
      </c>
      <c r="AH1093" t="s">
        <v>24</v>
      </c>
      <c r="AI1093">
        <v>0</v>
      </c>
      <c r="AJ1093" t="s">
        <v>24</v>
      </c>
      <c r="AK1093" t="s">
        <v>24</v>
      </c>
      <c r="AL1093" t="s">
        <v>24</v>
      </c>
      <c r="AM1093" t="s">
        <v>24</v>
      </c>
      <c r="AN1093" t="s">
        <v>24</v>
      </c>
      <c r="AO1093" t="s">
        <v>24</v>
      </c>
      <c r="AP1093" t="s">
        <v>24</v>
      </c>
      <c r="AQ1093" t="s">
        <v>24</v>
      </c>
      <c r="AR1093" t="s">
        <v>24</v>
      </c>
      <c r="AS1093" t="s">
        <v>24</v>
      </c>
      <c r="AT1093" t="s">
        <v>24</v>
      </c>
    </row>
    <row r="1094" spans="1:46">
      <c r="A1094">
        <v>101</v>
      </c>
      <c r="B1094">
        <v>2</v>
      </c>
      <c r="C1094">
        <v>5</v>
      </c>
      <c r="D1094">
        <v>0</v>
      </c>
      <c r="G1094">
        <v>1151</v>
      </c>
      <c r="Q1094" t="s">
        <v>1869</v>
      </c>
      <c r="S1094">
        <v>0</v>
      </c>
      <c r="Z1094">
        <v>3</v>
      </c>
      <c r="AB1094" t="s">
        <v>24</v>
      </c>
      <c r="AC1094" t="s">
        <v>24</v>
      </c>
      <c r="AD1094" t="s">
        <v>24</v>
      </c>
      <c r="AE1094" t="s">
        <v>24</v>
      </c>
      <c r="AF1094">
        <v>0</v>
      </c>
      <c r="AG1094">
        <v>101</v>
      </c>
      <c r="AH1094" t="s">
        <v>24</v>
      </c>
      <c r="AI1094">
        <v>0</v>
      </c>
      <c r="AJ1094" t="s">
        <v>24</v>
      </c>
      <c r="AK1094" t="s">
        <v>24</v>
      </c>
      <c r="AL1094" t="s">
        <v>24</v>
      </c>
      <c r="AM1094" t="s">
        <v>24</v>
      </c>
      <c r="AN1094" t="s">
        <v>24</v>
      </c>
      <c r="AO1094" t="s">
        <v>24</v>
      </c>
      <c r="AP1094" t="s">
        <v>24</v>
      </c>
      <c r="AQ1094" t="s">
        <v>24</v>
      </c>
      <c r="AR1094" t="s">
        <v>24</v>
      </c>
      <c r="AS1094" t="s">
        <v>24</v>
      </c>
      <c r="AT1094" t="s">
        <v>24</v>
      </c>
    </row>
    <row r="1095" spans="1:46">
      <c r="A1095">
        <v>101</v>
      </c>
      <c r="B1095">
        <v>2</v>
      </c>
      <c r="C1095">
        <v>6</v>
      </c>
      <c r="D1095">
        <v>0</v>
      </c>
      <c r="G1095">
        <v>1106</v>
      </c>
      <c r="Q1095" t="s">
        <v>1838</v>
      </c>
      <c r="S1095">
        <v>0</v>
      </c>
      <c r="Z1095">
        <v>3</v>
      </c>
      <c r="AB1095" t="s">
        <v>24</v>
      </c>
      <c r="AC1095" t="s">
        <v>24</v>
      </c>
      <c r="AD1095" t="s">
        <v>24</v>
      </c>
      <c r="AE1095" t="s">
        <v>24</v>
      </c>
      <c r="AF1095">
        <v>0</v>
      </c>
      <c r="AG1095">
        <v>101</v>
      </c>
      <c r="AH1095" t="s">
        <v>24</v>
      </c>
      <c r="AI1095">
        <v>0</v>
      </c>
      <c r="AJ1095" t="s">
        <v>24</v>
      </c>
      <c r="AK1095" t="s">
        <v>24</v>
      </c>
      <c r="AL1095" t="s">
        <v>24</v>
      </c>
      <c r="AM1095" t="s">
        <v>24</v>
      </c>
      <c r="AN1095" t="s">
        <v>24</v>
      </c>
      <c r="AO1095" t="s">
        <v>24</v>
      </c>
      <c r="AP1095" t="s">
        <v>24</v>
      </c>
      <c r="AQ1095" t="s">
        <v>24</v>
      </c>
      <c r="AR1095" t="s">
        <v>24</v>
      </c>
      <c r="AS1095" t="s">
        <v>24</v>
      </c>
      <c r="AT1095" t="s">
        <v>24</v>
      </c>
    </row>
    <row r="1096" spans="1:46">
      <c r="A1096">
        <v>101</v>
      </c>
      <c r="B1096">
        <v>2</v>
      </c>
      <c r="C1096">
        <v>7</v>
      </c>
      <c r="D1096">
        <v>0</v>
      </c>
      <c r="G1096">
        <v>1037</v>
      </c>
      <c r="Q1096" t="s">
        <v>1755</v>
      </c>
      <c r="S1096">
        <v>0</v>
      </c>
      <c r="Z1096">
        <v>3</v>
      </c>
      <c r="AB1096" t="s">
        <v>24</v>
      </c>
      <c r="AC1096" t="s">
        <v>24</v>
      </c>
      <c r="AD1096" t="s">
        <v>24</v>
      </c>
      <c r="AE1096" t="s">
        <v>24</v>
      </c>
      <c r="AF1096">
        <v>0</v>
      </c>
      <c r="AG1096">
        <v>101</v>
      </c>
      <c r="AH1096" t="s">
        <v>24</v>
      </c>
      <c r="AI1096">
        <v>0</v>
      </c>
      <c r="AJ1096" t="s">
        <v>24</v>
      </c>
      <c r="AK1096" t="s">
        <v>24</v>
      </c>
      <c r="AL1096" t="s">
        <v>24</v>
      </c>
      <c r="AM1096" t="s">
        <v>24</v>
      </c>
      <c r="AN1096" t="s">
        <v>24</v>
      </c>
      <c r="AO1096" t="s">
        <v>24</v>
      </c>
      <c r="AP1096" t="s">
        <v>24</v>
      </c>
      <c r="AQ1096" t="s">
        <v>24</v>
      </c>
      <c r="AR1096" t="s">
        <v>24</v>
      </c>
      <c r="AS1096" t="s">
        <v>24</v>
      </c>
      <c r="AT1096" t="s">
        <v>24</v>
      </c>
    </row>
    <row r="1097" spans="1:46">
      <c r="A1097">
        <v>101</v>
      </c>
      <c r="B1097">
        <v>2</v>
      </c>
      <c r="C1097">
        <v>8</v>
      </c>
      <c r="D1097">
        <v>0</v>
      </c>
      <c r="G1097">
        <v>1012</v>
      </c>
      <c r="Q1097" t="s">
        <v>1737</v>
      </c>
      <c r="S1097">
        <v>0</v>
      </c>
      <c r="Z1097">
        <v>3</v>
      </c>
      <c r="AB1097" t="s">
        <v>24</v>
      </c>
      <c r="AC1097" t="s">
        <v>24</v>
      </c>
      <c r="AD1097" t="s">
        <v>24</v>
      </c>
      <c r="AE1097" t="s">
        <v>24</v>
      </c>
      <c r="AF1097">
        <v>0</v>
      </c>
      <c r="AG1097">
        <v>101</v>
      </c>
      <c r="AH1097" t="s">
        <v>24</v>
      </c>
      <c r="AI1097">
        <v>0</v>
      </c>
      <c r="AJ1097" t="s">
        <v>24</v>
      </c>
      <c r="AK1097" t="s">
        <v>24</v>
      </c>
      <c r="AL1097" t="s">
        <v>24</v>
      </c>
      <c r="AM1097" t="s">
        <v>24</v>
      </c>
      <c r="AN1097" t="s">
        <v>24</v>
      </c>
      <c r="AO1097" t="s">
        <v>24</v>
      </c>
      <c r="AP1097" t="s">
        <v>24</v>
      </c>
      <c r="AQ1097" t="s">
        <v>24</v>
      </c>
      <c r="AR1097" t="s">
        <v>24</v>
      </c>
      <c r="AS1097" t="s">
        <v>24</v>
      </c>
      <c r="AT1097" t="s">
        <v>24</v>
      </c>
    </row>
    <row r="1098" spans="1:46">
      <c r="A1098">
        <v>102</v>
      </c>
      <c r="B1098">
        <v>1</v>
      </c>
      <c r="C1098">
        <v>1</v>
      </c>
      <c r="D1098">
        <v>0</v>
      </c>
      <c r="G1098">
        <v>1113</v>
      </c>
      <c r="Q1098" t="s">
        <v>1738</v>
      </c>
      <c r="S1098">
        <v>0</v>
      </c>
      <c r="Z1098">
        <v>3</v>
      </c>
      <c r="AB1098" t="s">
        <v>24</v>
      </c>
      <c r="AC1098" t="s">
        <v>24</v>
      </c>
      <c r="AD1098" t="s">
        <v>24</v>
      </c>
      <c r="AE1098" t="s">
        <v>24</v>
      </c>
      <c r="AF1098">
        <v>0</v>
      </c>
      <c r="AG1098">
        <v>102</v>
      </c>
      <c r="AH1098" t="s">
        <v>24</v>
      </c>
      <c r="AI1098">
        <v>0</v>
      </c>
      <c r="AJ1098" t="s">
        <v>24</v>
      </c>
      <c r="AK1098" t="s">
        <v>24</v>
      </c>
      <c r="AL1098" t="s">
        <v>24</v>
      </c>
      <c r="AM1098" t="s">
        <v>24</v>
      </c>
      <c r="AN1098" t="s">
        <v>24</v>
      </c>
      <c r="AO1098" t="s">
        <v>24</v>
      </c>
      <c r="AP1098" t="s">
        <v>24</v>
      </c>
      <c r="AQ1098" t="s">
        <v>24</v>
      </c>
      <c r="AR1098" t="s">
        <v>24</v>
      </c>
      <c r="AS1098" t="s">
        <v>24</v>
      </c>
      <c r="AT1098" t="s">
        <v>24</v>
      </c>
    </row>
    <row r="1099" spans="1:46">
      <c r="A1099">
        <v>102</v>
      </c>
      <c r="B1099">
        <v>1</v>
      </c>
      <c r="C1099">
        <v>2</v>
      </c>
      <c r="D1099">
        <v>0</v>
      </c>
      <c r="G1099">
        <v>1140</v>
      </c>
      <c r="Q1099" t="s">
        <v>1845</v>
      </c>
      <c r="S1099">
        <v>0</v>
      </c>
      <c r="Z1099">
        <v>3</v>
      </c>
      <c r="AB1099" t="s">
        <v>24</v>
      </c>
      <c r="AC1099" t="s">
        <v>24</v>
      </c>
      <c r="AD1099" t="s">
        <v>24</v>
      </c>
      <c r="AE1099" t="s">
        <v>24</v>
      </c>
      <c r="AF1099">
        <v>0</v>
      </c>
      <c r="AG1099">
        <v>102</v>
      </c>
      <c r="AH1099" t="s">
        <v>24</v>
      </c>
      <c r="AI1099">
        <v>0</v>
      </c>
      <c r="AJ1099" t="s">
        <v>24</v>
      </c>
      <c r="AK1099" t="s">
        <v>24</v>
      </c>
      <c r="AL1099" t="s">
        <v>24</v>
      </c>
      <c r="AM1099" t="s">
        <v>24</v>
      </c>
      <c r="AN1099" t="s">
        <v>24</v>
      </c>
      <c r="AO1099" t="s">
        <v>24</v>
      </c>
      <c r="AP1099" t="s">
        <v>24</v>
      </c>
      <c r="AQ1099" t="s">
        <v>24</v>
      </c>
      <c r="AR1099" t="s">
        <v>24</v>
      </c>
      <c r="AS1099" t="s">
        <v>24</v>
      </c>
      <c r="AT1099" t="s">
        <v>24</v>
      </c>
    </row>
    <row r="1100" spans="1:46">
      <c r="A1100">
        <v>102</v>
      </c>
      <c r="B1100">
        <v>1</v>
      </c>
      <c r="C1100">
        <v>3</v>
      </c>
      <c r="D1100">
        <v>0</v>
      </c>
      <c r="G1100">
        <v>1162</v>
      </c>
      <c r="Q1100" t="s">
        <v>1840</v>
      </c>
      <c r="S1100">
        <v>0</v>
      </c>
      <c r="Z1100">
        <v>3</v>
      </c>
      <c r="AB1100" t="s">
        <v>24</v>
      </c>
      <c r="AC1100" t="s">
        <v>24</v>
      </c>
      <c r="AD1100" t="s">
        <v>24</v>
      </c>
      <c r="AE1100" t="s">
        <v>24</v>
      </c>
      <c r="AF1100">
        <v>0</v>
      </c>
      <c r="AG1100">
        <v>102</v>
      </c>
      <c r="AH1100" t="s">
        <v>24</v>
      </c>
      <c r="AI1100">
        <v>0</v>
      </c>
      <c r="AJ1100" t="s">
        <v>24</v>
      </c>
      <c r="AK1100" t="s">
        <v>24</v>
      </c>
      <c r="AL1100" t="s">
        <v>24</v>
      </c>
      <c r="AM1100" t="s">
        <v>24</v>
      </c>
      <c r="AN1100" t="s">
        <v>24</v>
      </c>
      <c r="AO1100" t="s">
        <v>24</v>
      </c>
      <c r="AP1100" t="s">
        <v>24</v>
      </c>
      <c r="AQ1100" t="s">
        <v>24</v>
      </c>
      <c r="AR1100" t="s">
        <v>24</v>
      </c>
      <c r="AS1100" t="s">
        <v>24</v>
      </c>
      <c r="AT1100" t="s">
        <v>24</v>
      </c>
    </row>
    <row r="1101" spans="1:46">
      <c r="A1101">
        <v>102</v>
      </c>
      <c r="B1101">
        <v>1</v>
      </c>
      <c r="C1101">
        <v>4</v>
      </c>
      <c r="D1101">
        <v>0</v>
      </c>
      <c r="G1101">
        <v>1108</v>
      </c>
      <c r="Q1101" t="s">
        <v>1840</v>
      </c>
      <c r="S1101">
        <v>0</v>
      </c>
      <c r="Z1101">
        <v>3</v>
      </c>
      <c r="AB1101" t="s">
        <v>24</v>
      </c>
      <c r="AC1101" t="s">
        <v>24</v>
      </c>
      <c r="AD1101" t="s">
        <v>24</v>
      </c>
      <c r="AE1101" t="s">
        <v>24</v>
      </c>
      <c r="AF1101">
        <v>0</v>
      </c>
      <c r="AG1101">
        <v>102</v>
      </c>
      <c r="AH1101" t="s">
        <v>24</v>
      </c>
      <c r="AI1101">
        <v>0</v>
      </c>
      <c r="AJ1101" t="s">
        <v>24</v>
      </c>
      <c r="AK1101" t="s">
        <v>24</v>
      </c>
      <c r="AL1101" t="s">
        <v>24</v>
      </c>
      <c r="AM1101" t="s">
        <v>24</v>
      </c>
      <c r="AN1101" t="s">
        <v>24</v>
      </c>
      <c r="AO1101" t="s">
        <v>24</v>
      </c>
      <c r="AP1101" t="s">
        <v>24</v>
      </c>
      <c r="AQ1101" t="s">
        <v>24</v>
      </c>
      <c r="AR1101" t="s">
        <v>24</v>
      </c>
      <c r="AS1101" t="s">
        <v>24</v>
      </c>
      <c r="AT1101" t="s">
        <v>24</v>
      </c>
    </row>
    <row r="1102" spans="1:46">
      <c r="A1102">
        <v>102</v>
      </c>
      <c r="B1102">
        <v>1</v>
      </c>
      <c r="C1102">
        <v>5</v>
      </c>
      <c r="D1102">
        <v>0</v>
      </c>
      <c r="G1102">
        <v>1132</v>
      </c>
      <c r="Q1102" t="s">
        <v>1840</v>
      </c>
      <c r="S1102">
        <v>0</v>
      </c>
      <c r="Z1102">
        <v>3</v>
      </c>
      <c r="AB1102" t="s">
        <v>24</v>
      </c>
      <c r="AC1102" t="s">
        <v>24</v>
      </c>
      <c r="AD1102" t="s">
        <v>24</v>
      </c>
      <c r="AE1102" t="s">
        <v>24</v>
      </c>
      <c r="AF1102">
        <v>0</v>
      </c>
      <c r="AG1102">
        <v>102</v>
      </c>
      <c r="AH1102" t="s">
        <v>24</v>
      </c>
      <c r="AI1102">
        <v>0</v>
      </c>
      <c r="AJ1102" t="s">
        <v>24</v>
      </c>
      <c r="AK1102" t="s">
        <v>24</v>
      </c>
      <c r="AL1102" t="s">
        <v>24</v>
      </c>
      <c r="AM1102" t="s">
        <v>24</v>
      </c>
      <c r="AN1102" t="s">
        <v>24</v>
      </c>
      <c r="AO1102" t="s">
        <v>24</v>
      </c>
      <c r="AP1102" t="s">
        <v>24</v>
      </c>
      <c r="AQ1102" t="s">
        <v>24</v>
      </c>
      <c r="AR1102" t="s">
        <v>24</v>
      </c>
      <c r="AS1102" t="s">
        <v>24</v>
      </c>
      <c r="AT1102" t="s">
        <v>24</v>
      </c>
    </row>
    <row r="1103" spans="1:46">
      <c r="A1103">
        <v>102</v>
      </c>
      <c r="B1103">
        <v>1</v>
      </c>
      <c r="C1103">
        <v>6</v>
      </c>
      <c r="D1103">
        <v>0</v>
      </c>
      <c r="G1103">
        <v>1042</v>
      </c>
      <c r="Q1103" t="s">
        <v>1772</v>
      </c>
      <c r="S1103">
        <v>0</v>
      </c>
      <c r="Z1103">
        <v>3</v>
      </c>
      <c r="AB1103" t="s">
        <v>24</v>
      </c>
      <c r="AC1103" t="s">
        <v>24</v>
      </c>
      <c r="AD1103" t="s">
        <v>24</v>
      </c>
      <c r="AE1103" t="s">
        <v>24</v>
      </c>
      <c r="AF1103">
        <v>0</v>
      </c>
      <c r="AG1103">
        <v>102</v>
      </c>
      <c r="AH1103" t="s">
        <v>24</v>
      </c>
      <c r="AI1103">
        <v>0</v>
      </c>
      <c r="AJ1103" t="s">
        <v>24</v>
      </c>
      <c r="AK1103" t="s">
        <v>24</v>
      </c>
      <c r="AL1103" t="s">
        <v>24</v>
      </c>
      <c r="AM1103" t="s">
        <v>24</v>
      </c>
      <c r="AN1103" t="s">
        <v>24</v>
      </c>
      <c r="AO1103" t="s">
        <v>24</v>
      </c>
      <c r="AP1103" t="s">
        <v>24</v>
      </c>
      <c r="AQ1103" t="s">
        <v>24</v>
      </c>
      <c r="AR1103" t="s">
        <v>24</v>
      </c>
      <c r="AS1103" t="s">
        <v>24</v>
      </c>
      <c r="AT1103" t="s">
        <v>24</v>
      </c>
    </row>
    <row r="1104" spans="1:46">
      <c r="A1104">
        <v>102</v>
      </c>
      <c r="B1104">
        <v>1</v>
      </c>
      <c r="C1104">
        <v>7</v>
      </c>
      <c r="D1104">
        <v>0</v>
      </c>
      <c r="G1104">
        <v>1155</v>
      </c>
      <c r="Q1104" t="s">
        <v>1845</v>
      </c>
      <c r="S1104">
        <v>0</v>
      </c>
      <c r="Z1104">
        <v>3</v>
      </c>
      <c r="AB1104" t="s">
        <v>24</v>
      </c>
      <c r="AC1104" t="s">
        <v>24</v>
      </c>
      <c r="AD1104" t="s">
        <v>24</v>
      </c>
      <c r="AE1104" t="s">
        <v>24</v>
      </c>
      <c r="AF1104">
        <v>0</v>
      </c>
      <c r="AG1104">
        <v>102</v>
      </c>
      <c r="AH1104" t="s">
        <v>24</v>
      </c>
      <c r="AI1104">
        <v>0</v>
      </c>
      <c r="AJ1104" t="s">
        <v>24</v>
      </c>
      <c r="AK1104" t="s">
        <v>24</v>
      </c>
      <c r="AL1104" t="s">
        <v>24</v>
      </c>
      <c r="AM1104" t="s">
        <v>24</v>
      </c>
      <c r="AN1104" t="s">
        <v>24</v>
      </c>
      <c r="AO1104" t="s">
        <v>24</v>
      </c>
      <c r="AP1104" t="s">
        <v>24</v>
      </c>
      <c r="AQ1104" t="s">
        <v>24</v>
      </c>
      <c r="AR1104" t="s">
        <v>24</v>
      </c>
      <c r="AS1104" t="s">
        <v>24</v>
      </c>
      <c r="AT1104" t="s">
        <v>24</v>
      </c>
    </row>
    <row r="1105" spans="1:46">
      <c r="A1105">
        <v>102</v>
      </c>
      <c r="B1105">
        <v>1</v>
      </c>
      <c r="C1105">
        <v>8</v>
      </c>
      <c r="D1105">
        <v>0</v>
      </c>
      <c r="G1105">
        <v>1136</v>
      </c>
      <c r="Q1105" t="s">
        <v>1852</v>
      </c>
      <c r="S1105">
        <v>0</v>
      </c>
      <c r="Z1105">
        <v>3</v>
      </c>
      <c r="AB1105" t="s">
        <v>24</v>
      </c>
      <c r="AC1105" t="s">
        <v>24</v>
      </c>
      <c r="AD1105" t="s">
        <v>24</v>
      </c>
      <c r="AE1105" t="s">
        <v>24</v>
      </c>
      <c r="AF1105">
        <v>0</v>
      </c>
      <c r="AG1105">
        <v>102</v>
      </c>
      <c r="AH1105" t="s">
        <v>24</v>
      </c>
      <c r="AI1105">
        <v>0</v>
      </c>
      <c r="AJ1105" t="s">
        <v>24</v>
      </c>
      <c r="AK1105" t="s">
        <v>24</v>
      </c>
      <c r="AL1105" t="s">
        <v>24</v>
      </c>
      <c r="AM1105" t="s">
        <v>24</v>
      </c>
      <c r="AN1105" t="s">
        <v>24</v>
      </c>
      <c r="AO1105" t="s">
        <v>24</v>
      </c>
      <c r="AP1105" t="s">
        <v>24</v>
      </c>
      <c r="AQ1105" t="s">
        <v>24</v>
      </c>
      <c r="AR1105" t="s">
        <v>24</v>
      </c>
      <c r="AS1105" t="s">
        <v>24</v>
      </c>
      <c r="AT1105" t="s">
        <v>24</v>
      </c>
    </row>
    <row r="1106" spans="1:46">
      <c r="A1106">
        <v>102</v>
      </c>
      <c r="B1106">
        <v>2</v>
      </c>
      <c r="C1106">
        <v>1</v>
      </c>
      <c r="D1106">
        <v>0</v>
      </c>
      <c r="G1106">
        <v>1062</v>
      </c>
      <c r="Q1106" t="s">
        <v>1793</v>
      </c>
      <c r="S1106">
        <v>0</v>
      </c>
      <c r="Z1106">
        <v>3</v>
      </c>
      <c r="AB1106" t="s">
        <v>24</v>
      </c>
      <c r="AC1106" t="s">
        <v>24</v>
      </c>
      <c r="AD1106" t="s">
        <v>24</v>
      </c>
      <c r="AE1106" t="s">
        <v>24</v>
      </c>
      <c r="AF1106">
        <v>0</v>
      </c>
      <c r="AG1106">
        <v>102</v>
      </c>
      <c r="AH1106" t="s">
        <v>24</v>
      </c>
      <c r="AI1106">
        <v>0</v>
      </c>
      <c r="AJ1106" t="s">
        <v>24</v>
      </c>
      <c r="AK1106" t="s">
        <v>24</v>
      </c>
      <c r="AL1106" t="s">
        <v>24</v>
      </c>
      <c r="AM1106" t="s">
        <v>24</v>
      </c>
      <c r="AN1106" t="s">
        <v>24</v>
      </c>
      <c r="AO1106" t="s">
        <v>24</v>
      </c>
      <c r="AP1106" t="s">
        <v>24</v>
      </c>
      <c r="AQ1106" t="s">
        <v>24</v>
      </c>
      <c r="AR1106" t="s">
        <v>24</v>
      </c>
      <c r="AS1106" t="s">
        <v>24</v>
      </c>
      <c r="AT1106" t="s">
        <v>24</v>
      </c>
    </row>
    <row r="1107" spans="1:46">
      <c r="A1107">
        <v>102</v>
      </c>
      <c r="B1107">
        <v>2</v>
      </c>
      <c r="C1107">
        <v>2</v>
      </c>
      <c r="D1107">
        <v>0</v>
      </c>
      <c r="G1107">
        <v>1007</v>
      </c>
      <c r="Q1107" t="s">
        <v>1732</v>
      </c>
      <c r="S1107">
        <v>0</v>
      </c>
      <c r="Z1107">
        <v>3</v>
      </c>
      <c r="AB1107" t="s">
        <v>24</v>
      </c>
      <c r="AC1107" t="s">
        <v>24</v>
      </c>
      <c r="AD1107" t="s">
        <v>24</v>
      </c>
      <c r="AE1107" t="s">
        <v>24</v>
      </c>
      <c r="AF1107">
        <v>0</v>
      </c>
      <c r="AG1107">
        <v>102</v>
      </c>
      <c r="AH1107" t="s">
        <v>24</v>
      </c>
      <c r="AI1107">
        <v>0</v>
      </c>
      <c r="AJ1107" t="s">
        <v>24</v>
      </c>
      <c r="AK1107" t="s">
        <v>24</v>
      </c>
      <c r="AL1107" t="s">
        <v>24</v>
      </c>
      <c r="AM1107" t="s">
        <v>24</v>
      </c>
      <c r="AN1107" t="s">
        <v>24</v>
      </c>
      <c r="AO1107" t="s">
        <v>24</v>
      </c>
      <c r="AP1107" t="s">
        <v>24</v>
      </c>
      <c r="AQ1107" t="s">
        <v>24</v>
      </c>
      <c r="AR1107" t="s">
        <v>24</v>
      </c>
      <c r="AS1107" t="s">
        <v>24</v>
      </c>
      <c r="AT1107" t="s">
        <v>24</v>
      </c>
    </row>
    <row r="1108" spans="1:46">
      <c r="A1108">
        <v>102</v>
      </c>
      <c r="B1108">
        <v>2</v>
      </c>
      <c r="C1108">
        <v>3</v>
      </c>
      <c r="D1108">
        <v>0</v>
      </c>
      <c r="G1108">
        <v>1101</v>
      </c>
      <c r="Q1108" t="s">
        <v>1747</v>
      </c>
      <c r="S1108">
        <v>0</v>
      </c>
      <c r="Z1108">
        <v>3</v>
      </c>
      <c r="AB1108" t="s">
        <v>24</v>
      </c>
      <c r="AC1108" t="s">
        <v>24</v>
      </c>
      <c r="AD1108" t="s">
        <v>24</v>
      </c>
      <c r="AE1108" t="s">
        <v>24</v>
      </c>
      <c r="AF1108">
        <v>0</v>
      </c>
      <c r="AG1108">
        <v>102</v>
      </c>
      <c r="AH1108" t="s">
        <v>24</v>
      </c>
      <c r="AI1108">
        <v>0</v>
      </c>
      <c r="AJ1108" t="s">
        <v>24</v>
      </c>
      <c r="AK1108" t="s">
        <v>24</v>
      </c>
      <c r="AL1108" t="s">
        <v>24</v>
      </c>
      <c r="AM1108" t="s">
        <v>24</v>
      </c>
      <c r="AN1108" t="s">
        <v>24</v>
      </c>
      <c r="AO1108" t="s">
        <v>24</v>
      </c>
      <c r="AP1108" t="s">
        <v>24</v>
      </c>
      <c r="AQ1108" t="s">
        <v>24</v>
      </c>
      <c r="AR1108" t="s">
        <v>24</v>
      </c>
      <c r="AS1108" t="s">
        <v>24</v>
      </c>
      <c r="AT1108" t="s">
        <v>24</v>
      </c>
    </row>
    <row r="1109" spans="1:46">
      <c r="A1109">
        <v>102</v>
      </c>
      <c r="B1109">
        <v>2</v>
      </c>
      <c r="C1109">
        <v>4</v>
      </c>
      <c r="D1109">
        <v>0</v>
      </c>
      <c r="G1109">
        <v>1055</v>
      </c>
      <c r="Q1109" t="s">
        <v>1786</v>
      </c>
      <c r="S1109">
        <v>0</v>
      </c>
      <c r="Z1109">
        <v>3</v>
      </c>
      <c r="AB1109" t="s">
        <v>24</v>
      </c>
      <c r="AC1109" t="s">
        <v>24</v>
      </c>
      <c r="AD1109" t="s">
        <v>24</v>
      </c>
      <c r="AE1109" t="s">
        <v>24</v>
      </c>
      <c r="AF1109">
        <v>0</v>
      </c>
      <c r="AG1109">
        <v>102</v>
      </c>
      <c r="AH1109" t="s">
        <v>24</v>
      </c>
      <c r="AI1109">
        <v>0</v>
      </c>
      <c r="AJ1109" t="s">
        <v>24</v>
      </c>
      <c r="AK1109" t="s">
        <v>24</v>
      </c>
      <c r="AL1109" t="s">
        <v>24</v>
      </c>
      <c r="AM1109" t="s">
        <v>24</v>
      </c>
      <c r="AN1109" t="s">
        <v>24</v>
      </c>
      <c r="AO1109" t="s">
        <v>24</v>
      </c>
      <c r="AP1109" t="s">
        <v>24</v>
      </c>
      <c r="AQ1109" t="s">
        <v>24</v>
      </c>
      <c r="AR1109" t="s">
        <v>24</v>
      </c>
      <c r="AS1109" t="s">
        <v>24</v>
      </c>
      <c r="AT1109" t="s">
        <v>24</v>
      </c>
    </row>
    <row r="1110" spans="1:46">
      <c r="A1110">
        <v>102</v>
      </c>
      <c r="B1110">
        <v>2</v>
      </c>
      <c r="C1110">
        <v>5</v>
      </c>
      <c r="D1110">
        <v>0</v>
      </c>
      <c r="G1110">
        <v>1019</v>
      </c>
      <c r="Q1110" t="s">
        <v>1747</v>
      </c>
      <c r="S1110">
        <v>0</v>
      </c>
      <c r="Z1110">
        <v>3</v>
      </c>
      <c r="AB1110" t="s">
        <v>24</v>
      </c>
      <c r="AC1110" t="s">
        <v>24</v>
      </c>
      <c r="AD1110" t="s">
        <v>24</v>
      </c>
      <c r="AE1110" t="s">
        <v>24</v>
      </c>
      <c r="AF1110">
        <v>0</v>
      </c>
      <c r="AG1110">
        <v>102</v>
      </c>
      <c r="AH1110" t="s">
        <v>24</v>
      </c>
      <c r="AI1110">
        <v>0</v>
      </c>
      <c r="AJ1110" t="s">
        <v>24</v>
      </c>
      <c r="AK1110" t="s">
        <v>24</v>
      </c>
      <c r="AL1110" t="s">
        <v>24</v>
      </c>
      <c r="AM1110" t="s">
        <v>24</v>
      </c>
      <c r="AN1110" t="s">
        <v>24</v>
      </c>
      <c r="AO1110" t="s">
        <v>24</v>
      </c>
      <c r="AP1110" t="s">
        <v>24</v>
      </c>
      <c r="AQ1110" t="s">
        <v>24</v>
      </c>
      <c r="AR1110" t="s">
        <v>24</v>
      </c>
      <c r="AS1110" t="s">
        <v>24</v>
      </c>
      <c r="AT1110" t="s">
        <v>24</v>
      </c>
    </row>
    <row r="1111" spans="1:46">
      <c r="A1111">
        <v>102</v>
      </c>
      <c r="B1111">
        <v>2</v>
      </c>
      <c r="C1111">
        <v>6</v>
      </c>
      <c r="D1111">
        <v>0</v>
      </c>
      <c r="G1111">
        <v>1092</v>
      </c>
      <c r="Q1111" t="s">
        <v>1830</v>
      </c>
      <c r="S1111">
        <v>0</v>
      </c>
      <c r="Z1111">
        <v>3</v>
      </c>
      <c r="AB1111" t="s">
        <v>24</v>
      </c>
      <c r="AC1111" t="s">
        <v>24</v>
      </c>
      <c r="AD1111" t="s">
        <v>24</v>
      </c>
      <c r="AE1111" t="s">
        <v>24</v>
      </c>
      <c r="AF1111">
        <v>0</v>
      </c>
      <c r="AG1111">
        <v>102</v>
      </c>
      <c r="AH1111" t="s">
        <v>24</v>
      </c>
      <c r="AI1111">
        <v>0</v>
      </c>
      <c r="AJ1111" t="s">
        <v>24</v>
      </c>
      <c r="AK1111" t="s">
        <v>24</v>
      </c>
      <c r="AL1111" t="s">
        <v>24</v>
      </c>
      <c r="AM1111" t="s">
        <v>24</v>
      </c>
      <c r="AN1111" t="s">
        <v>24</v>
      </c>
      <c r="AO1111" t="s">
        <v>24</v>
      </c>
      <c r="AP1111" t="s">
        <v>24</v>
      </c>
      <c r="AQ1111" t="s">
        <v>24</v>
      </c>
      <c r="AR1111" t="s">
        <v>24</v>
      </c>
      <c r="AS1111" t="s">
        <v>24</v>
      </c>
      <c r="AT1111" t="s">
        <v>24</v>
      </c>
    </row>
    <row r="1112" spans="1:46">
      <c r="A1112">
        <v>102</v>
      </c>
      <c r="B1112">
        <v>2</v>
      </c>
      <c r="C1112">
        <v>7</v>
      </c>
      <c r="D1112">
        <v>0</v>
      </c>
      <c r="G1112">
        <v>1126</v>
      </c>
      <c r="Q1112" t="s">
        <v>1732</v>
      </c>
      <c r="S1112">
        <v>0</v>
      </c>
      <c r="Z1112">
        <v>3</v>
      </c>
      <c r="AB1112" t="s">
        <v>24</v>
      </c>
      <c r="AC1112" t="s">
        <v>24</v>
      </c>
      <c r="AD1112" t="s">
        <v>24</v>
      </c>
      <c r="AE1112" t="s">
        <v>24</v>
      </c>
      <c r="AF1112">
        <v>0</v>
      </c>
      <c r="AG1112">
        <v>102</v>
      </c>
      <c r="AH1112" t="s">
        <v>24</v>
      </c>
      <c r="AI1112">
        <v>0</v>
      </c>
      <c r="AJ1112" t="s">
        <v>24</v>
      </c>
      <c r="AK1112" t="s">
        <v>24</v>
      </c>
      <c r="AL1112" t="s">
        <v>24</v>
      </c>
      <c r="AM1112" t="s">
        <v>24</v>
      </c>
      <c r="AN1112" t="s">
        <v>24</v>
      </c>
      <c r="AO1112" t="s">
        <v>24</v>
      </c>
      <c r="AP1112" t="s">
        <v>24</v>
      </c>
      <c r="AQ1112" t="s">
        <v>24</v>
      </c>
      <c r="AR1112" t="s">
        <v>24</v>
      </c>
      <c r="AS1112" t="s">
        <v>24</v>
      </c>
      <c r="AT1112" t="s">
        <v>24</v>
      </c>
    </row>
    <row r="1113" spans="1:46">
      <c r="A1113">
        <v>102</v>
      </c>
      <c r="B1113">
        <v>2</v>
      </c>
      <c r="C1113">
        <v>8</v>
      </c>
      <c r="D1113">
        <v>0</v>
      </c>
      <c r="G1113">
        <v>1085</v>
      </c>
      <c r="Q1113" t="s">
        <v>1820</v>
      </c>
      <c r="S1113">
        <v>0</v>
      </c>
      <c r="Z1113">
        <v>3</v>
      </c>
      <c r="AB1113" t="s">
        <v>24</v>
      </c>
      <c r="AC1113" t="s">
        <v>24</v>
      </c>
      <c r="AD1113" t="s">
        <v>24</v>
      </c>
      <c r="AE1113" t="s">
        <v>24</v>
      </c>
      <c r="AF1113">
        <v>0</v>
      </c>
      <c r="AG1113">
        <v>102</v>
      </c>
      <c r="AH1113" t="s">
        <v>24</v>
      </c>
      <c r="AI1113">
        <v>0</v>
      </c>
      <c r="AJ1113" t="s">
        <v>24</v>
      </c>
      <c r="AK1113" t="s">
        <v>24</v>
      </c>
      <c r="AL1113" t="s">
        <v>24</v>
      </c>
      <c r="AM1113" t="s">
        <v>24</v>
      </c>
      <c r="AN1113" t="s">
        <v>24</v>
      </c>
      <c r="AO1113" t="s">
        <v>24</v>
      </c>
      <c r="AP1113" t="s">
        <v>24</v>
      </c>
      <c r="AQ1113" t="s">
        <v>24</v>
      </c>
      <c r="AR1113" t="s">
        <v>24</v>
      </c>
      <c r="AS1113" t="s">
        <v>24</v>
      </c>
      <c r="AT1113" t="s">
        <v>24</v>
      </c>
    </row>
    <row r="1114" spans="1:46">
      <c r="A1114">
        <v>103</v>
      </c>
      <c r="B1114">
        <v>1</v>
      </c>
      <c r="C1114">
        <v>1</v>
      </c>
      <c r="D1114">
        <v>0</v>
      </c>
      <c r="G1114">
        <v>1026</v>
      </c>
      <c r="Q1114" t="s">
        <v>1754</v>
      </c>
      <c r="S1114">
        <v>0</v>
      </c>
      <c r="Z1114">
        <v>4</v>
      </c>
      <c r="AB1114" t="s">
        <v>24</v>
      </c>
      <c r="AC1114" t="s">
        <v>24</v>
      </c>
      <c r="AD1114" t="s">
        <v>24</v>
      </c>
      <c r="AE1114" t="s">
        <v>24</v>
      </c>
      <c r="AF1114">
        <v>0</v>
      </c>
      <c r="AG1114">
        <v>103</v>
      </c>
      <c r="AH1114" t="s">
        <v>24</v>
      </c>
      <c r="AI1114">
        <v>0</v>
      </c>
      <c r="AJ1114" t="s">
        <v>24</v>
      </c>
      <c r="AK1114" t="s">
        <v>24</v>
      </c>
      <c r="AL1114" t="s">
        <v>24</v>
      </c>
      <c r="AM1114" t="s">
        <v>24</v>
      </c>
      <c r="AN1114" t="s">
        <v>24</v>
      </c>
      <c r="AO1114" t="s">
        <v>24</v>
      </c>
      <c r="AP1114" t="s">
        <v>24</v>
      </c>
      <c r="AQ1114" t="s">
        <v>24</v>
      </c>
      <c r="AR1114" t="s">
        <v>24</v>
      </c>
      <c r="AS1114" t="s">
        <v>24</v>
      </c>
      <c r="AT1114" t="s">
        <v>24</v>
      </c>
    </row>
    <row r="1115" spans="1:46">
      <c r="A1115">
        <v>103</v>
      </c>
      <c r="B1115">
        <v>1</v>
      </c>
      <c r="C1115">
        <v>2</v>
      </c>
      <c r="D1115">
        <v>0</v>
      </c>
      <c r="G1115">
        <v>1067</v>
      </c>
      <c r="Q1115" t="s">
        <v>1797</v>
      </c>
      <c r="S1115">
        <v>0</v>
      </c>
      <c r="Z1115">
        <v>4</v>
      </c>
      <c r="AB1115" t="s">
        <v>24</v>
      </c>
      <c r="AC1115" t="s">
        <v>24</v>
      </c>
      <c r="AD1115" t="s">
        <v>24</v>
      </c>
      <c r="AE1115" t="s">
        <v>24</v>
      </c>
      <c r="AF1115">
        <v>0</v>
      </c>
      <c r="AG1115">
        <v>103</v>
      </c>
      <c r="AH1115" t="s">
        <v>24</v>
      </c>
      <c r="AI1115">
        <v>0</v>
      </c>
      <c r="AJ1115" t="s">
        <v>24</v>
      </c>
      <c r="AK1115" t="s">
        <v>24</v>
      </c>
      <c r="AL1115" t="s">
        <v>24</v>
      </c>
      <c r="AM1115" t="s">
        <v>24</v>
      </c>
      <c r="AN1115" t="s">
        <v>24</v>
      </c>
      <c r="AO1115" t="s">
        <v>24</v>
      </c>
      <c r="AP1115" t="s">
        <v>24</v>
      </c>
      <c r="AQ1115" t="s">
        <v>24</v>
      </c>
      <c r="AR1115" t="s">
        <v>24</v>
      </c>
      <c r="AS1115" t="s">
        <v>24</v>
      </c>
      <c r="AT1115" t="s">
        <v>24</v>
      </c>
    </row>
    <row r="1116" spans="1:46">
      <c r="A1116">
        <v>103</v>
      </c>
      <c r="B1116">
        <v>1</v>
      </c>
      <c r="C1116">
        <v>3</v>
      </c>
      <c r="D1116">
        <v>0</v>
      </c>
      <c r="G1116">
        <v>1013</v>
      </c>
      <c r="Q1116" t="s">
        <v>1738</v>
      </c>
      <c r="S1116">
        <v>0</v>
      </c>
      <c r="Z1116">
        <v>4</v>
      </c>
      <c r="AB1116" t="s">
        <v>24</v>
      </c>
      <c r="AC1116" t="s">
        <v>24</v>
      </c>
      <c r="AD1116" t="s">
        <v>24</v>
      </c>
      <c r="AE1116" t="s">
        <v>24</v>
      </c>
      <c r="AF1116">
        <v>0</v>
      </c>
      <c r="AG1116">
        <v>103</v>
      </c>
      <c r="AH1116" t="s">
        <v>24</v>
      </c>
      <c r="AI1116">
        <v>0</v>
      </c>
      <c r="AJ1116" t="s">
        <v>24</v>
      </c>
      <c r="AK1116" t="s">
        <v>24</v>
      </c>
      <c r="AL1116" t="s">
        <v>24</v>
      </c>
      <c r="AM1116" t="s">
        <v>24</v>
      </c>
      <c r="AN1116" t="s">
        <v>24</v>
      </c>
      <c r="AO1116" t="s">
        <v>24</v>
      </c>
      <c r="AP1116" t="s">
        <v>24</v>
      </c>
      <c r="AQ1116" t="s">
        <v>24</v>
      </c>
      <c r="AR1116" t="s">
        <v>24</v>
      </c>
      <c r="AS1116" t="s">
        <v>24</v>
      </c>
      <c r="AT1116" t="s">
        <v>24</v>
      </c>
    </row>
    <row r="1117" spans="1:46">
      <c r="A1117">
        <v>103</v>
      </c>
      <c r="B1117">
        <v>1</v>
      </c>
      <c r="C1117">
        <v>4</v>
      </c>
      <c r="D1117">
        <v>0</v>
      </c>
      <c r="G1117">
        <v>1123</v>
      </c>
      <c r="Q1117" t="s">
        <v>1846</v>
      </c>
      <c r="S1117">
        <v>0</v>
      </c>
      <c r="Z1117">
        <v>4</v>
      </c>
      <c r="AB1117" t="s">
        <v>24</v>
      </c>
      <c r="AC1117" t="s">
        <v>24</v>
      </c>
      <c r="AD1117" t="s">
        <v>24</v>
      </c>
      <c r="AE1117" t="s">
        <v>24</v>
      </c>
      <c r="AF1117">
        <v>0</v>
      </c>
      <c r="AG1117">
        <v>103</v>
      </c>
      <c r="AH1117" t="s">
        <v>24</v>
      </c>
      <c r="AI1117">
        <v>0</v>
      </c>
      <c r="AJ1117" t="s">
        <v>24</v>
      </c>
      <c r="AK1117" t="s">
        <v>24</v>
      </c>
      <c r="AL1117" t="s">
        <v>24</v>
      </c>
      <c r="AM1117" t="s">
        <v>24</v>
      </c>
      <c r="AN1117" t="s">
        <v>24</v>
      </c>
      <c r="AO1117" t="s">
        <v>24</v>
      </c>
      <c r="AP1117" t="s">
        <v>24</v>
      </c>
      <c r="AQ1117" t="s">
        <v>24</v>
      </c>
      <c r="AR1117" t="s">
        <v>24</v>
      </c>
      <c r="AS1117" t="s">
        <v>24</v>
      </c>
      <c r="AT1117" t="s">
        <v>24</v>
      </c>
    </row>
    <row r="1118" spans="1:46">
      <c r="A1118">
        <v>103</v>
      </c>
      <c r="B1118">
        <v>1</v>
      </c>
      <c r="C1118">
        <v>5</v>
      </c>
      <c r="D1118">
        <v>0</v>
      </c>
      <c r="G1118">
        <v>1107</v>
      </c>
      <c r="Q1118" t="s">
        <v>1839</v>
      </c>
      <c r="S1118">
        <v>0</v>
      </c>
      <c r="Z1118">
        <v>4</v>
      </c>
      <c r="AB1118" t="s">
        <v>24</v>
      </c>
      <c r="AC1118" t="s">
        <v>24</v>
      </c>
      <c r="AD1118" t="s">
        <v>24</v>
      </c>
      <c r="AE1118" t="s">
        <v>24</v>
      </c>
      <c r="AF1118">
        <v>0</v>
      </c>
      <c r="AG1118">
        <v>103</v>
      </c>
      <c r="AH1118" t="s">
        <v>24</v>
      </c>
      <c r="AI1118">
        <v>0</v>
      </c>
      <c r="AJ1118" t="s">
        <v>24</v>
      </c>
      <c r="AK1118" t="s">
        <v>24</v>
      </c>
      <c r="AL1118" t="s">
        <v>24</v>
      </c>
      <c r="AM1118" t="s">
        <v>24</v>
      </c>
      <c r="AN1118" t="s">
        <v>24</v>
      </c>
      <c r="AO1118" t="s">
        <v>24</v>
      </c>
      <c r="AP1118" t="s">
        <v>24</v>
      </c>
      <c r="AQ1118" t="s">
        <v>24</v>
      </c>
      <c r="AR1118" t="s">
        <v>24</v>
      </c>
      <c r="AS1118" t="s">
        <v>24</v>
      </c>
      <c r="AT1118" t="s">
        <v>24</v>
      </c>
    </row>
    <row r="1119" spans="1:46">
      <c r="A1119">
        <v>103</v>
      </c>
      <c r="B1119">
        <v>1</v>
      </c>
      <c r="C1119">
        <v>6</v>
      </c>
      <c r="D1119">
        <v>0</v>
      </c>
      <c r="G1119">
        <v>1152</v>
      </c>
      <c r="Q1119" t="s">
        <v>1870</v>
      </c>
      <c r="S1119">
        <v>0</v>
      </c>
      <c r="Z1119">
        <v>4</v>
      </c>
      <c r="AB1119" t="s">
        <v>24</v>
      </c>
      <c r="AC1119" t="s">
        <v>24</v>
      </c>
      <c r="AD1119" t="s">
        <v>24</v>
      </c>
      <c r="AE1119" t="s">
        <v>24</v>
      </c>
      <c r="AF1119">
        <v>0</v>
      </c>
      <c r="AG1119">
        <v>103</v>
      </c>
      <c r="AH1119" t="s">
        <v>24</v>
      </c>
      <c r="AI1119">
        <v>0</v>
      </c>
      <c r="AJ1119" t="s">
        <v>24</v>
      </c>
      <c r="AK1119" t="s">
        <v>24</v>
      </c>
      <c r="AL1119" t="s">
        <v>24</v>
      </c>
      <c r="AM1119" t="s">
        <v>24</v>
      </c>
      <c r="AN1119" t="s">
        <v>24</v>
      </c>
      <c r="AO1119" t="s">
        <v>24</v>
      </c>
      <c r="AP1119" t="s">
        <v>24</v>
      </c>
      <c r="AQ1119" t="s">
        <v>24</v>
      </c>
      <c r="AR1119" t="s">
        <v>24</v>
      </c>
      <c r="AS1119" t="s">
        <v>24</v>
      </c>
      <c r="AT1119" t="s">
        <v>24</v>
      </c>
    </row>
    <row r="1120" spans="1:46">
      <c r="A1120">
        <v>103</v>
      </c>
      <c r="B1120">
        <v>1</v>
      </c>
      <c r="C1120">
        <v>7</v>
      </c>
      <c r="D1120">
        <v>0</v>
      </c>
      <c r="G1120">
        <v>1079</v>
      </c>
      <c r="Q1120" t="s">
        <v>1810</v>
      </c>
      <c r="S1120">
        <v>0</v>
      </c>
      <c r="Z1120">
        <v>4</v>
      </c>
      <c r="AB1120" t="s">
        <v>24</v>
      </c>
      <c r="AC1120" t="s">
        <v>24</v>
      </c>
      <c r="AD1120" t="s">
        <v>24</v>
      </c>
      <c r="AE1120" t="s">
        <v>24</v>
      </c>
      <c r="AF1120">
        <v>0</v>
      </c>
      <c r="AG1120">
        <v>103</v>
      </c>
      <c r="AH1120" t="s">
        <v>24</v>
      </c>
      <c r="AI1120">
        <v>0</v>
      </c>
      <c r="AJ1120" t="s">
        <v>24</v>
      </c>
      <c r="AK1120" t="s">
        <v>24</v>
      </c>
      <c r="AL1120" t="s">
        <v>24</v>
      </c>
      <c r="AM1120" t="s">
        <v>24</v>
      </c>
      <c r="AN1120" t="s">
        <v>24</v>
      </c>
      <c r="AO1120" t="s">
        <v>24</v>
      </c>
      <c r="AP1120" t="s">
        <v>24</v>
      </c>
      <c r="AQ1120" t="s">
        <v>24</v>
      </c>
      <c r="AR1120" t="s">
        <v>24</v>
      </c>
      <c r="AS1120" t="s">
        <v>24</v>
      </c>
      <c r="AT1120" t="s">
        <v>24</v>
      </c>
    </row>
    <row r="1121" spans="1:46">
      <c r="A1121">
        <v>103</v>
      </c>
      <c r="B1121">
        <v>1</v>
      </c>
      <c r="C1121">
        <v>8</v>
      </c>
      <c r="D1121">
        <v>0</v>
      </c>
      <c r="G1121">
        <v>1160</v>
      </c>
      <c r="Q1121" t="s">
        <v>1880</v>
      </c>
      <c r="S1121">
        <v>0</v>
      </c>
      <c r="Z1121">
        <v>4</v>
      </c>
      <c r="AB1121" t="s">
        <v>24</v>
      </c>
      <c r="AC1121" t="s">
        <v>24</v>
      </c>
      <c r="AD1121" t="s">
        <v>24</v>
      </c>
      <c r="AE1121" t="s">
        <v>24</v>
      </c>
      <c r="AF1121">
        <v>0</v>
      </c>
      <c r="AG1121">
        <v>103</v>
      </c>
      <c r="AH1121" t="s">
        <v>24</v>
      </c>
      <c r="AI1121">
        <v>0</v>
      </c>
      <c r="AJ1121" t="s">
        <v>24</v>
      </c>
      <c r="AK1121" t="s">
        <v>24</v>
      </c>
      <c r="AL1121" t="s">
        <v>24</v>
      </c>
      <c r="AM1121" t="s">
        <v>24</v>
      </c>
      <c r="AN1121" t="s">
        <v>24</v>
      </c>
      <c r="AO1121" t="s">
        <v>24</v>
      </c>
      <c r="AP1121" t="s">
        <v>24</v>
      </c>
      <c r="AQ1121" t="s">
        <v>24</v>
      </c>
      <c r="AR1121" t="s">
        <v>24</v>
      </c>
      <c r="AS1121" t="s">
        <v>24</v>
      </c>
      <c r="AT1121" t="s">
        <v>24</v>
      </c>
    </row>
    <row r="1122" spans="1:46">
      <c r="A1122">
        <v>104</v>
      </c>
      <c r="B1122">
        <v>1</v>
      </c>
      <c r="C1122">
        <v>1</v>
      </c>
      <c r="D1122">
        <v>0</v>
      </c>
      <c r="G1122">
        <v>1131</v>
      </c>
      <c r="Q1122" t="s">
        <v>1751</v>
      </c>
      <c r="S1122">
        <v>0</v>
      </c>
      <c r="Z1122">
        <v>4</v>
      </c>
      <c r="AB1122" t="s">
        <v>24</v>
      </c>
      <c r="AC1122" t="s">
        <v>24</v>
      </c>
      <c r="AD1122" t="s">
        <v>24</v>
      </c>
      <c r="AE1122" t="s">
        <v>24</v>
      </c>
      <c r="AF1122">
        <v>0</v>
      </c>
      <c r="AG1122">
        <v>104</v>
      </c>
      <c r="AH1122" t="s">
        <v>24</v>
      </c>
      <c r="AI1122">
        <v>0</v>
      </c>
      <c r="AJ1122" t="s">
        <v>24</v>
      </c>
      <c r="AK1122" t="s">
        <v>24</v>
      </c>
      <c r="AL1122" t="s">
        <v>24</v>
      </c>
      <c r="AM1122" t="s">
        <v>24</v>
      </c>
      <c r="AN1122" t="s">
        <v>24</v>
      </c>
      <c r="AO1122" t="s">
        <v>24</v>
      </c>
      <c r="AP1122" t="s">
        <v>24</v>
      </c>
      <c r="AQ1122" t="s">
        <v>24</v>
      </c>
      <c r="AR1122" t="s">
        <v>24</v>
      </c>
      <c r="AS1122" t="s">
        <v>24</v>
      </c>
      <c r="AT1122" t="s">
        <v>24</v>
      </c>
    </row>
    <row r="1123" spans="1:46">
      <c r="A1123">
        <v>104</v>
      </c>
      <c r="B1123">
        <v>1</v>
      </c>
      <c r="C1123">
        <v>2</v>
      </c>
      <c r="D1123">
        <v>0</v>
      </c>
      <c r="G1123">
        <v>1138</v>
      </c>
      <c r="Q1123" t="s">
        <v>1856</v>
      </c>
      <c r="S1123">
        <v>0</v>
      </c>
      <c r="Z1123">
        <v>4</v>
      </c>
      <c r="AB1123" t="s">
        <v>24</v>
      </c>
      <c r="AC1123" t="s">
        <v>24</v>
      </c>
      <c r="AD1123" t="s">
        <v>24</v>
      </c>
      <c r="AE1123" t="s">
        <v>24</v>
      </c>
      <c r="AF1123">
        <v>0</v>
      </c>
      <c r="AG1123">
        <v>104</v>
      </c>
      <c r="AH1123" t="s">
        <v>24</v>
      </c>
      <c r="AI1123">
        <v>0</v>
      </c>
      <c r="AJ1123" t="s">
        <v>24</v>
      </c>
      <c r="AK1123" t="s">
        <v>24</v>
      </c>
      <c r="AL1123" t="s">
        <v>24</v>
      </c>
      <c r="AM1123" t="s">
        <v>24</v>
      </c>
      <c r="AN1123" t="s">
        <v>24</v>
      </c>
      <c r="AO1123" t="s">
        <v>24</v>
      </c>
      <c r="AP1123" t="s">
        <v>24</v>
      </c>
      <c r="AQ1123" t="s">
        <v>24</v>
      </c>
      <c r="AR1123" t="s">
        <v>24</v>
      </c>
      <c r="AS1123" t="s">
        <v>24</v>
      </c>
      <c r="AT1123" t="s">
        <v>24</v>
      </c>
    </row>
    <row r="1124" spans="1:46">
      <c r="A1124">
        <v>104</v>
      </c>
      <c r="B1124">
        <v>1</v>
      </c>
      <c r="C1124">
        <v>3</v>
      </c>
      <c r="D1124">
        <v>0</v>
      </c>
      <c r="G1124">
        <v>1076</v>
      </c>
      <c r="Q1124" t="s">
        <v>1750</v>
      </c>
      <c r="S1124">
        <v>0</v>
      </c>
      <c r="Z1124">
        <v>4</v>
      </c>
      <c r="AB1124" t="s">
        <v>24</v>
      </c>
      <c r="AC1124" t="s">
        <v>24</v>
      </c>
      <c r="AD1124" t="s">
        <v>24</v>
      </c>
      <c r="AE1124" t="s">
        <v>24</v>
      </c>
      <c r="AF1124">
        <v>0</v>
      </c>
      <c r="AG1124">
        <v>104</v>
      </c>
      <c r="AH1124" t="s">
        <v>24</v>
      </c>
      <c r="AI1124">
        <v>0</v>
      </c>
      <c r="AJ1124" t="s">
        <v>24</v>
      </c>
      <c r="AK1124" t="s">
        <v>24</v>
      </c>
      <c r="AL1124" t="s">
        <v>24</v>
      </c>
      <c r="AM1124" t="s">
        <v>24</v>
      </c>
      <c r="AN1124" t="s">
        <v>24</v>
      </c>
      <c r="AO1124" t="s">
        <v>24</v>
      </c>
      <c r="AP1124" t="s">
        <v>24</v>
      </c>
      <c r="AQ1124" t="s">
        <v>24</v>
      </c>
      <c r="AR1124" t="s">
        <v>24</v>
      </c>
      <c r="AS1124" t="s">
        <v>24</v>
      </c>
      <c r="AT1124" t="s">
        <v>24</v>
      </c>
    </row>
    <row r="1125" spans="1:46">
      <c r="A1125">
        <v>104</v>
      </c>
      <c r="B1125">
        <v>1</v>
      </c>
      <c r="C1125">
        <v>4</v>
      </c>
      <c r="D1125">
        <v>0</v>
      </c>
      <c r="G1125">
        <v>1100</v>
      </c>
      <c r="Q1125" t="s">
        <v>1837</v>
      </c>
      <c r="S1125">
        <v>0</v>
      </c>
      <c r="Z1125">
        <v>4</v>
      </c>
      <c r="AB1125" t="s">
        <v>24</v>
      </c>
      <c r="AC1125" t="s">
        <v>24</v>
      </c>
      <c r="AD1125" t="s">
        <v>24</v>
      </c>
      <c r="AE1125" t="s">
        <v>24</v>
      </c>
      <c r="AF1125">
        <v>0</v>
      </c>
      <c r="AG1125">
        <v>104</v>
      </c>
      <c r="AH1125" t="s">
        <v>24</v>
      </c>
      <c r="AI1125">
        <v>0</v>
      </c>
      <c r="AJ1125" t="s">
        <v>24</v>
      </c>
      <c r="AK1125" t="s">
        <v>24</v>
      </c>
      <c r="AL1125" t="s">
        <v>24</v>
      </c>
      <c r="AM1125" t="s">
        <v>24</v>
      </c>
      <c r="AN1125" t="s">
        <v>24</v>
      </c>
      <c r="AO1125" t="s">
        <v>24</v>
      </c>
      <c r="AP1125" t="s">
        <v>24</v>
      </c>
      <c r="AQ1125" t="s">
        <v>24</v>
      </c>
      <c r="AR1125" t="s">
        <v>24</v>
      </c>
      <c r="AS1125" t="s">
        <v>24</v>
      </c>
      <c r="AT1125" t="s">
        <v>24</v>
      </c>
    </row>
    <row r="1126" spans="1:46">
      <c r="A1126">
        <v>104</v>
      </c>
      <c r="B1126">
        <v>1</v>
      </c>
      <c r="C1126">
        <v>5</v>
      </c>
      <c r="D1126">
        <v>0</v>
      </c>
      <c r="G1126">
        <v>1093</v>
      </c>
      <c r="Q1126" t="s">
        <v>1831</v>
      </c>
      <c r="S1126">
        <v>0</v>
      </c>
      <c r="Z1126">
        <v>4</v>
      </c>
      <c r="AB1126" t="s">
        <v>24</v>
      </c>
      <c r="AC1126" t="s">
        <v>24</v>
      </c>
      <c r="AD1126" t="s">
        <v>24</v>
      </c>
      <c r="AE1126" t="s">
        <v>24</v>
      </c>
      <c r="AF1126">
        <v>0</v>
      </c>
      <c r="AG1126">
        <v>104</v>
      </c>
      <c r="AH1126" t="s">
        <v>24</v>
      </c>
      <c r="AI1126">
        <v>0</v>
      </c>
      <c r="AJ1126" t="s">
        <v>24</v>
      </c>
      <c r="AK1126" t="s">
        <v>24</v>
      </c>
      <c r="AL1126" t="s">
        <v>24</v>
      </c>
      <c r="AM1126" t="s">
        <v>24</v>
      </c>
      <c r="AN1126" t="s">
        <v>24</v>
      </c>
      <c r="AO1126" t="s">
        <v>24</v>
      </c>
      <c r="AP1126" t="s">
        <v>24</v>
      </c>
      <c r="AQ1126" t="s">
        <v>24</v>
      </c>
      <c r="AR1126" t="s">
        <v>24</v>
      </c>
      <c r="AS1126" t="s">
        <v>24</v>
      </c>
      <c r="AT1126" t="s">
        <v>24</v>
      </c>
    </row>
    <row r="1127" spans="1:46">
      <c r="A1127">
        <v>104</v>
      </c>
      <c r="B1127">
        <v>1</v>
      </c>
      <c r="C1127">
        <v>6</v>
      </c>
      <c r="D1127">
        <v>0</v>
      </c>
      <c r="G1127">
        <v>1117</v>
      </c>
      <c r="Q1127" t="s">
        <v>1750</v>
      </c>
      <c r="S1127">
        <v>0</v>
      </c>
      <c r="Z1127">
        <v>4</v>
      </c>
      <c r="AB1127" t="s">
        <v>24</v>
      </c>
      <c r="AC1127" t="s">
        <v>24</v>
      </c>
      <c r="AD1127" t="s">
        <v>24</v>
      </c>
      <c r="AE1127" t="s">
        <v>24</v>
      </c>
      <c r="AF1127">
        <v>0</v>
      </c>
      <c r="AG1127">
        <v>104</v>
      </c>
      <c r="AH1127" t="s">
        <v>24</v>
      </c>
      <c r="AI1127">
        <v>0</v>
      </c>
      <c r="AJ1127" t="s">
        <v>24</v>
      </c>
      <c r="AK1127" t="s">
        <v>24</v>
      </c>
      <c r="AL1127" t="s">
        <v>24</v>
      </c>
      <c r="AM1127" t="s">
        <v>24</v>
      </c>
      <c r="AN1127" t="s">
        <v>24</v>
      </c>
      <c r="AO1127" t="s">
        <v>24</v>
      </c>
      <c r="AP1127" t="s">
        <v>24</v>
      </c>
      <c r="AQ1127" t="s">
        <v>24</v>
      </c>
      <c r="AR1127" t="s">
        <v>24</v>
      </c>
      <c r="AS1127" t="s">
        <v>24</v>
      </c>
      <c r="AT1127" t="s">
        <v>24</v>
      </c>
    </row>
    <row r="1128" spans="1:46">
      <c r="A1128">
        <v>104</v>
      </c>
      <c r="B1128">
        <v>1</v>
      </c>
      <c r="C1128">
        <v>7</v>
      </c>
      <c r="D1128">
        <v>0</v>
      </c>
      <c r="G1128">
        <v>1043</v>
      </c>
      <c r="Q1128" t="s">
        <v>1773</v>
      </c>
      <c r="S1128">
        <v>0</v>
      </c>
      <c r="Z1128">
        <v>4</v>
      </c>
      <c r="AB1128" t="s">
        <v>24</v>
      </c>
      <c r="AC1128" t="s">
        <v>24</v>
      </c>
      <c r="AD1128" t="s">
        <v>24</v>
      </c>
      <c r="AE1128" t="s">
        <v>24</v>
      </c>
      <c r="AF1128">
        <v>0</v>
      </c>
      <c r="AG1128">
        <v>104</v>
      </c>
      <c r="AH1128" t="s">
        <v>24</v>
      </c>
      <c r="AI1128">
        <v>0</v>
      </c>
      <c r="AJ1128" t="s">
        <v>24</v>
      </c>
      <c r="AK1128" t="s">
        <v>24</v>
      </c>
      <c r="AL1128" t="s">
        <v>24</v>
      </c>
      <c r="AM1128" t="s">
        <v>24</v>
      </c>
      <c r="AN1128" t="s">
        <v>24</v>
      </c>
      <c r="AO1128" t="s">
        <v>24</v>
      </c>
      <c r="AP1128" t="s">
        <v>24</v>
      </c>
      <c r="AQ1128" t="s">
        <v>24</v>
      </c>
      <c r="AR1128" t="s">
        <v>24</v>
      </c>
      <c r="AS1128" t="s">
        <v>24</v>
      </c>
      <c r="AT1128" t="s">
        <v>24</v>
      </c>
    </row>
    <row r="1129" spans="1:46">
      <c r="A1129">
        <v>104</v>
      </c>
      <c r="B1129">
        <v>1</v>
      </c>
      <c r="C1129">
        <v>8</v>
      </c>
      <c r="D1129">
        <v>0</v>
      </c>
      <c r="G1129">
        <v>1146</v>
      </c>
      <c r="Q1129" t="s">
        <v>1864</v>
      </c>
      <c r="S1129">
        <v>0</v>
      </c>
      <c r="Z1129">
        <v>4</v>
      </c>
      <c r="AB1129" t="s">
        <v>24</v>
      </c>
      <c r="AC1129" t="s">
        <v>24</v>
      </c>
      <c r="AD1129" t="s">
        <v>24</v>
      </c>
      <c r="AE1129" t="s">
        <v>24</v>
      </c>
      <c r="AF1129">
        <v>0</v>
      </c>
      <c r="AG1129">
        <v>104</v>
      </c>
      <c r="AH1129" t="s">
        <v>24</v>
      </c>
      <c r="AI1129">
        <v>0</v>
      </c>
      <c r="AJ1129" t="s">
        <v>24</v>
      </c>
      <c r="AK1129" t="s">
        <v>24</v>
      </c>
      <c r="AL1129" t="s">
        <v>24</v>
      </c>
      <c r="AM1129" t="s">
        <v>24</v>
      </c>
      <c r="AN1129" t="s">
        <v>24</v>
      </c>
      <c r="AO1129" t="s">
        <v>24</v>
      </c>
      <c r="AP1129" t="s">
        <v>24</v>
      </c>
      <c r="AQ1129" t="s">
        <v>24</v>
      </c>
      <c r="AR1129" t="s">
        <v>24</v>
      </c>
      <c r="AS1129" t="s">
        <v>24</v>
      </c>
      <c r="AT1129" t="s">
        <v>24</v>
      </c>
    </row>
    <row r="1130" spans="1:46">
      <c r="A1130">
        <v>104</v>
      </c>
      <c r="B1130">
        <v>2</v>
      </c>
      <c r="C1130">
        <v>1</v>
      </c>
      <c r="D1130">
        <v>0</v>
      </c>
      <c r="G1130">
        <v>1018</v>
      </c>
      <c r="Q1130" t="s">
        <v>1746</v>
      </c>
      <c r="S1130">
        <v>0</v>
      </c>
      <c r="Z1130">
        <v>4</v>
      </c>
      <c r="AB1130" t="s">
        <v>24</v>
      </c>
      <c r="AC1130" t="s">
        <v>24</v>
      </c>
      <c r="AD1130" t="s">
        <v>24</v>
      </c>
      <c r="AE1130" t="s">
        <v>24</v>
      </c>
      <c r="AF1130">
        <v>0</v>
      </c>
      <c r="AG1130">
        <v>104</v>
      </c>
      <c r="AH1130" t="s">
        <v>24</v>
      </c>
      <c r="AI1130">
        <v>0</v>
      </c>
      <c r="AJ1130" t="s">
        <v>24</v>
      </c>
      <c r="AK1130" t="s">
        <v>24</v>
      </c>
      <c r="AL1130" t="s">
        <v>24</v>
      </c>
      <c r="AM1130" t="s">
        <v>24</v>
      </c>
      <c r="AN1130" t="s">
        <v>24</v>
      </c>
      <c r="AO1130" t="s">
        <v>24</v>
      </c>
      <c r="AP1130" t="s">
        <v>24</v>
      </c>
      <c r="AQ1130" t="s">
        <v>24</v>
      </c>
      <c r="AR1130" t="s">
        <v>24</v>
      </c>
      <c r="AS1130" t="s">
        <v>24</v>
      </c>
      <c r="AT1130" t="s">
        <v>24</v>
      </c>
    </row>
    <row r="1131" spans="1:46">
      <c r="A1131">
        <v>104</v>
      </c>
      <c r="B1131">
        <v>2</v>
      </c>
      <c r="C1131">
        <v>2</v>
      </c>
      <c r="D1131">
        <v>0</v>
      </c>
      <c r="G1131">
        <v>1084</v>
      </c>
      <c r="Q1131" t="s">
        <v>1731</v>
      </c>
      <c r="S1131">
        <v>0</v>
      </c>
      <c r="Z1131">
        <v>4</v>
      </c>
      <c r="AB1131" t="s">
        <v>24</v>
      </c>
      <c r="AC1131" t="s">
        <v>24</v>
      </c>
      <c r="AD1131" t="s">
        <v>24</v>
      </c>
      <c r="AE1131" t="s">
        <v>24</v>
      </c>
      <c r="AF1131">
        <v>0</v>
      </c>
      <c r="AG1131">
        <v>104</v>
      </c>
      <c r="AH1131" t="s">
        <v>24</v>
      </c>
      <c r="AI1131">
        <v>0</v>
      </c>
      <c r="AJ1131" t="s">
        <v>24</v>
      </c>
      <c r="AK1131" t="s">
        <v>24</v>
      </c>
      <c r="AL1131" t="s">
        <v>24</v>
      </c>
      <c r="AM1131" t="s">
        <v>24</v>
      </c>
      <c r="AN1131" t="s">
        <v>24</v>
      </c>
      <c r="AO1131" t="s">
        <v>24</v>
      </c>
      <c r="AP1131" t="s">
        <v>24</v>
      </c>
      <c r="AQ1131" t="s">
        <v>24</v>
      </c>
      <c r="AR1131" t="s">
        <v>24</v>
      </c>
      <c r="AS1131" t="s">
        <v>24</v>
      </c>
      <c r="AT1131" t="s">
        <v>24</v>
      </c>
    </row>
    <row r="1132" spans="1:46">
      <c r="A1132">
        <v>104</v>
      </c>
      <c r="B1132">
        <v>2</v>
      </c>
      <c r="C1132">
        <v>3</v>
      </c>
      <c r="D1132">
        <v>0</v>
      </c>
      <c r="G1132">
        <v>1061</v>
      </c>
      <c r="Q1132" t="s">
        <v>1792</v>
      </c>
      <c r="S1132">
        <v>0</v>
      </c>
      <c r="Z1132">
        <v>4</v>
      </c>
      <c r="AB1132" t="s">
        <v>24</v>
      </c>
      <c r="AC1132" t="s">
        <v>24</v>
      </c>
      <c r="AD1132" t="s">
        <v>24</v>
      </c>
      <c r="AE1132" t="s">
        <v>24</v>
      </c>
      <c r="AF1132">
        <v>0</v>
      </c>
      <c r="AG1132">
        <v>104</v>
      </c>
      <c r="AH1132" t="s">
        <v>24</v>
      </c>
      <c r="AI1132">
        <v>0</v>
      </c>
      <c r="AJ1132" t="s">
        <v>24</v>
      </c>
      <c r="AK1132" t="s">
        <v>24</v>
      </c>
      <c r="AL1132" t="s">
        <v>24</v>
      </c>
      <c r="AM1132" t="s">
        <v>24</v>
      </c>
      <c r="AN1132" t="s">
        <v>24</v>
      </c>
      <c r="AO1132" t="s">
        <v>24</v>
      </c>
      <c r="AP1132" t="s">
        <v>24</v>
      </c>
      <c r="AQ1132" t="s">
        <v>24</v>
      </c>
      <c r="AR1132" t="s">
        <v>24</v>
      </c>
      <c r="AS1132" t="s">
        <v>24</v>
      </c>
      <c r="AT1132" t="s">
        <v>24</v>
      </c>
    </row>
    <row r="1133" spans="1:46">
      <c r="A1133">
        <v>104</v>
      </c>
      <c r="B1133">
        <v>2</v>
      </c>
      <c r="C1133">
        <v>4</v>
      </c>
      <c r="D1133">
        <v>0</v>
      </c>
      <c r="G1133">
        <v>1127</v>
      </c>
      <c r="Q1133" t="s">
        <v>1849</v>
      </c>
      <c r="S1133">
        <v>0</v>
      </c>
      <c r="Z1133">
        <v>4</v>
      </c>
      <c r="AB1133" t="s">
        <v>24</v>
      </c>
      <c r="AC1133" t="s">
        <v>24</v>
      </c>
      <c r="AD1133" t="s">
        <v>24</v>
      </c>
      <c r="AE1133" t="s">
        <v>24</v>
      </c>
      <c r="AF1133">
        <v>0</v>
      </c>
      <c r="AG1133">
        <v>104</v>
      </c>
      <c r="AH1133" t="s">
        <v>24</v>
      </c>
      <c r="AI1133">
        <v>0</v>
      </c>
      <c r="AJ1133" t="s">
        <v>24</v>
      </c>
      <c r="AK1133" t="s">
        <v>24</v>
      </c>
      <c r="AL1133" t="s">
        <v>24</v>
      </c>
      <c r="AM1133" t="s">
        <v>24</v>
      </c>
      <c r="AN1133" t="s">
        <v>24</v>
      </c>
      <c r="AO1133" t="s">
        <v>24</v>
      </c>
      <c r="AP1133" t="s">
        <v>24</v>
      </c>
      <c r="AQ1133" t="s">
        <v>24</v>
      </c>
      <c r="AR1133" t="s">
        <v>24</v>
      </c>
      <c r="AS1133" t="s">
        <v>24</v>
      </c>
      <c r="AT1133" t="s">
        <v>24</v>
      </c>
    </row>
    <row r="1134" spans="1:46">
      <c r="A1134">
        <v>104</v>
      </c>
      <c r="B1134">
        <v>2</v>
      </c>
      <c r="C1134">
        <v>5</v>
      </c>
      <c r="D1134">
        <v>0</v>
      </c>
      <c r="G1134">
        <v>1056</v>
      </c>
      <c r="Q1134" t="s">
        <v>1728</v>
      </c>
      <c r="S1134">
        <v>0</v>
      </c>
      <c r="Z1134">
        <v>4</v>
      </c>
      <c r="AB1134" t="s">
        <v>24</v>
      </c>
      <c r="AC1134" t="s">
        <v>24</v>
      </c>
      <c r="AD1134" t="s">
        <v>24</v>
      </c>
      <c r="AE1134" t="s">
        <v>24</v>
      </c>
      <c r="AF1134">
        <v>0</v>
      </c>
      <c r="AG1134">
        <v>104</v>
      </c>
      <c r="AH1134" t="s">
        <v>24</v>
      </c>
      <c r="AI1134">
        <v>0</v>
      </c>
      <c r="AJ1134" t="s">
        <v>24</v>
      </c>
      <c r="AK1134" t="s">
        <v>24</v>
      </c>
      <c r="AL1134" t="s">
        <v>24</v>
      </c>
      <c r="AM1134" t="s">
        <v>24</v>
      </c>
      <c r="AN1134" t="s">
        <v>24</v>
      </c>
      <c r="AO1134" t="s">
        <v>24</v>
      </c>
      <c r="AP1134" t="s">
        <v>24</v>
      </c>
      <c r="AQ1134" t="s">
        <v>24</v>
      </c>
      <c r="AR1134" t="s">
        <v>24</v>
      </c>
      <c r="AS1134" t="s">
        <v>24</v>
      </c>
      <c r="AT1134" t="s">
        <v>24</v>
      </c>
    </row>
    <row r="1135" spans="1:46">
      <c r="A1135">
        <v>104</v>
      </c>
      <c r="B1135">
        <v>2</v>
      </c>
      <c r="C1135">
        <v>6</v>
      </c>
      <c r="D1135">
        <v>0</v>
      </c>
      <c r="G1135">
        <v>1006</v>
      </c>
      <c r="Q1135" t="s">
        <v>1731</v>
      </c>
      <c r="S1135">
        <v>0</v>
      </c>
      <c r="Z1135">
        <v>4</v>
      </c>
      <c r="AB1135" t="s">
        <v>24</v>
      </c>
      <c r="AC1135" t="s">
        <v>24</v>
      </c>
      <c r="AD1135" t="s">
        <v>24</v>
      </c>
      <c r="AE1135" t="s">
        <v>24</v>
      </c>
      <c r="AF1135">
        <v>0</v>
      </c>
      <c r="AG1135">
        <v>104</v>
      </c>
      <c r="AH1135" t="s">
        <v>24</v>
      </c>
      <c r="AI1135">
        <v>0</v>
      </c>
      <c r="AJ1135" t="s">
        <v>24</v>
      </c>
      <c r="AK1135" t="s">
        <v>24</v>
      </c>
      <c r="AL1135" t="s">
        <v>24</v>
      </c>
      <c r="AM1135" t="s">
        <v>24</v>
      </c>
      <c r="AN1135" t="s">
        <v>24</v>
      </c>
      <c r="AO1135" t="s">
        <v>24</v>
      </c>
      <c r="AP1135" t="s">
        <v>24</v>
      </c>
      <c r="AQ1135" t="s">
        <v>24</v>
      </c>
      <c r="AR1135" t="s">
        <v>24</v>
      </c>
      <c r="AS1135" t="s">
        <v>24</v>
      </c>
      <c r="AT1135" t="s">
        <v>24</v>
      </c>
    </row>
    <row r="1136" spans="1:46">
      <c r="A1136">
        <v>104</v>
      </c>
      <c r="B1136">
        <v>2</v>
      </c>
      <c r="C1136">
        <v>7</v>
      </c>
      <c r="D1136">
        <v>0</v>
      </c>
      <c r="G1136">
        <v>1109</v>
      </c>
      <c r="Q1136" t="s">
        <v>1841</v>
      </c>
      <c r="S1136">
        <v>0</v>
      </c>
      <c r="Z1136">
        <v>4</v>
      </c>
      <c r="AB1136" t="s">
        <v>24</v>
      </c>
      <c r="AC1136" t="s">
        <v>24</v>
      </c>
      <c r="AD1136" t="s">
        <v>24</v>
      </c>
      <c r="AE1136" t="s">
        <v>24</v>
      </c>
      <c r="AF1136">
        <v>0</v>
      </c>
      <c r="AG1136">
        <v>104</v>
      </c>
      <c r="AH1136" t="s">
        <v>24</v>
      </c>
      <c r="AI1136">
        <v>0</v>
      </c>
      <c r="AJ1136" t="s">
        <v>24</v>
      </c>
      <c r="AK1136" t="s">
        <v>24</v>
      </c>
      <c r="AL1136" t="s">
        <v>24</v>
      </c>
      <c r="AM1136" t="s">
        <v>24</v>
      </c>
      <c r="AN1136" t="s">
        <v>24</v>
      </c>
      <c r="AO1136" t="s">
        <v>24</v>
      </c>
      <c r="AP1136" t="s">
        <v>24</v>
      </c>
      <c r="AQ1136" t="s">
        <v>24</v>
      </c>
      <c r="AR1136" t="s">
        <v>24</v>
      </c>
      <c r="AS1136" t="s">
        <v>24</v>
      </c>
      <c r="AT1136" t="s">
        <v>24</v>
      </c>
    </row>
    <row r="1137" spans="1:46">
      <c r="A1137">
        <v>104</v>
      </c>
      <c r="B1137">
        <v>2</v>
      </c>
      <c r="C1137">
        <v>8</v>
      </c>
      <c r="D1137">
        <v>0</v>
      </c>
      <c r="G1137">
        <v>1156</v>
      </c>
      <c r="Q1137" t="s">
        <v>1876</v>
      </c>
      <c r="S1137">
        <v>0</v>
      </c>
      <c r="Z1137">
        <v>4</v>
      </c>
      <c r="AB1137" t="s">
        <v>24</v>
      </c>
      <c r="AC1137" t="s">
        <v>24</v>
      </c>
      <c r="AD1137" t="s">
        <v>24</v>
      </c>
      <c r="AE1137" t="s">
        <v>24</v>
      </c>
      <c r="AF1137">
        <v>0</v>
      </c>
      <c r="AG1137">
        <v>104</v>
      </c>
      <c r="AH1137" t="s">
        <v>24</v>
      </c>
      <c r="AI1137">
        <v>0</v>
      </c>
      <c r="AJ1137" t="s">
        <v>24</v>
      </c>
      <c r="AK1137" t="s">
        <v>24</v>
      </c>
      <c r="AL1137" t="s">
        <v>24</v>
      </c>
      <c r="AM1137" t="s">
        <v>24</v>
      </c>
      <c r="AN1137" t="s">
        <v>24</v>
      </c>
      <c r="AO1137" t="s">
        <v>24</v>
      </c>
      <c r="AP1137" t="s">
        <v>24</v>
      </c>
      <c r="AQ1137" t="s">
        <v>24</v>
      </c>
      <c r="AR1137" t="s">
        <v>24</v>
      </c>
      <c r="AS1137" t="s">
        <v>24</v>
      </c>
      <c r="AT1137" t="s">
        <v>24</v>
      </c>
    </row>
    <row r="1138" spans="1:46">
      <c r="A1138">
        <v>105</v>
      </c>
      <c r="B1138">
        <v>1</v>
      </c>
      <c r="C1138">
        <v>1</v>
      </c>
      <c r="D1138">
        <v>0</v>
      </c>
      <c r="G1138">
        <v>0</v>
      </c>
      <c r="Q1138" t="s">
        <v>24</v>
      </c>
      <c r="S1138">
        <v>0</v>
      </c>
      <c r="Z1138">
        <v>0</v>
      </c>
      <c r="AB1138" t="s">
        <v>24</v>
      </c>
      <c r="AC1138" t="s">
        <v>24</v>
      </c>
      <c r="AD1138" t="s">
        <v>24</v>
      </c>
      <c r="AE1138" t="s">
        <v>24</v>
      </c>
      <c r="AF1138">
        <v>0</v>
      </c>
      <c r="AG1138">
        <v>105</v>
      </c>
      <c r="AH1138" t="s">
        <v>24</v>
      </c>
      <c r="AI1138">
        <v>0</v>
      </c>
      <c r="AJ1138" t="s">
        <v>24</v>
      </c>
      <c r="AK1138" t="s">
        <v>24</v>
      </c>
      <c r="AL1138" t="s">
        <v>24</v>
      </c>
      <c r="AM1138" t="s">
        <v>24</v>
      </c>
      <c r="AN1138" t="s">
        <v>24</v>
      </c>
      <c r="AO1138" t="s">
        <v>24</v>
      </c>
      <c r="AP1138" t="s">
        <v>24</v>
      </c>
      <c r="AQ1138" t="s">
        <v>24</v>
      </c>
      <c r="AR1138" t="s">
        <v>24</v>
      </c>
      <c r="AS1138" t="s">
        <v>24</v>
      </c>
      <c r="AT1138" t="s">
        <v>24</v>
      </c>
    </row>
    <row r="1139" spans="1:46">
      <c r="A1139">
        <v>105</v>
      </c>
      <c r="B1139">
        <v>1</v>
      </c>
      <c r="C1139">
        <v>2</v>
      </c>
      <c r="D1139">
        <v>0</v>
      </c>
      <c r="G1139">
        <v>0</v>
      </c>
      <c r="Q1139" t="s">
        <v>24</v>
      </c>
      <c r="S1139">
        <v>0</v>
      </c>
      <c r="Z1139">
        <v>0</v>
      </c>
      <c r="AB1139" t="s">
        <v>24</v>
      </c>
      <c r="AC1139" t="s">
        <v>24</v>
      </c>
      <c r="AD1139" t="s">
        <v>24</v>
      </c>
      <c r="AE1139" t="s">
        <v>24</v>
      </c>
      <c r="AF1139">
        <v>0</v>
      </c>
      <c r="AG1139">
        <v>105</v>
      </c>
      <c r="AH1139" t="s">
        <v>24</v>
      </c>
      <c r="AI1139">
        <v>0</v>
      </c>
      <c r="AJ1139" t="s">
        <v>24</v>
      </c>
      <c r="AK1139" t="s">
        <v>24</v>
      </c>
      <c r="AL1139" t="s">
        <v>24</v>
      </c>
      <c r="AM1139" t="s">
        <v>24</v>
      </c>
      <c r="AN1139" t="s">
        <v>24</v>
      </c>
      <c r="AO1139" t="s">
        <v>24</v>
      </c>
      <c r="AP1139" t="s">
        <v>24</v>
      </c>
      <c r="AQ1139" t="s">
        <v>24</v>
      </c>
      <c r="AR1139" t="s">
        <v>24</v>
      </c>
      <c r="AS1139" t="s">
        <v>24</v>
      </c>
      <c r="AT1139" t="s">
        <v>24</v>
      </c>
    </row>
    <row r="1140" spans="1:46">
      <c r="A1140">
        <v>105</v>
      </c>
      <c r="B1140">
        <v>1</v>
      </c>
      <c r="C1140">
        <v>3</v>
      </c>
      <c r="D1140">
        <v>0</v>
      </c>
      <c r="G1140">
        <v>123</v>
      </c>
      <c r="Q1140" t="s">
        <v>5376</v>
      </c>
      <c r="S1140">
        <v>0</v>
      </c>
      <c r="Z1140">
        <v>1</v>
      </c>
      <c r="AB1140" t="s">
        <v>24</v>
      </c>
      <c r="AC1140" t="s">
        <v>24</v>
      </c>
      <c r="AD1140" t="s">
        <v>24</v>
      </c>
      <c r="AE1140" t="s">
        <v>24</v>
      </c>
      <c r="AF1140">
        <v>0</v>
      </c>
      <c r="AG1140">
        <v>105</v>
      </c>
      <c r="AH1140" t="s">
        <v>24</v>
      </c>
      <c r="AI1140">
        <v>0</v>
      </c>
      <c r="AJ1140" t="s">
        <v>24</v>
      </c>
      <c r="AK1140" t="s">
        <v>24</v>
      </c>
      <c r="AL1140" t="s">
        <v>24</v>
      </c>
      <c r="AM1140" t="s">
        <v>24</v>
      </c>
      <c r="AN1140" t="s">
        <v>24</v>
      </c>
      <c r="AO1140" t="s">
        <v>24</v>
      </c>
      <c r="AP1140" t="s">
        <v>24</v>
      </c>
      <c r="AQ1140" t="s">
        <v>24</v>
      </c>
      <c r="AR1140" t="s">
        <v>24</v>
      </c>
      <c r="AS1140" t="s">
        <v>24</v>
      </c>
      <c r="AT1140" t="s">
        <v>24</v>
      </c>
    </row>
    <row r="1141" spans="1:46">
      <c r="A1141">
        <v>105</v>
      </c>
      <c r="B1141">
        <v>1</v>
      </c>
      <c r="C1141">
        <v>4</v>
      </c>
      <c r="D1141">
        <v>0</v>
      </c>
      <c r="G1141">
        <v>282</v>
      </c>
      <c r="Q1141" t="s">
        <v>1564</v>
      </c>
      <c r="S1141">
        <v>0</v>
      </c>
      <c r="Z1141">
        <v>1</v>
      </c>
      <c r="AB1141" t="s">
        <v>24</v>
      </c>
      <c r="AC1141" t="s">
        <v>24</v>
      </c>
      <c r="AD1141" t="s">
        <v>24</v>
      </c>
      <c r="AE1141" t="s">
        <v>24</v>
      </c>
      <c r="AF1141">
        <v>0</v>
      </c>
      <c r="AG1141">
        <v>105</v>
      </c>
      <c r="AH1141" t="s">
        <v>24</v>
      </c>
      <c r="AI1141">
        <v>0</v>
      </c>
      <c r="AJ1141" t="s">
        <v>24</v>
      </c>
      <c r="AK1141" t="s">
        <v>24</v>
      </c>
      <c r="AL1141" t="s">
        <v>24</v>
      </c>
      <c r="AM1141" t="s">
        <v>24</v>
      </c>
      <c r="AN1141" t="s">
        <v>24</v>
      </c>
      <c r="AO1141" t="s">
        <v>24</v>
      </c>
      <c r="AP1141" t="s">
        <v>24</v>
      </c>
      <c r="AQ1141" t="s">
        <v>24</v>
      </c>
      <c r="AR1141" t="s">
        <v>24</v>
      </c>
      <c r="AS1141" t="s">
        <v>24</v>
      </c>
      <c r="AT1141" t="s">
        <v>24</v>
      </c>
    </row>
    <row r="1142" spans="1:46">
      <c r="A1142">
        <v>105</v>
      </c>
      <c r="B1142">
        <v>1</v>
      </c>
      <c r="C1142">
        <v>5</v>
      </c>
      <c r="D1142">
        <v>0</v>
      </c>
      <c r="G1142">
        <v>682</v>
      </c>
      <c r="Q1142" t="s">
        <v>1564</v>
      </c>
      <c r="S1142">
        <v>0</v>
      </c>
      <c r="Z1142">
        <v>1</v>
      </c>
      <c r="AB1142" t="s">
        <v>24</v>
      </c>
      <c r="AC1142" t="s">
        <v>24</v>
      </c>
      <c r="AD1142" t="s">
        <v>24</v>
      </c>
      <c r="AE1142" t="s">
        <v>24</v>
      </c>
      <c r="AF1142">
        <v>0</v>
      </c>
      <c r="AG1142">
        <v>105</v>
      </c>
      <c r="AH1142" t="s">
        <v>24</v>
      </c>
      <c r="AI1142">
        <v>0</v>
      </c>
      <c r="AJ1142" t="s">
        <v>24</v>
      </c>
      <c r="AK1142" t="s">
        <v>24</v>
      </c>
      <c r="AL1142" t="s">
        <v>24</v>
      </c>
      <c r="AM1142" t="s">
        <v>24</v>
      </c>
      <c r="AN1142" t="s">
        <v>24</v>
      </c>
      <c r="AO1142" t="s">
        <v>24</v>
      </c>
      <c r="AP1142" t="s">
        <v>24</v>
      </c>
      <c r="AQ1142" t="s">
        <v>24</v>
      </c>
      <c r="AR1142" t="s">
        <v>24</v>
      </c>
      <c r="AS1142" t="s">
        <v>24</v>
      </c>
      <c r="AT1142" t="s">
        <v>24</v>
      </c>
    </row>
    <row r="1143" spans="1:46">
      <c r="A1143">
        <v>105</v>
      </c>
      <c r="B1143">
        <v>1</v>
      </c>
      <c r="C1143">
        <v>6</v>
      </c>
      <c r="D1143">
        <v>0</v>
      </c>
      <c r="G1143">
        <v>0</v>
      </c>
      <c r="Q1143" t="s">
        <v>24</v>
      </c>
      <c r="S1143">
        <v>0</v>
      </c>
      <c r="Z1143">
        <v>0</v>
      </c>
      <c r="AB1143" t="s">
        <v>24</v>
      </c>
      <c r="AC1143" t="s">
        <v>24</v>
      </c>
      <c r="AD1143" t="s">
        <v>24</v>
      </c>
      <c r="AE1143" t="s">
        <v>24</v>
      </c>
      <c r="AF1143">
        <v>0</v>
      </c>
      <c r="AG1143">
        <v>105</v>
      </c>
      <c r="AH1143" t="s">
        <v>24</v>
      </c>
      <c r="AI1143">
        <v>0</v>
      </c>
      <c r="AJ1143" t="s">
        <v>24</v>
      </c>
      <c r="AK1143" t="s">
        <v>24</v>
      </c>
      <c r="AL1143" t="s">
        <v>24</v>
      </c>
      <c r="AM1143" t="s">
        <v>24</v>
      </c>
      <c r="AN1143" t="s">
        <v>24</v>
      </c>
      <c r="AO1143" t="s">
        <v>24</v>
      </c>
      <c r="AP1143" t="s">
        <v>24</v>
      </c>
      <c r="AQ1143" t="s">
        <v>24</v>
      </c>
      <c r="AR1143" t="s">
        <v>24</v>
      </c>
      <c r="AS1143" t="s">
        <v>24</v>
      </c>
      <c r="AT1143" t="s">
        <v>24</v>
      </c>
    </row>
    <row r="1144" spans="1:46">
      <c r="A1144">
        <v>105</v>
      </c>
      <c r="B1144">
        <v>1</v>
      </c>
      <c r="C1144">
        <v>7</v>
      </c>
      <c r="D1144">
        <v>0</v>
      </c>
      <c r="G1144">
        <v>0</v>
      </c>
      <c r="Q1144" t="s">
        <v>24</v>
      </c>
      <c r="S1144">
        <v>0</v>
      </c>
      <c r="Z1144">
        <v>0</v>
      </c>
      <c r="AB1144" t="s">
        <v>24</v>
      </c>
      <c r="AC1144" t="s">
        <v>24</v>
      </c>
      <c r="AD1144" t="s">
        <v>24</v>
      </c>
      <c r="AE1144" t="s">
        <v>24</v>
      </c>
      <c r="AF1144">
        <v>0</v>
      </c>
      <c r="AG1144">
        <v>105</v>
      </c>
      <c r="AH1144" t="s">
        <v>24</v>
      </c>
      <c r="AI1144">
        <v>0</v>
      </c>
      <c r="AJ1144" t="s">
        <v>24</v>
      </c>
      <c r="AK1144" t="s">
        <v>24</v>
      </c>
      <c r="AL1144" t="s">
        <v>24</v>
      </c>
      <c r="AM1144" t="s">
        <v>24</v>
      </c>
      <c r="AN1144" t="s">
        <v>24</v>
      </c>
      <c r="AO1144" t="s">
        <v>24</v>
      </c>
      <c r="AP1144" t="s">
        <v>24</v>
      </c>
      <c r="AQ1144" t="s">
        <v>24</v>
      </c>
      <c r="AR1144" t="s">
        <v>24</v>
      </c>
      <c r="AS1144" t="s">
        <v>24</v>
      </c>
      <c r="AT1144" t="s">
        <v>24</v>
      </c>
    </row>
    <row r="1145" spans="1:46">
      <c r="A1145">
        <v>105</v>
      </c>
      <c r="B1145">
        <v>1</v>
      </c>
      <c r="C1145">
        <v>8</v>
      </c>
      <c r="D1145">
        <v>0</v>
      </c>
      <c r="G1145">
        <v>0</v>
      </c>
      <c r="Q1145" t="s">
        <v>24</v>
      </c>
      <c r="S1145">
        <v>0</v>
      </c>
      <c r="Z1145">
        <v>0</v>
      </c>
      <c r="AB1145" t="s">
        <v>24</v>
      </c>
      <c r="AC1145" t="s">
        <v>24</v>
      </c>
      <c r="AD1145" t="s">
        <v>24</v>
      </c>
      <c r="AE1145" t="s">
        <v>24</v>
      </c>
      <c r="AF1145">
        <v>0</v>
      </c>
      <c r="AG1145">
        <v>105</v>
      </c>
      <c r="AH1145" t="s">
        <v>24</v>
      </c>
      <c r="AI1145">
        <v>0</v>
      </c>
      <c r="AJ1145" t="s">
        <v>24</v>
      </c>
      <c r="AK1145" t="s">
        <v>24</v>
      </c>
      <c r="AL1145" t="s">
        <v>24</v>
      </c>
      <c r="AM1145" t="s">
        <v>24</v>
      </c>
      <c r="AN1145" t="s">
        <v>24</v>
      </c>
      <c r="AO1145" t="s">
        <v>24</v>
      </c>
      <c r="AP1145" t="s">
        <v>24</v>
      </c>
      <c r="AQ1145" t="s">
        <v>24</v>
      </c>
      <c r="AR1145" t="s">
        <v>24</v>
      </c>
      <c r="AS1145" t="s">
        <v>24</v>
      </c>
      <c r="AT1145" t="s">
        <v>24</v>
      </c>
    </row>
    <row r="1146" spans="1:46">
      <c r="A1146">
        <v>105</v>
      </c>
      <c r="B1146">
        <v>2</v>
      </c>
      <c r="C1146">
        <v>1</v>
      </c>
      <c r="D1146">
        <v>0</v>
      </c>
      <c r="G1146">
        <v>0</v>
      </c>
      <c r="Q1146" t="s">
        <v>24</v>
      </c>
      <c r="S1146">
        <v>0</v>
      </c>
      <c r="Z1146">
        <v>0</v>
      </c>
      <c r="AB1146" t="s">
        <v>24</v>
      </c>
      <c r="AC1146" t="s">
        <v>24</v>
      </c>
      <c r="AD1146" t="s">
        <v>24</v>
      </c>
      <c r="AE1146" t="s">
        <v>24</v>
      </c>
      <c r="AF1146">
        <v>0</v>
      </c>
      <c r="AG1146">
        <v>105</v>
      </c>
      <c r="AH1146" t="s">
        <v>24</v>
      </c>
      <c r="AI1146">
        <v>0</v>
      </c>
      <c r="AJ1146" t="s">
        <v>24</v>
      </c>
      <c r="AK1146" t="s">
        <v>24</v>
      </c>
      <c r="AL1146" t="s">
        <v>24</v>
      </c>
      <c r="AM1146" t="s">
        <v>24</v>
      </c>
      <c r="AN1146" t="s">
        <v>24</v>
      </c>
      <c r="AO1146" t="s">
        <v>24</v>
      </c>
      <c r="AP1146" t="s">
        <v>24</v>
      </c>
      <c r="AQ1146" t="s">
        <v>24</v>
      </c>
      <c r="AR1146" t="s">
        <v>24</v>
      </c>
      <c r="AS1146" t="s">
        <v>24</v>
      </c>
      <c r="AT1146" t="s">
        <v>24</v>
      </c>
    </row>
    <row r="1147" spans="1:46">
      <c r="A1147">
        <v>105</v>
      </c>
      <c r="B1147">
        <v>2</v>
      </c>
      <c r="C1147">
        <v>2</v>
      </c>
      <c r="D1147">
        <v>0</v>
      </c>
      <c r="G1147">
        <v>375</v>
      </c>
      <c r="Q1147" t="s">
        <v>5377</v>
      </c>
      <c r="S1147">
        <v>0</v>
      </c>
      <c r="Z1147">
        <v>1</v>
      </c>
      <c r="AB1147" t="s">
        <v>24</v>
      </c>
      <c r="AC1147" t="s">
        <v>24</v>
      </c>
      <c r="AD1147" t="s">
        <v>24</v>
      </c>
      <c r="AE1147" t="s">
        <v>24</v>
      </c>
      <c r="AF1147">
        <v>0</v>
      </c>
      <c r="AG1147">
        <v>105</v>
      </c>
      <c r="AH1147" t="s">
        <v>24</v>
      </c>
      <c r="AI1147">
        <v>0</v>
      </c>
      <c r="AJ1147" t="s">
        <v>24</v>
      </c>
      <c r="AK1147" t="s">
        <v>24</v>
      </c>
      <c r="AL1147" t="s">
        <v>24</v>
      </c>
      <c r="AM1147" t="s">
        <v>24</v>
      </c>
      <c r="AN1147" t="s">
        <v>24</v>
      </c>
      <c r="AO1147" t="s">
        <v>24</v>
      </c>
      <c r="AP1147" t="s">
        <v>24</v>
      </c>
      <c r="AQ1147" t="s">
        <v>24</v>
      </c>
      <c r="AR1147" t="s">
        <v>24</v>
      </c>
      <c r="AS1147" t="s">
        <v>24</v>
      </c>
      <c r="AT1147" t="s">
        <v>24</v>
      </c>
    </row>
    <row r="1148" spans="1:46">
      <c r="A1148">
        <v>105</v>
      </c>
      <c r="B1148">
        <v>2</v>
      </c>
      <c r="C1148">
        <v>3</v>
      </c>
      <c r="D1148">
        <v>0</v>
      </c>
      <c r="G1148">
        <v>599</v>
      </c>
      <c r="Q1148" t="s">
        <v>5378</v>
      </c>
      <c r="S1148">
        <v>0</v>
      </c>
      <c r="Z1148">
        <v>1</v>
      </c>
      <c r="AB1148" t="s">
        <v>24</v>
      </c>
      <c r="AC1148" t="s">
        <v>24</v>
      </c>
      <c r="AD1148" t="s">
        <v>24</v>
      </c>
      <c r="AE1148" t="s">
        <v>24</v>
      </c>
      <c r="AF1148">
        <v>0</v>
      </c>
      <c r="AG1148">
        <v>105</v>
      </c>
      <c r="AH1148" t="s">
        <v>24</v>
      </c>
      <c r="AI1148">
        <v>0</v>
      </c>
      <c r="AJ1148" t="s">
        <v>24</v>
      </c>
      <c r="AK1148" t="s">
        <v>24</v>
      </c>
      <c r="AL1148" t="s">
        <v>24</v>
      </c>
      <c r="AM1148" t="s">
        <v>24</v>
      </c>
      <c r="AN1148" t="s">
        <v>24</v>
      </c>
      <c r="AO1148" t="s">
        <v>24</v>
      </c>
      <c r="AP1148" t="s">
        <v>24</v>
      </c>
      <c r="AQ1148" t="s">
        <v>24</v>
      </c>
      <c r="AR1148" t="s">
        <v>24</v>
      </c>
      <c r="AS1148" t="s">
        <v>24</v>
      </c>
      <c r="AT1148" t="s">
        <v>24</v>
      </c>
    </row>
    <row r="1149" spans="1:46">
      <c r="A1149">
        <v>105</v>
      </c>
      <c r="B1149">
        <v>2</v>
      </c>
      <c r="C1149">
        <v>4</v>
      </c>
      <c r="D1149">
        <v>0</v>
      </c>
      <c r="G1149">
        <v>678</v>
      </c>
      <c r="Q1149" t="s">
        <v>5379</v>
      </c>
      <c r="S1149">
        <v>0</v>
      </c>
      <c r="Z1149">
        <v>1</v>
      </c>
      <c r="AB1149" t="s">
        <v>24</v>
      </c>
      <c r="AC1149" t="s">
        <v>24</v>
      </c>
      <c r="AD1149" t="s">
        <v>24</v>
      </c>
      <c r="AE1149" t="s">
        <v>24</v>
      </c>
      <c r="AF1149">
        <v>0</v>
      </c>
      <c r="AG1149">
        <v>105</v>
      </c>
      <c r="AH1149" t="s">
        <v>24</v>
      </c>
      <c r="AI1149">
        <v>0</v>
      </c>
      <c r="AJ1149" t="s">
        <v>24</v>
      </c>
      <c r="AK1149" t="s">
        <v>24</v>
      </c>
      <c r="AL1149" t="s">
        <v>24</v>
      </c>
      <c r="AM1149" t="s">
        <v>24</v>
      </c>
      <c r="AN1149" t="s">
        <v>24</v>
      </c>
      <c r="AO1149" t="s">
        <v>24</v>
      </c>
      <c r="AP1149" t="s">
        <v>24</v>
      </c>
      <c r="AQ1149" t="s">
        <v>24</v>
      </c>
      <c r="AR1149" t="s">
        <v>24</v>
      </c>
      <c r="AS1149" t="s">
        <v>24</v>
      </c>
      <c r="AT1149" t="s">
        <v>24</v>
      </c>
    </row>
    <row r="1150" spans="1:46">
      <c r="A1150">
        <v>105</v>
      </c>
      <c r="B1150">
        <v>2</v>
      </c>
      <c r="C1150">
        <v>5</v>
      </c>
      <c r="D1150">
        <v>0</v>
      </c>
      <c r="G1150">
        <v>620</v>
      </c>
      <c r="Q1150" t="s">
        <v>5380</v>
      </c>
      <c r="S1150">
        <v>0</v>
      </c>
      <c r="Z1150">
        <v>1</v>
      </c>
      <c r="AB1150" t="s">
        <v>24</v>
      </c>
      <c r="AC1150" t="s">
        <v>24</v>
      </c>
      <c r="AD1150" t="s">
        <v>24</v>
      </c>
      <c r="AE1150" t="s">
        <v>24</v>
      </c>
      <c r="AF1150">
        <v>0</v>
      </c>
      <c r="AG1150">
        <v>105</v>
      </c>
      <c r="AH1150" t="s">
        <v>24</v>
      </c>
      <c r="AI1150">
        <v>0</v>
      </c>
      <c r="AJ1150" t="s">
        <v>24</v>
      </c>
      <c r="AK1150" t="s">
        <v>24</v>
      </c>
      <c r="AL1150" t="s">
        <v>24</v>
      </c>
      <c r="AM1150" t="s">
        <v>24</v>
      </c>
      <c r="AN1150" t="s">
        <v>24</v>
      </c>
      <c r="AO1150" t="s">
        <v>24</v>
      </c>
      <c r="AP1150" t="s">
        <v>24</v>
      </c>
      <c r="AQ1150" t="s">
        <v>24</v>
      </c>
      <c r="AR1150" t="s">
        <v>24</v>
      </c>
      <c r="AS1150" t="s">
        <v>24</v>
      </c>
      <c r="AT1150" t="s">
        <v>24</v>
      </c>
    </row>
    <row r="1151" spans="1:46">
      <c r="A1151">
        <v>105</v>
      </c>
      <c r="B1151">
        <v>2</v>
      </c>
      <c r="C1151">
        <v>6</v>
      </c>
      <c r="D1151">
        <v>0</v>
      </c>
      <c r="G1151">
        <v>166</v>
      </c>
      <c r="Q1151" t="s">
        <v>5381</v>
      </c>
      <c r="S1151">
        <v>0</v>
      </c>
      <c r="Z1151">
        <v>1</v>
      </c>
      <c r="AB1151" t="s">
        <v>24</v>
      </c>
      <c r="AC1151" t="s">
        <v>24</v>
      </c>
      <c r="AD1151" t="s">
        <v>24</v>
      </c>
      <c r="AE1151" t="s">
        <v>24</v>
      </c>
      <c r="AF1151">
        <v>0</v>
      </c>
      <c r="AG1151">
        <v>105</v>
      </c>
      <c r="AH1151" t="s">
        <v>24</v>
      </c>
      <c r="AI1151">
        <v>0</v>
      </c>
      <c r="AJ1151" t="s">
        <v>24</v>
      </c>
      <c r="AK1151" t="s">
        <v>24</v>
      </c>
      <c r="AL1151" t="s">
        <v>24</v>
      </c>
      <c r="AM1151" t="s">
        <v>24</v>
      </c>
      <c r="AN1151" t="s">
        <v>24</v>
      </c>
      <c r="AO1151" t="s">
        <v>24</v>
      </c>
      <c r="AP1151" t="s">
        <v>24</v>
      </c>
      <c r="AQ1151" t="s">
        <v>24</v>
      </c>
      <c r="AR1151" t="s">
        <v>24</v>
      </c>
      <c r="AS1151" t="s">
        <v>24</v>
      </c>
      <c r="AT1151" t="s">
        <v>24</v>
      </c>
    </row>
    <row r="1152" spans="1:46">
      <c r="A1152">
        <v>105</v>
      </c>
      <c r="B1152">
        <v>2</v>
      </c>
      <c r="C1152">
        <v>7</v>
      </c>
      <c r="D1152">
        <v>0</v>
      </c>
      <c r="G1152">
        <v>84</v>
      </c>
      <c r="Q1152" t="s">
        <v>1565</v>
      </c>
      <c r="S1152">
        <v>0</v>
      </c>
      <c r="Z1152">
        <v>1</v>
      </c>
      <c r="AB1152" t="s">
        <v>24</v>
      </c>
      <c r="AC1152" t="s">
        <v>24</v>
      </c>
      <c r="AD1152" t="s">
        <v>24</v>
      </c>
      <c r="AE1152" t="s">
        <v>24</v>
      </c>
      <c r="AF1152">
        <v>0</v>
      </c>
      <c r="AG1152">
        <v>105</v>
      </c>
      <c r="AH1152" t="s">
        <v>24</v>
      </c>
      <c r="AI1152">
        <v>0</v>
      </c>
      <c r="AJ1152" t="s">
        <v>24</v>
      </c>
      <c r="AK1152" t="s">
        <v>24</v>
      </c>
      <c r="AL1152" t="s">
        <v>24</v>
      </c>
      <c r="AM1152" t="s">
        <v>24</v>
      </c>
      <c r="AN1152" t="s">
        <v>24</v>
      </c>
      <c r="AO1152" t="s">
        <v>24</v>
      </c>
      <c r="AP1152" t="s">
        <v>24</v>
      </c>
      <c r="AQ1152" t="s">
        <v>24</v>
      </c>
      <c r="AR1152" t="s">
        <v>24</v>
      </c>
      <c r="AS1152" t="s">
        <v>24</v>
      </c>
      <c r="AT1152" t="s">
        <v>24</v>
      </c>
    </row>
    <row r="1153" spans="1:46">
      <c r="A1153">
        <v>105</v>
      </c>
      <c r="B1153">
        <v>2</v>
      </c>
      <c r="C1153">
        <v>8</v>
      </c>
      <c r="D1153">
        <v>0</v>
      </c>
      <c r="G1153">
        <v>0</v>
      </c>
      <c r="Q1153" t="s">
        <v>24</v>
      </c>
      <c r="S1153">
        <v>0</v>
      </c>
      <c r="Z1153">
        <v>0</v>
      </c>
      <c r="AB1153" t="s">
        <v>24</v>
      </c>
      <c r="AC1153" t="s">
        <v>24</v>
      </c>
      <c r="AD1153" t="s">
        <v>24</v>
      </c>
      <c r="AE1153" t="s">
        <v>24</v>
      </c>
      <c r="AF1153">
        <v>0</v>
      </c>
      <c r="AG1153">
        <v>105</v>
      </c>
      <c r="AH1153" t="s">
        <v>24</v>
      </c>
      <c r="AI1153">
        <v>0</v>
      </c>
      <c r="AJ1153" t="s">
        <v>24</v>
      </c>
      <c r="AK1153" t="s">
        <v>24</v>
      </c>
      <c r="AL1153" t="s">
        <v>24</v>
      </c>
      <c r="AM1153" t="s">
        <v>24</v>
      </c>
      <c r="AN1153" t="s">
        <v>24</v>
      </c>
      <c r="AO1153" t="s">
        <v>24</v>
      </c>
      <c r="AP1153" t="s">
        <v>24</v>
      </c>
      <c r="AQ1153" t="s">
        <v>24</v>
      </c>
      <c r="AR1153" t="s">
        <v>24</v>
      </c>
      <c r="AS1153" t="s">
        <v>24</v>
      </c>
      <c r="AT1153" t="s">
        <v>24</v>
      </c>
    </row>
    <row r="1154" spans="1:46">
      <c r="A1154">
        <v>106</v>
      </c>
      <c r="B1154">
        <v>1</v>
      </c>
      <c r="C1154">
        <v>1</v>
      </c>
      <c r="D1154">
        <v>0</v>
      </c>
      <c r="G1154">
        <v>0</v>
      </c>
      <c r="Q1154" t="s">
        <v>24</v>
      </c>
      <c r="S1154">
        <v>0</v>
      </c>
      <c r="Z1154">
        <v>0</v>
      </c>
      <c r="AB1154" t="s">
        <v>24</v>
      </c>
      <c r="AC1154" t="s">
        <v>24</v>
      </c>
      <c r="AD1154" t="s">
        <v>24</v>
      </c>
      <c r="AE1154" t="s">
        <v>24</v>
      </c>
      <c r="AF1154">
        <v>0</v>
      </c>
      <c r="AG1154">
        <v>106</v>
      </c>
      <c r="AH1154" t="s">
        <v>24</v>
      </c>
      <c r="AI1154">
        <v>0</v>
      </c>
      <c r="AJ1154" t="s">
        <v>24</v>
      </c>
      <c r="AK1154" t="s">
        <v>24</v>
      </c>
      <c r="AL1154" t="s">
        <v>24</v>
      </c>
      <c r="AM1154" t="s">
        <v>24</v>
      </c>
      <c r="AN1154" t="s">
        <v>24</v>
      </c>
      <c r="AO1154" t="s">
        <v>24</v>
      </c>
      <c r="AP1154" t="s">
        <v>24</v>
      </c>
      <c r="AQ1154" t="s">
        <v>24</v>
      </c>
      <c r="AR1154" t="s">
        <v>24</v>
      </c>
      <c r="AS1154" t="s">
        <v>24</v>
      </c>
      <c r="AT1154" t="s">
        <v>24</v>
      </c>
    </row>
    <row r="1155" spans="1:46">
      <c r="A1155">
        <v>106</v>
      </c>
      <c r="B1155">
        <v>1</v>
      </c>
      <c r="C1155">
        <v>2</v>
      </c>
      <c r="D1155">
        <v>0</v>
      </c>
      <c r="G1155">
        <v>365</v>
      </c>
      <c r="Q1155" t="s">
        <v>5382</v>
      </c>
      <c r="S1155">
        <v>0</v>
      </c>
      <c r="Z1155">
        <v>1</v>
      </c>
      <c r="AB1155" t="s">
        <v>24</v>
      </c>
      <c r="AC1155" t="s">
        <v>24</v>
      </c>
      <c r="AD1155" t="s">
        <v>24</v>
      </c>
      <c r="AE1155" t="s">
        <v>24</v>
      </c>
      <c r="AF1155">
        <v>0</v>
      </c>
      <c r="AG1155">
        <v>106</v>
      </c>
      <c r="AH1155" t="s">
        <v>24</v>
      </c>
      <c r="AI1155">
        <v>0</v>
      </c>
      <c r="AJ1155" t="s">
        <v>24</v>
      </c>
      <c r="AK1155" t="s">
        <v>24</v>
      </c>
      <c r="AL1155" t="s">
        <v>24</v>
      </c>
      <c r="AM1155" t="s">
        <v>24</v>
      </c>
      <c r="AN1155" t="s">
        <v>24</v>
      </c>
      <c r="AO1155" t="s">
        <v>24</v>
      </c>
      <c r="AP1155" t="s">
        <v>24</v>
      </c>
      <c r="AQ1155" t="s">
        <v>24</v>
      </c>
      <c r="AR1155" t="s">
        <v>24</v>
      </c>
      <c r="AS1155" t="s">
        <v>24</v>
      </c>
      <c r="AT1155" t="s">
        <v>24</v>
      </c>
    </row>
    <row r="1156" spans="1:46">
      <c r="A1156">
        <v>106</v>
      </c>
      <c r="B1156">
        <v>1</v>
      </c>
      <c r="C1156">
        <v>3</v>
      </c>
      <c r="D1156">
        <v>0</v>
      </c>
      <c r="G1156">
        <v>271</v>
      </c>
      <c r="Q1156" t="s">
        <v>1566</v>
      </c>
      <c r="S1156">
        <v>0</v>
      </c>
      <c r="Z1156">
        <v>1</v>
      </c>
      <c r="AB1156" t="s">
        <v>24</v>
      </c>
      <c r="AC1156" t="s">
        <v>24</v>
      </c>
      <c r="AD1156" t="s">
        <v>24</v>
      </c>
      <c r="AE1156" t="s">
        <v>24</v>
      </c>
      <c r="AF1156">
        <v>0</v>
      </c>
      <c r="AG1156">
        <v>106</v>
      </c>
      <c r="AH1156" t="s">
        <v>24</v>
      </c>
      <c r="AI1156">
        <v>0</v>
      </c>
      <c r="AJ1156" t="s">
        <v>24</v>
      </c>
      <c r="AK1156" t="s">
        <v>24</v>
      </c>
      <c r="AL1156" t="s">
        <v>24</v>
      </c>
      <c r="AM1156" t="s">
        <v>24</v>
      </c>
      <c r="AN1156" t="s">
        <v>24</v>
      </c>
      <c r="AO1156" t="s">
        <v>24</v>
      </c>
      <c r="AP1156" t="s">
        <v>24</v>
      </c>
      <c r="AQ1156" t="s">
        <v>24</v>
      </c>
      <c r="AR1156" t="s">
        <v>24</v>
      </c>
      <c r="AS1156" t="s">
        <v>24</v>
      </c>
      <c r="AT1156" t="s">
        <v>24</v>
      </c>
    </row>
    <row r="1157" spans="1:46">
      <c r="A1157">
        <v>106</v>
      </c>
      <c r="B1157">
        <v>1</v>
      </c>
      <c r="C1157">
        <v>4</v>
      </c>
      <c r="D1157">
        <v>0</v>
      </c>
      <c r="G1157">
        <v>793</v>
      </c>
      <c r="Q1157" t="s">
        <v>1568</v>
      </c>
      <c r="S1157">
        <v>0</v>
      </c>
      <c r="Z1157">
        <v>1</v>
      </c>
      <c r="AB1157" t="s">
        <v>24</v>
      </c>
      <c r="AC1157" t="s">
        <v>24</v>
      </c>
      <c r="AD1157" t="s">
        <v>24</v>
      </c>
      <c r="AE1157" t="s">
        <v>24</v>
      </c>
      <c r="AF1157">
        <v>0</v>
      </c>
      <c r="AG1157">
        <v>106</v>
      </c>
      <c r="AH1157" t="s">
        <v>24</v>
      </c>
      <c r="AI1157">
        <v>0</v>
      </c>
      <c r="AJ1157" t="s">
        <v>24</v>
      </c>
      <c r="AK1157" t="s">
        <v>24</v>
      </c>
      <c r="AL1157" t="s">
        <v>24</v>
      </c>
      <c r="AM1157" t="s">
        <v>24</v>
      </c>
      <c r="AN1157" t="s">
        <v>24</v>
      </c>
      <c r="AO1157" t="s">
        <v>24</v>
      </c>
      <c r="AP1157" t="s">
        <v>24</v>
      </c>
      <c r="AQ1157" t="s">
        <v>24</v>
      </c>
      <c r="AR1157" t="s">
        <v>24</v>
      </c>
      <c r="AS1157" t="s">
        <v>24</v>
      </c>
      <c r="AT1157" t="s">
        <v>24</v>
      </c>
    </row>
    <row r="1158" spans="1:46">
      <c r="A1158">
        <v>106</v>
      </c>
      <c r="B1158">
        <v>1</v>
      </c>
      <c r="C1158">
        <v>5</v>
      </c>
      <c r="D1158">
        <v>0</v>
      </c>
      <c r="G1158">
        <v>432</v>
      </c>
      <c r="Q1158" t="s">
        <v>163</v>
      </c>
      <c r="S1158">
        <v>0</v>
      </c>
      <c r="Z1158">
        <v>1</v>
      </c>
      <c r="AB1158" t="s">
        <v>24</v>
      </c>
      <c r="AC1158" t="s">
        <v>24</v>
      </c>
      <c r="AD1158" t="s">
        <v>24</v>
      </c>
      <c r="AE1158" t="s">
        <v>24</v>
      </c>
      <c r="AF1158">
        <v>0</v>
      </c>
      <c r="AG1158">
        <v>106</v>
      </c>
      <c r="AH1158" t="s">
        <v>24</v>
      </c>
      <c r="AI1158">
        <v>0</v>
      </c>
      <c r="AJ1158" t="s">
        <v>24</v>
      </c>
      <c r="AK1158" t="s">
        <v>24</v>
      </c>
      <c r="AL1158" t="s">
        <v>24</v>
      </c>
      <c r="AM1158" t="s">
        <v>24</v>
      </c>
      <c r="AN1158" t="s">
        <v>24</v>
      </c>
      <c r="AO1158" t="s">
        <v>24</v>
      </c>
      <c r="AP1158" t="s">
        <v>24</v>
      </c>
      <c r="AQ1158" t="s">
        <v>24</v>
      </c>
      <c r="AR1158" t="s">
        <v>24</v>
      </c>
      <c r="AS1158" t="s">
        <v>24</v>
      </c>
      <c r="AT1158" t="s">
        <v>24</v>
      </c>
    </row>
    <row r="1159" spans="1:46">
      <c r="A1159">
        <v>106</v>
      </c>
      <c r="B1159">
        <v>1</v>
      </c>
      <c r="C1159">
        <v>6</v>
      </c>
      <c r="D1159">
        <v>0</v>
      </c>
      <c r="G1159">
        <v>195</v>
      </c>
      <c r="Q1159" t="s">
        <v>5383</v>
      </c>
      <c r="S1159">
        <v>0</v>
      </c>
      <c r="Z1159">
        <v>1</v>
      </c>
      <c r="AB1159" t="s">
        <v>24</v>
      </c>
      <c r="AC1159" t="s">
        <v>24</v>
      </c>
      <c r="AD1159" t="s">
        <v>24</v>
      </c>
      <c r="AE1159" t="s">
        <v>24</v>
      </c>
      <c r="AF1159">
        <v>0</v>
      </c>
      <c r="AG1159">
        <v>106</v>
      </c>
      <c r="AH1159" t="s">
        <v>24</v>
      </c>
      <c r="AI1159">
        <v>0</v>
      </c>
      <c r="AJ1159" t="s">
        <v>24</v>
      </c>
      <c r="AK1159" t="s">
        <v>24</v>
      </c>
      <c r="AL1159" t="s">
        <v>24</v>
      </c>
      <c r="AM1159" t="s">
        <v>24</v>
      </c>
      <c r="AN1159" t="s">
        <v>24</v>
      </c>
      <c r="AO1159" t="s">
        <v>24</v>
      </c>
      <c r="AP1159" t="s">
        <v>24</v>
      </c>
      <c r="AQ1159" t="s">
        <v>24</v>
      </c>
      <c r="AR1159" t="s">
        <v>24</v>
      </c>
      <c r="AS1159" t="s">
        <v>24</v>
      </c>
      <c r="AT1159" t="s">
        <v>24</v>
      </c>
    </row>
    <row r="1160" spans="1:46">
      <c r="A1160">
        <v>106</v>
      </c>
      <c r="B1160">
        <v>1</v>
      </c>
      <c r="C1160">
        <v>7</v>
      </c>
      <c r="D1160">
        <v>0</v>
      </c>
      <c r="G1160">
        <v>0</v>
      </c>
      <c r="Q1160" t="s">
        <v>24</v>
      </c>
      <c r="S1160">
        <v>0</v>
      </c>
      <c r="Z1160">
        <v>0</v>
      </c>
      <c r="AB1160" t="s">
        <v>24</v>
      </c>
      <c r="AC1160" t="s">
        <v>24</v>
      </c>
      <c r="AD1160" t="s">
        <v>24</v>
      </c>
      <c r="AE1160" t="s">
        <v>24</v>
      </c>
      <c r="AF1160">
        <v>0</v>
      </c>
      <c r="AG1160">
        <v>106</v>
      </c>
      <c r="AH1160" t="s">
        <v>24</v>
      </c>
      <c r="AI1160">
        <v>0</v>
      </c>
      <c r="AJ1160" t="s">
        <v>24</v>
      </c>
      <c r="AK1160" t="s">
        <v>24</v>
      </c>
      <c r="AL1160" t="s">
        <v>24</v>
      </c>
      <c r="AM1160" t="s">
        <v>24</v>
      </c>
      <c r="AN1160" t="s">
        <v>24</v>
      </c>
      <c r="AO1160" t="s">
        <v>24</v>
      </c>
      <c r="AP1160" t="s">
        <v>24</v>
      </c>
      <c r="AQ1160" t="s">
        <v>24</v>
      </c>
      <c r="AR1160" t="s">
        <v>24</v>
      </c>
      <c r="AS1160" t="s">
        <v>24</v>
      </c>
      <c r="AT1160" t="s">
        <v>24</v>
      </c>
    </row>
    <row r="1161" spans="1:46">
      <c r="A1161">
        <v>106</v>
      </c>
      <c r="B1161">
        <v>1</v>
      </c>
      <c r="C1161">
        <v>8</v>
      </c>
      <c r="D1161">
        <v>0</v>
      </c>
      <c r="G1161">
        <v>0</v>
      </c>
      <c r="Q1161" t="s">
        <v>24</v>
      </c>
      <c r="S1161">
        <v>0</v>
      </c>
      <c r="Z1161">
        <v>0</v>
      </c>
      <c r="AB1161" t="s">
        <v>24</v>
      </c>
      <c r="AC1161" t="s">
        <v>24</v>
      </c>
      <c r="AD1161" t="s">
        <v>24</v>
      </c>
      <c r="AE1161" t="s">
        <v>24</v>
      </c>
      <c r="AF1161">
        <v>0</v>
      </c>
      <c r="AG1161">
        <v>106</v>
      </c>
      <c r="AH1161" t="s">
        <v>24</v>
      </c>
      <c r="AI1161">
        <v>0</v>
      </c>
      <c r="AJ1161" t="s">
        <v>24</v>
      </c>
      <c r="AK1161" t="s">
        <v>24</v>
      </c>
      <c r="AL1161" t="s">
        <v>24</v>
      </c>
      <c r="AM1161" t="s">
        <v>24</v>
      </c>
      <c r="AN1161" t="s">
        <v>24</v>
      </c>
      <c r="AO1161" t="s">
        <v>24</v>
      </c>
      <c r="AP1161" t="s">
        <v>24</v>
      </c>
      <c r="AQ1161" t="s">
        <v>24</v>
      </c>
      <c r="AR1161" t="s">
        <v>24</v>
      </c>
      <c r="AS1161" t="s">
        <v>24</v>
      </c>
      <c r="AT1161" t="s">
        <v>24</v>
      </c>
    </row>
    <row r="1162" spans="1:46">
      <c r="A1162">
        <v>106</v>
      </c>
      <c r="B1162">
        <v>2</v>
      </c>
      <c r="C1162">
        <v>1</v>
      </c>
      <c r="D1162">
        <v>0</v>
      </c>
      <c r="G1162">
        <v>403</v>
      </c>
      <c r="Q1162" t="s">
        <v>164</v>
      </c>
      <c r="S1162">
        <v>0</v>
      </c>
      <c r="Z1162">
        <v>1</v>
      </c>
      <c r="AB1162" t="s">
        <v>24</v>
      </c>
      <c r="AC1162" t="s">
        <v>24</v>
      </c>
      <c r="AD1162" t="s">
        <v>24</v>
      </c>
      <c r="AE1162" t="s">
        <v>24</v>
      </c>
      <c r="AF1162">
        <v>0</v>
      </c>
      <c r="AG1162">
        <v>106</v>
      </c>
      <c r="AH1162" t="s">
        <v>24</v>
      </c>
      <c r="AI1162">
        <v>0</v>
      </c>
      <c r="AJ1162" t="s">
        <v>24</v>
      </c>
      <c r="AK1162" t="s">
        <v>24</v>
      </c>
      <c r="AL1162" t="s">
        <v>24</v>
      </c>
      <c r="AM1162" t="s">
        <v>24</v>
      </c>
      <c r="AN1162" t="s">
        <v>24</v>
      </c>
      <c r="AO1162" t="s">
        <v>24</v>
      </c>
      <c r="AP1162" t="s">
        <v>24</v>
      </c>
      <c r="AQ1162" t="s">
        <v>24</v>
      </c>
      <c r="AR1162" t="s">
        <v>24</v>
      </c>
      <c r="AS1162" t="s">
        <v>24</v>
      </c>
      <c r="AT1162" t="s">
        <v>24</v>
      </c>
    </row>
    <row r="1163" spans="1:46">
      <c r="A1163">
        <v>106</v>
      </c>
      <c r="B1163">
        <v>2</v>
      </c>
      <c r="C1163">
        <v>2</v>
      </c>
      <c r="D1163">
        <v>0</v>
      </c>
      <c r="G1163">
        <v>270</v>
      </c>
      <c r="Q1163" t="s">
        <v>165</v>
      </c>
      <c r="S1163">
        <v>0</v>
      </c>
      <c r="Z1163">
        <v>1</v>
      </c>
      <c r="AB1163" t="s">
        <v>24</v>
      </c>
      <c r="AC1163" t="s">
        <v>24</v>
      </c>
      <c r="AD1163" t="s">
        <v>24</v>
      </c>
      <c r="AE1163" t="s">
        <v>24</v>
      </c>
      <c r="AF1163">
        <v>0</v>
      </c>
      <c r="AG1163">
        <v>106</v>
      </c>
      <c r="AH1163" t="s">
        <v>24</v>
      </c>
      <c r="AI1163">
        <v>0</v>
      </c>
      <c r="AJ1163" t="s">
        <v>24</v>
      </c>
      <c r="AK1163" t="s">
        <v>24</v>
      </c>
      <c r="AL1163" t="s">
        <v>24</v>
      </c>
      <c r="AM1163" t="s">
        <v>24</v>
      </c>
      <c r="AN1163" t="s">
        <v>24</v>
      </c>
      <c r="AO1163" t="s">
        <v>24</v>
      </c>
      <c r="AP1163" t="s">
        <v>24</v>
      </c>
      <c r="AQ1163" t="s">
        <v>24</v>
      </c>
      <c r="AR1163" t="s">
        <v>24</v>
      </c>
      <c r="AS1163" t="s">
        <v>24</v>
      </c>
      <c r="AT1163" t="s">
        <v>24</v>
      </c>
    </row>
    <row r="1164" spans="1:46">
      <c r="A1164">
        <v>106</v>
      </c>
      <c r="B1164">
        <v>2</v>
      </c>
      <c r="C1164">
        <v>3</v>
      </c>
      <c r="D1164">
        <v>0</v>
      </c>
      <c r="G1164">
        <v>427</v>
      </c>
      <c r="Q1164" t="s">
        <v>5384</v>
      </c>
      <c r="S1164">
        <v>0</v>
      </c>
      <c r="Z1164">
        <v>1</v>
      </c>
      <c r="AB1164" t="s">
        <v>24</v>
      </c>
      <c r="AC1164" t="s">
        <v>24</v>
      </c>
      <c r="AD1164" t="s">
        <v>24</v>
      </c>
      <c r="AE1164" t="s">
        <v>24</v>
      </c>
      <c r="AF1164">
        <v>0</v>
      </c>
      <c r="AG1164">
        <v>106</v>
      </c>
      <c r="AH1164" t="s">
        <v>24</v>
      </c>
      <c r="AI1164">
        <v>0</v>
      </c>
      <c r="AJ1164" t="s">
        <v>24</v>
      </c>
      <c r="AK1164" t="s">
        <v>24</v>
      </c>
      <c r="AL1164" t="s">
        <v>24</v>
      </c>
      <c r="AM1164" t="s">
        <v>24</v>
      </c>
      <c r="AN1164" t="s">
        <v>24</v>
      </c>
      <c r="AO1164" t="s">
        <v>24</v>
      </c>
      <c r="AP1164" t="s">
        <v>24</v>
      </c>
      <c r="AQ1164" t="s">
        <v>24</v>
      </c>
      <c r="AR1164" t="s">
        <v>24</v>
      </c>
      <c r="AS1164" t="s">
        <v>24</v>
      </c>
      <c r="AT1164" t="s">
        <v>24</v>
      </c>
    </row>
    <row r="1165" spans="1:46">
      <c r="A1165">
        <v>106</v>
      </c>
      <c r="B1165">
        <v>2</v>
      </c>
      <c r="C1165">
        <v>4</v>
      </c>
      <c r="D1165">
        <v>0</v>
      </c>
      <c r="G1165">
        <v>97</v>
      </c>
      <c r="Q1165" t="s">
        <v>5385</v>
      </c>
      <c r="S1165">
        <v>0</v>
      </c>
      <c r="Z1165">
        <v>1</v>
      </c>
      <c r="AB1165" t="s">
        <v>24</v>
      </c>
      <c r="AC1165" t="s">
        <v>24</v>
      </c>
      <c r="AD1165" t="s">
        <v>24</v>
      </c>
      <c r="AE1165" t="s">
        <v>24</v>
      </c>
      <c r="AF1165">
        <v>0</v>
      </c>
      <c r="AG1165">
        <v>106</v>
      </c>
      <c r="AH1165" t="s">
        <v>24</v>
      </c>
      <c r="AI1165">
        <v>0</v>
      </c>
      <c r="AJ1165" t="s">
        <v>24</v>
      </c>
      <c r="AK1165" t="s">
        <v>24</v>
      </c>
      <c r="AL1165" t="s">
        <v>24</v>
      </c>
      <c r="AM1165" t="s">
        <v>24</v>
      </c>
      <c r="AN1165" t="s">
        <v>24</v>
      </c>
      <c r="AO1165" t="s">
        <v>24</v>
      </c>
      <c r="AP1165" t="s">
        <v>24</v>
      </c>
      <c r="AQ1165" t="s">
        <v>24</v>
      </c>
      <c r="AR1165" t="s">
        <v>24</v>
      </c>
      <c r="AS1165" t="s">
        <v>24</v>
      </c>
      <c r="AT1165" t="s">
        <v>24</v>
      </c>
    </row>
    <row r="1166" spans="1:46">
      <c r="A1166">
        <v>106</v>
      </c>
      <c r="B1166">
        <v>2</v>
      </c>
      <c r="C1166">
        <v>5</v>
      </c>
      <c r="D1166">
        <v>0</v>
      </c>
      <c r="G1166">
        <v>149</v>
      </c>
      <c r="Q1166" t="s">
        <v>5385</v>
      </c>
      <c r="S1166">
        <v>0</v>
      </c>
      <c r="Z1166">
        <v>1</v>
      </c>
      <c r="AB1166" t="s">
        <v>24</v>
      </c>
      <c r="AC1166" t="s">
        <v>24</v>
      </c>
      <c r="AD1166" t="s">
        <v>24</v>
      </c>
      <c r="AE1166" t="s">
        <v>24</v>
      </c>
      <c r="AF1166">
        <v>0</v>
      </c>
      <c r="AG1166">
        <v>106</v>
      </c>
      <c r="AH1166" t="s">
        <v>24</v>
      </c>
      <c r="AI1166">
        <v>0</v>
      </c>
      <c r="AJ1166" t="s">
        <v>24</v>
      </c>
      <c r="AK1166" t="s">
        <v>24</v>
      </c>
      <c r="AL1166" t="s">
        <v>24</v>
      </c>
      <c r="AM1166" t="s">
        <v>24</v>
      </c>
      <c r="AN1166" t="s">
        <v>24</v>
      </c>
      <c r="AO1166" t="s">
        <v>24</v>
      </c>
      <c r="AP1166" t="s">
        <v>24</v>
      </c>
      <c r="AQ1166" t="s">
        <v>24</v>
      </c>
      <c r="AR1166" t="s">
        <v>24</v>
      </c>
      <c r="AS1166" t="s">
        <v>24</v>
      </c>
      <c r="AT1166" t="s">
        <v>24</v>
      </c>
    </row>
    <row r="1167" spans="1:46">
      <c r="A1167">
        <v>106</v>
      </c>
      <c r="B1167">
        <v>2</v>
      </c>
      <c r="C1167">
        <v>6</v>
      </c>
      <c r="D1167">
        <v>0</v>
      </c>
      <c r="G1167">
        <v>616</v>
      </c>
      <c r="Q1167" t="s">
        <v>1602</v>
      </c>
      <c r="S1167">
        <v>0</v>
      </c>
      <c r="Z1167">
        <v>1</v>
      </c>
      <c r="AB1167" t="s">
        <v>24</v>
      </c>
      <c r="AC1167" t="s">
        <v>24</v>
      </c>
      <c r="AD1167" t="s">
        <v>24</v>
      </c>
      <c r="AE1167" t="s">
        <v>24</v>
      </c>
      <c r="AF1167">
        <v>0</v>
      </c>
      <c r="AG1167">
        <v>106</v>
      </c>
      <c r="AH1167" t="s">
        <v>24</v>
      </c>
      <c r="AI1167">
        <v>0</v>
      </c>
      <c r="AJ1167" t="s">
        <v>24</v>
      </c>
      <c r="AK1167" t="s">
        <v>24</v>
      </c>
      <c r="AL1167" t="s">
        <v>24</v>
      </c>
      <c r="AM1167" t="s">
        <v>24</v>
      </c>
      <c r="AN1167" t="s">
        <v>24</v>
      </c>
      <c r="AO1167" t="s">
        <v>24</v>
      </c>
      <c r="AP1167" t="s">
        <v>24</v>
      </c>
      <c r="AQ1167" t="s">
        <v>24</v>
      </c>
      <c r="AR1167" t="s">
        <v>24</v>
      </c>
      <c r="AS1167" t="s">
        <v>24</v>
      </c>
      <c r="AT1167" t="s">
        <v>24</v>
      </c>
    </row>
    <row r="1168" spans="1:46">
      <c r="A1168">
        <v>106</v>
      </c>
      <c r="B1168">
        <v>2</v>
      </c>
      <c r="C1168">
        <v>7</v>
      </c>
      <c r="D1168">
        <v>0</v>
      </c>
      <c r="G1168">
        <v>248</v>
      </c>
      <c r="Q1168" t="s">
        <v>5386</v>
      </c>
      <c r="S1168">
        <v>0</v>
      </c>
      <c r="Z1168">
        <v>1</v>
      </c>
      <c r="AB1168" t="s">
        <v>24</v>
      </c>
      <c r="AC1168" t="s">
        <v>24</v>
      </c>
      <c r="AD1168" t="s">
        <v>24</v>
      </c>
      <c r="AE1168" t="s">
        <v>24</v>
      </c>
      <c r="AF1168">
        <v>0</v>
      </c>
      <c r="AG1168">
        <v>106</v>
      </c>
      <c r="AH1168" t="s">
        <v>24</v>
      </c>
      <c r="AI1168">
        <v>0</v>
      </c>
      <c r="AJ1168" t="s">
        <v>24</v>
      </c>
      <c r="AK1168" t="s">
        <v>24</v>
      </c>
      <c r="AL1168" t="s">
        <v>24</v>
      </c>
      <c r="AM1168" t="s">
        <v>24</v>
      </c>
      <c r="AN1168" t="s">
        <v>24</v>
      </c>
      <c r="AO1168" t="s">
        <v>24</v>
      </c>
      <c r="AP1168" t="s">
        <v>24</v>
      </c>
      <c r="AQ1168" t="s">
        <v>24</v>
      </c>
      <c r="AR1168" t="s">
        <v>24</v>
      </c>
      <c r="AS1168" t="s">
        <v>24</v>
      </c>
      <c r="AT1168" t="s">
        <v>24</v>
      </c>
    </row>
    <row r="1169" spans="1:46">
      <c r="A1169">
        <v>106</v>
      </c>
      <c r="B1169">
        <v>2</v>
      </c>
      <c r="C1169">
        <v>8</v>
      </c>
      <c r="D1169">
        <v>0</v>
      </c>
      <c r="G1169">
        <v>647</v>
      </c>
      <c r="Q1169" t="s">
        <v>1570</v>
      </c>
      <c r="S1169">
        <v>0</v>
      </c>
      <c r="Z1169">
        <v>1</v>
      </c>
      <c r="AB1169" t="s">
        <v>24</v>
      </c>
      <c r="AC1169" t="s">
        <v>24</v>
      </c>
      <c r="AD1169" t="s">
        <v>24</v>
      </c>
      <c r="AE1169" t="s">
        <v>24</v>
      </c>
      <c r="AF1169">
        <v>0</v>
      </c>
      <c r="AG1169">
        <v>106</v>
      </c>
      <c r="AH1169" t="s">
        <v>24</v>
      </c>
      <c r="AI1169">
        <v>0</v>
      </c>
      <c r="AJ1169" t="s">
        <v>24</v>
      </c>
      <c r="AK1169" t="s">
        <v>24</v>
      </c>
      <c r="AL1169" t="s">
        <v>24</v>
      </c>
      <c r="AM1169" t="s">
        <v>24</v>
      </c>
      <c r="AN1169" t="s">
        <v>24</v>
      </c>
      <c r="AO1169" t="s">
        <v>24</v>
      </c>
      <c r="AP1169" t="s">
        <v>24</v>
      </c>
      <c r="AQ1169" t="s">
        <v>24</v>
      </c>
      <c r="AR1169" t="s">
        <v>24</v>
      </c>
      <c r="AS1169" t="s">
        <v>24</v>
      </c>
      <c r="AT1169" t="s">
        <v>24</v>
      </c>
    </row>
    <row r="1170" spans="1:46">
      <c r="A1170">
        <v>107</v>
      </c>
      <c r="B1170">
        <v>1</v>
      </c>
      <c r="C1170">
        <v>1</v>
      </c>
      <c r="D1170">
        <v>0</v>
      </c>
      <c r="G1170">
        <v>0</v>
      </c>
      <c r="Q1170" t="s">
        <v>24</v>
      </c>
      <c r="S1170">
        <v>0</v>
      </c>
      <c r="Z1170">
        <v>0</v>
      </c>
      <c r="AB1170" t="s">
        <v>24</v>
      </c>
      <c r="AC1170" t="s">
        <v>24</v>
      </c>
      <c r="AD1170" t="s">
        <v>24</v>
      </c>
      <c r="AE1170" t="s">
        <v>24</v>
      </c>
      <c r="AF1170">
        <v>0</v>
      </c>
      <c r="AG1170">
        <v>107</v>
      </c>
      <c r="AH1170" t="s">
        <v>24</v>
      </c>
      <c r="AI1170">
        <v>0</v>
      </c>
      <c r="AJ1170" t="s">
        <v>24</v>
      </c>
      <c r="AK1170" t="s">
        <v>24</v>
      </c>
      <c r="AL1170" t="s">
        <v>24</v>
      </c>
      <c r="AM1170" t="s">
        <v>24</v>
      </c>
      <c r="AN1170" t="s">
        <v>24</v>
      </c>
      <c r="AO1170" t="s">
        <v>24</v>
      </c>
      <c r="AP1170" t="s">
        <v>24</v>
      </c>
      <c r="AQ1170" t="s">
        <v>24</v>
      </c>
      <c r="AR1170" t="s">
        <v>24</v>
      </c>
      <c r="AS1170" t="s">
        <v>24</v>
      </c>
      <c r="AT1170" t="s">
        <v>24</v>
      </c>
    </row>
    <row r="1171" spans="1:46">
      <c r="A1171">
        <v>107</v>
      </c>
      <c r="B1171">
        <v>1</v>
      </c>
      <c r="C1171">
        <v>2</v>
      </c>
      <c r="D1171">
        <v>0</v>
      </c>
      <c r="G1171">
        <v>163</v>
      </c>
      <c r="Q1171" t="s">
        <v>5387</v>
      </c>
      <c r="S1171">
        <v>0</v>
      </c>
      <c r="Z1171">
        <v>2</v>
      </c>
      <c r="AB1171" t="s">
        <v>24</v>
      </c>
      <c r="AC1171" t="s">
        <v>24</v>
      </c>
      <c r="AD1171" t="s">
        <v>24</v>
      </c>
      <c r="AE1171" t="s">
        <v>24</v>
      </c>
      <c r="AF1171">
        <v>0</v>
      </c>
      <c r="AG1171">
        <v>107</v>
      </c>
      <c r="AH1171" t="s">
        <v>24</v>
      </c>
      <c r="AI1171">
        <v>0</v>
      </c>
      <c r="AJ1171" t="s">
        <v>24</v>
      </c>
      <c r="AK1171" t="s">
        <v>24</v>
      </c>
      <c r="AL1171" t="s">
        <v>24</v>
      </c>
      <c r="AM1171" t="s">
        <v>24</v>
      </c>
      <c r="AN1171" t="s">
        <v>24</v>
      </c>
      <c r="AO1171" t="s">
        <v>24</v>
      </c>
      <c r="AP1171" t="s">
        <v>24</v>
      </c>
      <c r="AQ1171" t="s">
        <v>24</v>
      </c>
      <c r="AR1171" t="s">
        <v>24</v>
      </c>
      <c r="AS1171" t="s">
        <v>24</v>
      </c>
      <c r="AT1171" t="s">
        <v>24</v>
      </c>
    </row>
    <row r="1172" spans="1:46">
      <c r="A1172">
        <v>107</v>
      </c>
      <c r="B1172">
        <v>1</v>
      </c>
      <c r="C1172">
        <v>3</v>
      </c>
      <c r="D1172">
        <v>0</v>
      </c>
      <c r="G1172">
        <v>80</v>
      </c>
      <c r="Q1172" t="s">
        <v>1549</v>
      </c>
      <c r="S1172">
        <v>0</v>
      </c>
      <c r="Z1172">
        <v>2</v>
      </c>
      <c r="AB1172" t="s">
        <v>24</v>
      </c>
      <c r="AC1172" t="s">
        <v>24</v>
      </c>
      <c r="AD1172" t="s">
        <v>24</v>
      </c>
      <c r="AE1172" t="s">
        <v>24</v>
      </c>
      <c r="AF1172">
        <v>0</v>
      </c>
      <c r="AG1172">
        <v>107</v>
      </c>
      <c r="AH1172" t="s">
        <v>24</v>
      </c>
      <c r="AI1172">
        <v>0</v>
      </c>
      <c r="AJ1172" t="s">
        <v>24</v>
      </c>
      <c r="AK1172" t="s">
        <v>24</v>
      </c>
      <c r="AL1172" t="s">
        <v>24</v>
      </c>
      <c r="AM1172" t="s">
        <v>24</v>
      </c>
      <c r="AN1172" t="s">
        <v>24</v>
      </c>
      <c r="AO1172" t="s">
        <v>24</v>
      </c>
      <c r="AP1172" t="s">
        <v>24</v>
      </c>
      <c r="AQ1172" t="s">
        <v>24</v>
      </c>
      <c r="AR1172" t="s">
        <v>24</v>
      </c>
      <c r="AS1172" t="s">
        <v>24</v>
      </c>
      <c r="AT1172" t="s">
        <v>24</v>
      </c>
    </row>
    <row r="1173" spans="1:46">
      <c r="A1173">
        <v>107</v>
      </c>
      <c r="B1173">
        <v>1</v>
      </c>
      <c r="C1173">
        <v>4</v>
      </c>
      <c r="D1173">
        <v>0</v>
      </c>
      <c r="G1173">
        <v>34</v>
      </c>
      <c r="Q1173" t="s">
        <v>5388</v>
      </c>
      <c r="S1173">
        <v>0</v>
      </c>
      <c r="Z1173">
        <v>2</v>
      </c>
      <c r="AB1173" t="s">
        <v>24</v>
      </c>
      <c r="AC1173" t="s">
        <v>24</v>
      </c>
      <c r="AD1173" t="s">
        <v>24</v>
      </c>
      <c r="AE1173" t="s">
        <v>24</v>
      </c>
      <c r="AF1173">
        <v>0</v>
      </c>
      <c r="AG1173">
        <v>107</v>
      </c>
      <c r="AH1173" t="s">
        <v>24</v>
      </c>
      <c r="AI1173">
        <v>0</v>
      </c>
      <c r="AJ1173" t="s">
        <v>24</v>
      </c>
      <c r="AK1173" t="s">
        <v>24</v>
      </c>
      <c r="AL1173" t="s">
        <v>24</v>
      </c>
      <c r="AM1173" t="s">
        <v>24</v>
      </c>
      <c r="AN1173" t="s">
        <v>24</v>
      </c>
      <c r="AO1173" t="s">
        <v>24</v>
      </c>
      <c r="AP1173" t="s">
        <v>24</v>
      </c>
      <c r="AQ1173" t="s">
        <v>24</v>
      </c>
      <c r="AR1173" t="s">
        <v>24</v>
      </c>
      <c r="AS1173" t="s">
        <v>24</v>
      </c>
      <c r="AT1173" t="s">
        <v>24</v>
      </c>
    </row>
    <row r="1174" spans="1:46">
      <c r="A1174">
        <v>107</v>
      </c>
      <c r="B1174">
        <v>1</v>
      </c>
      <c r="C1174">
        <v>5</v>
      </c>
      <c r="D1174">
        <v>0</v>
      </c>
      <c r="G1174">
        <v>118</v>
      </c>
      <c r="Q1174" t="s">
        <v>1573</v>
      </c>
      <c r="S1174">
        <v>0</v>
      </c>
      <c r="Z1174">
        <v>2</v>
      </c>
      <c r="AB1174" t="s">
        <v>24</v>
      </c>
      <c r="AC1174" t="s">
        <v>24</v>
      </c>
      <c r="AD1174" t="s">
        <v>24</v>
      </c>
      <c r="AE1174" t="s">
        <v>24</v>
      </c>
      <c r="AF1174">
        <v>0</v>
      </c>
      <c r="AG1174">
        <v>107</v>
      </c>
      <c r="AH1174" t="s">
        <v>24</v>
      </c>
      <c r="AI1174">
        <v>0</v>
      </c>
      <c r="AJ1174" t="s">
        <v>24</v>
      </c>
      <c r="AK1174" t="s">
        <v>24</v>
      </c>
      <c r="AL1174" t="s">
        <v>24</v>
      </c>
      <c r="AM1174" t="s">
        <v>24</v>
      </c>
      <c r="AN1174" t="s">
        <v>24</v>
      </c>
      <c r="AO1174" t="s">
        <v>24</v>
      </c>
      <c r="AP1174" t="s">
        <v>24</v>
      </c>
      <c r="AQ1174" t="s">
        <v>24</v>
      </c>
      <c r="AR1174" t="s">
        <v>24</v>
      </c>
      <c r="AS1174" t="s">
        <v>24</v>
      </c>
      <c r="AT1174" t="s">
        <v>24</v>
      </c>
    </row>
    <row r="1175" spans="1:46">
      <c r="A1175">
        <v>107</v>
      </c>
      <c r="B1175">
        <v>1</v>
      </c>
      <c r="C1175">
        <v>6</v>
      </c>
      <c r="D1175">
        <v>0</v>
      </c>
      <c r="G1175">
        <v>670</v>
      </c>
      <c r="Q1175" t="s">
        <v>1549</v>
      </c>
      <c r="S1175">
        <v>0</v>
      </c>
      <c r="Z1175">
        <v>2</v>
      </c>
      <c r="AB1175" t="s">
        <v>24</v>
      </c>
      <c r="AC1175" t="s">
        <v>24</v>
      </c>
      <c r="AD1175" t="s">
        <v>24</v>
      </c>
      <c r="AE1175" t="s">
        <v>24</v>
      </c>
      <c r="AF1175">
        <v>0</v>
      </c>
      <c r="AG1175">
        <v>107</v>
      </c>
      <c r="AH1175" t="s">
        <v>24</v>
      </c>
      <c r="AI1175">
        <v>0</v>
      </c>
      <c r="AJ1175" t="s">
        <v>24</v>
      </c>
      <c r="AK1175" t="s">
        <v>24</v>
      </c>
      <c r="AL1175" t="s">
        <v>24</v>
      </c>
      <c r="AM1175" t="s">
        <v>24</v>
      </c>
      <c r="AN1175" t="s">
        <v>24</v>
      </c>
      <c r="AO1175" t="s">
        <v>24</v>
      </c>
      <c r="AP1175" t="s">
        <v>24</v>
      </c>
      <c r="AQ1175" t="s">
        <v>24</v>
      </c>
      <c r="AR1175" t="s">
        <v>24</v>
      </c>
      <c r="AS1175" t="s">
        <v>24</v>
      </c>
      <c r="AT1175" t="s">
        <v>24</v>
      </c>
    </row>
    <row r="1176" spans="1:46">
      <c r="A1176">
        <v>107</v>
      </c>
      <c r="B1176">
        <v>1</v>
      </c>
      <c r="C1176">
        <v>7</v>
      </c>
      <c r="D1176">
        <v>0</v>
      </c>
      <c r="G1176">
        <v>0</v>
      </c>
      <c r="Q1176" t="s">
        <v>24</v>
      </c>
      <c r="S1176">
        <v>0</v>
      </c>
      <c r="Z1176">
        <v>0</v>
      </c>
      <c r="AB1176" t="s">
        <v>24</v>
      </c>
      <c r="AC1176" t="s">
        <v>24</v>
      </c>
      <c r="AD1176" t="s">
        <v>24</v>
      </c>
      <c r="AE1176" t="s">
        <v>24</v>
      </c>
      <c r="AF1176">
        <v>0</v>
      </c>
      <c r="AG1176">
        <v>107</v>
      </c>
      <c r="AH1176" t="s">
        <v>24</v>
      </c>
      <c r="AI1176">
        <v>0</v>
      </c>
      <c r="AJ1176" t="s">
        <v>24</v>
      </c>
      <c r="AK1176" t="s">
        <v>24</v>
      </c>
      <c r="AL1176" t="s">
        <v>24</v>
      </c>
      <c r="AM1176" t="s">
        <v>24</v>
      </c>
      <c r="AN1176" t="s">
        <v>24</v>
      </c>
      <c r="AO1176" t="s">
        <v>24</v>
      </c>
      <c r="AP1176" t="s">
        <v>24</v>
      </c>
      <c r="AQ1176" t="s">
        <v>24</v>
      </c>
      <c r="AR1176" t="s">
        <v>24</v>
      </c>
      <c r="AS1176" t="s">
        <v>24</v>
      </c>
      <c r="AT1176" t="s">
        <v>24</v>
      </c>
    </row>
    <row r="1177" spans="1:46">
      <c r="A1177">
        <v>107</v>
      </c>
      <c r="B1177">
        <v>1</v>
      </c>
      <c r="C1177">
        <v>8</v>
      </c>
      <c r="D1177">
        <v>0</v>
      </c>
      <c r="G1177">
        <v>0</v>
      </c>
      <c r="Q1177" t="s">
        <v>24</v>
      </c>
      <c r="S1177">
        <v>0</v>
      </c>
      <c r="Z1177">
        <v>0</v>
      </c>
      <c r="AB1177" t="s">
        <v>24</v>
      </c>
      <c r="AC1177" t="s">
        <v>24</v>
      </c>
      <c r="AD1177" t="s">
        <v>24</v>
      </c>
      <c r="AE1177" t="s">
        <v>24</v>
      </c>
      <c r="AF1177">
        <v>0</v>
      </c>
      <c r="AG1177">
        <v>107</v>
      </c>
      <c r="AH1177" t="s">
        <v>24</v>
      </c>
      <c r="AI1177">
        <v>0</v>
      </c>
      <c r="AJ1177" t="s">
        <v>24</v>
      </c>
      <c r="AK1177" t="s">
        <v>24</v>
      </c>
      <c r="AL1177" t="s">
        <v>24</v>
      </c>
      <c r="AM1177" t="s">
        <v>24</v>
      </c>
      <c r="AN1177" t="s">
        <v>24</v>
      </c>
      <c r="AO1177" t="s">
        <v>24</v>
      </c>
      <c r="AP1177" t="s">
        <v>24</v>
      </c>
      <c r="AQ1177" t="s">
        <v>24</v>
      </c>
      <c r="AR1177" t="s">
        <v>24</v>
      </c>
      <c r="AS1177" t="s">
        <v>24</v>
      </c>
      <c r="AT1177" t="s">
        <v>24</v>
      </c>
    </row>
    <row r="1178" spans="1:46">
      <c r="A1178">
        <v>107</v>
      </c>
      <c r="B1178">
        <v>2</v>
      </c>
      <c r="C1178">
        <v>1</v>
      </c>
      <c r="D1178">
        <v>0</v>
      </c>
      <c r="G1178">
        <v>79</v>
      </c>
      <c r="Q1178" t="s">
        <v>167</v>
      </c>
      <c r="S1178">
        <v>0</v>
      </c>
      <c r="Z1178">
        <v>2</v>
      </c>
      <c r="AB1178" t="s">
        <v>24</v>
      </c>
      <c r="AC1178" t="s">
        <v>24</v>
      </c>
      <c r="AD1178" t="s">
        <v>24</v>
      </c>
      <c r="AE1178" t="s">
        <v>24</v>
      </c>
      <c r="AF1178">
        <v>0</v>
      </c>
      <c r="AG1178">
        <v>107</v>
      </c>
      <c r="AH1178" t="s">
        <v>24</v>
      </c>
      <c r="AI1178">
        <v>0</v>
      </c>
      <c r="AJ1178" t="s">
        <v>24</v>
      </c>
      <c r="AK1178" t="s">
        <v>24</v>
      </c>
      <c r="AL1178" t="s">
        <v>24</v>
      </c>
      <c r="AM1178" t="s">
        <v>24</v>
      </c>
      <c r="AN1178" t="s">
        <v>24</v>
      </c>
      <c r="AO1178" t="s">
        <v>24</v>
      </c>
      <c r="AP1178" t="s">
        <v>24</v>
      </c>
      <c r="AQ1178" t="s">
        <v>24</v>
      </c>
      <c r="AR1178" t="s">
        <v>24</v>
      </c>
      <c r="AS1178" t="s">
        <v>24</v>
      </c>
      <c r="AT1178" t="s">
        <v>24</v>
      </c>
    </row>
    <row r="1179" spans="1:46">
      <c r="A1179">
        <v>107</v>
      </c>
      <c r="B1179">
        <v>2</v>
      </c>
      <c r="C1179">
        <v>2</v>
      </c>
      <c r="D1179">
        <v>0</v>
      </c>
      <c r="G1179">
        <v>782</v>
      </c>
      <c r="Q1179" t="s">
        <v>5228</v>
      </c>
      <c r="S1179">
        <v>0</v>
      </c>
      <c r="Z1179">
        <v>2</v>
      </c>
      <c r="AB1179" t="s">
        <v>24</v>
      </c>
      <c r="AC1179" t="s">
        <v>24</v>
      </c>
      <c r="AD1179" t="s">
        <v>24</v>
      </c>
      <c r="AE1179" t="s">
        <v>24</v>
      </c>
      <c r="AF1179">
        <v>0</v>
      </c>
      <c r="AG1179">
        <v>107</v>
      </c>
      <c r="AH1179" t="s">
        <v>24</v>
      </c>
      <c r="AI1179">
        <v>0</v>
      </c>
      <c r="AJ1179" t="s">
        <v>24</v>
      </c>
      <c r="AK1179" t="s">
        <v>24</v>
      </c>
      <c r="AL1179" t="s">
        <v>24</v>
      </c>
      <c r="AM1179" t="s">
        <v>24</v>
      </c>
      <c r="AN1179" t="s">
        <v>24</v>
      </c>
      <c r="AO1179" t="s">
        <v>24</v>
      </c>
      <c r="AP1179" t="s">
        <v>24</v>
      </c>
      <c r="AQ1179" t="s">
        <v>24</v>
      </c>
      <c r="AR1179" t="s">
        <v>24</v>
      </c>
      <c r="AS1179" t="s">
        <v>24</v>
      </c>
      <c r="AT1179" t="s">
        <v>24</v>
      </c>
    </row>
    <row r="1180" spans="1:46">
      <c r="A1180">
        <v>107</v>
      </c>
      <c r="B1180">
        <v>2</v>
      </c>
      <c r="C1180">
        <v>3</v>
      </c>
      <c r="D1180">
        <v>0</v>
      </c>
      <c r="G1180">
        <v>784</v>
      </c>
      <c r="Q1180" t="s">
        <v>1575</v>
      </c>
      <c r="S1180">
        <v>0</v>
      </c>
      <c r="Z1180">
        <v>2</v>
      </c>
      <c r="AB1180" t="s">
        <v>24</v>
      </c>
      <c r="AC1180" t="s">
        <v>24</v>
      </c>
      <c r="AD1180" t="s">
        <v>24</v>
      </c>
      <c r="AE1180" t="s">
        <v>24</v>
      </c>
      <c r="AF1180">
        <v>0</v>
      </c>
      <c r="AG1180">
        <v>107</v>
      </c>
      <c r="AH1180" t="s">
        <v>24</v>
      </c>
      <c r="AI1180">
        <v>0</v>
      </c>
      <c r="AJ1180" t="s">
        <v>24</v>
      </c>
      <c r="AK1180" t="s">
        <v>24</v>
      </c>
      <c r="AL1180" t="s">
        <v>24</v>
      </c>
      <c r="AM1180" t="s">
        <v>24</v>
      </c>
      <c r="AN1180" t="s">
        <v>24</v>
      </c>
      <c r="AO1180" t="s">
        <v>24</v>
      </c>
      <c r="AP1180" t="s">
        <v>24</v>
      </c>
      <c r="AQ1180" t="s">
        <v>24</v>
      </c>
      <c r="AR1180" t="s">
        <v>24</v>
      </c>
      <c r="AS1180" t="s">
        <v>24</v>
      </c>
      <c r="AT1180" t="s">
        <v>24</v>
      </c>
    </row>
    <row r="1181" spans="1:46">
      <c r="A1181">
        <v>107</v>
      </c>
      <c r="B1181">
        <v>2</v>
      </c>
      <c r="C1181">
        <v>4</v>
      </c>
      <c r="D1181">
        <v>0</v>
      </c>
      <c r="G1181">
        <v>235</v>
      </c>
      <c r="Q1181" t="s">
        <v>169</v>
      </c>
      <c r="S1181">
        <v>0</v>
      </c>
      <c r="Z1181">
        <v>2</v>
      </c>
      <c r="AB1181" t="s">
        <v>24</v>
      </c>
      <c r="AC1181" t="s">
        <v>24</v>
      </c>
      <c r="AD1181" t="s">
        <v>24</v>
      </c>
      <c r="AE1181" t="s">
        <v>24</v>
      </c>
      <c r="AF1181">
        <v>0</v>
      </c>
      <c r="AG1181">
        <v>107</v>
      </c>
      <c r="AH1181" t="s">
        <v>24</v>
      </c>
      <c r="AI1181">
        <v>0</v>
      </c>
      <c r="AJ1181" t="s">
        <v>24</v>
      </c>
      <c r="AK1181" t="s">
        <v>24</v>
      </c>
      <c r="AL1181" t="s">
        <v>24</v>
      </c>
      <c r="AM1181" t="s">
        <v>24</v>
      </c>
      <c r="AN1181" t="s">
        <v>24</v>
      </c>
      <c r="AO1181" t="s">
        <v>24</v>
      </c>
      <c r="AP1181" t="s">
        <v>24</v>
      </c>
      <c r="AQ1181" t="s">
        <v>24</v>
      </c>
      <c r="AR1181" t="s">
        <v>24</v>
      </c>
      <c r="AS1181" t="s">
        <v>24</v>
      </c>
      <c r="AT1181" t="s">
        <v>24</v>
      </c>
    </row>
    <row r="1182" spans="1:46">
      <c r="A1182">
        <v>107</v>
      </c>
      <c r="B1182">
        <v>2</v>
      </c>
      <c r="C1182">
        <v>5</v>
      </c>
      <c r="D1182">
        <v>0</v>
      </c>
      <c r="G1182">
        <v>371</v>
      </c>
      <c r="Q1182" t="s">
        <v>5389</v>
      </c>
      <c r="S1182">
        <v>0</v>
      </c>
      <c r="Z1182">
        <v>2</v>
      </c>
      <c r="AB1182" t="s">
        <v>24</v>
      </c>
      <c r="AC1182" t="s">
        <v>24</v>
      </c>
      <c r="AD1182" t="s">
        <v>24</v>
      </c>
      <c r="AE1182" t="s">
        <v>24</v>
      </c>
      <c r="AF1182">
        <v>0</v>
      </c>
      <c r="AG1182">
        <v>107</v>
      </c>
      <c r="AH1182" t="s">
        <v>24</v>
      </c>
      <c r="AI1182">
        <v>0</v>
      </c>
      <c r="AJ1182" t="s">
        <v>24</v>
      </c>
      <c r="AK1182" t="s">
        <v>24</v>
      </c>
      <c r="AL1182" t="s">
        <v>24</v>
      </c>
      <c r="AM1182" t="s">
        <v>24</v>
      </c>
      <c r="AN1182" t="s">
        <v>24</v>
      </c>
      <c r="AO1182" t="s">
        <v>24</v>
      </c>
      <c r="AP1182" t="s">
        <v>24</v>
      </c>
      <c r="AQ1182" t="s">
        <v>24</v>
      </c>
      <c r="AR1182" t="s">
        <v>24</v>
      </c>
      <c r="AS1182" t="s">
        <v>24</v>
      </c>
      <c r="AT1182" t="s">
        <v>24</v>
      </c>
    </row>
    <row r="1183" spans="1:46">
      <c r="A1183">
        <v>107</v>
      </c>
      <c r="B1183">
        <v>2</v>
      </c>
      <c r="C1183">
        <v>6</v>
      </c>
      <c r="D1183">
        <v>0</v>
      </c>
      <c r="G1183">
        <v>328</v>
      </c>
      <c r="Q1183" t="s">
        <v>1576</v>
      </c>
      <c r="S1183">
        <v>0</v>
      </c>
      <c r="Z1183">
        <v>2</v>
      </c>
      <c r="AB1183" t="s">
        <v>24</v>
      </c>
      <c r="AC1183" t="s">
        <v>24</v>
      </c>
      <c r="AD1183" t="s">
        <v>24</v>
      </c>
      <c r="AE1183" t="s">
        <v>24</v>
      </c>
      <c r="AF1183">
        <v>0</v>
      </c>
      <c r="AG1183">
        <v>107</v>
      </c>
      <c r="AH1183" t="s">
        <v>24</v>
      </c>
      <c r="AI1183">
        <v>0</v>
      </c>
      <c r="AJ1183" t="s">
        <v>24</v>
      </c>
      <c r="AK1183" t="s">
        <v>24</v>
      </c>
      <c r="AL1183" t="s">
        <v>24</v>
      </c>
      <c r="AM1183" t="s">
        <v>24</v>
      </c>
      <c r="AN1183" t="s">
        <v>24</v>
      </c>
      <c r="AO1183" t="s">
        <v>24</v>
      </c>
      <c r="AP1183" t="s">
        <v>24</v>
      </c>
      <c r="AQ1183" t="s">
        <v>24</v>
      </c>
      <c r="AR1183" t="s">
        <v>24</v>
      </c>
      <c r="AS1183" t="s">
        <v>24</v>
      </c>
      <c r="AT1183" t="s">
        <v>24</v>
      </c>
    </row>
    <row r="1184" spans="1:46">
      <c r="A1184">
        <v>107</v>
      </c>
      <c r="B1184">
        <v>2</v>
      </c>
      <c r="C1184">
        <v>7</v>
      </c>
      <c r="D1184">
        <v>0</v>
      </c>
      <c r="G1184">
        <v>116</v>
      </c>
      <c r="Q1184" t="s">
        <v>5390</v>
      </c>
      <c r="S1184">
        <v>0</v>
      </c>
      <c r="Z1184">
        <v>2</v>
      </c>
      <c r="AB1184" t="s">
        <v>24</v>
      </c>
      <c r="AC1184" t="s">
        <v>24</v>
      </c>
      <c r="AD1184" t="s">
        <v>24</v>
      </c>
      <c r="AE1184" t="s">
        <v>24</v>
      </c>
      <c r="AF1184">
        <v>0</v>
      </c>
      <c r="AG1184">
        <v>107</v>
      </c>
      <c r="AH1184" t="s">
        <v>24</v>
      </c>
      <c r="AI1184">
        <v>0</v>
      </c>
      <c r="AJ1184" t="s">
        <v>24</v>
      </c>
      <c r="AK1184" t="s">
        <v>24</v>
      </c>
      <c r="AL1184" t="s">
        <v>24</v>
      </c>
      <c r="AM1184" t="s">
        <v>24</v>
      </c>
      <c r="AN1184" t="s">
        <v>24</v>
      </c>
      <c r="AO1184" t="s">
        <v>24</v>
      </c>
      <c r="AP1184" t="s">
        <v>24</v>
      </c>
      <c r="AQ1184" t="s">
        <v>24</v>
      </c>
      <c r="AR1184" t="s">
        <v>24</v>
      </c>
      <c r="AS1184" t="s">
        <v>24</v>
      </c>
      <c r="AT1184" t="s">
        <v>24</v>
      </c>
    </row>
    <row r="1185" spans="1:46">
      <c r="A1185">
        <v>107</v>
      </c>
      <c r="B1185">
        <v>2</v>
      </c>
      <c r="C1185">
        <v>8</v>
      </c>
      <c r="D1185">
        <v>0</v>
      </c>
      <c r="G1185">
        <v>754</v>
      </c>
      <c r="Q1185" t="s">
        <v>167</v>
      </c>
      <c r="S1185">
        <v>0</v>
      </c>
      <c r="Z1185">
        <v>2</v>
      </c>
      <c r="AB1185" t="s">
        <v>24</v>
      </c>
      <c r="AC1185" t="s">
        <v>24</v>
      </c>
      <c r="AD1185" t="s">
        <v>24</v>
      </c>
      <c r="AE1185" t="s">
        <v>24</v>
      </c>
      <c r="AF1185">
        <v>0</v>
      </c>
      <c r="AG1185">
        <v>107</v>
      </c>
      <c r="AH1185" t="s">
        <v>24</v>
      </c>
      <c r="AI1185">
        <v>0</v>
      </c>
      <c r="AJ1185" t="s">
        <v>24</v>
      </c>
      <c r="AK1185" t="s">
        <v>24</v>
      </c>
      <c r="AL1185" t="s">
        <v>24</v>
      </c>
      <c r="AM1185" t="s">
        <v>24</v>
      </c>
      <c r="AN1185" t="s">
        <v>24</v>
      </c>
      <c r="AO1185" t="s">
        <v>24</v>
      </c>
      <c r="AP1185" t="s">
        <v>24</v>
      </c>
      <c r="AQ1185" t="s">
        <v>24</v>
      </c>
      <c r="AR1185" t="s">
        <v>24</v>
      </c>
      <c r="AS1185" t="s">
        <v>24</v>
      </c>
      <c r="AT1185" t="s">
        <v>24</v>
      </c>
    </row>
    <row r="1186" spans="1:46">
      <c r="A1186">
        <v>107</v>
      </c>
      <c r="B1186">
        <v>3</v>
      </c>
      <c r="C1186">
        <v>1</v>
      </c>
      <c r="D1186">
        <v>0</v>
      </c>
      <c r="G1186">
        <v>336</v>
      </c>
      <c r="Q1186" t="s">
        <v>5234</v>
      </c>
      <c r="S1186">
        <v>0</v>
      </c>
      <c r="Z1186">
        <v>2</v>
      </c>
      <c r="AB1186" t="s">
        <v>24</v>
      </c>
      <c r="AC1186" t="s">
        <v>24</v>
      </c>
      <c r="AD1186" t="s">
        <v>24</v>
      </c>
      <c r="AE1186" t="s">
        <v>24</v>
      </c>
      <c r="AF1186">
        <v>0</v>
      </c>
      <c r="AG1186">
        <v>107</v>
      </c>
      <c r="AH1186" t="s">
        <v>24</v>
      </c>
      <c r="AI1186">
        <v>0</v>
      </c>
      <c r="AJ1186" t="s">
        <v>24</v>
      </c>
      <c r="AK1186" t="s">
        <v>24</v>
      </c>
      <c r="AL1186" t="s">
        <v>24</v>
      </c>
      <c r="AM1186" t="s">
        <v>24</v>
      </c>
      <c r="AN1186" t="s">
        <v>24</v>
      </c>
      <c r="AO1186" t="s">
        <v>24</v>
      </c>
      <c r="AP1186" t="s">
        <v>24</v>
      </c>
      <c r="AQ1186" t="s">
        <v>24</v>
      </c>
      <c r="AR1186" t="s">
        <v>24</v>
      </c>
      <c r="AS1186" t="s">
        <v>24</v>
      </c>
      <c r="AT1186" t="s">
        <v>24</v>
      </c>
    </row>
    <row r="1187" spans="1:46">
      <c r="A1187">
        <v>107</v>
      </c>
      <c r="B1187">
        <v>3</v>
      </c>
      <c r="C1187">
        <v>2</v>
      </c>
      <c r="D1187">
        <v>0</v>
      </c>
      <c r="G1187">
        <v>119</v>
      </c>
      <c r="Q1187" t="s">
        <v>1574</v>
      </c>
      <c r="S1187">
        <v>0</v>
      </c>
      <c r="Z1187">
        <v>2</v>
      </c>
      <c r="AB1187" t="s">
        <v>24</v>
      </c>
      <c r="AC1187" t="s">
        <v>24</v>
      </c>
      <c r="AD1187" t="s">
        <v>24</v>
      </c>
      <c r="AE1187" t="s">
        <v>24</v>
      </c>
      <c r="AF1187">
        <v>0</v>
      </c>
      <c r="AG1187">
        <v>107</v>
      </c>
      <c r="AH1187" t="s">
        <v>24</v>
      </c>
      <c r="AI1187">
        <v>0</v>
      </c>
      <c r="AJ1187" t="s">
        <v>24</v>
      </c>
      <c r="AK1187" t="s">
        <v>24</v>
      </c>
      <c r="AL1187" t="s">
        <v>24</v>
      </c>
      <c r="AM1187" t="s">
        <v>24</v>
      </c>
      <c r="AN1187" t="s">
        <v>24</v>
      </c>
      <c r="AO1187" t="s">
        <v>24</v>
      </c>
      <c r="AP1187" t="s">
        <v>24</v>
      </c>
      <c r="AQ1187" t="s">
        <v>24</v>
      </c>
      <c r="AR1187" t="s">
        <v>24</v>
      </c>
      <c r="AS1187" t="s">
        <v>24</v>
      </c>
      <c r="AT1187" t="s">
        <v>24</v>
      </c>
    </row>
    <row r="1188" spans="1:46">
      <c r="A1188">
        <v>107</v>
      </c>
      <c r="B1188">
        <v>3</v>
      </c>
      <c r="C1188">
        <v>3</v>
      </c>
      <c r="D1188">
        <v>0</v>
      </c>
      <c r="G1188">
        <v>160</v>
      </c>
      <c r="Q1188" t="s">
        <v>5249</v>
      </c>
      <c r="S1188">
        <v>0</v>
      </c>
      <c r="Z1188">
        <v>2</v>
      </c>
      <c r="AB1188" t="s">
        <v>24</v>
      </c>
      <c r="AC1188" t="s">
        <v>24</v>
      </c>
      <c r="AD1188" t="s">
        <v>24</v>
      </c>
      <c r="AE1188" t="s">
        <v>24</v>
      </c>
      <c r="AF1188">
        <v>0</v>
      </c>
      <c r="AG1188">
        <v>107</v>
      </c>
      <c r="AH1188" t="s">
        <v>24</v>
      </c>
      <c r="AI1188">
        <v>0</v>
      </c>
      <c r="AJ1188" t="s">
        <v>24</v>
      </c>
      <c r="AK1188" t="s">
        <v>24</v>
      </c>
      <c r="AL1188" t="s">
        <v>24</v>
      </c>
      <c r="AM1188" t="s">
        <v>24</v>
      </c>
      <c r="AN1188" t="s">
        <v>24</v>
      </c>
      <c r="AO1188" t="s">
        <v>24</v>
      </c>
      <c r="AP1188" t="s">
        <v>24</v>
      </c>
      <c r="AQ1188" t="s">
        <v>24</v>
      </c>
      <c r="AR1188" t="s">
        <v>24</v>
      </c>
      <c r="AS1188" t="s">
        <v>24</v>
      </c>
      <c r="AT1188" t="s">
        <v>24</v>
      </c>
    </row>
    <row r="1189" spans="1:46">
      <c r="A1189">
        <v>107</v>
      </c>
      <c r="B1189">
        <v>3</v>
      </c>
      <c r="C1189">
        <v>4</v>
      </c>
      <c r="D1189">
        <v>0</v>
      </c>
      <c r="G1189">
        <v>451</v>
      </c>
      <c r="Q1189" t="s">
        <v>171</v>
      </c>
      <c r="S1189">
        <v>0</v>
      </c>
      <c r="Z1189">
        <v>2</v>
      </c>
      <c r="AB1189" t="s">
        <v>24</v>
      </c>
      <c r="AC1189" t="s">
        <v>24</v>
      </c>
      <c r="AD1189" t="s">
        <v>24</v>
      </c>
      <c r="AE1189" t="s">
        <v>24</v>
      </c>
      <c r="AF1189">
        <v>0</v>
      </c>
      <c r="AG1189">
        <v>107</v>
      </c>
      <c r="AH1189" t="s">
        <v>24</v>
      </c>
      <c r="AI1189">
        <v>0</v>
      </c>
      <c r="AJ1189" t="s">
        <v>24</v>
      </c>
      <c r="AK1189" t="s">
        <v>24</v>
      </c>
      <c r="AL1189" t="s">
        <v>24</v>
      </c>
      <c r="AM1189" t="s">
        <v>24</v>
      </c>
      <c r="AN1189" t="s">
        <v>24</v>
      </c>
      <c r="AO1189" t="s">
        <v>24</v>
      </c>
      <c r="AP1189" t="s">
        <v>24</v>
      </c>
      <c r="AQ1189" t="s">
        <v>24</v>
      </c>
      <c r="AR1189" t="s">
        <v>24</v>
      </c>
      <c r="AS1189" t="s">
        <v>24</v>
      </c>
      <c r="AT1189" t="s">
        <v>24</v>
      </c>
    </row>
    <row r="1190" spans="1:46">
      <c r="A1190">
        <v>107</v>
      </c>
      <c r="B1190">
        <v>3</v>
      </c>
      <c r="C1190">
        <v>5</v>
      </c>
      <c r="D1190">
        <v>0</v>
      </c>
      <c r="G1190">
        <v>113</v>
      </c>
      <c r="Q1190" t="s">
        <v>5391</v>
      </c>
      <c r="S1190">
        <v>0</v>
      </c>
      <c r="Z1190">
        <v>2</v>
      </c>
      <c r="AB1190" t="s">
        <v>24</v>
      </c>
      <c r="AC1190" t="s">
        <v>24</v>
      </c>
      <c r="AD1190" t="s">
        <v>24</v>
      </c>
      <c r="AE1190" t="s">
        <v>24</v>
      </c>
      <c r="AF1190">
        <v>0</v>
      </c>
      <c r="AG1190">
        <v>107</v>
      </c>
      <c r="AH1190" t="s">
        <v>24</v>
      </c>
      <c r="AI1190">
        <v>0</v>
      </c>
      <c r="AJ1190" t="s">
        <v>24</v>
      </c>
      <c r="AK1190" t="s">
        <v>24</v>
      </c>
      <c r="AL1190" t="s">
        <v>24</v>
      </c>
      <c r="AM1190" t="s">
        <v>24</v>
      </c>
      <c r="AN1190" t="s">
        <v>24</v>
      </c>
      <c r="AO1190" t="s">
        <v>24</v>
      </c>
      <c r="AP1190" t="s">
        <v>24</v>
      </c>
      <c r="AQ1190" t="s">
        <v>24</v>
      </c>
      <c r="AR1190" t="s">
        <v>24</v>
      </c>
      <c r="AS1190" t="s">
        <v>24</v>
      </c>
      <c r="AT1190" t="s">
        <v>24</v>
      </c>
    </row>
    <row r="1191" spans="1:46">
      <c r="A1191">
        <v>107</v>
      </c>
      <c r="B1191">
        <v>3</v>
      </c>
      <c r="C1191">
        <v>6</v>
      </c>
      <c r="D1191">
        <v>0</v>
      </c>
      <c r="G1191">
        <v>656</v>
      </c>
      <c r="Q1191" t="s">
        <v>5238</v>
      </c>
      <c r="S1191">
        <v>0</v>
      </c>
      <c r="Z1191">
        <v>2</v>
      </c>
      <c r="AB1191" t="s">
        <v>24</v>
      </c>
      <c r="AC1191" t="s">
        <v>24</v>
      </c>
      <c r="AD1191" t="s">
        <v>24</v>
      </c>
      <c r="AE1191" t="s">
        <v>24</v>
      </c>
      <c r="AF1191">
        <v>0</v>
      </c>
      <c r="AG1191">
        <v>107</v>
      </c>
      <c r="AH1191" t="s">
        <v>24</v>
      </c>
      <c r="AI1191">
        <v>0</v>
      </c>
      <c r="AJ1191" t="s">
        <v>24</v>
      </c>
      <c r="AK1191" t="s">
        <v>24</v>
      </c>
      <c r="AL1191" t="s">
        <v>24</v>
      </c>
      <c r="AM1191" t="s">
        <v>24</v>
      </c>
      <c r="AN1191" t="s">
        <v>24</v>
      </c>
      <c r="AO1191" t="s">
        <v>24</v>
      </c>
      <c r="AP1191" t="s">
        <v>24</v>
      </c>
      <c r="AQ1191" t="s">
        <v>24</v>
      </c>
      <c r="AR1191" t="s">
        <v>24</v>
      </c>
      <c r="AS1191" t="s">
        <v>24</v>
      </c>
      <c r="AT1191" t="s">
        <v>24</v>
      </c>
    </row>
    <row r="1192" spans="1:46">
      <c r="A1192">
        <v>107</v>
      </c>
      <c r="B1192">
        <v>3</v>
      </c>
      <c r="C1192">
        <v>7</v>
      </c>
      <c r="D1192">
        <v>0</v>
      </c>
      <c r="G1192">
        <v>658</v>
      </c>
      <c r="Q1192" t="s">
        <v>5392</v>
      </c>
      <c r="S1192">
        <v>0</v>
      </c>
      <c r="Z1192">
        <v>2</v>
      </c>
      <c r="AB1192" t="s">
        <v>24</v>
      </c>
      <c r="AC1192" t="s">
        <v>24</v>
      </c>
      <c r="AD1192" t="s">
        <v>24</v>
      </c>
      <c r="AE1192" t="s">
        <v>24</v>
      </c>
      <c r="AF1192">
        <v>0</v>
      </c>
      <c r="AG1192">
        <v>107</v>
      </c>
      <c r="AH1192" t="s">
        <v>24</v>
      </c>
      <c r="AI1192">
        <v>0</v>
      </c>
      <c r="AJ1192" t="s">
        <v>24</v>
      </c>
      <c r="AK1192" t="s">
        <v>24</v>
      </c>
      <c r="AL1192" t="s">
        <v>24</v>
      </c>
      <c r="AM1192" t="s">
        <v>24</v>
      </c>
      <c r="AN1192" t="s">
        <v>24</v>
      </c>
      <c r="AO1192" t="s">
        <v>24</v>
      </c>
      <c r="AP1192" t="s">
        <v>24</v>
      </c>
      <c r="AQ1192" t="s">
        <v>24</v>
      </c>
      <c r="AR1192" t="s">
        <v>24</v>
      </c>
      <c r="AS1192" t="s">
        <v>24</v>
      </c>
      <c r="AT1192" t="s">
        <v>24</v>
      </c>
    </row>
    <row r="1193" spans="1:46">
      <c r="A1193">
        <v>107</v>
      </c>
      <c r="B1193">
        <v>3</v>
      </c>
      <c r="C1193">
        <v>8</v>
      </c>
      <c r="D1193">
        <v>0</v>
      </c>
      <c r="G1193">
        <v>619</v>
      </c>
      <c r="Q1193" t="s">
        <v>5393</v>
      </c>
      <c r="S1193">
        <v>0</v>
      </c>
      <c r="Z1193">
        <v>2</v>
      </c>
      <c r="AB1193" t="s">
        <v>24</v>
      </c>
      <c r="AC1193" t="s">
        <v>24</v>
      </c>
      <c r="AD1193" t="s">
        <v>24</v>
      </c>
      <c r="AE1193" t="s">
        <v>24</v>
      </c>
      <c r="AF1193">
        <v>0</v>
      </c>
      <c r="AG1193">
        <v>107</v>
      </c>
      <c r="AH1193" t="s">
        <v>24</v>
      </c>
      <c r="AI1193">
        <v>0</v>
      </c>
      <c r="AJ1193" t="s">
        <v>24</v>
      </c>
      <c r="AK1193" t="s">
        <v>24</v>
      </c>
      <c r="AL1193" t="s">
        <v>24</v>
      </c>
      <c r="AM1193" t="s">
        <v>24</v>
      </c>
      <c r="AN1193" t="s">
        <v>24</v>
      </c>
      <c r="AO1193" t="s">
        <v>24</v>
      </c>
      <c r="AP1193" t="s">
        <v>24</v>
      </c>
      <c r="AQ1193" t="s">
        <v>24</v>
      </c>
      <c r="AR1193" t="s">
        <v>24</v>
      </c>
      <c r="AS1193" t="s">
        <v>24</v>
      </c>
      <c r="AT1193" t="s">
        <v>24</v>
      </c>
    </row>
    <row r="1194" spans="1:46">
      <c r="A1194">
        <v>108</v>
      </c>
      <c r="B1194">
        <v>1</v>
      </c>
      <c r="C1194">
        <v>1</v>
      </c>
      <c r="D1194">
        <v>0</v>
      </c>
      <c r="G1194">
        <v>0</v>
      </c>
      <c r="Q1194" t="s">
        <v>24</v>
      </c>
      <c r="S1194">
        <v>0</v>
      </c>
      <c r="Z1194">
        <v>0</v>
      </c>
      <c r="AB1194" t="s">
        <v>24</v>
      </c>
      <c r="AC1194" t="s">
        <v>24</v>
      </c>
      <c r="AD1194" t="s">
        <v>24</v>
      </c>
      <c r="AE1194" t="s">
        <v>24</v>
      </c>
      <c r="AF1194">
        <v>0</v>
      </c>
      <c r="AG1194">
        <v>108</v>
      </c>
      <c r="AH1194" t="s">
        <v>24</v>
      </c>
      <c r="AI1194">
        <v>0</v>
      </c>
      <c r="AJ1194" t="s">
        <v>24</v>
      </c>
      <c r="AK1194" t="s">
        <v>24</v>
      </c>
      <c r="AL1194" t="s">
        <v>24</v>
      </c>
      <c r="AM1194" t="s">
        <v>24</v>
      </c>
      <c r="AN1194" t="s">
        <v>24</v>
      </c>
      <c r="AO1194" t="s">
        <v>24</v>
      </c>
      <c r="AP1194" t="s">
        <v>24</v>
      </c>
      <c r="AQ1194" t="s">
        <v>24</v>
      </c>
      <c r="AR1194" t="s">
        <v>24</v>
      </c>
      <c r="AS1194" t="s">
        <v>24</v>
      </c>
      <c r="AT1194" t="s">
        <v>24</v>
      </c>
    </row>
    <row r="1195" spans="1:46">
      <c r="A1195">
        <v>108</v>
      </c>
      <c r="B1195">
        <v>1</v>
      </c>
      <c r="C1195">
        <v>2</v>
      </c>
      <c r="D1195">
        <v>0</v>
      </c>
      <c r="G1195">
        <v>0</v>
      </c>
      <c r="Q1195" t="s">
        <v>24</v>
      </c>
      <c r="S1195">
        <v>0</v>
      </c>
      <c r="Z1195">
        <v>0</v>
      </c>
      <c r="AB1195" t="s">
        <v>24</v>
      </c>
      <c r="AC1195" t="s">
        <v>24</v>
      </c>
      <c r="AD1195" t="s">
        <v>24</v>
      </c>
      <c r="AE1195" t="s">
        <v>24</v>
      </c>
      <c r="AF1195">
        <v>0</v>
      </c>
      <c r="AG1195">
        <v>108</v>
      </c>
      <c r="AH1195" t="s">
        <v>24</v>
      </c>
      <c r="AI1195">
        <v>0</v>
      </c>
      <c r="AJ1195" t="s">
        <v>24</v>
      </c>
      <c r="AK1195" t="s">
        <v>24</v>
      </c>
      <c r="AL1195" t="s">
        <v>24</v>
      </c>
      <c r="AM1195" t="s">
        <v>24</v>
      </c>
      <c r="AN1195" t="s">
        <v>24</v>
      </c>
      <c r="AO1195" t="s">
        <v>24</v>
      </c>
      <c r="AP1195" t="s">
        <v>24</v>
      </c>
      <c r="AQ1195" t="s">
        <v>24</v>
      </c>
      <c r="AR1195" t="s">
        <v>24</v>
      </c>
      <c r="AS1195" t="s">
        <v>24</v>
      </c>
      <c r="AT1195" t="s">
        <v>24</v>
      </c>
    </row>
    <row r="1196" spans="1:46">
      <c r="A1196">
        <v>108</v>
      </c>
      <c r="B1196">
        <v>1</v>
      </c>
      <c r="C1196">
        <v>3</v>
      </c>
      <c r="D1196">
        <v>0</v>
      </c>
      <c r="G1196">
        <v>90</v>
      </c>
      <c r="Q1196" t="s">
        <v>5394</v>
      </c>
      <c r="S1196">
        <v>0</v>
      </c>
      <c r="Z1196">
        <v>2</v>
      </c>
      <c r="AB1196" t="s">
        <v>24</v>
      </c>
      <c r="AC1196" t="s">
        <v>24</v>
      </c>
      <c r="AD1196" t="s">
        <v>24</v>
      </c>
      <c r="AE1196" t="s">
        <v>24</v>
      </c>
      <c r="AF1196">
        <v>0</v>
      </c>
      <c r="AG1196">
        <v>108</v>
      </c>
      <c r="AH1196" t="s">
        <v>24</v>
      </c>
      <c r="AI1196">
        <v>0</v>
      </c>
      <c r="AJ1196" t="s">
        <v>24</v>
      </c>
      <c r="AK1196" t="s">
        <v>24</v>
      </c>
      <c r="AL1196" t="s">
        <v>24</v>
      </c>
      <c r="AM1196" t="s">
        <v>24</v>
      </c>
      <c r="AN1196" t="s">
        <v>24</v>
      </c>
      <c r="AO1196" t="s">
        <v>24</v>
      </c>
      <c r="AP1196" t="s">
        <v>24</v>
      </c>
      <c r="AQ1196" t="s">
        <v>24</v>
      </c>
      <c r="AR1196" t="s">
        <v>24</v>
      </c>
      <c r="AS1196" t="s">
        <v>24</v>
      </c>
      <c r="AT1196" t="s">
        <v>24</v>
      </c>
    </row>
    <row r="1197" spans="1:46">
      <c r="A1197">
        <v>108</v>
      </c>
      <c r="B1197">
        <v>1</v>
      </c>
      <c r="C1197">
        <v>4</v>
      </c>
      <c r="D1197">
        <v>0</v>
      </c>
      <c r="G1197">
        <v>361</v>
      </c>
      <c r="Q1197" t="s">
        <v>5395</v>
      </c>
      <c r="S1197">
        <v>0</v>
      </c>
      <c r="Z1197">
        <v>2</v>
      </c>
      <c r="AB1197" t="s">
        <v>24</v>
      </c>
      <c r="AC1197" t="s">
        <v>24</v>
      </c>
      <c r="AD1197" t="s">
        <v>24</v>
      </c>
      <c r="AE1197" t="s">
        <v>24</v>
      </c>
      <c r="AF1197">
        <v>0</v>
      </c>
      <c r="AG1197">
        <v>108</v>
      </c>
      <c r="AH1197" t="s">
        <v>24</v>
      </c>
      <c r="AI1197">
        <v>0</v>
      </c>
      <c r="AJ1197" t="s">
        <v>24</v>
      </c>
      <c r="AK1197" t="s">
        <v>24</v>
      </c>
      <c r="AL1197" t="s">
        <v>24</v>
      </c>
      <c r="AM1197" t="s">
        <v>24</v>
      </c>
      <c r="AN1197" t="s">
        <v>24</v>
      </c>
      <c r="AO1197" t="s">
        <v>24</v>
      </c>
      <c r="AP1197" t="s">
        <v>24</v>
      </c>
      <c r="AQ1197" t="s">
        <v>24</v>
      </c>
      <c r="AR1197" t="s">
        <v>24</v>
      </c>
      <c r="AS1197" t="s">
        <v>24</v>
      </c>
      <c r="AT1197" t="s">
        <v>24</v>
      </c>
    </row>
    <row r="1198" spans="1:46">
      <c r="A1198">
        <v>108</v>
      </c>
      <c r="B1198">
        <v>1</v>
      </c>
      <c r="C1198">
        <v>5</v>
      </c>
      <c r="D1198">
        <v>0</v>
      </c>
      <c r="G1198">
        <v>146</v>
      </c>
      <c r="Q1198" t="s">
        <v>5396</v>
      </c>
      <c r="S1198">
        <v>0</v>
      </c>
      <c r="Z1198">
        <v>2</v>
      </c>
      <c r="AB1198" t="s">
        <v>24</v>
      </c>
      <c r="AC1198" t="s">
        <v>24</v>
      </c>
      <c r="AD1198" t="s">
        <v>24</v>
      </c>
      <c r="AE1198" t="s">
        <v>24</v>
      </c>
      <c r="AF1198">
        <v>0</v>
      </c>
      <c r="AG1198">
        <v>108</v>
      </c>
      <c r="AH1198" t="s">
        <v>24</v>
      </c>
      <c r="AI1198">
        <v>0</v>
      </c>
      <c r="AJ1198" t="s">
        <v>24</v>
      </c>
      <c r="AK1198" t="s">
        <v>24</v>
      </c>
      <c r="AL1198" t="s">
        <v>24</v>
      </c>
      <c r="AM1198" t="s">
        <v>24</v>
      </c>
      <c r="AN1198" t="s">
        <v>24</v>
      </c>
      <c r="AO1198" t="s">
        <v>24</v>
      </c>
      <c r="AP1198" t="s">
        <v>24</v>
      </c>
      <c r="AQ1198" t="s">
        <v>24</v>
      </c>
      <c r="AR1198" t="s">
        <v>24</v>
      </c>
      <c r="AS1198" t="s">
        <v>24</v>
      </c>
      <c r="AT1198" t="s">
        <v>24</v>
      </c>
    </row>
    <row r="1199" spans="1:46">
      <c r="A1199">
        <v>108</v>
      </c>
      <c r="B1199">
        <v>1</v>
      </c>
      <c r="C1199">
        <v>6</v>
      </c>
      <c r="D1199">
        <v>0</v>
      </c>
      <c r="G1199">
        <v>0</v>
      </c>
      <c r="Q1199" t="s">
        <v>24</v>
      </c>
      <c r="S1199">
        <v>0</v>
      </c>
      <c r="Z1199">
        <v>0</v>
      </c>
      <c r="AB1199" t="s">
        <v>24</v>
      </c>
      <c r="AC1199" t="s">
        <v>24</v>
      </c>
      <c r="AD1199" t="s">
        <v>24</v>
      </c>
      <c r="AE1199" t="s">
        <v>24</v>
      </c>
      <c r="AF1199">
        <v>0</v>
      </c>
      <c r="AG1199">
        <v>108</v>
      </c>
      <c r="AH1199" t="s">
        <v>24</v>
      </c>
      <c r="AI1199">
        <v>0</v>
      </c>
      <c r="AJ1199" t="s">
        <v>24</v>
      </c>
      <c r="AK1199" t="s">
        <v>24</v>
      </c>
      <c r="AL1199" t="s">
        <v>24</v>
      </c>
      <c r="AM1199" t="s">
        <v>24</v>
      </c>
      <c r="AN1199" t="s">
        <v>24</v>
      </c>
      <c r="AO1199" t="s">
        <v>24</v>
      </c>
      <c r="AP1199" t="s">
        <v>24</v>
      </c>
      <c r="AQ1199" t="s">
        <v>24</v>
      </c>
      <c r="AR1199" t="s">
        <v>24</v>
      </c>
      <c r="AS1199" t="s">
        <v>24</v>
      </c>
      <c r="AT1199" t="s">
        <v>24</v>
      </c>
    </row>
    <row r="1200" spans="1:46">
      <c r="A1200">
        <v>108</v>
      </c>
      <c r="B1200">
        <v>1</v>
      </c>
      <c r="C1200">
        <v>7</v>
      </c>
      <c r="D1200">
        <v>0</v>
      </c>
      <c r="G1200">
        <v>0</v>
      </c>
      <c r="Q1200" t="s">
        <v>24</v>
      </c>
      <c r="S1200">
        <v>0</v>
      </c>
      <c r="Z1200">
        <v>0</v>
      </c>
      <c r="AB1200" t="s">
        <v>24</v>
      </c>
      <c r="AC1200" t="s">
        <v>24</v>
      </c>
      <c r="AD1200" t="s">
        <v>24</v>
      </c>
      <c r="AE1200" t="s">
        <v>24</v>
      </c>
      <c r="AF1200">
        <v>0</v>
      </c>
      <c r="AG1200">
        <v>108</v>
      </c>
      <c r="AH1200" t="s">
        <v>24</v>
      </c>
      <c r="AI1200">
        <v>0</v>
      </c>
      <c r="AJ1200" t="s">
        <v>24</v>
      </c>
      <c r="AK1200" t="s">
        <v>24</v>
      </c>
      <c r="AL1200" t="s">
        <v>24</v>
      </c>
      <c r="AM1200" t="s">
        <v>24</v>
      </c>
      <c r="AN1200" t="s">
        <v>24</v>
      </c>
      <c r="AO1200" t="s">
        <v>24</v>
      </c>
      <c r="AP1200" t="s">
        <v>24</v>
      </c>
      <c r="AQ1200" t="s">
        <v>24</v>
      </c>
      <c r="AR1200" t="s">
        <v>24</v>
      </c>
      <c r="AS1200" t="s">
        <v>24</v>
      </c>
      <c r="AT1200" t="s">
        <v>24</v>
      </c>
    </row>
    <row r="1201" spans="1:46">
      <c r="A1201">
        <v>108</v>
      </c>
      <c r="B1201">
        <v>1</v>
      </c>
      <c r="C1201">
        <v>8</v>
      </c>
      <c r="D1201">
        <v>0</v>
      </c>
      <c r="G1201">
        <v>0</v>
      </c>
      <c r="Q1201" t="s">
        <v>24</v>
      </c>
      <c r="S1201">
        <v>0</v>
      </c>
      <c r="Z1201">
        <v>0</v>
      </c>
      <c r="AB1201" t="s">
        <v>24</v>
      </c>
      <c r="AC1201" t="s">
        <v>24</v>
      </c>
      <c r="AD1201" t="s">
        <v>24</v>
      </c>
      <c r="AE1201" t="s">
        <v>24</v>
      </c>
      <c r="AF1201">
        <v>0</v>
      </c>
      <c r="AG1201">
        <v>108</v>
      </c>
      <c r="AH1201" t="s">
        <v>24</v>
      </c>
      <c r="AI1201">
        <v>0</v>
      </c>
      <c r="AJ1201" t="s">
        <v>24</v>
      </c>
      <c r="AK1201" t="s">
        <v>24</v>
      </c>
      <c r="AL1201" t="s">
        <v>24</v>
      </c>
      <c r="AM1201" t="s">
        <v>24</v>
      </c>
      <c r="AN1201" t="s">
        <v>24</v>
      </c>
      <c r="AO1201" t="s">
        <v>24</v>
      </c>
      <c r="AP1201" t="s">
        <v>24</v>
      </c>
      <c r="AQ1201" t="s">
        <v>24</v>
      </c>
      <c r="AR1201" t="s">
        <v>24</v>
      </c>
      <c r="AS1201" t="s">
        <v>24</v>
      </c>
      <c r="AT1201" t="s">
        <v>24</v>
      </c>
    </row>
    <row r="1202" spans="1:46">
      <c r="A1202">
        <v>108</v>
      </c>
      <c r="B1202">
        <v>2</v>
      </c>
      <c r="C1202">
        <v>1</v>
      </c>
      <c r="D1202">
        <v>0</v>
      </c>
      <c r="G1202">
        <v>0</v>
      </c>
      <c r="Q1202" t="s">
        <v>24</v>
      </c>
      <c r="S1202">
        <v>0</v>
      </c>
      <c r="Z1202">
        <v>0</v>
      </c>
      <c r="AB1202" t="s">
        <v>24</v>
      </c>
      <c r="AC1202" t="s">
        <v>24</v>
      </c>
      <c r="AD1202" t="s">
        <v>24</v>
      </c>
      <c r="AE1202" t="s">
        <v>24</v>
      </c>
      <c r="AF1202">
        <v>0</v>
      </c>
      <c r="AG1202">
        <v>108</v>
      </c>
      <c r="AH1202" t="s">
        <v>24</v>
      </c>
      <c r="AI1202">
        <v>0</v>
      </c>
      <c r="AJ1202" t="s">
        <v>24</v>
      </c>
      <c r="AK1202" t="s">
        <v>24</v>
      </c>
      <c r="AL1202" t="s">
        <v>24</v>
      </c>
      <c r="AM1202" t="s">
        <v>24</v>
      </c>
      <c r="AN1202" t="s">
        <v>24</v>
      </c>
      <c r="AO1202" t="s">
        <v>24</v>
      </c>
      <c r="AP1202" t="s">
        <v>24</v>
      </c>
      <c r="AQ1202" t="s">
        <v>24</v>
      </c>
      <c r="AR1202" t="s">
        <v>24</v>
      </c>
      <c r="AS1202" t="s">
        <v>24</v>
      </c>
      <c r="AT1202" t="s">
        <v>24</v>
      </c>
    </row>
    <row r="1203" spans="1:46">
      <c r="A1203">
        <v>108</v>
      </c>
      <c r="B1203">
        <v>2</v>
      </c>
      <c r="C1203">
        <v>2</v>
      </c>
      <c r="D1203">
        <v>0</v>
      </c>
      <c r="G1203">
        <v>191</v>
      </c>
      <c r="Q1203" t="s">
        <v>5397</v>
      </c>
      <c r="S1203">
        <v>0</v>
      </c>
      <c r="Z1203">
        <v>2</v>
      </c>
      <c r="AB1203" t="s">
        <v>24</v>
      </c>
      <c r="AC1203" t="s">
        <v>24</v>
      </c>
      <c r="AD1203" t="s">
        <v>24</v>
      </c>
      <c r="AE1203" t="s">
        <v>24</v>
      </c>
      <c r="AF1203">
        <v>0</v>
      </c>
      <c r="AG1203">
        <v>108</v>
      </c>
      <c r="AH1203" t="s">
        <v>24</v>
      </c>
      <c r="AI1203">
        <v>0</v>
      </c>
      <c r="AJ1203" t="s">
        <v>24</v>
      </c>
      <c r="AK1203" t="s">
        <v>24</v>
      </c>
      <c r="AL1203" t="s">
        <v>24</v>
      </c>
      <c r="AM1203" t="s">
        <v>24</v>
      </c>
      <c r="AN1203" t="s">
        <v>24</v>
      </c>
      <c r="AO1203" t="s">
        <v>24</v>
      </c>
      <c r="AP1203" t="s">
        <v>24</v>
      </c>
      <c r="AQ1203" t="s">
        <v>24</v>
      </c>
      <c r="AR1203" t="s">
        <v>24</v>
      </c>
      <c r="AS1203" t="s">
        <v>24</v>
      </c>
      <c r="AT1203" t="s">
        <v>24</v>
      </c>
    </row>
    <row r="1204" spans="1:46">
      <c r="A1204">
        <v>108</v>
      </c>
      <c r="B1204">
        <v>2</v>
      </c>
      <c r="C1204">
        <v>3</v>
      </c>
      <c r="D1204">
        <v>0</v>
      </c>
      <c r="G1204">
        <v>245</v>
      </c>
      <c r="Q1204" t="s">
        <v>5398</v>
      </c>
      <c r="S1204">
        <v>0</v>
      </c>
      <c r="Z1204">
        <v>2</v>
      </c>
      <c r="AB1204" t="s">
        <v>24</v>
      </c>
      <c r="AC1204" t="s">
        <v>24</v>
      </c>
      <c r="AD1204" t="s">
        <v>24</v>
      </c>
      <c r="AE1204" t="s">
        <v>24</v>
      </c>
      <c r="AF1204">
        <v>0</v>
      </c>
      <c r="AG1204">
        <v>108</v>
      </c>
      <c r="AH1204" t="s">
        <v>24</v>
      </c>
      <c r="AI1204">
        <v>0</v>
      </c>
      <c r="AJ1204" t="s">
        <v>24</v>
      </c>
      <c r="AK1204" t="s">
        <v>24</v>
      </c>
      <c r="AL1204" t="s">
        <v>24</v>
      </c>
      <c r="AM1204" t="s">
        <v>24</v>
      </c>
      <c r="AN1204" t="s">
        <v>24</v>
      </c>
      <c r="AO1204" t="s">
        <v>24</v>
      </c>
      <c r="AP1204" t="s">
        <v>24</v>
      </c>
      <c r="AQ1204" t="s">
        <v>24</v>
      </c>
      <c r="AR1204" t="s">
        <v>24</v>
      </c>
      <c r="AS1204" t="s">
        <v>24</v>
      </c>
      <c r="AT1204" t="s">
        <v>24</v>
      </c>
    </row>
    <row r="1205" spans="1:46">
      <c r="A1205">
        <v>108</v>
      </c>
      <c r="B1205">
        <v>2</v>
      </c>
      <c r="C1205">
        <v>4</v>
      </c>
      <c r="D1205">
        <v>0</v>
      </c>
      <c r="G1205">
        <v>610</v>
      </c>
      <c r="Q1205" t="s">
        <v>5399</v>
      </c>
      <c r="S1205">
        <v>0</v>
      </c>
      <c r="Z1205">
        <v>2</v>
      </c>
      <c r="AB1205" t="s">
        <v>24</v>
      </c>
      <c r="AC1205" t="s">
        <v>24</v>
      </c>
      <c r="AD1205" t="s">
        <v>24</v>
      </c>
      <c r="AE1205" t="s">
        <v>24</v>
      </c>
      <c r="AF1205">
        <v>0</v>
      </c>
      <c r="AG1205">
        <v>108</v>
      </c>
      <c r="AH1205" t="s">
        <v>24</v>
      </c>
      <c r="AI1205">
        <v>0</v>
      </c>
      <c r="AJ1205" t="s">
        <v>24</v>
      </c>
      <c r="AK1205" t="s">
        <v>24</v>
      </c>
      <c r="AL1205" t="s">
        <v>24</v>
      </c>
      <c r="AM1205" t="s">
        <v>24</v>
      </c>
      <c r="AN1205" t="s">
        <v>24</v>
      </c>
      <c r="AO1205" t="s">
        <v>24</v>
      </c>
      <c r="AP1205" t="s">
        <v>24</v>
      </c>
      <c r="AQ1205" t="s">
        <v>24</v>
      </c>
      <c r="AR1205" t="s">
        <v>24</v>
      </c>
      <c r="AS1205" t="s">
        <v>24</v>
      </c>
      <c r="AT1205" t="s">
        <v>24</v>
      </c>
    </row>
    <row r="1206" spans="1:46">
      <c r="A1206">
        <v>108</v>
      </c>
      <c r="B1206">
        <v>2</v>
      </c>
      <c r="C1206">
        <v>5</v>
      </c>
      <c r="D1206">
        <v>0</v>
      </c>
      <c r="G1206">
        <v>500</v>
      </c>
      <c r="Q1206" t="s">
        <v>5237</v>
      </c>
      <c r="S1206">
        <v>0</v>
      </c>
      <c r="Z1206">
        <v>2</v>
      </c>
      <c r="AB1206" t="s">
        <v>24</v>
      </c>
      <c r="AC1206" t="s">
        <v>24</v>
      </c>
      <c r="AD1206" t="s">
        <v>24</v>
      </c>
      <c r="AE1206" t="s">
        <v>24</v>
      </c>
      <c r="AF1206">
        <v>0</v>
      </c>
      <c r="AG1206">
        <v>108</v>
      </c>
      <c r="AH1206" t="s">
        <v>24</v>
      </c>
      <c r="AI1206">
        <v>0</v>
      </c>
      <c r="AJ1206" t="s">
        <v>24</v>
      </c>
      <c r="AK1206" t="s">
        <v>24</v>
      </c>
      <c r="AL1206" t="s">
        <v>24</v>
      </c>
      <c r="AM1206" t="s">
        <v>24</v>
      </c>
      <c r="AN1206" t="s">
        <v>24</v>
      </c>
      <c r="AO1206" t="s">
        <v>24</v>
      </c>
      <c r="AP1206" t="s">
        <v>24</v>
      </c>
      <c r="AQ1206" t="s">
        <v>24</v>
      </c>
      <c r="AR1206" t="s">
        <v>24</v>
      </c>
      <c r="AS1206" t="s">
        <v>24</v>
      </c>
      <c r="AT1206" t="s">
        <v>24</v>
      </c>
    </row>
    <row r="1207" spans="1:46">
      <c r="A1207">
        <v>108</v>
      </c>
      <c r="B1207">
        <v>2</v>
      </c>
      <c r="C1207">
        <v>6</v>
      </c>
      <c r="D1207">
        <v>0</v>
      </c>
      <c r="G1207">
        <v>187</v>
      </c>
      <c r="Q1207" t="s">
        <v>5400</v>
      </c>
      <c r="S1207">
        <v>0</v>
      </c>
      <c r="Z1207">
        <v>2</v>
      </c>
      <c r="AB1207" t="s">
        <v>24</v>
      </c>
      <c r="AC1207" t="s">
        <v>24</v>
      </c>
      <c r="AD1207" t="s">
        <v>24</v>
      </c>
      <c r="AE1207" t="s">
        <v>24</v>
      </c>
      <c r="AF1207">
        <v>0</v>
      </c>
      <c r="AG1207">
        <v>108</v>
      </c>
      <c r="AH1207" t="s">
        <v>24</v>
      </c>
      <c r="AI1207">
        <v>0</v>
      </c>
      <c r="AJ1207" t="s">
        <v>24</v>
      </c>
      <c r="AK1207" t="s">
        <v>24</v>
      </c>
      <c r="AL1207" t="s">
        <v>24</v>
      </c>
      <c r="AM1207" t="s">
        <v>24</v>
      </c>
      <c r="AN1207" t="s">
        <v>24</v>
      </c>
      <c r="AO1207" t="s">
        <v>24</v>
      </c>
      <c r="AP1207" t="s">
        <v>24</v>
      </c>
      <c r="AQ1207" t="s">
        <v>24</v>
      </c>
      <c r="AR1207" t="s">
        <v>24</v>
      </c>
      <c r="AS1207" t="s">
        <v>24</v>
      </c>
      <c r="AT1207" t="s">
        <v>24</v>
      </c>
    </row>
    <row r="1208" spans="1:46">
      <c r="A1208">
        <v>108</v>
      </c>
      <c r="B1208">
        <v>2</v>
      </c>
      <c r="C1208">
        <v>7</v>
      </c>
      <c r="D1208">
        <v>0</v>
      </c>
      <c r="G1208">
        <v>295</v>
      </c>
      <c r="Q1208" t="s">
        <v>169</v>
      </c>
      <c r="S1208">
        <v>0</v>
      </c>
      <c r="Z1208">
        <v>2</v>
      </c>
      <c r="AB1208" t="s">
        <v>24</v>
      </c>
      <c r="AC1208" t="s">
        <v>24</v>
      </c>
      <c r="AD1208" t="s">
        <v>24</v>
      </c>
      <c r="AE1208" t="s">
        <v>24</v>
      </c>
      <c r="AF1208">
        <v>0</v>
      </c>
      <c r="AG1208">
        <v>108</v>
      </c>
      <c r="AH1208" t="s">
        <v>24</v>
      </c>
      <c r="AI1208">
        <v>0</v>
      </c>
      <c r="AJ1208" t="s">
        <v>24</v>
      </c>
      <c r="AK1208" t="s">
        <v>24</v>
      </c>
      <c r="AL1208" t="s">
        <v>24</v>
      </c>
      <c r="AM1208" t="s">
        <v>24</v>
      </c>
      <c r="AN1208" t="s">
        <v>24</v>
      </c>
      <c r="AO1208" t="s">
        <v>24</v>
      </c>
      <c r="AP1208" t="s">
        <v>24</v>
      </c>
      <c r="AQ1208" t="s">
        <v>24</v>
      </c>
      <c r="AR1208" t="s">
        <v>24</v>
      </c>
      <c r="AS1208" t="s">
        <v>24</v>
      </c>
      <c r="AT1208" t="s">
        <v>24</v>
      </c>
    </row>
    <row r="1209" spans="1:46">
      <c r="A1209">
        <v>108</v>
      </c>
      <c r="B1209">
        <v>2</v>
      </c>
      <c r="C1209">
        <v>8</v>
      </c>
      <c r="D1209">
        <v>0</v>
      </c>
      <c r="G1209">
        <v>0</v>
      </c>
      <c r="Q1209" t="s">
        <v>24</v>
      </c>
      <c r="S1209">
        <v>0</v>
      </c>
      <c r="Z1209">
        <v>0</v>
      </c>
      <c r="AB1209" t="s">
        <v>24</v>
      </c>
      <c r="AC1209" t="s">
        <v>24</v>
      </c>
      <c r="AD1209" t="s">
        <v>24</v>
      </c>
      <c r="AE1209" t="s">
        <v>24</v>
      </c>
      <c r="AF1209">
        <v>0</v>
      </c>
      <c r="AG1209">
        <v>108</v>
      </c>
      <c r="AH1209" t="s">
        <v>24</v>
      </c>
      <c r="AI1209">
        <v>0</v>
      </c>
      <c r="AJ1209" t="s">
        <v>24</v>
      </c>
      <c r="AK1209" t="s">
        <v>24</v>
      </c>
      <c r="AL1209" t="s">
        <v>24</v>
      </c>
      <c r="AM1209" t="s">
        <v>24</v>
      </c>
      <c r="AN1209" t="s">
        <v>24</v>
      </c>
      <c r="AO1209" t="s">
        <v>24</v>
      </c>
      <c r="AP1209" t="s">
        <v>24</v>
      </c>
      <c r="AQ1209" t="s">
        <v>24</v>
      </c>
      <c r="AR1209" t="s">
        <v>24</v>
      </c>
      <c r="AS1209" t="s">
        <v>24</v>
      </c>
      <c r="AT1209" t="s">
        <v>24</v>
      </c>
    </row>
    <row r="1210" spans="1:46">
      <c r="A1210">
        <v>108</v>
      </c>
      <c r="B1210">
        <v>3</v>
      </c>
      <c r="C1210">
        <v>1</v>
      </c>
      <c r="D1210">
        <v>0</v>
      </c>
      <c r="G1210">
        <v>518</v>
      </c>
      <c r="Q1210" t="s">
        <v>5275</v>
      </c>
      <c r="S1210">
        <v>0</v>
      </c>
      <c r="Z1210">
        <v>2</v>
      </c>
      <c r="AB1210" t="s">
        <v>24</v>
      </c>
      <c r="AC1210" t="s">
        <v>24</v>
      </c>
      <c r="AD1210" t="s">
        <v>24</v>
      </c>
      <c r="AE1210" t="s">
        <v>24</v>
      </c>
      <c r="AF1210">
        <v>0</v>
      </c>
      <c r="AG1210">
        <v>108</v>
      </c>
      <c r="AH1210" t="s">
        <v>24</v>
      </c>
      <c r="AI1210">
        <v>0</v>
      </c>
      <c r="AJ1210" t="s">
        <v>24</v>
      </c>
      <c r="AK1210" t="s">
        <v>24</v>
      </c>
      <c r="AL1210" t="s">
        <v>24</v>
      </c>
      <c r="AM1210" t="s">
        <v>24</v>
      </c>
      <c r="AN1210" t="s">
        <v>24</v>
      </c>
      <c r="AO1210" t="s">
        <v>24</v>
      </c>
      <c r="AP1210" t="s">
        <v>24</v>
      </c>
      <c r="AQ1210" t="s">
        <v>24</v>
      </c>
      <c r="AR1210" t="s">
        <v>24</v>
      </c>
      <c r="AS1210" t="s">
        <v>24</v>
      </c>
      <c r="AT1210" t="s">
        <v>24</v>
      </c>
    </row>
    <row r="1211" spans="1:46">
      <c r="A1211">
        <v>108</v>
      </c>
      <c r="B1211">
        <v>3</v>
      </c>
      <c r="C1211">
        <v>2</v>
      </c>
      <c r="D1211">
        <v>0</v>
      </c>
      <c r="G1211">
        <v>356</v>
      </c>
      <c r="Q1211" t="s">
        <v>5401</v>
      </c>
      <c r="S1211">
        <v>0</v>
      </c>
      <c r="Z1211">
        <v>2</v>
      </c>
      <c r="AB1211" t="s">
        <v>24</v>
      </c>
      <c r="AC1211" t="s">
        <v>24</v>
      </c>
      <c r="AD1211" t="s">
        <v>24</v>
      </c>
      <c r="AE1211" t="s">
        <v>24</v>
      </c>
      <c r="AF1211">
        <v>0</v>
      </c>
      <c r="AG1211">
        <v>108</v>
      </c>
      <c r="AH1211" t="s">
        <v>24</v>
      </c>
      <c r="AI1211">
        <v>0</v>
      </c>
      <c r="AJ1211" t="s">
        <v>24</v>
      </c>
      <c r="AK1211" t="s">
        <v>24</v>
      </c>
      <c r="AL1211" t="s">
        <v>24</v>
      </c>
      <c r="AM1211" t="s">
        <v>24</v>
      </c>
      <c r="AN1211" t="s">
        <v>24</v>
      </c>
      <c r="AO1211" t="s">
        <v>24</v>
      </c>
      <c r="AP1211" t="s">
        <v>24</v>
      </c>
      <c r="AQ1211" t="s">
        <v>24</v>
      </c>
      <c r="AR1211" t="s">
        <v>24</v>
      </c>
      <c r="AS1211" t="s">
        <v>24</v>
      </c>
      <c r="AT1211" t="s">
        <v>24</v>
      </c>
    </row>
    <row r="1212" spans="1:46">
      <c r="A1212">
        <v>108</v>
      </c>
      <c r="B1212">
        <v>3</v>
      </c>
      <c r="C1212">
        <v>3</v>
      </c>
      <c r="D1212">
        <v>0</v>
      </c>
      <c r="G1212">
        <v>12</v>
      </c>
      <c r="Q1212" t="s">
        <v>171</v>
      </c>
      <c r="S1212">
        <v>0</v>
      </c>
      <c r="Z1212">
        <v>2</v>
      </c>
      <c r="AB1212" t="s">
        <v>24</v>
      </c>
      <c r="AC1212" t="s">
        <v>24</v>
      </c>
      <c r="AD1212" t="s">
        <v>24</v>
      </c>
      <c r="AE1212" t="s">
        <v>24</v>
      </c>
      <c r="AF1212">
        <v>0</v>
      </c>
      <c r="AG1212">
        <v>108</v>
      </c>
      <c r="AH1212" t="s">
        <v>24</v>
      </c>
      <c r="AI1212">
        <v>0</v>
      </c>
      <c r="AJ1212" t="s">
        <v>24</v>
      </c>
      <c r="AK1212" t="s">
        <v>24</v>
      </c>
      <c r="AL1212" t="s">
        <v>24</v>
      </c>
      <c r="AM1212" t="s">
        <v>24</v>
      </c>
      <c r="AN1212" t="s">
        <v>24</v>
      </c>
      <c r="AO1212" t="s">
        <v>24</v>
      </c>
      <c r="AP1212" t="s">
        <v>24</v>
      </c>
      <c r="AQ1212" t="s">
        <v>24</v>
      </c>
      <c r="AR1212" t="s">
        <v>24</v>
      </c>
      <c r="AS1212" t="s">
        <v>24</v>
      </c>
      <c r="AT1212" t="s">
        <v>24</v>
      </c>
    </row>
    <row r="1213" spans="1:46">
      <c r="A1213">
        <v>108</v>
      </c>
      <c r="B1213">
        <v>3</v>
      </c>
      <c r="C1213">
        <v>4</v>
      </c>
      <c r="D1213">
        <v>0</v>
      </c>
      <c r="G1213">
        <v>54</v>
      </c>
      <c r="Q1213" t="s">
        <v>1555</v>
      </c>
      <c r="S1213">
        <v>0</v>
      </c>
      <c r="Z1213">
        <v>2</v>
      </c>
      <c r="AB1213" t="s">
        <v>24</v>
      </c>
      <c r="AC1213" t="s">
        <v>24</v>
      </c>
      <c r="AD1213" t="s">
        <v>24</v>
      </c>
      <c r="AE1213" t="s">
        <v>24</v>
      </c>
      <c r="AF1213">
        <v>0</v>
      </c>
      <c r="AG1213">
        <v>108</v>
      </c>
      <c r="AH1213" t="s">
        <v>24</v>
      </c>
      <c r="AI1213">
        <v>0</v>
      </c>
      <c r="AJ1213" t="s">
        <v>24</v>
      </c>
      <c r="AK1213" t="s">
        <v>24</v>
      </c>
      <c r="AL1213" t="s">
        <v>24</v>
      </c>
      <c r="AM1213" t="s">
        <v>24</v>
      </c>
      <c r="AN1213" t="s">
        <v>24</v>
      </c>
      <c r="AO1213" t="s">
        <v>24</v>
      </c>
      <c r="AP1213" t="s">
        <v>24</v>
      </c>
      <c r="AQ1213" t="s">
        <v>24</v>
      </c>
      <c r="AR1213" t="s">
        <v>24</v>
      </c>
      <c r="AS1213" t="s">
        <v>24</v>
      </c>
      <c r="AT1213" t="s">
        <v>24</v>
      </c>
    </row>
    <row r="1214" spans="1:46">
      <c r="A1214">
        <v>108</v>
      </c>
      <c r="B1214">
        <v>3</v>
      </c>
      <c r="C1214">
        <v>5</v>
      </c>
      <c r="D1214">
        <v>0</v>
      </c>
      <c r="G1214">
        <v>674</v>
      </c>
      <c r="Q1214" t="s">
        <v>5402</v>
      </c>
      <c r="S1214">
        <v>0</v>
      </c>
      <c r="Z1214">
        <v>2</v>
      </c>
      <c r="AB1214" t="s">
        <v>24</v>
      </c>
      <c r="AC1214" t="s">
        <v>24</v>
      </c>
      <c r="AD1214" t="s">
        <v>24</v>
      </c>
      <c r="AE1214" t="s">
        <v>24</v>
      </c>
      <c r="AF1214">
        <v>0</v>
      </c>
      <c r="AG1214">
        <v>108</v>
      </c>
      <c r="AH1214" t="s">
        <v>24</v>
      </c>
      <c r="AI1214">
        <v>0</v>
      </c>
      <c r="AJ1214" t="s">
        <v>24</v>
      </c>
      <c r="AK1214" t="s">
        <v>24</v>
      </c>
      <c r="AL1214" t="s">
        <v>24</v>
      </c>
      <c r="AM1214" t="s">
        <v>24</v>
      </c>
      <c r="AN1214" t="s">
        <v>24</v>
      </c>
      <c r="AO1214" t="s">
        <v>24</v>
      </c>
      <c r="AP1214" t="s">
        <v>24</v>
      </c>
      <c r="AQ1214" t="s">
        <v>24</v>
      </c>
      <c r="AR1214" t="s">
        <v>24</v>
      </c>
      <c r="AS1214" t="s">
        <v>24</v>
      </c>
      <c r="AT1214" t="s">
        <v>24</v>
      </c>
    </row>
    <row r="1215" spans="1:46">
      <c r="A1215">
        <v>108</v>
      </c>
      <c r="B1215">
        <v>3</v>
      </c>
      <c r="C1215">
        <v>6</v>
      </c>
      <c r="D1215">
        <v>0</v>
      </c>
      <c r="G1215">
        <v>646</v>
      </c>
      <c r="Q1215" t="s">
        <v>5403</v>
      </c>
      <c r="S1215">
        <v>0</v>
      </c>
      <c r="Z1215">
        <v>2</v>
      </c>
      <c r="AB1215" t="s">
        <v>24</v>
      </c>
      <c r="AC1215" t="s">
        <v>24</v>
      </c>
      <c r="AD1215" t="s">
        <v>24</v>
      </c>
      <c r="AE1215" t="s">
        <v>24</v>
      </c>
      <c r="AF1215">
        <v>0</v>
      </c>
      <c r="AG1215">
        <v>108</v>
      </c>
      <c r="AH1215" t="s">
        <v>24</v>
      </c>
      <c r="AI1215">
        <v>0</v>
      </c>
      <c r="AJ1215" t="s">
        <v>24</v>
      </c>
      <c r="AK1215" t="s">
        <v>24</v>
      </c>
      <c r="AL1215" t="s">
        <v>24</v>
      </c>
      <c r="AM1215" t="s">
        <v>24</v>
      </c>
      <c r="AN1215" t="s">
        <v>24</v>
      </c>
      <c r="AO1215" t="s">
        <v>24</v>
      </c>
      <c r="AP1215" t="s">
        <v>24</v>
      </c>
      <c r="AQ1215" t="s">
        <v>24</v>
      </c>
      <c r="AR1215" t="s">
        <v>24</v>
      </c>
      <c r="AS1215" t="s">
        <v>24</v>
      </c>
      <c r="AT1215" t="s">
        <v>24</v>
      </c>
    </row>
    <row r="1216" spans="1:46">
      <c r="A1216">
        <v>108</v>
      </c>
      <c r="B1216">
        <v>3</v>
      </c>
      <c r="C1216">
        <v>7</v>
      </c>
      <c r="D1216">
        <v>0</v>
      </c>
      <c r="G1216">
        <v>190</v>
      </c>
      <c r="Q1216" t="s">
        <v>5245</v>
      </c>
      <c r="S1216">
        <v>0</v>
      </c>
      <c r="Z1216">
        <v>2</v>
      </c>
      <c r="AB1216" t="s">
        <v>24</v>
      </c>
      <c r="AC1216" t="s">
        <v>24</v>
      </c>
      <c r="AD1216" t="s">
        <v>24</v>
      </c>
      <c r="AE1216" t="s">
        <v>24</v>
      </c>
      <c r="AF1216">
        <v>0</v>
      </c>
      <c r="AG1216">
        <v>108</v>
      </c>
      <c r="AH1216" t="s">
        <v>24</v>
      </c>
      <c r="AI1216">
        <v>0</v>
      </c>
      <c r="AJ1216" t="s">
        <v>24</v>
      </c>
      <c r="AK1216" t="s">
        <v>24</v>
      </c>
      <c r="AL1216" t="s">
        <v>24</v>
      </c>
      <c r="AM1216" t="s">
        <v>24</v>
      </c>
      <c r="AN1216" t="s">
        <v>24</v>
      </c>
      <c r="AO1216" t="s">
        <v>24</v>
      </c>
      <c r="AP1216" t="s">
        <v>24</v>
      </c>
      <c r="AQ1216" t="s">
        <v>24</v>
      </c>
      <c r="AR1216" t="s">
        <v>24</v>
      </c>
      <c r="AS1216" t="s">
        <v>24</v>
      </c>
      <c r="AT1216" t="s">
        <v>24</v>
      </c>
    </row>
    <row r="1217" spans="1:46">
      <c r="A1217">
        <v>108</v>
      </c>
      <c r="B1217">
        <v>3</v>
      </c>
      <c r="C1217">
        <v>8</v>
      </c>
      <c r="D1217">
        <v>0</v>
      </c>
      <c r="G1217">
        <v>400</v>
      </c>
      <c r="Q1217" t="s">
        <v>1574</v>
      </c>
      <c r="S1217">
        <v>0</v>
      </c>
      <c r="Z1217">
        <v>2</v>
      </c>
      <c r="AB1217" t="s">
        <v>24</v>
      </c>
      <c r="AC1217" t="s">
        <v>24</v>
      </c>
      <c r="AD1217" t="s">
        <v>24</v>
      </c>
      <c r="AE1217" t="s">
        <v>24</v>
      </c>
      <c r="AF1217">
        <v>0</v>
      </c>
      <c r="AG1217">
        <v>108</v>
      </c>
      <c r="AH1217" t="s">
        <v>24</v>
      </c>
      <c r="AI1217">
        <v>0</v>
      </c>
      <c r="AJ1217" t="s">
        <v>24</v>
      </c>
      <c r="AK1217" t="s">
        <v>24</v>
      </c>
      <c r="AL1217" t="s">
        <v>24</v>
      </c>
      <c r="AM1217" t="s">
        <v>24</v>
      </c>
      <c r="AN1217" t="s">
        <v>24</v>
      </c>
      <c r="AO1217" t="s">
        <v>24</v>
      </c>
      <c r="AP1217" t="s">
        <v>24</v>
      </c>
      <c r="AQ1217" t="s">
        <v>24</v>
      </c>
      <c r="AR1217" t="s">
        <v>24</v>
      </c>
      <c r="AS1217" t="s">
        <v>24</v>
      </c>
      <c r="AT1217" t="s">
        <v>24</v>
      </c>
    </row>
    <row r="1218" spans="1:46">
      <c r="A1218">
        <v>109</v>
      </c>
      <c r="B1218">
        <v>1</v>
      </c>
      <c r="C1218">
        <v>1</v>
      </c>
      <c r="D1218">
        <v>0</v>
      </c>
      <c r="G1218">
        <v>77</v>
      </c>
      <c r="Q1218" t="s">
        <v>167</v>
      </c>
      <c r="S1218">
        <v>0</v>
      </c>
      <c r="Z1218">
        <v>3</v>
      </c>
      <c r="AB1218" t="s">
        <v>24</v>
      </c>
      <c r="AC1218" t="s">
        <v>24</v>
      </c>
      <c r="AD1218" t="s">
        <v>24</v>
      </c>
      <c r="AE1218" t="s">
        <v>24</v>
      </c>
      <c r="AF1218">
        <v>0</v>
      </c>
      <c r="AG1218">
        <v>109</v>
      </c>
      <c r="AH1218" t="s">
        <v>24</v>
      </c>
      <c r="AI1218">
        <v>0</v>
      </c>
      <c r="AJ1218" t="s">
        <v>24</v>
      </c>
      <c r="AK1218" t="s">
        <v>24</v>
      </c>
      <c r="AL1218" t="s">
        <v>24</v>
      </c>
      <c r="AM1218" t="s">
        <v>24</v>
      </c>
      <c r="AN1218" t="s">
        <v>24</v>
      </c>
      <c r="AO1218" t="s">
        <v>24</v>
      </c>
      <c r="AP1218" t="s">
        <v>24</v>
      </c>
      <c r="AQ1218" t="s">
        <v>24</v>
      </c>
      <c r="AR1218" t="s">
        <v>24</v>
      </c>
      <c r="AS1218" t="s">
        <v>24</v>
      </c>
      <c r="AT1218" t="s">
        <v>24</v>
      </c>
    </row>
    <row r="1219" spans="1:46">
      <c r="A1219">
        <v>109</v>
      </c>
      <c r="B1219">
        <v>1</v>
      </c>
      <c r="C1219">
        <v>2</v>
      </c>
      <c r="D1219">
        <v>0</v>
      </c>
      <c r="G1219">
        <v>706</v>
      </c>
      <c r="Q1219" t="s">
        <v>1551</v>
      </c>
      <c r="S1219">
        <v>0</v>
      </c>
      <c r="Z1219">
        <v>3</v>
      </c>
      <c r="AB1219" t="s">
        <v>24</v>
      </c>
      <c r="AC1219" t="s">
        <v>24</v>
      </c>
      <c r="AD1219" t="s">
        <v>24</v>
      </c>
      <c r="AE1219" t="s">
        <v>24</v>
      </c>
      <c r="AF1219">
        <v>0</v>
      </c>
      <c r="AG1219">
        <v>109</v>
      </c>
      <c r="AH1219" t="s">
        <v>24</v>
      </c>
      <c r="AI1219">
        <v>0</v>
      </c>
      <c r="AJ1219" t="s">
        <v>24</v>
      </c>
      <c r="AK1219" t="s">
        <v>24</v>
      </c>
      <c r="AL1219" t="s">
        <v>24</v>
      </c>
      <c r="AM1219" t="s">
        <v>24</v>
      </c>
      <c r="AN1219" t="s">
        <v>24</v>
      </c>
      <c r="AO1219" t="s">
        <v>24</v>
      </c>
      <c r="AP1219" t="s">
        <v>24</v>
      </c>
      <c r="AQ1219" t="s">
        <v>24</v>
      </c>
      <c r="AR1219" t="s">
        <v>24</v>
      </c>
      <c r="AS1219" t="s">
        <v>24</v>
      </c>
      <c r="AT1219" t="s">
        <v>24</v>
      </c>
    </row>
    <row r="1220" spans="1:46">
      <c r="A1220">
        <v>109</v>
      </c>
      <c r="B1220">
        <v>1</v>
      </c>
      <c r="C1220">
        <v>3</v>
      </c>
      <c r="D1220">
        <v>0</v>
      </c>
      <c r="G1220">
        <v>595</v>
      </c>
      <c r="Q1220" t="s">
        <v>168</v>
      </c>
      <c r="S1220">
        <v>0</v>
      </c>
      <c r="Z1220">
        <v>3</v>
      </c>
      <c r="AB1220" t="s">
        <v>24</v>
      </c>
      <c r="AC1220" t="s">
        <v>24</v>
      </c>
      <c r="AD1220" t="s">
        <v>24</v>
      </c>
      <c r="AE1220" t="s">
        <v>24</v>
      </c>
      <c r="AF1220">
        <v>0</v>
      </c>
      <c r="AG1220">
        <v>109</v>
      </c>
      <c r="AH1220" t="s">
        <v>24</v>
      </c>
      <c r="AI1220">
        <v>0</v>
      </c>
      <c r="AJ1220" t="s">
        <v>24</v>
      </c>
      <c r="AK1220" t="s">
        <v>24</v>
      </c>
      <c r="AL1220" t="s">
        <v>24</v>
      </c>
      <c r="AM1220" t="s">
        <v>24</v>
      </c>
      <c r="AN1220" t="s">
        <v>24</v>
      </c>
      <c r="AO1220" t="s">
        <v>24</v>
      </c>
      <c r="AP1220" t="s">
        <v>24</v>
      </c>
      <c r="AQ1220" t="s">
        <v>24</v>
      </c>
      <c r="AR1220" t="s">
        <v>24</v>
      </c>
      <c r="AS1220" t="s">
        <v>24</v>
      </c>
      <c r="AT1220" t="s">
        <v>24</v>
      </c>
    </row>
    <row r="1221" spans="1:46">
      <c r="A1221">
        <v>109</v>
      </c>
      <c r="B1221">
        <v>1</v>
      </c>
      <c r="C1221">
        <v>4</v>
      </c>
      <c r="D1221">
        <v>0</v>
      </c>
      <c r="G1221">
        <v>154</v>
      </c>
      <c r="Q1221" t="s">
        <v>5233</v>
      </c>
      <c r="S1221">
        <v>0</v>
      </c>
      <c r="Z1221">
        <v>3</v>
      </c>
      <c r="AB1221" t="s">
        <v>24</v>
      </c>
      <c r="AC1221" t="s">
        <v>24</v>
      </c>
      <c r="AD1221" t="s">
        <v>24</v>
      </c>
      <c r="AE1221" t="s">
        <v>24</v>
      </c>
      <c r="AF1221">
        <v>0</v>
      </c>
      <c r="AG1221">
        <v>109</v>
      </c>
      <c r="AH1221" t="s">
        <v>24</v>
      </c>
      <c r="AI1221">
        <v>0</v>
      </c>
      <c r="AJ1221" t="s">
        <v>24</v>
      </c>
      <c r="AK1221" t="s">
        <v>24</v>
      </c>
      <c r="AL1221" t="s">
        <v>24</v>
      </c>
      <c r="AM1221" t="s">
        <v>24</v>
      </c>
      <c r="AN1221" t="s">
        <v>24</v>
      </c>
      <c r="AO1221" t="s">
        <v>24</v>
      </c>
      <c r="AP1221" t="s">
        <v>24</v>
      </c>
      <c r="AQ1221" t="s">
        <v>24</v>
      </c>
      <c r="AR1221" t="s">
        <v>24</v>
      </c>
      <c r="AS1221" t="s">
        <v>24</v>
      </c>
      <c r="AT1221" t="s">
        <v>24</v>
      </c>
    </row>
    <row r="1222" spans="1:46">
      <c r="A1222">
        <v>109</v>
      </c>
      <c r="B1222">
        <v>1</v>
      </c>
      <c r="C1222">
        <v>5</v>
      </c>
      <c r="D1222">
        <v>0</v>
      </c>
      <c r="G1222">
        <v>825</v>
      </c>
      <c r="Q1222" t="s">
        <v>5404</v>
      </c>
      <c r="S1222">
        <v>0</v>
      </c>
      <c r="Z1222">
        <v>3</v>
      </c>
      <c r="AB1222" t="s">
        <v>24</v>
      </c>
      <c r="AC1222" t="s">
        <v>24</v>
      </c>
      <c r="AD1222" t="s">
        <v>24</v>
      </c>
      <c r="AE1222" t="s">
        <v>24</v>
      </c>
      <c r="AF1222">
        <v>0</v>
      </c>
      <c r="AG1222">
        <v>109</v>
      </c>
      <c r="AH1222" t="s">
        <v>24</v>
      </c>
      <c r="AI1222">
        <v>0</v>
      </c>
      <c r="AJ1222" t="s">
        <v>24</v>
      </c>
      <c r="AK1222" t="s">
        <v>24</v>
      </c>
      <c r="AL1222" t="s">
        <v>24</v>
      </c>
      <c r="AM1222" t="s">
        <v>24</v>
      </c>
      <c r="AN1222" t="s">
        <v>24</v>
      </c>
      <c r="AO1222" t="s">
        <v>24</v>
      </c>
      <c r="AP1222" t="s">
        <v>24</v>
      </c>
      <c r="AQ1222" t="s">
        <v>24</v>
      </c>
      <c r="AR1222" t="s">
        <v>24</v>
      </c>
      <c r="AS1222" t="s">
        <v>24</v>
      </c>
      <c r="AT1222" t="s">
        <v>24</v>
      </c>
    </row>
    <row r="1223" spans="1:46">
      <c r="A1223">
        <v>109</v>
      </c>
      <c r="B1223">
        <v>1</v>
      </c>
      <c r="C1223">
        <v>6</v>
      </c>
      <c r="D1223">
        <v>0</v>
      </c>
      <c r="G1223">
        <v>107</v>
      </c>
      <c r="Q1223" t="s">
        <v>5405</v>
      </c>
      <c r="S1223">
        <v>0</v>
      </c>
      <c r="Z1223">
        <v>3</v>
      </c>
      <c r="AB1223" t="s">
        <v>24</v>
      </c>
      <c r="AC1223" t="s">
        <v>24</v>
      </c>
      <c r="AD1223" t="s">
        <v>24</v>
      </c>
      <c r="AE1223" t="s">
        <v>24</v>
      </c>
      <c r="AF1223">
        <v>0</v>
      </c>
      <c r="AG1223">
        <v>109</v>
      </c>
      <c r="AH1223" t="s">
        <v>24</v>
      </c>
      <c r="AI1223">
        <v>0</v>
      </c>
      <c r="AJ1223" t="s">
        <v>24</v>
      </c>
      <c r="AK1223" t="s">
        <v>24</v>
      </c>
      <c r="AL1223" t="s">
        <v>24</v>
      </c>
      <c r="AM1223" t="s">
        <v>24</v>
      </c>
      <c r="AN1223" t="s">
        <v>24</v>
      </c>
      <c r="AO1223" t="s">
        <v>24</v>
      </c>
      <c r="AP1223" t="s">
        <v>24</v>
      </c>
      <c r="AQ1223" t="s">
        <v>24</v>
      </c>
      <c r="AR1223" t="s">
        <v>24</v>
      </c>
      <c r="AS1223" t="s">
        <v>24</v>
      </c>
      <c r="AT1223" t="s">
        <v>24</v>
      </c>
    </row>
    <row r="1224" spans="1:46">
      <c r="A1224">
        <v>109</v>
      </c>
      <c r="B1224">
        <v>1</v>
      </c>
      <c r="C1224">
        <v>7</v>
      </c>
      <c r="D1224">
        <v>0</v>
      </c>
      <c r="G1224">
        <v>156</v>
      </c>
      <c r="Q1224" t="s">
        <v>5406</v>
      </c>
      <c r="S1224">
        <v>0</v>
      </c>
      <c r="Z1224">
        <v>3</v>
      </c>
      <c r="AB1224" t="s">
        <v>24</v>
      </c>
      <c r="AC1224" t="s">
        <v>24</v>
      </c>
      <c r="AD1224" t="s">
        <v>24</v>
      </c>
      <c r="AE1224" t="s">
        <v>24</v>
      </c>
      <c r="AF1224">
        <v>0</v>
      </c>
      <c r="AG1224">
        <v>109</v>
      </c>
      <c r="AH1224" t="s">
        <v>24</v>
      </c>
      <c r="AI1224">
        <v>0</v>
      </c>
      <c r="AJ1224" t="s">
        <v>24</v>
      </c>
      <c r="AK1224" t="s">
        <v>24</v>
      </c>
      <c r="AL1224" t="s">
        <v>24</v>
      </c>
      <c r="AM1224" t="s">
        <v>24</v>
      </c>
      <c r="AN1224" t="s">
        <v>24</v>
      </c>
      <c r="AO1224" t="s">
        <v>24</v>
      </c>
      <c r="AP1224" t="s">
        <v>24</v>
      </c>
      <c r="AQ1224" t="s">
        <v>24</v>
      </c>
      <c r="AR1224" t="s">
        <v>24</v>
      </c>
      <c r="AS1224" t="s">
        <v>24</v>
      </c>
      <c r="AT1224" t="s">
        <v>24</v>
      </c>
    </row>
    <row r="1225" spans="1:46">
      <c r="A1225">
        <v>109</v>
      </c>
      <c r="B1225">
        <v>1</v>
      </c>
      <c r="C1225">
        <v>8</v>
      </c>
      <c r="D1225">
        <v>0</v>
      </c>
      <c r="G1225">
        <v>0</v>
      </c>
      <c r="Q1225" t="s">
        <v>24</v>
      </c>
      <c r="S1225">
        <v>0</v>
      </c>
      <c r="Z1225">
        <v>0</v>
      </c>
      <c r="AB1225" t="s">
        <v>24</v>
      </c>
      <c r="AC1225" t="s">
        <v>24</v>
      </c>
      <c r="AD1225" t="s">
        <v>24</v>
      </c>
      <c r="AE1225" t="s">
        <v>24</v>
      </c>
      <c r="AF1225">
        <v>0</v>
      </c>
      <c r="AG1225">
        <v>109</v>
      </c>
      <c r="AH1225" t="s">
        <v>24</v>
      </c>
      <c r="AI1225">
        <v>0</v>
      </c>
      <c r="AJ1225" t="s">
        <v>24</v>
      </c>
      <c r="AK1225" t="s">
        <v>24</v>
      </c>
      <c r="AL1225" t="s">
        <v>24</v>
      </c>
      <c r="AM1225" t="s">
        <v>24</v>
      </c>
      <c r="AN1225" t="s">
        <v>24</v>
      </c>
      <c r="AO1225" t="s">
        <v>24</v>
      </c>
      <c r="AP1225" t="s">
        <v>24</v>
      </c>
      <c r="AQ1225" t="s">
        <v>24</v>
      </c>
      <c r="AR1225" t="s">
        <v>24</v>
      </c>
      <c r="AS1225" t="s">
        <v>24</v>
      </c>
      <c r="AT1225" t="s">
        <v>24</v>
      </c>
    </row>
    <row r="1226" spans="1:46">
      <c r="A1226">
        <v>109</v>
      </c>
      <c r="B1226">
        <v>2</v>
      </c>
      <c r="C1226">
        <v>1</v>
      </c>
      <c r="D1226">
        <v>0</v>
      </c>
      <c r="G1226">
        <v>408</v>
      </c>
      <c r="Q1226" t="s">
        <v>1574</v>
      </c>
      <c r="S1226">
        <v>0</v>
      </c>
      <c r="Z1226">
        <v>3</v>
      </c>
      <c r="AB1226" t="s">
        <v>24</v>
      </c>
      <c r="AC1226" t="s">
        <v>24</v>
      </c>
      <c r="AD1226" t="s">
        <v>24</v>
      </c>
      <c r="AE1226" t="s">
        <v>24</v>
      </c>
      <c r="AF1226">
        <v>0</v>
      </c>
      <c r="AG1226">
        <v>109</v>
      </c>
      <c r="AH1226" t="s">
        <v>24</v>
      </c>
      <c r="AI1226">
        <v>0</v>
      </c>
      <c r="AJ1226" t="s">
        <v>24</v>
      </c>
      <c r="AK1226" t="s">
        <v>24</v>
      </c>
      <c r="AL1226" t="s">
        <v>24</v>
      </c>
      <c r="AM1226" t="s">
        <v>24</v>
      </c>
      <c r="AN1226" t="s">
        <v>24</v>
      </c>
      <c r="AO1226" t="s">
        <v>24</v>
      </c>
      <c r="AP1226" t="s">
        <v>24</v>
      </c>
      <c r="AQ1226" t="s">
        <v>24</v>
      </c>
      <c r="AR1226" t="s">
        <v>24</v>
      </c>
      <c r="AS1226" t="s">
        <v>24</v>
      </c>
      <c r="AT1226" t="s">
        <v>24</v>
      </c>
    </row>
    <row r="1227" spans="1:46">
      <c r="A1227">
        <v>109</v>
      </c>
      <c r="B1227">
        <v>2</v>
      </c>
      <c r="C1227">
        <v>2</v>
      </c>
      <c r="D1227">
        <v>0</v>
      </c>
      <c r="G1227">
        <v>733</v>
      </c>
      <c r="Q1227" t="s">
        <v>5407</v>
      </c>
      <c r="S1227">
        <v>0</v>
      </c>
      <c r="Z1227">
        <v>3</v>
      </c>
      <c r="AB1227" t="s">
        <v>24</v>
      </c>
      <c r="AC1227" t="s">
        <v>24</v>
      </c>
      <c r="AD1227" t="s">
        <v>24</v>
      </c>
      <c r="AE1227" t="s">
        <v>24</v>
      </c>
      <c r="AF1227">
        <v>0</v>
      </c>
      <c r="AG1227">
        <v>109</v>
      </c>
      <c r="AH1227" t="s">
        <v>24</v>
      </c>
      <c r="AI1227">
        <v>0</v>
      </c>
      <c r="AJ1227" t="s">
        <v>24</v>
      </c>
      <c r="AK1227" t="s">
        <v>24</v>
      </c>
      <c r="AL1227" t="s">
        <v>24</v>
      </c>
      <c r="AM1227" t="s">
        <v>24</v>
      </c>
      <c r="AN1227" t="s">
        <v>24</v>
      </c>
      <c r="AO1227" t="s">
        <v>24</v>
      </c>
      <c r="AP1227" t="s">
        <v>24</v>
      </c>
      <c r="AQ1227" t="s">
        <v>24</v>
      </c>
      <c r="AR1227" t="s">
        <v>24</v>
      </c>
      <c r="AS1227" t="s">
        <v>24</v>
      </c>
      <c r="AT1227" t="s">
        <v>24</v>
      </c>
    </row>
    <row r="1228" spans="1:46">
      <c r="A1228">
        <v>109</v>
      </c>
      <c r="B1228">
        <v>2</v>
      </c>
      <c r="C1228">
        <v>3</v>
      </c>
      <c r="D1228">
        <v>0</v>
      </c>
      <c r="G1228">
        <v>323</v>
      </c>
      <c r="Q1228" t="s">
        <v>5408</v>
      </c>
      <c r="S1228">
        <v>0</v>
      </c>
      <c r="Z1228">
        <v>3</v>
      </c>
      <c r="AB1228" t="s">
        <v>24</v>
      </c>
      <c r="AC1228" t="s">
        <v>24</v>
      </c>
      <c r="AD1228" t="s">
        <v>24</v>
      </c>
      <c r="AE1228" t="s">
        <v>24</v>
      </c>
      <c r="AF1228">
        <v>0</v>
      </c>
      <c r="AG1228">
        <v>109</v>
      </c>
      <c r="AH1228" t="s">
        <v>24</v>
      </c>
      <c r="AI1228">
        <v>0</v>
      </c>
      <c r="AJ1228" t="s">
        <v>24</v>
      </c>
      <c r="AK1228" t="s">
        <v>24</v>
      </c>
      <c r="AL1228" t="s">
        <v>24</v>
      </c>
      <c r="AM1228" t="s">
        <v>24</v>
      </c>
      <c r="AN1228" t="s">
        <v>24</v>
      </c>
      <c r="AO1228" t="s">
        <v>24</v>
      </c>
      <c r="AP1228" t="s">
        <v>24</v>
      </c>
      <c r="AQ1228" t="s">
        <v>24</v>
      </c>
      <c r="AR1228" t="s">
        <v>24</v>
      </c>
      <c r="AS1228" t="s">
        <v>24</v>
      </c>
      <c r="AT1228" t="s">
        <v>24</v>
      </c>
    </row>
    <row r="1229" spans="1:46">
      <c r="A1229">
        <v>109</v>
      </c>
      <c r="B1229">
        <v>2</v>
      </c>
      <c r="C1229">
        <v>4</v>
      </c>
      <c r="D1229">
        <v>0</v>
      </c>
      <c r="G1229">
        <v>108</v>
      </c>
      <c r="Q1229" t="s">
        <v>5409</v>
      </c>
      <c r="S1229">
        <v>0</v>
      </c>
      <c r="Z1229">
        <v>3</v>
      </c>
      <c r="AB1229" t="s">
        <v>24</v>
      </c>
      <c r="AC1229" t="s">
        <v>24</v>
      </c>
      <c r="AD1229" t="s">
        <v>24</v>
      </c>
      <c r="AE1229" t="s">
        <v>24</v>
      </c>
      <c r="AF1229">
        <v>0</v>
      </c>
      <c r="AG1229">
        <v>109</v>
      </c>
      <c r="AH1229" t="s">
        <v>24</v>
      </c>
      <c r="AI1229">
        <v>0</v>
      </c>
      <c r="AJ1229" t="s">
        <v>24</v>
      </c>
      <c r="AK1229" t="s">
        <v>24</v>
      </c>
      <c r="AL1229" t="s">
        <v>24</v>
      </c>
      <c r="AM1229" t="s">
        <v>24</v>
      </c>
      <c r="AN1229" t="s">
        <v>24</v>
      </c>
      <c r="AO1229" t="s">
        <v>24</v>
      </c>
      <c r="AP1229" t="s">
        <v>24</v>
      </c>
      <c r="AQ1229" t="s">
        <v>24</v>
      </c>
      <c r="AR1229" t="s">
        <v>24</v>
      </c>
      <c r="AS1229" t="s">
        <v>24</v>
      </c>
      <c r="AT1229" t="s">
        <v>24</v>
      </c>
    </row>
    <row r="1230" spans="1:46">
      <c r="A1230">
        <v>109</v>
      </c>
      <c r="B1230">
        <v>2</v>
      </c>
      <c r="C1230">
        <v>5</v>
      </c>
      <c r="D1230">
        <v>0</v>
      </c>
      <c r="G1230">
        <v>231</v>
      </c>
      <c r="Q1230" t="s">
        <v>1600</v>
      </c>
      <c r="S1230">
        <v>0</v>
      </c>
      <c r="Z1230">
        <v>3</v>
      </c>
      <c r="AB1230" t="s">
        <v>24</v>
      </c>
      <c r="AC1230" t="s">
        <v>24</v>
      </c>
      <c r="AD1230" t="s">
        <v>24</v>
      </c>
      <c r="AE1230" t="s">
        <v>24</v>
      </c>
      <c r="AF1230">
        <v>0</v>
      </c>
      <c r="AG1230">
        <v>109</v>
      </c>
      <c r="AH1230" t="s">
        <v>24</v>
      </c>
      <c r="AI1230">
        <v>0</v>
      </c>
      <c r="AJ1230" t="s">
        <v>24</v>
      </c>
      <c r="AK1230" t="s">
        <v>24</v>
      </c>
      <c r="AL1230" t="s">
        <v>24</v>
      </c>
      <c r="AM1230" t="s">
        <v>24</v>
      </c>
      <c r="AN1230" t="s">
        <v>24</v>
      </c>
      <c r="AO1230" t="s">
        <v>24</v>
      </c>
      <c r="AP1230" t="s">
        <v>24</v>
      </c>
      <c r="AQ1230" t="s">
        <v>24</v>
      </c>
      <c r="AR1230" t="s">
        <v>24</v>
      </c>
      <c r="AS1230" t="s">
        <v>24</v>
      </c>
      <c r="AT1230" t="s">
        <v>24</v>
      </c>
    </row>
    <row r="1231" spans="1:46">
      <c r="A1231">
        <v>109</v>
      </c>
      <c r="B1231">
        <v>2</v>
      </c>
      <c r="C1231">
        <v>6</v>
      </c>
      <c r="D1231">
        <v>0</v>
      </c>
      <c r="G1231">
        <v>494</v>
      </c>
      <c r="Q1231" t="s">
        <v>5410</v>
      </c>
      <c r="S1231">
        <v>0</v>
      </c>
      <c r="Z1231">
        <v>3</v>
      </c>
      <c r="AB1231" t="s">
        <v>24</v>
      </c>
      <c r="AC1231" t="s">
        <v>24</v>
      </c>
      <c r="AD1231" t="s">
        <v>24</v>
      </c>
      <c r="AE1231" t="s">
        <v>24</v>
      </c>
      <c r="AF1231">
        <v>0</v>
      </c>
      <c r="AG1231">
        <v>109</v>
      </c>
      <c r="AH1231" t="s">
        <v>24</v>
      </c>
      <c r="AI1231">
        <v>0</v>
      </c>
      <c r="AJ1231" t="s">
        <v>24</v>
      </c>
      <c r="AK1231" t="s">
        <v>24</v>
      </c>
      <c r="AL1231" t="s">
        <v>24</v>
      </c>
      <c r="AM1231" t="s">
        <v>24</v>
      </c>
      <c r="AN1231" t="s">
        <v>24</v>
      </c>
      <c r="AO1231" t="s">
        <v>24</v>
      </c>
      <c r="AP1231" t="s">
        <v>24</v>
      </c>
      <c r="AQ1231" t="s">
        <v>24</v>
      </c>
      <c r="AR1231" t="s">
        <v>24</v>
      </c>
      <c r="AS1231" t="s">
        <v>24</v>
      </c>
      <c r="AT1231" t="s">
        <v>24</v>
      </c>
    </row>
    <row r="1232" spans="1:46">
      <c r="A1232">
        <v>109</v>
      </c>
      <c r="B1232">
        <v>2</v>
      </c>
      <c r="C1232">
        <v>7</v>
      </c>
      <c r="D1232">
        <v>0</v>
      </c>
      <c r="G1232">
        <v>73</v>
      </c>
      <c r="Q1232" t="s">
        <v>1574</v>
      </c>
      <c r="S1232">
        <v>0</v>
      </c>
      <c r="Z1232">
        <v>3</v>
      </c>
      <c r="AB1232" t="s">
        <v>24</v>
      </c>
      <c r="AC1232" t="s">
        <v>24</v>
      </c>
      <c r="AD1232" t="s">
        <v>24</v>
      </c>
      <c r="AE1232" t="s">
        <v>24</v>
      </c>
      <c r="AF1232">
        <v>0</v>
      </c>
      <c r="AG1232">
        <v>109</v>
      </c>
      <c r="AH1232" t="s">
        <v>24</v>
      </c>
      <c r="AI1232">
        <v>0</v>
      </c>
      <c r="AJ1232" t="s">
        <v>24</v>
      </c>
      <c r="AK1232" t="s">
        <v>24</v>
      </c>
      <c r="AL1232" t="s">
        <v>24</v>
      </c>
      <c r="AM1232" t="s">
        <v>24</v>
      </c>
      <c r="AN1232" t="s">
        <v>24</v>
      </c>
      <c r="AO1232" t="s">
        <v>24</v>
      </c>
      <c r="AP1232" t="s">
        <v>24</v>
      </c>
      <c r="AQ1232" t="s">
        <v>24</v>
      </c>
      <c r="AR1232" t="s">
        <v>24</v>
      </c>
      <c r="AS1232" t="s">
        <v>24</v>
      </c>
      <c r="AT1232" t="s">
        <v>24</v>
      </c>
    </row>
    <row r="1233" spans="1:46">
      <c r="A1233">
        <v>109</v>
      </c>
      <c r="B1233">
        <v>2</v>
      </c>
      <c r="C1233">
        <v>8</v>
      </c>
      <c r="D1233">
        <v>0</v>
      </c>
      <c r="G1233">
        <v>778</v>
      </c>
      <c r="Q1233" t="s">
        <v>5411</v>
      </c>
      <c r="S1233">
        <v>0</v>
      </c>
      <c r="Z1233">
        <v>3</v>
      </c>
      <c r="AB1233" t="s">
        <v>24</v>
      </c>
      <c r="AC1233" t="s">
        <v>24</v>
      </c>
      <c r="AD1233" t="s">
        <v>24</v>
      </c>
      <c r="AE1233" t="s">
        <v>24</v>
      </c>
      <c r="AF1233">
        <v>0</v>
      </c>
      <c r="AG1233">
        <v>109</v>
      </c>
      <c r="AH1233" t="s">
        <v>24</v>
      </c>
      <c r="AI1233">
        <v>0</v>
      </c>
      <c r="AJ1233" t="s">
        <v>24</v>
      </c>
      <c r="AK1233" t="s">
        <v>24</v>
      </c>
      <c r="AL1233" t="s">
        <v>24</v>
      </c>
      <c r="AM1233" t="s">
        <v>24</v>
      </c>
      <c r="AN1233" t="s">
        <v>24</v>
      </c>
      <c r="AO1233" t="s">
        <v>24</v>
      </c>
      <c r="AP1233" t="s">
        <v>24</v>
      </c>
      <c r="AQ1233" t="s">
        <v>24</v>
      </c>
      <c r="AR1233" t="s">
        <v>24</v>
      </c>
      <c r="AS1233" t="s">
        <v>24</v>
      </c>
      <c r="AT1233" t="s">
        <v>24</v>
      </c>
    </row>
    <row r="1234" spans="1:46">
      <c r="A1234">
        <v>110</v>
      </c>
      <c r="B1234">
        <v>1</v>
      </c>
      <c r="C1234">
        <v>1</v>
      </c>
      <c r="D1234">
        <v>0</v>
      </c>
      <c r="G1234">
        <v>0</v>
      </c>
      <c r="Q1234" t="s">
        <v>24</v>
      </c>
      <c r="S1234">
        <v>0</v>
      </c>
      <c r="Z1234">
        <v>0</v>
      </c>
      <c r="AB1234" t="s">
        <v>24</v>
      </c>
      <c r="AC1234" t="s">
        <v>24</v>
      </c>
      <c r="AD1234" t="s">
        <v>24</v>
      </c>
      <c r="AE1234" t="s">
        <v>24</v>
      </c>
      <c r="AF1234">
        <v>0</v>
      </c>
      <c r="AG1234">
        <v>110</v>
      </c>
      <c r="AH1234" t="s">
        <v>24</v>
      </c>
      <c r="AI1234">
        <v>0</v>
      </c>
      <c r="AJ1234" t="s">
        <v>24</v>
      </c>
      <c r="AK1234" t="s">
        <v>24</v>
      </c>
      <c r="AL1234" t="s">
        <v>24</v>
      </c>
      <c r="AM1234" t="s">
        <v>24</v>
      </c>
      <c r="AN1234" t="s">
        <v>24</v>
      </c>
      <c r="AO1234" t="s">
        <v>24</v>
      </c>
      <c r="AP1234" t="s">
        <v>24</v>
      </c>
      <c r="AQ1234" t="s">
        <v>24</v>
      </c>
      <c r="AR1234" t="s">
        <v>24</v>
      </c>
      <c r="AS1234" t="s">
        <v>24</v>
      </c>
      <c r="AT1234" t="s">
        <v>24</v>
      </c>
    </row>
    <row r="1235" spans="1:46">
      <c r="A1235">
        <v>110</v>
      </c>
      <c r="B1235">
        <v>1</v>
      </c>
      <c r="C1235">
        <v>2</v>
      </c>
      <c r="D1235">
        <v>0</v>
      </c>
      <c r="G1235">
        <v>0</v>
      </c>
      <c r="Q1235" t="s">
        <v>24</v>
      </c>
      <c r="S1235">
        <v>0</v>
      </c>
      <c r="Z1235">
        <v>0</v>
      </c>
      <c r="AB1235" t="s">
        <v>24</v>
      </c>
      <c r="AC1235" t="s">
        <v>24</v>
      </c>
      <c r="AD1235" t="s">
        <v>24</v>
      </c>
      <c r="AE1235" t="s">
        <v>24</v>
      </c>
      <c r="AF1235">
        <v>0</v>
      </c>
      <c r="AG1235">
        <v>110</v>
      </c>
      <c r="AH1235" t="s">
        <v>24</v>
      </c>
      <c r="AI1235">
        <v>0</v>
      </c>
      <c r="AJ1235" t="s">
        <v>24</v>
      </c>
      <c r="AK1235" t="s">
        <v>24</v>
      </c>
      <c r="AL1235" t="s">
        <v>24</v>
      </c>
      <c r="AM1235" t="s">
        <v>24</v>
      </c>
      <c r="AN1235" t="s">
        <v>24</v>
      </c>
      <c r="AO1235" t="s">
        <v>24</v>
      </c>
      <c r="AP1235" t="s">
        <v>24</v>
      </c>
      <c r="AQ1235" t="s">
        <v>24</v>
      </c>
      <c r="AR1235" t="s">
        <v>24</v>
      </c>
      <c r="AS1235" t="s">
        <v>24</v>
      </c>
      <c r="AT1235" t="s">
        <v>24</v>
      </c>
    </row>
    <row r="1236" spans="1:46">
      <c r="A1236">
        <v>110</v>
      </c>
      <c r="B1236">
        <v>1</v>
      </c>
      <c r="C1236">
        <v>3</v>
      </c>
      <c r="D1236">
        <v>0</v>
      </c>
      <c r="G1236">
        <v>816</v>
      </c>
      <c r="Q1236" t="s">
        <v>5412</v>
      </c>
      <c r="S1236">
        <v>0</v>
      </c>
      <c r="Z1236">
        <v>3</v>
      </c>
      <c r="AB1236" t="s">
        <v>24</v>
      </c>
      <c r="AC1236" t="s">
        <v>24</v>
      </c>
      <c r="AD1236" t="s">
        <v>24</v>
      </c>
      <c r="AE1236" t="s">
        <v>24</v>
      </c>
      <c r="AF1236">
        <v>0</v>
      </c>
      <c r="AG1236">
        <v>110</v>
      </c>
      <c r="AH1236" t="s">
        <v>24</v>
      </c>
      <c r="AI1236">
        <v>0</v>
      </c>
      <c r="AJ1236" t="s">
        <v>24</v>
      </c>
      <c r="AK1236" t="s">
        <v>24</v>
      </c>
      <c r="AL1236" t="s">
        <v>24</v>
      </c>
      <c r="AM1236" t="s">
        <v>24</v>
      </c>
      <c r="AN1236" t="s">
        <v>24</v>
      </c>
      <c r="AO1236" t="s">
        <v>24</v>
      </c>
      <c r="AP1236" t="s">
        <v>24</v>
      </c>
      <c r="AQ1236" t="s">
        <v>24</v>
      </c>
      <c r="AR1236" t="s">
        <v>24</v>
      </c>
      <c r="AS1236" t="s">
        <v>24</v>
      </c>
      <c r="AT1236" t="s">
        <v>24</v>
      </c>
    </row>
    <row r="1237" spans="1:46">
      <c r="A1237">
        <v>110</v>
      </c>
      <c r="B1237">
        <v>1</v>
      </c>
      <c r="C1237">
        <v>4</v>
      </c>
      <c r="D1237">
        <v>0</v>
      </c>
      <c r="G1237">
        <v>399</v>
      </c>
      <c r="Q1237" t="s">
        <v>170</v>
      </c>
      <c r="S1237">
        <v>0</v>
      </c>
      <c r="Z1237">
        <v>3</v>
      </c>
      <c r="AB1237" t="s">
        <v>24</v>
      </c>
      <c r="AC1237" t="s">
        <v>24</v>
      </c>
      <c r="AD1237" t="s">
        <v>24</v>
      </c>
      <c r="AE1237" t="s">
        <v>24</v>
      </c>
      <c r="AF1237">
        <v>0</v>
      </c>
      <c r="AG1237">
        <v>110</v>
      </c>
      <c r="AH1237" t="s">
        <v>24</v>
      </c>
      <c r="AI1237">
        <v>0</v>
      </c>
      <c r="AJ1237" t="s">
        <v>24</v>
      </c>
      <c r="AK1237" t="s">
        <v>24</v>
      </c>
      <c r="AL1237" t="s">
        <v>24</v>
      </c>
      <c r="AM1237" t="s">
        <v>24</v>
      </c>
      <c r="AN1237" t="s">
        <v>24</v>
      </c>
      <c r="AO1237" t="s">
        <v>24</v>
      </c>
      <c r="AP1237" t="s">
        <v>24</v>
      </c>
      <c r="AQ1237" t="s">
        <v>24</v>
      </c>
      <c r="AR1237" t="s">
        <v>24</v>
      </c>
      <c r="AS1237" t="s">
        <v>24</v>
      </c>
      <c r="AT1237" t="s">
        <v>24</v>
      </c>
    </row>
    <row r="1238" spans="1:46">
      <c r="A1238">
        <v>110</v>
      </c>
      <c r="B1238">
        <v>1</v>
      </c>
      <c r="C1238">
        <v>5</v>
      </c>
      <c r="D1238">
        <v>0</v>
      </c>
      <c r="G1238">
        <v>836</v>
      </c>
      <c r="Q1238" t="s">
        <v>170</v>
      </c>
      <c r="S1238">
        <v>0</v>
      </c>
      <c r="Z1238">
        <v>3</v>
      </c>
      <c r="AB1238" t="s">
        <v>24</v>
      </c>
      <c r="AC1238" t="s">
        <v>24</v>
      </c>
      <c r="AD1238" t="s">
        <v>24</v>
      </c>
      <c r="AE1238" t="s">
        <v>24</v>
      </c>
      <c r="AF1238">
        <v>0</v>
      </c>
      <c r="AG1238">
        <v>110</v>
      </c>
      <c r="AH1238" t="s">
        <v>24</v>
      </c>
      <c r="AI1238">
        <v>0</v>
      </c>
      <c r="AJ1238" t="s">
        <v>24</v>
      </c>
      <c r="AK1238" t="s">
        <v>24</v>
      </c>
      <c r="AL1238" t="s">
        <v>24</v>
      </c>
      <c r="AM1238" t="s">
        <v>24</v>
      </c>
      <c r="AN1238" t="s">
        <v>24</v>
      </c>
      <c r="AO1238" t="s">
        <v>24</v>
      </c>
      <c r="AP1238" t="s">
        <v>24</v>
      </c>
      <c r="AQ1238" t="s">
        <v>24</v>
      </c>
      <c r="AR1238" t="s">
        <v>24</v>
      </c>
      <c r="AS1238" t="s">
        <v>24</v>
      </c>
      <c r="AT1238" t="s">
        <v>24</v>
      </c>
    </row>
    <row r="1239" spans="1:46">
      <c r="A1239">
        <v>110</v>
      </c>
      <c r="B1239">
        <v>1</v>
      </c>
      <c r="C1239">
        <v>6</v>
      </c>
      <c r="D1239">
        <v>0</v>
      </c>
      <c r="G1239">
        <v>184</v>
      </c>
      <c r="Q1239" t="s">
        <v>5413</v>
      </c>
      <c r="S1239">
        <v>0</v>
      </c>
      <c r="Z1239">
        <v>3</v>
      </c>
      <c r="AB1239" t="s">
        <v>24</v>
      </c>
      <c r="AC1239" t="s">
        <v>24</v>
      </c>
      <c r="AD1239" t="s">
        <v>24</v>
      </c>
      <c r="AE1239" t="s">
        <v>24</v>
      </c>
      <c r="AF1239">
        <v>0</v>
      </c>
      <c r="AG1239">
        <v>110</v>
      </c>
      <c r="AH1239" t="s">
        <v>24</v>
      </c>
      <c r="AI1239">
        <v>0</v>
      </c>
      <c r="AJ1239" t="s">
        <v>24</v>
      </c>
      <c r="AK1239" t="s">
        <v>24</v>
      </c>
      <c r="AL1239" t="s">
        <v>24</v>
      </c>
      <c r="AM1239" t="s">
        <v>24</v>
      </c>
      <c r="AN1239" t="s">
        <v>24</v>
      </c>
      <c r="AO1239" t="s">
        <v>24</v>
      </c>
      <c r="AP1239" t="s">
        <v>24</v>
      </c>
      <c r="AQ1239" t="s">
        <v>24</v>
      </c>
      <c r="AR1239" t="s">
        <v>24</v>
      </c>
      <c r="AS1239" t="s">
        <v>24</v>
      </c>
      <c r="AT1239" t="s">
        <v>24</v>
      </c>
    </row>
    <row r="1240" spans="1:46">
      <c r="A1240">
        <v>110</v>
      </c>
      <c r="B1240">
        <v>1</v>
      </c>
      <c r="C1240">
        <v>7</v>
      </c>
      <c r="D1240">
        <v>0</v>
      </c>
      <c r="G1240">
        <v>0</v>
      </c>
      <c r="Q1240" t="s">
        <v>24</v>
      </c>
      <c r="S1240">
        <v>0</v>
      </c>
      <c r="Z1240">
        <v>0</v>
      </c>
      <c r="AB1240" t="s">
        <v>24</v>
      </c>
      <c r="AC1240" t="s">
        <v>24</v>
      </c>
      <c r="AD1240" t="s">
        <v>24</v>
      </c>
      <c r="AE1240" t="s">
        <v>24</v>
      </c>
      <c r="AF1240">
        <v>0</v>
      </c>
      <c r="AG1240">
        <v>110</v>
      </c>
      <c r="AH1240" t="s">
        <v>24</v>
      </c>
      <c r="AI1240">
        <v>0</v>
      </c>
      <c r="AJ1240" t="s">
        <v>24</v>
      </c>
      <c r="AK1240" t="s">
        <v>24</v>
      </c>
      <c r="AL1240" t="s">
        <v>24</v>
      </c>
      <c r="AM1240" t="s">
        <v>24</v>
      </c>
      <c r="AN1240" t="s">
        <v>24</v>
      </c>
      <c r="AO1240" t="s">
        <v>24</v>
      </c>
      <c r="AP1240" t="s">
        <v>24</v>
      </c>
      <c r="AQ1240" t="s">
        <v>24</v>
      </c>
      <c r="AR1240" t="s">
        <v>24</v>
      </c>
      <c r="AS1240" t="s">
        <v>24</v>
      </c>
      <c r="AT1240" t="s">
        <v>24</v>
      </c>
    </row>
    <row r="1241" spans="1:46">
      <c r="A1241">
        <v>110</v>
      </c>
      <c r="B1241">
        <v>1</v>
      </c>
      <c r="C1241">
        <v>8</v>
      </c>
      <c r="D1241">
        <v>0</v>
      </c>
      <c r="G1241">
        <v>0</v>
      </c>
      <c r="Q1241" t="s">
        <v>24</v>
      </c>
      <c r="S1241">
        <v>0</v>
      </c>
      <c r="Z1241">
        <v>0</v>
      </c>
      <c r="AB1241" t="s">
        <v>24</v>
      </c>
      <c r="AC1241" t="s">
        <v>24</v>
      </c>
      <c r="AD1241" t="s">
        <v>24</v>
      </c>
      <c r="AE1241" t="s">
        <v>24</v>
      </c>
      <c r="AF1241">
        <v>0</v>
      </c>
      <c r="AG1241">
        <v>110</v>
      </c>
      <c r="AH1241" t="s">
        <v>24</v>
      </c>
      <c r="AI1241">
        <v>0</v>
      </c>
      <c r="AJ1241" t="s">
        <v>24</v>
      </c>
      <c r="AK1241" t="s">
        <v>24</v>
      </c>
      <c r="AL1241" t="s">
        <v>24</v>
      </c>
      <c r="AM1241" t="s">
        <v>24</v>
      </c>
      <c r="AN1241" t="s">
        <v>24</v>
      </c>
      <c r="AO1241" t="s">
        <v>24</v>
      </c>
      <c r="AP1241" t="s">
        <v>24</v>
      </c>
      <c r="AQ1241" t="s">
        <v>24</v>
      </c>
      <c r="AR1241" t="s">
        <v>24</v>
      </c>
      <c r="AS1241" t="s">
        <v>24</v>
      </c>
      <c r="AT1241" t="s">
        <v>24</v>
      </c>
    </row>
    <row r="1242" spans="1:46">
      <c r="A1242">
        <v>110</v>
      </c>
      <c r="B1242">
        <v>2</v>
      </c>
      <c r="C1242">
        <v>1</v>
      </c>
      <c r="D1242">
        <v>0</v>
      </c>
      <c r="G1242">
        <v>344</v>
      </c>
      <c r="Q1242" t="s">
        <v>5254</v>
      </c>
      <c r="S1242">
        <v>0</v>
      </c>
      <c r="Z1242">
        <v>3</v>
      </c>
      <c r="AB1242" t="s">
        <v>24</v>
      </c>
      <c r="AC1242" t="s">
        <v>24</v>
      </c>
      <c r="AD1242" t="s">
        <v>24</v>
      </c>
      <c r="AE1242" t="s">
        <v>24</v>
      </c>
      <c r="AF1242">
        <v>0</v>
      </c>
      <c r="AG1242">
        <v>110</v>
      </c>
      <c r="AH1242" t="s">
        <v>24</v>
      </c>
      <c r="AI1242">
        <v>0</v>
      </c>
      <c r="AJ1242" t="s">
        <v>24</v>
      </c>
      <c r="AK1242" t="s">
        <v>24</v>
      </c>
      <c r="AL1242" t="s">
        <v>24</v>
      </c>
      <c r="AM1242" t="s">
        <v>24</v>
      </c>
      <c r="AN1242" t="s">
        <v>24</v>
      </c>
      <c r="AO1242" t="s">
        <v>24</v>
      </c>
      <c r="AP1242" t="s">
        <v>24</v>
      </c>
      <c r="AQ1242" t="s">
        <v>24</v>
      </c>
      <c r="AR1242" t="s">
        <v>24</v>
      </c>
      <c r="AS1242" t="s">
        <v>24</v>
      </c>
      <c r="AT1242" t="s">
        <v>24</v>
      </c>
    </row>
    <row r="1243" spans="1:46">
      <c r="A1243">
        <v>110</v>
      </c>
      <c r="B1243">
        <v>2</v>
      </c>
      <c r="C1243">
        <v>2</v>
      </c>
      <c r="D1243">
        <v>0</v>
      </c>
      <c r="G1243">
        <v>693</v>
      </c>
      <c r="Q1243" t="s">
        <v>5414</v>
      </c>
      <c r="S1243">
        <v>0</v>
      </c>
      <c r="Z1243">
        <v>3</v>
      </c>
      <c r="AB1243" t="s">
        <v>24</v>
      </c>
      <c r="AC1243" t="s">
        <v>24</v>
      </c>
      <c r="AD1243" t="s">
        <v>24</v>
      </c>
      <c r="AE1243" t="s">
        <v>24</v>
      </c>
      <c r="AF1243">
        <v>0</v>
      </c>
      <c r="AG1243">
        <v>110</v>
      </c>
      <c r="AH1243" t="s">
        <v>24</v>
      </c>
      <c r="AI1243">
        <v>0</v>
      </c>
      <c r="AJ1243" t="s">
        <v>24</v>
      </c>
      <c r="AK1243" t="s">
        <v>24</v>
      </c>
      <c r="AL1243" t="s">
        <v>24</v>
      </c>
      <c r="AM1243" t="s">
        <v>24</v>
      </c>
      <c r="AN1243" t="s">
        <v>24</v>
      </c>
      <c r="AO1243" t="s">
        <v>24</v>
      </c>
      <c r="AP1243" t="s">
        <v>24</v>
      </c>
      <c r="AQ1243" t="s">
        <v>24</v>
      </c>
      <c r="AR1243" t="s">
        <v>24</v>
      </c>
      <c r="AS1243" t="s">
        <v>24</v>
      </c>
      <c r="AT1243" t="s">
        <v>24</v>
      </c>
    </row>
    <row r="1244" spans="1:46">
      <c r="A1244">
        <v>110</v>
      </c>
      <c r="B1244">
        <v>2</v>
      </c>
      <c r="C1244">
        <v>3</v>
      </c>
      <c r="D1244">
        <v>0</v>
      </c>
      <c r="G1244">
        <v>589</v>
      </c>
      <c r="Q1244" t="s">
        <v>5301</v>
      </c>
      <c r="S1244">
        <v>0</v>
      </c>
      <c r="Z1244">
        <v>3</v>
      </c>
      <c r="AB1244" t="s">
        <v>24</v>
      </c>
      <c r="AC1244" t="s">
        <v>24</v>
      </c>
      <c r="AD1244" t="s">
        <v>24</v>
      </c>
      <c r="AE1244" t="s">
        <v>24</v>
      </c>
      <c r="AF1244">
        <v>0</v>
      </c>
      <c r="AG1244">
        <v>110</v>
      </c>
      <c r="AH1244" t="s">
        <v>24</v>
      </c>
      <c r="AI1244">
        <v>0</v>
      </c>
      <c r="AJ1244" t="s">
        <v>24</v>
      </c>
      <c r="AK1244" t="s">
        <v>24</v>
      </c>
      <c r="AL1244" t="s">
        <v>24</v>
      </c>
      <c r="AM1244" t="s">
        <v>24</v>
      </c>
      <c r="AN1244" t="s">
        <v>24</v>
      </c>
      <c r="AO1244" t="s">
        <v>24</v>
      </c>
      <c r="AP1244" t="s">
        <v>24</v>
      </c>
      <c r="AQ1244" t="s">
        <v>24</v>
      </c>
      <c r="AR1244" t="s">
        <v>24</v>
      </c>
      <c r="AS1244" t="s">
        <v>24</v>
      </c>
      <c r="AT1244" t="s">
        <v>24</v>
      </c>
    </row>
    <row r="1245" spans="1:46">
      <c r="A1245">
        <v>110</v>
      </c>
      <c r="B1245">
        <v>2</v>
      </c>
      <c r="C1245">
        <v>4</v>
      </c>
      <c r="D1245">
        <v>0</v>
      </c>
      <c r="G1245">
        <v>241</v>
      </c>
      <c r="Q1245" t="s">
        <v>5415</v>
      </c>
      <c r="S1245">
        <v>0</v>
      </c>
      <c r="Z1245">
        <v>3</v>
      </c>
      <c r="AB1245" t="s">
        <v>24</v>
      </c>
      <c r="AC1245" t="s">
        <v>24</v>
      </c>
      <c r="AD1245" t="s">
        <v>24</v>
      </c>
      <c r="AE1245" t="s">
        <v>24</v>
      </c>
      <c r="AF1245">
        <v>0</v>
      </c>
      <c r="AG1245">
        <v>110</v>
      </c>
      <c r="AH1245" t="s">
        <v>24</v>
      </c>
      <c r="AI1245">
        <v>0</v>
      </c>
      <c r="AJ1245" t="s">
        <v>24</v>
      </c>
      <c r="AK1245" t="s">
        <v>24</v>
      </c>
      <c r="AL1245" t="s">
        <v>24</v>
      </c>
      <c r="AM1245" t="s">
        <v>24</v>
      </c>
      <c r="AN1245" t="s">
        <v>24</v>
      </c>
      <c r="AO1245" t="s">
        <v>24</v>
      </c>
      <c r="AP1245" t="s">
        <v>24</v>
      </c>
      <c r="AQ1245" t="s">
        <v>24</v>
      </c>
      <c r="AR1245" t="s">
        <v>24</v>
      </c>
      <c r="AS1245" t="s">
        <v>24</v>
      </c>
      <c r="AT1245" t="s">
        <v>24</v>
      </c>
    </row>
    <row r="1246" spans="1:46">
      <c r="A1246">
        <v>110</v>
      </c>
      <c r="B1246">
        <v>2</v>
      </c>
      <c r="C1246">
        <v>5</v>
      </c>
      <c r="D1246">
        <v>0</v>
      </c>
      <c r="G1246">
        <v>290</v>
      </c>
      <c r="Q1246" t="s">
        <v>5416</v>
      </c>
      <c r="S1246">
        <v>0</v>
      </c>
      <c r="Z1246">
        <v>3</v>
      </c>
      <c r="AB1246" t="s">
        <v>24</v>
      </c>
      <c r="AC1246" t="s">
        <v>24</v>
      </c>
      <c r="AD1246" t="s">
        <v>24</v>
      </c>
      <c r="AE1246" t="s">
        <v>24</v>
      </c>
      <c r="AF1246">
        <v>0</v>
      </c>
      <c r="AG1246">
        <v>110</v>
      </c>
      <c r="AH1246" t="s">
        <v>24</v>
      </c>
      <c r="AI1246">
        <v>0</v>
      </c>
      <c r="AJ1246" t="s">
        <v>24</v>
      </c>
      <c r="AK1246" t="s">
        <v>24</v>
      </c>
      <c r="AL1246" t="s">
        <v>24</v>
      </c>
      <c r="AM1246" t="s">
        <v>24</v>
      </c>
      <c r="AN1246" t="s">
        <v>24</v>
      </c>
      <c r="AO1246" t="s">
        <v>24</v>
      </c>
      <c r="AP1246" t="s">
        <v>24</v>
      </c>
      <c r="AQ1246" t="s">
        <v>24</v>
      </c>
      <c r="AR1246" t="s">
        <v>24</v>
      </c>
      <c r="AS1246" t="s">
        <v>24</v>
      </c>
      <c r="AT1246" t="s">
        <v>24</v>
      </c>
    </row>
    <row r="1247" spans="1:46">
      <c r="A1247">
        <v>110</v>
      </c>
      <c r="B1247">
        <v>2</v>
      </c>
      <c r="C1247">
        <v>6</v>
      </c>
      <c r="D1247">
        <v>0</v>
      </c>
      <c r="G1247">
        <v>414</v>
      </c>
      <c r="Q1247" t="s">
        <v>129</v>
      </c>
      <c r="S1247">
        <v>0</v>
      </c>
      <c r="Z1247">
        <v>3</v>
      </c>
      <c r="AB1247" t="s">
        <v>24</v>
      </c>
      <c r="AC1247" t="s">
        <v>24</v>
      </c>
      <c r="AD1247" t="s">
        <v>24</v>
      </c>
      <c r="AE1247" t="s">
        <v>24</v>
      </c>
      <c r="AF1247">
        <v>0</v>
      </c>
      <c r="AG1247">
        <v>110</v>
      </c>
      <c r="AH1247" t="s">
        <v>24</v>
      </c>
      <c r="AI1247">
        <v>0</v>
      </c>
      <c r="AJ1247" t="s">
        <v>24</v>
      </c>
      <c r="AK1247" t="s">
        <v>24</v>
      </c>
      <c r="AL1247" t="s">
        <v>24</v>
      </c>
      <c r="AM1247" t="s">
        <v>24</v>
      </c>
      <c r="AN1247" t="s">
        <v>24</v>
      </c>
      <c r="AO1247" t="s">
        <v>24</v>
      </c>
      <c r="AP1247" t="s">
        <v>24</v>
      </c>
      <c r="AQ1247" t="s">
        <v>24</v>
      </c>
      <c r="AR1247" t="s">
        <v>24</v>
      </c>
      <c r="AS1247" t="s">
        <v>24</v>
      </c>
      <c r="AT1247" t="s">
        <v>24</v>
      </c>
    </row>
    <row r="1248" spans="1:46">
      <c r="A1248">
        <v>110</v>
      </c>
      <c r="B1248">
        <v>2</v>
      </c>
      <c r="C1248">
        <v>7</v>
      </c>
      <c r="D1248">
        <v>0</v>
      </c>
      <c r="G1248">
        <v>740</v>
      </c>
      <c r="Q1248" t="s">
        <v>171</v>
      </c>
      <c r="S1248">
        <v>0</v>
      </c>
      <c r="Z1248">
        <v>3</v>
      </c>
      <c r="AB1248" t="s">
        <v>24</v>
      </c>
      <c r="AC1248" t="s">
        <v>24</v>
      </c>
      <c r="AD1248" t="s">
        <v>24</v>
      </c>
      <c r="AE1248" t="s">
        <v>24</v>
      </c>
      <c r="AF1248">
        <v>0</v>
      </c>
      <c r="AG1248">
        <v>110</v>
      </c>
      <c r="AH1248" t="s">
        <v>24</v>
      </c>
      <c r="AI1248">
        <v>0</v>
      </c>
      <c r="AJ1248" t="s">
        <v>24</v>
      </c>
      <c r="AK1248" t="s">
        <v>24</v>
      </c>
      <c r="AL1248" t="s">
        <v>24</v>
      </c>
      <c r="AM1248" t="s">
        <v>24</v>
      </c>
      <c r="AN1248" t="s">
        <v>24</v>
      </c>
      <c r="AO1248" t="s">
        <v>24</v>
      </c>
      <c r="AP1248" t="s">
        <v>24</v>
      </c>
      <c r="AQ1248" t="s">
        <v>24</v>
      </c>
      <c r="AR1248" t="s">
        <v>24</v>
      </c>
      <c r="AS1248" t="s">
        <v>24</v>
      </c>
      <c r="AT1248" t="s">
        <v>24</v>
      </c>
    </row>
    <row r="1249" spans="1:46">
      <c r="A1249">
        <v>110</v>
      </c>
      <c r="B1249">
        <v>2</v>
      </c>
      <c r="C1249">
        <v>8</v>
      </c>
      <c r="D1249">
        <v>0</v>
      </c>
      <c r="G1249">
        <v>185</v>
      </c>
      <c r="Q1249" t="s">
        <v>5260</v>
      </c>
      <c r="S1249">
        <v>0</v>
      </c>
      <c r="Z1249">
        <v>3</v>
      </c>
      <c r="AB1249" t="s">
        <v>24</v>
      </c>
      <c r="AC1249" t="s">
        <v>24</v>
      </c>
      <c r="AD1249" t="s">
        <v>24</v>
      </c>
      <c r="AE1249" t="s">
        <v>24</v>
      </c>
      <c r="AF1249">
        <v>0</v>
      </c>
      <c r="AG1249">
        <v>110</v>
      </c>
      <c r="AH1249" t="s">
        <v>24</v>
      </c>
      <c r="AI1249">
        <v>0</v>
      </c>
      <c r="AJ1249" t="s">
        <v>24</v>
      </c>
      <c r="AK1249" t="s">
        <v>24</v>
      </c>
      <c r="AL1249" t="s">
        <v>24</v>
      </c>
      <c r="AM1249" t="s">
        <v>24</v>
      </c>
      <c r="AN1249" t="s">
        <v>24</v>
      </c>
      <c r="AO1249" t="s">
        <v>24</v>
      </c>
      <c r="AP1249" t="s">
        <v>24</v>
      </c>
      <c r="AQ1249" t="s">
        <v>24</v>
      </c>
      <c r="AR1249" t="s">
        <v>24</v>
      </c>
      <c r="AS1249" t="s">
        <v>24</v>
      </c>
      <c r="AT1249" t="s">
        <v>24</v>
      </c>
    </row>
    <row r="1250" spans="1:46">
      <c r="A1250">
        <v>111</v>
      </c>
      <c r="B1250">
        <v>1</v>
      </c>
      <c r="C1250">
        <v>1</v>
      </c>
      <c r="D1250">
        <v>0</v>
      </c>
      <c r="E1250" t="s">
        <v>24</v>
      </c>
      <c r="F1250" t="s">
        <v>24</v>
      </c>
      <c r="G1250">
        <v>0</v>
      </c>
      <c r="H1250">
        <v>0</v>
      </c>
      <c r="I1250">
        <v>0</v>
      </c>
      <c r="J1250">
        <v>0</v>
      </c>
      <c r="K1250">
        <v>0</v>
      </c>
      <c r="L1250" t="s">
        <v>24</v>
      </c>
      <c r="M1250" t="s">
        <v>24</v>
      </c>
      <c r="N1250" t="s">
        <v>24</v>
      </c>
      <c r="O1250" t="s">
        <v>24</v>
      </c>
      <c r="P1250" t="s">
        <v>24</v>
      </c>
      <c r="Q1250" t="s">
        <v>24</v>
      </c>
      <c r="R1250" t="s">
        <v>24</v>
      </c>
      <c r="S1250">
        <v>0</v>
      </c>
      <c r="T1250" t="s">
        <v>137</v>
      </c>
      <c r="U1250" t="s">
        <v>137</v>
      </c>
      <c r="V1250" t="s">
        <v>137</v>
      </c>
      <c r="W1250" t="s">
        <v>24</v>
      </c>
      <c r="X1250" t="s">
        <v>24</v>
      </c>
      <c r="Y1250" t="s">
        <v>24</v>
      </c>
      <c r="Z1250">
        <v>0</v>
      </c>
      <c r="AA1250" t="s">
        <v>24</v>
      </c>
      <c r="AB1250" t="s">
        <v>24</v>
      </c>
      <c r="AC1250" t="s">
        <v>24</v>
      </c>
      <c r="AD1250" t="s">
        <v>24</v>
      </c>
      <c r="AE1250" t="s">
        <v>24</v>
      </c>
      <c r="AF1250">
        <v>0</v>
      </c>
      <c r="AG1250">
        <v>111</v>
      </c>
      <c r="AH1250" t="s">
        <v>24</v>
      </c>
      <c r="AI1250">
        <v>0</v>
      </c>
      <c r="AJ1250" t="s">
        <v>24</v>
      </c>
      <c r="AK1250" t="s">
        <v>24</v>
      </c>
      <c r="AL1250" t="s">
        <v>24</v>
      </c>
      <c r="AM1250" t="s">
        <v>24</v>
      </c>
      <c r="AN1250" t="s">
        <v>24</v>
      </c>
      <c r="AO1250" t="s">
        <v>24</v>
      </c>
      <c r="AP1250" t="s">
        <v>24</v>
      </c>
      <c r="AQ1250" t="s">
        <v>24</v>
      </c>
      <c r="AR1250" t="s">
        <v>24</v>
      </c>
      <c r="AS1250" t="s">
        <v>24</v>
      </c>
      <c r="AT1250" t="s">
        <v>24</v>
      </c>
    </row>
    <row r="1251" spans="1:46">
      <c r="A1251">
        <v>111</v>
      </c>
      <c r="B1251">
        <v>1</v>
      </c>
      <c r="C1251">
        <v>2</v>
      </c>
      <c r="D1251">
        <v>0</v>
      </c>
      <c r="E1251" t="s">
        <v>24</v>
      </c>
      <c r="F1251" t="s">
        <v>24</v>
      </c>
      <c r="G1251">
        <v>0</v>
      </c>
      <c r="H1251">
        <v>0</v>
      </c>
      <c r="I1251">
        <v>0</v>
      </c>
      <c r="J1251">
        <v>0</v>
      </c>
      <c r="K1251">
        <v>0</v>
      </c>
      <c r="L1251" t="s">
        <v>24</v>
      </c>
      <c r="M1251" t="s">
        <v>24</v>
      </c>
      <c r="N1251" t="s">
        <v>24</v>
      </c>
      <c r="O1251" t="s">
        <v>24</v>
      </c>
      <c r="P1251" t="s">
        <v>24</v>
      </c>
      <c r="Q1251" t="s">
        <v>24</v>
      </c>
      <c r="R1251" t="s">
        <v>24</v>
      </c>
      <c r="S1251">
        <v>0</v>
      </c>
      <c r="T1251" t="s">
        <v>137</v>
      </c>
      <c r="U1251" t="s">
        <v>137</v>
      </c>
      <c r="V1251" t="s">
        <v>137</v>
      </c>
      <c r="W1251" t="s">
        <v>24</v>
      </c>
      <c r="X1251" t="s">
        <v>24</v>
      </c>
      <c r="Y1251" t="s">
        <v>24</v>
      </c>
      <c r="Z1251">
        <v>0</v>
      </c>
      <c r="AA1251" t="s">
        <v>24</v>
      </c>
      <c r="AB1251" t="s">
        <v>24</v>
      </c>
      <c r="AC1251" t="s">
        <v>24</v>
      </c>
      <c r="AD1251" t="s">
        <v>24</v>
      </c>
      <c r="AE1251" t="s">
        <v>24</v>
      </c>
      <c r="AF1251">
        <v>0</v>
      </c>
      <c r="AG1251">
        <v>111</v>
      </c>
      <c r="AH1251" t="s">
        <v>24</v>
      </c>
      <c r="AI1251">
        <v>0</v>
      </c>
      <c r="AJ1251" t="s">
        <v>24</v>
      </c>
      <c r="AK1251" t="s">
        <v>24</v>
      </c>
      <c r="AL1251" t="s">
        <v>24</v>
      </c>
      <c r="AM1251" t="s">
        <v>24</v>
      </c>
      <c r="AN1251" t="s">
        <v>24</v>
      </c>
      <c r="AO1251" t="s">
        <v>24</v>
      </c>
      <c r="AP1251" t="s">
        <v>24</v>
      </c>
      <c r="AQ1251" t="s">
        <v>24</v>
      </c>
      <c r="AR1251" t="s">
        <v>24</v>
      </c>
      <c r="AS1251" t="s">
        <v>24</v>
      </c>
      <c r="AT1251" t="s">
        <v>24</v>
      </c>
    </row>
    <row r="1252" spans="1:46">
      <c r="A1252">
        <v>111</v>
      </c>
      <c r="B1252">
        <v>1</v>
      </c>
      <c r="C1252">
        <v>3</v>
      </c>
      <c r="D1252">
        <v>0</v>
      </c>
      <c r="E1252" t="s">
        <v>24</v>
      </c>
      <c r="F1252" t="s">
        <v>24</v>
      </c>
      <c r="G1252">
        <v>0</v>
      </c>
      <c r="H1252">
        <v>0</v>
      </c>
      <c r="I1252">
        <v>0</v>
      </c>
      <c r="J1252">
        <v>0</v>
      </c>
      <c r="K1252">
        <v>0</v>
      </c>
      <c r="L1252" t="s">
        <v>24</v>
      </c>
      <c r="M1252" t="s">
        <v>24</v>
      </c>
      <c r="N1252" t="s">
        <v>24</v>
      </c>
      <c r="O1252" t="s">
        <v>24</v>
      </c>
      <c r="P1252" t="s">
        <v>24</v>
      </c>
      <c r="Q1252" t="s">
        <v>24</v>
      </c>
      <c r="R1252" t="s">
        <v>24</v>
      </c>
      <c r="S1252">
        <v>0</v>
      </c>
      <c r="T1252" t="s">
        <v>137</v>
      </c>
      <c r="U1252" t="s">
        <v>137</v>
      </c>
      <c r="V1252" t="s">
        <v>137</v>
      </c>
      <c r="W1252" t="s">
        <v>24</v>
      </c>
      <c r="X1252" t="s">
        <v>24</v>
      </c>
      <c r="Y1252" t="s">
        <v>24</v>
      </c>
      <c r="Z1252">
        <v>0</v>
      </c>
      <c r="AA1252" t="s">
        <v>24</v>
      </c>
      <c r="AB1252" t="s">
        <v>24</v>
      </c>
      <c r="AC1252" t="s">
        <v>24</v>
      </c>
      <c r="AD1252" t="s">
        <v>24</v>
      </c>
      <c r="AE1252" t="s">
        <v>24</v>
      </c>
      <c r="AF1252">
        <v>0</v>
      </c>
      <c r="AG1252">
        <v>111</v>
      </c>
      <c r="AH1252" t="s">
        <v>24</v>
      </c>
      <c r="AI1252">
        <v>0</v>
      </c>
      <c r="AJ1252" t="s">
        <v>24</v>
      </c>
      <c r="AK1252" t="s">
        <v>24</v>
      </c>
      <c r="AL1252" t="s">
        <v>24</v>
      </c>
      <c r="AM1252" t="s">
        <v>24</v>
      </c>
      <c r="AN1252" t="s">
        <v>24</v>
      </c>
      <c r="AO1252" t="s">
        <v>24</v>
      </c>
      <c r="AP1252" t="s">
        <v>24</v>
      </c>
      <c r="AQ1252" t="s">
        <v>24</v>
      </c>
      <c r="AR1252" t="s">
        <v>24</v>
      </c>
      <c r="AS1252" t="s">
        <v>24</v>
      </c>
      <c r="AT1252" t="s">
        <v>24</v>
      </c>
    </row>
    <row r="1253" spans="1:46">
      <c r="A1253">
        <v>111</v>
      </c>
      <c r="B1253">
        <v>1</v>
      </c>
      <c r="C1253">
        <v>4</v>
      </c>
      <c r="D1253">
        <v>0</v>
      </c>
      <c r="E1253" t="s">
        <v>24</v>
      </c>
      <c r="F1253" t="s">
        <v>24</v>
      </c>
      <c r="G1253">
        <v>0</v>
      </c>
      <c r="H1253">
        <v>0</v>
      </c>
      <c r="I1253">
        <v>0</v>
      </c>
      <c r="J1253">
        <v>0</v>
      </c>
      <c r="K1253">
        <v>0</v>
      </c>
      <c r="L1253" t="s">
        <v>24</v>
      </c>
      <c r="M1253" t="s">
        <v>24</v>
      </c>
      <c r="N1253" t="s">
        <v>24</v>
      </c>
      <c r="O1253" t="s">
        <v>24</v>
      </c>
      <c r="P1253" t="s">
        <v>24</v>
      </c>
      <c r="Q1253" t="s">
        <v>24</v>
      </c>
      <c r="R1253" t="s">
        <v>24</v>
      </c>
      <c r="S1253">
        <v>0</v>
      </c>
      <c r="T1253" t="s">
        <v>137</v>
      </c>
      <c r="U1253" t="s">
        <v>137</v>
      </c>
      <c r="V1253" t="s">
        <v>137</v>
      </c>
      <c r="W1253" t="s">
        <v>24</v>
      </c>
      <c r="X1253" t="s">
        <v>24</v>
      </c>
      <c r="Y1253" t="s">
        <v>24</v>
      </c>
      <c r="Z1253">
        <v>0</v>
      </c>
      <c r="AA1253" t="s">
        <v>24</v>
      </c>
      <c r="AB1253" t="s">
        <v>24</v>
      </c>
      <c r="AC1253" t="s">
        <v>24</v>
      </c>
      <c r="AD1253" t="s">
        <v>24</v>
      </c>
      <c r="AE1253" t="s">
        <v>24</v>
      </c>
      <c r="AF1253">
        <v>0</v>
      </c>
      <c r="AG1253">
        <v>111</v>
      </c>
      <c r="AH1253" t="s">
        <v>24</v>
      </c>
      <c r="AI1253">
        <v>0</v>
      </c>
      <c r="AJ1253" t="s">
        <v>24</v>
      </c>
      <c r="AK1253" t="s">
        <v>24</v>
      </c>
      <c r="AL1253" t="s">
        <v>24</v>
      </c>
      <c r="AM1253" t="s">
        <v>24</v>
      </c>
      <c r="AN1253" t="s">
        <v>24</v>
      </c>
      <c r="AO1253" t="s">
        <v>24</v>
      </c>
      <c r="AP1253" t="s">
        <v>24</v>
      </c>
      <c r="AQ1253" t="s">
        <v>24</v>
      </c>
      <c r="AR1253" t="s">
        <v>24</v>
      </c>
      <c r="AS1253" t="s">
        <v>24</v>
      </c>
      <c r="AT1253" t="s">
        <v>24</v>
      </c>
    </row>
    <row r="1254" spans="1:46">
      <c r="A1254">
        <v>111</v>
      </c>
      <c r="B1254">
        <v>1</v>
      </c>
      <c r="C1254">
        <v>5</v>
      </c>
      <c r="D1254">
        <v>0</v>
      </c>
      <c r="E1254" t="s">
        <v>24</v>
      </c>
      <c r="F1254" t="s">
        <v>24</v>
      </c>
      <c r="G1254">
        <v>0</v>
      </c>
      <c r="H1254">
        <v>0</v>
      </c>
      <c r="I1254">
        <v>0</v>
      </c>
      <c r="J1254">
        <v>0</v>
      </c>
      <c r="K1254">
        <v>0</v>
      </c>
      <c r="L1254" t="s">
        <v>24</v>
      </c>
      <c r="M1254" t="s">
        <v>24</v>
      </c>
      <c r="N1254" t="s">
        <v>24</v>
      </c>
      <c r="O1254" t="s">
        <v>24</v>
      </c>
      <c r="P1254" t="s">
        <v>24</v>
      </c>
      <c r="Q1254" t="s">
        <v>24</v>
      </c>
      <c r="R1254" t="s">
        <v>24</v>
      </c>
      <c r="S1254">
        <v>0</v>
      </c>
      <c r="T1254" t="s">
        <v>137</v>
      </c>
      <c r="U1254" t="s">
        <v>137</v>
      </c>
      <c r="V1254" t="s">
        <v>137</v>
      </c>
      <c r="W1254" t="s">
        <v>24</v>
      </c>
      <c r="X1254" t="s">
        <v>24</v>
      </c>
      <c r="Y1254" t="s">
        <v>24</v>
      </c>
      <c r="Z1254">
        <v>0</v>
      </c>
      <c r="AA1254" t="s">
        <v>24</v>
      </c>
      <c r="AB1254" t="s">
        <v>24</v>
      </c>
      <c r="AC1254" t="s">
        <v>24</v>
      </c>
      <c r="AD1254" t="s">
        <v>24</v>
      </c>
      <c r="AE1254" t="s">
        <v>24</v>
      </c>
      <c r="AF1254">
        <v>0</v>
      </c>
      <c r="AG1254">
        <v>111</v>
      </c>
      <c r="AH1254" t="s">
        <v>24</v>
      </c>
      <c r="AI1254">
        <v>0</v>
      </c>
      <c r="AJ1254" t="s">
        <v>24</v>
      </c>
      <c r="AK1254" t="s">
        <v>24</v>
      </c>
      <c r="AL1254" t="s">
        <v>24</v>
      </c>
      <c r="AM1254" t="s">
        <v>24</v>
      </c>
      <c r="AN1254" t="s">
        <v>24</v>
      </c>
      <c r="AO1254" t="s">
        <v>24</v>
      </c>
      <c r="AP1254" t="s">
        <v>24</v>
      </c>
      <c r="AQ1254" t="s">
        <v>24</v>
      </c>
      <c r="AR1254" t="s">
        <v>24</v>
      </c>
      <c r="AS1254" t="s">
        <v>24</v>
      </c>
      <c r="AT1254" t="s">
        <v>24</v>
      </c>
    </row>
    <row r="1255" spans="1:46">
      <c r="A1255">
        <v>111</v>
      </c>
      <c r="B1255">
        <v>1</v>
      </c>
      <c r="C1255">
        <v>6</v>
      </c>
      <c r="D1255">
        <v>0</v>
      </c>
      <c r="E1255" t="s">
        <v>24</v>
      </c>
      <c r="F1255" t="s">
        <v>24</v>
      </c>
      <c r="G1255">
        <v>0</v>
      </c>
      <c r="H1255">
        <v>0</v>
      </c>
      <c r="I1255">
        <v>0</v>
      </c>
      <c r="J1255">
        <v>0</v>
      </c>
      <c r="K1255">
        <v>0</v>
      </c>
      <c r="L1255" t="s">
        <v>24</v>
      </c>
      <c r="M1255" t="s">
        <v>24</v>
      </c>
      <c r="N1255" t="s">
        <v>24</v>
      </c>
      <c r="O1255" t="s">
        <v>24</v>
      </c>
      <c r="P1255" t="s">
        <v>24</v>
      </c>
      <c r="Q1255" t="s">
        <v>24</v>
      </c>
      <c r="R1255" t="s">
        <v>24</v>
      </c>
      <c r="S1255">
        <v>0</v>
      </c>
      <c r="T1255" t="s">
        <v>137</v>
      </c>
      <c r="U1255" t="s">
        <v>137</v>
      </c>
      <c r="V1255" t="s">
        <v>137</v>
      </c>
      <c r="W1255" t="s">
        <v>24</v>
      </c>
      <c r="X1255" t="s">
        <v>24</v>
      </c>
      <c r="Y1255" t="s">
        <v>24</v>
      </c>
      <c r="Z1255">
        <v>0</v>
      </c>
      <c r="AA1255" t="s">
        <v>24</v>
      </c>
      <c r="AB1255" t="s">
        <v>24</v>
      </c>
      <c r="AC1255" t="s">
        <v>24</v>
      </c>
      <c r="AD1255" t="s">
        <v>24</v>
      </c>
      <c r="AE1255" t="s">
        <v>24</v>
      </c>
      <c r="AF1255">
        <v>0</v>
      </c>
      <c r="AG1255">
        <v>111</v>
      </c>
      <c r="AH1255" t="s">
        <v>24</v>
      </c>
      <c r="AI1255">
        <v>0</v>
      </c>
      <c r="AJ1255" t="s">
        <v>24</v>
      </c>
      <c r="AK1255" t="s">
        <v>24</v>
      </c>
      <c r="AL1255" t="s">
        <v>24</v>
      </c>
      <c r="AM1255" t="s">
        <v>24</v>
      </c>
      <c r="AN1255" t="s">
        <v>24</v>
      </c>
      <c r="AO1255" t="s">
        <v>24</v>
      </c>
      <c r="AP1255" t="s">
        <v>24</v>
      </c>
      <c r="AQ1255" t="s">
        <v>24</v>
      </c>
      <c r="AR1255" t="s">
        <v>24</v>
      </c>
      <c r="AS1255" t="s">
        <v>24</v>
      </c>
      <c r="AT1255" t="s">
        <v>24</v>
      </c>
    </row>
    <row r="1256" spans="1:46">
      <c r="A1256">
        <v>111</v>
      </c>
      <c r="B1256">
        <v>1</v>
      </c>
      <c r="C1256">
        <v>7</v>
      </c>
      <c r="D1256">
        <v>0</v>
      </c>
      <c r="E1256" t="s">
        <v>24</v>
      </c>
      <c r="F1256" t="s">
        <v>24</v>
      </c>
      <c r="G1256">
        <v>0</v>
      </c>
      <c r="H1256">
        <v>0</v>
      </c>
      <c r="I1256">
        <v>0</v>
      </c>
      <c r="J1256">
        <v>0</v>
      </c>
      <c r="K1256">
        <v>0</v>
      </c>
      <c r="L1256" t="s">
        <v>24</v>
      </c>
      <c r="M1256" t="s">
        <v>24</v>
      </c>
      <c r="N1256" t="s">
        <v>24</v>
      </c>
      <c r="O1256" t="s">
        <v>24</v>
      </c>
      <c r="P1256" t="s">
        <v>24</v>
      </c>
      <c r="Q1256" t="s">
        <v>24</v>
      </c>
      <c r="R1256" t="s">
        <v>24</v>
      </c>
      <c r="S1256">
        <v>0</v>
      </c>
      <c r="T1256" t="s">
        <v>137</v>
      </c>
      <c r="U1256" t="s">
        <v>137</v>
      </c>
      <c r="V1256" t="s">
        <v>137</v>
      </c>
      <c r="W1256" t="s">
        <v>24</v>
      </c>
      <c r="X1256" t="s">
        <v>24</v>
      </c>
      <c r="Y1256" t="s">
        <v>24</v>
      </c>
      <c r="Z1256">
        <v>0</v>
      </c>
      <c r="AA1256" t="s">
        <v>24</v>
      </c>
      <c r="AB1256" t="s">
        <v>24</v>
      </c>
      <c r="AC1256" t="s">
        <v>24</v>
      </c>
      <c r="AD1256" t="s">
        <v>24</v>
      </c>
      <c r="AE1256" t="s">
        <v>24</v>
      </c>
      <c r="AF1256">
        <v>0</v>
      </c>
      <c r="AG1256">
        <v>111</v>
      </c>
      <c r="AH1256" t="s">
        <v>24</v>
      </c>
      <c r="AI1256">
        <v>0</v>
      </c>
      <c r="AJ1256" t="s">
        <v>24</v>
      </c>
      <c r="AK1256" t="s">
        <v>24</v>
      </c>
      <c r="AL1256" t="s">
        <v>24</v>
      </c>
      <c r="AM1256" t="s">
        <v>24</v>
      </c>
      <c r="AN1256" t="s">
        <v>24</v>
      </c>
      <c r="AO1256" t="s">
        <v>24</v>
      </c>
      <c r="AP1256" t="s">
        <v>24</v>
      </c>
      <c r="AQ1256" t="s">
        <v>24</v>
      </c>
      <c r="AR1256" t="s">
        <v>24</v>
      </c>
      <c r="AS1256" t="s">
        <v>24</v>
      </c>
      <c r="AT1256" t="s">
        <v>24</v>
      </c>
    </row>
    <row r="1257" spans="1:46">
      <c r="A1257">
        <v>111</v>
      </c>
      <c r="B1257">
        <v>1</v>
      </c>
      <c r="C1257">
        <v>8</v>
      </c>
      <c r="D1257">
        <v>0</v>
      </c>
      <c r="E1257" t="s">
        <v>24</v>
      </c>
      <c r="F1257" t="s">
        <v>24</v>
      </c>
      <c r="G1257">
        <v>0</v>
      </c>
      <c r="H1257">
        <v>0</v>
      </c>
      <c r="I1257">
        <v>0</v>
      </c>
      <c r="J1257">
        <v>0</v>
      </c>
      <c r="K1257">
        <v>0</v>
      </c>
      <c r="L1257" t="s">
        <v>24</v>
      </c>
      <c r="M1257" t="s">
        <v>24</v>
      </c>
      <c r="N1257" t="s">
        <v>24</v>
      </c>
      <c r="O1257" t="s">
        <v>24</v>
      </c>
      <c r="P1257" t="s">
        <v>24</v>
      </c>
      <c r="Q1257" t="s">
        <v>24</v>
      </c>
      <c r="R1257" t="s">
        <v>24</v>
      </c>
      <c r="S1257">
        <v>0</v>
      </c>
      <c r="T1257" t="s">
        <v>137</v>
      </c>
      <c r="U1257" t="s">
        <v>137</v>
      </c>
      <c r="V1257" t="s">
        <v>137</v>
      </c>
      <c r="W1257" t="s">
        <v>24</v>
      </c>
      <c r="X1257" t="s">
        <v>24</v>
      </c>
      <c r="Y1257" t="s">
        <v>24</v>
      </c>
      <c r="Z1257">
        <v>0</v>
      </c>
      <c r="AA1257" t="s">
        <v>24</v>
      </c>
      <c r="AB1257" t="s">
        <v>24</v>
      </c>
      <c r="AC1257" t="s">
        <v>24</v>
      </c>
      <c r="AD1257" t="s">
        <v>24</v>
      </c>
      <c r="AE1257" t="s">
        <v>24</v>
      </c>
      <c r="AF1257">
        <v>0</v>
      </c>
      <c r="AG1257">
        <v>111</v>
      </c>
      <c r="AH1257" t="s">
        <v>24</v>
      </c>
      <c r="AI1257">
        <v>0</v>
      </c>
      <c r="AJ1257" t="s">
        <v>24</v>
      </c>
      <c r="AK1257" t="s">
        <v>24</v>
      </c>
      <c r="AL1257" t="s">
        <v>24</v>
      </c>
      <c r="AM1257" t="s">
        <v>24</v>
      </c>
      <c r="AN1257" t="s">
        <v>24</v>
      </c>
      <c r="AO1257" t="s">
        <v>24</v>
      </c>
      <c r="AP1257" t="s">
        <v>24</v>
      </c>
      <c r="AQ1257" t="s">
        <v>24</v>
      </c>
      <c r="AR1257" t="s">
        <v>24</v>
      </c>
      <c r="AS1257" t="s">
        <v>24</v>
      </c>
      <c r="AT1257" t="s">
        <v>24</v>
      </c>
    </row>
    <row r="1258" spans="1:46">
      <c r="A1258">
        <v>112</v>
      </c>
      <c r="B1258">
        <v>1</v>
      </c>
      <c r="C1258">
        <v>1</v>
      </c>
      <c r="D1258">
        <v>0</v>
      </c>
      <c r="E1258" t="s">
        <v>24</v>
      </c>
      <c r="F1258" t="s">
        <v>24</v>
      </c>
      <c r="G1258">
        <v>0</v>
      </c>
      <c r="H1258">
        <v>0</v>
      </c>
      <c r="I1258">
        <v>0</v>
      </c>
      <c r="J1258">
        <v>0</v>
      </c>
      <c r="K1258">
        <v>0</v>
      </c>
      <c r="L1258" t="s">
        <v>24</v>
      </c>
      <c r="M1258" t="s">
        <v>24</v>
      </c>
      <c r="N1258" t="s">
        <v>24</v>
      </c>
      <c r="O1258" t="s">
        <v>24</v>
      </c>
      <c r="P1258" t="s">
        <v>24</v>
      </c>
      <c r="Q1258" t="s">
        <v>24</v>
      </c>
      <c r="R1258" t="s">
        <v>24</v>
      </c>
      <c r="S1258">
        <v>0</v>
      </c>
      <c r="T1258" t="s">
        <v>137</v>
      </c>
      <c r="U1258" t="s">
        <v>137</v>
      </c>
      <c r="V1258" t="s">
        <v>137</v>
      </c>
      <c r="W1258" t="s">
        <v>24</v>
      </c>
      <c r="X1258" t="s">
        <v>24</v>
      </c>
      <c r="Y1258" t="s">
        <v>24</v>
      </c>
      <c r="Z1258">
        <v>0</v>
      </c>
      <c r="AA1258" t="s">
        <v>24</v>
      </c>
      <c r="AB1258" t="s">
        <v>24</v>
      </c>
      <c r="AC1258" t="s">
        <v>24</v>
      </c>
      <c r="AD1258" t="s">
        <v>24</v>
      </c>
      <c r="AE1258" t="s">
        <v>24</v>
      </c>
      <c r="AF1258">
        <v>0</v>
      </c>
      <c r="AG1258">
        <v>112</v>
      </c>
      <c r="AH1258" t="s">
        <v>24</v>
      </c>
      <c r="AI1258">
        <v>0</v>
      </c>
      <c r="AJ1258" t="s">
        <v>24</v>
      </c>
      <c r="AK1258" t="s">
        <v>24</v>
      </c>
      <c r="AL1258" t="s">
        <v>24</v>
      </c>
      <c r="AM1258" t="s">
        <v>24</v>
      </c>
      <c r="AN1258" t="s">
        <v>24</v>
      </c>
      <c r="AO1258" t="s">
        <v>24</v>
      </c>
      <c r="AP1258" t="s">
        <v>24</v>
      </c>
      <c r="AQ1258" t="s">
        <v>24</v>
      </c>
      <c r="AR1258" t="s">
        <v>24</v>
      </c>
      <c r="AS1258" t="s">
        <v>24</v>
      </c>
      <c r="AT1258" t="s">
        <v>24</v>
      </c>
    </row>
    <row r="1259" spans="1:46">
      <c r="A1259">
        <v>112</v>
      </c>
      <c r="B1259">
        <v>1</v>
      </c>
      <c r="C1259">
        <v>2</v>
      </c>
      <c r="D1259">
        <v>0</v>
      </c>
      <c r="E1259" t="s">
        <v>24</v>
      </c>
      <c r="F1259" t="s">
        <v>24</v>
      </c>
      <c r="G1259">
        <v>0</v>
      </c>
      <c r="H1259">
        <v>0</v>
      </c>
      <c r="I1259">
        <v>0</v>
      </c>
      <c r="J1259">
        <v>0</v>
      </c>
      <c r="K1259">
        <v>0</v>
      </c>
      <c r="L1259" t="s">
        <v>24</v>
      </c>
      <c r="M1259" t="s">
        <v>24</v>
      </c>
      <c r="N1259" t="s">
        <v>24</v>
      </c>
      <c r="O1259" t="s">
        <v>24</v>
      </c>
      <c r="P1259" t="s">
        <v>24</v>
      </c>
      <c r="Q1259" t="s">
        <v>24</v>
      </c>
      <c r="R1259" t="s">
        <v>24</v>
      </c>
      <c r="S1259">
        <v>0</v>
      </c>
      <c r="T1259" t="s">
        <v>137</v>
      </c>
      <c r="U1259" t="s">
        <v>137</v>
      </c>
      <c r="V1259" t="s">
        <v>137</v>
      </c>
      <c r="W1259" t="s">
        <v>24</v>
      </c>
      <c r="X1259" t="s">
        <v>24</v>
      </c>
      <c r="Y1259" t="s">
        <v>24</v>
      </c>
      <c r="Z1259">
        <v>0</v>
      </c>
      <c r="AA1259" t="s">
        <v>24</v>
      </c>
      <c r="AB1259" t="s">
        <v>24</v>
      </c>
      <c r="AC1259" t="s">
        <v>24</v>
      </c>
      <c r="AD1259" t="s">
        <v>24</v>
      </c>
      <c r="AE1259" t="s">
        <v>24</v>
      </c>
      <c r="AF1259">
        <v>0</v>
      </c>
      <c r="AG1259">
        <v>112</v>
      </c>
      <c r="AH1259" t="s">
        <v>24</v>
      </c>
      <c r="AI1259">
        <v>0</v>
      </c>
      <c r="AJ1259" t="s">
        <v>24</v>
      </c>
      <c r="AK1259" t="s">
        <v>24</v>
      </c>
      <c r="AL1259" t="s">
        <v>24</v>
      </c>
      <c r="AM1259" t="s">
        <v>24</v>
      </c>
      <c r="AN1259" t="s">
        <v>24</v>
      </c>
      <c r="AO1259" t="s">
        <v>24</v>
      </c>
      <c r="AP1259" t="s">
        <v>24</v>
      </c>
      <c r="AQ1259" t="s">
        <v>24</v>
      </c>
      <c r="AR1259" t="s">
        <v>24</v>
      </c>
      <c r="AS1259" t="s">
        <v>24</v>
      </c>
      <c r="AT1259" t="s">
        <v>24</v>
      </c>
    </row>
    <row r="1260" spans="1:46">
      <c r="A1260">
        <v>112</v>
      </c>
      <c r="B1260">
        <v>1</v>
      </c>
      <c r="C1260">
        <v>3</v>
      </c>
      <c r="D1260">
        <v>0</v>
      </c>
      <c r="E1260" t="s">
        <v>24</v>
      </c>
      <c r="F1260" t="s">
        <v>24</v>
      </c>
      <c r="G1260">
        <v>0</v>
      </c>
      <c r="H1260">
        <v>0</v>
      </c>
      <c r="I1260">
        <v>0</v>
      </c>
      <c r="J1260">
        <v>0</v>
      </c>
      <c r="K1260">
        <v>0</v>
      </c>
      <c r="L1260" t="s">
        <v>24</v>
      </c>
      <c r="M1260" t="s">
        <v>24</v>
      </c>
      <c r="N1260" t="s">
        <v>24</v>
      </c>
      <c r="O1260" t="s">
        <v>24</v>
      </c>
      <c r="P1260" t="s">
        <v>24</v>
      </c>
      <c r="Q1260" t="s">
        <v>24</v>
      </c>
      <c r="R1260" t="s">
        <v>24</v>
      </c>
      <c r="S1260">
        <v>0</v>
      </c>
      <c r="T1260" t="s">
        <v>137</v>
      </c>
      <c r="U1260" t="s">
        <v>137</v>
      </c>
      <c r="V1260" t="s">
        <v>137</v>
      </c>
      <c r="W1260" t="s">
        <v>24</v>
      </c>
      <c r="X1260" t="s">
        <v>24</v>
      </c>
      <c r="Y1260" t="s">
        <v>24</v>
      </c>
      <c r="Z1260">
        <v>0</v>
      </c>
      <c r="AA1260" t="s">
        <v>24</v>
      </c>
      <c r="AB1260" t="s">
        <v>24</v>
      </c>
      <c r="AC1260" t="s">
        <v>24</v>
      </c>
      <c r="AD1260" t="s">
        <v>24</v>
      </c>
      <c r="AE1260" t="s">
        <v>24</v>
      </c>
      <c r="AF1260">
        <v>0</v>
      </c>
      <c r="AG1260">
        <v>112</v>
      </c>
      <c r="AH1260" t="s">
        <v>24</v>
      </c>
      <c r="AI1260">
        <v>0</v>
      </c>
      <c r="AJ1260" t="s">
        <v>24</v>
      </c>
      <c r="AK1260" t="s">
        <v>24</v>
      </c>
      <c r="AL1260" t="s">
        <v>24</v>
      </c>
      <c r="AM1260" t="s">
        <v>24</v>
      </c>
      <c r="AN1260" t="s">
        <v>24</v>
      </c>
      <c r="AO1260" t="s">
        <v>24</v>
      </c>
      <c r="AP1260" t="s">
        <v>24</v>
      </c>
      <c r="AQ1260" t="s">
        <v>24</v>
      </c>
      <c r="AR1260" t="s">
        <v>24</v>
      </c>
      <c r="AS1260" t="s">
        <v>24</v>
      </c>
      <c r="AT1260" t="s">
        <v>24</v>
      </c>
    </row>
    <row r="1261" spans="1:46">
      <c r="A1261">
        <v>112</v>
      </c>
      <c r="B1261">
        <v>1</v>
      </c>
      <c r="C1261">
        <v>4</v>
      </c>
      <c r="D1261">
        <v>0</v>
      </c>
      <c r="E1261" t="s">
        <v>24</v>
      </c>
      <c r="F1261" t="s">
        <v>24</v>
      </c>
      <c r="G1261">
        <v>0</v>
      </c>
      <c r="H1261">
        <v>0</v>
      </c>
      <c r="I1261">
        <v>0</v>
      </c>
      <c r="J1261">
        <v>0</v>
      </c>
      <c r="K1261">
        <v>0</v>
      </c>
      <c r="L1261" t="s">
        <v>24</v>
      </c>
      <c r="M1261" t="s">
        <v>24</v>
      </c>
      <c r="N1261" t="s">
        <v>24</v>
      </c>
      <c r="O1261" t="s">
        <v>24</v>
      </c>
      <c r="P1261" t="s">
        <v>24</v>
      </c>
      <c r="Q1261" t="s">
        <v>24</v>
      </c>
      <c r="R1261" t="s">
        <v>24</v>
      </c>
      <c r="S1261">
        <v>0</v>
      </c>
      <c r="T1261" t="s">
        <v>137</v>
      </c>
      <c r="U1261" t="s">
        <v>137</v>
      </c>
      <c r="V1261" t="s">
        <v>137</v>
      </c>
      <c r="W1261" t="s">
        <v>24</v>
      </c>
      <c r="X1261" t="s">
        <v>24</v>
      </c>
      <c r="Y1261" t="s">
        <v>24</v>
      </c>
      <c r="Z1261">
        <v>0</v>
      </c>
      <c r="AA1261" t="s">
        <v>24</v>
      </c>
      <c r="AB1261" t="s">
        <v>24</v>
      </c>
      <c r="AC1261" t="s">
        <v>24</v>
      </c>
      <c r="AD1261" t="s">
        <v>24</v>
      </c>
      <c r="AE1261" t="s">
        <v>24</v>
      </c>
      <c r="AF1261">
        <v>0</v>
      </c>
      <c r="AG1261">
        <v>112</v>
      </c>
      <c r="AH1261" t="s">
        <v>24</v>
      </c>
      <c r="AI1261">
        <v>0</v>
      </c>
      <c r="AJ1261" t="s">
        <v>24</v>
      </c>
      <c r="AK1261" t="s">
        <v>24</v>
      </c>
      <c r="AL1261" t="s">
        <v>24</v>
      </c>
      <c r="AM1261" t="s">
        <v>24</v>
      </c>
      <c r="AN1261" t="s">
        <v>24</v>
      </c>
      <c r="AO1261" t="s">
        <v>24</v>
      </c>
      <c r="AP1261" t="s">
        <v>24</v>
      </c>
      <c r="AQ1261" t="s">
        <v>24</v>
      </c>
      <c r="AR1261" t="s">
        <v>24</v>
      </c>
      <c r="AS1261" t="s">
        <v>24</v>
      </c>
      <c r="AT1261" t="s">
        <v>24</v>
      </c>
    </row>
    <row r="1262" spans="1:46">
      <c r="A1262">
        <v>112</v>
      </c>
      <c r="B1262">
        <v>1</v>
      </c>
      <c r="C1262">
        <v>5</v>
      </c>
      <c r="D1262">
        <v>0</v>
      </c>
      <c r="E1262" t="s">
        <v>24</v>
      </c>
      <c r="F1262" t="s">
        <v>24</v>
      </c>
      <c r="G1262">
        <v>0</v>
      </c>
      <c r="H1262">
        <v>0</v>
      </c>
      <c r="I1262">
        <v>0</v>
      </c>
      <c r="J1262">
        <v>0</v>
      </c>
      <c r="K1262">
        <v>0</v>
      </c>
      <c r="L1262" t="s">
        <v>24</v>
      </c>
      <c r="M1262" t="s">
        <v>24</v>
      </c>
      <c r="N1262" t="s">
        <v>24</v>
      </c>
      <c r="O1262" t="s">
        <v>24</v>
      </c>
      <c r="P1262" t="s">
        <v>24</v>
      </c>
      <c r="Q1262" t="s">
        <v>24</v>
      </c>
      <c r="R1262" t="s">
        <v>24</v>
      </c>
      <c r="S1262">
        <v>0</v>
      </c>
      <c r="T1262" t="s">
        <v>137</v>
      </c>
      <c r="U1262" t="s">
        <v>137</v>
      </c>
      <c r="V1262" t="s">
        <v>137</v>
      </c>
      <c r="W1262" t="s">
        <v>24</v>
      </c>
      <c r="X1262" t="s">
        <v>24</v>
      </c>
      <c r="Y1262" t="s">
        <v>24</v>
      </c>
      <c r="Z1262">
        <v>0</v>
      </c>
      <c r="AA1262" t="s">
        <v>24</v>
      </c>
      <c r="AB1262" t="s">
        <v>24</v>
      </c>
      <c r="AC1262" t="s">
        <v>24</v>
      </c>
      <c r="AD1262" t="s">
        <v>24</v>
      </c>
      <c r="AE1262" t="s">
        <v>24</v>
      </c>
      <c r="AF1262">
        <v>0</v>
      </c>
      <c r="AG1262">
        <v>112</v>
      </c>
      <c r="AH1262" t="s">
        <v>24</v>
      </c>
      <c r="AI1262">
        <v>0</v>
      </c>
      <c r="AJ1262" t="s">
        <v>24</v>
      </c>
      <c r="AK1262" t="s">
        <v>24</v>
      </c>
      <c r="AL1262" t="s">
        <v>24</v>
      </c>
      <c r="AM1262" t="s">
        <v>24</v>
      </c>
      <c r="AN1262" t="s">
        <v>24</v>
      </c>
      <c r="AO1262" t="s">
        <v>24</v>
      </c>
      <c r="AP1262" t="s">
        <v>24</v>
      </c>
      <c r="AQ1262" t="s">
        <v>24</v>
      </c>
      <c r="AR1262" t="s">
        <v>24</v>
      </c>
      <c r="AS1262" t="s">
        <v>24</v>
      </c>
      <c r="AT1262" t="s">
        <v>24</v>
      </c>
    </row>
    <row r="1263" spans="1:46">
      <c r="A1263">
        <v>112</v>
      </c>
      <c r="B1263">
        <v>1</v>
      </c>
      <c r="C1263">
        <v>6</v>
      </c>
      <c r="D1263">
        <v>0</v>
      </c>
      <c r="E1263" t="s">
        <v>24</v>
      </c>
      <c r="F1263" t="s">
        <v>24</v>
      </c>
      <c r="G1263">
        <v>0</v>
      </c>
      <c r="H1263">
        <v>0</v>
      </c>
      <c r="I1263">
        <v>0</v>
      </c>
      <c r="J1263">
        <v>0</v>
      </c>
      <c r="K1263">
        <v>0</v>
      </c>
      <c r="L1263" t="s">
        <v>24</v>
      </c>
      <c r="M1263" t="s">
        <v>24</v>
      </c>
      <c r="N1263" t="s">
        <v>24</v>
      </c>
      <c r="O1263" t="s">
        <v>24</v>
      </c>
      <c r="P1263" t="s">
        <v>24</v>
      </c>
      <c r="Q1263" t="s">
        <v>24</v>
      </c>
      <c r="R1263" t="s">
        <v>24</v>
      </c>
      <c r="S1263">
        <v>0</v>
      </c>
      <c r="T1263" t="s">
        <v>137</v>
      </c>
      <c r="U1263" t="s">
        <v>137</v>
      </c>
      <c r="V1263" t="s">
        <v>137</v>
      </c>
      <c r="W1263" t="s">
        <v>24</v>
      </c>
      <c r="X1263" t="s">
        <v>24</v>
      </c>
      <c r="Y1263" t="s">
        <v>24</v>
      </c>
      <c r="Z1263">
        <v>0</v>
      </c>
      <c r="AA1263" t="s">
        <v>24</v>
      </c>
      <c r="AB1263" t="s">
        <v>24</v>
      </c>
      <c r="AC1263" t="s">
        <v>24</v>
      </c>
      <c r="AD1263" t="s">
        <v>24</v>
      </c>
      <c r="AE1263" t="s">
        <v>24</v>
      </c>
      <c r="AF1263">
        <v>0</v>
      </c>
      <c r="AG1263">
        <v>112</v>
      </c>
      <c r="AH1263" t="s">
        <v>24</v>
      </c>
      <c r="AI1263">
        <v>0</v>
      </c>
      <c r="AJ1263" t="s">
        <v>24</v>
      </c>
      <c r="AK1263" t="s">
        <v>24</v>
      </c>
      <c r="AL1263" t="s">
        <v>24</v>
      </c>
      <c r="AM1263" t="s">
        <v>24</v>
      </c>
      <c r="AN1263" t="s">
        <v>24</v>
      </c>
      <c r="AO1263" t="s">
        <v>24</v>
      </c>
      <c r="AP1263" t="s">
        <v>24</v>
      </c>
      <c r="AQ1263" t="s">
        <v>24</v>
      </c>
      <c r="AR1263" t="s">
        <v>24</v>
      </c>
      <c r="AS1263" t="s">
        <v>24</v>
      </c>
      <c r="AT1263" t="s">
        <v>24</v>
      </c>
    </row>
    <row r="1264" spans="1:46">
      <c r="A1264">
        <v>112</v>
      </c>
      <c r="B1264">
        <v>1</v>
      </c>
      <c r="C1264">
        <v>7</v>
      </c>
      <c r="D1264">
        <v>0</v>
      </c>
      <c r="E1264" t="s">
        <v>24</v>
      </c>
      <c r="F1264" t="s">
        <v>24</v>
      </c>
      <c r="G1264">
        <v>0</v>
      </c>
      <c r="H1264">
        <v>0</v>
      </c>
      <c r="I1264">
        <v>0</v>
      </c>
      <c r="J1264">
        <v>0</v>
      </c>
      <c r="K1264">
        <v>0</v>
      </c>
      <c r="L1264" t="s">
        <v>24</v>
      </c>
      <c r="M1264" t="s">
        <v>24</v>
      </c>
      <c r="N1264" t="s">
        <v>24</v>
      </c>
      <c r="O1264" t="s">
        <v>24</v>
      </c>
      <c r="P1264" t="s">
        <v>24</v>
      </c>
      <c r="Q1264" t="s">
        <v>24</v>
      </c>
      <c r="R1264" t="s">
        <v>24</v>
      </c>
      <c r="S1264">
        <v>0</v>
      </c>
      <c r="T1264" t="s">
        <v>137</v>
      </c>
      <c r="U1264" t="s">
        <v>137</v>
      </c>
      <c r="V1264" t="s">
        <v>137</v>
      </c>
      <c r="W1264" t="s">
        <v>24</v>
      </c>
      <c r="X1264" t="s">
        <v>24</v>
      </c>
      <c r="Y1264" t="s">
        <v>24</v>
      </c>
      <c r="Z1264">
        <v>0</v>
      </c>
      <c r="AA1264" t="s">
        <v>24</v>
      </c>
      <c r="AB1264" t="s">
        <v>24</v>
      </c>
      <c r="AC1264" t="s">
        <v>24</v>
      </c>
      <c r="AD1264" t="s">
        <v>24</v>
      </c>
      <c r="AE1264" t="s">
        <v>24</v>
      </c>
      <c r="AF1264">
        <v>0</v>
      </c>
      <c r="AG1264">
        <v>112</v>
      </c>
      <c r="AH1264" t="s">
        <v>24</v>
      </c>
      <c r="AI1264">
        <v>0</v>
      </c>
      <c r="AJ1264" t="s">
        <v>24</v>
      </c>
      <c r="AK1264" t="s">
        <v>24</v>
      </c>
      <c r="AL1264" t="s">
        <v>24</v>
      </c>
      <c r="AM1264" t="s">
        <v>24</v>
      </c>
      <c r="AN1264" t="s">
        <v>24</v>
      </c>
      <c r="AO1264" t="s">
        <v>24</v>
      </c>
      <c r="AP1264" t="s">
        <v>24</v>
      </c>
      <c r="AQ1264" t="s">
        <v>24</v>
      </c>
      <c r="AR1264" t="s">
        <v>24</v>
      </c>
      <c r="AS1264" t="s">
        <v>24</v>
      </c>
      <c r="AT1264" t="s">
        <v>24</v>
      </c>
    </row>
    <row r="1265" spans="1:46">
      <c r="A1265">
        <v>112</v>
      </c>
      <c r="B1265">
        <v>1</v>
      </c>
      <c r="C1265">
        <v>8</v>
      </c>
      <c r="D1265">
        <v>0</v>
      </c>
      <c r="E1265" t="s">
        <v>24</v>
      </c>
      <c r="F1265" t="s">
        <v>24</v>
      </c>
      <c r="G1265">
        <v>0</v>
      </c>
      <c r="H1265">
        <v>0</v>
      </c>
      <c r="I1265">
        <v>0</v>
      </c>
      <c r="J1265">
        <v>0</v>
      </c>
      <c r="K1265">
        <v>0</v>
      </c>
      <c r="L1265" t="s">
        <v>24</v>
      </c>
      <c r="M1265" t="s">
        <v>24</v>
      </c>
      <c r="N1265" t="s">
        <v>24</v>
      </c>
      <c r="O1265" t="s">
        <v>24</v>
      </c>
      <c r="P1265" t="s">
        <v>24</v>
      </c>
      <c r="Q1265" t="s">
        <v>24</v>
      </c>
      <c r="R1265" t="s">
        <v>24</v>
      </c>
      <c r="S1265">
        <v>0</v>
      </c>
      <c r="T1265" t="s">
        <v>137</v>
      </c>
      <c r="U1265" t="s">
        <v>137</v>
      </c>
      <c r="V1265" t="s">
        <v>137</v>
      </c>
      <c r="W1265" t="s">
        <v>24</v>
      </c>
      <c r="X1265" t="s">
        <v>24</v>
      </c>
      <c r="Y1265" t="s">
        <v>24</v>
      </c>
      <c r="Z1265">
        <v>0</v>
      </c>
      <c r="AA1265" t="s">
        <v>24</v>
      </c>
      <c r="AB1265" t="s">
        <v>24</v>
      </c>
      <c r="AC1265" t="s">
        <v>24</v>
      </c>
      <c r="AD1265" t="s">
        <v>24</v>
      </c>
      <c r="AE1265" t="s">
        <v>24</v>
      </c>
      <c r="AF1265">
        <v>0</v>
      </c>
      <c r="AG1265">
        <v>112</v>
      </c>
      <c r="AH1265" t="s">
        <v>24</v>
      </c>
      <c r="AI1265">
        <v>0</v>
      </c>
      <c r="AJ1265" t="s">
        <v>24</v>
      </c>
      <c r="AK1265" t="s">
        <v>24</v>
      </c>
      <c r="AL1265" t="s">
        <v>24</v>
      </c>
      <c r="AM1265" t="s">
        <v>24</v>
      </c>
      <c r="AN1265" t="s">
        <v>24</v>
      </c>
      <c r="AO1265" t="s">
        <v>24</v>
      </c>
      <c r="AP1265" t="s">
        <v>24</v>
      </c>
      <c r="AQ1265" t="s">
        <v>24</v>
      </c>
      <c r="AR1265" t="s">
        <v>24</v>
      </c>
      <c r="AS1265" t="s">
        <v>24</v>
      </c>
      <c r="AT1265" t="s">
        <v>24</v>
      </c>
    </row>
    <row r="1266" spans="1:46">
      <c r="A1266">
        <v>113</v>
      </c>
      <c r="B1266">
        <v>1</v>
      </c>
      <c r="C1266">
        <v>1</v>
      </c>
      <c r="D1266">
        <v>0</v>
      </c>
      <c r="E1266" t="s">
        <v>24</v>
      </c>
      <c r="F1266" t="s">
        <v>24</v>
      </c>
      <c r="G1266">
        <v>0</v>
      </c>
      <c r="H1266">
        <v>0</v>
      </c>
      <c r="I1266">
        <v>0</v>
      </c>
      <c r="J1266">
        <v>0</v>
      </c>
      <c r="K1266">
        <v>0</v>
      </c>
      <c r="L1266" t="s">
        <v>24</v>
      </c>
      <c r="M1266" t="s">
        <v>24</v>
      </c>
      <c r="N1266" t="s">
        <v>24</v>
      </c>
      <c r="O1266" t="s">
        <v>24</v>
      </c>
      <c r="P1266" t="s">
        <v>24</v>
      </c>
      <c r="Q1266" t="s">
        <v>24</v>
      </c>
      <c r="R1266" t="s">
        <v>24</v>
      </c>
      <c r="S1266">
        <v>0</v>
      </c>
      <c r="T1266" t="s">
        <v>137</v>
      </c>
      <c r="U1266" t="s">
        <v>137</v>
      </c>
      <c r="V1266" t="s">
        <v>137</v>
      </c>
      <c r="W1266" t="s">
        <v>24</v>
      </c>
      <c r="X1266" t="s">
        <v>24</v>
      </c>
      <c r="Y1266" t="s">
        <v>24</v>
      </c>
      <c r="Z1266">
        <v>0</v>
      </c>
      <c r="AA1266" t="s">
        <v>24</v>
      </c>
      <c r="AB1266" t="s">
        <v>24</v>
      </c>
      <c r="AC1266" t="s">
        <v>24</v>
      </c>
      <c r="AD1266" t="s">
        <v>24</v>
      </c>
      <c r="AE1266" t="s">
        <v>24</v>
      </c>
      <c r="AF1266">
        <v>0</v>
      </c>
      <c r="AG1266">
        <v>113</v>
      </c>
      <c r="AH1266" t="s">
        <v>24</v>
      </c>
      <c r="AI1266">
        <v>0</v>
      </c>
      <c r="AJ1266" t="s">
        <v>24</v>
      </c>
      <c r="AK1266" t="s">
        <v>24</v>
      </c>
      <c r="AL1266" t="s">
        <v>24</v>
      </c>
      <c r="AM1266" t="s">
        <v>24</v>
      </c>
      <c r="AN1266" t="s">
        <v>24</v>
      </c>
      <c r="AO1266" t="s">
        <v>24</v>
      </c>
      <c r="AP1266" t="s">
        <v>24</v>
      </c>
      <c r="AQ1266" t="s">
        <v>24</v>
      </c>
      <c r="AR1266" t="s">
        <v>24</v>
      </c>
      <c r="AS1266" t="s">
        <v>24</v>
      </c>
      <c r="AT1266" t="s">
        <v>24</v>
      </c>
    </row>
    <row r="1267" spans="1:46">
      <c r="A1267">
        <v>113</v>
      </c>
      <c r="B1267">
        <v>1</v>
      </c>
      <c r="C1267">
        <v>2</v>
      </c>
      <c r="D1267">
        <v>0</v>
      </c>
      <c r="E1267" t="s">
        <v>24</v>
      </c>
      <c r="F1267" t="s">
        <v>24</v>
      </c>
      <c r="G1267">
        <v>0</v>
      </c>
      <c r="H1267">
        <v>0</v>
      </c>
      <c r="I1267">
        <v>0</v>
      </c>
      <c r="J1267">
        <v>0</v>
      </c>
      <c r="K1267">
        <v>0</v>
      </c>
      <c r="L1267" t="s">
        <v>24</v>
      </c>
      <c r="M1267" t="s">
        <v>24</v>
      </c>
      <c r="N1267" t="s">
        <v>24</v>
      </c>
      <c r="O1267" t="s">
        <v>24</v>
      </c>
      <c r="P1267" t="s">
        <v>24</v>
      </c>
      <c r="Q1267" t="s">
        <v>24</v>
      </c>
      <c r="R1267" t="s">
        <v>24</v>
      </c>
      <c r="S1267">
        <v>0</v>
      </c>
      <c r="T1267" t="s">
        <v>137</v>
      </c>
      <c r="U1267" t="s">
        <v>137</v>
      </c>
      <c r="V1267" t="s">
        <v>137</v>
      </c>
      <c r="W1267" t="s">
        <v>24</v>
      </c>
      <c r="X1267" t="s">
        <v>24</v>
      </c>
      <c r="Y1267" t="s">
        <v>24</v>
      </c>
      <c r="Z1267">
        <v>0</v>
      </c>
      <c r="AA1267" t="s">
        <v>24</v>
      </c>
      <c r="AB1267" t="s">
        <v>24</v>
      </c>
      <c r="AC1267" t="s">
        <v>24</v>
      </c>
      <c r="AD1267" t="s">
        <v>24</v>
      </c>
      <c r="AE1267" t="s">
        <v>24</v>
      </c>
      <c r="AF1267">
        <v>0</v>
      </c>
      <c r="AG1267">
        <v>113</v>
      </c>
      <c r="AH1267" t="s">
        <v>24</v>
      </c>
      <c r="AI1267">
        <v>0</v>
      </c>
      <c r="AJ1267" t="s">
        <v>24</v>
      </c>
      <c r="AK1267" t="s">
        <v>24</v>
      </c>
      <c r="AL1267" t="s">
        <v>24</v>
      </c>
      <c r="AM1267" t="s">
        <v>24</v>
      </c>
      <c r="AN1267" t="s">
        <v>24</v>
      </c>
      <c r="AO1267" t="s">
        <v>24</v>
      </c>
      <c r="AP1267" t="s">
        <v>24</v>
      </c>
      <c r="AQ1267" t="s">
        <v>24</v>
      </c>
      <c r="AR1267" t="s">
        <v>24</v>
      </c>
      <c r="AS1267" t="s">
        <v>24</v>
      </c>
      <c r="AT1267" t="s">
        <v>24</v>
      </c>
    </row>
    <row r="1268" spans="1:46">
      <c r="A1268">
        <v>113</v>
      </c>
      <c r="B1268">
        <v>1</v>
      </c>
      <c r="C1268">
        <v>3</v>
      </c>
      <c r="D1268">
        <v>0</v>
      </c>
      <c r="E1268" t="s">
        <v>24</v>
      </c>
      <c r="F1268" t="s">
        <v>24</v>
      </c>
      <c r="G1268">
        <v>0</v>
      </c>
      <c r="H1268">
        <v>0</v>
      </c>
      <c r="I1268">
        <v>0</v>
      </c>
      <c r="J1268">
        <v>0</v>
      </c>
      <c r="K1268">
        <v>0</v>
      </c>
      <c r="L1268" t="s">
        <v>24</v>
      </c>
      <c r="M1268" t="s">
        <v>24</v>
      </c>
      <c r="N1268" t="s">
        <v>24</v>
      </c>
      <c r="O1268" t="s">
        <v>24</v>
      </c>
      <c r="P1268" t="s">
        <v>24</v>
      </c>
      <c r="Q1268" t="s">
        <v>24</v>
      </c>
      <c r="R1268" t="s">
        <v>24</v>
      </c>
      <c r="S1268">
        <v>0</v>
      </c>
      <c r="T1268" t="s">
        <v>137</v>
      </c>
      <c r="U1268" t="s">
        <v>137</v>
      </c>
      <c r="V1268" t="s">
        <v>137</v>
      </c>
      <c r="W1268" t="s">
        <v>24</v>
      </c>
      <c r="X1268" t="s">
        <v>24</v>
      </c>
      <c r="Y1268" t="s">
        <v>24</v>
      </c>
      <c r="Z1268">
        <v>0</v>
      </c>
      <c r="AA1268" t="s">
        <v>24</v>
      </c>
      <c r="AB1268" t="s">
        <v>24</v>
      </c>
      <c r="AC1268" t="s">
        <v>24</v>
      </c>
      <c r="AD1268" t="s">
        <v>24</v>
      </c>
      <c r="AE1268" t="s">
        <v>24</v>
      </c>
      <c r="AF1268">
        <v>0</v>
      </c>
      <c r="AG1268">
        <v>113</v>
      </c>
      <c r="AH1268" t="s">
        <v>24</v>
      </c>
      <c r="AI1268">
        <v>0</v>
      </c>
      <c r="AJ1268" t="s">
        <v>24</v>
      </c>
      <c r="AK1268" t="s">
        <v>24</v>
      </c>
      <c r="AL1268" t="s">
        <v>24</v>
      </c>
      <c r="AM1268" t="s">
        <v>24</v>
      </c>
      <c r="AN1268" t="s">
        <v>24</v>
      </c>
      <c r="AO1268" t="s">
        <v>24</v>
      </c>
      <c r="AP1268" t="s">
        <v>24</v>
      </c>
      <c r="AQ1268" t="s">
        <v>24</v>
      </c>
      <c r="AR1268" t="s">
        <v>24</v>
      </c>
      <c r="AS1268" t="s">
        <v>24</v>
      </c>
      <c r="AT1268" t="s">
        <v>24</v>
      </c>
    </row>
    <row r="1269" spans="1:46">
      <c r="A1269">
        <v>113</v>
      </c>
      <c r="B1269">
        <v>1</v>
      </c>
      <c r="C1269">
        <v>4</v>
      </c>
      <c r="D1269">
        <v>0</v>
      </c>
      <c r="E1269" t="s">
        <v>24</v>
      </c>
      <c r="F1269" t="s">
        <v>24</v>
      </c>
      <c r="G1269">
        <v>0</v>
      </c>
      <c r="H1269">
        <v>0</v>
      </c>
      <c r="I1269">
        <v>0</v>
      </c>
      <c r="J1269">
        <v>0</v>
      </c>
      <c r="K1269">
        <v>0</v>
      </c>
      <c r="L1269" t="s">
        <v>24</v>
      </c>
      <c r="M1269" t="s">
        <v>24</v>
      </c>
      <c r="N1269" t="s">
        <v>24</v>
      </c>
      <c r="O1269" t="s">
        <v>24</v>
      </c>
      <c r="P1269" t="s">
        <v>24</v>
      </c>
      <c r="Q1269" t="s">
        <v>24</v>
      </c>
      <c r="R1269" t="s">
        <v>24</v>
      </c>
      <c r="S1269">
        <v>0</v>
      </c>
      <c r="T1269" t="s">
        <v>137</v>
      </c>
      <c r="U1269" t="s">
        <v>137</v>
      </c>
      <c r="V1269" t="s">
        <v>137</v>
      </c>
      <c r="W1269" t="s">
        <v>24</v>
      </c>
      <c r="X1269" t="s">
        <v>24</v>
      </c>
      <c r="Y1269" t="s">
        <v>24</v>
      </c>
      <c r="Z1269">
        <v>0</v>
      </c>
      <c r="AA1269" t="s">
        <v>24</v>
      </c>
      <c r="AB1269" t="s">
        <v>24</v>
      </c>
      <c r="AC1269" t="s">
        <v>24</v>
      </c>
      <c r="AD1269" t="s">
        <v>24</v>
      </c>
      <c r="AE1269" t="s">
        <v>24</v>
      </c>
      <c r="AF1269">
        <v>0</v>
      </c>
      <c r="AG1269">
        <v>113</v>
      </c>
      <c r="AH1269" t="s">
        <v>24</v>
      </c>
      <c r="AI1269">
        <v>0</v>
      </c>
      <c r="AJ1269" t="s">
        <v>24</v>
      </c>
      <c r="AK1269" t="s">
        <v>24</v>
      </c>
      <c r="AL1269" t="s">
        <v>24</v>
      </c>
      <c r="AM1269" t="s">
        <v>24</v>
      </c>
      <c r="AN1269" t="s">
        <v>24</v>
      </c>
      <c r="AO1269" t="s">
        <v>24</v>
      </c>
      <c r="AP1269" t="s">
        <v>24</v>
      </c>
      <c r="AQ1269" t="s">
        <v>24</v>
      </c>
      <c r="AR1269" t="s">
        <v>24</v>
      </c>
      <c r="AS1269" t="s">
        <v>24</v>
      </c>
      <c r="AT1269" t="s">
        <v>24</v>
      </c>
    </row>
    <row r="1270" spans="1:46">
      <c r="A1270">
        <v>113</v>
      </c>
      <c r="B1270">
        <v>1</v>
      </c>
      <c r="C1270">
        <v>5</v>
      </c>
      <c r="D1270">
        <v>0</v>
      </c>
      <c r="E1270" t="s">
        <v>24</v>
      </c>
      <c r="F1270" t="s">
        <v>24</v>
      </c>
      <c r="G1270">
        <v>0</v>
      </c>
      <c r="H1270">
        <v>0</v>
      </c>
      <c r="I1270">
        <v>0</v>
      </c>
      <c r="J1270">
        <v>0</v>
      </c>
      <c r="K1270">
        <v>0</v>
      </c>
      <c r="L1270" t="s">
        <v>24</v>
      </c>
      <c r="M1270" t="s">
        <v>24</v>
      </c>
      <c r="N1270" t="s">
        <v>24</v>
      </c>
      <c r="O1270" t="s">
        <v>24</v>
      </c>
      <c r="P1270" t="s">
        <v>24</v>
      </c>
      <c r="Q1270" t="s">
        <v>24</v>
      </c>
      <c r="R1270" t="s">
        <v>24</v>
      </c>
      <c r="S1270">
        <v>0</v>
      </c>
      <c r="T1270" t="s">
        <v>137</v>
      </c>
      <c r="U1270" t="s">
        <v>137</v>
      </c>
      <c r="V1270" t="s">
        <v>137</v>
      </c>
      <c r="W1270" t="s">
        <v>24</v>
      </c>
      <c r="X1270" t="s">
        <v>24</v>
      </c>
      <c r="Y1270" t="s">
        <v>24</v>
      </c>
      <c r="Z1270">
        <v>0</v>
      </c>
      <c r="AA1270" t="s">
        <v>24</v>
      </c>
      <c r="AB1270" t="s">
        <v>24</v>
      </c>
      <c r="AC1270" t="s">
        <v>24</v>
      </c>
      <c r="AD1270" t="s">
        <v>24</v>
      </c>
      <c r="AE1270" t="s">
        <v>24</v>
      </c>
      <c r="AF1270">
        <v>0</v>
      </c>
      <c r="AG1270">
        <v>113</v>
      </c>
      <c r="AH1270" t="s">
        <v>24</v>
      </c>
      <c r="AI1270">
        <v>0</v>
      </c>
      <c r="AJ1270" t="s">
        <v>24</v>
      </c>
      <c r="AK1270" t="s">
        <v>24</v>
      </c>
      <c r="AL1270" t="s">
        <v>24</v>
      </c>
      <c r="AM1270" t="s">
        <v>24</v>
      </c>
      <c r="AN1270" t="s">
        <v>24</v>
      </c>
      <c r="AO1270" t="s">
        <v>24</v>
      </c>
      <c r="AP1270" t="s">
        <v>24</v>
      </c>
      <c r="AQ1270" t="s">
        <v>24</v>
      </c>
      <c r="AR1270" t="s">
        <v>24</v>
      </c>
      <c r="AS1270" t="s">
        <v>24</v>
      </c>
      <c r="AT1270" t="s">
        <v>24</v>
      </c>
    </row>
    <row r="1271" spans="1:46">
      <c r="A1271">
        <v>113</v>
      </c>
      <c r="B1271">
        <v>1</v>
      </c>
      <c r="C1271">
        <v>6</v>
      </c>
      <c r="D1271">
        <v>0</v>
      </c>
      <c r="E1271" t="s">
        <v>24</v>
      </c>
      <c r="F1271" t="s">
        <v>24</v>
      </c>
      <c r="G1271">
        <v>0</v>
      </c>
      <c r="H1271">
        <v>0</v>
      </c>
      <c r="I1271">
        <v>0</v>
      </c>
      <c r="J1271">
        <v>0</v>
      </c>
      <c r="K1271">
        <v>0</v>
      </c>
      <c r="L1271" t="s">
        <v>24</v>
      </c>
      <c r="M1271" t="s">
        <v>24</v>
      </c>
      <c r="N1271" t="s">
        <v>24</v>
      </c>
      <c r="O1271" t="s">
        <v>24</v>
      </c>
      <c r="P1271" t="s">
        <v>24</v>
      </c>
      <c r="Q1271" t="s">
        <v>24</v>
      </c>
      <c r="R1271" t="s">
        <v>24</v>
      </c>
      <c r="S1271">
        <v>0</v>
      </c>
      <c r="T1271" t="s">
        <v>137</v>
      </c>
      <c r="U1271" t="s">
        <v>137</v>
      </c>
      <c r="V1271" t="s">
        <v>137</v>
      </c>
      <c r="W1271" t="s">
        <v>24</v>
      </c>
      <c r="X1271" t="s">
        <v>24</v>
      </c>
      <c r="Y1271" t="s">
        <v>24</v>
      </c>
      <c r="Z1271">
        <v>0</v>
      </c>
      <c r="AA1271" t="s">
        <v>24</v>
      </c>
      <c r="AB1271" t="s">
        <v>24</v>
      </c>
      <c r="AC1271" t="s">
        <v>24</v>
      </c>
      <c r="AD1271" t="s">
        <v>24</v>
      </c>
      <c r="AE1271" t="s">
        <v>24</v>
      </c>
      <c r="AF1271">
        <v>0</v>
      </c>
      <c r="AG1271">
        <v>113</v>
      </c>
      <c r="AH1271" t="s">
        <v>24</v>
      </c>
      <c r="AI1271">
        <v>0</v>
      </c>
      <c r="AJ1271" t="s">
        <v>24</v>
      </c>
      <c r="AK1271" t="s">
        <v>24</v>
      </c>
      <c r="AL1271" t="s">
        <v>24</v>
      </c>
      <c r="AM1271" t="s">
        <v>24</v>
      </c>
      <c r="AN1271" t="s">
        <v>24</v>
      </c>
      <c r="AO1271" t="s">
        <v>24</v>
      </c>
      <c r="AP1271" t="s">
        <v>24</v>
      </c>
      <c r="AQ1271" t="s">
        <v>24</v>
      </c>
      <c r="AR1271" t="s">
        <v>24</v>
      </c>
      <c r="AS1271" t="s">
        <v>24</v>
      </c>
      <c r="AT1271" t="s">
        <v>24</v>
      </c>
    </row>
    <row r="1272" spans="1:46">
      <c r="A1272">
        <v>113</v>
      </c>
      <c r="B1272">
        <v>1</v>
      </c>
      <c r="C1272">
        <v>7</v>
      </c>
      <c r="D1272">
        <v>0</v>
      </c>
      <c r="E1272" t="s">
        <v>24</v>
      </c>
      <c r="F1272" t="s">
        <v>24</v>
      </c>
      <c r="G1272">
        <v>0</v>
      </c>
      <c r="H1272">
        <v>0</v>
      </c>
      <c r="I1272">
        <v>0</v>
      </c>
      <c r="J1272">
        <v>0</v>
      </c>
      <c r="K1272">
        <v>0</v>
      </c>
      <c r="L1272" t="s">
        <v>24</v>
      </c>
      <c r="M1272" t="s">
        <v>24</v>
      </c>
      <c r="N1272" t="s">
        <v>24</v>
      </c>
      <c r="O1272" t="s">
        <v>24</v>
      </c>
      <c r="P1272" t="s">
        <v>24</v>
      </c>
      <c r="Q1272" t="s">
        <v>24</v>
      </c>
      <c r="R1272" t="s">
        <v>24</v>
      </c>
      <c r="S1272">
        <v>0</v>
      </c>
      <c r="T1272" t="s">
        <v>137</v>
      </c>
      <c r="U1272" t="s">
        <v>137</v>
      </c>
      <c r="V1272" t="s">
        <v>137</v>
      </c>
      <c r="W1272" t="s">
        <v>24</v>
      </c>
      <c r="X1272" t="s">
        <v>24</v>
      </c>
      <c r="Y1272" t="s">
        <v>24</v>
      </c>
      <c r="Z1272">
        <v>0</v>
      </c>
      <c r="AA1272" t="s">
        <v>24</v>
      </c>
      <c r="AB1272" t="s">
        <v>24</v>
      </c>
      <c r="AC1272" t="s">
        <v>24</v>
      </c>
      <c r="AD1272" t="s">
        <v>24</v>
      </c>
      <c r="AE1272" t="s">
        <v>24</v>
      </c>
      <c r="AF1272">
        <v>0</v>
      </c>
      <c r="AG1272">
        <v>113</v>
      </c>
      <c r="AH1272" t="s">
        <v>24</v>
      </c>
      <c r="AI1272">
        <v>0</v>
      </c>
      <c r="AJ1272" t="s">
        <v>24</v>
      </c>
      <c r="AK1272" t="s">
        <v>24</v>
      </c>
      <c r="AL1272" t="s">
        <v>24</v>
      </c>
      <c r="AM1272" t="s">
        <v>24</v>
      </c>
      <c r="AN1272" t="s">
        <v>24</v>
      </c>
      <c r="AO1272" t="s">
        <v>24</v>
      </c>
      <c r="AP1272" t="s">
        <v>24</v>
      </c>
      <c r="AQ1272" t="s">
        <v>24</v>
      </c>
      <c r="AR1272" t="s">
        <v>24</v>
      </c>
      <c r="AS1272" t="s">
        <v>24</v>
      </c>
      <c r="AT1272" t="s">
        <v>24</v>
      </c>
    </row>
    <row r="1273" spans="1:46">
      <c r="A1273">
        <v>113</v>
      </c>
      <c r="B1273">
        <v>1</v>
      </c>
      <c r="C1273">
        <v>8</v>
      </c>
      <c r="D1273">
        <v>0</v>
      </c>
      <c r="E1273" t="s">
        <v>24</v>
      </c>
      <c r="F1273" t="s">
        <v>24</v>
      </c>
      <c r="G1273">
        <v>0</v>
      </c>
      <c r="H1273">
        <v>0</v>
      </c>
      <c r="I1273">
        <v>0</v>
      </c>
      <c r="J1273">
        <v>0</v>
      </c>
      <c r="K1273">
        <v>0</v>
      </c>
      <c r="L1273" t="s">
        <v>24</v>
      </c>
      <c r="M1273" t="s">
        <v>24</v>
      </c>
      <c r="N1273" t="s">
        <v>24</v>
      </c>
      <c r="O1273" t="s">
        <v>24</v>
      </c>
      <c r="P1273" t="s">
        <v>24</v>
      </c>
      <c r="Q1273" t="s">
        <v>24</v>
      </c>
      <c r="R1273" t="s">
        <v>24</v>
      </c>
      <c r="S1273">
        <v>0</v>
      </c>
      <c r="T1273" t="s">
        <v>137</v>
      </c>
      <c r="U1273" t="s">
        <v>137</v>
      </c>
      <c r="V1273" t="s">
        <v>137</v>
      </c>
      <c r="W1273" t="s">
        <v>24</v>
      </c>
      <c r="X1273" t="s">
        <v>24</v>
      </c>
      <c r="Y1273" t="s">
        <v>24</v>
      </c>
      <c r="Z1273">
        <v>0</v>
      </c>
      <c r="AA1273" t="s">
        <v>24</v>
      </c>
      <c r="AB1273" t="s">
        <v>24</v>
      </c>
      <c r="AC1273" t="s">
        <v>24</v>
      </c>
      <c r="AD1273" t="s">
        <v>24</v>
      </c>
      <c r="AE1273" t="s">
        <v>24</v>
      </c>
      <c r="AF1273">
        <v>0</v>
      </c>
      <c r="AG1273">
        <v>113</v>
      </c>
      <c r="AH1273" t="s">
        <v>24</v>
      </c>
      <c r="AI1273">
        <v>0</v>
      </c>
      <c r="AJ1273" t="s">
        <v>24</v>
      </c>
      <c r="AK1273" t="s">
        <v>24</v>
      </c>
      <c r="AL1273" t="s">
        <v>24</v>
      </c>
      <c r="AM1273" t="s">
        <v>24</v>
      </c>
      <c r="AN1273" t="s">
        <v>24</v>
      </c>
      <c r="AO1273" t="s">
        <v>24</v>
      </c>
      <c r="AP1273" t="s">
        <v>24</v>
      </c>
      <c r="AQ1273" t="s">
        <v>24</v>
      </c>
      <c r="AR1273" t="s">
        <v>24</v>
      </c>
      <c r="AS1273" t="s">
        <v>24</v>
      </c>
      <c r="AT1273" t="s">
        <v>24</v>
      </c>
    </row>
    <row r="1274" spans="1:46">
      <c r="A1274">
        <v>114</v>
      </c>
      <c r="B1274">
        <v>1</v>
      </c>
      <c r="C1274">
        <v>1</v>
      </c>
      <c r="D1274">
        <v>0</v>
      </c>
      <c r="G1274">
        <v>0</v>
      </c>
      <c r="Q1274" t="s">
        <v>24</v>
      </c>
      <c r="S1274">
        <v>0</v>
      </c>
      <c r="Z1274">
        <v>0</v>
      </c>
      <c r="AB1274" t="s">
        <v>24</v>
      </c>
      <c r="AC1274" t="s">
        <v>24</v>
      </c>
      <c r="AD1274" t="s">
        <v>24</v>
      </c>
      <c r="AE1274" t="s">
        <v>24</v>
      </c>
      <c r="AF1274">
        <v>0</v>
      </c>
      <c r="AG1274">
        <v>114</v>
      </c>
      <c r="AH1274" t="s">
        <v>24</v>
      </c>
      <c r="AI1274">
        <v>0</v>
      </c>
      <c r="AJ1274" t="s">
        <v>24</v>
      </c>
      <c r="AK1274" t="s">
        <v>24</v>
      </c>
      <c r="AL1274" t="s">
        <v>24</v>
      </c>
      <c r="AM1274" t="s">
        <v>24</v>
      </c>
      <c r="AN1274" t="s">
        <v>24</v>
      </c>
      <c r="AO1274" t="s">
        <v>24</v>
      </c>
      <c r="AP1274" t="s">
        <v>24</v>
      </c>
      <c r="AQ1274" t="s">
        <v>24</v>
      </c>
      <c r="AR1274" t="s">
        <v>24</v>
      </c>
      <c r="AS1274" t="s">
        <v>24</v>
      </c>
      <c r="AT1274" t="s">
        <v>24</v>
      </c>
    </row>
    <row r="1275" spans="1:46">
      <c r="A1275">
        <v>114</v>
      </c>
      <c r="B1275">
        <v>1</v>
      </c>
      <c r="C1275">
        <v>2</v>
      </c>
      <c r="D1275">
        <v>0</v>
      </c>
      <c r="G1275">
        <v>0</v>
      </c>
      <c r="Q1275" t="s">
        <v>24</v>
      </c>
      <c r="S1275">
        <v>0</v>
      </c>
      <c r="Z1275">
        <v>0</v>
      </c>
      <c r="AB1275" t="s">
        <v>24</v>
      </c>
      <c r="AC1275" t="s">
        <v>24</v>
      </c>
      <c r="AD1275" t="s">
        <v>24</v>
      </c>
      <c r="AE1275" t="s">
        <v>24</v>
      </c>
      <c r="AF1275">
        <v>0</v>
      </c>
      <c r="AG1275">
        <v>114</v>
      </c>
      <c r="AH1275" t="s">
        <v>24</v>
      </c>
      <c r="AI1275">
        <v>0</v>
      </c>
      <c r="AJ1275" t="s">
        <v>24</v>
      </c>
      <c r="AK1275" t="s">
        <v>24</v>
      </c>
      <c r="AL1275" t="s">
        <v>24</v>
      </c>
      <c r="AM1275" t="s">
        <v>24</v>
      </c>
      <c r="AN1275" t="s">
        <v>24</v>
      </c>
      <c r="AO1275" t="s">
        <v>24</v>
      </c>
      <c r="AP1275" t="s">
        <v>24</v>
      </c>
      <c r="AQ1275" t="s">
        <v>24</v>
      </c>
      <c r="AR1275" t="s">
        <v>24</v>
      </c>
      <c r="AS1275" t="s">
        <v>24</v>
      </c>
      <c r="AT1275" t="s">
        <v>24</v>
      </c>
    </row>
    <row r="1276" spans="1:46">
      <c r="A1276">
        <v>114</v>
      </c>
      <c r="B1276">
        <v>1</v>
      </c>
      <c r="C1276">
        <v>3</v>
      </c>
      <c r="D1276">
        <v>0</v>
      </c>
      <c r="G1276">
        <v>633</v>
      </c>
      <c r="Q1276" t="s">
        <v>5417</v>
      </c>
      <c r="S1276">
        <v>0</v>
      </c>
      <c r="Z1276">
        <v>3</v>
      </c>
      <c r="AB1276" t="s">
        <v>24</v>
      </c>
      <c r="AC1276" t="s">
        <v>24</v>
      </c>
      <c r="AD1276" t="s">
        <v>24</v>
      </c>
      <c r="AE1276" t="s">
        <v>24</v>
      </c>
      <c r="AF1276">
        <v>0</v>
      </c>
      <c r="AG1276">
        <v>114</v>
      </c>
      <c r="AH1276" t="s">
        <v>24</v>
      </c>
      <c r="AI1276">
        <v>0</v>
      </c>
      <c r="AJ1276" t="s">
        <v>24</v>
      </c>
      <c r="AK1276" t="s">
        <v>24</v>
      </c>
      <c r="AL1276" t="s">
        <v>24</v>
      </c>
      <c r="AM1276" t="s">
        <v>24</v>
      </c>
      <c r="AN1276" t="s">
        <v>24</v>
      </c>
      <c r="AO1276" t="s">
        <v>24</v>
      </c>
      <c r="AP1276" t="s">
        <v>24</v>
      </c>
      <c r="AQ1276" t="s">
        <v>24</v>
      </c>
      <c r="AR1276" t="s">
        <v>24</v>
      </c>
      <c r="AS1276" t="s">
        <v>24</v>
      </c>
      <c r="AT1276" t="s">
        <v>24</v>
      </c>
    </row>
    <row r="1277" spans="1:46">
      <c r="A1277">
        <v>114</v>
      </c>
      <c r="B1277">
        <v>1</v>
      </c>
      <c r="C1277">
        <v>4</v>
      </c>
      <c r="D1277">
        <v>0</v>
      </c>
      <c r="G1277">
        <v>8</v>
      </c>
      <c r="Q1277" t="s">
        <v>1531</v>
      </c>
      <c r="S1277">
        <v>0</v>
      </c>
      <c r="Z1277">
        <v>3</v>
      </c>
      <c r="AB1277" t="s">
        <v>24</v>
      </c>
      <c r="AC1277" t="s">
        <v>24</v>
      </c>
      <c r="AD1277" t="s">
        <v>24</v>
      </c>
      <c r="AE1277" t="s">
        <v>24</v>
      </c>
      <c r="AF1277">
        <v>0</v>
      </c>
      <c r="AG1277">
        <v>114</v>
      </c>
      <c r="AH1277" t="s">
        <v>24</v>
      </c>
      <c r="AI1277">
        <v>0</v>
      </c>
      <c r="AJ1277" t="s">
        <v>24</v>
      </c>
      <c r="AK1277" t="s">
        <v>24</v>
      </c>
      <c r="AL1277" t="s">
        <v>24</v>
      </c>
      <c r="AM1277" t="s">
        <v>24</v>
      </c>
      <c r="AN1277" t="s">
        <v>24</v>
      </c>
      <c r="AO1277" t="s">
        <v>24</v>
      </c>
      <c r="AP1277" t="s">
        <v>24</v>
      </c>
      <c r="AQ1277" t="s">
        <v>24</v>
      </c>
      <c r="AR1277" t="s">
        <v>24</v>
      </c>
      <c r="AS1277" t="s">
        <v>24</v>
      </c>
      <c r="AT1277" t="s">
        <v>24</v>
      </c>
    </row>
    <row r="1278" spans="1:46">
      <c r="A1278">
        <v>114</v>
      </c>
      <c r="B1278">
        <v>1</v>
      </c>
      <c r="C1278">
        <v>5</v>
      </c>
      <c r="D1278">
        <v>0</v>
      </c>
      <c r="G1278">
        <v>314</v>
      </c>
      <c r="Q1278" t="s">
        <v>5418</v>
      </c>
      <c r="S1278">
        <v>0</v>
      </c>
      <c r="Z1278">
        <v>3</v>
      </c>
      <c r="AB1278" t="s">
        <v>24</v>
      </c>
      <c r="AC1278" t="s">
        <v>24</v>
      </c>
      <c r="AD1278" t="s">
        <v>24</v>
      </c>
      <c r="AE1278" t="s">
        <v>24</v>
      </c>
      <c r="AF1278">
        <v>0</v>
      </c>
      <c r="AG1278">
        <v>114</v>
      </c>
      <c r="AH1278" t="s">
        <v>24</v>
      </c>
      <c r="AI1278">
        <v>0</v>
      </c>
      <c r="AJ1278" t="s">
        <v>24</v>
      </c>
      <c r="AK1278" t="s">
        <v>24</v>
      </c>
      <c r="AL1278" t="s">
        <v>24</v>
      </c>
      <c r="AM1278" t="s">
        <v>24</v>
      </c>
      <c r="AN1278" t="s">
        <v>24</v>
      </c>
      <c r="AO1278" t="s">
        <v>24</v>
      </c>
      <c r="AP1278" t="s">
        <v>24</v>
      </c>
      <c r="AQ1278" t="s">
        <v>24</v>
      </c>
      <c r="AR1278" t="s">
        <v>24</v>
      </c>
      <c r="AS1278" t="s">
        <v>24</v>
      </c>
      <c r="AT1278" t="s">
        <v>24</v>
      </c>
    </row>
    <row r="1279" spans="1:46">
      <c r="A1279">
        <v>114</v>
      </c>
      <c r="B1279">
        <v>1</v>
      </c>
      <c r="C1279">
        <v>6</v>
      </c>
      <c r="D1279">
        <v>0</v>
      </c>
      <c r="G1279">
        <v>0</v>
      </c>
      <c r="Q1279" t="s">
        <v>24</v>
      </c>
      <c r="S1279">
        <v>0</v>
      </c>
      <c r="Z1279">
        <v>0</v>
      </c>
      <c r="AB1279" t="s">
        <v>24</v>
      </c>
      <c r="AC1279" t="s">
        <v>24</v>
      </c>
      <c r="AD1279" t="s">
        <v>24</v>
      </c>
      <c r="AE1279" t="s">
        <v>24</v>
      </c>
      <c r="AF1279">
        <v>0</v>
      </c>
      <c r="AG1279">
        <v>114</v>
      </c>
      <c r="AH1279" t="s">
        <v>24</v>
      </c>
      <c r="AI1279">
        <v>0</v>
      </c>
      <c r="AJ1279" t="s">
        <v>24</v>
      </c>
      <c r="AK1279" t="s">
        <v>24</v>
      </c>
      <c r="AL1279" t="s">
        <v>24</v>
      </c>
      <c r="AM1279" t="s">
        <v>24</v>
      </c>
      <c r="AN1279" t="s">
        <v>24</v>
      </c>
      <c r="AO1279" t="s">
        <v>24</v>
      </c>
      <c r="AP1279" t="s">
        <v>24</v>
      </c>
      <c r="AQ1279" t="s">
        <v>24</v>
      </c>
      <c r="AR1279" t="s">
        <v>24</v>
      </c>
      <c r="AS1279" t="s">
        <v>24</v>
      </c>
      <c r="AT1279" t="s">
        <v>24</v>
      </c>
    </row>
    <row r="1280" spans="1:46">
      <c r="A1280">
        <v>114</v>
      </c>
      <c r="B1280">
        <v>1</v>
      </c>
      <c r="C1280">
        <v>7</v>
      </c>
      <c r="D1280">
        <v>0</v>
      </c>
      <c r="G1280">
        <v>0</v>
      </c>
      <c r="Q1280" t="s">
        <v>24</v>
      </c>
      <c r="S1280">
        <v>0</v>
      </c>
      <c r="Z1280">
        <v>0</v>
      </c>
      <c r="AB1280" t="s">
        <v>24</v>
      </c>
      <c r="AC1280" t="s">
        <v>24</v>
      </c>
      <c r="AD1280" t="s">
        <v>24</v>
      </c>
      <c r="AE1280" t="s">
        <v>24</v>
      </c>
      <c r="AF1280">
        <v>0</v>
      </c>
      <c r="AG1280">
        <v>114</v>
      </c>
      <c r="AH1280" t="s">
        <v>24</v>
      </c>
      <c r="AI1280">
        <v>0</v>
      </c>
      <c r="AJ1280" t="s">
        <v>24</v>
      </c>
      <c r="AK1280" t="s">
        <v>24</v>
      </c>
      <c r="AL1280" t="s">
        <v>24</v>
      </c>
      <c r="AM1280" t="s">
        <v>24</v>
      </c>
      <c r="AN1280" t="s">
        <v>24</v>
      </c>
      <c r="AO1280" t="s">
        <v>24</v>
      </c>
      <c r="AP1280" t="s">
        <v>24</v>
      </c>
      <c r="AQ1280" t="s">
        <v>24</v>
      </c>
      <c r="AR1280" t="s">
        <v>24</v>
      </c>
      <c r="AS1280" t="s">
        <v>24</v>
      </c>
      <c r="AT1280" t="s">
        <v>24</v>
      </c>
    </row>
    <row r="1281" spans="1:46">
      <c r="A1281">
        <v>114</v>
      </c>
      <c r="B1281">
        <v>1</v>
      </c>
      <c r="C1281">
        <v>8</v>
      </c>
      <c r="D1281">
        <v>0</v>
      </c>
      <c r="G1281">
        <v>0</v>
      </c>
      <c r="Q1281" t="s">
        <v>24</v>
      </c>
      <c r="S1281">
        <v>0</v>
      </c>
      <c r="Z1281">
        <v>0</v>
      </c>
      <c r="AB1281" t="s">
        <v>24</v>
      </c>
      <c r="AC1281" t="s">
        <v>24</v>
      </c>
      <c r="AD1281" t="s">
        <v>24</v>
      </c>
      <c r="AE1281" t="s">
        <v>24</v>
      </c>
      <c r="AF1281">
        <v>0</v>
      </c>
      <c r="AG1281">
        <v>114</v>
      </c>
      <c r="AH1281" t="s">
        <v>24</v>
      </c>
      <c r="AI1281">
        <v>0</v>
      </c>
      <c r="AJ1281" t="s">
        <v>24</v>
      </c>
      <c r="AK1281" t="s">
        <v>24</v>
      </c>
      <c r="AL1281" t="s">
        <v>24</v>
      </c>
      <c r="AM1281" t="s">
        <v>24</v>
      </c>
      <c r="AN1281" t="s">
        <v>24</v>
      </c>
      <c r="AO1281" t="s">
        <v>24</v>
      </c>
      <c r="AP1281" t="s">
        <v>24</v>
      </c>
      <c r="AQ1281" t="s">
        <v>24</v>
      </c>
      <c r="AR1281" t="s">
        <v>24</v>
      </c>
      <c r="AS1281" t="s">
        <v>24</v>
      </c>
      <c r="AT1281" t="s">
        <v>24</v>
      </c>
    </row>
    <row r="1282" spans="1:46">
      <c r="A1282">
        <v>114</v>
      </c>
      <c r="B1282">
        <v>2</v>
      </c>
      <c r="C1282">
        <v>1</v>
      </c>
      <c r="D1282">
        <v>0</v>
      </c>
      <c r="G1282">
        <v>313</v>
      </c>
      <c r="Q1282" t="s">
        <v>5419</v>
      </c>
      <c r="S1282">
        <v>0</v>
      </c>
      <c r="Z1282">
        <v>3</v>
      </c>
      <c r="AB1282" t="s">
        <v>24</v>
      </c>
      <c r="AC1282" t="s">
        <v>24</v>
      </c>
      <c r="AD1282" t="s">
        <v>24</v>
      </c>
      <c r="AE1282" t="s">
        <v>24</v>
      </c>
      <c r="AF1282">
        <v>0</v>
      </c>
      <c r="AG1282">
        <v>114</v>
      </c>
      <c r="AH1282" t="s">
        <v>24</v>
      </c>
      <c r="AI1282">
        <v>0</v>
      </c>
      <c r="AJ1282" t="s">
        <v>24</v>
      </c>
      <c r="AK1282" t="s">
        <v>24</v>
      </c>
      <c r="AL1282" t="s">
        <v>24</v>
      </c>
      <c r="AM1282" t="s">
        <v>24</v>
      </c>
      <c r="AN1282" t="s">
        <v>24</v>
      </c>
      <c r="AO1282" t="s">
        <v>24</v>
      </c>
      <c r="AP1282" t="s">
        <v>24</v>
      </c>
      <c r="AQ1282" t="s">
        <v>24</v>
      </c>
      <c r="AR1282" t="s">
        <v>24</v>
      </c>
      <c r="AS1282" t="s">
        <v>24</v>
      </c>
      <c r="AT1282" t="s">
        <v>24</v>
      </c>
    </row>
    <row r="1283" spans="1:46">
      <c r="A1283">
        <v>114</v>
      </c>
      <c r="B1283">
        <v>2</v>
      </c>
      <c r="C1283">
        <v>2</v>
      </c>
      <c r="D1283">
        <v>0</v>
      </c>
      <c r="G1283">
        <v>379</v>
      </c>
      <c r="Q1283" t="s">
        <v>5420</v>
      </c>
      <c r="S1283">
        <v>0</v>
      </c>
      <c r="Z1283">
        <v>3</v>
      </c>
      <c r="AB1283" t="s">
        <v>24</v>
      </c>
      <c r="AC1283" t="s">
        <v>24</v>
      </c>
      <c r="AD1283" t="s">
        <v>24</v>
      </c>
      <c r="AE1283" t="s">
        <v>24</v>
      </c>
      <c r="AF1283">
        <v>0</v>
      </c>
      <c r="AG1283">
        <v>114</v>
      </c>
      <c r="AH1283" t="s">
        <v>24</v>
      </c>
      <c r="AI1283">
        <v>0</v>
      </c>
      <c r="AJ1283" t="s">
        <v>24</v>
      </c>
      <c r="AK1283" t="s">
        <v>24</v>
      </c>
      <c r="AL1283" t="s">
        <v>24</v>
      </c>
      <c r="AM1283" t="s">
        <v>24</v>
      </c>
      <c r="AN1283" t="s">
        <v>24</v>
      </c>
      <c r="AO1283" t="s">
        <v>24</v>
      </c>
      <c r="AP1283" t="s">
        <v>24</v>
      </c>
      <c r="AQ1283" t="s">
        <v>24</v>
      </c>
      <c r="AR1283" t="s">
        <v>24</v>
      </c>
      <c r="AS1283" t="s">
        <v>24</v>
      </c>
      <c r="AT1283" t="s">
        <v>24</v>
      </c>
    </row>
    <row r="1284" spans="1:46">
      <c r="A1284">
        <v>114</v>
      </c>
      <c r="B1284">
        <v>2</v>
      </c>
      <c r="C1284">
        <v>3</v>
      </c>
      <c r="D1284">
        <v>0</v>
      </c>
      <c r="G1284">
        <v>590</v>
      </c>
      <c r="Q1284" t="s">
        <v>1607</v>
      </c>
      <c r="S1284">
        <v>0</v>
      </c>
      <c r="Z1284">
        <v>3</v>
      </c>
      <c r="AB1284" t="s">
        <v>24</v>
      </c>
      <c r="AC1284" t="s">
        <v>24</v>
      </c>
      <c r="AD1284" t="s">
        <v>24</v>
      </c>
      <c r="AE1284" t="s">
        <v>24</v>
      </c>
      <c r="AF1284">
        <v>0</v>
      </c>
      <c r="AG1284">
        <v>114</v>
      </c>
      <c r="AH1284" t="s">
        <v>24</v>
      </c>
      <c r="AI1284">
        <v>0</v>
      </c>
      <c r="AJ1284" t="s">
        <v>24</v>
      </c>
      <c r="AK1284" t="s">
        <v>24</v>
      </c>
      <c r="AL1284" t="s">
        <v>24</v>
      </c>
      <c r="AM1284" t="s">
        <v>24</v>
      </c>
      <c r="AN1284" t="s">
        <v>24</v>
      </c>
      <c r="AO1284" t="s">
        <v>24</v>
      </c>
      <c r="AP1284" t="s">
        <v>24</v>
      </c>
      <c r="AQ1284" t="s">
        <v>24</v>
      </c>
      <c r="AR1284" t="s">
        <v>24</v>
      </c>
      <c r="AS1284" t="s">
        <v>24</v>
      </c>
      <c r="AT1284" t="s">
        <v>24</v>
      </c>
    </row>
    <row r="1285" spans="1:46">
      <c r="A1285">
        <v>114</v>
      </c>
      <c r="B1285">
        <v>2</v>
      </c>
      <c r="C1285">
        <v>4</v>
      </c>
      <c r="D1285">
        <v>0</v>
      </c>
      <c r="G1285">
        <v>49</v>
      </c>
      <c r="Q1285" t="s">
        <v>4926</v>
      </c>
      <c r="S1285">
        <v>0</v>
      </c>
      <c r="Z1285">
        <v>3</v>
      </c>
      <c r="AB1285" t="s">
        <v>24</v>
      </c>
      <c r="AC1285" t="s">
        <v>24</v>
      </c>
      <c r="AD1285" t="s">
        <v>24</v>
      </c>
      <c r="AE1285" t="s">
        <v>24</v>
      </c>
      <c r="AF1285">
        <v>0</v>
      </c>
      <c r="AG1285">
        <v>114</v>
      </c>
      <c r="AH1285" t="s">
        <v>24</v>
      </c>
      <c r="AI1285">
        <v>0</v>
      </c>
      <c r="AJ1285" t="s">
        <v>24</v>
      </c>
      <c r="AK1285" t="s">
        <v>24</v>
      </c>
      <c r="AL1285" t="s">
        <v>24</v>
      </c>
      <c r="AM1285" t="s">
        <v>24</v>
      </c>
      <c r="AN1285" t="s">
        <v>24</v>
      </c>
      <c r="AO1285" t="s">
        <v>24</v>
      </c>
      <c r="AP1285" t="s">
        <v>24</v>
      </c>
      <c r="AQ1285" t="s">
        <v>24</v>
      </c>
      <c r="AR1285" t="s">
        <v>24</v>
      </c>
      <c r="AS1285" t="s">
        <v>24</v>
      </c>
      <c r="AT1285" t="s">
        <v>24</v>
      </c>
    </row>
    <row r="1286" spans="1:46">
      <c r="A1286">
        <v>114</v>
      </c>
      <c r="B1286">
        <v>2</v>
      </c>
      <c r="C1286">
        <v>5</v>
      </c>
      <c r="D1286">
        <v>0</v>
      </c>
      <c r="G1286">
        <v>727</v>
      </c>
      <c r="Q1286" t="s">
        <v>5421</v>
      </c>
      <c r="S1286">
        <v>0</v>
      </c>
      <c r="Z1286">
        <v>3</v>
      </c>
      <c r="AB1286" t="s">
        <v>24</v>
      </c>
      <c r="AC1286" t="s">
        <v>24</v>
      </c>
      <c r="AD1286" t="s">
        <v>24</v>
      </c>
      <c r="AE1286" t="s">
        <v>24</v>
      </c>
      <c r="AF1286">
        <v>0</v>
      </c>
      <c r="AG1286">
        <v>114</v>
      </c>
      <c r="AH1286" t="s">
        <v>24</v>
      </c>
      <c r="AI1286">
        <v>0</v>
      </c>
      <c r="AJ1286" t="s">
        <v>24</v>
      </c>
      <c r="AK1286" t="s">
        <v>24</v>
      </c>
      <c r="AL1286" t="s">
        <v>24</v>
      </c>
      <c r="AM1286" t="s">
        <v>24</v>
      </c>
      <c r="AN1286" t="s">
        <v>24</v>
      </c>
      <c r="AO1286" t="s">
        <v>24</v>
      </c>
      <c r="AP1286" t="s">
        <v>24</v>
      </c>
      <c r="AQ1286" t="s">
        <v>24</v>
      </c>
      <c r="AR1286" t="s">
        <v>24</v>
      </c>
      <c r="AS1286" t="s">
        <v>24</v>
      </c>
      <c r="AT1286" t="s">
        <v>24</v>
      </c>
    </row>
    <row r="1287" spans="1:46">
      <c r="A1287">
        <v>114</v>
      </c>
      <c r="B1287">
        <v>2</v>
      </c>
      <c r="C1287">
        <v>6</v>
      </c>
      <c r="D1287">
        <v>0</v>
      </c>
      <c r="G1287">
        <v>741</v>
      </c>
      <c r="Q1287" t="s">
        <v>1607</v>
      </c>
      <c r="S1287">
        <v>0</v>
      </c>
      <c r="Z1287">
        <v>3</v>
      </c>
      <c r="AB1287" t="s">
        <v>24</v>
      </c>
      <c r="AC1287" t="s">
        <v>24</v>
      </c>
      <c r="AD1287" t="s">
        <v>24</v>
      </c>
      <c r="AE1287" t="s">
        <v>24</v>
      </c>
      <c r="AF1287">
        <v>0</v>
      </c>
      <c r="AG1287">
        <v>114</v>
      </c>
      <c r="AH1287" t="s">
        <v>24</v>
      </c>
      <c r="AI1287">
        <v>0</v>
      </c>
      <c r="AJ1287" t="s">
        <v>24</v>
      </c>
      <c r="AK1287" t="s">
        <v>24</v>
      </c>
      <c r="AL1287" t="s">
        <v>24</v>
      </c>
      <c r="AM1287" t="s">
        <v>24</v>
      </c>
      <c r="AN1287" t="s">
        <v>24</v>
      </c>
      <c r="AO1287" t="s">
        <v>24</v>
      </c>
      <c r="AP1287" t="s">
        <v>24</v>
      </c>
      <c r="AQ1287" t="s">
        <v>24</v>
      </c>
      <c r="AR1287" t="s">
        <v>24</v>
      </c>
      <c r="AS1287" t="s">
        <v>24</v>
      </c>
      <c r="AT1287" t="s">
        <v>24</v>
      </c>
    </row>
    <row r="1288" spans="1:46">
      <c r="A1288">
        <v>114</v>
      </c>
      <c r="B1288">
        <v>2</v>
      </c>
      <c r="C1288">
        <v>7</v>
      </c>
      <c r="D1288">
        <v>0</v>
      </c>
      <c r="G1288">
        <v>487</v>
      </c>
      <c r="Q1288" t="s">
        <v>1624</v>
      </c>
      <c r="S1288">
        <v>0</v>
      </c>
      <c r="Z1288">
        <v>3</v>
      </c>
      <c r="AB1288" t="s">
        <v>24</v>
      </c>
      <c r="AC1288" t="s">
        <v>24</v>
      </c>
      <c r="AD1288" t="s">
        <v>24</v>
      </c>
      <c r="AE1288" t="s">
        <v>24</v>
      </c>
      <c r="AF1288">
        <v>0</v>
      </c>
      <c r="AG1288">
        <v>114</v>
      </c>
      <c r="AH1288" t="s">
        <v>24</v>
      </c>
      <c r="AI1288">
        <v>0</v>
      </c>
      <c r="AJ1288" t="s">
        <v>24</v>
      </c>
      <c r="AK1288" t="s">
        <v>24</v>
      </c>
      <c r="AL1288" t="s">
        <v>24</v>
      </c>
      <c r="AM1288" t="s">
        <v>24</v>
      </c>
      <c r="AN1288" t="s">
        <v>24</v>
      </c>
      <c r="AO1288" t="s">
        <v>24</v>
      </c>
      <c r="AP1288" t="s">
        <v>24</v>
      </c>
      <c r="AQ1288" t="s">
        <v>24</v>
      </c>
      <c r="AR1288" t="s">
        <v>24</v>
      </c>
      <c r="AS1288" t="s">
        <v>24</v>
      </c>
      <c r="AT1288" t="s">
        <v>24</v>
      </c>
    </row>
    <row r="1289" spans="1:46">
      <c r="A1289">
        <v>114</v>
      </c>
      <c r="B1289">
        <v>2</v>
      </c>
      <c r="C1289">
        <v>8</v>
      </c>
      <c r="D1289">
        <v>0</v>
      </c>
      <c r="G1289">
        <v>0</v>
      </c>
      <c r="Q1289" t="s">
        <v>24</v>
      </c>
      <c r="S1289">
        <v>0</v>
      </c>
      <c r="Z1289">
        <v>0</v>
      </c>
      <c r="AB1289" t="s">
        <v>24</v>
      </c>
      <c r="AC1289" t="s">
        <v>24</v>
      </c>
      <c r="AD1289" t="s">
        <v>24</v>
      </c>
      <c r="AE1289" t="s">
        <v>24</v>
      </c>
      <c r="AF1289">
        <v>0</v>
      </c>
      <c r="AG1289">
        <v>114</v>
      </c>
      <c r="AH1289" t="s">
        <v>24</v>
      </c>
      <c r="AI1289">
        <v>0</v>
      </c>
      <c r="AJ1289" t="s">
        <v>24</v>
      </c>
      <c r="AK1289" t="s">
        <v>24</v>
      </c>
      <c r="AL1289" t="s">
        <v>24</v>
      </c>
      <c r="AM1289" t="s">
        <v>24</v>
      </c>
      <c r="AN1289" t="s">
        <v>24</v>
      </c>
      <c r="AO1289" t="s">
        <v>24</v>
      </c>
      <c r="AP1289" t="s">
        <v>24</v>
      </c>
      <c r="AQ1289" t="s">
        <v>24</v>
      </c>
      <c r="AR1289" t="s">
        <v>24</v>
      </c>
      <c r="AS1289" t="s">
        <v>24</v>
      </c>
      <c r="AT1289" t="s">
        <v>24</v>
      </c>
    </row>
    <row r="1290" spans="1:46">
      <c r="A1290">
        <v>115</v>
      </c>
      <c r="B1290">
        <v>1</v>
      </c>
      <c r="C1290">
        <v>1</v>
      </c>
      <c r="D1290">
        <v>0</v>
      </c>
      <c r="G1290">
        <v>651</v>
      </c>
      <c r="Q1290" t="s">
        <v>5422</v>
      </c>
      <c r="S1290">
        <v>0</v>
      </c>
      <c r="Z1290">
        <v>4</v>
      </c>
      <c r="AB1290" t="s">
        <v>24</v>
      </c>
      <c r="AC1290" t="s">
        <v>24</v>
      </c>
      <c r="AD1290" t="s">
        <v>24</v>
      </c>
      <c r="AE1290" t="s">
        <v>24</v>
      </c>
      <c r="AF1290">
        <v>0</v>
      </c>
      <c r="AG1290">
        <v>115</v>
      </c>
      <c r="AH1290" t="s">
        <v>24</v>
      </c>
      <c r="AI1290">
        <v>0</v>
      </c>
      <c r="AJ1290" t="s">
        <v>24</v>
      </c>
      <c r="AK1290" t="s">
        <v>24</v>
      </c>
      <c r="AL1290" t="s">
        <v>24</v>
      </c>
      <c r="AM1290" t="s">
        <v>24</v>
      </c>
      <c r="AN1290" t="s">
        <v>24</v>
      </c>
      <c r="AO1290" t="s">
        <v>24</v>
      </c>
      <c r="AP1290" t="s">
        <v>24</v>
      </c>
      <c r="AQ1290" t="s">
        <v>24</v>
      </c>
      <c r="AR1290" t="s">
        <v>24</v>
      </c>
      <c r="AS1290" t="s">
        <v>24</v>
      </c>
      <c r="AT1290" t="s">
        <v>24</v>
      </c>
    </row>
    <row r="1291" spans="1:46">
      <c r="A1291">
        <v>115</v>
      </c>
      <c r="B1291">
        <v>1</v>
      </c>
      <c r="C1291">
        <v>2</v>
      </c>
      <c r="D1291">
        <v>0</v>
      </c>
      <c r="G1291">
        <v>570</v>
      </c>
      <c r="Q1291" t="s">
        <v>5423</v>
      </c>
      <c r="S1291">
        <v>0</v>
      </c>
      <c r="Z1291">
        <v>4</v>
      </c>
      <c r="AB1291" t="s">
        <v>24</v>
      </c>
      <c r="AC1291" t="s">
        <v>24</v>
      </c>
      <c r="AD1291" t="s">
        <v>24</v>
      </c>
      <c r="AE1291" t="s">
        <v>24</v>
      </c>
      <c r="AF1291">
        <v>0</v>
      </c>
      <c r="AG1291">
        <v>115</v>
      </c>
      <c r="AH1291" t="s">
        <v>24</v>
      </c>
      <c r="AI1291">
        <v>0</v>
      </c>
      <c r="AJ1291" t="s">
        <v>24</v>
      </c>
      <c r="AK1291" t="s">
        <v>24</v>
      </c>
      <c r="AL1291" t="s">
        <v>24</v>
      </c>
      <c r="AM1291" t="s">
        <v>24</v>
      </c>
      <c r="AN1291" t="s">
        <v>24</v>
      </c>
      <c r="AO1291" t="s">
        <v>24</v>
      </c>
      <c r="AP1291" t="s">
        <v>24</v>
      </c>
      <c r="AQ1291" t="s">
        <v>24</v>
      </c>
      <c r="AR1291" t="s">
        <v>24</v>
      </c>
      <c r="AS1291" t="s">
        <v>24</v>
      </c>
      <c r="AT1291" t="s">
        <v>24</v>
      </c>
    </row>
    <row r="1292" spans="1:46">
      <c r="A1292">
        <v>115</v>
      </c>
      <c r="B1292">
        <v>1</v>
      </c>
      <c r="C1292">
        <v>3</v>
      </c>
      <c r="D1292">
        <v>0</v>
      </c>
      <c r="G1292">
        <v>638</v>
      </c>
      <c r="Q1292" t="s">
        <v>5424</v>
      </c>
      <c r="S1292">
        <v>0</v>
      </c>
      <c r="Z1292">
        <v>4</v>
      </c>
      <c r="AB1292" t="s">
        <v>24</v>
      </c>
      <c r="AC1292" t="s">
        <v>24</v>
      </c>
      <c r="AD1292" t="s">
        <v>24</v>
      </c>
      <c r="AE1292" t="s">
        <v>24</v>
      </c>
      <c r="AF1292">
        <v>0</v>
      </c>
      <c r="AG1292">
        <v>115</v>
      </c>
      <c r="AH1292" t="s">
        <v>24</v>
      </c>
      <c r="AI1292">
        <v>0</v>
      </c>
      <c r="AJ1292" t="s">
        <v>24</v>
      </c>
      <c r="AK1292" t="s">
        <v>24</v>
      </c>
      <c r="AL1292" t="s">
        <v>24</v>
      </c>
      <c r="AM1292" t="s">
        <v>24</v>
      </c>
      <c r="AN1292" t="s">
        <v>24</v>
      </c>
      <c r="AO1292" t="s">
        <v>24</v>
      </c>
      <c r="AP1292" t="s">
        <v>24</v>
      </c>
      <c r="AQ1292" t="s">
        <v>24</v>
      </c>
      <c r="AR1292" t="s">
        <v>24</v>
      </c>
      <c r="AS1292" t="s">
        <v>24</v>
      </c>
      <c r="AT1292" t="s">
        <v>24</v>
      </c>
    </row>
    <row r="1293" spans="1:46">
      <c r="A1293">
        <v>115</v>
      </c>
      <c r="B1293">
        <v>1</v>
      </c>
      <c r="C1293">
        <v>4</v>
      </c>
      <c r="D1293">
        <v>0</v>
      </c>
      <c r="G1293">
        <v>543</v>
      </c>
      <c r="Q1293" t="s">
        <v>5425</v>
      </c>
      <c r="S1293">
        <v>0</v>
      </c>
      <c r="Z1293">
        <v>4</v>
      </c>
      <c r="AB1293" t="s">
        <v>24</v>
      </c>
      <c r="AC1293" t="s">
        <v>24</v>
      </c>
      <c r="AD1293" t="s">
        <v>24</v>
      </c>
      <c r="AE1293" t="s">
        <v>24</v>
      </c>
      <c r="AF1293">
        <v>0</v>
      </c>
      <c r="AG1293">
        <v>115</v>
      </c>
      <c r="AH1293" t="s">
        <v>24</v>
      </c>
      <c r="AI1293">
        <v>0</v>
      </c>
      <c r="AJ1293" t="s">
        <v>24</v>
      </c>
      <c r="AK1293" t="s">
        <v>24</v>
      </c>
      <c r="AL1293" t="s">
        <v>24</v>
      </c>
      <c r="AM1293" t="s">
        <v>24</v>
      </c>
      <c r="AN1293" t="s">
        <v>24</v>
      </c>
      <c r="AO1293" t="s">
        <v>24</v>
      </c>
      <c r="AP1293" t="s">
        <v>24</v>
      </c>
      <c r="AQ1293" t="s">
        <v>24</v>
      </c>
      <c r="AR1293" t="s">
        <v>24</v>
      </c>
      <c r="AS1293" t="s">
        <v>24</v>
      </c>
      <c r="AT1293" t="s">
        <v>24</v>
      </c>
    </row>
    <row r="1294" spans="1:46">
      <c r="A1294">
        <v>115</v>
      </c>
      <c r="B1294">
        <v>1</v>
      </c>
      <c r="C1294">
        <v>5</v>
      </c>
      <c r="D1294">
        <v>0</v>
      </c>
      <c r="G1294">
        <v>473</v>
      </c>
      <c r="Q1294" t="s">
        <v>1607</v>
      </c>
      <c r="S1294">
        <v>0</v>
      </c>
      <c r="Z1294">
        <v>4</v>
      </c>
      <c r="AB1294" t="s">
        <v>24</v>
      </c>
      <c r="AC1294" t="s">
        <v>24</v>
      </c>
      <c r="AD1294" t="s">
        <v>24</v>
      </c>
      <c r="AE1294" t="s">
        <v>24</v>
      </c>
      <c r="AF1294">
        <v>0</v>
      </c>
      <c r="AG1294">
        <v>115</v>
      </c>
      <c r="AH1294" t="s">
        <v>24</v>
      </c>
      <c r="AI1294">
        <v>0</v>
      </c>
      <c r="AJ1294" t="s">
        <v>24</v>
      </c>
      <c r="AK1294" t="s">
        <v>24</v>
      </c>
      <c r="AL1294" t="s">
        <v>24</v>
      </c>
      <c r="AM1294" t="s">
        <v>24</v>
      </c>
      <c r="AN1294" t="s">
        <v>24</v>
      </c>
      <c r="AO1294" t="s">
        <v>24</v>
      </c>
      <c r="AP1294" t="s">
        <v>24</v>
      </c>
      <c r="AQ1294" t="s">
        <v>24</v>
      </c>
      <c r="AR1294" t="s">
        <v>24</v>
      </c>
      <c r="AS1294" t="s">
        <v>24</v>
      </c>
      <c r="AT1294" t="s">
        <v>24</v>
      </c>
    </row>
    <row r="1295" spans="1:46">
      <c r="A1295">
        <v>115</v>
      </c>
      <c r="B1295">
        <v>1</v>
      </c>
      <c r="C1295">
        <v>6</v>
      </c>
      <c r="D1295">
        <v>0</v>
      </c>
      <c r="G1295">
        <v>771</v>
      </c>
      <c r="Q1295" t="s">
        <v>5426</v>
      </c>
      <c r="S1295">
        <v>0</v>
      </c>
      <c r="Z1295">
        <v>4</v>
      </c>
      <c r="AB1295" t="s">
        <v>24</v>
      </c>
      <c r="AC1295" t="s">
        <v>24</v>
      </c>
      <c r="AD1295" t="s">
        <v>24</v>
      </c>
      <c r="AE1295" t="s">
        <v>24</v>
      </c>
      <c r="AF1295">
        <v>0</v>
      </c>
      <c r="AG1295">
        <v>115</v>
      </c>
      <c r="AH1295" t="s">
        <v>24</v>
      </c>
      <c r="AI1295">
        <v>0</v>
      </c>
      <c r="AJ1295" t="s">
        <v>24</v>
      </c>
      <c r="AK1295" t="s">
        <v>24</v>
      </c>
      <c r="AL1295" t="s">
        <v>24</v>
      </c>
      <c r="AM1295" t="s">
        <v>24</v>
      </c>
      <c r="AN1295" t="s">
        <v>24</v>
      </c>
      <c r="AO1295" t="s">
        <v>24</v>
      </c>
      <c r="AP1295" t="s">
        <v>24</v>
      </c>
      <c r="AQ1295" t="s">
        <v>24</v>
      </c>
      <c r="AR1295" t="s">
        <v>24</v>
      </c>
      <c r="AS1295" t="s">
        <v>24</v>
      </c>
      <c r="AT1295" t="s">
        <v>24</v>
      </c>
    </row>
    <row r="1296" spans="1:46">
      <c r="A1296">
        <v>115</v>
      </c>
      <c r="B1296">
        <v>1</v>
      </c>
      <c r="C1296">
        <v>7</v>
      </c>
      <c r="D1296">
        <v>0</v>
      </c>
      <c r="G1296">
        <v>64</v>
      </c>
      <c r="Q1296" t="s">
        <v>1613</v>
      </c>
      <c r="S1296">
        <v>0</v>
      </c>
      <c r="Z1296">
        <v>4</v>
      </c>
      <c r="AB1296" t="s">
        <v>24</v>
      </c>
      <c r="AC1296" t="s">
        <v>24</v>
      </c>
      <c r="AD1296" t="s">
        <v>24</v>
      </c>
      <c r="AE1296" t="s">
        <v>24</v>
      </c>
      <c r="AF1296">
        <v>0</v>
      </c>
      <c r="AG1296">
        <v>115</v>
      </c>
      <c r="AH1296" t="s">
        <v>24</v>
      </c>
      <c r="AI1296">
        <v>0</v>
      </c>
      <c r="AJ1296" t="s">
        <v>24</v>
      </c>
      <c r="AK1296" t="s">
        <v>24</v>
      </c>
      <c r="AL1296" t="s">
        <v>24</v>
      </c>
      <c r="AM1296" t="s">
        <v>24</v>
      </c>
      <c r="AN1296" t="s">
        <v>24</v>
      </c>
      <c r="AO1296" t="s">
        <v>24</v>
      </c>
      <c r="AP1296" t="s">
        <v>24</v>
      </c>
      <c r="AQ1296" t="s">
        <v>24</v>
      </c>
      <c r="AR1296" t="s">
        <v>24</v>
      </c>
      <c r="AS1296" t="s">
        <v>24</v>
      </c>
      <c r="AT1296" t="s">
        <v>24</v>
      </c>
    </row>
    <row r="1297" spans="1:46">
      <c r="A1297">
        <v>115</v>
      </c>
      <c r="B1297">
        <v>1</v>
      </c>
      <c r="C1297">
        <v>8</v>
      </c>
      <c r="D1297">
        <v>0</v>
      </c>
      <c r="G1297">
        <v>387</v>
      </c>
      <c r="Q1297" t="s">
        <v>5427</v>
      </c>
      <c r="S1297">
        <v>0</v>
      </c>
      <c r="Z1297">
        <v>4</v>
      </c>
      <c r="AB1297" t="s">
        <v>24</v>
      </c>
      <c r="AC1297" t="s">
        <v>24</v>
      </c>
      <c r="AD1297" t="s">
        <v>24</v>
      </c>
      <c r="AE1297" t="s">
        <v>24</v>
      </c>
      <c r="AF1297">
        <v>0</v>
      </c>
      <c r="AG1297">
        <v>115</v>
      </c>
      <c r="AH1297" t="s">
        <v>24</v>
      </c>
      <c r="AI1297">
        <v>0</v>
      </c>
      <c r="AJ1297" t="s">
        <v>24</v>
      </c>
      <c r="AK1297" t="s">
        <v>24</v>
      </c>
      <c r="AL1297" t="s">
        <v>24</v>
      </c>
      <c r="AM1297" t="s">
        <v>24</v>
      </c>
      <c r="AN1297" t="s">
        <v>24</v>
      </c>
      <c r="AO1297" t="s">
        <v>24</v>
      </c>
      <c r="AP1297" t="s">
        <v>24</v>
      </c>
      <c r="AQ1297" t="s">
        <v>24</v>
      </c>
      <c r="AR1297" t="s">
        <v>24</v>
      </c>
      <c r="AS1297" t="s">
        <v>24</v>
      </c>
      <c r="AT1297" t="s">
        <v>24</v>
      </c>
    </row>
    <row r="1298" spans="1:46">
      <c r="A1298">
        <v>116</v>
      </c>
      <c r="B1298">
        <v>1</v>
      </c>
      <c r="C1298">
        <v>1</v>
      </c>
      <c r="D1298">
        <v>0</v>
      </c>
      <c r="G1298">
        <v>0</v>
      </c>
      <c r="Q1298" t="s">
        <v>24</v>
      </c>
      <c r="S1298">
        <v>0</v>
      </c>
      <c r="Z1298">
        <v>0</v>
      </c>
      <c r="AB1298" t="s">
        <v>24</v>
      </c>
      <c r="AC1298" t="s">
        <v>24</v>
      </c>
      <c r="AD1298" t="s">
        <v>24</v>
      </c>
      <c r="AE1298" t="s">
        <v>24</v>
      </c>
      <c r="AF1298">
        <v>0</v>
      </c>
      <c r="AG1298">
        <v>116</v>
      </c>
      <c r="AH1298" t="s">
        <v>24</v>
      </c>
      <c r="AI1298">
        <v>0</v>
      </c>
      <c r="AJ1298" t="s">
        <v>24</v>
      </c>
      <c r="AK1298" t="s">
        <v>24</v>
      </c>
      <c r="AL1298" t="s">
        <v>24</v>
      </c>
      <c r="AM1298" t="s">
        <v>24</v>
      </c>
      <c r="AN1298" t="s">
        <v>24</v>
      </c>
      <c r="AO1298" t="s">
        <v>24</v>
      </c>
      <c r="AP1298" t="s">
        <v>24</v>
      </c>
      <c r="AQ1298" t="s">
        <v>24</v>
      </c>
      <c r="AR1298" t="s">
        <v>24</v>
      </c>
      <c r="AS1298" t="s">
        <v>24</v>
      </c>
      <c r="AT1298" t="s">
        <v>24</v>
      </c>
    </row>
    <row r="1299" spans="1:46">
      <c r="A1299">
        <v>116</v>
      </c>
      <c r="B1299">
        <v>1</v>
      </c>
      <c r="C1299">
        <v>2</v>
      </c>
      <c r="D1299">
        <v>0</v>
      </c>
      <c r="G1299">
        <v>0</v>
      </c>
      <c r="Q1299" t="s">
        <v>24</v>
      </c>
      <c r="S1299">
        <v>0</v>
      </c>
      <c r="Z1299">
        <v>0</v>
      </c>
      <c r="AB1299" t="s">
        <v>24</v>
      </c>
      <c r="AC1299" t="s">
        <v>24</v>
      </c>
      <c r="AD1299" t="s">
        <v>24</v>
      </c>
      <c r="AE1299" t="s">
        <v>24</v>
      </c>
      <c r="AF1299">
        <v>0</v>
      </c>
      <c r="AG1299">
        <v>116</v>
      </c>
      <c r="AH1299" t="s">
        <v>24</v>
      </c>
      <c r="AI1299">
        <v>0</v>
      </c>
      <c r="AJ1299" t="s">
        <v>24</v>
      </c>
      <c r="AK1299" t="s">
        <v>24</v>
      </c>
      <c r="AL1299" t="s">
        <v>24</v>
      </c>
      <c r="AM1299" t="s">
        <v>24</v>
      </c>
      <c r="AN1299" t="s">
        <v>24</v>
      </c>
      <c r="AO1299" t="s">
        <v>24</v>
      </c>
      <c r="AP1299" t="s">
        <v>24</v>
      </c>
      <c r="AQ1299" t="s">
        <v>24</v>
      </c>
      <c r="AR1299" t="s">
        <v>24</v>
      </c>
      <c r="AS1299" t="s">
        <v>24</v>
      </c>
      <c r="AT1299" t="s">
        <v>24</v>
      </c>
    </row>
    <row r="1300" spans="1:46">
      <c r="A1300">
        <v>116</v>
      </c>
      <c r="B1300">
        <v>1</v>
      </c>
      <c r="C1300">
        <v>3</v>
      </c>
      <c r="D1300">
        <v>0</v>
      </c>
      <c r="G1300">
        <v>530</v>
      </c>
      <c r="Q1300" t="s">
        <v>5428</v>
      </c>
      <c r="S1300">
        <v>0</v>
      </c>
      <c r="Z1300">
        <v>4</v>
      </c>
      <c r="AB1300" t="s">
        <v>24</v>
      </c>
      <c r="AC1300" t="s">
        <v>24</v>
      </c>
      <c r="AD1300" t="s">
        <v>24</v>
      </c>
      <c r="AE1300" t="s">
        <v>24</v>
      </c>
      <c r="AF1300">
        <v>0</v>
      </c>
      <c r="AG1300">
        <v>116</v>
      </c>
      <c r="AH1300" t="s">
        <v>24</v>
      </c>
      <c r="AI1300">
        <v>0</v>
      </c>
      <c r="AJ1300" t="s">
        <v>24</v>
      </c>
      <c r="AK1300" t="s">
        <v>24</v>
      </c>
      <c r="AL1300" t="s">
        <v>24</v>
      </c>
      <c r="AM1300" t="s">
        <v>24</v>
      </c>
      <c r="AN1300" t="s">
        <v>24</v>
      </c>
      <c r="AO1300" t="s">
        <v>24</v>
      </c>
      <c r="AP1300" t="s">
        <v>24</v>
      </c>
      <c r="AQ1300" t="s">
        <v>24</v>
      </c>
      <c r="AR1300" t="s">
        <v>24</v>
      </c>
      <c r="AS1300" t="s">
        <v>24</v>
      </c>
      <c r="AT1300" t="s">
        <v>24</v>
      </c>
    </row>
    <row r="1301" spans="1:46">
      <c r="A1301">
        <v>116</v>
      </c>
      <c r="B1301">
        <v>1</v>
      </c>
      <c r="C1301">
        <v>4</v>
      </c>
      <c r="D1301">
        <v>0</v>
      </c>
      <c r="G1301">
        <v>696</v>
      </c>
      <c r="Q1301" t="s">
        <v>5429</v>
      </c>
      <c r="S1301">
        <v>0</v>
      </c>
      <c r="Z1301">
        <v>4</v>
      </c>
      <c r="AB1301" t="s">
        <v>24</v>
      </c>
      <c r="AC1301" t="s">
        <v>24</v>
      </c>
      <c r="AD1301" t="s">
        <v>24</v>
      </c>
      <c r="AE1301" t="s">
        <v>24</v>
      </c>
      <c r="AF1301">
        <v>0</v>
      </c>
      <c r="AG1301">
        <v>116</v>
      </c>
      <c r="AH1301" t="s">
        <v>24</v>
      </c>
      <c r="AI1301">
        <v>0</v>
      </c>
      <c r="AJ1301" t="s">
        <v>24</v>
      </c>
      <c r="AK1301" t="s">
        <v>24</v>
      </c>
      <c r="AL1301" t="s">
        <v>24</v>
      </c>
      <c r="AM1301" t="s">
        <v>24</v>
      </c>
      <c r="AN1301" t="s">
        <v>24</v>
      </c>
      <c r="AO1301" t="s">
        <v>24</v>
      </c>
      <c r="AP1301" t="s">
        <v>24</v>
      </c>
      <c r="AQ1301" t="s">
        <v>24</v>
      </c>
      <c r="AR1301" t="s">
        <v>24</v>
      </c>
      <c r="AS1301" t="s">
        <v>24</v>
      </c>
      <c r="AT1301" t="s">
        <v>24</v>
      </c>
    </row>
    <row r="1302" spans="1:46">
      <c r="A1302">
        <v>116</v>
      </c>
      <c r="B1302">
        <v>1</v>
      </c>
      <c r="C1302">
        <v>5</v>
      </c>
      <c r="D1302">
        <v>0</v>
      </c>
      <c r="G1302">
        <v>533</v>
      </c>
      <c r="Q1302" t="s">
        <v>1528</v>
      </c>
      <c r="S1302">
        <v>0</v>
      </c>
      <c r="Z1302">
        <v>4</v>
      </c>
      <c r="AB1302" t="s">
        <v>24</v>
      </c>
      <c r="AC1302" t="s">
        <v>24</v>
      </c>
      <c r="AD1302" t="s">
        <v>24</v>
      </c>
      <c r="AE1302" t="s">
        <v>24</v>
      </c>
      <c r="AF1302">
        <v>0</v>
      </c>
      <c r="AG1302">
        <v>116</v>
      </c>
      <c r="AH1302" t="s">
        <v>24</v>
      </c>
      <c r="AI1302">
        <v>0</v>
      </c>
      <c r="AJ1302" t="s">
        <v>24</v>
      </c>
      <c r="AK1302" t="s">
        <v>24</v>
      </c>
      <c r="AL1302" t="s">
        <v>24</v>
      </c>
      <c r="AM1302" t="s">
        <v>24</v>
      </c>
      <c r="AN1302" t="s">
        <v>24</v>
      </c>
      <c r="AO1302" t="s">
        <v>24</v>
      </c>
      <c r="AP1302" t="s">
        <v>24</v>
      </c>
      <c r="AQ1302" t="s">
        <v>24</v>
      </c>
      <c r="AR1302" t="s">
        <v>24</v>
      </c>
      <c r="AS1302" t="s">
        <v>24</v>
      </c>
      <c r="AT1302" t="s">
        <v>24</v>
      </c>
    </row>
    <row r="1303" spans="1:46">
      <c r="A1303">
        <v>116</v>
      </c>
      <c r="B1303">
        <v>1</v>
      </c>
      <c r="C1303">
        <v>6</v>
      </c>
      <c r="D1303">
        <v>0</v>
      </c>
      <c r="G1303">
        <v>0</v>
      </c>
      <c r="Q1303" t="s">
        <v>24</v>
      </c>
      <c r="S1303">
        <v>0</v>
      </c>
      <c r="Z1303">
        <v>0</v>
      </c>
      <c r="AB1303" t="s">
        <v>24</v>
      </c>
      <c r="AC1303" t="s">
        <v>24</v>
      </c>
      <c r="AD1303" t="s">
        <v>24</v>
      </c>
      <c r="AE1303" t="s">
        <v>24</v>
      </c>
      <c r="AF1303">
        <v>0</v>
      </c>
      <c r="AG1303">
        <v>116</v>
      </c>
      <c r="AH1303" t="s">
        <v>24</v>
      </c>
      <c r="AI1303">
        <v>0</v>
      </c>
      <c r="AJ1303" t="s">
        <v>24</v>
      </c>
      <c r="AK1303" t="s">
        <v>24</v>
      </c>
      <c r="AL1303" t="s">
        <v>24</v>
      </c>
      <c r="AM1303" t="s">
        <v>24</v>
      </c>
      <c r="AN1303" t="s">
        <v>24</v>
      </c>
      <c r="AO1303" t="s">
        <v>24</v>
      </c>
      <c r="AP1303" t="s">
        <v>24</v>
      </c>
      <c r="AQ1303" t="s">
        <v>24</v>
      </c>
      <c r="AR1303" t="s">
        <v>24</v>
      </c>
      <c r="AS1303" t="s">
        <v>24</v>
      </c>
      <c r="AT1303" t="s">
        <v>24</v>
      </c>
    </row>
    <row r="1304" spans="1:46">
      <c r="A1304">
        <v>116</v>
      </c>
      <c r="B1304">
        <v>1</v>
      </c>
      <c r="C1304">
        <v>7</v>
      </c>
      <c r="D1304">
        <v>0</v>
      </c>
      <c r="G1304">
        <v>0</v>
      </c>
      <c r="Q1304" t="s">
        <v>24</v>
      </c>
      <c r="S1304">
        <v>0</v>
      </c>
      <c r="Z1304">
        <v>0</v>
      </c>
      <c r="AB1304" t="s">
        <v>24</v>
      </c>
      <c r="AC1304" t="s">
        <v>24</v>
      </c>
      <c r="AD1304" t="s">
        <v>24</v>
      </c>
      <c r="AE1304" t="s">
        <v>24</v>
      </c>
      <c r="AF1304">
        <v>0</v>
      </c>
      <c r="AG1304">
        <v>116</v>
      </c>
      <c r="AH1304" t="s">
        <v>24</v>
      </c>
      <c r="AI1304">
        <v>0</v>
      </c>
      <c r="AJ1304" t="s">
        <v>24</v>
      </c>
      <c r="AK1304" t="s">
        <v>24</v>
      </c>
      <c r="AL1304" t="s">
        <v>24</v>
      </c>
      <c r="AM1304" t="s">
        <v>24</v>
      </c>
      <c r="AN1304" t="s">
        <v>24</v>
      </c>
      <c r="AO1304" t="s">
        <v>24</v>
      </c>
      <c r="AP1304" t="s">
        <v>24</v>
      </c>
      <c r="AQ1304" t="s">
        <v>24</v>
      </c>
      <c r="AR1304" t="s">
        <v>24</v>
      </c>
      <c r="AS1304" t="s">
        <v>24</v>
      </c>
      <c r="AT1304" t="s">
        <v>24</v>
      </c>
    </row>
    <row r="1305" spans="1:46">
      <c r="A1305">
        <v>116</v>
      </c>
      <c r="B1305">
        <v>1</v>
      </c>
      <c r="C1305">
        <v>8</v>
      </c>
      <c r="D1305">
        <v>0</v>
      </c>
      <c r="G1305">
        <v>0</v>
      </c>
      <c r="Q1305" t="s">
        <v>24</v>
      </c>
      <c r="S1305">
        <v>0</v>
      </c>
      <c r="Z1305">
        <v>0</v>
      </c>
      <c r="AB1305" t="s">
        <v>24</v>
      </c>
      <c r="AC1305" t="s">
        <v>24</v>
      </c>
      <c r="AD1305" t="s">
        <v>24</v>
      </c>
      <c r="AE1305" t="s">
        <v>24</v>
      </c>
      <c r="AF1305">
        <v>0</v>
      </c>
      <c r="AG1305">
        <v>116</v>
      </c>
      <c r="AH1305" t="s">
        <v>24</v>
      </c>
      <c r="AI1305">
        <v>0</v>
      </c>
      <c r="AJ1305" t="s">
        <v>24</v>
      </c>
      <c r="AK1305" t="s">
        <v>24</v>
      </c>
      <c r="AL1305" t="s">
        <v>24</v>
      </c>
      <c r="AM1305" t="s">
        <v>24</v>
      </c>
      <c r="AN1305" t="s">
        <v>24</v>
      </c>
      <c r="AO1305" t="s">
        <v>24</v>
      </c>
      <c r="AP1305" t="s">
        <v>24</v>
      </c>
      <c r="AQ1305" t="s">
        <v>24</v>
      </c>
      <c r="AR1305" t="s">
        <v>24</v>
      </c>
      <c r="AS1305" t="s">
        <v>24</v>
      </c>
      <c r="AT1305" t="s">
        <v>24</v>
      </c>
    </row>
    <row r="1306" spans="1:46">
      <c r="A1306">
        <v>116</v>
      </c>
      <c r="B1306">
        <v>2</v>
      </c>
      <c r="C1306">
        <v>1</v>
      </c>
      <c r="D1306">
        <v>0</v>
      </c>
      <c r="G1306">
        <v>0</v>
      </c>
      <c r="Q1306" t="s">
        <v>24</v>
      </c>
      <c r="S1306">
        <v>0</v>
      </c>
      <c r="Z1306">
        <v>0</v>
      </c>
      <c r="AB1306" t="s">
        <v>24</v>
      </c>
      <c r="AC1306" t="s">
        <v>24</v>
      </c>
      <c r="AD1306" t="s">
        <v>24</v>
      </c>
      <c r="AE1306" t="s">
        <v>24</v>
      </c>
      <c r="AF1306">
        <v>0</v>
      </c>
      <c r="AG1306">
        <v>116</v>
      </c>
      <c r="AH1306" t="s">
        <v>24</v>
      </c>
      <c r="AI1306">
        <v>0</v>
      </c>
      <c r="AJ1306" t="s">
        <v>24</v>
      </c>
      <c r="AK1306" t="s">
        <v>24</v>
      </c>
      <c r="AL1306" t="s">
        <v>24</v>
      </c>
      <c r="AM1306" t="s">
        <v>24</v>
      </c>
      <c r="AN1306" t="s">
        <v>24</v>
      </c>
      <c r="AO1306" t="s">
        <v>24</v>
      </c>
      <c r="AP1306" t="s">
        <v>24</v>
      </c>
      <c r="AQ1306" t="s">
        <v>24</v>
      </c>
      <c r="AR1306" t="s">
        <v>24</v>
      </c>
      <c r="AS1306" t="s">
        <v>24</v>
      </c>
      <c r="AT1306" t="s">
        <v>24</v>
      </c>
    </row>
    <row r="1307" spans="1:46">
      <c r="A1307">
        <v>116</v>
      </c>
      <c r="B1307">
        <v>2</v>
      </c>
      <c r="C1307">
        <v>2</v>
      </c>
      <c r="D1307">
        <v>0</v>
      </c>
      <c r="G1307">
        <v>3</v>
      </c>
      <c r="Q1307" t="s">
        <v>5430</v>
      </c>
      <c r="S1307">
        <v>0</v>
      </c>
      <c r="Z1307">
        <v>4</v>
      </c>
      <c r="AB1307" t="s">
        <v>24</v>
      </c>
      <c r="AC1307" t="s">
        <v>24</v>
      </c>
      <c r="AD1307" t="s">
        <v>24</v>
      </c>
      <c r="AE1307" t="s">
        <v>24</v>
      </c>
      <c r="AF1307">
        <v>0</v>
      </c>
      <c r="AG1307">
        <v>116</v>
      </c>
      <c r="AH1307" t="s">
        <v>24</v>
      </c>
      <c r="AI1307">
        <v>0</v>
      </c>
      <c r="AJ1307" t="s">
        <v>24</v>
      </c>
      <c r="AK1307" t="s">
        <v>24</v>
      </c>
      <c r="AL1307" t="s">
        <v>24</v>
      </c>
      <c r="AM1307" t="s">
        <v>24</v>
      </c>
      <c r="AN1307" t="s">
        <v>24</v>
      </c>
      <c r="AO1307" t="s">
        <v>24</v>
      </c>
      <c r="AP1307" t="s">
        <v>24</v>
      </c>
      <c r="AQ1307" t="s">
        <v>24</v>
      </c>
      <c r="AR1307" t="s">
        <v>24</v>
      </c>
      <c r="AS1307" t="s">
        <v>24</v>
      </c>
      <c r="AT1307" t="s">
        <v>24</v>
      </c>
    </row>
    <row r="1308" spans="1:46">
      <c r="A1308">
        <v>116</v>
      </c>
      <c r="B1308">
        <v>2</v>
      </c>
      <c r="C1308">
        <v>3</v>
      </c>
      <c r="D1308">
        <v>0</v>
      </c>
      <c r="G1308">
        <v>584</v>
      </c>
      <c r="Q1308" t="s">
        <v>1609</v>
      </c>
      <c r="S1308">
        <v>0</v>
      </c>
      <c r="Z1308">
        <v>4</v>
      </c>
      <c r="AB1308" t="s">
        <v>24</v>
      </c>
      <c r="AC1308" t="s">
        <v>24</v>
      </c>
      <c r="AD1308" t="s">
        <v>24</v>
      </c>
      <c r="AE1308" t="s">
        <v>24</v>
      </c>
      <c r="AF1308">
        <v>0</v>
      </c>
      <c r="AG1308">
        <v>116</v>
      </c>
      <c r="AH1308" t="s">
        <v>24</v>
      </c>
      <c r="AI1308">
        <v>0</v>
      </c>
      <c r="AJ1308" t="s">
        <v>24</v>
      </c>
      <c r="AK1308" t="s">
        <v>24</v>
      </c>
      <c r="AL1308" t="s">
        <v>24</v>
      </c>
      <c r="AM1308" t="s">
        <v>24</v>
      </c>
      <c r="AN1308" t="s">
        <v>24</v>
      </c>
      <c r="AO1308" t="s">
        <v>24</v>
      </c>
      <c r="AP1308" t="s">
        <v>24</v>
      </c>
      <c r="AQ1308" t="s">
        <v>24</v>
      </c>
      <c r="AR1308" t="s">
        <v>24</v>
      </c>
      <c r="AS1308" t="s">
        <v>24</v>
      </c>
      <c r="AT1308" t="s">
        <v>24</v>
      </c>
    </row>
    <row r="1309" spans="1:46">
      <c r="A1309">
        <v>116</v>
      </c>
      <c r="B1309">
        <v>2</v>
      </c>
      <c r="C1309">
        <v>4</v>
      </c>
      <c r="D1309">
        <v>0</v>
      </c>
      <c r="G1309">
        <v>459</v>
      </c>
      <c r="Q1309" t="s">
        <v>5431</v>
      </c>
      <c r="S1309">
        <v>0</v>
      </c>
      <c r="Z1309">
        <v>4</v>
      </c>
      <c r="AB1309" t="s">
        <v>24</v>
      </c>
      <c r="AC1309" t="s">
        <v>24</v>
      </c>
      <c r="AD1309" t="s">
        <v>24</v>
      </c>
      <c r="AE1309" t="s">
        <v>24</v>
      </c>
      <c r="AF1309">
        <v>0</v>
      </c>
      <c r="AG1309">
        <v>116</v>
      </c>
      <c r="AH1309" t="s">
        <v>24</v>
      </c>
      <c r="AI1309">
        <v>0</v>
      </c>
      <c r="AJ1309" t="s">
        <v>24</v>
      </c>
      <c r="AK1309" t="s">
        <v>24</v>
      </c>
      <c r="AL1309" t="s">
        <v>24</v>
      </c>
      <c r="AM1309" t="s">
        <v>24</v>
      </c>
      <c r="AN1309" t="s">
        <v>24</v>
      </c>
      <c r="AO1309" t="s">
        <v>24</v>
      </c>
      <c r="AP1309" t="s">
        <v>24</v>
      </c>
      <c r="AQ1309" t="s">
        <v>24</v>
      </c>
      <c r="AR1309" t="s">
        <v>24</v>
      </c>
      <c r="AS1309" t="s">
        <v>24</v>
      </c>
      <c r="AT1309" t="s">
        <v>24</v>
      </c>
    </row>
    <row r="1310" spans="1:46">
      <c r="A1310">
        <v>116</v>
      </c>
      <c r="B1310">
        <v>2</v>
      </c>
      <c r="C1310">
        <v>5</v>
      </c>
      <c r="D1310">
        <v>0</v>
      </c>
      <c r="G1310">
        <v>42</v>
      </c>
      <c r="Q1310" t="s">
        <v>5432</v>
      </c>
      <c r="S1310">
        <v>0</v>
      </c>
      <c r="Z1310">
        <v>4</v>
      </c>
      <c r="AB1310" t="s">
        <v>24</v>
      </c>
      <c r="AC1310" t="s">
        <v>24</v>
      </c>
      <c r="AD1310" t="s">
        <v>24</v>
      </c>
      <c r="AE1310" t="s">
        <v>24</v>
      </c>
      <c r="AF1310">
        <v>0</v>
      </c>
      <c r="AG1310">
        <v>116</v>
      </c>
      <c r="AH1310" t="s">
        <v>24</v>
      </c>
      <c r="AI1310">
        <v>0</v>
      </c>
      <c r="AJ1310" t="s">
        <v>24</v>
      </c>
      <c r="AK1310" t="s">
        <v>24</v>
      </c>
      <c r="AL1310" t="s">
        <v>24</v>
      </c>
      <c r="AM1310" t="s">
        <v>24</v>
      </c>
      <c r="AN1310" t="s">
        <v>24</v>
      </c>
      <c r="AO1310" t="s">
        <v>24</v>
      </c>
      <c r="AP1310" t="s">
        <v>24</v>
      </c>
      <c r="AQ1310" t="s">
        <v>24</v>
      </c>
      <c r="AR1310" t="s">
        <v>24</v>
      </c>
      <c r="AS1310" t="s">
        <v>24</v>
      </c>
      <c r="AT1310" t="s">
        <v>24</v>
      </c>
    </row>
    <row r="1311" spans="1:46">
      <c r="A1311">
        <v>116</v>
      </c>
      <c r="B1311">
        <v>2</v>
      </c>
      <c r="C1311">
        <v>6</v>
      </c>
      <c r="D1311">
        <v>0</v>
      </c>
      <c r="G1311">
        <v>309</v>
      </c>
      <c r="Q1311" t="s">
        <v>5433</v>
      </c>
      <c r="S1311">
        <v>0</v>
      </c>
      <c r="Z1311">
        <v>4</v>
      </c>
      <c r="AB1311" t="s">
        <v>24</v>
      </c>
      <c r="AC1311" t="s">
        <v>24</v>
      </c>
      <c r="AD1311" t="s">
        <v>24</v>
      </c>
      <c r="AE1311" t="s">
        <v>24</v>
      </c>
      <c r="AF1311">
        <v>0</v>
      </c>
      <c r="AG1311">
        <v>116</v>
      </c>
      <c r="AH1311" t="s">
        <v>24</v>
      </c>
      <c r="AI1311">
        <v>0</v>
      </c>
      <c r="AJ1311" t="s">
        <v>24</v>
      </c>
      <c r="AK1311" t="s">
        <v>24</v>
      </c>
      <c r="AL1311" t="s">
        <v>24</v>
      </c>
      <c r="AM1311" t="s">
        <v>24</v>
      </c>
      <c r="AN1311" t="s">
        <v>24</v>
      </c>
      <c r="AO1311" t="s">
        <v>24</v>
      </c>
      <c r="AP1311" t="s">
        <v>24</v>
      </c>
      <c r="AQ1311" t="s">
        <v>24</v>
      </c>
      <c r="AR1311" t="s">
        <v>24</v>
      </c>
      <c r="AS1311" t="s">
        <v>24</v>
      </c>
      <c r="AT1311" t="s">
        <v>24</v>
      </c>
    </row>
    <row r="1312" spans="1:46">
      <c r="A1312">
        <v>116</v>
      </c>
      <c r="B1312">
        <v>2</v>
      </c>
      <c r="C1312">
        <v>7</v>
      </c>
      <c r="D1312">
        <v>0</v>
      </c>
      <c r="G1312">
        <v>210</v>
      </c>
      <c r="Q1312" t="s">
        <v>4966</v>
      </c>
      <c r="S1312">
        <v>0</v>
      </c>
      <c r="Z1312">
        <v>4</v>
      </c>
      <c r="AB1312" t="s">
        <v>24</v>
      </c>
      <c r="AC1312" t="s">
        <v>24</v>
      </c>
      <c r="AD1312" t="s">
        <v>24</v>
      </c>
      <c r="AE1312" t="s">
        <v>24</v>
      </c>
      <c r="AF1312">
        <v>0</v>
      </c>
      <c r="AG1312">
        <v>116</v>
      </c>
      <c r="AH1312" t="s">
        <v>24</v>
      </c>
      <c r="AI1312">
        <v>0</v>
      </c>
      <c r="AJ1312" t="s">
        <v>24</v>
      </c>
      <c r="AK1312" t="s">
        <v>24</v>
      </c>
      <c r="AL1312" t="s">
        <v>24</v>
      </c>
      <c r="AM1312" t="s">
        <v>24</v>
      </c>
      <c r="AN1312" t="s">
        <v>24</v>
      </c>
      <c r="AO1312" t="s">
        <v>24</v>
      </c>
      <c r="AP1312" t="s">
        <v>24</v>
      </c>
      <c r="AQ1312" t="s">
        <v>24</v>
      </c>
      <c r="AR1312" t="s">
        <v>24</v>
      </c>
      <c r="AS1312" t="s">
        <v>24</v>
      </c>
      <c r="AT1312" t="s">
        <v>24</v>
      </c>
    </row>
    <row r="1313" spans="1:46">
      <c r="A1313">
        <v>116</v>
      </c>
      <c r="B1313">
        <v>2</v>
      </c>
      <c r="C1313">
        <v>8</v>
      </c>
      <c r="D1313">
        <v>0</v>
      </c>
      <c r="G1313">
        <v>0</v>
      </c>
      <c r="Q1313" t="s">
        <v>24</v>
      </c>
      <c r="S1313">
        <v>0</v>
      </c>
      <c r="Z1313">
        <v>0</v>
      </c>
      <c r="AB1313" t="s">
        <v>24</v>
      </c>
      <c r="AC1313" t="s">
        <v>24</v>
      </c>
      <c r="AD1313" t="s">
        <v>24</v>
      </c>
      <c r="AE1313" t="s">
        <v>24</v>
      </c>
      <c r="AF1313">
        <v>0</v>
      </c>
      <c r="AG1313">
        <v>116</v>
      </c>
      <c r="AH1313" t="s">
        <v>24</v>
      </c>
      <c r="AI1313">
        <v>0</v>
      </c>
      <c r="AJ1313" t="s">
        <v>24</v>
      </c>
      <c r="AK1313" t="s">
        <v>24</v>
      </c>
      <c r="AL1313" t="s">
        <v>24</v>
      </c>
      <c r="AM1313" t="s">
        <v>24</v>
      </c>
      <c r="AN1313" t="s">
        <v>24</v>
      </c>
      <c r="AO1313" t="s">
        <v>24</v>
      </c>
      <c r="AP1313" t="s">
        <v>24</v>
      </c>
      <c r="AQ1313" t="s">
        <v>24</v>
      </c>
      <c r="AR1313" t="s">
        <v>24</v>
      </c>
      <c r="AS1313" t="s">
        <v>24</v>
      </c>
      <c r="AT1313" t="s">
        <v>24</v>
      </c>
    </row>
    <row r="1314" spans="1:46">
      <c r="A1314">
        <v>117</v>
      </c>
      <c r="B1314">
        <v>1</v>
      </c>
      <c r="C1314">
        <v>1</v>
      </c>
      <c r="D1314">
        <v>0</v>
      </c>
      <c r="G1314">
        <v>0</v>
      </c>
      <c r="Q1314" t="s">
        <v>24</v>
      </c>
      <c r="S1314">
        <v>0</v>
      </c>
      <c r="Z1314">
        <v>0</v>
      </c>
      <c r="AB1314" t="s">
        <v>24</v>
      </c>
      <c r="AC1314" t="s">
        <v>24</v>
      </c>
      <c r="AD1314" t="s">
        <v>24</v>
      </c>
      <c r="AE1314" t="s">
        <v>24</v>
      </c>
      <c r="AF1314">
        <v>0</v>
      </c>
      <c r="AG1314">
        <v>117</v>
      </c>
      <c r="AH1314" t="s">
        <v>24</v>
      </c>
      <c r="AI1314">
        <v>0</v>
      </c>
      <c r="AJ1314" t="s">
        <v>24</v>
      </c>
      <c r="AK1314" t="s">
        <v>24</v>
      </c>
      <c r="AL1314" t="s">
        <v>24</v>
      </c>
      <c r="AM1314" t="s">
        <v>24</v>
      </c>
      <c r="AN1314" t="s">
        <v>24</v>
      </c>
      <c r="AO1314" t="s">
        <v>24</v>
      </c>
      <c r="AP1314" t="s">
        <v>24</v>
      </c>
      <c r="AQ1314" t="s">
        <v>24</v>
      </c>
      <c r="AR1314" t="s">
        <v>24</v>
      </c>
      <c r="AS1314" t="s">
        <v>24</v>
      </c>
      <c r="AT1314" t="s">
        <v>24</v>
      </c>
    </row>
    <row r="1315" spans="1:46">
      <c r="A1315">
        <v>117</v>
      </c>
      <c r="B1315">
        <v>1</v>
      </c>
      <c r="C1315">
        <v>2</v>
      </c>
      <c r="D1315">
        <v>0</v>
      </c>
      <c r="G1315">
        <v>0</v>
      </c>
      <c r="Q1315" t="s">
        <v>24</v>
      </c>
      <c r="S1315">
        <v>0</v>
      </c>
      <c r="Z1315">
        <v>0</v>
      </c>
      <c r="AB1315" t="s">
        <v>24</v>
      </c>
      <c r="AC1315" t="s">
        <v>24</v>
      </c>
      <c r="AD1315" t="s">
        <v>24</v>
      </c>
      <c r="AE1315" t="s">
        <v>24</v>
      </c>
      <c r="AF1315">
        <v>0</v>
      </c>
      <c r="AG1315">
        <v>117</v>
      </c>
      <c r="AH1315" t="s">
        <v>24</v>
      </c>
      <c r="AI1315">
        <v>0</v>
      </c>
      <c r="AJ1315" t="s">
        <v>24</v>
      </c>
      <c r="AK1315" t="s">
        <v>24</v>
      </c>
      <c r="AL1315" t="s">
        <v>24</v>
      </c>
      <c r="AM1315" t="s">
        <v>24</v>
      </c>
      <c r="AN1315" t="s">
        <v>24</v>
      </c>
      <c r="AO1315" t="s">
        <v>24</v>
      </c>
      <c r="AP1315" t="s">
        <v>24</v>
      </c>
      <c r="AQ1315" t="s">
        <v>24</v>
      </c>
      <c r="AR1315" t="s">
        <v>24</v>
      </c>
      <c r="AS1315" t="s">
        <v>24</v>
      </c>
      <c r="AT1315" t="s">
        <v>24</v>
      </c>
    </row>
    <row r="1316" spans="1:46">
      <c r="A1316">
        <v>117</v>
      </c>
      <c r="B1316">
        <v>1</v>
      </c>
      <c r="C1316">
        <v>3</v>
      </c>
      <c r="D1316">
        <v>0</v>
      </c>
      <c r="G1316">
        <v>458</v>
      </c>
      <c r="Q1316" t="s">
        <v>1589</v>
      </c>
      <c r="S1316">
        <v>0</v>
      </c>
      <c r="Z1316">
        <v>1</v>
      </c>
      <c r="AB1316" t="s">
        <v>24</v>
      </c>
      <c r="AC1316" t="s">
        <v>24</v>
      </c>
      <c r="AD1316" t="s">
        <v>24</v>
      </c>
      <c r="AE1316" t="s">
        <v>24</v>
      </c>
      <c r="AF1316">
        <v>0</v>
      </c>
      <c r="AG1316">
        <v>117</v>
      </c>
      <c r="AH1316" t="s">
        <v>24</v>
      </c>
      <c r="AI1316">
        <v>0</v>
      </c>
      <c r="AJ1316" t="s">
        <v>24</v>
      </c>
      <c r="AK1316" t="s">
        <v>24</v>
      </c>
      <c r="AL1316" t="s">
        <v>24</v>
      </c>
      <c r="AM1316" t="s">
        <v>24</v>
      </c>
      <c r="AN1316" t="s">
        <v>24</v>
      </c>
      <c r="AO1316" t="s">
        <v>24</v>
      </c>
      <c r="AP1316" t="s">
        <v>24</v>
      </c>
      <c r="AQ1316" t="s">
        <v>24</v>
      </c>
      <c r="AR1316" t="s">
        <v>24</v>
      </c>
      <c r="AS1316" t="s">
        <v>24</v>
      </c>
      <c r="AT1316" t="s">
        <v>24</v>
      </c>
    </row>
    <row r="1317" spans="1:46">
      <c r="A1317">
        <v>117</v>
      </c>
      <c r="B1317">
        <v>1</v>
      </c>
      <c r="C1317">
        <v>4</v>
      </c>
      <c r="D1317">
        <v>0</v>
      </c>
      <c r="G1317">
        <v>682</v>
      </c>
      <c r="Q1317" t="s">
        <v>5434</v>
      </c>
      <c r="S1317">
        <v>0</v>
      </c>
      <c r="Z1317">
        <v>1</v>
      </c>
      <c r="AB1317" t="s">
        <v>24</v>
      </c>
      <c r="AC1317" t="s">
        <v>24</v>
      </c>
      <c r="AD1317" t="s">
        <v>24</v>
      </c>
      <c r="AE1317" t="s">
        <v>24</v>
      </c>
      <c r="AF1317">
        <v>0</v>
      </c>
      <c r="AG1317">
        <v>117</v>
      </c>
      <c r="AH1317" t="s">
        <v>24</v>
      </c>
      <c r="AI1317">
        <v>0</v>
      </c>
      <c r="AJ1317" t="s">
        <v>24</v>
      </c>
      <c r="AK1317" t="s">
        <v>24</v>
      </c>
      <c r="AL1317" t="s">
        <v>24</v>
      </c>
      <c r="AM1317" t="s">
        <v>24</v>
      </c>
      <c r="AN1317" t="s">
        <v>24</v>
      </c>
      <c r="AO1317" t="s">
        <v>24</v>
      </c>
      <c r="AP1317" t="s">
        <v>24</v>
      </c>
      <c r="AQ1317" t="s">
        <v>24</v>
      </c>
      <c r="AR1317" t="s">
        <v>24</v>
      </c>
      <c r="AS1317" t="s">
        <v>24</v>
      </c>
      <c r="AT1317" t="s">
        <v>24</v>
      </c>
    </row>
    <row r="1318" spans="1:46">
      <c r="A1318">
        <v>117</v>
      </c>
      <c r="B1318">
        <v>1</v>
      </c>
      <c r="C1318">
        <v>5</v>
      </c>
      <c r="D1318">
        <v>0</v>
      </c>
      <c r="G1318">
        <v>283</v>
      </c>
      <c r="Q1318" t="s">
        <v>1589</v>
      </c>
      <c r="S1318">
        <v>0</v>
      </c>
      <c r="Z1318">
        <v>1</v>
      </c>
      <c r="AB1318" t="s">
        <v>24</v>
      </c>
      <c r="AC1318" t="s">
        <v>24</v>
      </c>
      <c r="AD1318" t="s">
        <v>24</v>
      </c>
      <c r="AE1318" t="s">
        <v>24</v>
      </c>
      <c r="AF1318">
        <v>0</v>
      </c>
      <c r="AG1318">
        <v>117</v>
      </c>
      <c r="AH1318" t="s">
        <v>24</v>
      </c>
      <c r="AI1318">
        <v>0</v>
      </c>
      <c r="AJ1318" t="s">
        <v>24</v>
      </c>
      <c r="AK1318" t="s">
        <v>24</v>
      </c>
      <c r="AL1318" t="s">
        <v>24</v>
      </c>
      <c r="AM1318" t="s">
        <v>24</v>
      </c>
      <c r="AN1318" t="s">
        <v>24</v>
      </c>
      <c r="AO1318" t="s">
        <v>24</v>
      </c>
      <c r="AP1318" t="s">
        <v>24</v>
      </c>
      <c r="AQ1318" t="s">
        <v>24</v>
      </c>
      <c r="AR1318" t="s">
        <v>24</v>
      </c>
      <c r="AS1318" t="s">
        <v>24</v>
      </c>
      <c r="AT1318" t="s">
        <v>24</v>
      </c>
    </row>
    <row r="1319" spans="1:46">
      <c r="A1319">
        <v>117</v>
      </c>
      <c r="B1319">
        <v>1</v>
      </c>
      <c r="C1319">
        <v>6</v>
      </c>
      <c r="D1319">
        <v>0</v>
      </c>
      <c r="G1319">
        <v>287</v>
      </c>
      <c r="Q1319" t="s">
        <v>1599</v>
      </c>
      <c r="S1319">
        <v>0</v>
      </c>
      <c r="Z1319">
        <v>1</v>
      </c>
      <c r="AB1319" t="s">
        <v>24</v>
      </c>
      <c r="AC1319" t="s">
        <v>24</v>
      </c>
      <c r="AD1319" t="s">
        <v>24</v>
      </c>
      <c r="AE1319" t="s">
        <v>24</v>
      </c>
      <c r="AF1319">
        <v>0</v>
      </c>
      <c r="AG1319">
        <v>117</v>
      </c>
      <c r="AH1319" t="s">
        <v>24</v>
      </c>
      <c r="AI1319">
        <v>0</v>
      </c>
      <c r="AJ1319" t="s">
        <v>24</v>
      </c>
      <c r="AK1319" t="s">
        <v>24</v>
      </c>
      <c r="AL1319" t="s">
        <v>24</v>
      </c>
      <c r="AM1319" t="s">
        <v>24</v>
      </c>
      <c r="AN1319" t="s">
        <v>24</v>
      </c>
      <c r="AO1319" t="s">
        <v>24</v>
      </c>
      <c r="AP1319" t="s">
        <v>24</v>
      </c>
      <c r="AQ1319" t="s">
        <v>24</v>
      </c>
      <c r="AR1319" t="s">
        <v>24</v>
      </c>
      <c r="AS1319" t="s">
        <v>24</v>
      </c>
      <c r="AT1319" t="s">
        <v>24</v>
      </c>
    </row>
    <row r="1320" spans="1:46">
      <c r="A1320">
        <v>117</v>
      </c>
      <c r="B1320">
        <v>1</v>
      </c>
      <c r="C1320">
        <v>7</v>
      </c>
      <c r="D1320">
        <v>0</v>
      </c>
      <c r="G1320">
        <v>0</v>
      </c>
      <c r="Q1320" t="s">
        <v>24</v>
      </c>
      <c r="S1320">
        <v>0</v>
      </c>
      <c r="Z1320">
        <v>0</v>
      </c>
      <c r="AB1320" t="s">
        <v>24</v>
      </c>
      <c r="AC1320" t="s">
        <v>24</v>
      </c>
      <c r="AD1320" t="s">
        <v>24</v>
      </c>
      <c r="AE1320" t="s">
        <v>24</v>
      </c>
      <c r="AF1320">
        <v>0</v>
      </c>
      <c r="AG1320">
        <v>117</v>
      </c>
      <c r="AH1320" t="s">
        <v>24</v>
      </c>
      <c r="AI1320">
        <v>0</v>
      </c>
      <c r="AJ1320" t="s">
        <v>24</v>
      </c>
      <c r="AK1320" t="s">
        <v>24</v>
      </c>
      <c r="AL1320" t="s">
        <v>24</v>
      </c>
      <c r="AM1320" t="s">
        <v>24</v>
      </c>
      <c r="AN1320" t="s">
        <v>24</v>
      </c>
      <c r="AO1320" t="s">
        <v>24</v>
      </c>
      <c r="AP1320" t="s">
        <v>24</v>
      </c>
      <c r="AQ1320" t="s">
        <v>24</v>
      </c>
      <c r="AR1320" t="s">
        <v>24</v>
      </c>
      <c r="AS1320" t="s">
        <v>24</v>
      </c>
      <c r="AT1320" t="s">
        <v>24</v>
      </c>
    </row>
    <row r="1321" spans="1:46">
      <c r="A1321">
        <v>117</v>
      </c>
      <c r="B1321">
        <v>1</v>
      </c>
      <c r="C1321">
        <v>8</v>
      </c>
      <c r="D1321">
        <v>0</v>
      </c>
      <c r="G1321">
        <v>0</v>
      </c>
      <c r="Q1321" t="s">
        <v>24</v>
      </c>
      <c r="S1321">
        <v>0</v>
      </c>
      <c r="Z1321">
        <v>0</v>
      </c>
      <c r="AB1321" t="s">
        <v>24</v>
      </c>
      <c r="AC1321" t="s">
        <v>24</v>
      </c>
      <c r="AD1321" t="s">
        <v>24</v>
      </c>
      <c r="AE1321" t="s">
        <v>24</v>
      </c>
      <c r="AF1321">
        <v>0</v>
      </c>
      <c r="AG1321">
        <v>117</v>
      </c>
      <c r="AH1321" t="s">
        <v>24</v>
      </c>
      <c r="AI1321">
        <v>0</v>
      </c>
      <c r="AJ1321" t="s">
        <v>24</v>
      </c>
      <c r="AK1321" t="s">
        <v>24</v>
      </c>
      <c r="AL1321" t="s">
        <v>24</v>
      </c>
      <c r="AM1321" t="s">
        <v>24</v>
      </c>
      <c r="AN1321" t="s">
        <v>24</v>
      </c>
      <c r="AO1321" t="s">
        <v>24</v>
      </c>
      <c r="AP1321" t="s">
        <v>24</v>
      </c>
      <c r="AQ1321" t="s">
        <v>24</v>
      </c>
      <c r="AR1321" t="s">
        <v>24</v>
      </c>
      <c r="AS1321" t="s">
        <v>24</v>
      </c>
      <c r="AT1321" t="s">
        <v>24</v>
      </c>
    </row>
    <row r="1322" spans="1:46">
      <c r="A1322">
        <v>117</v>
      </c>
      <c r="B1322">
        <v>2</v>
      </c>
      <c r="C1322">
        <v>1</v>
      </c>
      <c r="D1322">
        <v>0</v>
      </c>
      <c r="G1322">
        <v>550</v>
      </c>
      <c r="Q1322" t="s">
        <v>1542</v>
      </c>
      <c r="S1322">
        <v>0</v>
      </c>
      <c r="Z1322">
        <v>1</v>
      </c>
      <c r="AB1322" t="s">
        <v>24</v>
      </c>
      <c r="AC1322" t="s">
        <v>24</v>
      </c>
      <c r="AD1322" t="s">
        <v>24</v>
      </c>
      <c r="AE1322" t="s">
        <v>24</v>
      </c>
      <c r="AF1322">
        <v>0</v>
      </c>
      <c r="AG1322">
        <v>117</v>
      </c>
      <c r="AH1322" t="s">
        <v>24</v>
      </c>
      <c r="AI1322">
        <v>0</v>
      </c>
      <c r="AJ1322" t="s">
        <v>24</v>
      </c>
      <c r="AK1322" t="s">
        <v>24</v>
      </c>
      <c r="AL1322" t="s">
        <v>24</v>
      </c>
      <c r="AM1322" t="s">
        <v>24</v>
      </c>
      <c r="AN1322" t="s">
        <v>24</v>
      </c>
      <c r="AO1322" t="s">
        <v>24</v>
      </c>
      <c r="AP1322" t="s">
        <v>24</v>
      </c>
      <c r="AQ1322" t="s">
        <v>24</v>
      </c>
      <c r="AR1322" t="s">
        <v>24</v>
      </c>
      <c r="AS1322" t="s">
        <v>24</v>
      </c>
      <c r="AT1322" t="s">
        <v>24</v>
      </c>
    </row>
    <row r="1323" spans="1:46">
      <c r="A1323">
        <v>117</v>
      </c>
      <c r="B1323">
        <v>2</v>
      </c>
      <c r="C1323">
        <v>2</v>
      </c>
      <c r="D1323">
        <v>0</v>
      </c>
      <c r="G1323">
        <v>759</v>
      </c>
      <c r="Q1323" t="s">
        <v>162</v>
      </c>
      <c r="S1323">
        <v>0</v>
      </c>
      <c r="Z1323">
        <v>1</v>
      </c>
      <c r="AB1323" t="s">
        <v>24</v>
      </c>
      <c r="AC1323" t="s">
        <v>24</v>
      </c>
      <c r="AD1323" t="s">
        <v>24</v>
      </c>
      <c r="AE1323" t="s">
        <v>24</v>
      </c>
      <c r="AF1323">
        <v>0</v>
      </c>
      <c r="AG1323">
        <v>117</v>
      </c>
      <c r="AH1323" t="s">
        <v>24</v>
      </c>
      <c r="AI1323">
        <v>0</v>
      </c>
      <c r="AJ1323" t="s">
        <v>24</v>
      </c>
      <c r="AK1323" t="s">
        <v>24</v>
      </c>
      <c r="AL1323" t="s">
        <v>24</v>
      </c>
      <c r="AM1323" t="s">
        <v>24</v>
      </c>
      <c r="AN1323" t="s">
        <v>24</v>
      </c>
      <c r="AO1323" t="s">
        <v>24</v>
      </c>
      <c r="AP1323" t="s">
        <v>24</v>
      </c>
      <c r="AQ1323" t="s">
        <v>24</v>
      </c>
      <c r="AR1323" t="s">
        <v>24</v>
      </c>
      <c r="AS1323" t="s">
        <v>24</v>
      </c>
      <c r="AT1323" t="s">
        <v>24</v>
      </c>
    </row>
    <row r="1324" spans="1:46">
      <c r="A1324">
        <v>117</v>
      </c>
      <c r="B1324">
        <v>2</v>
      </c>
      <c r="C1324">
        <v>3</v>
      </c>
      <c r="D1324">
        <v>0</v>
      </c>
      <c r="G1324">
        <v>239</v>
      </c>
      <c r="Q1324" t="s">
        <v>5435</v>
      </c>
      <c r="S1324">
        <v>0</v>
      </c>
      <c r="Z1324">
        <v>1</v>
      </c>
      <c r="AB1324" t="s">
        <v>24</v>
      </c>
      <c r="AC1324" t="s">
        <v>24</v>
      </c>
      <c r="AD1324" t="s">
        <v>24</v>
      </c>
      <c r="AE1324" t="s">
        <v>24</v>
      </c>
      <c r="AF1324">
        <v>0</v>
      </c>
      <c r="AG1324">
        <v>117</v>
      </c>
      <c r="AH1324" t="s">
        <v>24</v>
      </c>
      <c r="AI1324">
        <v>0</v>
      </c>
      <c r="AJ1324" t="s">
        <v>24</v>
      </c>
      <c r="AK1324" t="s">
        <v>24</v>
      </c>
      <c r="AL1324" t="s">
        <v>24</v>
      </c>
      <c r="AM1324" t="s">
        <v>24</v>
      </c>
      <c r="AN1324" t="s">
        <v>24</v>
      </c>
      <c r="AO1324" t="s">
        <v>24</v>
      </c>
      <c r="AP1324" t="s">
        <v>24</v>
      </c>
      <c r="AQ1324" t="s">
        <v>24</v>
      </c>
      <c r="AR1324" t="s">
        <v>24</v>
      </c>
      <c r="AS1324" t="s">
        <v>24</v>
      </c>
      <c r="AT1324" t="s">
        <v>24</v>
      </c>
    </row>
    <row r="1325" spans="1:46">
      <c r="A1325">
        <v>117</v>
      </c>
      <c r="B1325">
        <v>2</v>
      </c>
      <c r="C1325">
        <v>4</v>
      </c>
      <c r="D1325">
        <v>0</v>
      </c>
      <c r="G1325">
        <v>457</v>
      </c>
      <c r="Q1325" t="s">
        <v>1550</v>
      </c>
      <c r="S1325">
        <v>0</v>
      </c>
      <c r="Z1325">
        <v>1</v>
      </c>
      <c r="AB1325" t="s">
        <v>24</v>
      </c>
      <c r="AC1325" t="s">
        <v>24</v>
      </c>
      <c r="AD1325" t="s">
        <v>24</v>
      </c>
      <c r="AE1325" t="s">
        <v>24</v>
      </c>
      <c r="AF1325">
        <v>0</v>
      </c>
      <c r="AG1325">
        <v>117</v>
      </c>
      <c r="AH1325" t="s">
        <v>24</v>
      </c>
      <c r="AI1325">
        <v>0</v>
      </c>
      <c r="AJ1325" t="s">
        <v>24</v>
      </c>
      <c r="AK1325" t="s">
        <v>24</v>
      </c>
      <c r="AL1325" t="s">
        <v>24</v>
      </c>
      <c r="AM1325" t="s">
        <v>24</v>
      </c>
      <c r="AN1325" t="s">
        <v>24</v>
      </c>
      <c r="AO1325" t="s">
        <v>24</v>
      </c>
      <c r="AP1325" t="s">
        <v>24</v>
      </c>
      <c r="AQ1325" t="s">
        <v>24</v>
      </c>
      <c r="AR1325" t="s">
        <v>24</v>
      </c>
      <c r="AS1325" t="s">
        <v>24</v>
      </c>
      <c r="AT1325" t="s">
        <v>24</v>
      </c>
    </row>
    <row r="1326" spans="1:46">
      <c r="A1326">
        <v>117</v>
      </c>
      <c r="B1326">
        <v>2</v>
      </c>
      <c r="C1326">
        <v>5</v>
      </c>
      <c r="D1326">
        <v>0</v>
      </c>
      <c r="G1326">
        <v>598</v>
      </c>
      <c r="Q1326" t="s">
        <v>5436</v>
      </c>
      <c r="S1326">
        <v>0</v>
      </c>
      <c r="Z1326">
        <v>1</v>
      </c>
      <c r="AB1326" t="s">
        <v>24</v>
      </c>
      <c r="AC1326" t="s">
        <v>24</v>
      </c>
      <c r="AD1326" t="s">
        <v>24</v>
      </c>
      <c r="AE1326" t="s">
        <v>24</v>
      </c>
      <c r="AF1326">
        <v>0</v>
      </c>
      <c r="AG1326">
        <v>117</v>
      </c>
      <c r="AH1326" t="s">
        <v>24</v>
      </c>
      <c r="AI1326">
        <v>0</v>
      </c>
      <c r="AJ1326" t="s">
        <v>24</v>
      </c>
      <c r="AK1326" t="s">
        <v>24</v>
      </c>
      <c r="AL1326" t="s">
        <v>24</v>
      </c>
      <c r="AM1326" t="s">
        <v>24</v>
      </c>
      <c r="AN1326" t="s">
        <v>24</v>
      </c>
      <c r="AO1326" t="s">
        <v>24</v>
      </c>
      <c r="AP1326" t="s">
        <v>24</v>
      </c>
      <c r="AQ1326" t="s">
        <v>24</v>
      </c>
      <c r="AR1326" t="s">
        <v>24</v>
      </c>
      <c r="AS1326" t="s">
        <v>24</v>
      </c>
      <c r="AT1326" t="s">
        <v>24</v>
      </c>
    </row>
    <row r="1327" spans="1:46">
      <c r="A1327">
        <v>117</v>
      </c>
      <c r="B1327">
        <v>2</v>
      </c>
      <c r="C1327">
        <v>6</v>
      </c>
      <c r="D1327">
        <v>0</v>
      </c>
      <c r="G1327">
        <v>690</v>
      </c>
      <c r="Q1327" t="s">
        <v>5437</v>
      </c>
      <c r="S1327">
        <v>0</v>
      </c>
      <c r="Z1327">
        <v>1</v>
      </c>
      <c r="AB1327" t="s">
        <v>24</v>
      </c>
      <c r="AC1327" t="s">
        <v>24</v>
      </c>
      <c r="AD1327" t="s">
        <v>24</v>
      </c>
      <c r="AE1327" t="s">
        <v>24</v>
      </c>
      <c r="AF1327">
        <v>0</v>
      </c>
      <c r="AG1327">
        <v>117</v>
      </c>
      <c r="AH1327" t="s">
        <v>24</v>
      </c>
      <c r="AI1327">
        <v>0</v>
      </c>
      <c r="AJ1327" t="s">
        <v>24</v>
      </c>
      <c r="AK1327" t="s">
        <v>24</v>
      </c>
      <c r="AL1327" t="s">
        <v>24</v>
      </c>
      <c r="AM1327" t="s">
        <v>24</v>
      </c>
      <c r="AN1327" t="s">
        <v>24</v>
      </c>
      <c r="AO1327" t="s">
        <v>24</v>
      </c>
      <c r="AP1327" t="s">
        <v>24</v>
      </c>
      <c r="AQ1327" t="s">
        <v>24</v>
      </c>
      <c r="AR1327" t="s">
        <v>24</v>
      </c>
      <c r="AS1327" t="s">
        <v>24</v>
      </c>
      <c r="AT1327" t="s">
        <v>24</v>
      </c>
    </row>
    <row r="1328" spans="1:46">
      <c r="A1328">
        <v>117</v>
      </c>
      <c r="B1328">
        <v>2</v>
      </c>
      <c r="C1328">
        <v>7</v>
      </c>
      <c r="D1328">
        <v>0</v>
      </c>
      <c r="G1328">
        <v>329</v>
      </c>
      <c r="Q1328" t="s">
        <v>1598</v>
      </c>
      <c r="S1328">
        <v>0</v>
      </c>
      <c r="Z1328">
        <v>1</v>
      </c>
      <c r="AB1328" t="s">
        <v>24</v>
      </c>
      <c r="AC1328" t="s">
        <v>24</v>
      </c>
      <c r="AD1328" t="s">
        <v>24</v>
      </c>
      <c r="AE1328" t="s">
        <v>24</v>
      </c>
      <c r="AF1328">
        <v>0</v>
      </c>
      <c r="AG1328">
        <v>117</v>
      </c>
      <c r="AH1328" t="s">
        <v>24</v>
      </c>
      <c r="AI1328">
        <v>0</v>
      </c>
      <c r="AJ1328" t="s">
        <v>24</v>
      </c>
      <c r="AK1328" t="s">
        <v>24</v>
      </c>
      <c r="AL1328" t="s">
        <v>24</v>
      </c>
      <c r="AM1328" t="s">
        <v>24</v>
      </c>
      <c r="AN1328" t="s">
        <v>24</v>
      </c>
      <c r="AO1328" t="s">
        <v>24</v>
      </c>
      <c r="AP1328" t="s">
        <v>24</v>
      </c>
      <c r="AQ1328" t="s">
        <v>24</v>
      </c>
      <c r="AR1328" t="s">
        <v>24</v>
      </c>
      <c r="AS1328" t="s">
        <v>24</v>
      </c>
      <c r="AT1328" t="s">
        <v>24</v>
      </c>
    </row>
    <row r="1329" spans="1:46">
      <c r="A1329">
        <v>117</v>
      </c>
      <c r="B1329">
        <v>2</v>
      </c>
      <c r="C1329">
        <v>8</v>
      </c>
      <c r="D1329">
        <v>0</v>
      </c>
      <c r="G1329">
        <v>757</v>
      </c>
      <c r="Q1329" t="s">
        <v>161</v>
      </c>
      <c r="S1329">
        <v>0</v>
      </c>
      <c r="Z1329">
        <v>1</v>
      </c>
      <c r="AB1329" t="s">
        <v>24</v>
      </c>
      <c r="AC1329" t="s">
        <v>24</v>
      </c>
      <c r="AD1329" t="s">
        <v>24</v>
      </c>
      <c r="AE1329" t="s">
        <v>24</v>
      </c>
      <c r="AF1329">
        <v>0</v>
      </c>
      <c r="AG1329">
        <v>117</v>
      </c>
      <c r="AH1329" t="s">
        <v>24</v>
      </c>
      <c r="AI1329">
        <v>0</v>
      </c>
      <c r="AJ1329" t="s">
        <v>24</v>
      </c>
      <c r="AK1329" t="s">
        <v>24</v>
      </c>
      <c r="AL1329" t="s">
        <v>24</v>
      </c>
      <c r="AM1329" t="s">
        <v>24</v>
      </c>
      <c r="AN1329" t="s">
        <v>24</v>
      </c>
      <c r="AO1329" t="s">
        <v>24</v>
      </c>
      <c r="AP1329" t="s">
        <v>24</v>
      </c>
      <c r="AQ1329" t="s">
        <v>24</v>
      </c>
      <c r="AR1329" t="s">
        <v>24</v>
      </c>
      <c r="AS1329" t="s">
        <v>24</v>
      </c>
      <c r="AT1329" t="s">
        <v>24</v>
      </c>
    </row>
    <row r="1330" spans="1:46">
      <c r="A1330">
        <v>118</v>
      </c>
      <c r="B1330">
        <v>1</v>
      </c>
      <c r="C1330">
        <v>1</v>
      </c>
      <c r="D1330">
        <v>0</v>
      </c>
      <c r="G1330">
        <v>0</v>
      </c>
      <c r="Q1330" t="s">
        <v>24</v>
      </c>
      <c r="S1330">
        <v>0</v>
      </c>
      <c r="Z1330">
        <v>0</v>
      </c>
      <c r="AB1330" t="s">
        <v>24</v>
      </c>
      <c r="AC1330" t="s">
        <v>24</v>
      </c>
      <c r="AD1330" t="s">
        <v>24</v>
      </c>
      <c r="AE1330" t="s">
        <v>24</v>
      </c>
      <c r="AF1330">
        <v>0</v>
      </c>
      <c r="AG1330">
        <v>118</v>
      </c>
      <c r="AH1330" t="s">
        <v>24</v>
      </c>
      <c r="AI1330">
        <v>0</v>
      </c>
      <c r="AJ1330" t="s">
        <v>24</v>
      </c>
      <c r="AK1330" t="s">
        <v>24</v>
      </c>
      <c r="AL1330" t="s">
        <v>24</v>
      </c>
      <c r="AM1330" t="s">
        <v>24</v>
      </c>
      <c r="AN1330" t="s">
        <v>24</v>
      </c>
      <c r="AO1330" t="s">
        <v>24</v>
      </c>
      <c r="AP1330" t="s">
        <v>24</v>
      </c>
      <c r="AQ1330" t="s">
        <v>24</v>
      </c>
      <c r="AR1330" t="s">
        <v>24</v>
      </c>
      <c r="AS1330" t="s">
        <v>24</v>
      </c>
      <c r="AT1330" t="s">
        <v>24</v>
      </c>
    </row>
    <row r="1331" spans="1:46">
      <c r="A1331">
        <v>118</v>
      </c>
      <c r="B1331">
        <v>1</v>
      </c>
      <c r="C1331">
        <v>2</v>
      </c>
      <c r="D1331">
        <v>0</v>
      </c>
      <c r="G1331">
        <v>0</v>
      </c>
      <c r="Q1331" t="s">
        <v>24</v>
      </c>
      <c r="S1331">
        <v>0</v>
      </c>
      <c r="Z1331">
        <v>0</v>
      </c>
      <c r="AB1331" t="s">
        <v>24</v>
      </c>
      <c r="AC1331" t="s">
        <v>24</v>
      </c>
      <c r="AD1331" t="s">
        <v>24</v>
      </c>
      <c r="AE1331" t="s">
        <v>24</v>
      </c>
      <c r="AF1331">
        <v>0</v>
      </c>
      <c r="AG1331">
        <v>118</v>
      </c>
      <c r="AH1331" t="s">
        <v>24</v>
      </c>
      <c r="AI1331">
        <v>0</v>
      </c>
      <c r="AJ1331" t="s">
        <v>24</v>
      </c>
      <c r="AK1331" t="s">
        <v>24</v>
      </c>
      <c r="AL1331" t="s">
        <v>24</v>
      </c>
      <c r="AM1331" t="s">
        <v>24</v>
      </c>
      <c r="AN1331" t="s">
        <v>24</v>
      </c>
      <c r="AO1331" t="s">
        <v>24</v>
      </c>
      <c r="AP1331" t="s">
        <v>24</v>
      </c>
      <c r="AQ1331" t="s">
        <v>24</v>
      </c>
      <c r="AR1331" t="s">
        <v>24</v>
      </c>
      <c r="AS1331" t="s">
        <v>24</v>
      </c>
      <c r="AT1331" t="s">
        <v>24</v>
      </c>
    </row>
    <row r="1332" spans="1:46">
      <c r="A1332">
        <v>118</v>
      </c>
      <c r="B1332">
        <v>1</v>
      </c>
      <c r="C1332">
        <v>3</v>
      </c>
      <c r="D1332">
        <v>0</v>
      </c>
      <c r="G1332">
        <v>363</v>
      </c>
      <c r="Q1332" t="s">
        <v>5438</v>
      </c>
      <c r="S1332">
        <v>0</v>
      </c>
      <c r="Z1332">
        <v>1</v>
      </c>
      <c r="AB1332" t="s">
        <v>24</v>
      </c>
      <c r="AC1332" t="s">
        <v>24</v>
      </c>
      <c r="AD1332" t="s">
        <v>24</v>
      </c>
      <c r="AE1332" t="s">
        <v>24</v>
      </c>
      <c r="AF1332">
        <v>0</v>
      </c>
      <c r="AG1332">
        <v>118</v>
      </c>
      <c r="AH1332" t="s">
        <v>24</v>
      </c>
      <c r="AI1332">
        <v>0</v>
      </c>
      <c r="AJ1332" t="s">
        <v>24</v>
      </c>
      <c r="AK1332" t="s">
        <v>24</v>
      </c>
      <c r="AL1332" t="s">
        <v>24</v>
      </c>
      <c r="AM1332" t="s">
        <v>24</v>
      </c>
      <c r="AN1332" t="s">
        <v>24</v>
      </c>
      <c r="AO1332" t="s">
        <v>24</v>
      </c>
      <c r="AP1332" t="s">
        <v>24</v>
      </c>
      <c r="AQ1332" t="s">
        <v>24</v>
      </c>
      <c r="AR1332" t="s">
        <v>24</v>
      </c>
      <c r="AS1332" t="s">
        <v>24</v>
      </c>
      <c r="AT1332" t="s">
        <v>24</v>
      </c>
    </row>
    <row r="1333" spans="1:46">
      <c r="A1333">
        <v>118</v>
      </c>
      <c r="B1333">
        <v>1</v>
      </c>
      <c r="C1333">
        <v>4</v>
      </c>
      <c r="D1333">
        <v>0</v>
      </c>
      <c r="G1333">
        <v>615</v>
      </c>
      <c r="Q1333" t="s">
        <v>161</v>
      </c>
      <c r="S1333">
        <v>0</v>
      </c>
      <c r="Z1333">
        <v>1</v>
      </c>
      <c r="AB1333" t="s">
        <v>24</v>
      </c>
      <c r="AC1333" t="s">
        <v>24</v>
      </c>
      <c r="AD1333" t="s">
        <v>24</v>
      </c>
      <c r="AE1333" t="s">
        <v>24</v>
      </c>
      <c r="AF1333">
        <v>0</v>
      </c>
      <c r="AG1333">
        <v>118</v>
      </c>
      <c r="AH1333" t="s">
        <v>24</v>
      </c>
      <c r="AI1333">
        <v>0</v>
      </c>
      <c r="AJ1333" t="s">
        <v>24</v>
      </c>
      <c r="AK1333" t="s">
        <v>24</v>
      </c>
      <c r="AL1333" t="s">
        <v>24</v>
      </c>
      <c r="AM1333" t="s">
        <v>24</v>
      </c>
      <c r="AN1333" t="s">
        <v>24</v>
      </c>
      <c r="AO1333" t="s">
        <v>24</v>
      </c>
      <c r="AP1333" t="s">
        <v>24</v>
      </c>
      <c r="AQ1333" t="s">
        <v>24</v>
      </c>
      <c r="AR1333" t="s">
        <v>24</v>
      </c>
      <c r="AS1333" t="s">
        <v>24</v>
      </c>
      <c r="AT1333" t="s">
        <v>24</v>
      </c>
    </row>
    <row r="1334" spans="1:46">
      <c r="A1334">
        <v>118</v>
      </c>
      <c r="B1334">
        <v>1</v>
      </c>
      <c r="C1334">
        <v>5</v>
      </c>
      <c r="D1334">
        <v>0</v>
      </c>
      <c r="G1334">
        <v>148</v>
      </c>
      <c r="Q1334" t="s">
        <v>5438</v>
      </c>
      <c r="S1334">
        <v>0</v>
      </c>
      <c r="Z1334">
        <v>1</v>
      </c>
      <c r="AB1334" t="s">
        <v>24</v>
      </c>
      <c r="AC1334" t="s">
        <v>24</v>
      </c>
      <c r="AD1334" t="s">
        <v>24</v>
      </c>
      <c r="AE1334" t="s">
        <v>24</v>
      </c>
      <c r="AF1334">
        <v>0</v>
      </c>
      <c r="AG1334">
        <v>118</v>
      </c>
      <c r="AH1334" t="s">
        <v>24</v>
      </c>
      <c r="AI1334">
        <v>0</v>
      </c>
      <c r="AJ1334" t="s">
        <v>24</v>
      </c>
      <c r="AK1334" t="s">
        <v>24</v>
      </c>
      <c r="AL1334" t="s">
        <v>24</v>
      </c>
      <c r="AM1334" t="s">
        <v>24</v>
      </c>
      <c r="AN1334" t="s">
        <v>24</v>
      </c>
      <c r="AO1334" t="s">
        <v>24</v>
      </c>
      <c r="AP1334" t="s">
        <v>24</v>
      </c>
      <c r="AQ1334" t="s">
        <v>24</v>
      </c>
      <c r="AR1334" t="s">
        <v>24</v>
      </c>
      <c r="AS1334" t="s">
        <v>24</v>
      </c>
      <c r="AT1334" t="s">
        <v>24</v>
      </c>
    </row>
    <row r="1335" spans="1:46">
      <c r="A1335">
        <v>118</v>
      </c>
      <c r="B1335">
        <v>1</v>
      </c>
      <c r="C1335">
        <v>6</v>
      </c>
      <c r="D1335">
        <v>0</v>
      </c>
      <c r="G1335">
        <v>0</v>
      </c>
      <c r="Q1335" t="s">
        <v>24</v>
      </c>
      <c r="S1335">
        <v>0</v>
      </c>
      <c r="Z1335">
        <v>0</v>
      </c>
      <c r="AB1335" t="s">
        <v>24</v>
      </c>
      <c r="AC1335" t="s">
        <v>24</v>
      </c>
      <c r="AD1335" t="s">
        <v>24</v>
      </c>
      <c r="AE1335" t="s">
        <v>24</v>
      </c>
      <c r="AF1335">
        <v>0</v>
      </c>
      <c r="AG1335">
        <v>118</v>
      </c>
      <c r="AH1335" t="s">
        <v>24</v>
      </c>
      <c r="AI1335">
        <v>0</v>
      </c>
      <c r="AJ1335" t="s">
        <v>24</v>
      </c>
      <c r="AK1335" t="s">
        <v>24</v>
      </c>
      <c r="AL1335" t="s">
        <v>24</v>
      </c>
      <c r="AM1335" t="s">
        <v>24</v>
      </c>
      <c r="AN1335" t="s">
        <v>24</v>
      </c>
      <c r="AO1335" t="s">
        <v>24</v>
      </c>
      <c r="AP1335" t="s">
        <v>24</v>
      </c>
      <c r="AQ1335" t="s">
        <v>24</v>
      </c>
      <c r="AR1335" t="s">
        <v>24</v>
      </c>
      <c r="AS1335" t="s">
        <v>24</v>
      </c>
      <c r="AT1335" t="s">
        <v>24</v>
      </c>
    </row>
    <row r="1336" spans="1:46">
      <c r="A1336">
        <v>118</v>
      </c>
      <c r="B1336">
        <v>1</v>
      </c>
      <c r="C1336">
        <v>7</v>
      </c>
      <c r="D1336">
        <v>0</v>
      </c>
      <c r="G1336">
        <v>0</v>
      </c>
      <c r="Q1336" t="s">
        <v>24</v>
      </c>
      <c r="S1336">
        <v>0</v>
      </c>
      <c r="Z1336">
        <v>0</v>
      </c>
      <c r="AB1336" t="s">
        <v>24</v>
      </c>
      <c r="AC1336" t="s">
        <v>24</v>
      </c>
      <c r="AD1336" t="s">
        <v>24</v>
      </c>
      <c r="AE1336" t="s">
        <v>24</v>
      </c>
      <c r="AF1336">
        <v>0</v>
      </c>
      <c r="AG1336">
        <v>118</v>
      </c>
      <c r="AH1336" t="s">
        <v>24</v>
      </c>
      <c r="AI1336">
        <v>0</v>
      </c>
      <c r="AJ1336" t="s">
        <v>24</v>
      </c>
      <c r="AK1336" t="s">
        <v>24</v>
      </c>
      <c r="AL1336" t="s">
        <v>24</v>
      </c>
      <c r="AM1336" t="s">
        <v>24</v>
      </c>
      <c r="AN1336" t="s">
        <v>24</v>
      </c>
      <c r="AO1336" t="s">
        <v>24</v>
      </c>
      <c r="AP1336" t="s">
        <v>24</v>
      </c>
      <c r="AQ1336" t="s">
        <v>24</v>
      </c>
      <c r="AR1336" t="s">
        <v>24</v>
      </c>
      <c r="AS1336" t="s">
        <v>24</v>
      </c>
      <c r="AT1336" t="s">
        <v>24</v>
      </c>
    </row>
    <row r="1337" spans="1:46">
      <c r="A1337">
        <v>118</v>
      </c>
      <c r="B1337">
        <v>1</v>
      </c>
      <c r="C1337">
        <v>8</v>
      </c>
      <c r="D1337">
        <v>0</v>
      </c>
      <c r="G1337">
        <v>0</v>
      </c>
      <c r="Q1337" t="s">
        <v>24</v>
      </c>
      <c r="S1337">
        <v>0</v>
      </c>
      <c r="Z1337">
        <v>0</v>
      </c>
      <c r="AB1337" t="s">
        <v>24</v>
      </c>
      <c r="AC1337" t="s">
        <v>24</v>
      </c>
      <c r="AD1337" t="s">
        <v>24</v>
      </c>
      <c r="AE1337" t="s">
        <v>24</v>
      </c>
      <c r="AF1337">
        <v>0</v>
      </c>
      <c r="AG1337">
        <v>118</v>
      </c>
      <c r="AH1337" t="s">
        <v>24</v>
      </c>
      <c r="AI1337">
        <v>0</v>
      </c>
      <c r="AJ1337" t="s">
        <v>24</v>
      </c>
      <c r="AK1337" t="s">
        <v>24</v>
      </c>
      <c r="AL1337" t="s">
        <v>24</v>
      </c>
      <c r="AM1337" t="s">
        <v>24</v>
      </c>
      <c r="AN1337" t="s">
        <v>24</v>
      </c>
      <c r="AO1337" t="s">
        <v>24</v>
      </c>
      <c r="AP1337" t="s">
        <v>24</v>
      </c>
      <c r="AQ1337" t="s">
        <v>24</v>
      </c>
      <c r="AR1337" t="s">
        <v>24</v>
      </c>
      <c r="AS1337" t="s">
        <v>24</v>
      </c>
      <c r="AT1337" t="s">
        <v>24</v>
      </c>
    </row>
    <row r="1338" spans="1:46">
      <c r="A1338">
        <v>118</v>
      </c>
      <c r="B1338">
        <v>2</v>
      </c>
      <c r="C1338">
        <v>1</v>
      </c>
      <c r="D1338">
        <v>0</v>
      </c>
      <c r="G1338">
        <v>319</v>
      </c>
      <c r="Q1338" t="s">
        <v>5439</v>
      </c>
      <c r="S1338">
        <v>0</v>
      </c>
      <c r="Z1338">
        <v>1</v>
      </c>
      <c r="AB1338" t="s">
        <v>24</v>
      </c>
      <c r="AC1338" t="s">
        <v>24</v>
      </c>
      <c r="AD1338" t="s">
        <v>24</v>
      </c>
      <c r="AE1338" t="s">
        <v>24</v>
      </c>
      <c r="AF1338">
        <v>0</v>
      </c>
      <c r="AG1338">
        <v>118</v>
      </c>
      <c r="AH1338" t="s">
        <v>24</v>
      </c>
      <c r="AI1338">
        <v>0</v>
      </c>
      <c r="AJ1338" t="s">
        <v>24</v>
      </c>
      <c r="AK1338" t="s">
        <v>24</v>
      </c>
      <c r="AL1338" t="s">
        <v>24</v>
      </c>
      <c r="AM1338" t="s">
        <v>24</v>
      </c>
      <c r="AN1338" t="s">
        <v>24</v>
      </c>
      <c r="AO1338" t="s">
        <v>24</v>
      </c>
      <c r="AP1338" t="s">
        <v>24</v>
      </c>
      <c r="AQ1338" t="s">
        <v>24</v>
      </c>
      <c r="AR1338" t="s">
        <v>24</v>
      </c>
      <c r="AS1338" t="s">
        <v>24</v>
      </c>
      <c r="AT1338" t="s">
        <v>24</v>
      </c>
    </row>
    <row r="1339" spans="1:46">
      <c r="A1339">
        <v>118</v>
      </c>
      <c r="B1339">
        <v>2</v>
      </c>
      <c r="C1339">
        <v>2</v>
      </c>
      <c r="D1339">
        <v>0</v>
      </c>
      <c r="G1339">
        <v>538</v>
      </c>
      <c r="Q1339" t="s">
        <v>5440</v>
      </c>
      <c r="S1339">
        <v>0</v>
      </c>
      <c r="Z1339">
        <v>1</v>
      </c>
      <c r="AB1339" t="s">
        <v>24</v>
      </c>
      <c r="AC1339" t="s">
        <v>24</v>
      </c>
      <c r="AD1339" t="s">
        <v>24</v>
      </c>
      <c r="AE1339" t="s">
        <v>24</v>
      </c>
      <c r="AF1339">
        <v>0</v>
      </c>
      <c r="AG1339">
        <v>118</v>
      </c>
      <c r="AH1339" t="s">
        <v>24</v>
      </c>
      <c r="AI1339">
        <v>0</v>
      </c>
      <c r="AJ1339" t="s">
        <v>24</v>
      </c>
      <c r="AK1339" t="s">
        <v>24</v>
      </c>
      <c r="AL1339" t="s">
        <v>24</v>
      </c>
      <c r="AM1339" t="s">
        <v>24</v>
      </c>
      <c r="AN1339" t="s">
        <v>24</v>
      </c>
      <c r="AO1339" t="s">
        <v>24</v>
      </c>
      <c r="AP1339" t="s">
        <v>24</v>
      </c>
      <c r="AQ1339" t="s">
        <v>24</v>
      </c>
      <c r="AR1339" t="s">
        <v>24</v>
      </c>
      <c r="AS1339" t="s">
        <v>24</v>
      </c>
      <c r="AT1339" t="s">
        <v>24</v>
      </c>
    </row>
    <row r="1340" spans="1:46">
      <c r="A1340">
        <v>118</v>
      </c>
      <c r="B1340">
        <v>2</v>
      </c>
      <c r="C1340">
        <v>3</v>
      </c>
      <c r="D1340">
        <v>0</v>
      </c>
      <c r="G1340">
        <v>96</v>
      </c>
      <c r="Q1340" t="s">
        <v>5441</v>
      </c>
      <c r="S1340">
        <v>0</v>
      </c>
      <c r="Z1340">
        <v>1</v>
      </c>
      <c r="AB1340" t="s">
        <v>24</v>
      </c>
      <c r="AC1340" t="s">
        <v>24</v>
      </c>
      <c r="AD1340" t="s">
        <v>24</v>
      </c>
      <c r="AE1340" t="s">
        <v>24</v>
      </c>
      <c r="AF1340">
        <v>0</v>
      </c>
      <c r="AG1340">
        <v>118</v>
      </c>
      <c r="AH1340" t="s">
        <v>24</v>
      </c>
      <c r="AI1340">
        <v>0</v>
      </c>
      <c r="AJ1340" t="s">
        <v>24</v>
      </c>
      <c r="AK1340" t="s">
        <v>24</v>
      </c>
      <c r="AL1340" t="s">
        <v>24</v>
      </c>
      <c r="AM1340" t="s">
        <v>24</v>
      </c>
      <c r="AN1340" t="s">
        <v>24</v>
      </c>
      <c r="AO1340" t="s">
        <v>24</v>
      </c>
      <c r="AP1340" t="s">
        <v>24</v>
      </c>
      <c r="AQ1340" t="s">
        <v>24</v>
      </c>
      <c r="AR1340" t="s">
        <v>24</v>
      </c>
      <c r="AS1340" t="s">
        <v>24</v>
      </c>
      <c r="AT1340" t="s">
        <v>24</v>
      </c>
    </row>
    <row r="1341" spans="1:46">
      <c r="A1341">
        <v>118</v>
      </c>
      <c r="B1341">
        <v>2</v>
      </c>
      <c r="C1341">
        <v>4</v>
      </c>
      <c r="D1341">
        <v>0</v>
      </c>
      <c r="G1341">
        <v>647</v>
      </c>
      <c r="Q1341" t="s">
        <v>1567</v>
      </c>
      <c r="S1341">
        <v>0</v>
      </c>
      <c r="Z1341">
        <v>1</v>
      </c>
      <c r="AB1341" t="s">
        <v>24</v>
      </c>
      <c r="AC1341" t="s">
        <v>24</v>
      </c>
      <c r="AD1341" t="s">
        <v>24</v>
      </c>
      <c r="AE1341" t="s">
        <v>24</v>
      </c>
      <c r="AF1341">
        <v>0</v>
      </c>
      <c r="AG1341">
        <v>118</v>
      </c>
      <c r="AH1341" t="s">
        <v>24</v>
      </c>
      <c r="AI1341">
        <v>0</v>
      </c>
      <c r="AJ1341" t="s">
        <v>24</v>
      </c>
      <c r="AK1341" t="s">
        <v>24</v>
      </c>
      <c r="AL1341" t="s">
        <v>24</v>
      </c>
      <c r="AM1341" t="s">
        <v>24</v>
      </c>
      <c r="AN1341" t="s">
        <v>24</v>
      </c>
      <c r="AO1341" t="s">
        <v>24</v>
      </c>
      <c r="AP1341" t="s">
        <v>24</v>
      </c>
      <c r="AQ1341" t="s">
        <v>24</v>
      </c>
      <c r="AR1341" t="s">
        <v>24</v>
      </c>
      <c r="AS1341" t="s">
        <v>24</v>
      </c>
      <c r="AT1341" t="s">
        <v>24</v>
      </c>
    </row>
    <row r="1342" spans="1:46">
      <c r="A1342">
        <v>118</v>
      </c>
      <c r="B1342">
        <v>2</v>
      </c>
      <c r="C1342">
        <v>5</v>
      </c>
      <c r="D1342">
        <v>0</v>
      </c>
      <c r="G1342">
        <v>95</v>
      </c>
      <c r="Q1342" t="s">
        <v>5442</v>
      </c>
      <c r="S1342">
        <v>0</v>
      </c>
      <c r="Z1342">
        <v>1</v>
      </c>
      <c r="AB1342" t="s">
        <v>24</v>
      </c>
      <c r="AC1342" t="s">
        <v>24</v>
      </c>
      <c r="AD1342" t="s">
        <v>24</v>
      </c>
      <c r="AE1342" t="s">
        <v>24</v>
      </c>
      <c r="AF1342">
        <v>0</v>
      </c>
      <c r="AG1342">
        <v>118</v>
      </c>
      <c r="AH1342" t="s">
        <v>24</v>
      </c>
      <c r="AI1342">
        <v>0</v>
      </c>
      <c r="AJ1342" t="s">
        <v>24</v>
      </c>
      <c r="AK1342" t="s">
        <v>24</v>
      </c>
      <c r="AL1342" t="s">
        <v>24</v>
      </c>
      <c r="AM1342" t="s">
        <v>24</v>
      </c>
      <c r="AN1342" t="s">
        <v>24</v>
      </c>
      <c r="AO1342" t="s">
        <v>24</v>
      </c>
      <c r="AP1342" t="s">
        <v>24</v>
      </c>
      <c r="AQ1342" t="s">
        <v>24</v>
      </c>
      <c r="AR1342" t="s">
        <v>24</v>
      </c>
      <c r="AS1342" t="s">
        <v>24</v>
      </c>
      <c r="AT1342" t="s">
        <v>24</v>
      </c>
    </row>
    <row r="1343" spans="1:46">
      <c r="A1343">
        <v>118</v>
      </c>
      <c r="B1343">
        <v>2</v>
      </c>
      <c r="C1343">
        <v>6</v>
      </c>
      <c r="D1343">
        <v>0</v>
      </c>
      <c r="G1343">
        <v>246</v>
      </c>
      <c r="Q1343" t="s">
        <v>5443</v>
      </c>
      <c r="S1343">
        <v>0</v>
      </c>
      <c r="Z1343">
        <v>1</v>
      </c>
      <c r="AB1343" t="s">
        <v>24</v>
      </c>
      <c r="AC1343" t="s">
        <v>24</v>
      </c>
      <c r="AD1343" t="s">
        <v>24</v>
      </c>
      <c r="AE1343" t="s">
        <v>24</v>
      </c>
      <c r="AF1343">
        <v>0</v>
      </c>
      <c r="AG1343">
        <v>118</v>
      </c>
      <c r="AH1343" t="s">
        <v>24</v>
      </c>
      <c r="AI1343">
        <v>0</v>
      </c>
      <c r="AJ1343" t="s">
        <v>24</v>
      </c>
      <c r="AK1343" t="s">
        <v>24</v>
      </c>
      <c r="AL1343" t="s">
        <v>24</v>
      </c>
      <c r="AM1343" t="s">
        <v>24</v>
      </c>
      <c r="AN1343" t="s">
        <v>24</v>
      </c>
      <c r="AO1343" t="s">
        <v>24</v>
      </c>
      <c r="AP1343" t="s">
        <v>24</v>
      </c>
      <c r="AQ1343" t="s">
        <v>24</v>
      </c>
      <c r="AR1343" t="s">
        <v>24</v>
      </c>
      <c r="AS1343" t="s">
        <v>24</v>
      </c>
      <c r="AT1343" t="s">
        <v>24</v>
      </c>
    </row>
    <row r="1344" spans="1:46">
      <c r="A1344">
        <v>118</v>
      </c>
      <c r="B1344">
        <v>2</v>
      </c>
      <c r="C1344">
        <v>7</v>
      </c>
      <c r="D1344">
        <v>0</v>
      </c>
      <c r="G1344">
        <v>19</v>
      </c>
      <c r="Q1344" t="s">
        <v>5444</v>
      </c>
      <c r="S1344">
        <v>0</v>
      </c>
      <c r="Z1344">
        <v>1</v>
      </c>
      <c r="AB1344" t="s">
        <v>24</v>
      </c>
      <c r="AC1344" t="s">
        <v>24</v>
      </c>
      <c r="AD1344" t="s">
        <v>24</v>
      </c>
      <c r="AE1344" t="s">
        <v>24</v>
      </c>
      <c r="AF1344">
        <v>0</v>
      </c>
      <c r="AG1344">
        <v>118</v>
      </c>
      <c r="AH1344" t="s">
        <v>24</v>
      </c>
      <c r="AI1344">
        <v>0</v>
      </c>
      <c r="AJ1344" t="s">
        <v>24</v>
      </c>
      <c r="AK1344" t="s">
        <v>24</v>
      </c>
      <c r="AL1344" t="s">
        <v>24</v>
      </c>
      <c r="AM1344" t="s">
        <v>24</v>
      </c>
      <c r="AN1344" t="s">
        <v>24</v>
      </c>
      <c r="AO1344" t="s">
        <v>24</v>
      </c>
      <c r="AP1344" t="s">
        <v>24</v>
      </c>
      <c r="AQ1344" t="s">
        <v>24</v>
      </c>
      <c r="AR1344" t="s">
        <v>24</v>
      </c>
      <c r="AS1344" t="s">
        <v>24</v>
      </c>
      <c r="AT1344" t="s">
        <v>24</v>
      </c>
    </row>
    <row r="1345" spans="1:46">
      <c r="A1345">
        <v>118</v>
      </c>
      <c r="B1345">
        <v>2</v>
      </c>
      <c r="C1345">
        <v>8</v>
      </c>
      <c r="D1345">
        <v>0</v>
      </c>
      <c r="G1345">
        <v>0</v>
      </c>
      <c r="Q1345" t="s">
        <v>24</v>
      </c>
      <c r="S1345">
        <v>0</v>
      </c>
      <c r="Z1345">
        <v>0</v>
      </c>
      <c r="AB1345" t="s">
        <v>24</v>
      </c>
      <c r="AC1345" t="s">
        <v>24</v>
      </c>
      <c r="AD1345" t="s">
        <v>24</v>
      </c>
      <c r="AE1345" t="s">
        <v>24</v>
      </c>
      <c r="AF1345">
        <v>0</v>
      </c>
      <c r="AG1345">
        <v>118</v>
      </c>
      <c r="AH1345" t="s">
        <v>24</v>
      </c>
      <c r="AI1345">
        <v>0</v>
      </c>
      <c r="AJ1345" t="s">
        <v>24</v>
      </c>
      <c r="AK1345" t="s">
        <v>24</v>
      </c>
      <c r="AL1345" t="s">
        <v>24</v>
      </c>
      <c r="AM1345" t="s">
        <v>24</v>
      </c>
      <c r="AN1345" t="s">
        <v>24</v>
      </c>
      <c r="AO1345" t="s">
        <v>24</v>
      </c>
      <c r="AP1345" t="s">
        <v>24</v>
      </c>
      <c r="AQ1345" t="s">
        <v>24</v>
      </c>
      <c r="AR1345" t="s">
        <v>24</v>
      </c>
      <c r="AS1345" t="s">
        <v>24</v>
      </c>
      <c r="AT1345" t="s">
        <v>24</v>
      </c>
    </row>
    <row r="1346" spans="1:46">
      <c r="A1346">
        <v>119</v>
      </c>
      <c r="B1346">
        <v>1</v>
      </c>
      <c r="C1346">
        <v>1</v>
      </c>
      <c r="D1346">
        <v>0</v>
      </c>
      <c r="G1346">
        <v>0</v>
      </c>
      <c r="Q1346" t="s">
        <v>24</v>
      </c>
      <c r="S1346">
        <v>0</v>
      </c>
      <c r="Z1346">
        <v>0</v>
      </c>
      <c r="AB1346" t="s">
        <v>24</v>
      </c>
      <c r="AC1346" t="s">
        <v>24</v>
      </c>
      <c r="AD1346" t="s">
        <v>24</v>
      </c>
      <c r="AE1346" t="s">
        <v>24</v>
      </c>
      <c r="AF1346">
        <v>0</v>
      </c>
      <c r="AG1346">
        <v>119</v>
      </c>
      <c r="AH1346" t="s">
        <v>24</v>
      </c>
      <c r="AI1346">
        <v>0</v>
      </c>
      <c r="AJ1346" t="s">
        <v>24</v>
      </c>
      <c r="AK1346" t="s">
        <v>24</v>
      </c>
      <c r="AL1346" t="s">
        <v>24</v>
      </c>
      <c r="AM1346" t="s">
        <v>24</v>
      </c>
      <c r="AN1346" t="s">
        <v>24</v>
      </c>
      <c r="AO1346" t="s">
        <v>24</v>
      </c>
      <c r="AP1346" t="s">
        <v>24</v>
      </c>
      <c r="AQ1346" t="s">
        <v>24</v>
      </c>
      <c r="AR1346" t="s">
        <v>24</v>
      </c>
      <c r="AS1346" t="s">
        <v>24</v>
      </c>
      <c r="AT1346" t="s">
        <v>24</v>
      </c>
    </row>
    <row r="1347" spans="1:46">
      <c r="A1347">
        <v>119</v>
      </c>
      <c r="B1347">
        <v>1</v>
      </c>
      <c r="C1347">
        <v>2</v>
      </c>
      <c r="D1347">
        <v>0</v>
      </c>
      <c r="G1347">
        <v>280</v>
      </c>
      <c r="Q1347" t="s">
        <v>164</v>
      </c>
      <c r="S1347">
        <v>0</v>
      </c>
      <c r="Z1347">
        <v>2</v>
      </c>
      <c r="AB1347" t="s">
        <v>24</v>
      </c>
      <c r="AC1347" t="s">
        <v>24</v>
      </c>
      <c r="AD1347" t="s">
        <v>24</v>
      </c>
      <c r="AE1347" t="s">
        <v>24</v>
      </c>
      <c r="AF1347">
        <v>0</v>
      </c>
      <c r="AG1347">
        <v>119</v>
      </c>
      <c r="AH1347" t="s">
        <v>24</v>
      </c>
      <c r="AI1347">
        <v>0</v>
      </c>
      <c r="AJ1347" t="s">
        <v>24</v>
      </c>
      <c r="AK1347" t="s">
        <v>24</v>
      </c>
      <c r="AL1347" t="s">
        <v>24</v>
      </c>
      <c r="AM1347" t="s">
        <v>24</v>
      </c>
      <c r="AN1347" t="s">
        <v>24</v>
      </c>
      <c r="AO1347" t="s">
        <v>24</v>
      </c>
      <c r="AP1347" t="s">
        <v>24</v>
      </c>
      <c r="AQ1347" t="s">
        <v>24</v>
      </c>
      <c r="AR1347" t="s">
        <v>24</v>
      </c>
      <c r="AS1347" t="s">
        <v>24</v>
      </c>
      <c r="AT1347" t="s">
        <v>24</v>
      </c>
    </row>
    <row r="1348" spans="1:46">
      <c r="A1348">
        <v>119</v>
      </c>
      <c r="B1348">
        <v>1</v>
      </c>
      <c r="C1348">
        <v>3</v>
      </c>
      <c r="D1348">
        <v>0</v>
      </c>
      <c r="G1348">
        <v>306</v>
      </c>
      <c r="Q1348" t="s">
        <v>5445</v>
      </c>
      <c r="S1348">
        <v>0</v>
      </c>
      <c r="Z1348">
        <v>2</v>
      </c>
      <c r="AB1348" t="s">
        <v>24</v>
      </c>
      <c r="AC1348" t="s">
        <v>24</v>
      </c>
      <c r="AD1348" t="s">
        <v>24</v>
      </c>
      <c r="AE1348" t="s">
        <v>24</v>
      </c>
      <c r="AF1348">
        <v>0</v>
      </c>
      <c r="AG1348">
        <v>119</v>
      </c>
      <c r="AH1348" t="s">
        <v>24</v>
      </c>
      <c r="AI1348">
        <v>0</v>
      </c>
      <c r="AJ1348" t="s">
        <v>24</v>
      </c>
      <c r="AK1348" t="s">
        <v>24</v>
      </c>
      <c r="AL1348" t="s">
        <v>24</v>
      </c>
      <c r="AM1348" t="s">
        <v>24</v>
      </c>
      <c r="AN1348" t="s">
        <v>24</v>
      </c>
      <c r="AO1348" t="s">
        <v>24</v>
      </c>
      <c r="AP1348" t="s">
        <v>24</v>
      </c>
      <c r="AQ1348" t="s">
        <v>24</v>
      </c>
      <c r="AR1348" t="s">
        <v>24</v>
      </c>
      <c r="AS1348" t="s">
        <v>24</v>
      </c>
      <c r="AT1348" t="s">
        <v>24</v>
      </c>
    </row>
    <row r="1349" spans="1:46">
      <c r="A1349">
        <v>119</v>
      </c>
      <c r="B1349">
        <v>1</v>
      </c>
      <c r="C1349">
        <v>4</v>
      </c>
      <c r="D1349">
        <v>0</v>
      </c>
      <c r="G1349">
        <v>158</v>
      </c>
      <c r="Q1349" t="s">
        <v>1571</v>
      </c>
      <c r="S1349">
        <v>0</v>
      </c>
      <c r="Z1349">
        <v>2</v>
      </c>
      <c r="AB1349" t="s">
        <v>24</v>
      </c>
      <c r="AC1349" t="s">
        <v>24</v>
      </c>
      <c r="AD1349" t="s">
        <v>24</v>
      </c>
      <c r="AE1349" t="s">
        <v>24</v>
      </c>
      <c r="AF1349">
        <v>0</v>
      </c>
      <c r="AG1349">
        <v>119</v>
      </c>
      <c r="AH1349" t="s">
        <v>24</v>
      </c>
      <c r="AI1349">
        <v>0</v>
      </c>
      <c r="AJ1349" t="s">
        <v>24</v>
      </c>
      <c r="AK1349" t="s">
        <v>24</v>
      </c>
      <c r="AL1349" t="s">
        <v>24</v>
      </c>
      <c r="AM1349" t="s">
        <v>24</v>
      </c>
      <c r="AN1349" t="s">
        <v>24</v>
      </c>
      <c r="AO1349" t="s">
        <v>24</v>
      </c>
      <c r="AP1349" t="s">
        <v>24</v>
      </c>
      <c r="AQ1349" t="s">
        <v>24</v>
      </c>
      <c r="AR1349" t="s">
        <v>24</v>
      </c>
      <c r="AS1349" t="s">
        <v>24</v>
      </c>
      <c r="AT1349" t="s">
        <v>24</v>
      </c>
    </row>
    <row r="1350" spans="1:46">
      <c r="A1350">
        <v>119</v>
      </c>
      <c r="B1350">
        <v>1</v>
      </c>
      <c r="C1350">
        <v>5</v>
      </c>
      <c r="D1350">
        <v>0</v>
      </c>
      <c r="G1350">
        <v>238</v>
      </c>
      <c r="Q1350" t="s">
        <v>1571</v>
      </c>
      <c r="S1350">
        <v>0</v>
      </c>
      <c r="Z1350">
        <v>2</v>
      </c>
      <c r="AB1350" t="s">
        <v>24</v>
      </c>
      <c r="AC1350" t="s">
        <v>24</v>
      </c>
      <c r="AD1350" t="s">
        <v>24</v>
      </c>
      <c r="AE1350" t="s">
        <v>24</v>
      </c>
      <c r="AF1350">
        <v>0</v>
      </c>
      <c r="AG1350">
        <v>119</v>
      </c>
      <c r="AH1350" t="s">
        <v>24</v>
      </c>
      <c r="AI1350">
        <v>0</v>
      </c>
      <c r="AJ1350" t="s">
        <v>24</v>
      </c>
      <c r="AK1350" t="s">
        <v>24</v>
      </c>
      <c r="AL1350" t="s">
        <v>24</v>
      </c>
      <c r="AM1350" t="s">
        <v>24</v>
      </c>
      <c r="AN1350" t="s">
        <v>24</v>
      </c>
      <c r="AO1350" t="s">
        <v>24</v>
      </c>
      <c r="AP1350" t="s">
        <v>24</v>
      </c>
      <c r="AQ1350" t="s">
        <v>24</v>
      </c>
      <c r="AR1350" t="s">
        <v>24</v>
      </c>
      <c r="AS1350" t="s">
        <v>24</v>
      </c>
      <c r="AT1350" t="s">
        <v>24</v>
      </c>
    </row>
    <row r="1351" spans="1:46">
      <c r="A1351">
        <v>119</v>
      </c>
      <c r="B1351">
        <v>1</v>
      </c>
      <c r="C1351">
        <v>6</v>
      </c>
      <c r="D1351">
        <v>0</v>
      </c>
      <c r="G1351">
        <v>159</v>
      </c>
      <c r="Q1351" t="s">
        <v>164</v>
      </c>
      <c r="S1351">
        <v>0</v>
      </c>
      <c r="Z1351">
        <v>2</v>
      </c>
      <c r="AB1351" t="s">
        <v>24</v>
      </c>
      <c r="AC1351" t="s">
        <v>24</v>
      </c>
      <c r="AD1351" t="s">
        <v>24</v>
      </c>
      <c r="AE1351" t="s">
        <v>24</v>
      </c>
      <c r="AF1351">
        <v>0</v>
      </c>
      <c r="AG1351">
        <v>119</v>
      </c>
      <c r="AH1351" t="s">
        <v>24</v>
      </c>
      <c r="AI1351">
        <v>0</v>
      </c>
      <c r="AJ1351" t="s">
        <v>24</v>
      </c>
      <c r="AK1351" t="s">
        <v>24</v>
      </c>
      <c r="AL1351" t="s">
        <v>24</v>
      </c>
      <c r="AM1351" t="s">
        <v>24</v>
      </c>
      <c r="AN1351" t="s">
        <v>24</v>
      </c>
      <c r="AO1351" t="s">
        <v>24</v>
      </c>
      <c r="AP1351" t="s">
        <v>24</v>
      </c>
      <c r="AQ1351" t="s">
        <v>24</v>
      </c>
      <c r="AR1351" t="s">
        <v>24</v>
      </c>
      <c r="AS1351" t="s">
        <v>24</v>
      </c>
      <c r="AT1351" t="s">
        <v>24</v>
      </c>
    </row>
    <row r="1352" spans="1:46">
      <c r="A1352">
        <v>119</v>
      </c>
      <c r="B1352">
        <v>1</v>
      </c>
      <c r="C1352">
        <v>7</v>
      </c>
      <c r="D1352">
        <v>0</v>
      </c>
      <c r="G1352">
        <v>0</v>
      </c>
      <c r="Q1352" t="s">
        <v>24</v>
      </c>
      <c r="S1352">
        <v>0</v>
      </c>
      <c r="Z1352">
        <v>0</v>
      </c>
      <c r="AB1352" t="s">
        <v>24</v>
      </c>
      <c r="AC1352" t="s">
        <v>24</v>
      </c>
      <c r="AD1352" t="s">
        <v>24</v>
      </c>
      <c r="AE1352" t="s">
        <v>24</v>
      </c>
      <c r="AF1352">
        <v>0</v>
      </c>
      <c r="AG1352">
        <v>119</v>
      </c>
      <c r="AH1352" t="s">
        <v>24</v>
      </c>
      <c r="AI1352">
        <v>0</v>
      </c>
      <c r="AJ1352" t="s">
        <v>24</v>
      </c>
      <c r="AK1352" t="s">
        <v>24</v>
      </c>
      <c r="AL1352" t="s">
        <v>24</v>
      </c>
      <c r="AM1352" t="s">
        <v>24</v>
      </c>
      <c r="AN1352" t="s">
        <v>24</v>
      </c>
      <c r="AO1352" t="s">
        <v>24</v>
      </c>
      <c r="AP1352" t="s">
        <v>24</v>
      </c>
      <c r="AQ1352" t="s">
        <v>24</v>
      </c>
      <c r="AR1352" t="s">
        <v>24</v>
      </c>
      <c r="AS1352" t="s">
        <v>24</v>
      </c>
      <c r="AT1352" t="s">
        <v>24</v>
      </c>
    </row>
    <row r="1353" spans="1:46">
      <c r="A1353">
        <v>119</v>
      </c>
      <c r="B1353">
        <v>1</v>
      </c>
      <c r="C1353">
        <v>8</v>
      </c>
      <c r="D1353">
        <v>0</v>
      </c>
      <c r="G1353">
        <v>0</v>
      </c>
      <c r="Q1353" t="s">
        <v>24</v>
      </c>
      <c r="S1353">
        <v>0</v>
      </c>
      <c r="Z1353">
        <v>0</v>
      </c>
      <c r="AB1353" t="s">
        <v>24</v>
      </c>
      <c r="AC1353" t="s">
        <v>24</v>
      </c>
      <c r="AD1353" t="s">
        <v>24</v>
      </c>
      <c r="AE1353" t="s">
        <v>24</v>
      </c>
      <c r="AF1353">
        <v>0</v>
      </c>
      <c r="AG1353">
        <v>119</v>
      </c>
      <c r="AH1353" t="s">
        <v>24</v>
      </c>
      <c r="AI1353">
        <v>0</v>
      </c>
      <c r="AJ1353" t="s">
        <v>24</v>
      </c>
      <c r="AK1353" t="s">
        <v>24</v>
      </c>
      <c r="AL1353" t="s">
        <v>24</v>
      </c>
      <c r="AM1353" t="s">
        <v>24</v>
      </c>
      <c r="AN1353" t="s">
        <v>24</v>
      </c>
      <c r="AO1353" t="s">
        <v>24</v>
      </c>
      <c r="AP1353" t="s">
        <v>24</v>
      </c>
      <c r="AQ1353" t="s">
        <v>24</v>
      </c>
      <c r="AR1353" t="s">
        <v>24</v>
      </c>
      <c r="AS1353" t="s">
        <v>24</v>
      </c>
      <c r="AT1353" t="s">
        <v>24</v>
      </c>
    </row>
    <row r="1354" spans="1:46">
      <c r="A1354">
        <v>119</v>
      </c>
      <c r="B1354">
        <v>2</v>
      </c>
      <c r="C1354">
        <v>1</v>
      </c>
      <c r="D1354">
        <v>0</v>
      </c>
      <c r="G1354">
        <v>455</v>
      </c>
      <c r="Q1354" t="s">
        <v>165</v>
      </c>
      <c r="S1354">
        <v>0</v>
      </c>
      <c r="Z1354">
        <v>2</v>
      </c>
      <c r="AB1354" t="s">
        <v>24</v>
      </c>
      <c r="AC1354" t="s">
        <v>24</v>
      </c>
      <c r="AD1354" t="s">
        <v>24</v>
      </c>
      <c r="AE1354" t="s">
        <v>24</v>
      </c>
      <c r="AF1354">
        <v>0</v>
      </c>
      <c r="AG1354">
        <v>119</v>
      </c>
      <c r="AH1354" t="s">
        <v>24</v>
      </c>
      <c r="AI1354">
        <v>0</v>
      </c>
      <c r="AJ1354" t="s">
        <v>24</v>
      </c>
      <c r="AK1354" t="s">
        <v>24</v>
      </c>
      <c r="AL1354" t="s">
        <v>24</v>
      </c>
      <c r="AM1354" t="s">
        <v>24</v>
      </c>
      <c r="AN1354" t="s">
        <v>24</v>
      </c>
      <c r="AO1354" t="s">
        <v>24</v>
      </c>
      <c r="AP1354" t="s">
        <v>24</v>
      </c>
      <c r="AQ1354" t="s">
        <v>24</v>
      </c>
      <c r="AR1354" t="s">
        <v>24</v>
      </c>
      <c r="AS1354" t="s">
        <v>24</v>
      </c>
      <c r="AT1354" t="s">
        <v>24</v>
      </c>
    </row>
    <row r="1355" spans="1:46">
      <c r="A1355">
        <v>119</v>
      </c>
      <c r="B1355">
        <v>2</v>
      </c>
      <c r="C1355">
        <v>2</v>
      </c>
      <c r="D1355">
        <v>0</v>
      </c>
      <c r="G1355">
        <v>81</v>
      </c>
      <c r="Q1355" t="s">
        <v>1544</v>
      </c>
      <c r="S1355">
        <v>0</v>
      </c>
      <c r="Z1355">
        <v>2</v>
      </c>
      <c r="AB1355" t="s">
        <v>24</v>
      </c>
      <c r="AC1355" t="s">
        <v>24</v>
      </c>
      <c r="AD1355" t="s">
        <v>24</v>
      </c>
      <c r="AE1355" t="s">
        <v>24</v>
      </c>
      <c r="AF1355">
        <v>0</v>
      </c>
      <c r="AG1355">
        <v>119</v>
      </c>
      <c r="AH1355" t="s">
        <v>24</v>
      </c>
      <c r="AI1355">
        <v>0</v>
      </c>
      <c r="AJ1355" t="s">
        <v>24</v>
      </c>
      <c r="AK1355" t="s">
        <v>24</v>
      </c>
      <c r="AL1355" t="s">
        <v>24</v>
      </c>
      <c r="AM1355" t="s">
        <v>24</v>
      </c>
      <c r="AN1355" t="s">
        <v>24</v>
      </c>
      <c r="AO1355" t="s">
        <v>24</v>
      </c>
      <c r="AP1355" t="s">
        <v>24</v>
      </c>
      <c r="AQ1355" t="s">
        <v>24</v>
      </c>
      <c r="AR1355" t="s">
        <v>24</v>
      </c>
      <c r="AS1355" t="s">
        <v>24</v>
      </c>
      <c r="AT1355" t="s">
        <v>24</v>
      </c>
    </row>
    <row r="1356" spans="1:46">
      <c r="A1356">
        <v>119</v>
      </c>
      <c r="B1356">
        <v>2</v>
      </c>
      <c r="C1356">
        <v>3</v>
      </c>
      <c r="D1356">
        <v>0</v>
      </c>
      <c r="G1356">
        <v>203</v>
      </c>
      <c r="Q1356" t="s">
        <v>5446</v>
      </c>
      <c r="S1356">
        <v>0</v>
      </c>
      <c r="Z1356">
        <v>2</v>
      </c>
      <c r="AB1356" t="s">
        <v>24</v>
      </c>
      <c r="AC1356" t="s">
        <v>24</v>
      </c>
      <c r="AD1356" t="s">
        <v>24</v>
      </c>
      <c r="AE1356" t="s">
        <v>24</v>
      </c>
      <c r="AF1356">
        <v>0</v>
      </c>
      <c r="AG1356">
        <v>119</v>
      </c>
      <c r="AH1356" t="s">
        <v>24</v>
      </c>
      <c r="AI1356">
        <v>0</v>
      </c>
      <c r="AJ1356" t="s">
        <v>24</v>
      </c>
      <c r="AK1356" t="s">
        <v>24</v>
      </c>
      <c r="AL1356" t="s">
        <v>24</v>
      </c>
      <c r="AM1356" t="s">
        <v>24</v>
      </c>
      <c r="AN1356" t="s">
        <v>24</v>
      </c>
      <c r="AO1356" t="s">
        <v>24</v>
      </c>
      <c r="AP1356" t="s">
        <v>24</v>
      </c>
      <c r="AQ1356" t="s">
        <v>24</v>
      </c>
      <c r="AR1356" t="s">
        <v>24</v>
      </c>
      <c r="AS1356" t="s">
        <v>24</v>
      </c>
      <c r="AT1356" t="s">
        <v>24</v>
      </c>
    </row>
    <row r="1357" spans="1:46">
      <c r="A1357">
        <v>119</v>
      </c>
      <c r="B1357">
        <v>2</v>
      </c>
      <c r="C1357">
        <v>4</v>
      </c>
      <c r="D1357">
        <v>0</v>
      </c>
      <c r="G1357">
        <v>526</v>
      </c>
      <c r="Q1357" t="s">
        <v>5222</v>
      </c>
      <c r="S1357">
        <v>0</v>
      </c>
      <c r="Z1357">
        <v>2</v>
      </c>
      <c r="AB1357" t="s">
        <v>24</v>
      </c>
      <c r="AC1357" t="s">
        <v>24</v>
      </c>
      <c r="AD1357" t="s">
        <v>24</v>
      </c>
      <c r="AE1357" t="s">
        <v>24</v>
      </c>
      <c r="AF1357">
        <v>0</v>
      </c>
      <c r="AG1357">
        <v>119</v>
      </c>
      <c r="AH1357" t="s">
        <v>24</v>
      </c>
      <c r="AI1357">
        <v>0</v>
      </c>
      <c r="AJ1357" t="s">
        <v>24</v>
      </c>
      <c r="AK1357" t="s">
        <v>24</v>
      </c>
      <c r="AL1357" t="s">
        <v>24</v>
      </c>
      <c r="AM1357" t="s">
        <v>24</v>
      </c>
      <c r="AN1357" t="s">
        <v>24</v>
      </c>
      <c r="AO1357" t="s">
        <v>24</v>
      </c>
      <c r="AP1357" t="s">
        <v>24</v>
      </c>
      <c r="AQ1357" t="s">
        <v>24</v>
      </c>
      <c r="AR1357" t="s">
        <v>24</v>
      </c>
      <c r="AS1357" t="s">
        <v>24</v>
      </c>
      <c r="AT1357" t="s">
        <v>24</v>
      </c>
    </row>
    <row r="1358" spans="1:46">
      <c r="A1358">
        <v>119</v>
      </c>
      <c r="B1358">
        <v>2</v>
      </c>
      <c r="C1358">
        <v>5</v>
      </c>
      <c r="D1358">
        <v>0</v>
      </c>
      <c r="G1358">
        <v>753</v>
      </c>
      <c r="Q1358" t="s">
        <v>166</v>
      </c>
      <c r="S1358">
        <v>0</v>
      </c>
      <c r="Z1358">
        <v>2</v>
      </c>
      <c r="AB1358" t="s">
        <v>24</v>
      </c>
      <c r="AC1358" t="s">
        <v>24</v>
      </c>
      <c r="AD1358" t="s">
        <v>24</v>
      </c>
      <c r="AE1358" t="s">
        <v>24</v>
      </c>
      <c r="AF1358">
        <v>0</v>
      </c>
      <c r="AG1358">
        <v>119</v>
      </c>
      <c r="AH1358" t="s">
        <v>24</v>
      </c>
      <c r="AI1358">
        <v>0</v>
      </c>
      <c r="AJ1358" t="s">
        <v>24</v>
      </c>
      <c r="AK1358" t="s">
        <v>24</v>
      </c>
      <c r="AL1358" t="s">
        <v>24</v>
      </c>
      <c r="AM1358" t="s">
        <v>24</v>
      </c>
      <c r="AN1358" t="s">
        <v>24</v>
      </c>
      <c r="AO1358" t="s">
        <v>24</v>
      </c>
      <c r="AP1358" t="s">
        <v>24</v>
      </c>
      <c r="AQ1358" t="s">
        <v>24</v>
      </c>
      <c r="AR1358" t="s">
        <v>24</v>
      </c>
      <c r="AS1358" t="s">
        <v>24</v>
      </c>
      <c r="AT1358" t="s">
        <v>24</v>
      </c>
    </row>
    <row r="1359" spans="1:46">
      <c r="A1359">
        <v>119</v>
      </c>
      <c r="B1359">
        <v>2</v>
      </c>
      <c r="C1359">
        <v>6</v>
      </c>
      <c r="D1359">
        <v>0</v>
      </c>
      <c r="G1359">
        <v>484</v>
      </c>
      <c r="Q1359" t="s">
        <v>5447</v>
      </c>
      <c r="S1359">
        <v>0</v>
      </c>
      <c r="Z1359">
        <v>2</v>
      </c>
      <c r="AB1359" t="s">
        <v>24</v>
      </c>
      <c r="AC1359" t="s">
        <v>24</v>
      </c>
      <c r="AD1359" t="s">
        <v>24</v>
      </c>
      <c r="AE1359" t="s">
        <v>24</v>
      </c>
      <c r="AF1359">
        <v>0</v>
      </c>
      <c r="AG1359">
        <v>119</v>
      </c>
      <c r="AH1359" t="s">
        <v>24</v>
      </c>
      <c r="AI1359">
        <v>0</v>
      </c>
      <c r="AJ1359" t="s">
        <v>24</v>
      </c>
      <c r="AK1359" t="s">
        <v>24</v>
      </c>
      <c r="AL1359" t="s">
        <v>24</v>
      </c>
      <c r="AM1359" t="s">
        <v>24</v>
      </c>
      <c r="AN1359" t="s">
        <v>24</v>
      </c>
      <c r="AO1359" t="s">
        <v>24</v>
      </c>
      <c r="AP1359" t="s">
        <v>24</v>
      </c>
      <c r="AQ1359" t="s">
        <v>24</v>
      </c>
      <c r="AR1359" t="s">
        <v>24</v>
      </c>
      <c r="AS1359" t="s">
        <v>24</v>
      </c>
      <c r="AT1359" t="s">
        <v>24</v>
      </c>
    </row>
    <row r="1360" spans="1:46">
      <c r="A1360">
        <v>119</v>
      </c>
      <c r="B1360">
        <v>2</v>
      </c>
      <c r="C1360">
        <v>7</v>
      </c>
      <c r="D1360">
        <v>0</v>
      </c>
      <c r="G1360">
        <v>285</v>
      </c>
      <c r="Q1360" t="s">
        <v>5448</v>
      </c>
      <c r="S1360">
        <v>0</v>
      </c>
      <c r="Z1360">
        <v>2</v>
      </c>
      <c r="AB1360" t="s">
        <v>24</v>
      </c>
      <c r="AC1360" t="s">
        <v>24</v>
      </c>
      <c r="AD1360" t="s">
        <v>24</v>
      </c>
      <c r="AE1360" t="s">
        <v>24</v>
      </c>
      <c r="AF1360">
        <v>0</v>
      </c>
      <c r="AG1360">
        <v>119</v>
      </c>
      <c r="AH1360" t="s">
        <v>24</v>
      </c>
      <c r="AI1360">
        <v>0</v>
      </c>
      <c r="AJ1360" t="s">
        <v>24</v>
      </c>
      <c r="AK1360" t="s">
        <v>24</v>
      </c>
      <c r="AL1360" t="s">
        <v>24</v>
      </c>
      <c r="AM1360" t="s">
        <v>24</v>
      </c>
      <c r="AN1360" t="s">
        <v>24</v>
      </c>
      <c r="AO1360" t="s">
        <v>24</v>
      </c>
      <c r="AP1360" t="s">
        <v>24</v>
      </c>
      <c r="AQ1360" t="s">
        <v>24</v>
      </c>
      <c r="AR1360" t="s">
        <v>24</v>
      </c>
      <c r="AS1360" t="s">
        <v>24</v>
      </c>
      <c r="AT1360" t="s">
        <v>24</v>
      </c>
    </row>
    <row r="1361" spans="1:46">
      <c r="A1361">
        <v>119</v>
      </c>
      <c r="B1361">
        <v>2</v>
      </c>
      <c r="C1361">
        <v>8</v>
      </c>
      <c r="D1361">
        <v>0</v>
      </c>
      <c r="G1361">
        <v>114</v>
      </c>
      <c r="Q1361" t="s">
        <v>5449</v>
      </c>
      <c r="S1361">
        <v>0</v>
      </c>
      <c r="Z1361">
        <v>2</v>
      </c>
      <c r="AB1361" t="s">
        <v>24</v>
      </c>
      <c r="AC1361" t="s">
        <v>24</v>
      </c>
      <c r="AD1361" t="s">
        <v>24</v>
      </c>
      <c r="AE1361" t="s">
        <v>24</v>
      </c>
      <c r="AF1361">
        <v>0</v>
      </c>
      <c r="AG1361">
        <v>119</v>
      </c>
      <c r="AH1361" t="s">
        <v>24</v>
      </c>
      <c r="AI1361">
        <v>0</v>
      </c>
      <c r="AJ1361" t="s">
        <v>24</v>
      </c>
      <c r="AK1361" t="s">
        <v>24</v>
      </c>
      <c r="AL1361" t="s">
        <v>24</v>
      </c>
      <c r="AM1361" t="s">
        <v>24</v>
      </c>
      <c r="AN1361" t="s">
        <v>24</v>
      </c>
      <c r="AO1361" t="s">
        <v>24</v>
      </c>
      <c r="AP1361" t="s">
        <v>24</v>
      </c>
      <c r="AQ1361" t="s">
        <v>24</v>
      </c>
      <c r="AR1361" t="s">
        <v>24</v>
      </c>
      <c r="AS1361" t="s">
        <v>24</v>
      </c>
      <c r="AT1361" t="s">
        <v>24</v>
      </c>
    </row>
    <row r="1362" spans="1:46">
      <c r="A1362">
        <v>119</v>
      </c>
      <c r="B1362">
        <v>3</v>
      </c>
      <c r="C1362">
        <v>1</v>
      </c>
      <c r="D1362">
        <v>0</v>
      </c>
      <c r="G1362">
        <v>481</v>
      </c>
      <c r="Q1362" t="s">
        <v>5212</v>
      </c>
      <c r="S1362">
        <v>0</v>
      </c>
      <c r="Z1362">
        <v>2</v>
      </c>
      <c r="AB1362" t="s">
        <v>24</v>
      </c>
      <c r="AC1362" t="s">
        <v>24</v>
      </c>
      <c r="AD1362" t="s">
        <v>24</v>
      </c>
      <c r="AE1362" t="s">
        <v>24</v>
      </c>
      <c r="AF1362">
        <v>0</v>
      </c>
      <c r="AG1362">
        <v>119</v>
      </c>
      <c r="AH1362" t="s">
        <v>24</v>
      </c>
      <c r="AI1362">
        <v>0</v>
      </c>
      <c r="AJ1362" t="s">
        <v>24</v>
      </c>
      <c r="AK1362" t="s">
        <v>24</v>
      </c>
      <c r="AL1362" t="s">
        <v>24</v>
      </c>
      <c r="AM1362" t="s">
        <v>24</v>
      </c>
      <c r="AN1362" t="s">
        <v>24</v>
      </c>
      <c r="AO1362" t="s">
        <v>24</v>
      </c>
      <c r="AP1362" t="s">
        <v>24</v>
      </c>
      <c r="AQ1362" t="s">
        <v>24</v>
      </c>
      <c r="AR1362" t="s">
        <v>24</v>
      </c>
      <c r="AS1362" t="s">
        <v>24</v>
      </c>
      <c r="AT1362" t="s">
        <v>24</v>
      </c>
    </row>
    <row r="1363" spans="1:46">
      <c r="A1363">
        <v>119</v>
      </c>
      <c r="B1363">
        <v>3</v>
      </c>
      <c r="C1363">
        <v>2</v>
      </c>
      <c r="D1363">
        <v>0</v>
      </c>
      <c r="G1363">
        <v>783</v>
      </c>
      <c r="Q1363" t="s">
        <v>5450</v>
      </c>
      <c r="S1363">
        <v>0</v>
      </c>
      <c r="Z1363">
        <v>2</v>
      </c>
      <c r="AB1363" t="s">
        <v>24</v>
      </c>
      <c r="AC1363" t="s">
        <v>24</v>
      </c>
      <c r="AD1363" t="s">
        <v>24</v>
      </c>
      <c r="AE1363" t="s">
        <v>24</v>
      </c>
      <c r="AF1363">
        <v>0</v>
      </c>
      <c r="AG1363">
        <v>119</v>
      </c>
      <c r="AH1363" t="s">
        <v>24</v>
      </c>
      <c r="AI1363">
        <v>0</v>
      </c>
      <c r="AJ1363" t="s">
        <v>24</v>
      </c>
      <c r="AK1363" t="s">
        <v>24</v>
      </c>
      <c r="AL1363" t="s">
        <v>24</v>
      </c>
      <c r="AM1363" t="s">
        <v>24</v>
      </c>
      <c r="AN1363" t="s">
        <v>24</v>
      </c>
      <c r="AO1363" t="s">
        <v>24</v>
      </c>
      <c r="AP1363" t="s">
        <v>24</v>
      </c>
      <c r="AQ1363" t="s">
        <v>24</v>
      </c>
      <c r="AR1363" t="s">
        <v>24</v>
      </c>
      <c r="AS1363" t="s">
        <v>24</v>
      </c>
      <c r="AT1363" t="s">
        <v>24</v>
      </c>
    </row>
    <row r="1364" spans="1:46">
      <c r="A1364">
        <v>119</v>
      </c>
      <c r="B1364">
        <v>3</v>
      </c>
      <c r="C1364">
        <v>3</v>
      </c>
      <c r="D1364">
        <v>0</v>
      </c>
      <c r="G1364">
        <v>302</v>
      </c>
      <c r="Q1364" t="s">
        <v>5451</v>
      </c>
      <c r="S1364">
        <v>0</v>
      </c>
      <c r="Z1364">
        <v>2</v>
      </c>
      <c r="AB1364" t="s">
        <v>24</v>
      </c>
      <c r="AC1364" t="s">
        <v>24</v>
      </c>
      <c r="AD1364" t="s">
        <v>24</v>
      </c>
      <c r="AE1364" t="s">
        <v>24</v>
      </c>
      <c r="AF1364">
        <v>0</v>
      </c>
      <c r="AG1364">
        <v>119</v>
      </c>
      <c r="AH1364" t="s">
        <v>24</v>
      </c>
      <c r="AI1364">
        <v>0</v>
      </c>
      <c r="AJ1364" t="s">
        <v>24</v>
      </c>
      <c r="AK1364" t="s">
        <v>24</v>
      </c>
      <c r="AL1364" t="s">
        <v>24</v>
      </c>
      <c r="AM1364" t="s">
        <v>24</v>
      </c>
      <c r="AN1364" t="s">
        <v>24</v>
      </c>
      <c r="AO1364" t="s">
        <v>24</v>
      </c>
      <c r="AP1364" t="s">
        <v>24</v>
      </c>
      <c r="AQ1364" t="s">
        <v>24</v>
      </c>
      <c r="AR1364" t="s">
        <v>24</v>
      </c>
      <c r="AS1364" t="s">
        <v>24</v>
      </c>
      <c r="AT1364" t="s">
        <v>24</v>
      </c>
    </row>
    <row r="1365" spans="1:46">
      <c r="A1365">
        <v>119</v>
      </c>
      <c r="B1365">
        <v>3</v>
      </c>
      <c r="C1365">
        <v>4</v>
      </c>
      <c r="D1365">
        <v>0</v>
      </c>
      <c r="G1365">
        <v>453</v>
      </c>
      <c r="Q1365" t="s">
        <v>1554</v>
      </c>
      <c r="S1365">
        <v>0</v>
      </c>
      <c r="Z1365">
        <v>2</v>
      </c>
      <c r="AB1365" t="s">
        <v>24</v>
      </c>
      <c r="AC1365" t="s">
        <v>24</v>
      </c>
      <c r="AD1365" t="s">
        <v>24</v>
      </c>
      <c r="AE1365" t="s">
        <v>24</v>
      </c>
      <c r="AF1365">
        <v>0</v>
      </c>
      <c r="AG1365">
        <v>119</v>
      </c>
      <c r="AH1365" t="s">
        <v>24</v>
      </c>
      <c r="AI1365">
        <v>0</v>
      </c>
      <c r="AJ1365" t="s">
        <v>24</v>
      </c>
      <c r="AK1365" t="s">
        <v>24</v>
      </c>
      <c r="AL1365" t="s">
        <v>24</v>
      </c>
      <c r="AM1365" t="s">
        <v>24</v>
      </c>
      <c r="AN1365" t="s">
        <v>24</v>
      </c>
      <c r="AO1365" t="s">
        <v>24</v>
      </c>
      <c r="AP1365" t="s">
        <v>24</v>
      </c>
      <c r="AQ1365" t="s">
        <v>24</v>
      </c>
      <c r="AR1365" t="s">
        <v>24</v>
      </c>
      <c r="AS1365" t="s">
        <v>24</v>
      </c>
      <c r="AT1365" t="s">
        <v>24</v>
      </c>
    </row>
    <row r="1366" spans="1:46">
      <c r="A1366">
        <v>119</v>
      </c>
      <c r="B1366">
        <v>3</v>
      </c>
      <c r="C1366">
        <v>5</v>
      </c>
      <c r="D1366">
        <v>0</v>
      </c>
      <c r="G1366">
        <v>256</v>
      </c>
      <c r="Q1366" t="s">
        <v>5452</v>
      </c>
      <c r="S1366">
        <v>0</v>
      </c>
      <c r="Z1366">
        <v>2</v>
      </c>
      <c r="AB1366" t="s">
        <v>24</v>
      </c>
      <c r="AC1366" t="s">
        <v>24</v>
      </c>
      <c r="AD1366" t="s">
        <v>24</v>
      </c>
      <c r="AE1366" t="s">
        <v>24</v>
      </c>
      <c r="AF1366">
        <v>0</v>
      </c>
      <c r="AG1366">
        <v>119</v>
      </c>
      <c r="AH1366" t="s">
        <v>24</v>
      </c>
      <c r="AI1366">
        <v>0</v>
      </c>
      <c r="AJ1366" t="s">
        <v>24</v>
      </c>
      <c r="AK1366" t="s">
        <v>24</v>
      </c>
      <c r="AL1366" t="s">
        <v>24</v>
      </c>
      <c r="AM1366" t="s">
        <v>24</v>
      </c>
      <c r="AN1366" t="s">
        <v>24</v>
      </c>
      <c r="AO1366" t="s">
        <v>24</v>
      </c>
      <c r="AP1366" t="s">
        <v>24</v>
      </c>
      <c r="AQ1366" t="s">
        <v>24</v>
      </c>
      <c r="AR1366" t="s">
        <v>24</v>
      </c>
      <c r="AS1366" t="s">
        <v>24</v>
      </c>
      <c r="AT1366" t="s">
        <v>24</v>
      </c>
    </row>
    <row r="1367" spans="1:46">
      <c r="A1367">
        <v>119</v>
      </c>
      <c r="B1367">
        <v>3</v>
      </c>
      <c r="C1367">
        <v>6</v>
      </c>
      <c r="D1367">
        <v>0</v>
      </c>
      <c r="G1367">
        <v>452</v>
      </c>
      <c r="Q1367" t="s">
        <v>1547</v>
      </c>
      <c r="S1367">
        <v>0</v>
      </c>
      <c r="Z1367">
        <v>2</v>
      </c>
      <c r="AB1367" t="s">
        <v>24</v>
      </c>
      <c r="AC1367" t="s">
        <v>24</v>
      </c>
      <c r="AD1367" t="s">
        <v>24</v>
      </c>
      <c r="AE1367" t="s">
        <v>24</v>
      </c>
      <c r="AF1367">
        <v>0</v>
      </c>
      <c r="AG1367">
        <v>119</v>
      </c>
      <c r="AH1367" t="s">
        <v>24</v>
      </c>
      <c r="AI1367">
        <v>0</v>
      </c>
      <c r="AJ1367" t="s">
        <v>24</v>
      </c>
      <c r="AK1367" t="s">
        <v>24</v>
      </c>
      <c r="AL1367" t="s">
        <v>24</v>
      </c>
      <c r="AM1367" t="s">
        <v>24</v>
      </c>
      <c r="AN1367" t="s">
        <v>24</v>
      </c>
      <c r="AO1367" t="s">
        <v>24</v>
      </c>
      <c r="AP1367" t="s">
        <v>24</v>
      </c>
      <c r="AQ1367" t="s">
        <v>24</v>
      </c>
      <c r="AR1367" t="s">
        <v>24</v>
      </c>
      <c r="AS1367" t="s">
        <v>24</v>
      </c>
      <c r="AT1367" t="s">
        <v>24</v>
      </c>
    </row>
    <row r="1368" spans="1:46">
      <c r="A1368">
        <v>119</v>
      </c>
      <c r="B1368">
        <v>3</v>
      </c>
      <c r="C1368">
        <v>7</v>
      </c>
      <c r="D1368">
        <v>0</v>
      </c>
      <c r="G1368">
        <v>35</v>
      </c>
      <c r="Q1368" t="s">
        <v>1550</v>
      </c>
      <c r="S1368">
        <v>0</v>
      </c>
      <c r="Z1368">
        <v>2</v>
      </c>
      <c r="AB1368" t="s">
        <v>24</v>
      </c>
      <c r="AC1368" t="s">
        <v>24</v>
      </c>
      <c r="AD1368" t="s">
        <v>24</v>
      </c>
      <c r="AE1368" t="s">
        <v>24</v>
      </c>
      <c r="AF1368">
        <v>0</v>
      </c>
      <c r="AG1368">
        <v>119</v>
      </c>
      <c r="AH1368" t="s">
        <v>24</v>
      </c>
      <c r="AI1368">
        <v>0</v>
      </c>
      <c r="AJ1368" t="s">
        <v>24</v>
      </c>
      <c r="AK1368" t="s">
        <v>24</v>
      </c>
      <c r="AL1368" t="s">
        <v>24</v>
      </c>
      <c r="AM1368" t="s">
        <v>24</v>
      </c>
      <c r="AN1368" t="s">
        <v>24</v>
      </c>
      <c r="AO1368" t="s">
        <v>24</v>
      </c>
      <c r="AP1368" t="s">
        <v>24</v>
      </c>
      <c r="AQ1368" t="s">
        <v>24</v>
      </c>
      <c r="AR1368" t="s">
        <v>24</v>
      </c>
      <c r="AS1368" t="s">
        <v>24</v>
      </c>
      <c r="AT1368" t="s">
        <v>24</v>
      </c>
    </row>
    <row r="1369" spans="1:46">
      <c r="A1369">
        <v>119</v>
      </c>
      <c r="B1369">
        <v>3</v>
      </c>
      <c r="C1369">
        <v>8</v>
      </c>
      <c r="D1369">
        <v>0</v>
      </c>
      <c r="G1369">
        <v>664</v>
      </c>
      <c r="Q1369" t="s">
        <v>5453</v>
      </c>
      <c r="S1369">
        <v>0</v>
      </c>
      <c r="Z1369">
        <v>2</v>
      </c>
      <c r="AB1369" t="s">
        <v>24</v>
      </c>
      <c r="AC1369" t="s">
        <v>24</v>
      </c>
      <c r="AD1369" t="s">
        <v>24</v>
      </c>
      <c r="AE1369" t="s">
        <v>24</v>
      </c>
      <c r="AF1369">
        <v>0</v>
      </c>
      <c r="AG1369">
        <v>119</v>
      </c>
      <c r="AH1369" t="s">
        <v>24</v>
      </c>
      <c r="AI1369">
        <v>0</v>
      </c>
      <c r="AJ1369" t="s">
        <v>24</v>
      </c>
      <c r="AK1369" t="s">
        <v>24</v>
      </c>
      <c r="AL1369" t="s">
        <v>24</v>
      </c>
      <c r="AM1369" t="s">
        <v>24</v>
      </c>
      <c r="AN1369" t="s">
        <v>24</v>
      </c>
      <c r="AO1369" t="s">
        <v>24</v>
      </c>
      <c r="AP1369" t="s">
        <v>24</v>
      </c>
      <c r="AQ1369" t="s">
        <v>24</v>
      </c>
      <c r="AR1369" t="s">
        <v>24</v>
      </c>
      <c r="AS1369" t="s">
        <v>24</v>
      </c>
      <c r="AT1369" t="s">
        <v>24</v>
      </c>
    </row>
    <row r="1370" spans="1:46">
      <c r="A1370">
        <v>120</v>
      </c>
      <c r="B1370">
        <v>1</v>
      </c>
      <c r="C1370">
        <v>1</v>
      </c>
      <c r="D1370">
        <v>0</v>
      </c>
      <c r="G1370">
        <v>0</v>
      </c>
      <c r="Q1370" t="s">
        <v>24</v>
      </c>
      <c r="S1370">
        <v>0</v>
      </c>
      <c r="Z1370">
        <v>0</v>
      </c>
      <c r="AB1370" t="s">
        <v>24</v>
      </c>
      <c r="AC1370" t="s">
        <v>24</v>
      </c>
      <c r="AD1370" t="s">
        <v>24</v>
      </c>
      <c r="AE1370" t="s">
        <v>24</v>
      </c>
      <c r="AF1370">
        <v>0</v>
      </c>
      <c r="AG1370">
        <v>120</v>
      </c>
      <c r="AH1370" t="s">
        <v>24</v>
      </c>
      <c r="AI1370">
        <v>0</v>
      </c>
      <c r="AJ1370" t="s">
        <v>24</v>
      </c>
      <c r="AK1370" t="s">
        <v>24</v>
      </c>
      <c r="AL1370" t="s">
        <v>24</v>
      </c>
      <c r="AM1370" t="s">
        <v>24</v>
      </c>
      <c r="AN1370" t="s">
        <v>24</v>
      </c>
      <c r="AO1370" t="s">
        <v>24</v>
      </c>
      <c r="AP1370" t="s">
        <v>24</v>
      </c>
      <c r="AQ1370" t="s">
        <v>24</v>
      </c>
      <c r="AR1370" t="s">
        <v>24</v>
      </c>
      <c r="AS1370" t="s">
        <v>24</v>
      </c>
      <c r="AT1370" t="s">
        <v>24</v>
      </c>
    </row>
    <row r="1371" spans="1:46">
      <c r="A1371">
        <v>120</v>
      </c>
      <c r="B1371">
        <v>1</v>
      </c>
      <c r="C1371">
        <v>2</v>
      </c>
      <c r="D1371">
        <v>0</v>
      </c>
      <c r="G1371">
        <v>222</v>
      </c>
      <c r="Q1371" t="s">
        <v>5454</v>
      </c>
      <c r="S1371">
        <v>0</v>
      </c>
      <c r="Z1371">
        <v>2</v>
      </c>
      <c r="AB1371" t="s">
        <v>24</v>
      </c>
      <c r="AC1371" t="s">
        <v>24</v>
      </c>
      <c r="AD1371" t="s">
        <v>24</v>
      </c>
      <c r="AE1371" t="s">
        <v>24</v>
      </c>
      <c r="AF1371">
        <v>0</v>
      </c>
      <c r="AG1371">
        <v>120</v>
      </c>
      <c r="AH1371" t="s">
        <v>24</v>
      </c>
      <c r="AI1371">
        <v>0</v>
      </c>
      <c r="AJ1371" t="s">
        <v>24</v>
      </c>
      <c r="AK1371" t="s">
        <v>24</v>
      </c>
      <c r="AL1371" t="s">
        <v>24</v>
      </c>
      <c r="AM1371" t="s">
        <v>24</v>
      </c>
      <c r="AN1371" t="s">
        <v>24</v>
      </c>
      <c r="AO1371" t="s">
        <v>24</v>
      </c>
      <c r="AP1371" t="s">
        <v>24</v>
      </c>
      <c r="AQ1371" t="s">
        <v>24</v>
      </c>
      <c r="AR1371" t="s">
        <v>24</v>
      </c>
      <c r="AS1371" t="s">
        <v>24</v>
      </c>
      <c r="AT1371" t="s">
        <v>24</v>
      </c>
    </row>
    <row r="1372" spans="1:46">
      <c r="A1372">
        <v>120</v>
      </c>
      <c r="B1372">
        <v>1</v>
      </c>
      <c r="C1372">
        <v>3</v>
      </c>
      <c r="D1372">
        <v>0</v>
      </c>
      <c r="G1372">
        <v>13</v>
      </c>
      <c r="Q1372" t="s">
        <v>5455</v>
      </c>
      <c r="S1372">
        <v>0</v>
      </c>
      <c r="Z1372">
        <v>2</v>
      </c>
      <c r="AB1372" t="s">
        <v>24</v>
      </c>
      <c r="AC1372" t="s">
        <v>24</v>
      </c>
      <c r="AD1372" t="s">
        <v>24</v>
      </c>
      <c r="AE1372" t="s">
        <v>24</v>
      </c>
      <c r="AF1372">
        <v>0</v>
      </c>
      <c r="AG1372">
        <v>120</v>
      </c>
      <c r="AH1372" t="s">
        <v>24</v>
      </c>
      <c r="AI1372">
        <v>0</v>
      </c>
      <c r="AJ1372" t="s">
        <v>24</v>
      </c>
      <c r="AK1372" t="s">
        <v>24</v>
      </c>
      <c r="AL1372" t="s">
        <v>24</v>
      </c>
      <c r="AM1372" t="s">
        <v>24</v>
      </c>
      <c r="AN1372" t="s">
        <v>24</v>
      </c>
      <c r="AO1372" t="s">
        <v>24</v>
      </c>
      <c r="AP1372" t="s">
        <v>24</v>
      </c>
      <c r="AQ1372" t="s">
        <v>24</v>
      </c>
      <c r="AR1372" t="s">
        <v>24</v>
      </c>
      <c r="AS1372" t="s">
        <v>24</v>
      </c>
      <c r="AT1372" t="s">
        <v>24</v>
      </c>
    </row>
    <row r="1373" spans="1:46">
      <c r="A1373">
        <v>120</v>
      </c>
      <c r="B1373">
        <v>1</v>
      </c>
      <c r="C1373">
        <v>4</v>
      </c>
      <c r="D1373">
        <v>0</v>
      </c>
      <c r="G1373">
        <v>10</v>
      </c>
      <c r="Q1373" t="s">
        <v>1549</v>
      </c>
      <c r="S1373">
        <v>0</v>
      </c>
      <c r="Z1373">
        <v>2</v>
      </c>
      <c r="AB1373" t="s">
        <v>24</v>
      </c>
      <c r="AC1373" t="s">
        <v>24</v>
      </c>
      <c r="AD1373" t="s">
        <v>24</v>
      </c>
      <c r="AE1373" t="s">
        <v>24</v>
      </c>
      <c r="AF1373">
        <v>0</v>
      </c>
      <c r="AG1373">
        <v>120</v>
      </c>
      <c r="AH1373" t="s">
        <v>24</v>
      </c>
      <c r="AI1373">
        <v>0</v>
      </c>
      <c r="AJ1373" t="s">
        <v>24</v>
      </c>
      <c r="AK1373" t="s">
        <v>24</v>
      </c>
      <c r="AL1373" t="s">
        <v>24</v>
      </c>
      <c r="AM1373" t="s">
        <v>24</v>
      </c>
      <c r="AN1373" t="s">
        <v>24</v>
      </c>
      <c r="AO1373" t="s">
        <v>24</v>
      </c>
      <c r="AP1373" t="s">
        <v>24</v>
      </c>
      <c r="AQ1373" t="s">
        <v>24</v>
      </c>
      <c r="AR1373" t="s">
        <v>24</v>
      </c>
      <c r="AS1373" t="s">
        <v>24</v>
      </c>
      <c r="AT1373" t="s">
        <v>24</v>
      </c>
    </row>
    <row r="1374" spans="1:46">
      <c r="A1374">
        <v>120</v>
      </c>
      <c r="B1374">
        <v>1</v>
      </c>
      <c r="C1374">
        <v>5</v>
      </c>
      <c r="D1374">
        <v>0</v>
      </c>
      <c r="G1374">
        <v>221</v>
      </c>
      <c r="Q1374" t="s">
        <v>1549</v>
      </c>
      <c r="S1374">
        <v>0</v>
      </c>
      <c r="Z1374">
        <v>2</v>
      </c>
      <c r="AB1374" t="s">
        <v>24</v>
      </c>
      <c r="AC1374" t="s">
        <v>24</v>
      </c>
      <c r="AD1374" t="s">
        <v>24</v>
      </c>
      <c r="AE1374" t="s">
        <v>24</v>
      </c>
      <c r="AF1374">
        <v>0</v>
      </c>
      <c r="AG1374">
        <v>120</v>
      </c>
      <c r="AH1374" t="s">
        <v>24</v>
      </c>
      <c r="AI1374">
        <v>0</v>
      </c>
      <c r="AJ1374" t="s">
        <v>24</v>
      </c>
      <c r="AK1374" t="s">
        <v>24</v>
      </c>
      <c r="AL1374" t="s">
        <v>24</v>
      </c>
      <c r="AM1374" t="s">
        <v>24</v>
      </c>
      <c r="AN1374" t="s">
        <v>24</v>
      </c>
      <c r="AO1374" t="s">
        <v>24</v>
      </c>
      <c r="AP1374" t="s">
        <v>24</v>
      </c>
      <c r="AQ1374" t="s">
        <v>24</v>
      </c>
      <c r="AR1374" t="s">
        <v>24</v>
      </c>
      <c r="AS1374" t="s">
        <v>24</v>
      </c>
      <c r="AT1374" t="s">
        <v>24</v>
      </c>
    </row>
    <row r="1375" spans="1:46">
      <c r="A1375">
        <v>120</v>
      </c>
      <c r="B1375">
        <v>1</v>
      </c>
      <c r="C1375">
        <v>6</v>
      </c>
      <c r="D1375">
        <v>0</v>
      </c>
      <c r="G1375">
        <v>92</v>
      </c>
      <c r="Q1375" t="s">
        <v>5455</v>
      </c>
      <c r="S1375">
        <v>0</v>
      </c>
      <c r="Z1375">
        <v>2</v>
      </c>
      <c r="AB1375" t="s">
        <v>24</v>
      </c>
      <c r="AC1375" t="s">
        <v>24</v>
      </c>
      <c r="AD1375" t="s">
        <v>24</v>
      </c>
      <c r="AE1375" t="s">
        <v>24</v>
      </c>
      <c r="AF1375">
        <v>0</v>
      </c>
      <c r="AG1375">
        <v>120</v>
      </c>
      <c r="AH1375" t="s">
        <v>24</v>
      </c>
      <c r="AI1375">
        <v>0</v>
      </c>
      <c r="AJ1375" t="s">
        <v>24</v>
      </c>
      <c r="AK1375" t="s">
        <v>24</v>
      </c>
      <c r="AL1375" t="s">
        <v>24</v>
      </c>
      <c r="AM1375" t="s">
        <v>24</v>
      </c>
      <c r="AN1375" t="s">
        <v>24</v>
      </c>
      <c r="AO1375" t="s">
        <v>24</v>
      </c>
      <c r="AP1375" t="s">
        <v>24</v>
      </c>
      <c r="AQ1375" t="s">
        <v>24</v>
      </c>
      <c r="AR1375" t="s">
        <v>24</v>
      </c>
      <c r="AS1375" t="s">
        <v>24</v>
      </c>
      <c r="AT1375" t="s">
        <v>24</v>
      </c>
    </row>
    <row r="1376" spans="1:46">
      <c r="A1376">
        <v>120</v>
      </c>
      <c r="B1376">
        <v>1</v>
      </c>
      <c r="C1376">
        <v>7</v>
      </c>
      <c r="D1376">
        <v>0</v>
      </c>
      <c r="G1376">
        <v>0</v>
      </c>
      <c r="Q1376" t="s">
        <v>24</v>
      </c>
      <c r="S1376">
        <v>0</v>
      </c>
      <c r="Z1376">
        <v>0</v>
      </c>
      <c r="AB1376" t="s">
        <v>24</v>
      </c>
      <c r="AC1376" t="s">
        <v>24</v>
      </c>
      <c r="AD1376" t="s">
        <v>24</v>
      </c>
      <c r="AE1376" t="s">
        <v>24</v>
      </c>
      <c r="AF1376">
        <v>0</v>
      </c>
      <c r="AG1376">
        <v>120</v>
      </c>
      <c r="AH1376" t="s">
        <v>24</v>
      </c>
      <c r="AI1376">
        <v>0</v>
      </c>
      <c r="AJ1376" t="s">
        <v>24</v>
      </c>
      <c r="AK1376" t="s">
        <v>24</v>
      </c>
      <c r="AL1376" t="s">
        <v>24</v>
      </c>
      <c r="AM1376" t="s">
        <v>24</v>
      </c>
      <c r="AN1376" t="s">
        <v>24</v>
      </c>
      <c r="AO1376" t="s">
        <v>24</v>
      </c>
      <c r="AP1376" t="s">
        <v>24</v>
      </c>
      <c r="AQ1376" t="s">
        <v>24</v>
      </c>
      <c r="AR1376" t="s">
        <v>24</v>
      </c>
      <c r="AS1376" t="s">
        <v>24</v>
      </c>
      <c r="AT1376" t="s">
        <v>24</v>
      </c>
    </row>
    <row r="1377" spans="1:46">
      <c r="A1377">
        <v>120</v>
      </c>
      <c r="B1377">
        <v>1</v>
      </c>
      <c r="C1377">
        <v>8</v>
      </c>
      <c r="D1377">
        <v>0</v>
      </c>
      <c r="G1377">
        <v>0</v>
      </c>
      <c r="Q1377" t="s">
        <v>24</v>
      </c>
      <c r="S1377">
        <v>0</v>
      </c>
      <c r="Z1377">
        <v>0</v>
      </c>
      <c r="AB1377" t="s">
        <v>24</v>
      </c>
      <c r="AC1377" t="s">
        <v>24</v>
      </c>
      <c r="AD1377" t="s">
        <v>24</v>
      </c>
      <c r="AE1377" t="s">
        <v>24</v>
      </c>
      <c r="AF1377">
        <v>0</v>
      </c>
      <c r="AG1377">
        <v>120</v>
      </c>
      <c r="AH1377" t="s">
        <v>24</v>
      </c>
      <c r="AI1377">
        <v>0</v>
      </c>
      <c r="AJ1377" t="s">
        <v>24</v>
      </c>
      <c r="AK1377" t="s">
        <v>24</v>
      </c>
      <c r="AL1377" t="s">
        <v>24</v>
      </c>
      <c r="AM1377" t="s">
        <v>24</v>
      </c>
      <c r="AN1377" t="s">
        <v>24</v>
      </c>
      <c r="AO1377" t="s">
        <v>24</v>
      </c>
      <c r="AP1377" t="s">
        <v>24</v>
      </c>
      <c r="AQ1377" t="s">
        <v>24</v>
      </c>
      <c r="AR1377" t="s">
        <v>24</v>
      </c>
      <c r="AS1377" t="s">
        <v>24</v>
      </c>
      <c r="AT1377" t="s">
        <v>24</v>
      </c>
    </row>
    <row r="1378" spans="1:46">
      <c r="A1378">
        <v>120</v>
      </c>
      <c r="B1378">
        <v>2</v>
      </c>
      <c r="C1378">
        <v>1</v>
      </c>
      <c r="D1378">
        <v>0</v>
      </c>
      <c r="G1378">
        <v>294</v>
      </c>
      <c r="Q1378" t="s">
        <v>5451</v>
      </c>
      <c r="S1378">
        <v>0</v>
      </c>
      <c r="Z1378">
        <v>2</v>
      </c>
      <c r="AB1378" t="s">
        <v>24</v>
      </c>
      <c r="AC1378" t="s">
        <v>24</v>
      </c>
      <c r="AD1378" t="s">
        <v>24</v>
      </c>
      <c r="AE1378" t="s">
        <v>24</v>
      </c>
      <c r="AF1378">
        <v>0</v>
      </c>
      <c r="AG1378">
        <v>120</v>
      </c>
      <c r="AH1378" t="s">
        <v>24</v>
      </c>
      <c r="AI1378">
        <v>0</v>
      </c>
      <c r="AJ1378" t="s">
        <v>24</v>
      </c>
      <c r="AK1378" t="s">
        <v>24</v>
      </c>
      <c r="AL1378" t="s">
        <v>24</v>
      </c>
      <c r="AM1378" t="s">
        <v>24</v>
      </c>
      <c r="AN1378" t="s">
        <v>24</v>
      </c>
      <c r="AO1378" t="s">
        <v>24</v>
      </c>
      <c r="AP1378" t="s">
        <v>24</v>
      </c>
      <c r="AQ1378" t="s">
        <v>24</v>
      </c>
      <c r="AR1378" t="s">
        <v>24</v>
      </c>
      <c r="AS1378" t="s">
        <v>24</v>
      </c>
      <c r="AT1378" t="s">
        <v>24</v>
      </c>
    </row>
    <row r="1379" spans="1:46">
      <c r="A1379">
        <v>120</v>
      </c>
      <c r="B1379">
        <v>2</v>
      </c>
      <c r="C1379">
        <v>2</v>
      </c>
      <c r="D1379">
        <v>0</v>
      </c>
      <c r="G1379">
        <v>362</v>
      </c>
      <c r="Q1379" t="s">
        <v>5456</v>
      </c>
      <c r="S1379">
        <v>0</v>
      </c>
      <c r="Z1379">
        <v>2</v>
      </c>
      <c r="AB1379" t="s">
        <v>24</v>
      </c>
      <c r="AC1379" t="s">
        <v>24</v>
      </c>
      <c r="AD1379" t="s">
        <v>24</v>
      </c>
      <c r="AE1379" t="s">
        <v>24</v>
      </c>
      <c r="AF1379">
        <v>0</v>
      </c>
      <c r="AG1379">
        <v>120</v>
      </c>
      <c r="AH1379" t="s">
        <v>24</v>
      </c>
      <c r="AI1379">
        <v>0</v>
      </c>
      <c r="AJ1379" t="s">
        <v>24</v>
      </c>
      <c r="AK1379" t="s">
        <v>24</v>
      </c>
      <c r="AL1379" t="s">
        <v>24</v>
      </c>
      <c r="AM1379" t="s">
        <v>24</v>
      </c>
      <c r="AN1379" t="s">
        <v>24</v>
      </c>
      <c r="AO1379" t="s">
        <v>24</v>
      </c>
      <c r="AP1379" t="s">
        <v>24</v>
      </c>
      <c r="AQ1379" t="s">
        <v>24</v>
      </c>
      <c r="AR1379" t="s">
        <v>24</v>
      </c>
      <c r="AS1379" t="s">
        <v>24</v>
      </c>
      <c r="AT1379" t="s">
        <v>24</v>
      </c>
    </row>
    <row r="1380" spans="1:46">
      <c r="A1380">
        <v>120</v>
      </c>
      <c r="B1380">
        <v>2</v>
      </c>
      <c r="C1380">
        <v>3</v>
      </c>
      <c r="D1380">
        <v>0</v>
      </c>
      <c r="G1380">
        <v>11</v>
      </c>
      <c r="Q1380" t="s">
        <v>5457</v>
      </c>
      <c r="S1380">
        <v>0</v>
      </c>
      <c r="Z1380">
        <v>2</v>
      </c>
      <c r="AB1380" t="s">
        <v>24</v>
      </c>
      <c r="AC1380" t="s">
        <v>24</v>
      </c>
      <c r="AD1380" t="s">
        <v>24</v>
      </c>
      <c r="AE1380" t="s">
        <v>24</v>
      </c>
      <c r="AF1380">
        <v>0</v>
      </c>
      <c r="AG1380">
        <v>120</v>
      </c>
      <c r="AH1380" t="s">
        <v>24</v>
      </c>
      <c r="AI1380">
        <v>0</v>
      </c>
      <c r="AJ1380" t="s">
        <v>24</v>
      </c>
      <c r="AK1380" t="s">
        <v>24</v>
      </c>
      <c r="AL1380" t="s">
        <v>24</v>
      </c>
      <c r="AM1380" t="s">
        <v>24</v>
      </c>
      <c r="AN1380" t="s">
        <v>24</v>
      </c>
      <c r="AO1380" t="s">
        <v>24</v>
      </c>
      <c r="AP1380" t="s">
        <v>24</v>
      </c>
      <c r="AQ1380" t="s">
        <v>24</v>
      </c>
      <c r="AR1380" t="s">
        <v>24</v>
      </c>
      <c r="AS1380" t="s">
        <v>24</v>
      </c>
      <c r="AT1380" t="s">
        <v>24</v>
      </c>
    </row>
    <row r="1381" spans="1:46">
      <c r="A1381">
        <v>120</v>
      </c>
      <c r="B1381">
        <v>2</v>
      </c>
      <c r="C1381">
        <v>4</v>
      </c>
      <c r="D1381">
        <v>0</v>
      </c>
      <c r="G1381">
        <v>611</v>
      </c>
      <c r="Q1381" t="s">
        <v>5458</v>
      </c>
      <c r="S1381">
        <v>0</v>
      </c>
      <c r="Z1381">
        <v>2</v>
      </c>
      <c r="AB1381" t="s">
        <v>24</v>
      </c>
      <c r="AC1381" t="s">
        <v>24</v>
      </c>
      <c r="AD1381" t="s">
        <v>24</v>
      </c>
      <c r="AE1381" t="s">
        <v>24</v>
      </c>
      <c r="AF1381">
        <v>0</v>
      </c>
      <c r="AG1381">
        <v>120</v>
      </c>
      <c r="AH1381" t="s">
        <v>24</v>
      </c>
      <c r="AI1381">
        <v>0</v>
      </c>
      <c r="AJ1381" t="s">
        <v>24</v>
      </c>
      <c r="AK1381" t="s">
        <v>24</v>
      </c>
      <c r="AL1381" t="s">
        <v>24</v>
      </c>
      <c r="AM1381" t="s">
        <v>24</v>
      </c>
      <c r="AN1381" t="s">
        <v>24</v>
      </c>
      <c r="AO1381" t="s">
        <v>24</v>
      </c>
      <c r="AP1381" t="s">
        <v>24</v>
      </c>
      <c r="AQ1381" t="s">
        <v>24</v>
      </c>
      <c r="AR1381" t="s">
        <v>24</v>
      </c>
      <c r="AS1381" t="s">
        <v>24</v>
      </c>
      <c r="AT1381" t="s">
        <v>24</v>
      </c>
    </row>
    <row r="1382" spans="1:46">
      <c r="A1382">
        <v>120</v>
      </c>
      <c r="B1382">
        <v>2</v>
      </c>
      <c r="C1382">
        <v>5</v>
      </c>
      <c r="D1382">
        <v>0</v>
      </c>
      <c r="G1382">
        <v>401</v>
      </c>
      <c r="Q1382" t="s">
        <v>173</v>
      </c>
      <c r="S1382">
        <v>0</v>
      </c>
      <c r="Z1382">
        <v>2</v>
      </c>
      <c r="AB1382" t="s">
        <v>24</v>
      </c>
      <c r="AC1382" t="s">
        <v>24</v>
      </c>
      <c r="AD1382" t="s">
        <v>24</v>
      </c>
      <c r="AE1382" t="s">
        <v>24</v>
      </c>
      <c r="AF1382">
        <v>0</v>
      </c>
      <c r="AG1382">
        <v>120</v>
      </c>
      <c r="AH1382" t="s">
        <v>24</v>
      </c>
      <c r="AI1382">
        <v>0</v>
      </c>
      <c r="AJ1382" t="s">
        <v>24</v>
      </c>
      <c r="AK1382" t="s">
        <v>24</v>
      </c>
      <c r="AL1382" t="s">
        <v>24</v>
      </c>
      <c r="AM1382" t="s">
        <v>24</v>
      </c>
      <c r="AN1382" t="s">
        <v>24</v>
      </c>
      <c r="AO1382" t="s">
        <v>24</v>
      </c>
      <c r="AP1382" t="s">
        <v>24</v>
      </c>
      <c r="AQ1382" t="s">
        <v>24</v>
      </c>
      <c r="AR1382" t="s">
        <v>24</v>
      </c>
      <c r="AS1382" t="s">
        <v>24</v>
      </c>
      <c r="AT1382" t="s">
        <v>24</v>
      </c>
    </row>
    <row r="1383" spans="1:46">
      <c r="A1383">
        <v>120</v>
      </c>
      <c r="B1383">
        <v>2</v>
      </c>
      <c r="C1383">
        <v>6</v>
      </c>
      <c r="D1383">
        <v>0</v>
      </c>
      <c r="G1383">
        <v>56</v>
      </c>
      <c r="Q1383" t="s">
        <v>1552</v>
      </c>
      <c r="S1383">
        <v>0</v>
      </c>
      <c r="Z1383">
        <v>2</v>
      </c>
      <c r="AB1383" t="s">
        <v>24</v>
      </c>
      <c r="AC1383" t="s">
        <v>24</v>
      </c>
      <c r="AD1383" t="s">
        <v>24</v>
      </c>
      <c r="AE1383" t="s">
        <v>24</v>
      </c>
      <c r="AF1383">
        <v>0</v>
      </c>
      <c r="AG1383">
        <v>120</v>
      </c>
      <c r="AH1383" t="s">
        <v>24</v>
      </c>
      <c r="AI1383">
        <v>0</v>
      </c>
      <c r="AJ1383" t="s">
        <v>24</v>
      </c>
      <c r="AK1383" t="s">
        <v>24</v>
      </c>
      <c r="AL1383" t="s">
        <v>24</v>
      </c>
      <c r="AM1383" t="s">
        <v>24</v>
      </c>
      <c r="AN1383" t="s">
        <v>24</v>
      </c>
      <c r="AO1383" t="s">
        <v>24</v>
      </c>
      <c r="AP1383" t="s">
        <v>24</v>
      </c>
      <c r="AQ1383" t="s">
        <v>24</v>
      </c>
      <c r="AR1383" t="s">
        <v>24</v>
      </c>
      <c r="AS1383" t="s">
        <v>24</v>
      </c>
      <c r="AT1383" t="s">
        <v>24</v>
      </c>
    </row>
    <row r="1384" spans="1:46">
      <c r="A1384">
        <v>120</v>
      </c>
      <c r="B1384">
        <v>2</v>
      </c>
      <c r="C1384">
        <v>7</v>
      </c>
      <c r="D1384">
        <v>0</v>
      </c>
      <c r="G1384">
        <v>489</v>
      </c>
      <c r="Q1384" t="s">
        <v>167</v>
      </c>
      <c r="S1384">
        <v>0</v>
      </c>
      <c r="Z1384">
        <v>2</v>
      </c>
      <c r="AB1384" t="s">
        <v>24</v>
      </c>
      <c r="AC1384" t="s">
        <v>24</v>
      </c>
      <c r="AD1384" t="s">
        <v>24</v>
      </c>
      <c r="AE1384" t="s">
        <v>24</v>
      </c>
      <c r="AF1384">
        <v>0</v>
      </c>
      <c r="AG1384">
        <v>120</v>
      </c>
      <c r="AH1384" t="s">
        <v>24</v>
      </c>
      <c r="AI1384">
        <v>0</v>
      </c>
      <c r="AJ1384" t="s">
        <v>24</v>
      </c>
      <c r="AK1384" t="s">
        <v>24</v>
      </c>
      <c r="AL1384" t="s">
        <v>24</v>
      </c>
      <c r="AM1384" t="s">
        <v>24</v>
      </c>
      <c r="AN1384" t="s">
        <v>24</v>
      </c>
      <c r="AO1384" t="s">
        <v>24</v>
      </c>
      <c r="AP1384" t="s">
        <v>24</v>
      </c>
      <c r="AQ1384" t="s">
        <v>24</v>
      </c>
      <c r="AR1384" t="s">
        <v>24</v>
      </c>
      <c r="AS1384" t="s">
        <v>24</v>
      </c>
      <c r="AT1384" t="s">
        <v>24</v>
      </c>
    </row>
    <row r="1385" spans="1:46">
      <c r="A1385">
        <v>120</v>
      </c>
      <c r="B1385">
        <v>2</v>
      </c>
      <c r="C1385">
        <v>8</v>
      </c>
      <c r="D1385">
        <v>0</v>
      </c>
      <c r="G1385">
        <v>729</v>
      </c>
      <c r="Q1385" t="s">
        <v>5451</v>
      </c>
      <c r="S1385">
        <v>0</v>
      </c>
      <c r="Z1385">
        <v>2</v>
      </c>
      <c r="AB1385" t="s">
        <v>24</v>
      </c>
      <c r="AC1385" t="s">
        <v>24</v>
      </c>
      <c r="AD1385" t="s">
        <v>24</v>
      </c>
      <c r="AE1385" t="s">
        <v>24</v>
      </c>
      <c r="AF1385">
        <v>0</v>
      </c>
      <c r="AG1385">
        <v>120</v>
      </c>
      <c r="AH1385" t="s">
        <v>24</v>
      </c>
      <c r="AI1385">
        <v>0</v>
      </c>
      <c r="AJ1385" t="s">
        <v>24</v>
      </c>
      <c r="AK1385" t="s">
        <v>24</v>
      </c>
      <c r="AL1385" t="s">
        <v>24</v>
      </c>
      <c r="AM1385" t="s">
        <v>24</v>
      </c>
      <c r="AN1385" t="s">
        <v>24</v>
      </c>
      <c r="AO1385" t="s">
        <v>24</v>
      </c>
      <c r="AP1385" t="s">
        <v>24</v>
      </c>
      <c r="AQ1385" t="s">
        <v>24</v>
      </c>
      <c r="AR1385" t="s">
        <v>24</v>
      </c>
      <c r="AS1385" t="s">
        <v>24</v>
      </c>
      <c r="AT1385" t="s">
        <v>24</v>
      </c>
    </row>
    <row r="1386" spans="1:46">
      <c r="A1386">
        <v>121</v>
      </c>
      <c r="B1386">
        <v>1</v>
      </c>
      <c r="C1386">
        <v>1</v>
      </c>
      <c r="D1386">
        <v>0</v>
      </c>
      <c r="G1386">
        <v>0</v>
      </c>
      <c r="Q1386" t="s">
        <v>24</v>
      </c>
      <c r="S1386">
        <v>0</v>
      </c>
      <c r="Z1386">
        <v>0</v>
      </c>
      <c r="AB1386" t="s">
        <v>24</v>
      </c>
      <c r="AC1386" t="s">
        <v>24</v>
      </c>
      <c r="AD1386" t="s">
        <v>24</v>
      </c>
      <c r="AE1386" t="s">
        <v>24</v>
      </c>
      <c r="AF1386">
        <v>0</v>
      </c>
      <c r="AG1386">
        <v>121</v>
      </c>
      <c r="AH1386" t="s">
        <v>24</v>
      </c>
      <c r="AI1386">
        <v>0</v>
      </c>
      <c r="AJ1386" t="s">
        <v>24</v>
      </c>
      <c r="AK1386" t="s">
        <v>24</v>
      </c>
      <c r="AL1386" t="s">
        <v>24</v>
      </c>
      <c r="AM1386" t="s">
        <v>24</v>
      </c>
      <c r="AN1386" t="s">
        <v>24</v>
      </c>
      <c r="AO1386" t="s">
        <v>24</v>
      </c>
      <c r="AP1386" t="s">
        <v>24</v>
      </c>
      <c r="AQ1386" t="s">
        <v>24</v>
      </c>
      <c r="AR1386" t="s">
        <v>24</v>
      </c>
      <c r="AS1386" t="s">
        <v>24</v>
      </c>
      <c r="AT1386" t="s">
        <v>24</v>
      </c>
    </row>
    <row r="1387" spans="1:46">
      <c r="A1387">
        <v>121</v>
      </c>
      <c r="B1387">
        <v>1</v>
      </c>
      <c r="C1387">
        <v>2</v>
      </c>
      <c r="D1387">
        <v>0</v>
      </c>
      <c r="G1387">
        <v>0</v>
      </c>
      <c r="Q1387" t="s">
        <v>24</v>
      </c>
      <c r="S1387">
        <v>0</v>
      </c>
      <c r="Z1387">
        <v>0</v>
      </c>
      <c r="AB1387" t="s">
        <v>24</v>
      </c>
      <c r="AC1387" t="s">
        <v>24</v>
      </c>
      <c r="AD1387" t="s">
        <v>24</v>
      </c>
      <c r="AE1387" t="s">
        <v>24</v>
      </c>
      <c r="AF1387">
        <v>0</v>
      </c>
      <c r="AG1387">
        <v>121</v>
      </c>
      <c r="AH1387" t="s">
        <v>24</v>
      </c>
      <c r="AI1387">
        <v>0</v>
      </c>
      <c r="AJ1387" t="s">
        <v>24</v>
      </c>
      <c r="AK1387" t="s">
        <v>24</v>
      </c>
      <c r="AL1387" t="s">
        <v>24</v>
      </c>
      <c r="AM1387" t="s">
        <v>24</v>
      </c>
      <c r="AN1387" t="s">
        <v>24</v>
      </c>
      <c r="AO1387" t="s">
        <v>24</v>
      </c>
      <c r="AP1387" t="s">
        <v>24</v>
      </c>
      <c r="AQ1387" t="s">
        <v>24</v>
      </c>
      <c r="AR1387" t="s">
        <v>24</v>
      </c>
      <c r="AS1387" t="s">
        <v>24</v>
      </c>
      <c r="AT1387" t="s">
        <v>24</v>
      </c>
    </row>
    <row r="1388" spans="1:46">
      <c r="A1388">
        <v>121</v>
      </c>
      <c r="B1388">
        <v>1</v>
      </c>
      <c r="C1388">
        <v>3</v>
      </c>
      <c r="D1388">
        <v>0</v>
      </c>
      <c r="G1388">
        <v>687</v>
      </c>
      <c r="Q1388" t="s">
        <v>5222</v>
      </c>
      <c r="S1388">
        <v>0</v>
      </c>
      <c r="Z1388">
        <v>3</v>
      </c>
      <c r="AB1388" t="s">
        <v>24</v>
      </c>
      <c r="AC1388" t="s">
        <v>24</v>
      </c>
      <c r="AD1388" t="s">
        <v>24</v>
      </c>
      <c r="AE1388" t="s">
        <v>24</v>
      </c>
      <c r="AF1388">
        <v>0</v>
      </c>
      <c r="AG1388">
        <v>121</v>
      </c>
      <c r="AH1388" t="s">
        <v>24</v>
      </c>
      <c r="AI1388">
        <v>0</v>
      </c>
      <c r="AJ1388" t="s">
        <v>24</v>
      </c>
      <c r="AK1388" t="s">
        <v>24</v>
      </c>
      <c r="AL1388" t="s">
        <v>24</v>
      </c>
      <c r="AM1388" t="s">
        <v>24</v>
      </c>
      <c r="AN1388" t="s">
        <v>24</v>
      </c>
      <c r="AO1388" t="s">
        <v>24</v>
      </c>
      <c r="AP1388" t="s">
        <v>24</v>
      </c>
      <c r="AQ1388" t="s">
        <v>24</v>
      </c>
      <c r="AR1388" t="s">
        <v>24</v>
      </c>
      <c r="AS1388" t="s">
        <v>24</v>
      </c>
      <c r="AT1388" t="s">
        <v>24</v>
      </c>
    </row>
    <row r="1389" spans="1:46">
      <c r="A1389">
        <v>121</v>
      </c>
      <c r="B1389">
        <v>1</v>
      </c>
      <c r="C1389">
        <v>4</v>
      </c>
      <c r="D1389">
        <v>0</v>
      </c>
      <c r="G1389">
        <v>30</v>
      </c>
      <c r="Q1389" t="s">
        <v>1550</v>
      </c>
      <c r="S1389">
        <v>0</v>
      </c>
      <c r="Z1389">
        <v>3</v>
      </c>
      <c r="AB1389" t="s">
        <v>24</v>
      </c>
      <c r="AC1389" t="s">
        <v>24</v>
      </c>
      <c r="AD1389" t="s">
        <v>24</v>
      </c>
      <c r="AE1389" t="s">
        <v>24</v>
      </c>
      <c r="AF1389">
        <v>0</v>
      </c>
      <c r="AG1389">
        <v>121</v>
      </c>
      <c r="AH1389" t="s">
        <v>24</v>
      </c>
      <c r="AI1389">
        <v>0</v>
      </c>
      <c r="AJ1389" t="s">
        <v>24</v>
      </c>
      <c r="AK1389" t="s">
        <v>24</v>
      </c>
      <c r="AL1389" t="s">
        <v>24</v>
      </c>
      <c r="AM1389" t="s">
        <v>24</v>
      </c>
      <c r="AN1389" t="s">
        <v>24</v>
      </c>
      <c r="AO1389" t="s">
        <v>24</v>
      </c>
      <c r="AP1389" t="s">
        <v>24</v>
      </c>
      <c r="AQ1389" t="s">
        <v>24</v>
      </c>
      <c r="AR1389" t="s">
        <v>24</v>
      </c>
      <c r="AS1389" t="s">
        <v>24</v>
      </c>
      <c r="AT1389" t="s">
        <v>24</v>
      </c>
    </row>
    <row r="1390" spans="1:46">
      <c r="A1390">
        <v>121</v>
      </c>
      <c r="B1390">
        <v>1</v>
      </c>
      <c r="C1390">
        <v>5</v>
      </c>
      <c r="D1390">
        <v>0</v>
      </c>
      <c r="G1390">
        <v>705</v>
      </c>
      <c r="Q1390" t="s">
        <v>1550</v>
      </c>
      <c r="S1390">
        <v>0</v>
      </c>
      <c r="Z1390">
        <v>3</v>
      </c>
      <c r="AB1390" t="s">
        <v>24</v>
      </c>
      <c r="AC1390" t="s">
        <v>24</v>
      </c>
      <c r="AD1390" t="s">
        <v>24</v>
      </c>
      <c r="AE1390" t="s">
        <v>24</v>
      </c>
      <c r="AF1390">
        <v>0</v>
      </c>
      <c r="AG1390">
        <v>121</v>
      </c>
      <c r="AH1390" t="s">
        <v>24</v>
      </c>
      <c r="AI1390">
        <v>0</v>
      </c>
      <c r="AJ1390" t="s">
        <v>24</v>
      </c>
      <c r="AK1390" t="s">
        <v>24</v>
      </c>
      <c r="AL1390" t="s">
        <v>24</v>
      </c>
      <c r="AM1390" t="s">
        <v>24</v>
      </c>
      <c r="AN1390" t="s">
        <v>24</v>
      </c>
      <c r="AO1390" t="s">
        <v>24</v>
      </c>
      <c r="AP1390" t="s">
        <v>24</v>
      </c>
      <c r="AQ1390" t="s">
        <v>24</v>
      </c>
      <c r="AR1390" t="s">
        <v>24</v>
      </c>
      <c r="AS1390" t="s">
        <v>24</v>
      </c>
      <c r="AT1390" t="s">
        <v>24</v>
      </c>
    </row>
    <row r="1391" spans="1:46">
      <c r="A1391">
        <v>121</v>
      </c>
      <c r="B1391">
        <v>1</v>
      </c>
      <c r="C1391">
        <v>6</v>
      </c>
      <c r="D1391">
        <v>0</v>
      </c>
      <c r="G1391">
        <v>0</v>
      </c>
      <c r="Q1391" t="s">
        <v>24</v>
      </c>
      <c r="S1391">
        <v>0</v>
      </c>
      <c r="Z1391">
        <v>0</v>
      </c>
      <c r="AB1391" t="s">
        <v>24</v>
      </c>
      <c r="AC1391" t="s">
        <v>24</v>
      </c>
      <c r="AD1391" t="s">
        <v>24</v>
      </c>
      <c r="AE1391" t="s">
        <v>24</v>
      </c>
      <c r="AF1391">
        <v>0</v>
      </c>
      <c r="AG1391">
        <v>121</v>
      </c>
      <c r="AH1391" t="s">
        <v>24</v>
      </c>
      <c r="AI1391">
        <v>0</v>
      </c>
      <c r="AJ1391" t="s">
        <v>24</v>
      </c>
      <c r="AK1391" t="s">
        <v>24</v>
      </c>
      <c r="AL1391" t="s">
        <v>24</v>
      </c>
      <c r="AM1391" t="s">
        <v>24</v>
      </c>
      <c r="AN1391" t="s">
        <v>24</v>
      </c>
      <c r="AO1391" t="s">
        <v>24</v>
      </c>
      <c r="AP1391" t="s">
        <v>24</v>
      </c>
      <c r="AQ1391" t="s">
        <v>24</v>
      </c>
      <c r="AR1391" t="s">
        <v>24</v>
      </c>
      <c r="AS1391" t="s">
        <v>24</v>
      </c>
      <c r="AT1391" t="s">
        <v>24</v>
      </c>
    </row>
    <row r="1392" spans="1:46">
      <c r="A1392">
        <v>121</v>
      </c>
      <c r="B1392">
        <v>1</v>
      </c>
      <c r="C1392">
        <v>7</v>
      </c>
      <c r="D1392">
        <v>0</v>
      </c>
      <c r="G1392">
        <v>0</v>
      </c>
      <c r="Q1392" t="s">
        <v>24</v>
      </c>
      <c r="S1392">
        <v>0</v>
      </c>
      <c r="Z1392">
        <v>0</v>
      </c>
      <c r="AB1392" t="s">
        <v>24</v>
      </c>
      <c r="AC1392" t="s">
        <v>24</v>
      </c>
      <c r="AD1392" t="s">
        <v>24</v>
      </c>
      <c r="AE1392" t="s">
        <v>24</v>
      </c>
      <c r="AF1392">
        <v>0</v>
      </c>
      <c r="AG1392">
        <v>121</v>
      </c>
      <c r="AH1392" t="s">
        <v>24</v>
      </c>
      <c r="AI1392">
        <v>0</v>
      </c>
      <c r="AJ1392" t="s">
        <v>24</v>
      </c>
      <c r="AK1392" t="s">
        <v>24</v>
      </c>
      <c r="AL1392" t="s">
        <v>24</v>
      </c>
      <c r="AM1392" t="s">
        <v>24</v>
      </c>
      <c r="AN1392" t="s">
        <v>24</v>
      </c>
      <c r="AO1392" t="s">
        <v>24</v>
      </c>
      <c r="AP1392" t="s">
        <v>24</v>
      </c>
      <c r="AQ1392" t="s">
        <v>24</v>
      </c>
      <c r="AR1392" t="s">
        <v>24</v>
      </c>
      <c r="AS1392" t="s">
        <v>24</v>
      </c>
      <c r="AT1392" t="s">
        <v>24</v>
      </c>
    </row>
    <row r="1393" spans="1:46">
      <c r="A1393">
        <v>121</v>
      </c>
      <c r="B1393">
        <v>1</v>
      </c>
      <c r="C1393">
        <v>8</v>
      </c>
      <c r="D1393">
        <v>0</v>
      </c>
      <c r="G1393">
        <v>0</v>
      </c>
      <c r="Q1393" t="s">
        <v>24</v>
      </c>
      <c r="S1393">
        <v>0</v>
      </c>
      <c r="Z1393">
        <v>0</v>
      </c>
      <c r="AB1393" t="s">
        <v>24</v>
      </c>
      <c r="AC1393" t="s">
        <v>24</v>
      </c>
      <c r="AD1393" t="s">
        <v>24</v>
      </c>
      <c r="AE1393" t="s">
        <v>24</v>
      </c>
      <c r="AF1393">
        <v>0</v>
      </c>
      <c r="AG1393">
        <v>121</v>
      </c>
      <c r="AH1393" t="s">
        <v>24</v>
      </c>
      <c r="AI1393">
        <v>0</v>
      </c>
      <c r="AJ1393" t="s">
        <v>24</v>
      </c>
      <c r="AK1393" t="s">
        <v>24</v>
      </c>
      <c r="AL1393" t="s">
        <v>24</v>
      </c>
      <c r="AM1393" t="s">
        <v>24</v>
      </c>
      <c r="AN1393" t="s">
        <v>24</v>
      </c>
      <c r="AO1393" t="s">
        <v>24</v>
      </c>
      <c r="AP1393" t="s">
        <v>24</v>
      </c>
      <c r="AQ1393" t="s">
        <v>24</v>
      </c>
      <c r="AR1393" t="s">
        <v>24</v>
      </c>
      <c r="AS1393" t="s">
        <v>24</v>
      </c>
      <c r="AT1393" t="s">
        <v>24</v>
      </c>
    </row>
    <row r="1394" spans="1:46">
      <c r="A1394">
        <v>121</v>
      </c>
      <c r="B1394">
        <v>2</v>
      </c>
      <c r="C1394">
        <v>1</v>
      </c>
      <c r="D1394">
        <v>0</v>
      </c>
      <c r="G1394">
        <v>509</v>
      </c>
      <c r="Q1394" t="s">
        <v>5459</v>
      </c>
      <c r="S1394">
        <v>0</v>
      </c>
      <c r="Z1394">
        <v>3</v>
      </c>
      <c r="AB1394" t="s">
        <v>24</v>
      </c>
      <c r="AC1394" t="s">
        <v>24</v>
      </c>
      <c r="AD1394" t="s">
        <v>24</v>
      </c>
      <c r="AE1394" t="s">
        <v>24</v>
      </c>
      <c r="AF1394">
        <v>0</v>
      </c>
      <c r="AG1394">
        <v>121</v>
      </c>
      <c r="AH1394" t="s">
        <v>24</v>
      </c>
      <c r="AI1394">
        <v>0</v>
      </c>
      <c r="AJ1394" t="s">
        <v>24</v>
      </c>
      <c r="AK1394" t="s">
        <v>24</v>
      </c>
      <c r="AL1394" t="s">
        <v>24</v>
      </c>
      <c r="AM1394" t="s">
        <v>24</v>
      </c>
      <c r="AN1394" t="s">
        <v>24</v>
      </c>
      <c r="AO1394" t="s">
        <v>24</v>
      </c>
      <c r="AP1394" t="s">
        <v>24</v>
      </c>
      <c r="AQ1394" t="s">
        <v>24</v>
      </c>
      <c r="AR1394" t="s">
        <v>24</v>
      </c>
      <c r="AS1394" t="s">
        <v>24</v>
      </c>
      <c r="AT1394" t="s">
        <v>24</v>
      </c>
    </row>
    <row r="1395" spans="1:46">
      <c r="A1395">
        <v>121</v>
      </c>
      <c r="B1395">
        <v>2</v>
      </c>
      <c r="C1395">
        <v>2</v>
      </c>
      <c r="D1395">
        <v>0</v>
      </c>
      <c r="G1395">
        <v>791</v>
      </c>
      <c r="Q1395" t="s">
        <v>5216</v>
      </c>
      <c r="S1395">
        <v>0</v>
      </c>
      <c r="Z1395">
        <v>3</v>
      </c>
      <c r="AB1395" t="s">
        <v>24</v>
      </c>
      <c r="AC1395" t="s">
        <v>24</v>
      </c>
      <c r="AD1395" t="s">
        <v>24</v>
      </c>
      <c r="AE1395" t="s">
        <v>24</v>
      </c>
      <c r="AF1395">
        <v>0</v>
      </c>
      <c r="AG1395">
        <v>121</v>
      </c>
      <c r="AH1395" t="s">
        <v>24</v>
      </c>
      <c r="AI1395">
        <v>0</v>
      </c>
      <c r="AJ1395" t="s">
        <v>24</v>
      </c>
      <c r="AK1395" t="s">
        <v>24</v>
      </c>
      <c r="AL1395" t="s">
        <v>24</v>
      </c>
      <c r="AM1395" t="s">
        <v>24</v>
      </c>
      <c r="AN1395" t="s">
        <v>24</v>
      </c>
      <c r="AO1395" t="s">
        <v>24</v>
      </c>
      <c r="AP1395" t="s">
        <v>24</v>
      </c>
      <c r="AQ1395" t="s">
        <v>24</v>
      </c>
      <c r="AR1395" t="s">
        <v>24</v>
      </c>
      <c r="AS1395" t="s">
        <v>24</v>
      </c>
      <c r="AT1395" t="s">
        <v>24</v>
      </c>
    </row>
    <row r="1396" spans="1:46">
      <c r="A1396">
        <v>121</v>
      </c>
      <c r="B1396">
        <v>2</v>
      </c>
      <c r="C1396">
        <v>3</v>
      </c>
      <c r="D1396">
        <v>0</v>
      </c>
      <c r="G1396">
        <v>300</v>
      </c>
      <c r="Q1396" t="s">
        <v>5395</v>
      </c>
      <c r="S1396">
        <v>0</v>
      </c>
      <c r="Z1396">
        <v>3</v>
      </c>
      <c r="AB1396" t="s">
        <v>24</v>
      </c>
      <c r="AC1396" t="s">
        <v>24</v>
      </c>
      <c r="AD1396" t="s">
        <v>24</v>
      </c>
      <c r="AE1396" t="s">
        <v>24</v>
      </c>
      <c r="AF1396">
        <v>0</v>
      </c>
      <c r="AG1396">
        <v>121</v>
      </c>
      <c r="AH1396" t="s">
        <v>24</v>
      </c>
      <c r="AI1396">
        <v>0</v>
      </c>
      <c r="AJ1396" t="s">
        <v>24</v>
      </c>
      <c r="AK1396" t="s">
        <v>24</v>
      </c>
      <c r="AL1396" t="s">
        <v>24</v>
      </c>
      <c r="AM1396" t="s">
        <v>24</v>
      </c>
      <c r="AN1396" t="s">
        <v>24</v>
      </c>
      <c r="AO1396" t="s">
        <v>24</v>
      </c>
      <c r="AP1396" t="s">
        <v>24</v>
      </c>
      <c r="AQ1396" t="s">
        <v>24</v>
      </c>
      <c r="AR1396" t="s">
        <v>24</v>
      </c>
      <c r="AS1396" t="s">
        <v>24</v>
      </c>
      <c r="AT1396" t="s">
        <v>24</v>
      </c>
    </row>
    <row r="1397" spans="1:46">
      <c r="A1397">
        <v>121</v>
      </c>
      <c r="B1397">
        <v>2</v>
      </c>
      <c r="C1397">
        <v>4</v>
      </c>
      <c r="D1397">
        <v>0</v>
      </c>
      <c r="G1397">
        <v>448</v>
      </c>
      <c r="Q1397" t="s">
        <v>5460</v>
      </c>
      <c r="S1397">
        <v>0</v>
      </c>
      <c r="Z1397">
        <v>3</v>
      </c>
      <c r="AB1397" t="s">
        <v>24</v>
      </c>
      <c r="AC1397" t="s">
        <v>24</v>
      </c>
      <c r="AD1397" t="s">
        <v>24</v>
      </c>
      <c r="AE1397" t="s">
        <v>24</v>
      </c>
      <c r="AF1397">
        <v>0</v>
      </c>
      <c r="AG1397">
        <v>121</v>
      </c>
      <c r="AH1397" t="s">
        <v>24</v>
      </c>
      <c r="AI1397">
        <v>0</v>
      </c>
      <c r="AJ1397" t="s">
        <v>24</v>
      </c>
      <c r="AK1397" t="s">
        <v>24</v>
      </c>
      <c r="AL1397" t="s">
        <v>24</v>
      </c>
      <c r="AM1397" t="s">
        <v>24</v>
      </c>
      <c r="AN1397" t="s">
        <v>24</v>
      </c>
      <c r="AO1397" t="s">
        <v>24</v>
      </c>
      <c r="AP1397" t="s">
        <v>24</v>
      </c>
      <c r="AQ1397" t="s">
        <v>24</v>
      </c>
      <c r="AR1397" t="s">
        <v>24</v>
      </c>
      <c r="AS1397" t="s">
        <v>24</v>
      </c>
      <c r="AT1397" t="s">
        <v>24</v>
      </c>
    </row>
    <row r="1398" spans="1:46">
      <c r="A1398">
        <v>121</v>
      </c>
      <c r="B1398">
        <v>2</v>
      </c>
      <c r="C1398">
        <v>5</v>
      </c>
      <c r="D1398">
        <v>0</v>
      </c>
      <c r="G1398">
        <v>334</v>
      </c>
      <c r="Q1398" t="s">
        <v>1553</v>
      </c>
      <c r="S1398">
        <v>0</v>
      </c>
      <c r="Z1398">
        <v>3</v>
      </c>
      <c r="AB1398" t="s">
        <v>24</v>
      </c>
      <c r="AC1398" t="s">
        <v>24</v>
      </c>
      <c r="AD1398" t="s">
        <v>24</v>
      </c>
      <c r="AE1398" t="s">
        <v>24</v>
      </c>
      <c r="AF1398">
        <v>0</v>
      </c>
      <c r="AG1398">
        <v>121</v>
      </c>
      <c r="AH1398" t="s">
        <v>24</v>
      </c>
      <c r="AI1398">
        <v>0</v>
      </c>
      <c r="AJ1398" t="s">
        <v>24</v>
      </c>
      <c r="AK1398" t="s">
        <v>24</v>
      </c>
      <c r="AL1398" t="s">
        <v>24</v>
      </c>
      <c r="AM1398" t="s">
        <v>24</v>
      </c>
      <c r="AN1398" t="s">
        <v>24</v>
      </c>
      <c r="AO1398" t="s">
        <v>24</v>
      </c>
      <c r="AP1398" t="s">
        <v>24</v>
      </c>
      <c r="AQ1398" t="s">
        <v>24</v>
      </c>
      <c r="AR1398" t="s">
        <v>24</v>
      </c>
      <c r="AS1398" t="s">
        <v>24</v>
      </c>
      <c r="AT1398" t="s">
        <v>24</v>
      </c>
    </row>
    <row r="1399" spans="1:46">
      <c r="A1399">
        <v>121</v>
      </c>
      <c r="B1399">
        <v>2</v>
      </c>
      <c r="C1399">
        <v>6</v>
      </c>
      <c r="D1399">
        <v>0</v>
      </c>
      <c r="G1399">
        <v>104</v>
      </c>
      <c r="Q1399" t="s">
        <v>5461</v>
      </c>
      <c r="S1399">
        <v>0</v>
      </c>
      <c r="Z1399">
        <v>3</v>
      </c>
      <c r="AB1399" t="s">
        <v>24</v>
      </c>
      <c r="AC1399" t="s">
        <v>24</v>
      </c>
      <c r="AD1399" t="s">
        <v>24</v>
      </c>
      <c r="AE1399" t="s">
        <v>24</v>
      </c>
      <c r="AF1399">
        <v>0</v>
      </c>
      <c r="AG1399">
        <v>121</v>
      </c>
      <c r="AH1399" t="s">
        <v>24</v>
      </c>
      <c r="AI1399">
        <v>0</v>
      </c>
      <c r="AJ1399" t="s">
        <v>24</v>
      </c>
      <c r="AK1399" t="s">
        <v>24</v>
      </c>
      <c r="AL1399" t="s">
        <v>24</v>
      </c>
      <c r="AM1399" t="s">
        <v>24</v>
      </c>
      <c r="AN1399" t="s">
        <v>24</v>
      </c>
      <c r="AO1399" t="s">
        <v>24</v>
      </c>
      <c r="AP1399" t="s">
        <v>24</v>
      </c>
      <c r="AQ1399" t="s">
        <v>24</v>
      </c>
      <c r="AR1399" t="s">
        <v>24</v>
      </c>
      <c r="AS1399" t="s">
        <v>24</v>
      </c>
      <c r="AT1399" t="s">
        <v>24</v>
      </c>
    </row>
    <row r="1400" spans="1:46">
      <c r="A1400">
        <v>121</v>
      </c>
      <c r="B1400">
        <v>2</v>
      </c>
      <c r="C1400">
        <v>7</v>
      </c>
      <c r="D1400">
        <v>0</v>
      </c>
      <c r="G1400">
        <v>794</v>
      </c>
      <c r="Q1400" t="s">
        <v>167</v>
      </c>
      <c r="S1400">
        <v>0</v>
      </c>
      <c r="Z1400">
        <v>3</v>
      </c>
      <c r="AB1400" t="s">
        <v>24</v>
      </c>
      <c r="AC1400" t="s">
        <v>24</v>
      </c>
      <c r="AD1400" t="s">
        <v>24</v>
      </c>
      <c r="AE1400" t="s">
        <v>24</v>
      </c>
      <c r="AF1400">
        <v>0</v>
      </c>
      <c r="AG1400">
        <v>121</v>
      </c>
      <c r="AH1400" t="s">
        <v>24</v>
      </c>
      <c r="AI1400">
        <v>0</v>
      </c>
      <c r="AJ1400" t="s">
        <v>24</v>
      </c>
      <c r="AK1400" t="s">
        <v>24</v>
      </c>
      <c r="AL1400" t="s">
        <v>24</v>
      </c>
      <c r="AM1400" t="s">
        <v>24</v>
      </c>
      <c r="AN1400" t="s">
        <v>24</v>
      </c>
      <c r="AO1400" t="s">
        <v>24</v>
      </c>
      <c r="AP1400" t="s">
        <v>24</v>
      </c>
      <c r="AQ1400" t="s">
        <v>24</v>
      </c>
      <c r="AR1400" t="s">
        <v>24</v>
      </c>
      <c r="AS1400" t="s">
        <v>24</v>
      </c>
      <c r="AT1400" t="s">
        <v>24</v>
      </c>
    </row>
    <row r="1401" spans="1:46">
      <c r="A1401">
        <v>121</v>
      </c>
      <c r="B1401">
        <v>2</v>
      </c>
      <c r="C1401">
        <v>8</v>
      </c>
      <c r="D1401">
        <v>0</v>
      </c>
      <c r="G1401">
        <v>0</v>
      </c>
      <c r="Q1401" t="s">
        <v>24</v>
      </c>
      <c r="S1401">
        <v>0</v>
      </c>
      <c r="Z1401">
        <v>0</v>
      </c>
      <c r="AB1401" t="s">
        <v>24</v>
      </c>
      <c r="AC1401" t="s">
        <v>24</v>
      </c>
      <c r="AD1401" t="s">
        <v>24</v>
      </c>
      <c r="AE1401" t="s">
        <v>24</v>
      </c>
      <c r="AF1401">
        <v>0</v>
      </c>
      <c r="AG1401">
        <v>121</v>
      </c>
      <c r="AH1401" t="s">
        <v>24</v>
      </c>
      <c r="AI1401">
        <v>0</v>
      </c>
      <c r="AJ1401" t="s">
        <v>24</v>
      </c>
      <c r="AK1401" t="s">
        <v>24</v>
      </c>
      <c r="AL1401" t="s">
        <v>24</v>
      </c>
      <c r="AM1401" t="s">
        <v>24</v>
      </c>
      <c r="AN1401" t="s">
        <v>24</v>
      </c>
      <c r="AO1401" t="s">
        <v>24</v>
      </c>
      <c r="AP1401" t="s">
        <v>24</v>
      </c>
      <c r="AQ1401" t="s">
        <v>24</v>
      </c>
      <c r="AR1401" t="s">
        <v>24</v>
      </c>
      <c r="AS1401" t="s">
        <v>24</v>
      </c>
      <c r="AT1401" t="s">
        <v>24</v>
      </c>
    </row>
    <row r="1402" spans="1:46">
      <c r="A1402">
        <v>122</v>
      </c>
      <c r="B1402">
        <v>1</v>
      </c>
      <c r="C1402">
        <v>1</v>
      </c>
      <c r="D1402">
        <v>0</v>
      </c>
      <c r="E1402" t="s">
        <v>24</v>
      </c>
      <c r="F1402" t="s">
        <v>24</v>
      </c>
      <c r="G1402">
        <v>0</v>
      </c>
      <c r="H1402">
        <v>0</v>
      </c>
      <c r="I1402">
        <v>0</v>
      </c>
      <c r="J1402">
        <v>0</v>
      </c>
      <c r="K1402">
        <v>0</v>
      </c>
      <c r="L1402" t="s">
        <v>24</v>
      </c>
      <c r="M1402" t="s">
        <v>24</v>
      </c>
      <c r="N1402" t="s">
        <v>24</v>
      </c>
      <c r="O1402" t="s">
        <v>24</v>
      </c>
      <c r="P1402" t="s">
        <v>24</v>
      </c>
      <c r="Q1402" t="s">
        <v>24</v>
      </c>
      <c r="R1402" t="s">
        <v>24</v>
      </c>
      <c r="S1402">
        <v>0</v>
      </c>
      <c r="T1402" t="s">
        <v>137</v>
      </c>
      <c r="U1402" t="s">
        <v>137</v>
      </c>
      <c r="V1402" t="s">
        <v>137</v>
      </c>
      <c r="W1402" t="s">
        <v>24</v>
      </c>
      <c r="X1402" t="s">
        <v>24</v>
      </c>
      <c r="Y1402" t="s">
        <v>24</v>
      </c>
      <c r="Z1402">
        <v>0</v>
      </c>
      <c r="AA1402" t="s">
        <v>24</v>
      </c>
      <c r="AB1402" t="s">
        <v>24</v>
      </c>
      <c r="AC1402" t="s">
        <v>24</v>
      </c>
      <c r="AD1402" t="s">
        <v>24</v>
      </c>
      <c r="AE1402" t="s">
        <v>24</v>
      </c>
      <c r="AF1402">
        <v>0</v>
      </c>
      <c r="AG1402">
        <v>122</v>
      </c>
      <c r="AH1402" t="s">
        <v>24</v>
      </c>
      <c r="AI1402">
        <v>0</v>
      </c>
      <c r="AJ1402" t="s">
        <v>24</v>
      </c>
      <c r="AK1402" t="s">
        <v>24</v>
      </c>
      <c r="AL1402" t="s">
        <v>24</v>
      </c>
      <c r="AM1402" t="s">
        <v>24</v>
      </c>
      <c r="AN1402" t="s">
        <v>24</v>
      </c>
      <c r="AO1402" t="s">
        <v>24</v>
      </c>
      <c r="AP1402" t="s">
        <v>24</v>
      </c>
      <c r="AQ1402" t="s">
        <v>24</v>
      </c>
      <c r="AR1402" t="s">
        <v>24</v>
      </c>
      <c r="AS1402" t="s">
        <v>24</v>
      </c>
      <c r="AT1402" t="s">
        <v>24</v>
      </c>
    </row>
    <row r="1403" spans="1:46">
      <c r="A1403">
        <v>122</v>
      </c>
      <c r="B1403">
        <v>1</v>
      </c>
      <c r="C1403">
        <v>2</v>
      </c>
      <c r="D1403">
        <v>0</v>
      </c>
      <c r="E1403" t="s">
        <v>24</v>
      </c>
      <c r="F1403" t="s">
        <v>24</v>
      </c>
      <c r="G1403">
        <v>0</v>
      </c>
      <c r="H1403">
        <v>0</v>
      </c>
      <c r="I1403">
        <v>0</v>
      </c>
      <c r="J1403">
        <v>0</v>
      </c>
      <c r="K1403">
        <v>0</v>
      </c>
      <c r="L1403" t="s">
        <v>24</v>
      </c>
      <c r="M1403" t="s">
        <v>24</v>
      </c>
      <c r="N1403" t="s">
        <v>24</v>
      </c>
      <c r="O1403" t="s">
        <v>24</v>
      </c>
      <c r="P1403" t="s">
        <v>24</v>
      </c>
      <c r="Q1403" t="s">
        <v>24</v>
      </c>
      <c r="R1403" t="s">
        <v>24</v>
      </c>
      <c r="S1403">
        <v>0</v>
      </c>
      <c r="T1403" t="s">
        <v>137</v>
      </c>
      <c r="U1403" t="s">
        <v>137</v>
      </c>
      <c r="V1403" t="s">
        <v>137</v>
      </c>
      <c r="W1403" t="s">
        <v>24</v>
      </c>
      <c r="X1403" t="s">
        <v>24</v>
      </c>
      <c r="Y1403" t="s">
        <v>24</v>
      </c>
      <c r="Z1403">
        <v>0</v>
      </c>
      <c r="AA1403" t="s">
        <v>24</v>
      </c>
      <c r="AB1403" t="s">
        <v>24</v>
      </c>
      <c r="AC1403" t="s">
        <v>24</v>
      </c>
      <c r="AD1403" t="s">
        <v>24</v>
      </c>
      <c r="AE1403" t="s">
        <v>24</v>
      </c>
      <c r="AF1403">
        <v>0</v>
      </c>
      <c r="AG1403">
        <v>122</v>
      </c>
      <c r="AH1403" t="s">
        <v>24</v>
      </c>
      <c r="AI1403">
        <v>0</v>
      </c>
      <c r="AJ1403" t="s">
        <v>24</v>
      </c>
      <c r="AK1403" t="s">
        <v>24</v>
      </c>
      <c r="AL1403" t="s">
        <v>24</v>
      </c>
      <c r="AM1403" t="s">
        <v>24</v>
      </c>
      <c r="AN1403" t="s">
        <v>24</v>
      </c>
      <c r="AO1403" t="s">
        <v>24</v>
      </c>
      <c r="AP1403" t="s">
        <v>24</v>
      </c>
      <c r="AQ1403" t="s">
        <v>24</v>
      </c>
      <c r="AR1403" t="s">
        <v>24</v>
      </c>
      <c r="AS1403" t="s">
        <v>24</v>
      </c>
      <c r="AT1403" t="s">
        <v>24</v>
      </c>
    </row>
    <row r="1404" spans="1:46">
      <c r="A1404">
        <v>122</v>
      </c>
      <c r="B1404">
        <v>1</v>
      </c>
      <c r="C1404">
        <v>3</v>
      </c>
      <c r="D1404">
        <v>0</v>
      </c>
      <c r="E1404" t="s">
        <v>24</v>
      </c>
      <c r="F1404" t="s">
        <v>24</v>
      </c>
      <c r="G1404">
        <v>0</v>
      </c>
      <c r="H1404">
        <v>0</v>
      </c>
      <c r="I1404">
        <v>0</v>
      </c>
      <c r="J1404">
        <v>0</v>
      </c>
      <c r="K1404">
        <v>0</v>
      </c>
      <c r="L1404" t="s">
        <v>24</v>
      </c>
      <c r="M1404" t="s">
        <v>24</v>
      </c>
      <c r="N1404" t="s">
        <v>24</v>
      </c>
      <c r="O1404" t="s">
        <v>24</v>
      </c>
      <c r="P1404" t="s">
        <v>24</v>
      </c>
      <c r="Q1404" t="s">
        <v>24</v>
      </c>
      <c r="R1404" t="s">
        <v>24</v>
      </c>
      <c r="S1404">
        <v>0</v>
      </c>
      <c r="T1404" t="s">
        <v>137</v>
      </c>
      <c r="U1404" t="s">
        <v>137</v>
      </c>
      <c r="V1404" t="s">
        <v>137</v>
      </c>
      <c r="W1404" t="s">
        <v>24</v>
      </c>
      <c r="X1404" t="s">
        <v>24</v>
      </c>
      <c r="Y1404" t="s">
        <v>24</v>
      </c>
      <c r="Z1404">
        <v>0</v>
      </c>
      <c r="AA1404" t="s">
        <v>24</v>
      </c>
      <c r="AB1404" t="s">
        <v>24</v>
      </c>
      <c r="AC1404" t="s">
        <v>24</v>
      </c>
      <c r="AD1404" t="s">
        <v>24</v>
      </c>
      <c r="AE1404" t="s">
        <v>24</v>
      </c>
      <c r="AF1404">
        <v>0</v>
      </c>
      <c r="AG1404">
        <v>122</v>
      </c>
      <c r="AH1404" t="s">
        <v>24</v>
      </c>
      <c r="AI1404">
        <v>0</v>
      </c>
      <c r="AJ1404" t="s">
        <v>24</v>
      </c>
      <c r="AK1404" t="s">
        <v>24</v>
      </c>
      <c r="AL1404" t="s">
        <v>24</v>
      </c>
      <c r="AM1404" t="s">
        <v>24</v>
      </c>
      <c r="AN1404" t="s">
        <v>24</v>
      </c>
      <c r="AO1404" t="s">
        <v>24</v>
      </c>
      <c r="AP1404" t="s">
        <v>24</v>
      </c>
      <c r="AQ1404" t="s">
        <v>24</v>
      </c>
      <c r="AR1404" t="s">
        <v>24</v>
      </c>
      <c r="AS1404" t="s">
        <v>24</v>
      </c>
      <c r="AT1404" t="s">
        <v>24</v>
      </c>
    </row>
    <row r="1405" spans="1:46">
      <c r="A1405">
        <v>122</v>
      </c>
      <c r="B1405">
        <v>1</v>
      </c>
      <c r="C1405">
        <v>4</v>
      </c>
      <c r="D1405">
        <v>0</v>
      </c>
      <c r="E1405" t="s">
        <v>24</v>
      </c>
      <c r="F1405" t="s">
        <v>24</v>
      </c>
      <c r="G1405">
        <v>0</v>
      </c>
      <c r="H1405">
        <v>0</v>
      </c>
      <c r="I1405">
        <v>0</v>
      </c>
      <c r="J1405">
        <v>0</v>
      </c>
      <c r="K1405">
        <v>0</v>
      </c>
      <c r="L1405" t="s">
        <v>24</v>
      </c>
      <c r="M1405" t="s">
        <v>24</v>
      </c>
      <c r="N1405" t="s">
        <v>24</v>
      </c>
      <c r="O1405" t="s">
        <v>24</v>
      </c>
      <c r="P1405" t="s">
        <v>24</v>
      </c>
      <c r="Q1405" t="s">
        <v>24</v>
      </c>
      <c r="R1405" t="s">
        <v>24</v>
      </c>
      <c r="S1405">
        <v>0</v>
      </c>
      <c r="T1405" t="s">
        <v>137</v>
      </c>
      <c r="U1405" t="s">
        <v>137</v>
      </c>
      <c r="V1405" t="s">
        <v>137</v>
      </c>
      <c r="W1405" t="s">
        <v>24</v>
      </c>
      <c r="X1405" t="s">
        <v>24</v>
      </c>
      <c r="Y1405" t="s">
        <v>24</v>
      </c>
      <c r="Z1405">
        <v>0</v>
      </c>
      <c r="AA1405" t="s">
        <v>24</v>
      </c>
      <c r="AB1405" t="s">
        <v>24</v>
      </c>
      <c r="AC1405" t="s">
        <v>24</v>
      </c>
      <c r="AD1405" t="s">
        <v>24</v>
      </c>
      <c r="AE1405" t="s">
        <v>24</v>
      </c>
      <c r="AF1405">
        <v>0</v>
      </c>
      <c r="AG1405">
        <v>122</v>
      </c>
      <c r="AH1405" t="s">
        <v>24</v>
      </c>
      <c r="AI1405">
        <v>0</v>
      </c>
      <c r="AJ1405" t="s">
        <v>24</v>
      </c>
      <c r="AK1405" t="s">
        <v>24</v>
      </c>
      <c r="AL1405" t="s">
        <v>24</v>
      </c>
      <c r="AM1405" t="s">
        <v>24</v>
      </c>
      <c r="AN1405" t="s">
        <v>24</v>
      </c>
      <c r="AO1405" t="s">
        <v>24</v>
      </c>
      <c r="AP1405" t="s">
        <v>24</v>
      </c>
      <c r="AQ1405" t="s">
        <v>24</v>
      </c>
      <c r="AR1405" t="s">
        <v>24</v>
      </c>
      <c r="AS1405" t="s">
        <v>24</v>
      </c>
      <c r="AT1405" t="s">
        <v>24</v>
      </c>
    </row>
    <row r="1406" spans="1:46">
      <c r="A1406">
        <v>122</v>
      </c>
      <c r="B1406">
        <v>1</v>
      </c>
      <c r="C1406">
        <v>5</v>
      </c>
      <c r="D1406">
        <v>0</v>
      </c>
      <c r="E1406" t="s">
        <v>24</v>
      </c>
      <c r="F1406" t="s">
        <v>24</v>
      </c>
      <c r="G1406">
        <v>0</v>
      </c>
      <c r="H1406">
        <v>0</v>
      </c>
      <c r="I1406">
        <v>0</v>
      </c>
      <c r="J1406">
        <v>0</v>
      </c>
      <c r="K1406">
        <v>0</v>
      </c>
      <c r="L1406" t="s">
        <v>24</v>
      </c>
      <c r="M1406" t="s">
        <v>24</v>
      </c>
      <c r="N1406" t="s">
        <v>24</v>
      </c>
      <c r="O1406" t="s">
        <v>24</v>
      </c>
      <c r="P1406" t="s">
        <v>24</v>
      </c>
      <c r="Q1406" t="s">
        <v>24</v>
      </c>
      <c r="R1406" t="s">
        <v>24</v>
      </c>
      <c r="S1406">
        <v>0</v>
      </c>
      <c r="T1406" t="s">
        <v>137</v>
      </c>
      <c r="U1406" t="s">
        <v>137</v>
      </c>
      <c r="V1406" t="s">
        <v>137</v>
      </c>
      <c r="W1406" t="s">
        <v>24</v>
      </c>
      <c r="X1406" t="s">
        <v>24</v>
      </c>
      <c r="Y1406" t="s">
        <v>24</v>
      </c>
      <c r="Z1406">
        <v>0</v>
      </c>
      <c r="AA1406" t="s">
        <v>24</v>
      </c>
      <c r="AB1406" t="s">
        <v>24</v>
      </c>
      <c r="AC1406" t="s">
        <v>24</v>
      </c>
      <c r="AD1406" t="s">
        <v>24</v>
      </c>
      <c r="AE1406" t="s">
        <v>24</v>
      </c>
      <c r="AF1406">
        <v>0</v>
      </c>
      <c r="AG1406">
        <v>122</v>
      </c>
      <c r="AH1406" t="s">
        <v>24</v>
      </c>
      <c r="AI1406">
        <v>0</v>
      </c>
      <c r="AJ1406" t="s">
        <v>24</v>
      </c>
      <c r="AK1406" t="s">
        <v>24</v>
      </c>
      <c r="AL1406" t="s">
        <v>24</v>
      </c>
      <c r="AM1406" t="s">
        <v>24</v>
      </c>
      <c r="AN1406" t="s">
        <v>24</v>
      </c>
      <c r="AO1406" t="s">
        <v>24</v>
      </c>
      <c r="AP1406" t="s">
        <v>24</v>
      </c>
      <c r="AQ1406" t="s">
        <v>24</v>
      </c>
      <c r="AR1406" t="s">
        <v>24</v>
      </c>
      <c r="AS1406" t="s">
        <v>24</v>
      </c>
      <c r="AT1406" t="s">
        <v>24</v>
      </c>
    </row>
    <row r="1407" spans="1:46">
      <c r="A1407">
        <v>122</v>
      </c>
      <c r="B1407">
        <v>1</v>
      </c>
      <c r="C1407">
        <v>6</v>
      </c>
      <c r="D1407">
        <v>0</v>
      </c>
      <c r="E1407" t="s">
        <v>24</v>
      </c>
      <c r="F1407" t="s">
        <v>24</v>
      </c>
      <c r="G1407">
        <v>0</v>
      </c>
      <c r="H1407">
        <v>0</v>
      </c>
      <c r="I1407">
        <v>0</v>
      </c>
      <c r="J1407">
        <v>0</v>
      </c>
      <c r="K1407">
        <v>0</v>
      </c>
      <c r="L1407" t="s">
        <v>24</v>
      </c>
      <c r="M1407" t="s">
        <v>24</v>
      </c>
      <c r="N1407" t="s">
        <v>24</v>
      </c>
      <c r="O1407" t="s">
        <v>24</v>
      </c>
      <c r="P1407" t="s">
        <v>24</v>
      </c>
      <c r="Q1407" t="s">
        <v>24</v>
      </c>
      <c r="R1407" t="s">
        <v>24</v>
      </c>
      <c r="S1407">
        <v>0</v>
      </c>
      <c r="T1407" t="s">
        <v>137</v>
      </c>
      <c r="U1407" t="s">
        <v>137</v>
      </c>
      <c r="V1407" t="s">
        <v>137</v>
      </c>
      <c r="W1407" t="s">
        <v>24</v>
      </c>
      <c r="X1407" t="s">
        <v>24</v>
      </c>
      <c r="Y1407" t="s">
        <v>24</v>
      </c>
      <c r="Z1407">
        <v>0</v>
      </c>
      <c r="AA1407" t="s">
        <v>24</v>
      </c>
      <c r="AB1407" t="s">
        <v>24</v>
      </c>
      <c r="AC1407" t="s">
        <v>24</v>
      </c>
      <c r="AD1407" t="s">
        <v>24</v>
      </c>
      <c r="AE1407" t="s">
        <v>24</v>
      </c>
      <c r="AF1407">
        <v>0</v>
      </c>
      <c r="AG1407">
        <v>122</v>
      </c>
      <c r="AH1407" t="s">
        <v>24</v>
      </c>
      <c r="AI1407">
        <v>0</v>
      </c>
      <c r="AJ1407" t="s">
        <v>24</v>
      </c>
      <c r="AK1407" t="s">
        <v>24</v>
      </c>
      <c r="AL1407" t="s">
        <v>24</v>
      </c>
      <c r="AM1407" t="s">
        <v>24</v>
      </c>
      <c r="AN1407" t="s">
        <v>24</v>
      </c>
      <c r="AO1407" t="s">
        <v>24</v>
      </c>
      <c r="AP1407" t="s">
        <v>24</v>
      </c>
      <c r="AQ1407" t="s">
        <v>24</v>
      </c>
      <c r="AR1407" t="s">
        <v>24</v>
      </c>
      <c r="AS1407" t="s">
        <v>24</v>
      </c>
      <c r="AT1407" t="s">
        <v>24</v>
      </c>
    </row>
    <row r="1408" spans="1:46">
      <c r="A1408">
        <v>122</v>
      </c>
      <c r="B1408">
        <v>1</v>
      </c>
      <c r="C1408">
        <v>7</v>
      </c>
      <c r="D1408">
        <v>0</v>
      </c>
      <c r="E1408" t="s">
        <v>24</v>
      </c>
      <c r="F1408" t="s">
        <v>24</v>
      </c>
      <c r="G1408">
        <v>0</v>
      </c>
      <c r="H1408">
        <v>0</v>
      </c>
      <c r="I1408">
        <v>0</v>
      </c>
      <c r="J1408">
        <v>0</v>
      </c>
      <c r="K1408">
        <v>0</v>
      </c>
      <c r="L1408" t="s">
        <v>24</v>
      </c>
      <c r="M1408" t="s">
        <v>24</v>
      </c>
      <c r="N1408" t="s">
        <v>24</v>
      </c>
      <c r="O1408" t="s">
        <v>24</v>
      </c>
      <c r="P1408" t="s">
        <v>24</v>
      </c>
      <c r="Q1408" t="s">
        <v>24</v>
      </c>
      <c r="R1408" t="s">
        <v>24</v>
      </c>
      <c r="S1408">
        <v>0</v>
      </c>
      <c r="T1408" t="s">
        <v>137</v>
      </c>
      <c r="U1408" t="s">
        <v>137</v>
      </c>
      <c r="V1408" t="s">
        <v>137</v>
      </c>
      <c r="W1408" t="s">
        <v>24</v>
      </c>
      <c r="X1408" t="s">
        <v>24</v>
      </c>
      <c r="Y1408" t="s">
        <v>24</v>
      </c>
      <c r="Z1408">
        <v>0</v>
      </c>
      <c r="AA1408" t="s">
        <v>24</v>
      </c>
      <c r="AB1408" t="s">
        <v>24</v>
      </c>
      <c r="AC1408" t="s">
        <v>24</v>
      </c>
      <c r="AD1408" t="s">
        <v>24</v>
      </c>
      <c r="AE1408" t="s">
        <v>24</v>
      </c>
      <c r="AF1408">
        <v>0</v>
      </c>
      <c r="AG1408">
        <v>122</v>
      </c>
      <c r="AH1408" t="s">
        <v>24</v>
      </c>
      <c r="AI1408">
        <v>0</v>
      </c>
      <c r="AJ1408" t="s">
        <v>24</v>
      </c>
      <c r="AK1408" t="s">
        <v>24</v>
      </c>
      <c r="AL1408" t="s">
        <v>24</v>
      </c>
      <c r="AM1408" t="s">
        <v>24</v>
      </c>
      <c r="AN1408" t="s">
        <v>24</v>
      </c>
      <c r="AO1408" t="s">
        <v>24</v>
      </c>
      <c r="AP1408" t="s">
        <v>24</v>
      </c>
      <c r="AQ1408" t="s">
        <v>24</v>
      </c>
      <c r="AR1408" t="s">
        <v>24</v>
      </c>
      <c r="AS1408" t="s">
        <v>24</v>
      </c>
      <c r="AT1408" t="s">
        <v>24</v>
      </c>
    </row>
    <row r="1409" spans="1:46">
      <c r="A1409">
        <v>122</v>
      </c>
      <c r="B1409">
        <v>1</v>
      </c>
      <c r="C1409">
        <v>8</v>
      </c>
      <c r="D1409">
        <v>0</v>
      </c>
      <c r="E1409" t="s">
        <v>24</v>
      </c>
      <c r="F1409" t="s">
        <v>24</v>
      </c>
      <c r="G1409">
        <v>0</v>
      </c>
      <c r="H1409">
        <v>0</v>
      </c>
      <c r="I1409">
        <v>0</v>
      </c>
      <c r="J1409">
        <v>0</v>
      </c>
      <c r="K1409">
        <v>0</v>
      </c>
      <c r="L1409" t="s">
        <v>24</v>
      </c>
      <c r="M1409" t="s">
        <v>24</v>
      </c>
      <c r="N1409" t="s">
        <v>24</v>
      </c>
      <c r="O1409" t="s">
        <v>24</v>
      </c>
      <c r="P1409" t="s">
        <v>24</v>
      </c>
      <c r="Q1409" t="s">
        <v>24</v>
      </c>
      <c r="R1409" t="s">
        <v>24</v>
      </c>
      <c r="S1409">
        <v>0</v>
      </c>
      <c r="T1409" t="s">
        <v>137</v>
      </c>
      <c r="U1409" t="s">
        <v>137</v>
      </c>
      <c r="V1409" t="s">
        <v>137</v>
      </c>
      <c r="W1409" t="s">
        <v>24</v>
      </c>
      <c r="X1409" t="s">
        <v>24</v>
      </c>
      <c r="Y1409" t="s">
        <v>24</v>
      </c>
      <c r="Z1409">
        <v>0</v>
      </c>
      <c r="AA1409" t="s">
        <v>24</v>
      </c>
      <c r="AB1409" t="s">
        <v>24</v>
      </c>
      <c r="AC1409" t="s">
        <v>24</v>
      </c>
      <c r="AD1409" t="s">
        <v>24</v>
      </c>
      <c r="AE1409" t="s">
        <v>24</v>
      </c>
      <c r="AF1409">
        <v>0</v>
      </c>
      <c r="AG1409">
        <v>122</v>
      </c>
      <c r="AH1409" t="s">
        <v>24</v>
      </c>
      <c r="AI1409">
        <v>0</v>
      </c>
      <c r="AJ1409" t="s">
        <v>24</v>
      </c>
      <c r="AK1409" t="s">
        <v>24</v>
      </c>
      <c r="AL1409" t="s">
        <v>24</v>
      </c>
      <c r="AM1409" t="s">
        <v>24</v>
      </c>
      <c r="AN1409" t="s">
        <v>24</v>
      </c>
      <c r="AO1409" t="s">
        <v>24</v>
      </c>
      <c r="AP1409" t="s">
        <v>24</v>
      </c>
      <c r="AQ1409" t="s">
        <v>24</v>
      </c>
      <c r="AR1409" t="s">
        <v>24</v>
      </c>
      <c r="AS1409" t="s">
        <v>24</v>
      </c>
      <c r="AT1409" t="s">
        <v>24</v>
      </c>
    </row>
    <row r="1410" spans="1:46">
      <c r="A1410">
        <v>123</v>
      </c>
      <c r="B1410">
        <v>1</v>
      </c>
      <c r="C1410">
        <v>1</v>
      </c>
      <c r="D1410">
        <v>0</v>
      </c>
      <c r="G1410">
        <v>0</v>
      </c>
      <c r="Q1410" t="s">
        <v>24</v>
      </c>
      <c r="S1410">
        <v>0</v>
      </c>
      <c r="Z1410">
        <v>0</v>
      </c>
      <c r="AB1410" t="s">
        <v>24</v>
      </c>
      <c r="AC1410" t="s">
        <v>24</v>
      </c>
      <c r="AD1410" t="s">
        <v>24</v>
      </c>
      <c r="AE1410" t="s">
        <v>24</v>
      </c>
      <c r="AF1410">
        <v>0</v>
      </c>
      <c r="AG1410">
        <v>123</v>
      </c>
      <c r="AH1410" t="s">
        <v>24</v>
      </c>
      <c r="AI1410">
        <v>0</v>
      </c>
      <c r="AJ1410" t="s">
        <v>24</v>
      </c>
      <c r="AK1410" t="s">
        <v>24</v>
      </c>
      <c r="AL1410" t="s">
        <v>24</v>
      </c>
      <c r="AM1410" t="s">
        <v>24</v>
      </c>
      <c r="AN1410" t="s">
        <v>24</v>
      </c>
      <c r="AO1410" t="s">
        <v>24</v>
      </c>
      <c r="AP1410" t="s">
        <v>24</v>
      </c>
      <c r="AQ1410" t="s">
        <v>24</v>
      </c>
      <c r="AR1410" t="s">
        <v>24</v>
      </c>
      <c r="AS1410" t="s">
        <v>24</v>
      </c>
      <c r="AT1410" t="s">
        <v>24</v>
      </c>
    </row>
    <row r="1411" spans="1:46">
      <c r="A1411">
        <v>123</v>
      </c>
      <c r="B1411">
        <v>1</v>
      </c>
      <c r="C1411">
        <v>2</v>
      </c>
      <c r="D1411">
        <v>0</v>
      </c>
      <c r="G1411">
        <v>0</v>
      </c>
      <c r="Q1411" t="s">
        <v>24</v>
      </c>
      <c r="S1411">
        <v>0</v>
      </c>
      <c r="Z1411">
        <v>0</v>
      </c>
      <c r="AB1411" t="s">
        <v>24</v>
      </c>
      <c r="AC1411" t="s">
        <v>24</v>
      </c>
      <c r="AD1411" t="s">
        <v>24</v>
      </c>
      <c r="AE1411" t="s">
        <v>24</v>
      </c>
      <c r="AF1411">
        <v>0</v>
      </c>
      <c r="AG1411">
        <v>123</v>
      </c>
      <c r="AH1411" t="s">
        <v>24</v>
      </c>
      <c r="AI1411">
        <v>0</v>
      </c>
      <c r="AJ1411" t="s">
        <v>24</v>
      </c>
      <c r="AK1411" t="s">
        <v>24</v>
      </c>
      <c r="AL1411" t="s">
        <v>24</v>
      </c>
      <c r="AM1411" t="s">
        <v>24</v>
      </c>
      <c r="AN1411" t="s">
        <v>24</v>
      </c>
      <c r="AO1411" t="s">
        <v>24</v>
      </c>
      <c r="AP1411" t="s">
        <v>24</v>
      </c>
      <c r="AQ1411" t="s">
        <v>24</v>
      </c>
      <c r="AR1411" t="s">
        <v>24</v>
      </c>
      <c r="AS1411" t="s">
        <v>24</v>
      </c>
      <c r="AT1411" t="s">
        <v>24</v>
      </c>
    </row>
    <row r="1412" spans="1:46">
      <c r="A1412">
        <v>123</v>
      </c>
      <c r="B1412">
        <v>1</v>
      </c>
      <c r="C1412">
        <v>3</v>
      </c>
      <c r="D1412">
        <v>0</v>
      </c>
      <c r="G1412">
        <v>441</v>
      </c>
      <c r="Q1412" t="s">
        <v>1572</v>
      </c>
      <c r="S1412">
        <v>0</v>
      </c>
      <c r="Z1412">
        <v>4</v>
      </c>
      <c r="AB1412" t="s">
        <v>24</v>
      </c>
      <c r="AC1412" t="s">
        <v>24</v>
      </c>
      <c r="AD1412" t="s">
        <v>24</v>
      </c>
      <c r="AE1412" t="s">
        <v>24</v>
      </c>
      <c r="AF1412">
        <v>0</v>
      </c>
      <c r="AG1412">
        <v>123</v>
      </c>
      <c r="AH1412" t="s">
        <v>24</v>
      </c>
      <c r="AI1412">
        <v>0</v>
      </c>
      <c r="AJ1412" t="s">
        <v>24</v>
      </c>
      <c r="AK1412" t="s">
        <v>24</v>
      </c>
      <c r="AL1412" t="s">
        <v>24</v>
      </c>
      <c r="AM1412" t="s">
        <v>24</v>
      </c>
      <c r="AN1412" t="s">
        <v>24</v>
      </c>
      <c r="AO1412" t="s">
        <v>24</v>
      </c>
      <c r="AP1412" t="s">
        <v>24</v>
      </c>
      <c r="AQ1412" t="s">
        <v>24</v>
      </c>
      <c r="AR1412" t="s">
        <v>24</v>
      </c>
      <c r="AS1412" t="s">
        <v>24</v>
      </c>
      <c r="AT1412" t="s">
        <v>24</v>
      </c>
    </row>
    <row r="1413" spans="1:46">
      <c r="A1413">
        <v>123</v>
      </c>
      <c r="B1413">
        <v>1</v>
      </c>
      <c r="C1413">
        <v>4</v>
      </c>
      <c r="D1413">
        <v>0</v>
      </c>
      <c r="G1413">
        <v>20</v>
      </c>
      <c r="Q1413" t="s">
        <v>1572</v>
      </c>
      <c r="S1413">
        <v>0</v>
      </c>
      <c r="Z1413">
        <v>4</v>
      </c>
      <c r="AB1413" t="s">
        <v>24</v>
      </c>
      <c r="AC1413" t="s">
        <v>24</v>
      </c>
      <c r="AD1413" t="s">
        <v>24</v>
      </c>
      <c r="AE1413" t="s">
        <v>24</v>
      </c>
      <c r="AF1413">
        <v>0</v>
      </c>
      <c r="AG1413">
        <v>123</v>
      </c>
      <c r="AH1413" t="s">
        <v>24</v>
      </c>
      <c r="AI1413">
        <v>0</v>
      </c>
      <c r="AJ1413" t="s">
        <v>24</v>
      </c>
      <c r="AK1413" t="s">
        <v>24</v>
      </c>
      <c r="AL1413" t="s">
        <v>24</v>
      </c>
      <c r="AM1413" t="s">
        <v>24</v>
      </c>
      <c r="AN1413" t="s">
        <v>24</v>
      </c>
      <c r="AO1413" t="s">
        <v>24</v>
      </c>
      <c r="AP1413" t="s">
        <v>24</v>
      </c>
      <c r="AQ1413" t="s">
        <v>24</v>
      </c>
      <c r="AR1413" t="s">
        <v>24</v>
      </c>
      <c r="AS1413" t="s">
        <v>24</v>
      </c>
      <c r="AT1413" t="s">
        <v>24</v>
      </c>
    </row>
    <row r="1414" spans="1:46">
      <c r="A1414">
        <v>123</v>
      </c>
      <c r="B1414">
        <v>1</v>
      </c>
      <c r="C1414">
        <v>5</v>
      </c>
      <c r="D1414">
        <v>0</v>
      </c>
      <c r="G1414">
        <v>63</v>
      </c>
      <c r="Q1414" t="s">
        <v>1572</v>
      </c>
      <c r="S1414">
        <v>0</v>
      </c>
      <c r="Z1414">
        <v>4</v>
      </c>
      <c r="AB1414" t="s">
        <v>24</v>
      </c>
      <c r="AC1414" t="s">
        <v>24</v>
      </c>
      <c r="AD1414" t="s">
        <v>24</v>
      </c>
      <c r="AE1414" t="s">
        <v>24</v>
      </c>
      <c r="AF1414">
        <v>0</v>
      </c>
      <c r="AG1414">
        <v>123</v>
      </c>
      <c r="AH1414" t="s">
        <v>24</v>
      </c>
      <c r="AI1414">
        <v>0</v>
      </c>
      <c r="AJ1414" t="s">
        <v>24</v>
      </c>
      <c r="AK1414" t="s">
        <v>24</v>
      </c>
      <c r="AL1414" t="s">
        <v>24</v>
      </c>
      <c r="AM1414" t="s">
        <v>24</v>
      </c>
      <c r="AN1414" t="s">
        <v>24</v>
      </c>
      <c r="AO1414" t="s">
        <v>24</v>
      </c>
      <c r="AP1414" t="s">
        <v>24</v>
      </c>
      <c r="AQ1414" t="s">
        <v>24</v>
      </c>
      <c r="AR1414" t="s">
        <v>24</v>
      </c>
      <c r="AS1414" t="s">
        <v>24</v>
      </c>
      <c r="AT1414" t="s">
        <v>24</v>
      </c>
    </row>
    <row r="1415" spans="1:46">
      <c r="A1415">
        <v>123</v>
      </c>
      <c r="B1415">
        <v>1</v>
      </c>
      <c r="C1415">
        <v>6</v>
      </c>
      <c r="D1415">
        <v>0</v>
      </c>
      <c r="G1415">
        <v>0</v>
      </c>
      <c r="Q1415" t="s">
        <v>24</v>
      </c>
      <c r="S1415">
        <v>0</v>
      </c>
      <c r="Z1415">
        <v>0</v>
      </c>
      <c r="AB1415" t="s">
        <v>24</v>
      </c>
      <c r="AC1415" t="s">
        <v>24</v>
      </c>
      <c r="AD1415" t="s">
        <v>24</v>
      </c>
      <c r="AE1415" t="s">
        <v>24</v>
      </c>
      <c r="AF1415">
        <v>0</v>
      </c>
      <c r="AG1415">
        <v>123</v>
      </c>
      <c r="AH1415" t="s">
        <v>24</v>
      </c>
      <c r="AI1415">
        <v>0</v>
      </c>
      <c r="AJ1415" t="s">
        <v>24</v>
      </c>
      <c r="AK1415" t="s">
        <v>24</v>
      </c>
      <c r="AL1415" t="s">
        <v>24</v>
      </c>
      <c r="AM1415" t="s">
        <v>24</v>
      </c>
      <c r="AN1415" t="s">
        <v>24</v>
      </c>
      <c r="AO1415" t="s">
        <v>24</v>
      </c>
      <c r="AP1415" t="s">
        <v>24</v>
      </c>
      <c r="AQ1415" t="s">
        <v>24</v>
      </c>
      <c r="AR1415" t="s">
        <v>24</v>
      </c>
      <c r="AS1415" t="s">
        <v>24</v>
      </c>
      <c r="AT1415" t="s">
        <v>24</v>
      </c>
    </row>
    <row r="1416" spans="1:46">
      <c r="A1416">
        <v>123</v>
      </c>
      <c r="B1416">
        <v>1</v>
      </c>
      <c r="C1416">
        <v>7</v>
      </c>
      <c r="D1416">
        <v>0</v>
      </c>
      <c r="G1416">
        <v>0</v>
      </c>
      <c r="Q1416" t="s">
        <v>24</v>
      </c>
      <c r="S1416">
        <v>0</v>
      </c>
      <c r="Z1416">
        <v>0</v>
      </c>
      <c r="AB1416" t="s">
        <v>24</v>
      </c>
      <c r="AC1416" t="s">
        <v>24</v>
      </c>
      <c r="AD1416" t="s">
        <v>24</v>
      </c>
      <c r="AE1416" t="s">
        <v>24</v>
      </c>
      <c r="AF1416">
        <v>0</v>
      </c>
      <c r="AG1416">
        <v>123</v>
      </c>
      <c r="AH1416" t="s">
        <v>24</v>
      </c>
      <c r="AI1416">
        <v>0</v>
      </c>
      <c r="AJ1416" t="s">
        <v>24</v>
      </c>
      <c r="AK1416" t="s">
        <v>24</v>
      </c>
      <c r="AL1416" t="s">
        <v>24</v>
      </c>
      <c r="AM1416" t="s">
        <v>24</v>
      </c>
      <c r="AN1416" t="s">
        <v>24</v>
      </c>
      <c r="AO1416" t="s">
        <v>24</v>
      </c>
      <c r="AP1416" t="s">
        <v>24</v>
      </c>
      <c r="AQ1416" t="s">
        <v>24</v>
      </c>
      <c r="AR1416" t="s">
        <v>24</v>
      </c>
      <c r="AS1416" t="s">
        <v>24</v>
      </c>
      <c r="AT1416" t="s">
        <v>24</v>
      </c>
    </row>
    <row r="1417" spans="1:46">
      <c r="A1417">
        <v>123</v>
      </c>
      <c r="B1417">
        <v>1</v>
      </c>
      <c r="C1417">
        <v>8</v>
      </c>
      <c r="D1417">
        <v>0</v>
      </c>
      <c r="G1417">
        <v>0</v>
      </c>
      <c r="Q1417" t="s">
        <v>24</v>
      </c>
      <c r="S1417">
        <v>0</v>
      </c>
      <c r="Z1417">
        <v>0</v>
      </c>
      <c r="AB1417" t="s">
        <v>24</v>
      </c>
      <c r="AC1417" t="s">
        <v>24</v>
      </c>
      <c r="AD1417" t="s">
        <v>24</v>
      </c>
      <c r="AE1417" t="s">
        <v>24</v>
      </c>
      <c r="AF1417">
        <v>0</v>
      </c>
      <c r="AG1417">
        <v>123</v>
      </c>
      <c r="AH1417" t="s">
        <v>24</v>
      </c>
      <c r="AI1417">
        <v>0</v>
      </c>
      <c r="AJ1417" t="s">
        <v>24</v>
      </c>
      <c r="AK1417" t="s">
        <v>24</v>
      </c>
      <c r="AL1417" t="s">
        <v>24</v>
      </c>
      <c r="AM1417" t="s">
        <v>24</v>
      </c>
      <c r="AN1417" t="s">
        <v>24</v>
      </c>
      <c r="AO1417" t="s">
        <v>24</v>
      </c>
      <c r="AP1417" t="s">
        <v>24</v>
      </c>
      <c r="AQ1417" t="s">
        <v>24</v>
      </c>
      <c r="AR1417" t="s">
        <v>24</v>
      </c>
      <c r="AS1417" t="s">
        <v>24</v>
      </c>
      <c r="AT1417" t="s">
        <v>24</v>
      </c>
    </row>
    <row r="1418" spans="1:46">
      <c r="A1418">
        <v>123</v>
      </c>
      <c r="B1418">
        <v>2</v>
      </c>
      <c r="C1418">
        <v>1</v>
      </c>
      <c r="D1418">
        <v>0</v>
      </c>
      <c r="G1418">
        <v>824</v>
      </c>
      <c r="Q1418" t="s">
        <v>1603</v>
      </c>
      <c r="S1418">
        <v>0</v>
      </c>
      <c r="Z1418">
        <v>4</v>
      </c>
      <c r="AB1418" t="s">
        <v>24</v>
      </c>
      <c r="AC1418" t="s">
        <v>24</v>
      </c>
      <c r="AD1418" t="s">
        <v>24</v>
      </c>
      <c r="AE1418" t="s">
        <v>24</v>
      </c>
      <c r="AF1418">
        <v>0</v>
      </c>
      <c r="AG1418">
        <v>123</v>
      </c>
      <c r="AH1418" t="s">
        <v>24</v>
      </c>
      <c r="AI1418">
        <v>0</v>
      </c>
      <c r="AJ1418" t="s">
        <v>24</v>
      </c>
      <c r="AK1418" t="s">
        <v>24</v>
      </c>
      <c r="AL1418" t="s">
        <v>24</v>
      </c>
      <c r="AM1418" t="s">
        <v>24</v>
      </c>
      <c r="AN1418" t="s">
        <v>24</v>
      </c>
      <c r="AO1418" t="s">
        <v>24</v>
      </c>
      <c r="AP1418" t="s">
        <v>24</v>
      </c>
      <c r="AQ1418" t="s">
        <v>24</v>
      </c>
      <c r="AR1418" t="s">
        <v>24</v>
      </c>
      <c r="AS1418" t="s">
        <v>24</v>
      </c>
      <c r="AT1418" t="s">
        <v>24</v>
      </c>
    </row>
    <row r="1419" spans="1:46">
      <c r="A1419">
        <v>123</v>
      </c>
      <c r="B1419">
        <v>2</v>
      </c>
      <c r="C1419">
        <v>2</v>
      </c>
      <c r="D1419">
        <v>0</v>
      </c>
      <c r="G1419">
        <v>229</v>
      </c>
      <c r="Q1419" t="s">
        <v>1553</v>
      </c>
      <c r="S1419">
        <v>0</v>
      </c>
      <c r="Z1419">
        <v>4</v>
      </c>
      <c r="AB1419" t="s">
        <v>24</v>
      </c>
      <c r="AC1419" t="s">
        <v>24</v>
      </c>
      <c r="AD1419" t="s">
        <v>24</v>
      </c>
      <c r="AE1419" t="s">
        <v>24</v>
      </c>
      <c r="AF1419">
        <v>0</v>
      </c>
      <c r="AG1419">
        <v>123</v>
      </c>
      <c r="AH1419" t="s">
        <v>24</v>
      </c>
      <c r="AI1419">
        <v>0</v>
      </c>
      <c r="AJ1419" t="s">
        <v>24</v>
      </c>
      <c r="AK1419" t="s">
        <v>24</v>
      </c>
      <c r="AL1419" t="s">
        <v>24</v>
      </c>
      <c r="AM1419" t="s">
        <v>24</v>
      </c>
      <c r="AN1419" t="s">
        <v>24</v>
      </c>
      <c r="AO1419" t="s">
        <v>24</v>
      </c>
      <c r="AP1419" t="s">
        <v>24</v>
      </c>
      <c r="AQ1419" t="s">
        <v>24</v>
      </c>
      <c r="AR1419" t="s">
        <v>24</v>
      </c>
      <c r="AS1419" t="s">
        <v>24</v>
      </c>
      <c r="AT1419" t="s">
        <v>24</v>
      </c>
    </row>
    <row r="1420" spans="1:46">
      <c r="A1420">
        <v>123</v>
      </c>
      <c r="B1420">
        <v>2</v>
      </c>
      <c r="C1420">
        <v>3</v>
      </c>
      <c r="D1420">
        <v>0</v>
      </c>
      <c r="G1420">
        <v>320</v>
      </c>
      <c r="Q1420" t="s">
        <v>5462</v>
      </c>
      <c r="S1420">
        <v>0</v>
      </c>
      <c r="Z1420">
        <v>4</v>
      </c>
      <c r="AB1420" t="s">
        <v>24</v>
      </c>
      <c r="AC1420" t="s">
        <v>24</v>
      </c>
      <c r="AD1420" t="s">
        <v>24</v>
      </c>
      <c r="AE1420" t="s">
        <v>24</v>
      </c>
      <c r="AF1420">
        <v>0</v>
      </c>
      <c r="AG1420">
        <v>123</v>
      </c>
      <c r="AH1420" t="s">
        <v>24</v>
      </c>
      <c r="AI1420">
        <v>0</v>
      </c>
      <c r="AJ1420" t="s">
        <v>24</v>
      </c>
      <c r="AK1420" t="s">
        <v>24</v>
      </c>
      <c r="AL1420" t="s">
        <v>24</v>
      </c>
      <c r="AM1420" t="s">
        <v>24</v>
      </c>
      <c r="AN1420" t="s">
        <v>24</v>
      </c>
      <c r="AO1420" t="s">
        <v>24</v>
      </c>
      <c r="AP1420" t="s">
        <v>24</v>
      </c>
      <c r="AQ1420" t="s">
        <v>24</v>
      </c>
      <c r="AR1420" t="s">
        <v>24</v>
      </c>
      <c r="AS1420" t="s">
        <v>24</v>
      </c>
      <c r="AT1420" t="s">
        <v>24</v>
      </c>
    </row>
    <row r="1421" spans="1:46">
      <c r="A1421">
        <v>123</v>
      </c>
      <c r="B1421">
        <v>2</v>
      </c>
      <c r="C1421">
        <v>4</v>
      </c>
      <c r="D1421">
        <v>0</v>
      </c>
      <c r="G1421">
        <v>440</v>
      </c>
      <c r="Q1421" t="s">
        <v>5300</v>
      </c>
      <c r="S1421">
        <v>0</v>
      </c>
      <c r="Z1421">
        <v>4</v>
      </c>
      <c r="AB1421" t="s">
        <v>24</v>
      </c>
      <c r="AC1421" t="s">
        <v>24</v>
      </c>
      <c r="AD1421" t="s">
        <v>24</v>
      </c>
      <c r="AE1421" t="s">
        <v>24</v>
      </c>
      <c r="AF1421">
        <v>0</v>
      </c>
      <c r="AG1421">
        <v>123</v>
      </c>
      <c r="AH1421" t="s">
        <v>24</v>
      </c>
      <c r="AI1421">
        <v>0</v>
      </c>
      <c r="AJ1421" t="s">
        <v>24</v>
      </c>
      <c r="AK1421" t="s">
        <v>24</v>
      </c>
      <c r="AL1421" t="s">
        <v>24</v>
      </c>
      <c r="AM1421" t="s">
        <v>24</v>
      </c>
      <c r="AN1421" t="s">
        <v>24</v>
      </c>
      <c r="AO1421" t="s">
        <v>24</v>
      </c>
      <c r="AP1421" t="s">
        <v>24</v>
      </c>
      <c r="AQ1421" t="s">
        <v>24</v>
      </c>
      <c r="AR1421" t="s">
        <v>24</v>
      </c>
      <c r="AS1421" t="s">
        <v>24</v>
      </c>
      <c r="AT1421" t="s">
        <v>24</v>
      </c>
    </row>
    <row r="1422" spans="1:46">
      <c r="A1422">
        <v>123</v>
      </c>
      <c r="B1422">
        <v>2</v>
      </c>
      <c r="C1422">
        <v>5</v>
      </c>
      <c r="D1422">
        <v>0</v>
      </c>
      <c r="G1422">
        <v>332</v>
      </c>
      <c r="Q1422" t="s">
        <v>5463</v>
      </c>
      <c r="S1422">
        <v>0</v>
      </c>
      <c r="Z1422">
        <v>4</v>
      </c>
      <c r="AB1422" t="s">
        <v>24</v>
      </c>
      <c r="AC1422" t="s">
        <v>24</v>
      </c>
      <c r="AD1422" t="s">
        <v>24</v>
      </c>
      <c r="AE1422" t="s">
        <v>24</v>
      </c>
      <c r="AF1422">
        <v>0</v>
      </c>
      <c r="AG1422">
        <v>123</v>
      </c>
      <c r="AH1422" t="s">
        <v>24</v>
      </c>
      <c r="AI1422">
        <v>0</v>
      </c>
      <c r="AJ1422" t="s">
        <v>24</v>
      </c>
      <c r="AK1422" t="s">
        <v>24</v>
      </c>
      <c r="AL1422" t="s">
        <v>24</v>
      </c>
      <c r="AM1422" t="s">
        <v>24</v>
      </c>
      <c r="AN1422" t="s">
        <v>24</v>
      </c>
      <c r="AO1422" t="s">
        <v>24</v>
      </c>
      <c r="AP1422" t="s">
        <v>24</v>
      </c>
      <c r="AQ1422" t="s">
        <v>24</v>
      </c>
      <c r="AR1422" t="s">
        <v>24</v>
      </c>
      <c r="AS1422" t="s">
        <v>24</v>
      </c>
      <c r="AT1422" t="s">
        <v>24</v>
      </c>
    </row>
    <row r="1423" spans="1:46">
      <c r="A1423">
        <v>123</v>
      </c>
      <c r="B1423">
        <v>2</v>
      </c>
      <c r="C1423">
        <v>6</v>
      </c>
      <c r="D1423">
        <v>0</v>
      </c>
      <c r="G1423">
        <v>61</v>
      </c>
      <c r="Q1423" t="s">
        <v>5260</v>
      </c>
      <c r="S1423">
        <v>0</v>
      </c>
      <c r="Z1423">
        <v>4</v>
      </c>
      <c r="AB1423" t="s">
        <v>24</v>
      </c>
      <c r="AC1423" t="s">
        <v>24</v>
      </c>
      <c r="AD1423" t="s">
        <v>24</v>
      </c>
      <c r="AE1423" t="s">
        <v>24</v>
      </c>
      <c r="AF1423">
        <v>0</v>
      </c>
      <c r="AG1423">
        <v>123</v>
      </c>
      <c r="AH1423" t="s">
        <v>24</v>
      </c>
      <c r="AI1423">
        <v>0</v>
      </c>
      <c r="AJ1423" t="s">
        <v>24</v>
      </c>
      <c r="AK1423" t="s">
        <v>24</v>
      </c>
      <c r="AL1423" t="s">
        <v>24</v>
      </c>
      <c r="AM1423" t="s">
        <v>24</v>
      </c>
      <c r="AN1423" t="s">
        <v>24</v>
      </c>
      <c r="AO1423" t="s">
        <v>24</v>
      </c>
      <c r="AP1423" t="s">
        <v>24</v>
      </c>
      <c r="AQ1423" t="s">
        <v>24</v>
      </c>
      <c r="AR1423" t="s">
        <v>24</v>
      </c>
      <c r="AS1423" t="s">
        <v>24</v>
      </c>
      <c r="AT1423" t="s">
        <v>24</v>
      </c>
    </row>
    <row r="1424" spans="1:46">
      <c r="A1424">
        <v>123</v>
      </c>
      <c r="B1424">
        <v>2</v>
      </c>
      <c r="C1424">
        <v>7</v>
      </c>
      <c r="D1424">
        <v>0</v>
      </c>
      <c r="G1424">
        <v>788</v>
      </c>
      <c r="Q1424" t="s">
        <v>5464</v>
      </c>
      <c r="S1424">
        <v>0</v>
      </c>
      <c r="Z1424">
        <v>4</v>
      </c>
      <c r="AB1424" t="s">
        <v>24</v>
      </c>
      <c r="AC1424" t="s">
        <v>24</v>
      </c>
      <c r="AD1424" t="s">
        <v>24</v>
      </c>
      <c r="AE1424" t="s">
        <v>24</v>
      </c>
      <c r="AF1424">
        <v>0</v>
      </c>
      <c r="AG1424">
        <v>123</v>
      </c>
      <c r="AH1424" t="s">
        <v>24</v>
      </c>
      <c r="AI1424">
        <v>0</v>
      </c>
      <c r="AJ1424" t="s">
        <v>24</v>
      </c>
      <c r="AK1424" t="s">
        <v>24</v>
      </c>
      <c r="AL1424" t="s">
        <v>24</v>
      </c>
      <c r="AM1424" t="s">
        <v>24</v>
      </c>
      <c r="AN1424" t="s">
        <v>24</v>
      </c>
      <c r="AO1424" t="s">
        <v>24</v>
      </c>
      <c r="AP1424" t="s">
        <v>24</v>
      </c>
      <c r="AQ1424" t="s">
        <v>24</v>
      </c>
      <c r="AR1424" t="s">
        <v>24</v>
      </c>
      <c r="AS1424" t="s">
        <v>24</v>
      </c>
      <c r="AT1424" t="s">
        <v>24</v>
      </c>
    </row>
    <row r="1425" spans="1:46">
      <c r="A1425">
        <v>123</v>
      </c>
      <c r="B1425">
        <v>2</v>
      </c>
      <c r="C1425">
        <v>8</v>
      </c>
      <c r="D1425">
        <v>0</v>
      </c>
      <c r="G1425">
        <v>569</v>
      </c>
      <c r="Q1425" t="s">
        <v>5390</v>
      </c>
      <c r="S1425">
        <v>0</v>
      </c>
      <c r="Z1425">
        <v>4</v>
      </c>
      <c r="AB1425" t="s">
        <v>24</v>
      </c>
      <c r="AC1425" t="s">
        <v>24</v>
      </c>
      <c r="AD1425" t="s">
        <v>24</v>
      </c>
      <c r="AE1425" t="s">
        <v>24</v>
      </c>
      <c r="AF1425">
        <v>0</v>
      </c>
      <c r="AG1425">
        <v>123</v>
      </c>
      <c r="AH1425" t="s">
        <v>24</v>
      </c>
      <c r="AI1425">
        <v>0</v>
      </c>
      <c r="AJ1425" t="s">
        <v>24</v>
      </c>
      <c r="AK1425" t="s">
        <v>24</v>
      </c>
      <c r="AL1425" t="s">
        <v>24</v>
      </c>
      <c r="AM1425" t="s">
        <v>24</v>
      </c>
      <c r="AN1425" t="s">
        <v>24</v>
      </c>
      <c r="AO1425" t="s">
        <v>24</v>
      </c>
      <c r="AP1425" t="s">
        <v>24</v>
      </c>
      <c r="AQ1425" t="s">
        <v>24</v>
      </c>
      <c r="AR1425" t="s">
        <v>24</v>
      </c>
      <c r="AS1425" t="s">
        <v>24</v>
      </c>
      <c r="AT1425" t="s">
        <v>24</v>
      </c>
    </row>
    <row r="1426" spans="1:46">
      <c r="A1426">
        <v>124</v>
      </c>
      <c r="B1426">
        <v>1</v>
      </c>
      <c r="C1426">
        <v>1</v>
      </c>
      <c r="D1426">
        <v>0</v>
      </c>
      <c r="G1426">
        <v>833</v>
      </c>
      <c r="Q1426" t="s">
        <v>170</v>
      </c>
      <c r="S1426">
        <v>0</v>
      </c>
      <c r="Z1426">
        <v>4</v>
      </c>
      <c r="AB1426" t="s">
        <v>24</v>
      </c>
      <c r="AC1426" t="s">
        <v>24</v>
      </c>
      <c r="AD1426" t="s">
        <v>24</v>
      </c>
      <c r="AE1426" t="s">
        <v>24</v>
      </c>
      <c r="AF1426">
        <v>0</v>
      </c>
      <c r="AG1426">
        <v>124</v>
      </c>
      <c r="AH1426" t="s">
        <v>24</v>
      </c>
      <c r="AI1426">
        <v>0</v>
      </c>
      <c r="AJ1426" t="s">
        <v>24</v>
      </c>
      <c r="AK1426" t="s">
        <v>24</v>
      </c>
      <c r="AL1426" t="s">
        <v>24</v>
      </c>
      <c r="AM1426" t="s">
        <v>24</v>
      </c>
      <c r="AN1426" t="s">
        <v>24</v>
      </c>
      <c r="AO1426" t="s">
        <v>24</v>
      </c>
      <c r="AP1426" t="s">
        <v>24</v>
      </c>
      <c r="AQ1426" t="s">
        <v>24</v>
      </c>
      <c r="AR1426" t="s">
        <v>24</v>
      </c>
      <c r="AS1426" t="s">
        <v>24</v>
      </c>
      <c r="AT1426" t="s">
        <v>24</v>
      </c>
    </row>
    <row r="1427" spans="1:46">
      <c r="A1427">
        <v>124</v>
      </c>
      <c r="B1427">
        <v>1</v>
      </c>
      <c r="C1427">
        <v>2</v>
      </c>
      <c r="D1427">
        <v>0</v>
      </c>
      <c r="G1427">
        <v>137</v>
      </c>
      <c r="Q1427" t="s">
        <v>171</v>
      </c>
      <c r="S1427">
        <v>0</v>
      </c>
      <c r="Z1427">
        <v>4</v>
      </c>
      <c r="AB1427" t="s">
        <v>24</v>
      </c>
      <c r="AC1427" t="s">
        <v>24</v>
      </c>
      <c r="AD1427" t="s">
        <v>24</v>
      </c>
      <c r="AE1427" t="s">
        <v>24</v>
      </c>
      <c r="AF1427">
        <v>0</v>
      </c>
      <c r="AG1427">
        <v>124</v>
      </c>
      <c r="AH1427" t="s">
        <v>24</v>
      </c>
      <c r="AI1427">
        <v>0</v>
      </c>
      <c r="AJ1427" t="s">
        <v>24</v>
      </c>
      <c r="AK1427" t="s">
        <v>24</v>
      </c>
      <c r="AL1427" t="s">
        <v>24</v>
      </c>
      <c r="AM1427" t="s">
        <v>24</v>
      </c>
      <c r="AN1427" t="s">
        <v>24</v>
      </c>
      <c r="AO1427" t="s">
        <v>24</v>
      </c>
      <c r="AP1427" t="s">
        <v>24</v>
      </c>
      <c r="AQ1427" t="s">
        <v>24</v>
      </c>
      <c r="AR1427" t="s">
        <v>24</v>
      </c>
      <c r="AS1427" t="s">
        <v>24</v>
      </c>
      <c r="AT1427" t="s">
        <v>24</v>
      </c>
    </row>
    <row r="1428" spans="1:46">
      <c r="A1428">
        <v>124</v>
      </c>
      <c r="B1428">
        <v>1</v>
      </c>
      <c r="C1428">
        <v>3</v>
      </c>
      <c r="D1428">
        <v>0</v>
      </c>
      <c r="G1428">
        <v>435</v>
      </c>
      <c r="Q1428" t="s">
        <v>5292</v>
      </c>
      <c r="S1428">
        <v>0</v>
      </c>
      <c r="Z1428">
        <v>4</v>
      </c>
      <c r="AB1428" t="s">
        <v>24</v>
      </c>
      <c r="AC1428" t="s">
        <v>24</v>
      </c>
      <c r="AD1428" t="s">
        <v>24</v>
      </c>
      <c r="AE1428" t="s">
        <v>24</v>
      </c>
      <c r="AF1428">
        <v>0</v>
      </c>
      <c r="AG1428">
        <v>124</v>
      </c>
      <c r="AH1428" t="s">
        <v>24</v>
      </c>
      <c r="AI1428">
        <v>0</v>
      </c>
      <c r="AJ1428" t="s">
        <v>24</v>
      </c>
      <c r="AK1428" t="s">
        <v>24</v>
      </c>
      <c r="AL1428" t="s">
        <v>24</v>
      </c>
      <c r="AM1428" t="s">
        <v>24</v>
      </c>
      <c r="AN1428" t="s">
        <v>24</v>
      </c>
      <c r="AO1428" t="s">
        <v>24</v>
      </c>
      <c r="AP1428" t="s">
        <v>24</v>
      </c>
      <c r="AQ1428" t="s">
        <v>24</v>
      </c>
      <c r="AR1428" t="s">
        <v>24</v>
      </c>
      <c r="AS1428" t="s">
        <v>24</v>
      </c>
      <c r="AT1428" t="s">
        <v>24</v>
      </c>
    </row>
    <row r="1429" spans="1:46">
      <c r="A1429">
        <v>124</v>
      </c>
      <c r="B1429">
        <v>1</v>
      </c>
      <c r="C1429">
        <v>4</v>
      </c>
      <c r="D1429">
        <v>0</v>
      </c>
      <c r="G1429">
        <v>206</v>
      </c>
      <c r="Q1429" t="s">
        <v>5323</v>
      </c>
      <c r="S1429">
        <v>0</v>
      </c>
      <c r="Z1429">
        <v>4</v>
      </c>
      <c r="AB1429" t="s">
        <v>24</v>
      </c>
      <c r="AC1429" t="s">
        <v>24</v>
      </c>
      <c r="AD1429" t="s">
        <v>24</v>
      </c>
      <c r="AE1429" t="s">
        <v>24</v>
      </c>
      <c r="AF1429">
        <v>0</v>
      </c>
      <c r="AG1429">
        <v>124</v>
      </c>
      <c r="AH1429" t="s">
        <v>24</v>
      </c>
      <c r="AI1429">
        <v>0</v>
      </c>
      <c r="AJ1429" t="s">
        <v>24</v>
      </c>
      <c r="AK1429" t="s">
        <v>24</v>
      </c>
      <c r="AL1429" t="s">
        <v>24</v>
      </c>
      <c r="AM1429" t="s">
        <v>24</v>
      </c>
      <c r="AN1429" t="s">
        <v>24</v>
      </c>
      <c r="AO1429" t="s">
        <v>24</v>
      </c>
      <c r="AP1429" t="s">
        <v>24</v>
      </c>
      <c r="AQ1429" t="s">
        <v>24</v>
      </c>
      <c r="AR1429" t="s">
        <v>24</v>
      </c>
      <c r="AS1429" t="s">
        <v>24</v>
      </c>
      <c r="AT1429" t="s">
        <v>24</v>
      </c>
    </row>
    <row r="1430" spans="1:46">
      <c r="A1430">
        <v>124</v>
      </c>
      <c r="B1430">
        <v>1</v>
      </c>
      <c r="C1430">
        <v>5</v>
      </c>
      <c r="D1430">
        <v>0</v>
      </c>
      <c r="G1430">
        <v>554</v>
      </c>
      <c r="Q1430" t="s">
        <v>5465</v>
      </c>
      <c r="S1430">
        <v>0</v>
      </c>
      <c r="Z1430">
        <v>4</v>
      </c>
      <c r="AB1430" t="s">
        <v>24</v>
      </c>
      <c r="AC1430" t="s">
        <v>24</v>
      </c>
      <c r="AD1430" t="s">
        <v>24</v>
      </c>
      <c r="AE1430" t="s">
        <v>24</v>
      </c>
      <c r="AF1430">
        <v>0</v>
      </c>
      <c r="AG1430">
        <v>124</v>
      </c>
      <c r="AH1430" t="s">
        <v>24</v>
      </c>
      <c r="AI1430">
        <v>0</v>
      </c>
      <c r="AJ1430" t="s">
        <v>24</v>
      </c>
      <c r="AK1430" t="s">
        <v>24</v>
      </c>
      <c r="AL1430" t="s">
        <v>24</v>
      </c>
      <c r="AM1430" t="s">
        <v>24</v>
      </c>
      <c r="AN1430" t="s">
        <v>24</v>
      </c>
      <c r="AO1430" t="s">
        <v>24</v>
      </c>
      <c r="AP1430" t="s">
        <v>24</v>
      </c>
      <c r="AQ1430" t="s">
        <v>24</v>
      </c>
      <c r="AR1430" t="s">
        <v>24</v>
      </c>
      <c r="AS1430" t="s">
        <v>24</v>
      </c>
      <c r="AT1430" t="s">
        <v>24</v>
      </c>
    </row>
    <row r="1431" spans="1:46">
      <c r="A1431">
        <v>124</v>
      </c>
      <c r="B1431">
        <v>1</v>
      </c>
      <c r="C1431">
        <v>6</v>
      </c>
      <c r="D1431">
        <v>0</v>
      </c>
      <c r="G1431">
        <v>809</v>
      </c>
      <c r="Q1431" t="s">
        <v>5466</v>
      </c>
      <c r="S1431">
        <v>0</v>
      </c>
      <c r="Z1431">
        <v>4</v>
      </c>
      <c r="AB1431" t="s">
        <v>24</v>
      </c>
      <c r="AC1431" t="s">
        <v>24</v>
      </c>
      <c r="AD1431" t="s">
        <v>24</v>
      </c>
      <c r="AE1431" t="s">
        <v>24</v>
      </c>
      <c r="AF1431">
        <v>0</v>
      </c>
      <c r="AG1431">
        <v>124</v>
      </c>
      <c r="AH1431" t="s">
        <v>24</v>
      </c>
      <c r="AI1431">
        <v>0</v>
      </c>
      <c r="AJ1431" t="s">
        <v>24</v>
      </c>
      <c r="AK1431" t="s">
        <v>24</v>
      </c>
      <c r="AL1431" t="s">
        <v>24</v>
      </c>
      <c r="AM1431" t="s">
        <v>24</v>
      </c>
      <c r="AN1431" t="s">
        <v>24</v>
      </c>
      <c r="AO1431" t="s">
        <v>24</v>
      </c>
      <c r="AP1431" t="s">
        <v>24</v>
      </c>
      <c r="AQ1431" t="s">
        <v>24</v>
      </c>
      <c r="AR1431" t="s">
        <v>24</v>
      </c>
      <c r="AS1431" t="s">
        <v>24</v>
      </c>
      <c r="AT1431" t="s">
        <v>24</v>
      </c>
    </row>
    <row r="1432" spans="1:46">
      <c r="A1432">
        <v>124</v>
      </c>
      <c r="B1432">
        <v>1</v>
      </c>
      <c r="C1432">
        <v>7</v>
      </c>
      <c r="D1432">
        <v>0</v>
      </c>
      <c r="G1432">
        <v>699</v>
      </c>
      <c r="Q1432" t="s">
        <v>1580</v>
      </c>
      <c r="S1432">
        <v>0</v>
      </c>
      <c r="Z1432">
        <v>4</v>
      </c>
      <c r="AB1432" t="s">
        <v>24</v>
      </c>
      <c r="AC1432" t="s">
        <v>24</v>
      </c>
      <c r="AD1432" t="s">
        <v>24</v>
      </c>
      <c r="AE1432" t="s">
        <v>24</v>
      </c>
      <c r="AF1432">
        <v>0</v>
      </c>
      <c r="AG1432">
        <v>124</v>
      </c>
      <c r="AH1432" t="s">
        <v>24</v>
      </c>
      <c r="AI1432">
        <v>0</v>
      </c>
      <c r="AJ1432" t="s">
        <v>24</v>
      </c>
      <c r="AK1432" t="s">
        <v>24</v>
      </c>
      <c r="AL1432" t="s">
        <v>24</v>
      </c>
      <c r="AM1432" t="s">
        <v>24</v>
      </c>
      <c r="AN1432" t="s">
        <v>24</v>
      </c>
      <c r="AO1432" t="s">
        <v>24</v>
      </c>
      <c r="AP1432" t="s">
        <v>24</v>
      </c>
      <c r="AQ1432" t="s">
        <v>24</v>
      </c>
      <c r="AR1432" t="s">
        <v>24</v>
      </c>
      <c r="AS1432" t="s">
        <v>24</v>
      </c>
      <c r="AT1432" t="s">
        <v>24</v>
      </c>
    </row>
    <row r="1433" spans="1:46">
      <c r="A1433">
        <v>124</v>
      </c>
      <c r="B1433">
        <v>1</v>
      </c>
      <c r="C1433">
        <v>8</v>
      </c>
      <c r="D1433">
        <v>0</v>
      </c>
      <c r="G1433">
        <v>0</v>
      </c>
      <c r="Q1433" t="s">
        <v>24</v>
      </c>
      <c r="S1433">
        <v>0</v>
      </c>
      <c r="Z1433">
        <v>0</v>
      </c>
      <c r="AB1433" t="s">
        <v>24</v>
      </c>
      <c r="AC1433" t="s">
        <v>24</v>
      </c>
      <c r="AD1433" t="s">
        <v>24</v>
      </c>
      <c r="AE1433" t="s">
        <v>24</v>
      </c>
      <c r="AF1433">
        <v>0</v>
      </c>
      <c r="AG1433">
        <v>124</v>
      </c>
      <c r="AH1433" t="s">
        <v>24</v>
      </c>
      <c r="AI1433">
        <v>0</v>
      </c>
      <c r="AJ1433" t="s">
        <v>24</v>
      </c>
      <c r="AK1433" t="s">
        <v>24</v>
      </c>
      <c r="AL1433" t="s">
        <v>24</v>
      </c>
      <c r="AM1433" t="s">
        <v>24</v>
      </c>
      <c r="AN1433" t="s">
        <v>24</v>
      </c>
      <c r="AO1433" t="s">
        <v>24</v>
      </c>
      <c r="AP1433" t="s">
        <v>24</v>
      </c>
      <c r="AQ1433" t="s">
        <v>24</v>
      </c>
      <c r="AR1433" t="s">
        <v>24</v>
      </c>
      <c r="AS1433" t="s">
        <v>24</v>
      </c>
      <c r="AT1433" t="s">
        <v>24</v>
      </c>
    </row>
    <row r="1434" spans="1:46">
      <c r="A1434">
        <v>125</v>
      </c>
      <c r="B1434">
        <v>1</v>
      </c>
      <c r="C1434">
        <v>1</v>
      </c>
      <c r="D1434">
        <v>0</v>
      </c>
      <c r="G1434">
        <v>0</v>
      </c>
      <c r="Q1434" t="s">
        <v>24</v>
      </c>
      <c r="S1434">
        <v>0</v>
      </c>
      <c r="Z1434">
        <v>0</v>
      </c>
      <c r="AB1434" t="s">
        <v>24</v>
      </c>
      <c r="AC1434" t="s">
        <v>24</v>
      </c>
      <c r="AD1434" t="s">
        <v>24</v>
      </c>
      <c r="AE1434" t="s">
        <v>24</v>
      </c>
      <c r="AF1434">
        <v>0</v>
      </c>
      <c r="AG1434">
        <v>125</v>
      </c>
      <c r="AH1434" t="s">
        <v>24</v>
      </c>
      <c r="AI1434">
        <v>0</v>
      </c>
      <c r="AJ1434" t="s">
        <v>24</v>
      </c>
      <c r="AK1434" t="s">
        <v>24</v>
      </c>
      <c r="AL1434" t="s">
        <v>24</v>
      </c>
      <c r="AM1434" t="s">
        <v>24</v>
      </c>
      <c r="AN1434" t="s">
        <v>24</v>
      </c>
      <c r="AO1434" t="s">
        <v>24</v>
      </c>
      <c r="AP1434" t="s">
        <v>24</v>
      </c>
      <c r="AQ1434" t="s">
        <v>24</v>
      </c>
      <c r="AR1434" t="s">
        <v>24</v>
      </c>
      <c r="AS1434" t="s">
        <v>24</v>
      </c>
      <c r="AT1434" t="s">
        <v>24</v>
      </c>
    </row>
    <row r="1435" spans="1:46">
      <c r="A1435">
        <v>125</v>
      </c>
      <c r="B1435">
        <v>1</v>
      </c>
      <c r="C1435">
        <v>2</v>
      </c>
      <c r="D1435">
        <v>0</v>
      </c>
      <c r="G1435">
        <v>0</v>
      </c>
      <c r="Q1435" t="s">
        <v>24</v>
      </c>
      <c r="S1435">
        <v>0</v>
      </c>
      <c r="Z1435">
        <v>0</v>
      </c>
      <c r="AB1435" t="s">
        <v>24</v>
      </c>
      <c r="AC1435" t="s">
        <v>24</v>
      </c>
      <c r="AD1435" t="s">
        <v>24</v>
      </c>
      <c r="AE1435" t="s">
        <v>24</v>
      </c>
      <c r="AF1435">
        <v>0</v>
      </c>
      <c r="AG1435">
        <v>125</v>
      </c>
      <c r="AH1435" t="s">
        <v>24</v>
      </c>
      <c r="AI1435">
        <v>0</v>
      </c>
      <c r="AJ1435" t="s">
        <v>24</v>
      </c>
      <c r="AK1435" t="s">
        <v>24</v>
      </c>
      <c r="AL1435" t="s">
        <v>24</v>
      </c>
      <c r="AM1435" t="s">
        <v>24</v>
      </c>
      <c r="AN1435" t="s">
        <v>24</v>
      </c>
      <c r="AO1435" t="s">
        <v>24</v>
      </c>
      <c r="AP1435" t="s">
        <v>24</v>
      </c>
      <c r="AQ1435" t="s">
        <v>24</v>
      </c>
      <c r="AR1435" t="s">
        <v>24</v>
      </c>
      <c r="AS1435" t="s">
        <v>24</v>
      </c>
      <c r="AT1435" t="s">
        <v>24</v>
      </c>
    </row>
    <row r="1436" spans="1:46">
      <c r="A1436">
        <v>125</v>
      </c>
      <c r="B1436">
        <v>1</v>
      </c>
      <c r="C1436">
        <v>3</v>
      </c>
      <c r="D1436">
        <v>0</v>
      </c>
      <c r="G1436">
        <v>445</v>
      </c>
      <c r="Q1436" t="s">
        <v>5467</v>
      </c>
      <c r="S1436">
        <v>0</v>
      </c>
      <c r="Z1436">
        <v>3</v>
      </c>
      <c r="AB1436" t="s">
        <v>24</v>
      </c>
      <c r="AC1436" t="s">
        <v>24</v>
      </c>
      <c r="AD1436" t="s">
        <v>24</v>
      </c>
      <c r="AE1436" t="s">
        <v>24</v>
      </c>
      <c r="AF1436">
        <v>0</v>
      </c>
      <c r="AG1436">
        <v>125</v>
      </c>
      <c r="AH1436" t="s">
        <v>24</v>
      </c>
      <c r="AI1436">
        <v>0</v>
      </c>
      <c r="AJ1436" t="s">
        <v>24</v>
      </c>
      <c r="AK1436" t="s">
        <v>24</v>
      </c>
      <c r="AL1436" t="s">
        <v>24</v>
      </c>
      <c r="AM1436" t="s">
        <v>24</v>
      </c>
      <c r="AN1436" t="s">
        <v>24</v>
      </c>
      <c r="AO1436" t="s">
        <v>24</v>
      </c>
      <c r="AP1436" t="s">
        <v>24</v>
      </c>
      <c r="AQ1436" t="s">
        <v>24</v>
      </c>
      <c r="AR1436" t="s">
        <v>24</v>
      </c>
      <c r="AS1436" t="s">
        <v>24</v>
      </c>
      <c r="AT1436" t="s">
        <v>24</v>
      </c>
    </row>
    <row r="1437" spans="1:46">
      <c r="A1437">
        <v>125</v>
      </c>
      <c r="B1437">
        <v>1</v>
      </c>
      <c r="C1437">
        <v>4</v>
      </c>
      <c r="D1437">
        <v>0</v>
      </c>
      <c r="G1437">
        <v>779</v>
      </c>
      <c r="Q1437" t="s">
        <v>5468</v>
      </c>
      <c r="S1437">
        <v>0</v>
      </c>
      <c r="Z1437">
        <v>3</v>
      </c>
      <c r="AB1437" t="s">
        <v>24</v>
      </c>
      <c r="AC1437" t="s">
        <v>24</v>
      </c>
      <c r="AD1437" t="s">
        <v>24</v>
      </c>
      <c r="AE1437" t="s">
        <v>24</v>
      </c>
      <c r="AF1437">
        <v>0</v>
      </c>
      <c r="AG1437">
        <v>125</v>
      </c>
      <c r="AH1437" t="s">
        <v>24</v>
      </c>
      <c r="AI1437">
        <v>0</v>
      </c>
      <c r="AJ1437" t="s">
        <v>24</v>
      </c>
      <c r="AK1437" t="s">
        <v>24</v>
      </c>
      <c r="AL1437" t="s">
        <v>24</v>
      </c>
      <c r="AM1437" t="s">
        <v>24</v>
      </c>
      <c r="AN1437" t="s">
        <v>24</v>
      </c>
      <c r="AO1437" t="s">
        <v>24</v>
      </c>
      <c r="AP1437" t="s">
        <v>24</v>
      </c>
      <c r="AQ1437" t="s">
        <v>24</v>
      </c>
      <c r="AR1437" t="s">
        <v>24</v>
      </c>
      <c r="AS1437" t="s">
        <v>24</v>
      </c>
      <c r="AT1437" t="s">
        <v>24</v>
      </c>
    </row>
    <row r="1438" spans="1:46">
      <c r="A1438">
        <v>125</v>
      </c>
      <c r="B1438">
        <v>1</v>
      </c>
      <c r="C1438">
        <v>5</v>
      </c>
      <c r="D1438">
        <v>0</v>
      </c>
      <c r="G1438">
        <v>687</v>
      </c>
      <c r="Q1438" t="s">
        <v>5469</v>
      </c>
      <c r="S1438">
        <v>0</v>
      </c>
      <c r="Z1438">
        <v>3</v>
      </c>
      <c r="AB1438" t="s">
        <v>24</v>
      </c>
      <c r="AC1438" t="s">
        <v>24</v>
      </c>
      <c r="AD1438" t="s">
        <v>24</v>
      </c>
      <c r="AE1438" t="s">
        <v>24</v>
      </c>
      <c r="AF1438">
        <v>0</v>
      </c>
      <c r="AG1438">
        <v>125</v>
      </c>
      <c r="AH1438" t="s">
        <v>24</v>
      </c>
      <c r="AI1438">
        <v>0</v>
      </c>
      <c r="AJ1438" t="s">
        <v>24</v>
      </c>
      <c r="AK1438" t="s">
        <v>24</v>
      </c>
      <c r="AL1438" t="s">
        <v>24</v>
      </c>
      <c r="AM1438" t="s">
        <v>24</v>
      </c>
      <c r="AN1438" t="s">
        <v>24</v>
      </c>
      <c r="AO1438" t="s">
        <v>24</v>
      </c>
      <c r="AP1438" t="s">
        <v>24</v>
      </c>
      <c r="AQ1438" t="s">
        <v>24</v>
      </c>
      <c r="AR1438" t="s">
        <v>24</v>
      </c>
      <c r="AS1438" t="s">
        <v>24</v>
      </c>
      <c r="AT1438" t="s">
        <v>24</v>
      </c>
    </row>
    <row r="1439" spans="1:46">
      <c r="A1439">
        <v>125</v>
      </c>
      <c r="B1439">
        <v>1</v>
      </c>
      <c r="C1439">
        <v>6</v>
      </c>
      <c r="D1439">
        <v>0</v>
      </c>
      <c r="G1439">
        <v>0</v>
      </c>
      <c r="Q1439" t="s">
        <v>24</v>
      </c>
      <c r="S1439">
        <v>0</v>
      </c>
      <c r="Z1439">
        <v>0</v>
      </c>
      <c r="AB1439" t="s">
        <v>24</v>
      </c>
      <c r="AC1439" t="s">
        <v>24</v>
      </c>
      <c r="AD1439" t="s">
        <v>24</v>
      </c>
      <c r="AE1439" t="s">
        <v>24</v>
      </c>
      <c r="AF1439">
        <v>0</v>
      </c>
      <c r="AG1439">
        <v>125</v>
      </c>
      <c r="AH1439" t="s">
        <v>24</v>
      </c>
      <c r="AI1439">
        <v>0</v>
      </c>
      <c r="AJ1439" t="s">
        <v>24</v>
      </c>
      <c r="AK1439" t="s">
        <v>24</v>
      </c>
      <c r="AL1439" t="s">
        <v>24</v>
      </c>
      <c r="AM1439" t="s">
        <v>24</v>
      </c>
      <c r="AN1439" t="s">
        <v>24</v>
      </c>
      <c r="AO1439" t="s">
        <v>24</v>
      </c>
      <c r="AP1439" t="s">
        <v>24</v>
      </c>
      <c r="AQ1439" t="s">
        <v>24</v>
      </c>
      <c r="AR1439" t="s">
        <v>24</v>
      </c>
      <c r="AS1439" t="s">
        <v>24</v>
      </c>
      <c r="AT1439" t="s">
        <v>24</v>
      </c>
    </row>
    <row r="1440" spans="1:46">
      <c r="A1440">
        <v>125</v>
      </c>
      <c r="B1440">
        <v>1</v>
      </c>
      <c r="C1440">
        <v>7</v>
      </c>
      <c r="D1440">
        <v>0</v>
      </c>
      <c r="G1440">
        <v>0</v>
      </c>
      <c r="Q1440" t="s">
        <v>24</v>
      </c>
      <c r="S1440">
        <v>0</v>
      </c>
      <c r="Z1440">
        <v>0</v>
      </c>
      <c r="AB1440" t="s">
        <v>24</v>
      </c>
      <c r="AC1440" t="s">
        <v>24</v>
      </c>
      <c r="AD1440" t="s">
        <v>24</v>
      </c>
      <c r="AE1440" t="s">
        <v>24</v>
      </c>
      <c r="AF1440">
        <v>0</v>
      </c>
      <c r="AG1440">
        <v>125</v>
      </c>
      <c r="AH1440" t="s">
        <v>24</v>
      </c>
      <c r="AI1440">
        <v>0</v>
      </c>
      <c r="AJ1440" t="s">
        <v>24</v>
      </c>
      <c r="AK1440" t="s">
        <v>24</v>
      </c>
      <c r="AL1440" t="s">
        <v>24</v>
      </c>
      <c r="AM1440" t="s">
        <v>24</v>
      </c>
      <c r="AN1440" t="s">
        <v>24</v>
      </c>
      <c r="AO1440" t="s">
        <v>24</v>
      </c>
      <c r="AP1440" t="s">
        <v>24</v>
      </c>
      <c r="AQ1440" t="s">
        <v>24</v>
      </c>
      <c r="AR1440" t="s">
        <v>24</v>
      </c>
      <c r="AS1440" t="s">
        <v>24</v>
      </c>
      <c r="AT1440" t="s">
        <v>24</v>
      </c>
    </row>
    <row r="1441" spans="1:46">
      <c r="A1441">
        <v>125</v>
      </c>
      <c r="B1441">
        <v>1</v>
      </c>
      <c r="C1441">
        <v>8</v>
      </c>
      <c r="D1441">
        <v>0</v>
      </c>
      <c r="G1441">
        <v>0</v>
      </c>
      <c r="Q1441" t="s">
        <v>24</v>
      </c>
      <c r="S1441">
        <v>0</v>
      </c>
      <c r="Z1441">
        <v>0</v>
      </c>
      <c r="AB1441" t="s">
        <v>24</v>
      </c>
      <c r="AC1441" t="s">
        <v>24</v>
      </c>
      <c r="AD1441" t="s">
        <v>24</v>
      </c>
      <c r="AE1441" t="s">
        <v>24</v>
      </c>
      <c r="AF1441">
        <v>0</v>
      </c>
      <c r="AG1441">
        <v>125</v>
      </c>
      <c r="AH1441" t="s">
        <v>24</v>
      </c>
      <c r="AI1441">
        <v>0</v>
      </c>
      <c r="AJ1441" t="s">
        <v>24</v>
      </c>
      <c r="AK1441" t="s">
        <v>24</v>
      </c>
      <c r="AL1441" t="s">
        <v>24</v>
      </c>
      <c r="AM1441" t="s">
        <v>24</v>
      </c>
      <c r="AN1441" t="s">
        <v>24</v>
      </c>
      <c r="AO1441" t="s">
        <v>24</v>
      </c>
      <c r="AP1441" t="s">
        <v>24</v>
      </c>
      <c r="AQ1441" t="s">
        <v>24</v>
      </c>
      <c r="AR1441" t="s">
        <v>24</v>
      </c>
      <c r="AS1441" t="s">
        <v>24</v>
      </c>
      <c r="AT1441" t="s">
        <v>24</v>
      </c>
    </row>
    <row r="1442" spans="1:46">
      <c r="A1442">
        <v>125</v>
      </c>
      <c r="B1442">
        <v>2</v>
      </c>
      <c r="C1442">
        <v>1</v>
      </c>
      <c r="D1442">
        <v>0</v>
      </c>
      <c r="G1442">
        <v>0</v>
      </c>
      <c r="Q1442" t="s">
        <v>24</v>
      </c>
      <c r="S1442">
        <v>0</v>
      </c>
      <c r="Z1442">
        <v>0</v>
      </c>
      <c r="AB1442" t="s">
        <v>24</v>
      </c>
      <c r="AC1442" t="s">
        <v>24</v>
      </c>
      <c r="AD1442" t="s">
        <v>24</v>
      </c>
      <c r="AE1442" t="s">
        <v>24</v>
      </c>
      <c r="AF1442">
        <v>0</v>
      </c>
      <c r="AG1442">
        <v>125</v>
      </c>
      <c r="AH1442" t="s">
        <v>24</v>
      </c>
      <c r="AI1442">
        <v>0</v>
      </c>
      <c r="AJ1442" t="s">
        <v>24</v>
      </c>
      <c r="AK1442" t="s">
        <v>24</v>
      </c>
      <c r="AL1442" t="s">
        <v>24</v>
      </c>
      <c r="AM1442" t="s">
        <v>24</v>
      </c>
      <c r="AN1442" t="s">
        <v>24</v>
      </c>
      <c r="AO1442" t="s">
        <v>24</v>
      </c>
      <c r="AP1442" t="s">
        <v>24</v>
      </c>
      <c r="AQ1442" t="s">
        <v>24</v>
      </c>
      <c r="AR1442" t="s">
        <v>24</v>
      </c>
      <c r="AS1442" t="s">
        <v>24</v>
      </c>
      <c r="AT1442" t="s">
        <v>24</v>
      </c>
    </row>
    <row r="1443" spans="1:46">
      <c r="A1443">
        <v>125</v>
      </c>
      <c r="B1443">
        <v>2</v>
      </c>
      <c r="C1443">
        <v>2</v>
      </c>
      <c r="D1443">
        <v>0</v>
      </c>
      <c r="G1443">
        <v>654</v>
      </c>
      <c r="Q1443" t="s">
        <v>4899</v>
      </c>
      <c r="S1443">
        <v>0</v>
      </c>
      <c r="Z1443">
        <v>3</v>
      </c>
      <c r="AB1443" t="s">
        <v>24</v>
      </c>
      <c r="AC1443" t="s">
        <v>24</v>
      </c>
      <c r="AD1443" t="s">
        <v>24</v>
      </c>
      <c r="AE1443" t="s">
        <v>24</v>
      </c>
      <c r="AF1443">
        <v>0</v>
      </c>
      <c r="AG1443">
        <v>125</v>
      </c>
      <c r="AH1443" t="s">
        <v>24</v>
      </c>
      <c r="AI1443">
        <v>0</v>
      </c>
      <c r="AJ1443" t="s">
        <v>24</v>
      </c>
      <c r="AK1443" t="s">
        <v>24</v>
      </c>
      <c r="AL1443" t="s">
        <v>24</v>
      </c>
      <c r="AM1443" t="s">
        <v>24</v>
      </c>
      <c r="AN1443" t="s">
        <v>24</v>
      </c>
      <c r="AO1443" t="s">
        <v>24</v>
      </c>
      <c r="AP1443" t="s">
        <v>24</v>
      </c>
      <c r="AQ1443" t="s">
        <v>24</v>
      </c>
      <c r="AR1443" t="s">
        <v>24</v>
      </c>
      <c r="AS1443" t="s">
        <v>24</v>
      </c>
      <c r="AT1443" t="s">
        <v>24</v>
      </c>
    </row>
    <row r="1444" spans="1:46">
      <c r="A1444">
        <v>125</v>
      </c>
      <c r="B1444">
        <v>2</v>
      </c>
      <c r="C1444">
        <v>3</v>
      </c>
      <c r="D1444">
        <v>0</v>
      </c>
      <c r="G1444">
        <v>304</v>
      </c>
      <c r="Q1444" t="s">
        <v>5470</v>
      </c>
      <c r="S1444">
        <v>0</v>
      </c>
      <c r="Z1444">
        <v>3</v>
      </c>
      <c r="AB1444" t="s">
        <v>24</v>
      </c>
      <c r="AC1444" t="s">
        <v>24</v>
      </c>
      <c r="AD1444" t="s">
        <v>24</v>
      </c>
      <c r="AE1444" t="s">
        <v>24</v>
      </c>
      <c r="AF1444">
        <v>0</v>
      </c>
      <c r="AG1444">
        <v>125</v>
      </c>
      <c r="AH1444" t="s">
        <v>24</v>
      </c>
      <c r="AI1444">
        <v>0</v>
      </c>
      <c r="AJ1444" t="s">
        <v>24</v>
      </c>
      <c r="AK1444" t="s">
        <v>24</v>
      </c>
      <c r="AL1444" t="s">
        <v>24</v>
      </c>
      <c r="AM1444" t="s">
        <v>24</v>
      </c>
      <c r="AN1444" t="s">
        <v>24</v>
      </c>
      <c r="AO1444" t="s">
        <v>24</v>
      </c>
      <c r="AP1444" t="s">
        <v>24</v>
      </c>
      <c r="AQ1444" t="s">
        <v>24</v>
      </c>
      <c r="AR1444" t="s">
        <v>24</v>
      </c>
      <c r="AS1444" t="s">
        <v>24</v>
      </c>
      <c r="AT1444" t="s">
        <v>24</v>
      </c>
    </row>
    <row r="1445" spans="1:46">
      <c r="A1445">
        <v>125</v>
      </c>
      <c r="B1445">
        <v>2</v>
      </c>
      <c r="C1445">
        <v>4</v>
      </c>
      <c r="D1445">
        <v>0</v>
      </c>
      <c r="G1445">
        <v>827</v>
      </c>
      <c r="Q1445" t="s">
        <v>5471</v>
      </c>
      <c r="S1445">
        <v>0</v>
      </c>
      <c r="Z1445">
        <v>3</v>
      </c>
      <c r="AB1445" t="s">
        <v>24</v>
      </c>
      <c r="AC1445" t="s">
        <v>24</v>
      </c>
      <c r="AD1445" t="s">
        <v>24</v>
      </c>
      <c r="AE1445" t="s">
        <v>24</v>
      </c>
      <c r="AF1445">
        <v>0</v>
      </c>
      <c r="AG1445">
        <v>125</v>
      </c>
      <c r="AH1445" t="s">
        <v>24</v>
      </c>
      <c r="AI1445">
        <v>0</v>
      </c>
      <c r="AJ1445" t="s">
        <v>24</v>
      </c>
      <c r="AK1445" t="s">
        <v>24</v>
      </c>
      <c r="AL1445" t="s">
        <v>24</v>
      </c>
      <c r="AM1445" t="s">
        <v>24</v>
      </c>
      <c r="AN1445" t="s">
        <v>24</v>
      </c>
      <c r="AO1445" t="s">
        <v>24</v>
      </c>
      <c r="AP1445" t="s">
        <v>24</v>
      </c>
      <c r="AQ1445" t="s">
        <v>24</v>
      </c>
      <c r="AR1445" t="s">
        <v>24</v>
      </c>
      <c r="AS1445" t="s">
        <v>24</v>
      </c>
      <c r="AT1445" t="s">
        <v>24</v>
      </c>
    </row>
    <row r="1446" spans="1:46">
      <c r="A1446">
        <v>125</v>
      </c>
      <c r="B1446">
        <v>2</v>
      </c>
      <c r="C1446">
        <v>5</v>
      </c>
      <c r="D1446">
        <v>0</v>
      </c>
      <c r="G1446">
        <v>477</v>
      </c>
      <c r="Q1446" t="s">
        <v>5472</v>
      </c>
      <c r="S1446">
        <v>0</v>
      </c>
      <c r="Z1446">
        <v>3</v>
      </c>
      <c r="AB1446" t="s">
        <v>24</v>
      </c>
      <c r="AC1446" t="s">
        <v>24</v>
      </c>
      <c r="AD1446" t="s">
        <v>24</v>
      </c>
      <c r="AE1446" t="s">
        <v>24</v>
      </c>
      <c r="AF1446">
        <v>0</v>
      </c>
      <c r="AG1446">
        <v>125</v>
      </c>
      <c r="AH1446" t="s">
        <v>24</v>
      </c>
      <c r="AI1446">
        <v>0</v>
      </c>
      <c r="AJ1446" t="s">
        <v>24</v>
      </c>
      <c r="AK1446" t="s">
        <v>24</v>
      </c>
      <c r="AL1446" t="s">
        <v>24</v>
      </c>
      <c r="AM1446" t="s">
        <v>24</v>
      </c>
      <c r="AN1446" t="s">
        <v>24</v>
      </c>
      <c r="AO1446" t="s">
        <v>24</v>
      </c>
      <c r="AP1446" t="s">
        <v>24</v>
      </c>
      <c r="AQ1446" t="s">
        <v>24</v>
      </c>
      <c r="AR1446" t="s">
        <v>24</v>
      </c>
      <c r="AS1446" t="s">
        <v>24</v>
      </c>
      <c r="AT1446" t="s">
        <v>24</v>
      </c>
    </row>
    <row r="1447" spans="1:46">
      <c r="A1447">
        <v>125</v>
      </c>
      <c r="B1447">
        <v>2</v>
      </c>
      <c r="C1447">
        <v>6</v>
      </c>
      <c r="D1447">
        <v>0</v>
      </c>
      <c r="G1447">
        <v>74</v>
      </c>
      <c r="Q1447" t="s">
        <v>1625</v>
      </c>
      <c r="S1447">
        <v>0</v>
      </c>
      <c r="Z1447">
        <v>3</v>
      </c>
      <c r="AB1447" t="s">
        <v>24</v>
      </c>
      <c r="AC1447" t="s">
        <v>24</v>
      </c>
      <c r="AD1447" t="s">
        <v>24</v>
      </c>
      <c r="AE1447" t="s">
        <v>24</v>
      </c>
      <c r="AF1447">
        <v>0</v>
      </c>
      <c r="AG1447">
        <v>125</v>
      </c>
      <c r="AH1447" t="s">
        <v>24</v>
      </c>
      <c r="AI1447">
        <v>0</v>
      </c>
      <c r="AJ1447" t="s">
        <v>24</v>
      </c>
      <c r="AK1447" t="s">
        <v>24</v>
      </c>
      <c r="AL1447" t="s">
        <v>24</v>
      </c>
      <c r="AM1447" t="s">
        <v>24</v>
      </c>
      <c r="AN1447" t="s">
        <v>24</v>
      </c>
      <c r="AO1447" t="s">
        <v>24</v>
      </c>
      <c r="AP1447" t="s">
        <v>24</v>
      </c>
      <c r="AQ1447" t="s">
        <v>24</v>
      </c>
      <c r="AR1447" t="s">
        <v>24</v>
      </c>
      <c r="AS1447" t="s">
        <v>24</v>
      </c>
      <c r="AT1447" t="s">
        <v>24</v>
      </c>
    </row>
    <row r="1448" spans="1:46">
      <c r="A1448">
        <v>125</v>
      </c>
      <c r="B1448">
        <v>2</v>
      </c>
      <c r="C1448">
        <v>7</v>
      </c>
      <c r="D1448">
        <v>0</v>
      </c>
      <c r="G1448">
        <v>28</v>
      </c>
      <c r="Q1448" t="s">
        <v>1604</v>
      </c>
      <c r="S1448">
        <v>0</v>
      </c>
      <c r="Z1448">
        <v>3</v>
      </c>
      <c r="AB1448" t="s">
        <v>24</v>
      </c>
      <c r="AC1448" t="s">
        <v>24</v>
      </c>
      <c r="AD1448" t="s">
        <v>24</v>
      </c>
      <c r="AE1448" t="s">
        <v>24</v>
      </c>
      <c r="AF1448">
        <v>0</v>
      </c>
      <c r="AG1448">
        <v>125</v>
      </c>
      <c r="AH1448" t="s">
        <v>24</v>
      </c>
      <c r="AI1448">
        <v>0</v>
      </c>
      <c r="AJ1448" t="s">
        <v>24</v>
      </c>
      <c r="AK1448" t="s">
        <v>24</v>
      </c>
      <c r="AL1448" t="s">
        <v>24</v>
      </c>
      <c r="AM1448" t="s">
        <v>24</v>
      </c>
      <c r="AN1448" t="s">
        <v>24</v>
      </c>
      <c r="AO1448" t="s">
        <v>24</v>
      </c>
      <c r="AP1448" t="s">
        <v>24</v>
      </c>
      <c r="AQ1448" t="s">
        <v>24</v>
      </c>
      <c r="AR1448" t="s">
        <v>24</v>
      </c>
      <c r="AS1448" t="s">
        <v>24</v>
      </c>
      <c r="AT1448" t="s">
        <v>24</v>
      </c>
    </row>
    <row r="1449" spans="1:46">
      <c r="A1449">
        <v>125</v>
      </c>
      <c r="B1449">
        <v>2</v>
      </c>
      <c r="C1449">
        <v>8</v>
      </c>
      <c r="D1449">
        <v>0</v>
      </c>
      <c r="G1449">
        <v>0</v>
      </c>
      <c r="Q1449" t="s">
        <v>24</v>
      </c>
      <c r="S1449">
        <v>0</v>
      </c>
      <c r="Z1449">
        <v>0</v>
      </c>
      <c r="AB1449" t="s">
        <v>24</v>
      </c>
      <c r="AC1449" t="s">
        <v>24</v>
      </c>
      <c r="AD1449" t="s">
        <v>24</v>
      </c>
      <c r="AE1449" t="s">
        <v>24</v>
      </c>
      <c r="AF1449">
        <v>0</v>
      </c>
      <c r="AG1449">
        <v>125</v>
      </c>
      <c r="AH1449" t="s">
        <v>24</v>
      </c>
      <c r="AI1449">
        <v>0</v>
      </c>
      <c r="AJ1449" t="s">
        <v>24</v>
      </c>
      <c r="AK1449" t="s">
        <v>24</v>
      </c>
      <c r="AL1449" t="s">
        <v>24</v>
      </c>
      <c r="AM1449" t="s">
        <v>24</v>
      </c>
      <c r="AN1449" t="s">
        <v>24</v>
      </c>
      <c r="AO1449" t="s">
        <v>24</v>
      </c>
      <c r="AP1449" t="s">
        <v>24</v>
      </c>
      <c r="AQ1449" t="s">
        <v>24</v>
      </c>
      <c r="AR1449" t="s">
        <v>24</v>
      </c>
      <c r="AS1449" t="s">
        <v>24</v>
      </c>
      <c r="AT1449" t="s">
        <v>24</v>
      </c>
    </row>
    <row r="1450" spans="1:46">
      <c r="A1450">
        <v>126</v>
      </c>
      <c r="B1450">
        <v>1</v>
      </c>
      <c r="C1450">
        <v>1</v>
      </c>
      <c r="D1450">
        <v>0</v>
      </c>
      <c r="G1450">
        <v>466</v>
      </c>
      <c r="Q1450" t="s">
        <v>5473</v>
      </c>
      <c r="S1450">
        <v>0</v>
      </c>
      <c r="Z1450">
        <v>3</v>
      </c>
      <c r="AB1450" t="s">
        <v>24</v>
      </c>
      <c r="AC1450" t="s">
        <v>24</v>
      </c>
      <c r="AD1450" t="s">
        <v>24</v>
      </c>
      <c r="AE1450" t="s">
        <v>24</v>
      </c>
      <c r="AF1450">
        <v>0</v>
      </c>
      <c r="AG1450">
        <v>126</v>
      </c>
      <c r="AH1450" t="s">
        <v>24</v>
      </c>
      <c r="AI1450">
        <v>0</v>
      </c>
      <c r="AJ1450" t="s">
        <v>24</v>
      </c>
      <c r="AK1450" t="s">
        <v>24</v>
      </c>
      <c r="AL1450" t="s">
        <v>24</v>
      </c>
      <c r="AM1450" t="s">
        <v>24</v>
      </c>
      <c r="AN1450" t="s">
        <v>24</v>
      </c>
      <c r="AO1450" t="s">
        <v>24</v>
      </c>
      <c r="AP1450" t="s">
        <v>24</v>
      </c>
      <c r="AQ1450" t="s">
        <v>24</v>
      </c>
      <c r="AR1450" t="s">
        <v>24</v>
      </c>
      <c r="AS1450" t="s">
        <v>24</v>
      </c>
      <c r="AT1450" t="s">
        <v>24</v>
      </c>
    </row>
    <row r="1451" spans="1:46">
      <c r="A1451">
        <v>126</v>
      </c>
      <c r="B1451">
        <v>1</v>
      </c>
      <c r="C1451">
        <v>2</v>
      </c>
      <c r="D1451">
        <v>0</v>
      </c>
      <c r="G1451">
        <v>608</v>
      </c>
      <c r="Q1451" t="s">
        <v>5474</v>
      </c>
      <c r="S1451">
        <v>0</v>
      </c>
      <c r="Z1451">
        <v>3</v>
      </c>
      <c r="AB1451" t="s">
        <v>24</v>
      </c>
      <c r="AC1451" t="s">
        <v>24</v>
      </c>
      <c r="AD1451" t="s">
        <v>24</v>
      </c>
      <c r="AE1451" t="s">
        <v>24</v>
      </c>
      <c r="AF1451">
        <v>0</v>
      </c>
      <c r="AG1451">
        <v>126</v>
      </c>
      <c r="AH1451" t="s">
        <v>24</v>
      </c>
      <c r="AI1451">
        <v>0</v>
      </c>
      <c r="AJ1451" t="s">
        <v>24</v>
      </c>
      <c r="AK1451" t="s">
        <v>24</v>
      </c>
      <c r="AL1451" t="s">
        <v>24</v>
      </c>
      <c r="AM1451" t="s">
        <v>24</v>
      </c>
      <c r="AN1451" t="s">
        <v>24</v>
      </c>
      <c r="AO1451" t="s">
        <v>24</v>
      </c>
      <c r="AP1451" t="s">
        <v>24</v>
      </c>
      <c r="AQ1451" t="s">
        <v>24</v>
      </c>
      <c r="AR1451" t="s">
        <v>24</v>
      </c>
      <c r="AS1451" t="s">
        <v>24</v>
      </c>
      <c r="AT1451" t="s">
        <v>24</v>
      </c>
    </row>
    <row r="1452" spans="1:46">
      <c r="A1452">
        <v>126</v>
      </c>
      <c r="B1452">
        <v>1</v>
      </c>
      <c r="C1452">
        <v>3</v>
      </c>
      <c r="D1452">
        <v>0</v>
      </c>
      <c r="G1452">
        <v>397</v>
      </c>
      <c r="Q1452" t="s">
        <v>1618</v>
      </c>
      <c r="S1452">
        <v>0</v>
      </c>
      <c r="Z1452">
        <v>3</v>
      </c>
      <c r="AB1452" t="s">
        <v>24</v>
      </c>
      <c r="AC1452" t="s">
        <v>24</v>
      </c>
      <c r="AD1452" t="s">
        <v>24</v>
      </c>
      <c r="AE1452" t="s">
        <v>24</v>
      </c>
      <c r="AF1452">
        <v>0</v>
      </c>
      <c r="AG1452">
        <v>126</v>
      </c>
      <c r="AH1452" t="s">
        <v>24</v>
      </c>
      <c r="AI1452">
        <v>0</v>
      </c>
      <c r="AJ1452" t="s">
        <v>24</v>
      </c>
      <c r="AK1452" t="s">
        <v>24</v>
      </c>
      <c r="AL1452" t="s">
        <v>24</v>
      </c>
      <c r="AM1452" t="s">
        <v>24</v>
      </c>
      <c r="AN1452" t="s">
        <v>24</v>
      </c>
      <c r="AO1452" t="s">
        <v>24</v>
      </c>
      <c r="AP1452" t="s">
        <v>24</v>
      </c>
      <c r="AQ1452" t="s">
        <v>24</v>
      </c>
      <c r="AR1452" t="s">
        <v>24</v>
      </c>
      <c r="AS1452" t="s">
        <v>24</v>
      </c>
      <c r="AT1452" t="s">
        <v>24</v>
      </c>
    </row>
    <row r="1453" spans="1:46">
      <c r="A1453">
        <v>126</v>
      </c>
      <c r="B1453">
        <v>1</v>
      </c>
      <c r="C1453">
        <v>4</v>
      </c>
      <c r="D1453">
        <v>0</v>
      </c>
      <c r="G1453">
        <v>214</v>
      </c>
      <c r="Q1453" t="s">
        <v>132</v>
      </c>
      <c r="S1453">
        <v>0</v>
      </c>
      <c r="Z1453">
        <v>3</v>
      </c>
      <c r="AB1453" t="s">
        <v>24</v>
      </c>
      <c r="AC1453" t="s">
        <v>24</v>
      </c>
      <c r="AD1453" t="s">
        <v>24</v>
      </c>
      <c r="AE1453" t="s">
        <v>24</v>
      </c>
      <c r="AF1453">
        <v>0</v>
      </c>
      <c r="AG1453">
        <v>126</v>
      </c>
      <c r="AH1453" t="s">
        <v>24</v>
      </c>
      <c r="AI1453">
        <v>0</v>
      </c>
      <c r="AJ1453" t="s">
        <v>24</v>
      </c>
      <c r="AK1453" t="s">
        <v>24</v>
      </c>
      <c r="AL1453" t="s">
        <v>24</v>
      </c>
      <c r="AM1453" t="s">
        <v>24</v>
      </c>
      <c r="AN1453" t="s">
        <v>24</v>
      </c>
      <c r="AO1453" t="s">
        <v>24</v>
      </c>
      <c r="AP1453" t="s">
        <v>24</v>
      </c>
      <c r="AQ1453" t="s">
        <v>24</v>
      </c>
      <c r="AR1453" t="s">
        <v>24</v>
      </c>
      <c r="AS1453" t="s">
        <v>24</v>
      </c>
      <c r="AT1453" t="s">
        <v>24</v>
      </c>
    </row>
    <row r="1454" spans="1:46">
      <c r="A1454">
        <v>126</v>
      </c>
      <c r="B1454">
        <v>1</v>
      </c>
      <c r="C1454">
        <v>5</v>
      </c>
      <c r="D1454">
        <v>0</v>
      </c>
      <c r="G1454">
        <v>315</v>
      </c>
      <c r="Q1454" t="s">
        <v>5475</v>
      </c>
      <c r="S1454">
        <v>0</v>
      </c>
      <c r="Z1454">
        <v>3</v>
      </c>
      <c r="AB1454" t="s">
        <v>24</v>
      </c>
      <c r="AC1454" t="s">
        <v>24</v>
      </c>
      <c r="AD1454" t="s">
        <v>24</v>
      </c>
      <c r="AE1454" t="s">
        <v>24</v>
      </c>
      <c r="AF1454">
        <v>0</v>
      </c>
      <c r="AG1454">
        <v>126</v>
      </c>
      <c r="AH1454" t="s">
        <v>24</v>
      </c>
      <c r="AI1454">
        <v>0</v>
      </c>
      <c r="AJ1454" t="s">
        <v>24</v>
      </c>
      <c r="AK1454" t="s">
        <v>24</v>
      </c>
      <c r="AL1454" t="s">
        <v>24</v>
      </c>
      <c r="AM1454" t="s">
        <v>24</v>
      </c>
      <c r="AN1454" t="s">
        <v>24</v>
      </c>
      <c r="AO1454" t="s">
        <v>24</v>
      </c>
      <c r="AP1454" t="s">
        <v>24</v>
      </c>
      <c r="AQ1454" t="s">
        <v>24</v>
      </c>
      <c r="AR1454" t="s">
        <v>24</v>
      </c>
      <c r="AS1454" t="s">
        <v>24</v>
      </c>
      <c r="AT1454" t="s">
        <v>24</v>
      </c>
    </row>
    <row r="1455" spans="1:46">
      <c r="A1455">
        <v>126</v>
      </c>
      <c r="B1455">
        <v>1</v>
      </c>
      <c r="C1455">
        <v>6</v>
      </c>
      <c r="D1455">
        <v>0</v>
      </c>
      <c r="G1455">
        <v>216</v>
      </c>
      <c r="Q1455" t="s">
        <v>5476</v>
      </c>
      <c r="S1455">
        <v>0</v>
      </c>
      <c r="Z1455">
        <v>3</v>
      </c>
      <c r="AB1455" t="s">
        <v>24</v>
      </c>
      <c r="AC1455" t="s">
        <v>24</v>
      </c>
      <c r="AD1455" t="s">
        <v>24</v>
      </c>
      <c r="AE1455" t="s">
        <v>24</v>
      </c>
      <c r="AF1455">
        <v>0</v>
      </c>
      <c r="AG1455">
        <v>126</v>
      </c>
      <c r="AH1455" t="s">
        <v>24</v>
      </c>
      <c r="AI1455">
        <v>0</v>
      </c>
      <c r="AJ1455" t="s">
        <v>24</v>
      </c>
      <c r="AK1455" t="s">
        <v>24</v>
      </c>
      <c r="AL1455" t="s">
        <v>24</v>
      </c>
      <c r="AM1455" t="s">
        <v>24</v>
      </c>
      <c r="AN1455" t="s">
        <v>24</v>
      </c>
      <c r="AO1455" t="s">
        <v>24</v>
      </c>
      <c r="AP1455" t="s">
        <v>24</v>
      </c>
      <c r="AQ1455" t="s">
        <v>24</v>
      </c>
      <c r="AR1455" t="s">
        <v>24</v>
      </c>
      <c r="AS1455" t="s">
        <v>24</v>
      </c>
      <c r="AT1455" t="s">
        <v>24</v>
      </c>
    </row>
    <row r="1456" spans="1:46">
      <c r="A1456">
        <v>126</v>
      </c>
      <c r="B1456">
        <v>1</v>
      </c>
      <c r="C1456">
        <v>7</v>
      </c>
      <c r="D1456">
        <v>0</v>
      </c>
      <c r="G1456">
        <v>141</v>
      </c>
      <c r="Q1456" t="s">
        <v>5477</v>
      </c>
      <c r="S1456">
        <v>0</v>
      </c>
      <c r="Z1456">
        <v>3</v>
      </c>
      <c r="AB1456" t="s">
        <v>24</v>
      </c>
      <c r="AC1456" t="s">
        <v>24</v>
      </c>
      <c r="AD1456" t="s">
        <v>24</v>
      </c>
      <c r="AE1456" t="s">
        <v>24</v>
      </c>
      <c r="AF1456">
        <v>0</v>
      </c>
      <c r="AG1456">
        <v>126</v>
      </c>
      <c r="AH1456" t="s">
        <v>24</v>
      </c>
      <c r="AI1456">
        <v>0</v>
      </c>
      <c r="AJ1456" t="s">
        <v>24</v>
      </c>
      <c r="AK1456" t="s">
        <v>24</v>
      </c>
      <c r="AL1456" t="s">
        <v>24</v>
      </c>
      <c r="AM1456" t="s">
        <v>24</v>
      </c>
      <c r="AN1456" t="s">
        <v>24</v>
      </c>
      <c r="AO1456" t="s">
        <v>24</v>
      </c>
      <c r="AP1456" t="s">
        <v>24</v>
      </c>
      <c r="AQ1456" t="s">
        <v>24</v>
      </c>
      <c r="AR1456" t="s">
        <v>24</v>
      </c>
      <c r="AS1456" t="s">
        <v>24</v>
      </c>
      <c r="AT1456" t="s">
        <v>24</v>
      </c>
    </row>
    <row r="1457" spans="1:46">
      <c r="A1457">
        <v>126</v>
      </c>
      <c r="B1457">
        <v>1</v>
      </c>
      <c r="C1457">
        <v>8</v>
      </c>
      <c r="D1457">
        <v>0</v>
      </c>
      <c r="G1457">
        <v>0</v>
      </c>
      <c r="Q1457" t="s">
        <v>24</v>
      </c>
      <c r="S1457">
        <v>0</v>
      </c>
      <c r="Z1457">
        <v>0</v>
      </c>
      <c r="AB1457" t="s">
        <v>24</v>
      </c>
      <c r="AC1457" t="s">
        <v>24</v>
      </c>
      <c r="AD1457" t="s">
        <v>24</v>
      </c>
      <c r="AE1457" t="s">
        <v>24</v>
      </c>
      <c r="AF1457">
        <v>0</v>
      </c>
      <c r="AG1457">
        <v>126</v>
      </c>
      <c r="AH1457" t="s">
        <v>24</v>
      </c>
      <c r="AI1457">
        <v>0</v>
      </c>
      <c r="AJ1457" t="s">
        <v>24</v>
      </c>
      <c r="AK1457" t="s">
        <v>24</v>
      </c>
      <c r="AL1457" t="s">
        <v>24</v>
      </c>
      <c r="AM1457" t="s">
        <v>24</v>
      </c>
      <c r="AN1457" t="s">
        <v>24</v>
      </c>
      <c r="AO1457" t="s">
        <v>24</v>
      </c>
      <c r="AP1457" t="s">
        <v>24</v>
      </c>
      <c r="AQ1457" t="s">
        <v>24</v>
      </c>
      <c r="AR1457" t="s">
        <v>24</v>
      </c>
      <c r="AS1457" t="s">
        <v>24</v>
      </c>
      <c r="AT1457" t="s">
        <v>24</v>
      </c>
    </row>
    <row r="1458" spans="1:46">
      <c r="A1458">
        <v>126</v>
      </c>
      <c r="B1458">
        <v>2</v>
      </c>
      <c r="C1458">
        <v>1</v>
      </c>
      <c r="D1458">
        <v>0</v>
      </c>
      <c r="G1458">
        <v>837</v>
      </c>
      <c r="Q1458" t="s">
        <v>4952</v>
      </c>
      <c r="S1458">
        <v>0</v>
      </c>
      <c r="Z1458">
        <v>3</v>
      </c>
      <c r="AB1458" t="s">
        <v>24</v>
      </c>
      <c r="AC1458" t="s">
        <v>24</v>
      </c>
      <c r="AD1458" t="s">
        <v>24</v>
      </c>
      <c r="AE1458" t="s">
        <v>24</v>
      </c>
      <c r="AF1458">
        <v>0</v>
      </c>
      <c r="AG1458">
        <v>126</v>
      </c>
      <c r="AH1458" t="s">
        <v>24</v>
      </c>
      <c r="AI1458">
        <v>0</v>
      </c>
      <c r="AJ1458" t="s">
        <v>24</v>
      </c>
      <c r="AK1458" t="s">
        <v>24</v>
      </c>
      <c r="AL1458" t="s">
        <v>24</v>
      </c>
      <c r="AM1458" t="s">
        <v>24</v>
      </c>
      <c r="AN1458" t="s">
        <v>24</v>
      </c>
      <c r="AO1458" t="s">
        <v>24</v>
      </c>
      <c r="AP1458" t="s">
        <v>24</v>
      </c>
      <c r="AQ1458" t="s">
        <v>24</v>
      </c>
      <c r="AR1458" t="s">
        <v>24</v>
      </c>
      <c r="AS1458" t="s">
        <v>24</v>
      </c>
      <c r="AT1458" t="s">
        <v>24</v>
      </c>
    </row>
    <row r="1459" spans="1:46">
      <c r="A1459">
        <v>126</v>
      </c>
      <c r="B1459">
        <v>2</v>
      </c>
      <c r="C1459">
        <v>2</v>
      </c>
      <c r="D1459">
        <v>0</v>
      </c>
      <c r="G1459">
        <v>467</v>
      </c>
      <c r="Q1459" t="s">
        <v>5478</v>
      </c>
      <c r="S1459">
        <v>0</v>
      </c>
      <c r="Z1459">
        <v>3</v>
      </c>
      <c r="AB1459" t="s">
        <v>24</v>
      </c>
      <c r="AC1459" t="s">
        <v>24</v>
      </c>
      <c r="AD1459" t="s">
        <v>24</v>
      </c>
      <c r="AE1459" t="s">
        <v>24</v>
      </c>
      <c r="AF1459">
        <v>0</v>
      </c>
      <c r="AG1459">
        <v>126</v>
      </c>
      <c r="AH1459" t="s">
        <v>24</v>
      </c>
      <c r="AI1459">
        <v>0</v>
      </c>
      <c r="AJ1459" t="s">
        <v>24</v>
      </c>
      <c r="AK1459" t="s">
        <v>24</v>
      </c>
      <c r="AL1459" t="s">
        <v>24</v>
      </c>
      <c r="AM1459" t="s">
        <v>24</v>
      </c>
      <c r="AN1459" t="s">
        <v>24</v>
      </c>
      <c r="AO1459" t="s">
        <v>24</v>
      </c>
      <c r="AP1459" t="s">
        <v>24</v>
      </c>
      <c r="AQ1459" t="s">
        <v>24</v>
      </c>
      <c r="AR1459" t="s">
        <v>24</v>
      </c>
      <c r="AS1459" t="s">
        <v>24</v>
      </c>
      <c r="AT1459" t="s">
        <v>24</v>
      </c>
    </row>
    <row r="1460" spans="1:46">
      <c r="A1460">
        <v>126</v>
      </c>
      <c r="B1460">
        <v>2</v>
      </c>
      <c r="C1460">
        <v>3</v>
      </c>
      <c r="D1460">
        <v>0</v>
      </c>
      <c r="G1460">
        <v>347</v>
      </c>
      <c r="Q1460" t="s">
        <v>4963</v>
      </c>
      <c r="S1460">
        <v>0</v>
      </c>
      <c r="Z1460">
        <v>3</v>
      </c>
      <c r="AB1460" t="s">
        <v>24</v>
      </c>
      <c r="AC1460" t="s">
        <v>24</v>
      </c>
      <c r="AD1460" t="s">
        <v>24</v>
      </c>
      <c r="AE1460" t="s">
        <v>24</v>
      </c>
      <c r="AF1460">
        <v>0</v>
      </c>
      <c r="AG1460">
        <v>126</v>
      </c>
      <c r="AH1460" t="s">
        <v>24</v>
      </c>
      <c r="AI1460">
        <v>0</v>
      </c>
      <c r="AJ1460" t="s">
        <v>24</v>
      </c>
      <c r="AK1460" t="s">
        <v>24</v>
      </c>
      <c r="AL1460" t="s">
        <v>24</v>
      </c>
      <c r="AM1460" t="s">
        <v>24</v>
      </c>
      <c r="AN1460" t="s">
        <v>24</v>
      </c>
      <c r="AO1460" t="s">
        <v>24</v>
      </c>
      <c r="AP1460" t="s">
        <v>24</v>
      </c>
      <c r="AQ1460" t="s">
        <v>24</v>
      </c>
      <c r="AR1460" t="s">
        <v>24</v>
      </c>
      <c r="AS1460" t="s">
        <v>24</v>
      </c>
      <c r="AT1460" t="s">
        <v>24</v>
      </c>
    </row>
    <row r="1461" spans="1:46">
      <c r="A1461">
        <v>126</v>
      </c>
      <c r="B1461">
        <v>2</v>
      </c>
      <c r="C1461">
        <v>4</v>
      </c>
      <c r="D1461">
        <v>0</v>
      </c>
      <c r="G1461">
        <v>534</v>
      </c>
      <c r="Q1461" t="s">
        <v>5479</v>
      </c>
      <c r="S1461">
        <v>0</v>
      </c>
      <c r="Z1461">
        <v>3</v>
      </c>
      <c r="AB1461" t="s">
        <v>24</v>
      </c>
      <c r="AC1461" t="s">
        <v>24</v>
      </c>
      <c r="AD1461" t="s">
        <v>24</v>
      </c>
      <c r="AE1461" t="s">
        <v>24</v>
      </c>
      <c r="AF1461">
        <v>0</v>
      </c>
      <c r="AG1461">
        <v>126</v>
      </c>
      <c r="AH1461" t="s">
        <v>24</v>
      </c>
      <c r="AI1461">
        <v>0</v>
      </c>
      <c r="AJ1461" t="s">
        <v>24</v>
      </c>
      <c r="AK1461" t="s">
        <v>24</v>
      </c>
      <c r="AL1461" t="s">
        <v>24</v>
      </c>
      <c r="AM1461" t="s">
        <v>24</v>
      </c>
      <c r="AN1461" t="s">
        <v>24</v>
      </c>
      <c r="AO1461" t="s">
        <v>24</v>
      </c>
      <c r="AP1461" t="s">
        <v>24</v>
      </c>
      <c r="AQ1461" t="s">
        <v>24</v>
      </c>
      <c r="AR1461" t="s">
        <v>24</v>
      </c>
      <c r="AS1461" t="s">
        <v>24</v>
      </c>
      <c r="AT1461" t="s">
        <v>24</v>
      </c>
    </row>
    <row r="1462" spans="1:46">
      <c r="A1462">
        <v>126</v>
      </c>
      <c r="B1462">
        <v>2</v>
      </c>
      <c r="C1462">
        <v>5</v>
      </c>
      <c r="D1462">
        <v>0</v>
      </c>
      <c r="G1462">
        <v>182</v>
      </c>
      <c r="Q1462" t="s">
        <v>5480</v>
      </c>
      <c r="S1462">
        <v>0</v>
      </c>
      <c r="Z1462">
        <v>3</v>
      </c>
      <c r="AB1462" t="s">
        <v>24</v>
      </c>
      <c r="AC1462" t="s">
        <v>24</v>
      </c>
      <c r="AD1462" t="s">
        <v>24</v>
      </c>
      <c r="AE1462" t="s">
        <v>24</v>
      </c>
      <c r="AF1462">
        <v>0</v>
      </c>
      <c r="AG1462">
        <v>126</v>
      </c>
      <c r="AH1462" t="s">
        <v>24</v>
      </c>
      <c r="AI1462">
        <v>0</v>
      </c>
      <c r="AJ1462" t="s">
        <v>24</v>
      </c>
      <c r="AK1462" t="s">
        <v>24</v>
      </c>
      <c r="AL1462" t="s">
        <v>24</v>
      </c>
      <c r="AM1462" t="s">
        <v>24</v>
      </c>
      <c r="AN1462" t="s">
        <v>24</v>
      </c>
      <c r="AO1462" t="s">
        <v>24</v>
      </c>
      <c r="AP1462" t="s">
        <v>24</v>
      </c>
      <c r="AQ1462" t="s">
        <v>24</v>
      </c>
      <c r="AR1462" t="s">
        <v>24</v>
      </c>
      <c r="AS1462" t="s">
        <v>24</v>
      </c>
      <c r="AT1462" t="s">
        <v>24</v>
      </c>
    </row>
    <row r="1463" spans="1:46">
      <c r="A1463">
        <v>126</v>
      </c>
      <c r="B1463">
        <v>2</v>
      </c>
      <c r="C1463">
        <v>6</v>
      </c>
      <c r="D1463">
        <v>0</v>
      </c>
      <c r="G1463">
        <v>6</v>
      </c>
      <c r="Q1463" t="s">
        <v>1526</v>
      </c>
      <c r="S1463">
        <v>0</v>
      </c>
      <c r="Z1463">
        <v>3</v>
      </c>
      <c r="AB1463" t="s">
        <v>24</v>
      </c>
      <c r="AC1463" t="s">
        <v>24</v>
      </c>
      <c r="AD1463" t="s">
        <v>24</v>
      </c>
      <c r="AE1463" t="s">
        <v>24</v>
      </c>
      <c r="AF1463">
        <v>0</v>
      </c>
      <c r="AG1463">
        <v>126</v>
      </c>
      <c r="AH1463" t="s">
        <v>24</v>
      </c>
      <c r="AI1463">
        <v>0</v>
      </c>
      <c r="AJ1463" t="s">
        <v>24</v>
      </c>
      <c r="AK1463" t="s">
        <v>24</v>
      </c>
      <c r="AL1463" t="s">
        <v>24</v>
      </c>
      <c r="AM1463" t="s">
        <v>24</v>
      </c>
      <c r="AN1463" t="s">
        <v>24</v>
      </c>
      <c r="AO1463" t="s">
        <v>24</v>
      </c>
      <c r="AP1463" t="s">
        <v>24</v>
      </c>
      <c r="AQ1463" t="s">
        <v>24</v>
      </c>
      <c r="AR1463" t="s">
        <v>24</v>
      </c>
      <c r="AS1463" t="s">
        <v>24</v>
      </c>
      <c r="AT1463" t="s">
        <v>24</v>
      </c>
    </row>
    <row r="1464" spans="1:46">
      <c r="A1464">
        <v>126</v>
      </c>
      <c r="B1464">
        <v>2</v>
      </c>
      <c r="C1464">
        <v>7</v>
      </c>
      <c r="D1464">
        <v>0</v>
      </c>
      <c r="G1464">
        <v>643</v>
      </c>
      <c r="Q1464" t="s">
        <v>5481</v>
      </c>
      <c r="S1464">
        <v>0</v>
      </c>
      <c r="Z1464">
        <v>3</v>
      </c>
      <c r="AB1464" t="s">
        <v>24</v>
      </c>
      <c r="AC1464" t="s">
        <v>24</v>
      </c>
      <c r="AD1464" t="s">
        <v>24</v>
      </c>
      <c r="AE1464" t="s">
        <v>24</v>
      </c>
      <c r="AF1464">
        <v>0</v>
      </c>
      <c r="AG1464">
        <v>126</v>
      </c>
      <c r="AH1464" t="s">
        <v>24</v>
      </c>
      <c r="AI1464">
        <v>0</v>
      </c>
      <c r="AJ1464" t="s">
        <v>24</v>
      </c>
      <c r="AK1464" t="s">
        <v>24</v>
      </c>
      <c r="AL1464" t="s">
        <v>24</v>
      </c>
      <c r="AM1464" t="s">
        <v>24</v>
      </c>
      <c r="AN1464" t="s">
        <v>24</v>
      </c>
      <c r="AO1464" t="s">
        <v>24</v>
      </c>
      <c r="AP1464" t="s">
        <v>24</v>
      </c>
      <c r="AQ1464" t="s">
        <v>24</v>
      </c>
      <c r="AR1464" t="s">
        <v>24</v>
      </c>
      <c r="AS1464" t="s">
        <v>24</v>
      </c>
      <c r="AT1464" t="s">
        <v>24</v>
      </c>
    </row>
    <row r="1465" spans="1:46">
      <c r="A1465">
        <v>126</v>
      </c>
      <c r="B1465">
        <v>2</v>
      </c>
      <c r="C1465">
        <v>8</v>
      </c>
      <c r="D1465">
        <v>0</v>
      </c>
      <c r="G1465">
        <v>641</v>
      </c>
      <c r="Q1465" t="s">
        <v>5482</v>
      </c>
      <c r="S1465">
        <v>0</v>
      </c>
      <c r="Z1465">
        <v>3</v>
      </c>
      <c r="AB1465" t="s">
        <v>24</v>
      </c>
      <c r="AC1465" t="s">
        <v>24</v>
      </c>
      <c r="AD1465" t="s">
        <v>24</v>
      </c>
      <c r="AE1465" t="s">
        <v>24</v>
      </c>
      <c r="AF1465">
        <v>0</v>
      </c>
      <c r="AG1465">
        <v>126</v>
      </c>
      <c r="AH1465" t="s">
        <v>24</v>
      </c>
      <c r="AI1465">
        <v>0</v>
      </c>
      <c r="AJ1465" t="s">
        <v>24</v>
      </c>
      <c r="AK1465" t="s">
        <v>24</v>
      </c>
      <c r="AL1465" t="s">
        <v>24</v>
      </c>
      <c r="AM1465" t="s">
        <v>24</v>
      </c>
      <c r="AN1465" t="s">
        <v>24</v>
      </c>
      <c r="AO1465" t="s">
        <v>24</v>
      </c>
      <c r="AP1465" t="s">
        <v>24</v>
      </c>
      <c r="AQ1465" t="s">
        <v>24</v>
      </c>
      <c r="AR1465" t="s">
        <v>24</v>
      </c>
      <c r="AS1465" t="s">
        <v>24</v>
      </c>
      <c r="AT1465" t="s">
        <v>24</v>
      </c>
    </row>
    <row r="1466" spans="1:46">
      <c r="A1466">
        <v>127</v>
      </c>
      <c r="B1466">
        <v>1</v>
      </c>
      <c r="C1466">
        <v>1</v>
      </c>
      <c r="D1466">
        <v>0</v>
      </c>
      <c r="E1466" t="s">
        <v>24</v>
      </c>
      <c r="F1466" t="s">
        <v>24</v>
      </c>
      <c r="G1466">
        <v>0</v>
      </c>
      <c r="H1466">
        <v>0</v>
      </c>
      <c r="I1466">
        <v>0</v>
      </c>
      <c r="J1466">
        <v>0</v>
      </c>
      <c r="K1466">
        <v>0</v>
      </c>
      <c r="L1466" t="s">
        <v>24</v>
      </c>
      <c r="M1466" t="s">
        <v>24</v>
      </c>
      <c r="N1466" t="s">
        <v>24</v>
      </c>
      <c r="O1466" t="s">
        <v>24</v>
      </c>
      <c r="P1466" t="s">
        <v>24</v>
      </c>
      <c r="Q1466" t="s">
        <v>24</v>
      </c>
      <c r="R1466" t="s">
        <v>24</v>
      </c>
      <c r="S1466">
        <v>0</v>
      </c>
      <c r="T1466" t="s">
        <v>137</v>
      </c>
      <c r="U1466" t="s">
        <v>137</v>
      </c>
      <c r="V1466" t="s">
        <v>137</v>
      </c>
      <c r="W1466" t="s">
        <v>24</v>
      </c>
      <c r="X1466" t="s">
        <v>24</v>
      </c>
      <c r="Y1466" t="s">
        <v>24</v>
      </c>
      <c r="Z1466">
        <v>0</v>
      </c>
      <c r="AA1466" t="s">
        <v>24</v>
      </c>
      <c r="AB1466" t="s">
        <v>24</v>
      </c>
      <c r="AC1466" t="s">
        <v>24</v>
      </c>
      <c r="AD1466" t="s">
        <v>24</v>
      </c>
      <c r="AE1466" t="s">
        <v>24</v>
      </c>
      <c r="AF1466">
        <v>0</v>
      </c>
      <c r="AG1466">
        <v>127</v>
      </c>
      <c r="AH1466" t="s">
        <v>24</v>
      </c>
      <c r="AI1466">
        <v>0</v>
      </c>
      <c r="AJ1466" t="s">
        <v>24</v>
      </c>
      <c r="AK1466" t="s">
        <v>24</v>
      </c>
      <c r="AL1466" t="s">
        <v>24</v>
      </c>
      <c r="AM1466" t="s">
        <v>24</v>
      </c>
      <c r="AN1466" t="s">
        <v>24</v>
      </c>
      <c r="AO1466" t="s">
        <v>24</v>
      </c>
      <c r="AP1466" t="s">
        <v>24</v>
      </c>
      <c r="AQ1466" t="s">
        <v>24</v>
      </c>
      <c r="AR1466" t="s">
        <v>24</v>
      </c>
      <c r="AS1466" t="s">
        <v>24</v>
      </c>
      <c r="AT1466" t="s">
        <v>24</v>
      </c>
    </row>
    <row r="1467" spans="1:46">
      <c r="A1467">
        <v>127</v>
      </c>
      <c r="B1467">
        <v>1</v>
      </c>
      <c r="C1467">
        <v>2</v>
      </c>
      <c r="D1467">
        <v>0</v>
      </c>
      <c r="E1467" t="s">
        <v>24</v>
      </c>
      <c r="F1467" t="s">
        <v>24</v>
      </c>
      <c r="G1467">
        <v>0</v>
      </c>
      <c r="H1467">
        <v>0</v>
      </c>
      <c r="I1467">
        <v>0</v>
      </c>
      <c r="J1467">
        <v>0</v>
      </c>
      <c r="K1467">
        <v>0</v>
      </c>
      <c r="L1467" t="s">
        <v>24</v>
      </c>
      <c r="M1467" t="s">
        <v>24</v>
      </c>
      <c r="N1467" t="s">
        <v>24</v>
      </c>
      <c r="O1467" t="s">
        <v>24</v>
      </c>
      <c r="P1467" t="s">
        <v>24</v>
      </c>
      <c r="Q1467" t="s">
        <v>24</v>
      </c>
      <c r="R1467" t="s">
        <v>24</v>
      </c>
      <c r="S1467">
        <v>0</v>
      </c>
      <c r="T1467" t="s">
        <v>137</v>
      </c>
      <c r="U1467" t="s">
        <v>137</v>
      </c>
      <c r="V1467" t="s">
        <v>137</v>
      </c>
      <c r="W1467" t="s">
        <v>24</v>
      </c>
      <c r="X1467" t="s">
        <v>24</v>
      </c>
      <c r="Y1467" t="s">
        <v>24</v>
      </c>
      <c r="Z1467">
        <v>0</v>
      </c>
      <c r="AA1467" t="s">
        <v>24</v>
      </c>
      <c r="AB1467" t="s">
        <v>24</v>
      </c>
      <c r="AC1467" t="s">
        <v>24</v>
      </c>
      <c r="AD1467" t="s">
        <v>24</v>
      </c>
      <c r="AE1467" t="s">
        <v>24</v>
      </c>
      <c r="AF1467">
        <v>0</v>
      </c>
      <c r="AG1467">
        <v>127</v>
      </c>
      <c r="AH1467" t="s">
        <v>24</v>
      </c>
      <c r="AI1467">
        <v>0</v>
      </c>
      <c r="AJ1467" t="s">
        <v>24</v>
      </c>
      <c r="AK1467" t="s">
        <v>24</v>
      </c>
      <c r="AL1467" t="s">
        <v>24</v>
      </c>
      <c r="AM1467" t="s">
        <v>24</v>
      </c>
      <c r="AN1467" t="s">
        <v>24</v>
      </c>
      <c r="AO1467" t="s">
        <v>24</v>
      </c>
      <c r="AP1467" t="s">
        <v>24</v>
      </c>
      <c r="AQ1467" t="s">
        <v>24</v>
      </c>
      <c r="AR1467" t="s">
        <v>24</v>
      </c>
      <c r="AS1467" t="s">
        <v>24</v>
      </c>
      <c r="AT1467" t="s">
        <v>24</v>
      </c>
    </row>
    <row r="1468" spans="1:46">
      <c r="A1468">
        <v>127</v>
      </c>
      <c r="B1468">
        <v>1</v>
      </c>
      <c r="C1468">
        <v>3</v>
      </c>
      <c r="D1468">
        <v>0</v>
      </c>
      <c r="E1468" t="s">
        <v>24</v>
      </c>
      <c r="F1468" t="s">
        <v>24</v>
      </c>
      <c r="G1468">
        <v>0</v>
      </c>
      <c r="H1468">
        <v>0</v>
      </c>
      <c r="I1468">
        <v>0</v>
      </c>
      <c r="J1468">
        <v>0</v>
      </c>
      <c r="K1468">
        <v>0</v>
      </c>
      <c r="L1468" t="s">
        <v>24</v>
      </c>
      <c r="M1468" t="s">
        <v>24</v>
      </c>
      <c r="N1468" t="s">
        <v>24</v>
      </c>
      <c r="O1468" t="s">
        <v>24</v>
      </c>
      <c r="P1468" t="s">
        <v>24</v>
      </c>
      <c r="Q1468" t="s">
        <v>24</v>
      </c>
      <c r="R1468" t="s">
        <v>24</v>
      </c>
      <c r="S1468">
        <v>0</v>
      </c>
      <c r="T1468" t="s">
        <v>137</v>
      </c>
      <c r="U1468" t="s">
        <v>137</v>
      </c>
      <c r="V1468" t="s">
        <v>137</v>
      </c>
      <c r="W1468" t="s">
        <v>24</v>
      </c>
      <c r="X1468" t="s">
        <v>24</v>
      </c>
      <c r="Y1468" t="s">
        <v>24</v>
      </c>
      <c r="Z1468">
        <v>0</v>
      </c>
      <c r="AA1468" t="s">
        <v>24</v>
      </c>
      <c r="AB1468" t="s">
        <v>24</v>
      </c>
      <c r="AC1468" t="s">
        <v>24</v>
      </c>
      <c r="AD1468" t="s">
        <v>24</v>
      </c>
      <c r="AE1468" t="s">
        <v>24</v>
      </c>
      <c r="AF1468">
        <v>0</v>
      </c>
      <c r="AG1468">
        <v>127</v>
      </c>
      <c r="AH1468" t="s">
        <v>24</v>
      </c>
      <c r="AI1468">
        <v>0</v>
      </c>
      <c r="AJ1468" t="s">
        <v>24</v>
      </c>
      <c r="AK1468" t="s">
        <v>24</v>
      </c>
      <c r="AL1468" t="s">
        <v>24</v>
      </c>
      <c r="AM1468" t="s">
        <v>24</v>
      </c>
      <c r="AN1468" t="s">
        <v>24</v>
      </c>
      <c r="AO1468" t="s">
        <v>24</v>
      </c>
      <c r="AP1468" t="s">
        <v>24</v>
      </c>
      <c r="AQ1468" t="s">
        <v>24</v>
      </c>
      <c r="AR1468" t="s">
        <v>24</v>
      </c>
      <c r="AS1468" t="s">
        <v>24</v>
      </c>
      <c r="AT1468" t="s">
        <v>24</v>
      </c>
    </row>
    <row r="1469" spans="1:46">
      <c r="A1469">
        <v>127</v>
      </c>
      <c r="B1469">
        <v>1</v>
      </c>
      <c r="C1469">
        <v>4</v>
      </c>
      <c r="D1469">
        <v>0</v>
      </c>
      <c r="E1469" t="s">
        <v>24</v>
      </c>
      <c r="F1469" t="s">
        <v>24</v>
      </c>
      <c r="G1469">
        <v>0</v>
      </c>
      <c r="H1469">
        <v>0</v>
      </c>
      <c r="I1469">
        <v>0</v>
      </c>
      <c r="J1469">
        <v>0</v>
      </c>
      <c r="K1469">
        <v>0</v>
      </c>
      <c r="L1469" t="s">
        <v>24</v>
      </c>
      <c r="M1469" t="s">
        <v>24</v>
      </c>
      <c r="N1469" t="s">
        <v>24</v>
      </c>
      <c r="O1469" t="s">
        <v>24</v>
      </c>
      <c r="P1469" t="s">
        <v>24</v>
      </c>
      <c r="Q1469" t="s">
        <v>24</v>
      </c>
      <c r="R1469" t="s">
        <v>24</v>
      </c>
      <c r="S1469">
        <v>0</v>
      </c>
      <c r="T1469" t="s">
        <v>137</v>
      </c>
      <c r="U1469" t="s">
        <v>137</v>
      </c>
      <c r="V1469" t="s">
        <v>137</v>
      </c>
      <c r="W1469" t="s">
        <v>24</v>
      </c>
      <c r="X1469" t="s">
        <v>24</v>
      </c>
      <c r="Y1469" t="s">
        <v>24</v>
      </c>
      <c r="Z1469">
        <v>0</v>
      </c>
      <c r="AA1469" t="s">
        <v>24</v>
      </c>
      <c r="AB1469" t="s">
        <v>24</v>
      </c>
      <c r="AC1469" t="s">
        <v>24</v>
      </c>
      <c r="AD1469" t="s">
        <v>24</v>
      </c>
      <c r="AE1469" t="s">
        <v>24</v>
      </c>
      <c r="AF1469">
        <v>0</v>
      </c>
      <c r="AG1469">
        <v>127</v>
      </c>
      <c r="AH1469" t="s">
        <v>24</v>
      </c>
      <c r="AI1469">
        <v>0</v>
      </c>
      <c r="AJ1469" t="s">
        <v>24</v>
      </c>
      <c r="AK1469" t="s">
        <v>24</v>
      </c>
      <c r="AL1469" t="s">
        <v>24</v>
      </c>
      <c r="AM1469" t="s">
        <v>24</v>
      </c>
      <c r="AN1469" t="s">
        <v>24</v>
      </c>
      <c r="AO1469" t="s">
        <v>24</v>
      </c>
      <c r="AP1469" t="s">
        <v>24</v>
      </c>
      <c r="AQ1469" t="s">
        <v>24</v>
      </c>
      <c r="AR1469" t="s">
        <v>24</v>
      </c>
      <c r="AS1469" t="s">
        <v>24</v>
      </c>
      <c r="AT1469" t="s">
        <v>24</v>
      </c>
    </row>
    <row r="1470" spans="1:46">
      <c r="A1470">
        <v>127</v>
      </c>
      <c r="B1470">
        <v>1</v>
      </c>
      <c r="C1470">
        <v>5</v>
      </c>
      <c r="D1470">
        <v>0</v>
      </c>
      <c r="E1470" t="s">
        <v>24</v>
      </c>
      <c r="F1470" t="s">
        <v>24</v>
      </c>
      <c r="G1470">
        <v>0</v>
      </c>
      <c r="H1470">
        <v>0</v>
      </c>
      <c r="I1470">
        <v>0</v>
      </c>
      <c r="J1470">
        <v>0</v>
      </c>
      <c r="K1470">
        <v>0</v>
      </c>
      <c r="L1470" t="s">
        <v>24</v>
      </c>
      <c r="M1470" t="s">
        <v>24</v>
      </c>
      <c r="N1470" t="s">
        <v>24</v>
      </c>
      <c r="O1470" t="s">
        <v>24</v>
      </c>
      <c r="P1470" t="s">
        <v>24</v>
      </c>
      <c r="Q1470" t="s">
        <v>24</v>
      </c>
      <c r="R1470" t="s">
        <v>24</v>
      </c>
      <c r="S1470">
        <v>0</v>
      </c>
      <c r="T1470" t="s">
        <v>137</v>
      </c>
      <c r="U1470" t="s">
        <v>137</v>
      </c>
      <c r="V1470" t="s">
        <v>137</v>
      </c>
      <c r="W1470" t="s">
        <v>24</v>
      </c>
      <c r="X1470" t="s">
        <v>24</v>
      </c>
      <c r="Y1470" t="s">
        <v>24</v>
      </c>
      <c r="Z1470">
        <v>0</v>
      </c>
      <c r="AA1470" t="s">
        <v>24</v>
      </c>
      <c r="AB1470" t="s">
        <v>24</v>
      </c>
      <c r="AC1470" t="s">
        <v>24</v>
      </c>
      <c r="AD1470" t="s">
        <v>24</v>
      </c>
      <c r="AE1470" t="s">
        <v>24</v>
      </c>
      <c r="AF1470">
        <v>0</v>
      </c>
      <c r="AG1470">
        <v>127</v>
      </c>
      <c r="AH1470" t="s">
        <v>24</v>
      </c>
      <c r="AI1470">
        <v>0</v>
      </c>
      <c r="AJ1470" t="s">
        <v>24</v>
      </c>
      <c r="AK1470" t="s">
        <v>24</v>
      </c>
      <c r="AL1470" t="s">
        <v>24</v>
      </c>
      <c r="AM1470" t="s">
        <v>24</v>
      </c>
      <c r="AN1470" t="s">
        <v>24</v>
      </c>
      <c r="AO1470" t="s">
        <v>24</v>
      </c>
      <c r="AP1470" t="s">
        <v>24</v>
      </c>
      <c r="AQ1470" t="s">
        <v>24</v>
      </c>
      <c r="AR1470" t="s">
        <v>24</v>
      </c>
      <c r="AS1470" t="s">
        <v>24</v>
      </c>
      <c r="AT1470" t="s">
        <v>24</v>
      </c>
    </row>
    <row r="1471" spans="1:46">
      <c r="A1471">
        <v>127</v>
      </c>
      <c r="B1471">
        <v>1</v>
      </c>
      <c r="C1471">
        <v>6</v>
      </c>
      <c r="D1471">
        <v>0</v>
      </c>
      <c r="E1471" t="s">
        <v>24</v>
      </c>
      <c r="F1471" t="s">
        <v>24</v>
      </c>
      <c r="G1471">
        <v>0</v>
      </c>
      <c r="H1471">
        <v>0</v>
      </c>
      <c r="I1471">
        <v>0</v>
      </c>
      <c r="J1471">
        <v>0</v>
      </c>
      <c r="K1471">
        <v>0</v>
      </c>
      <c r="L1471" t="s">
        <v>24</v>
      </c>
      <c r="M1471" t="s">
        <v>24</v>
      </c>
      <c r="N1471" t="s">
        <v>24</v>
      </c>
      <c r="O1471" t="s">
        <v>24</v>
      </c>
      <c r="P1471" t="s">
        <v>24</v>
      </c>
      <c r="Q1471" t="s">
        <v>24</v>
      </c>
      <c r="R1471" t="s">
        <v>24</v>
      </c>
      <c r="S1471">
        <v>0</v>
      </c>
      <c r="T1471" t="s">
        <v>137</v>
      </c>
      <c r="U1471" t="s">
        <v>137</v>
      </c>
      <c r="V1471" t="s">
        <v>137</v>
      </c>
      <c r="W1471" t="s">
        <v>24</v>
      </c>
      <c r="X1471" t="s">
        <v>24</v>
      </c>
      <c r="Y1471" t="s">
        <v>24</v>
      </c>
      <c r="Z1471">
        <v>0</v>
      </c>
      <c r="AA1471" t="s">
        <v>24</v>
      </c>
      <c r="AB1471" t="s">
        <v>24</v>
      </c>
      <c r="AC1471" t="s">
        <v>24</v>
      </c>
      <c r="AD1471" t="s">
        <v>24</v>
      </c>
      <c r="AE1471" t="s">
        <v>24</v>
      </c>
      <c r="AF1471">
        <v>0</v>
      </c>
      <c r="AG1471">
        <v>127</v>
      </c>
      <c r="AH1471" t="s">
        <v>24</v>
      </c>
      <c r="AI1471">
        <v>0</v>
      </c>
      <c r="AJ1471" t="s">
        <v>24</v>
      </c>
      <c r="AK1471" t="s">
        <v>24</v>
      </c>
      <c r="AL1471" t="s">
        <v>24</v>
      </c>
      <c r="AM1471" t="s">
        <v>24</v>
      </c>
      <c r="AN1471" t="s">
        <v>24</v>
      </c>
      <c r="AO1471" t="s">
        <v>24</v>
      </c>
      <c r="AP1471" t="s">
        <v>24</v>
      </c>
      <c r="AQ1471" t="s">
        <v>24</v>
      </c>
      <c r="AR1471" t="s">
        <v>24</v>
      </c>
      <c r="AS1471" t="s">
        <v>24</v>
      </c>
      <c r="AT1471" t="s">
        <v>24</v>
      </c>
    </row>
    <row r="1472" spans="1:46">
      <c r="A1472">
        <v>127</v>
      </c>
      <c r="B1472">
        <v>1</v>
      </c>
      <c r="C1472">
        <v>7</v>
      </c>
      <c r="D1472">
        <v>0</v>
      </c>
      <c r="E1472" t="s">
        <v>24</v>
      </c>
      <c r="F1472" t="s">
        <v>24</v>
      </c>
      <c r="G1472">
        <v>0</v>
      </c>
      <c r="H1472">
        <v>0</v>
      </c>
      <c r="I1472">
        <v>0</v>
      </c>
      <c r="J1472">
        <v>0</v>
      </c>
      <c r="K1472">
        <v>0</v>
      </c>
      <c r="L1472" t="s">
        <v>24</v>
      </c>
      <c r="M1472" t="s">
        <v>24</v>
      </c>
      <c r="N1472" t="s">
        <v>24</v>
      </c>
      <c r="O1472" t="s">
        <v>24</v>
      </c>
      <c r="P1472" t="s">
        <v>24</v>
      </c>
      <c r="Q1472" t="s">
        <v>24</v>
      </c>
      <c r="R1472" t="s">
        <v>24</v>
      </c>
      <c r="S1472">
        <v>0</v>
      </c>
      <c r="T1472" t="s">
        <v>137</v>
      </c>
      <c r="U1472" t="s">
        <v>137</v>
      </c>
      <c r="V1472" t="s">
        <v>137</v>
      </c>
      <c r="W1472" t="s">
        <v>24</v>
      </c>
      <c r="X1472" t="s">
        <v>24</v>
      </c>
      <c r="Y1472" t="s">
        <v>24</v>
      </c>
      <c r="Z1472">
        <v>0</v>
      </c>
      <c r="AA1472" t="s">
        <v>24</v>
      </c>
      <c r="AB1472" t="s">
        <v>24</v>
      </c>
      <c r="AC1472" t="s">
        <v>24</v>
      </c>
      <c r="AD1472" t="s">
        <v>24</v>
      </c>
      <c r="AE1472" t="s">
        <v>24</v>
      </c>
      <c r="AF1472">
        <v>0</v>
      </c>
      <c r="AG1472">
        <v>127</v>
      </c>
      <c r="AH1472" t="s">
        <v>24</v>
      </c>
      <c r="AI1472">
        <v>0</v>
      </c>
      <c r="AJ1472" t="s">
        <v>24</v>
      </c>
      <c r="AK1472" t="s">
        <v>24</v>
      </c>
      <c r="AL1472" t="s">
        <v>24</v>
      </c>
      <c r="AM1472" t="s">
        <v>24</v>
      </c>
      <c r="AN1472" t="s">
        <v>24</v>
      </c>
      <c r="AO1472" t="s">
        <v>24</v>
      </c>
      <c r="AP1472" t="s">
        <v>24</v>
      </c>
      <c r="AQ1472" t="s">
        <v>24</v>
      </c>
      <c r="AR1472" t="s">
        <v>24</v>
      </c>
      <c r="AS1472" t="s">
        <v>24</v>
      </c>
      <c r="AT1472" t="s">
        <v>24</v>
      </c>
    </row>
    <row r="1473" spans="1:46">
      <c r="A1473">
        <v>127</v>
      </c>
      <c r="B1473">
        <v>1</v>
      </c>
      <c r="C1473">
        <v>8</v>
      </c>
      <c r="D1473">
        <v>0</v>
      </c>
      <c r="E1473" t="s">
        <v>24</v>
      </c>
      <c r="F1473" t="s">
        <v>24</v>
      </c>
      <c r="G1473">
        <v>0</v>
      </c>
      <c r="H1473">
        <v>0</v>
      </c>
      <c r="I1473">
        <v>0</v>
      </c>
      <c r="J1473">
        <v>0</v>
      </c>
      <c r="K1473">
        <v>0</v>
      </c>
      <c r="L1473" t="s">
        <v>24</v>
      </c>
      <c r="M1473" t="s">
        <v>24</v>
      </c>
      <c r="N1473" t="s">
        <v>24</v>
      </c>
      <c r="O1473" t="s">
        <v>24</v>
      </c>
      <c r="P1473" t="s">
        <v>24</v>
      </c>
      <c r="Q1473" t="s">
        <v>24</v>
      </c>
      <c r="R1473" t="s">
        <v>24</v>
      </c>
      <c r="S1473">
        <v>0</v>
      </c>
      <c r="T1473" t="s">
        <v>137</v>
      </c>
      <c r="U1473" t="s">
        <v>137</v>
      </c>
      <c r="V1473" t="s">
        <v>137</v>
      </c>
      <c r="W1473" t="s">
        <v>24</v>
      </c>
      <c r="X1473" t="s">
        <v>24</v>
      </c>
      <c r="Y1473" t="s">
        <v>24</v>
      </c>
      <c r="Z1473">
        <v>0</v>
      </c>
      <c r="AA1473" t="s">
        <v>24</v>
      </c>
      <c r="AB1473" t="s">
        <v>24</v>
      </c>
      <c r="AC1473" t="s">
        <v>24</v>
      </c>
      <c r="AD1473" t="s">
        <v>24</v>
      </c>
      <c r="AE1473" t="s">
        <v>24</v>
      </c>
      <c r="AF1473">
        <v>0</v>
      </c>
      <c r="AG1473">
        <v>127</v>
      </c>
      <c r="AH1473" t="s">
        <v>24</v>
      </c>
      <c r="AI1473">
        <v>0</v>
      </c>
      <c r="AJ1473" t="s">
        <v>24</v>
      </c>
      <c r="AK1473" t="s">
        <v>24</v>
      </c>
      <c r="AL1473" t="s">
        <v>24</v>
      </c>
      <c r="AM1473" t="s">
        <v>24</v>
      </c>
      <c r="AN1473" t="s">
        <v>24</v>
      </c>
      <c r="AO1473" t="s">
        <v>24</v>
      </c>
      <c r="AP1473" t="s">
        <v>24</v>
      </c>
      <c r="AQ1473" t="s">
        <v>24</v>
      </c>
      <c r="AR1473" t="s">
        <v>24</v>
      </c>
      <c r="AS1473" t="s">
        <v>24</v>
      </c>
      <c r="AT1473" t="s">
        <v>24</v>
      </c>
    </row>
    <row r="1474" spans="1:46">
      <c r="A1474">
        <v>128</v>
      </c>
      <c r="B1474">
        <v>1</v>
      </c>
      <c r="C1474">
        <v>1</v>
      </c>
      <c r="D1474">
        <v>0</v>
      </c>
      <c r="G1474">
        <v>585</v>
      </c>
      <c r="Q1474" t="s">
        <v>4921</v>
      </c>
      <c r="S1474">
        <v>0</v>
      </c>
      <c r="Z1474">
        <v>4</v>
      </c>
      <c r="AB1474" t="s">
        <v>24</v>
      </c>
      <c r="AC1474" t="s">
        <v>24</v>
      </c>
      <c r="AD1474" t="s">
        <v>24</v>
      </c>
      <c r="AE1474" t="s">
        <v>24</v>
      </c>
      <c r="AF1474">
        <v>0</v>
      </c>
      <c r="AG1474">
        <v>128</v>
      </c>
      <c r="AH1474" t="s">
        <v>24</v>
      </c>
      <c r="AI1474">
        <v>0</v>
      </c>
      <c r="AJ1474" t="s">
        <v>24</v>
      </c>
      <c r="AK1474" t="s">
        <v>24</v>
      </c>
      <c r="AL1474" t="s">
        <v>24</v>
      </c>
      <c r="AM1474" t="s">
        <v>24</v>
      </c>
      <c r="AN1474" t="s">
        <v>24</v>
      </c>
      <c r="AO1474" t="s">
        <v>24</v>
      </c>
      <c r="AP1474" t="s">
        <v>24</v>
      </c>
      <c r="AQ1474" t="s">
        <v>24</v>
      </c>
      <c r="AR1474" t="s">
        <v>24</v>
      </c>
      <c r="AS1474" t="s">
        <v>24</v>
      </c>
      <c r="AT1474" t="s">
        <v>24</v>
      </c>
    </row>
    <row r="1475" spans="1:46">
      <c r="A1475">
        <v>128</v>
      </c>
      <c r="B1475">
        <v>1</v>
      </c>
      <c r="C1475">
        <v>2</v>
      </c>
      <c r="D1475">
        <v>0</v>
      </c>
      <c r="G1475">
        <v>289</v>
      </c>
      <c r="Q1475" t="s">
        <v>5483</v>
      </c>
      <c r="S1475">
        <v>0</v>
      </c>
      <c r="Z1475">
        <v>4</v>
      </c>
      <c r="AB1475" t="s">
        <v>24</v>
      </c>
      <c r="AC1475" t="s">
        <v>24</v>
      </c>
      <c r="AD1475" t="s">
        <v>24</v>
      </c>
      <c r="AE1475" t="s">
        <v>24</v>
      </c>
      <c r="AF1475">
        <v>0</v>
      </c>
      <c r="AG1475">
        <v>128</v>
      </c>
      <c r="AH1475" t="s">
        <v>24</v>
      </c>
      <c r="AI1475">
        <v>0</v>
      </c>
      <c r="AJ1475" t="s">
        <v>24</v>
      </c>
      <c r="AK1475" t="s">
        <v>24</v>
      </c>
      <c r="AL1475" t="s">
        <v>24</v>
      </c>
      <c r="AM1475" t="s">
        <v>24</v>
      </c>
      <c r="AN1475" t="s">
        <v>24</v>
      </c>
      <c r="AO1475" t="s">
        <v>24</v>
      </c>
      <c r="AP1475" t="s">
        <v>24</v>
      </c>
      <c r="AQ1475" t="s">
        <v>24</v>
      </c>
      <c r="AR1475" t="s">
        <v>24</v>
      </c>
      <c r="AS1475" t="s">
        <v>24</v>
      </c>
      <c r="AT1475" t="s">
        <v>24</v>
      </c>
    </row>
    <row r="1476" spans="1:46">
      <c r="A1476">
        <v>128</v>
      </c>
      <c r="B1476">
        <v>1</v>
      </c>
      <c r="C1476">
        <v>3</v>
      </c>
      <c r="D1476">
        <v>0</v>
      </c>
      <c r="G1476">
        <v>725</v>
      </c>
      <c r="Q1476" t="s">
        <v>1606</v>
      </c>
      <c r="S1476">
        <v>0</v>
      </c>
      <c r="Z1476">
        <v>4</v>
      </c>
      <c r="AB1476" t="s">
        <v>24</v>
      </c>
      <c r="AC1476" t="s">
        <v>24</v>
      </c>
      <c r="AD1476" t="s">
        <v>24</v>
      </c>
      <c r="AE1476" t="s">
        <v>24</v>
      </c>
      <c r="AF1476">
        <v>0</v>
      </c>
      <c r="AG1476">
        <v>128</v>
      </c>
      <c r="AH1476" t="s">
        <v>24</v>
      </c>
      <c r="AI1476">
        <v>0</v>
      </c>
      <c r="AJ1476" t="s">
        <v>24</v>
      </c>
      <c r="AK1476" t="s">
        <v>24</v>
      </c>
      <c r="AL1476" t="s">
        <v>24</v>
      </c>
      <c r="AM1476" t="s">
        <v>24</v>
      </c>
      <c r="AN1476" t="s">
        <v>24</v>
      </c>
      <c r="AO1476" t="s">
        <v>24</v>
      </c>
      <c r="AP1476" t="s">
        <v>24</v>
      </c>
      <c r="AQ1476" t="s">
        <v>24</v>
      </c>
      <c r="AR1476" t="s">
        <v>24</v>
      </c>
      <c r="AS1476" t="s">
        <v>24</v>
      </c>
      <c r="AT1476" t="s">
        <v>24</v>
      </c>
    </row>
    <row r="1477" spans="1:46">
      <c r="A1477">
        <v>128</v>
      </c>
      <c r="B1477">
        <v>1</v>
      </c>
      <c r="C1477">
        <v>4</v>
      </c>
      <c r="D1477">
        <v>0</v>
      </c>
      <c r="G1477">
        <v>45</v>
      </c>
      <c r="Q1477" t="s">
        <v>196</v>
      </c>
      <c r="S1477">
        <v>0</v>
      </c>
      <c r="Z1477">
        <v>4</v>
      </c>
      <c r="AB1477" t="s">
        <v>24</v>
      </c>
      <c r="AC1477" t="s">
        <v>24</v>
      </c>
      <c r="AD1477" t="s">
        <v>24</v>
      </c>
      <c r="AE1477" t="s">
        <v>24</v>
      </c>
      <c r="AF1477">
        <v>0</v>
      </c>
      <c r="AG1477">
        <v>128</v>
      </c>
      <c r="AH1477" t="s">
        <v>24</v>
      </c>
      <c r="AI1477">
        <v>0</v>
      </c>
      <c r="AJ1477" t="s">
        <v>24</v>
      </c>
      <c r="AK1477" t="s">
        <v>24</v>
      </c>
      <c r="AL1477" t="s">
        <v>24</v>
      </c>
      <c r="AM1477" t="s">
        <v>24</v>
      </c>
      <c r="AN1477" t="s">
        <v>24</v>
      </c>
      <c r="AO1477" t="s">
        <v>24</v>
      </c>
      <c r="AP1477" t="s">
        <v>24</v>
      </c>
      <c r="AQ1477" t="s">
        <v>24</v>
      </c>
      <c r="AR1477" t="s">
        <v>24</v>
      </c>
      <c r="AS1477" t="s">
        <v>24</v>
      </c>
      <c r="AT1477" t="s">
        <v>24</v>
      </c>
    </row>
    <row r="1478" spans="1:46">
      <c r="A1478">
        <v>128</v>
      </c>
      <c r="B1478">
        <v>1</v>
      </c>
      <c r="C1478">
        <v>5</v>
      </c>
      <c r="D1478">
        <v>0</v>
      </c>
      <c r="G1478">
        <v>582</v>
      </c>
      <c r="Q1478" t="s">
        <v>196</v>
      </c>
      <c r="S1478">
        <v>0</v>
      </c>
      <c r="Z1478">
        <v>4</v>
      </c>
      <c r="AB1478" t="s">
        <v>24</v>
      </c>
      <c r="AC1478" t="s">
        <v>24</v>
      </c>
      <c r="AD1478" t="s">
        <v>24</v>
      </c>
      <c r="AE1478" t="s">
        <v>24</v>
      </c>
      <c r="AF1478">
        <v>0</v>
      </c>
      <c r="AG1478">
        <v>128</v>
      </c>
      <c r="AH1478" t="s">
        <v>24</v>
      </c>
      <c r="AI1478">
        <v>0</v>
      </c>
      <c r="AJ1478" t="s">
        <v>24</v>
      </c>
      <c r="AK1478" t="s">
        <v>24</v>
      </c>
      <c r="AL1478" t="s">
        <v>24</v>
      </c>
      <c r="AM1478" t="s">
        <v>24</v>
      </c>
      <c r="AN1478" t="s">
        <v>24</v>
      </c>
      <c r="AO1478" t="s">
        <v>24</v>
      </c>
      <c r="AP1478" t="s">
        <v>24</v>
      </c>
      <c r="AQ1478" t="s">
        <v>24</v>
      </c>
      <c r="AR1478" t="s">
        <v>24</v>
      </c>
      <c r="AS1478" t="s">
        <v>24</v>
      </c>
      <c r="AT1478" t="s">
        <v>24</v>
      </c>
    </row>
    <row r="1479" spans="1:46">
      <c r="A1479">
        <v>128</v>
      </c>
      <c r="B1479">
        <v>1</v>
      </c>
      <c r="C1479">
        <v>6</v>
      </c>
      <c r="D1479">
        <v>0</v>
      </c>
      <c r="G1479">
        <v>629</v>
      </c>
      <c r="Q1479" t="s">
        <v>5484</v>
      </c>
      <c r="S1479">
        <v>0</v>
      </c>
      <c r="Z1479">
        <v>4</v>
      </c>
      <c r="AB1479" t="s">
        <v>24</v>
      </c>
      <c r="AC1479" t="s">
        <v>24</v>
      </c>
      <c r="AD1479" t="s">
        <v>24</v>
      </c>
      <c r="AE1479" t="s">
        <v>24</v>
      </c>
      <c r="AF1479">
        <v>0</v>
      </c>
      <c r="AG1479">
        <v>128</v>
      </c>
      <c r="AH1479" t="s">
        <v>24</v>
      </c>
      <c r="AI1479">
        <v>0</v>
      </c>
      <c r="AJ1479" t="s">
        <v>24</v>
      </c>
      <c r="AK1479" t="s">
        <v>24</v>
      </c>
      <c r="AL1479" t="s">
        <v>24</v>
      </c>
      <c r="AM1479" t="s">
        <v>24</v>
      </c>
      <c r="AN1479" t="s">
        <v>24</v>
      </c>
      <c r="AO1479" t="s">
        <v>24</v>
      </c>
      <c r="AP1479" t="s">
        <v>24</v>
      </c>
      <c r="AQ1479" t="s">
        <v>24</v>
      </c>
      <c r="AR1479" t="s">
        <v>24</v>
      </c>
      <c r="AS1479" t="s">
        <v>24</v>
      </c>
      <c r="AT1479" t="s">
        <v>24</v>
      </c>
    </row>
    <row r="1480" spans="1:46">
      <c r="A1480">
        <v>128</v>
      </c>
      <c r="B1480">
        <v>1</v>
      </c>
      <c r="C1480">
        <v>7</v>
      </c>
      <c r="D1480">
        <v>0</v>
      </c>
      <c r="G1480">
        <v>698</v>
      </c>
      <c r="Q1480" t="s">
        <v>5485</v>
      </c>
      <c r="S1480">
        <v>0</v>
      </c>
      <c r="Z1480">
        <v>4</v>
      </c>
      <c r="AB1480" t="s">
        <v>24</v>
      </c>
      <c r="AC1480" t="s">
        <v>24</v>
      </c>
      <c r="AD1480" t="s">
        <v>24</v>
      </c>
      <c r="AE1480" t="s">
        <v>24</v>
      </c>
      <c r="AF1480">
        <v>0</v>
      </c>
      <c r="AG1480">
        <v>128</v>
      </c>
      <c r="AH1480" t="s">
        <v>24</v>
      </c>
      <c r="AI1480">
        <v>0</v>
      </c>
      <c r="AJ1480" t="s">
        <v>24</v>
      </c>
      <c r="AK1480" t="s">
        <v>24</v>
      </c>
      <c r="AL1480" t="s">
        <v>24</v>
      </c>
      <c r="AM1480" t="s">
        <v>24</v>
      </c>
      <c r="AN1480" t="s">
        <v>24</v>
      </c>
      <c r="AO1480" t="s">
        <v>24</v>
      </c>
      <c r="AP1480" t="s">
        <v>24</v>
      </c>
      <c r="AQ1480" t="s">
        <v>24</v>
      </c>
      <c r="AR1480" t="s">
        <v>24</v>
      </c>
      <c r="AS1480" t="s">
        <v>24</v>
      </c>
      <c r="AT1480" t="s">
        <v>24</v>
      </c>
    </row>
    <row r="1481" spans="1:46">
      <c r="A1481">
        <v>128</v>
      </c>
      <c r="B1481">
        <v>1</v>
      </c>
      <c r="C1481">
        <v>8</v>
      </c>
      <c r="D1481">
        <v>0</v>
      </c>
      <c r="G1481">
        <v>531</v>
      </c>
      <c r="Q1481" t="s">
        <v>1619</v>
      </c>
      <c r="S1481">
        <v>0</v>
      </c>
      <c r="Z1481">
        <v>4</v>
      </c>
      <c r="AB1481" t="s">
        <v>24</v>
      </c>
      <c r="AC1481" t="s">
        <v>24</v>
      </c>
      <c r="AD1481" t="s">
        <v>24</v>
      </c>
      <c r="AE1481" t="s">
        <v>24</v>
      </c>
      <c r="AF1481">
        <v>0</v>
      </c>
      <c r="AG1481">
        <v>128</v>
      </c>
      <c r="AH1481" t="s">
        <v>24</v>
      </c>
      <c r="AI1481">
        <v>0</v>
      </c>
      <c r="AJ1481" t="s">
        <v>24</v>
      </c>
      <c r="AK1481" t="s">
        <v>24</v>
      </c>
      <c r="AL1481" t="s">
        <v>24</v>
      </c>
      <c r="AM1481" t="s">
        <v>24</v>
      </c>
      <c r="AN1481" t="s">
        <v>24</v>
      </c>
      <c r="AO1481" t="s">
        <v>24</v>
      </c>
      <c r="AP1481" t="s">
        <v>24</v>
      </c>
      <c r="AQ1481" t="s">
        <v>24</v>
      </c>
      <c r="AR1481" t="s">
        <v>24</v>
      </c>
      <c r="AS1481" t="s">
        <v>24</v>
      </c>
      <c r="AT1481" t="s">
        <v>24</v>
      </c>
    </row>
    <row r="1482" spans="1:46">
      <c r="A1482">
        <v>128</v>
      </c>
      <c r="B1482">
        <v>2</v>
      </c>
      <c r="C1482">
        <v>1</v>
      </c>
      <c r="D1482">
        <v>0</v>
      </c>
      <c r="G1482">
        <v>604</v>
      </c>
      <c r="Q1482" t="s">
        <v>5486</v>
      </c>
      <c r="S1482">
        <v>0</v>
      </c>
      <c r="Z1482">
        <v>4</v>
      </c>
      <c r="AB1482" t="s">
        <v>24</v>
      </c>
      <c r="AC1482" t="s">
        <v>24</v>
      </c>
      <c r="AD1482" t="s">
        <v>24</v>
      </c>
      <c r="AE1482" t="s">
        <v>24</v>
      </c>
      <c r="AF1482">
        <v>0</v>
      </c>
      <c r="AG1482">
        <v>128</v>
      </c>
      <c r="AH1482" t="s">
        <v>24</v>
      </c>
      <c r="AI1482">
        <v>0</v>
      </c>
      <c r="AJ1482" t="s">
        <v>24</v>
      </c>
      <c r="AK1482" t="s">
        <v>24</v>
      </c>
      <c r="AL1482" t="s">
        <v>24</v>
      </c>
      <c r="AM1482" t="s">
        <v>24</v>
      </c>
      <c r="AN1482" t="s">
        <v>24</v>
      </c>
      <c r="AO1482" t="s">
        <v>24</v>
      </c>
      <c r="AP1482" t="s">
        <v>24</v>
      </c>
      <c r="AQ1482" t="s">
        <v>24</v>
      </c>
      <c r="AR1482" t="s">
        <v>24</v>
      </c>
      <c r="AS1482" t="s">
        <v>24</v>
      </c>
      <c r="AT1482" t="s">
        <v>24</v>
      </c>
    </row>
    <row r="1483" spans="1:46">
      <c r="A1483">
        <v>128</v>
      </c>
      <c r="B1483">
        <v>2</v>
      </c>
      <c r="C1483">
        <v>2</v>
      </c>
      <c r="D1483">
        <v>0</v>
      </c>
      <c r="G1483">
        <v>424</v>
      </c>
      <c r="Q1483" t="s">
        <v>1610</v>
      </c>
      <c r="S1483">
        <v>0</v>
      </c>
      <c r="Z1483">
        <v>4</v>
      </c>
      <c r="AB1483" t="s">
        <v>24</v>
      </c>
      <c r="AC1483" t="s">
        <v>24</v>
      </c>
      <c r="AD1483" t="s">
        <v>24</v>
      </c>
      <c r="AE1483" t="s">
        <v>24</v>
      </c>
      <c r="AF1483">
        <v>0</v>
      </c>
      <c r="AG1483">
        <v>128</v>
      </c>
      <c r="AH1483" t="s">
        <v>24</v>
      </c>
      <c r="AI1483">
        <v>0</v>
      </c>
      <c r="AJ1483" t="s">
        <v>24</v>
      </c>
      <c r="AK1483" t="s">
        <v>24</v>
      </c>
      <c r="AL1483" t="s">
        <v>24</v>
      </c>
      <c r="AM1483" t="s">
        <v>24</v>
      </c>
      <c r="AN1483" t="s">
        <v>24</v>
      </c>
      <c r="AO1483" t="s">
        <v>24</v>
      </c>
      <c r="AP1483" t="s">
        <v>24</v>
      </c>
      <c r="AQ1483" t="s">
        <v>24</v>
      </c>
      <c r="AR1483" t="s">
        <v>24</v>
      </c>
      <c r="AS1483" t="s">
        <v>24</v>
      </c>
      <c r="AT1483" t="s">
        <v>24</v>
      </c>
    </row>
    <row r="1484" spans="1:46">
      <c r="A1484">
        <v>128</v>
      </c>
      <c r="B1484">
        <v>2</v>
      </c>
      <c r="C1484">
        <v>3</v>
      </c>
      <c r="D1484">
        <v>0</v>
      </c>
      <c r="G1484">
        <v>514</v>
      </c>
      <c r="Q1484" t="s">
        <v>5487</v>
      </c>
      <c r="S1484">
        <v>0</v>
      </c>
      <c r="Z1484">
        <v>4</v>
      </c>
      <c r="AB1484" t="s">
        <v>24</v>
      </c>
      <c r="AC1484" t="s">
        <v>24</v>
      </c>
      <c r="AD1484" t="s">
        <v>24</v>
      </c>
      <c r="AE1484" t="s">
        <v>24</v>
      </c>
      <c r="AF1484">
        <v>0</v>
      </c>
      <c r="AG1484">
        <v>128</v>
      </c>
      <c r="AH1484" t="s">
        <v>24</v>
      </c>
      <c r="AI1484">
        <v>0</v>
      </c>
      <c r="AJ1484" t="s">
        <v>24</v>
      </c>
      <c r="AK1484" t="s">
        <v>24</v>
      </c>
      <c r="AL1484" t="s">
        <v>24</v>
      </c>
      <c r="AM1484" t="s">
        <v>24</v>
      </c>
      <c r="AN1484" t="s">
        <v>24</v>
      </c>
      <c r="AO1484" t="s">
        <v>24</v>
      </c>
      <c r="AP1484" t="s">
        <v>24</v>
      </c>
      <c r="AQ1484" t="s">
        <v>24</v>
      </c>
      <c r="AR1484" t="s">
        <v>24</v>
      </c>
      <c r="AS1484" t="s">
        <v>24</v>
      </c>
      <c r="AT1484" t="s">
        <v>24</v>
      </c>
    </row>
    <row r="1485" spans="1:46">
      <c r="A1485">
        <v>128</v>
      </c>
      <c r="B1485">
        <v>2</v>
      </c>
      <c r="C1485">
        <v>4</v>
      </c>
      <c r="D1485">
        <v>0</v>
      </c>
      <c r="G1485">
        <v>1</v>
      </c>
      <c r="Q1485" t="s">
        <v>5488</v>
      </c>
      <c r="S1485">
        <v>0</v>
      </c>
      <c r="Z1485">
        <v>4</v>
      </c>
      <c r="AB1485" t="s">
        <v>24</v>
      </c>
      <c r="AC1485" t="s">
        <v>24</v>
      </c>
      <c r="AD1485" t="s">
        <v>24</v>
      </c>
      <c r="AE1485" t="s">
        <v>24</v>
      </c>
      <c r="AF1485">
        <v>0</v>
      </c>
      <c r="AG1485">
        <v>128</v>
      </c>
      <c r="AH1485" t="s">
        <v>24</v>
      </c>
      <c r="AI1485">
        <v>0</v>
      </c>
      <c r="AJ1485" t="s">
        <v>24</v>
      </c>
      <c r="AK1485" t="s">
        <v>24</v>
      </c>
      <c r="AL1485" t="s">
        <v>24</v>
      </c>
      <c r="AM1485" t="s">
        <v>24</v>
      </c>
      <c r="AN1485" t="s">
        <v>24</v>
      </c>
      <c r="AO1485" t="s">
        <v>24</v>
      </c>
      <c r="AP1485" t="s">
        <v>24</v>
      </c>
      <c r="AQ1485" t="s">
        <v>24</v>
      </c>
      <c r="AR1485" t="s">
        <v>24</v>
      </c>
      <c r="AS1485" t="s">
        <v>24</v>
      </c>
      <c r="AT1485" t="s">
        <v>24</v>
      </c>
    </row>
    <row r="1486" spans="1:46">
      <c r="A1486">
        <v>128</v>
      </c>
      <c r="B1486">
        <v>2</v>
      </c>
      <c r="C1486">
        <v>5</v>
      </c>
      <c r="D1486">
        <v>0</v>
      </c>
      <c r="G1486">
        <v>463</v>
      </c>
      <c r="Q1486" t="s">
        <v>5489</v>
      </c>
      <c r="S1486">
        <v>0</v>
      </c>
      <c r="Z1486">
        <v>4</v>
      </c>
      <c r="AB1486" t="s">
        <v>24</v>
      </c>
      <c r="AC1486" t="s">
        <v>24</v>
      </c>
      <c r="AD1486" t="s">
        <v>24</v>
      </c>
      <c r="AE1486" t="s">
        <v>24</v>
      </c>
      <c r="AF1486">
        <v>0</v>
      </c>
      <c r="AG1486">
        <v>128</v>
      </c>
      <c r="AH1486" t="s">
        <v>24</v>
      </c>
      <c r="AI1486">
        <v>0</v>
      </c>
      <c r="AJ1486" t="s">
        <v>24</v>
      </c>
      <c r="AK1486" t="s">
        <v>24</v>
      </c>
      <c r="AL1486" t="s">
        <v>24</v>
      </c>
      <c r="AM1486" t="s">
        <v>24</v>
      </c>
      <c r="AN1486" t="s">
        <v>24</v>
      </c>
      <c r="AO1486" t="s">
        <v>24</v>
      </c>
      <c r="AP1486" t="s">
        <v>24</v>
      </c>
      <c r="AQ1486" t="s">
        <v>24</v>
      </c>
      <c r="AR1486" t="s">
        <v>24</v>
      </c>
      <c r="AS1486" t="s">
        <v>24</v>
      </c>
      <c r="AT1486" t="s">
        <v>24</v>
      </c>
    </row>
    <row r="1487" spans="1:46">
      <c r="A1487">
        <v>128</v>
      </c>
      <c r="B1487">
        <v>2</v>
      </c>
      <c r="C1487">
        <v>6</v>
      </c>
      <c r="D1487">
        <v>0</v>
      </c>
      <c r="G1487">
        <v>724</v>
      </c>
      <c r="Q1487" t="s">
        <v>5490</v>
      </c>
      <c r="S1487">
        <v>0</v>
      </c>
      <c r="Z1487">
        <v>4</v>
      </c>
      <c r="AB1487" t="s">
        <v>24</v>
      </c>
      <c r="AC1487" t="s">
        <v>24</v>
      </c>
      <c r="AD1487" t="s">
        <v>24</v>
      </c>
      <c r="AE1487" t="s">
        <v>24</v>
      </c>
      <c r="AF1487">
        <v>0</v>
      </c>
      <c r="AG1487">
        <v>128</v>
      </c>
      <c r="AH1487" t="s">
        <v>24</v>
      </c>
      <c r="AI1487">
        <v>0</v>
      </c>
      <c r="AJ1487" t="s">
        <v>24</v>
      </c>
      <c r="AK1487" t="s">
        <v>24</v>
      </c>
      <c r="AL1487" t="s">
        <v>24</v>
      </c>
      <c r="AM1487" t="s">
        <v>24</v>
      </c>
      <c r="AN1487" t="s">
        <v>24</v>
      </c>
      <c r="AO1487" t="s">
        <v>24</v>
      </c>
      <c r="AP1487" t="s">
        <v>24</v>
      </c>
      <c r="AQ1487" t="s">
        <v>24</v>
      </c>
      <c r="AR1487" t="s">
        <v>24</v>
      </c>
      <c r="AS1487" t="s">
        <v>24</v>
      </c>
      <c r="AT1487" t="s">
        <v>24</v>
      </c>
    </row>
    <row r="1488" spans="1:46">
      <c r="A1488">
        <v>128</v>
      </c>
      <c r="B1488">
        <v>2</v>
      </c>
      <c r="C1488">
        <v>7</v>
      </c>
      <c r="D1488">
        <v>0</v>
      </c>
      <c r="G1488">
        <v>136</v>
      </c>
      <c r="Q1488" t="s">
        <v>5491</v>
      </c>
      <c r="S1488">
        <v>0</v>
      </c>
      <c r="Z1488">
        <v>4</v>
      </c>
      <c r="AB1488" t="s">
        <v>24</v>
      </c>
      <c r="AC1488" t="s">
        <v>24</v>
      </c>
      <c r="AD1488" t="s">
        <v>24</v>
      </c>
      <c r="AE1488" t="s">
        <v>24</v>
      </c>
      <c r="AF1488">
        <v>0</v>
      </c>
      <c r="AG1488">
        <v>128</v>
      </c>
      <c r="AH1488" t="s">
        <v>24</v>
      </c>
      <c r="AI1488">
        <v>0</v>
      </c>
      <c r="AJ1488" t="s">
        <v>24</v>
      </c>
      <c r="AK1488" t="s">
        <v>24</v>
      </c>
      <c r="AL1488" t="s">
        <v>24</v>
      </c>
      <c r="AM1488" t="s">
        <v>24</v>
      </c>
      <c r="AN1488" t="s">
        <v>24</v>
      </c>
      <c r="AO1488" t="s">
        <v>24</v>
      </c>
      <c r="AP1488" t="s">
        <v>24</v>
      </c>
      <c r="AQ1488" t="s">
        <v>24</v>
      </c>
      <c r="AR1488" t="s">
        <v>24</v>
      </c>
      <c r="AS1488" t="s">
        <v>24</v>
      </c>
      <c r="AT1488" t="s">
        <v>24</v>
      </c>
    </row>
    <row r="1489" spans="1:46">
      <c r="A1489">
        <v>128</v>
      </c>
      <c r="B1489">
        <v>2</v>
      </c>
      <c r="C1489">
        <v>8</v>
      </c>
      <c r="D1489">
        <v>0</v>
      </c>
      <c r="G1489">
        <v>565</v>
      </c>
      <c r="Q1489" t="s">
        <v>5492</v>
      </c>
      <c r="S1489">
        <v>0</v>
      </c>
      <c r="Z1489">
        <v>4</v>
      </c>
      <c r="AB1489" t="s">
        <v>24</v>
      </c>
      <c r="AC1489" t="s">
        <v>24</v>
      </c>
      <c r="AD1489" t="s">
        <v>24</v>
      </c>
      <c r="AE1489" t="s">
        <v>24</v>
      </c>
      <c r="AF1489">
        <v>0</v>
      </c>
      <c r="AG1489">
        <v>128</v>
      </c>
      <c r="AH1489" t="s">
        <v>24</v>
      </c>
      <c r="AI1489">
        <v>0</v>
      </c>
      <c r="AJ1489" t="s">
        <v>24</v>
      </c>
      <c r="AK1489" t="s">
        <v>24</v>
      </c>
      <c r="AL1489" t="s">
        <v>24</v>
      </c>
      <c r="AM1489" t="s">
        <v>24</v>
      </c>
      <c r="AN1489" t="s">
        <v>24</v>
      </c>
      <c r="AO1489" t="s">
        <v>24</v>
      </c>
      <c r="AP1489" t="s">
        <v>24</v>
      </c>
      <c r="AQ1489" t="s">
        <v>24</v>
      </c>
      <c r="AR1489" t="s">
        <v>24</v>
      </c>
      <c r="AS1489" t="s">
        <v>24</v>
      </c>
      <c r="AT1489" t="s">
        <v>24</v>
      </c>
    </row>
    <row r="1490" spans="1:46">
      <c r="A1490">
        <v>129</v>
      </c>
      <c r="B1490">
        <v>1</v>
      </c>
      <c r="C1490">
        <v>1</v>
      </c>
      <c r="D1490">
        <v>0</v>
      </c>
      <c r="G1490">
        <v>756</v>
      </c>
      <c r="Q1490" t="s">
        <v>177</v>
      </c>
      <c r="S1490">
        <v>0</v>
      </c>
      <c r="Z1490">
        <v>1</v>
      </c>
      <c r="AB1490" t="s">
        <v>24</v>
      </c>
      <c r="AC1490" t="s">
        <v>24</v>
      </c>
      <c r="AD1490" t="s">
        <v>24</v>
      </c>
      <c r="AE1490" t="s">
        <v>24</v>
      </c>
      <c r="AF1490">
        <v>0</v>
      </c>
      <c r="AG1490">
        <v>129</v>
      </c>
      <c r="AH1490" t="s">
        <v>24</v>
      </c>
      <c r="AI1490">
        <v>0</v>
      </c>
      <c r="AJ1490" t="s">
        <v>24</v>
      </c>
      <c r="AK1490" t="s">
        <v>24</v>
      </c>
      <c r="AL1490" t="s">
        <v>24</v>
      </c>
      <c r="AM1490" t="s">
        <v>24</v>
      </c>
      <c r="AN1490" t="s">
        <v>24</v>
      </c>
      <c r="AO1490" t="s">
        <v>24</v>
      </c>
      <c r="AP1490" t="s">
        <v>24</v>
      </c>
      <c r="AQ1490" t="s">
        <v>24</v>
      </c>
      <c r="AR1490" t="s">
        <v>24</v>
      </c>
      <c r="AS1490" t="s">
        <v>24</v>
      </c>
      <c r="AT1490" t="s">
        <v>24</v>
      </c>
    </row>
    <row r="1491" spans="1:46">
      <c r="A1491">
        <v>129</v>
      </c>
      <c r="B1491">
        <v>1</v>
      </c>
      <c r="C1491">
        <v>2</v>
      </c>
      <c r="D1491">
        <v>0</v>
      </c>
      <c r="G1491">
        <v>87</v>
      </c>
      <c r="Q1491" t="s">
        <v>177</v>
      </c>
      <c r="S1491">
        <v>0</v>
      </c>
      <c r="Z1491">
        <v>1</v>
      </c>
      <c r="AB1491" t="s">
        <v>24</v>
      </c>
      <c r="AC1491" t="s">
        <v>24</v>
      </c>
      <c r="AD1491" t="s">
        <v>24</v>
      </c>
      <c r="AE1491" t="s">
        <v>24</v>
      </c>
      <c r="AF1491">
        <v>0</v>
      </c>
      <c r="AG1491">
        <v>129</v>
      </c>
      <c r="AH1491" t="s">
        <v>24</v>
      </c>
      <c r="AI1491">
        <v>0</v>
      </c>
      <c r="AJ1491" t="s">
        <v>24</v>
      </c>
      <c r="AK1491" t="s">
        <v>24</v>
      </c>
      <c r="AL1491" t="s">
        <v>24</v>
      </c>
      <c r="AM1491" t="s">
        <v>24</v>
      </c>
      <c r="AN1491" t="s">
        <v>24</v>
      </c>
      <c r="AO1491" t="s">
        <v>24</v>
      </c>
      <c r="AP1491" t="s">
        <v>24</v>
      </c>
      <c r="AQ1491" t="s">
        <v>24</v>
      </c>
      <c r="AR1491" t="s">
        <v>24</v>
      </c>
      <c r="AS1491" t="s">
        <v>24</v>
      </c>
      <c r="AT1491" t="s">
        <v>24</v>
      </c>
    </row>
    <row r="1492" spans="1:46">
      <c r="A1492">
        <v>129</v>
      </c>
      <c r="B1492">
        <v>1</v>
      </c>
      <c r="C1492">
        <v>3</v>
      </c>
      <c r="D1492">
        <v>0</v>
      </c>
      <c r="G1492">
        <v>553</v>
      </c>
      <c r="Q1492" t="s">
        <v>5493</v>
      </c>
      <c r="S1492">
        <v>0</v>
      </c>
      <c r="Z1492">
        <v>1</v>
      </c>
      <c r="AB1492" t="s">
        <v>24</v>
      </c>
      <c r="AC1492" t="s">
        <v>24</v>
      </c>
      <c r="AD1492" t="s">
        <v>24</v>
      </c>
      <c r="AE1492" t="s">
        <v>24</v>
      </c>
      <c r="AF1492">
        <v>0</v>
      </c>
      <c r="AG1492">
        <v>129</v>
      </c>
      <c r="AH1492" t="s">
        <v>24</v>
      </c>
      <c r="AI1492">
        <v>0</v>
      </c>
      <c r="AJ1492" t="s">
        <v>24</v>
      </c>
      <c r="AK1492" t="s">
        <v>24</v>
      </c>
      <c r="AL1492" t="s">
        <v>24</v>
      </c>
      <c r="AM1492" t="s">
        <v>24</v>
      </c>
      <c r="AN1492" t="s">
        <v>24</v>
      </c>
      <c r="AO1492" t="s">
        <v>24</v>
      </c>
      <c r="AP1492" t="s">
        <v>24</v>
      </c>
      <c r="AQ1492" t="s">
        <v>24</v>
      </c>
      <c r="AR1492" t="s">
        <v>24</v>
      </c>
      <c r="AS1492" t="s">
        <v>24</v>
      </c>
      <c r="AT1492" t="s">
        <v>24</v>
      </c>
    </row>
    <row r="1493" spans="1:46">
      <c r="A1493">
        <v>129</v>
      </c>
      <c r="B1493">
        <v>1</v>
      </c>
      <c r="C1493">
        <v>4</v>
      </c>
      <c r="D1493">
        <v>0</v>
      </c>
      <c r="G1493">
        <v>38</v>
      </c>
      <c r="Q1493" t="s">
        <v>5168</v>
      </c>
      <c r="S1493">
        <v>0</v>
      </c>
      <c r="Z1493">
        <v>1</v>
      </c>
      <c r="AB1493" t="s">
        <v>24</v>
      </c>
      <c r="AC1493" t="s">
        <v>24</v>
      </c>
      <c r="AD1493" t="s">
        <v>24</v>
      </c>
      <c r="AE1493" t="s">
        <v>24</v>
      </c>
      <c r="AF1493">
        <v>0</v>
      </c>
      <c r="AG1493">
        <v>129</v>
      </c>
      <c r="AH1493" t="s">
        <v>24</v>
      </c>
      <c r="AI1493">
        <v>0</v>
      </c>
      <c r="AJ1493" t="s">
        <v>24</v>
      </c>
      <c r="AK1493" t="s">
        <v>24</v>
      </c>
      <c r="AL1493" t="s">
        <v>24</v>
      </c>
      <c r="AM1493" t="s">
        <v>24</v>
      </c>
      <c r="AN1493" t="s">
        <v>24</v>
      </c>
      <c r="AO1493" t="s">
        <v>24</v>
      </c>
      <c r="AP1493" t="s">
        <v>24</v>
      </c>
      <c r="AQ1493" t="s">
        <v>24</v>
      </c>
      <c r="AR1493" t="s">
        <v>24</v>
      </c>
      <c r="AS1493" t="s">
        <v>24</v>
      </c>
      <c r="AT1493" t="s">
        <v>24</v>
      </c>
    </row>
    <row r="1494" spans="1:46">
      <c r="A1494">
        <v>129</v>
      </c>
      <c r="B1494">
        <v>1</v>
      </c>
      <c r="C1494">
        <v>5</v>
      </c>
      <c r="D1494">
        <v>0</v>
      </c>
      <c r="G1494">
        <v>389</v>
      </c>
      <c r="Q1494" t="s">
        <v>5494</v>
      </c>
      <c r="S1494">
        <v>0</v>
      </c>
      <c r="Z1494">
        <v>1</v>
      </c>
      <c r="AB1494" t="s">
        <v>24</v>
      </c>
      <c r="AC1494" t="s">
        <v>24</v>
      </c>
      <c r="AD1494" t="s">
        <v>24</v>
      </c>
      <c r="AE1494" t="s">
        <v>24</v>
      </c>
      <c r="AF1494">
        <v>0</v>
      </c>
      <c r="AG1494">
        <v>129</v>
      </c>
      <c r="AH1494" t="s">
        <v>24</v>
      </c>
      <c r="AI1494">
        <v>0</v>
      </c>
      <c r="AJ1494" t="s">
        <v>24</v>
      </c>
      <c r="AK1494" t="s">
        <v>24</v>
      </c>
      <c r="AL1494" t="s">
        <v>24</v>
      </c>
      <c r="AM1494" t="s">
        <v>24</v>
      </c>
      <c r="AN1494" t="s">
        <v>24</v>
      </c>
      <c r="AO1494" t="s">
        <v>24</v>
      </c>
      <c r="AP1494" t="s">
        <v>24</v>
      </c>
      <c r="AQ1494" t="s">
        <v>24</v>
      </c>
      <c r="AR1494" t="s">
        <v>24</v>
      </c>
      <c r="AS1494" t="s">
        <v>24</v>
      </c>
      <c r="AT1494" t="s">
        <v>24</v>
      </c>
    </row>
    <row r="1495" spans="1:46">
      <c r="A1495">
        <v>129</v>
      </c>
      <c r="B1495">
        <v>1</v>
      </c>
      <c r="C1495">
        <v>6</v>
      </c>
      <c r="D1495">
        <v>0</v>
      </c>
      <c r="G1495">
        <v>86</v>
      </c>
      <c r="Q1495" t="s">
        <v>177</v>
      </c>
      <c r="S1495">
        <v>0</v>
      </c>
      <c r="Z1495">
        <v>1</v>
      </c>
      <c r="AB1495" t="s">
        <v>24</v>
      </c>
      <c r="AC1495" t="s">
        <v>24</v>
      </c>
      <c r="AD1495" t="s">
        <v>24</v>
      </c>
      <c r="AE1495" t="s">
        <v>24</v>
      </c>
      <c r="AF1495">
        <v>0</v>
      </c>
      <c r="AG1495">
        <v>129</v>
      </c>
      <c r="AH1495" t="s">
        <v>24</v>
      </c>
      <c r="AI1495">
        <v>0</v>
      </c>
      <c r="AJ1495" t="s">
        <v>24</v>
      </c>
      <c r="AK1495" t="s">
        <v>24</v>
      </c>
      <c r="AL1495" t="s">
        <v>24</v>
      </c>
      <c r="AM1495" t="s">
        <v>24</v>
      </c>
      <c r="AN1495" t="s">
        <v>24</v>
      </c>
      <c r="AO1495" t="s">
        <v>24</v>
      </c>
      <c r="AP1495" t="s">
        <v>24</v>
      </c>
      <c r="AQ1495" t="s">
        <v>24</v>
      </c>
      <c r="AR1495" t="s">
        <v>24</v>
      </c>
      <c r="AS1495" t="s">
        <v>24</v>
      </c>
      <c r="AT1495" t="s">
        <v>24</v>
      </c>
    </row>
    <row r="1496" spans="1:46">
      <c r="A1496">
        <v>129</v>
      </c>
      <c r="B1496">
        <v>1</v>
      </c>
      <c r="C1496">
        <v>7</v>
      </c>
      <c r="D1496">
        <v>0</v>
      </c>
      <c r="G1496">
        <v>429</v>
      </c>
      <c r="Q1496" t="s">
        <v>177</v>
      </c>
      <c r="S1496">
        <v>0</v>
      </c>
      <c r="Z1496">
        <v>1</v>
      </c>
      <c r="AB1496" t="s">
        <v>24</v>
      </c>
      <c r="AC1496" t="s">
        <v>24</v>
      </c>
      <c r="AD1496" t="s">
        <v>24</v>
      </c>
      <c r="AE1496" t="s">
        <v>24</v>
      </c>
      <c r="AF1496">
        <v>0</v>
      </c>
      <c r="AG1496">
        <v>129</v>
      </c>
      <c r="AH1496" t="s">
        <v>24</v>
      </c>
      <c r="AI1496">
        <v>0</v>
      </c>
      <c r="AJ1496" t="s">
        <v>24</v>
      </c>
      <c r="AK1496" t="s">
        <v>24</v>
      </c>
      <c r="AL1496" t="s">
        <v>24</v>
      </c>
      <c r="AM1496" t="s">
        <v>24</v>
      </c>
      <c r="AN1496" t="s">
        <v>24</v>
      </c>
      <c r="AO1496" t="s">
        <v>24</v>
      </c>
      <c r="AP1496" t="s">
        <v>24</v>
      </c>
      <c r="AQ1496" t="s">
        <v>24</v>
      </c>
      <c r="AR1496" t="s">
        <v>24</v>
      </c>
      <c r="AS1496" t="s">
        <v>24</v>
      </c>
      <c r="AT1496" t="s">
        <v>24</v>
      </c>
    </row>
    <row r="1497" spans="1:46">
      <c r="A1497">
        <v>129</v>
      </c>
      <c r="B1497">
        <v>1</v>
      </c>
      <c r="C1497">
        <v>8</v>
      </c>
      <c r="D1497">
        <v>0</v>
      </c>
      <c r="G1497">
        <v>121</v>
      </c>
      <c r="Q1497" t="s">
        <v>5495</v>
      </c>
      <c r="S1497">
        <v>0</v>
      </c>
      <c r="Z1497">
        <v>1</v>
      </c>
      <c r="AB1497" t="s">
        <v>24</v>
      </c>
      <c r="AC1497" t="s">
        <v>24</v>
      </c>
      <c r="AD1497" t="s">
        <v>24</v>
      </c>
      <c r="AE1497" t="s">
        <v>24</v>
      </c>
      <c r="AF1497">
        <v>0</v>
      </c>
      <c r="AG1497">
        <v>129</v>
      </c>
      <c r="AH1497" t="s">
        <v>24</v>
      </c>
      <c r="AI1497">
        <v>0</v>
      </c>
      <c r="AJ1497" t="s">
        <v>24</v>
      </c>
      <c r="AK1497" t="s">
        <v>24</v>
      </c>
      <c r="AL1497" t="s">
        <v>24</v>
      </c>
      <c r="AM1497" t="s">
        <v>24</v>
      </c>
      <c r="AN1497" t="s">
        <v>24</v>
      </c>
      <c r="AO1497" t="s">
        <v>24</v>
      </c>
      <c r="AP1497" t="s">
        <v>24</v>
      </c>
      <c r="AQ1497" t="s">
        <v>24</v>
      </c>
      <c r="AR1497" t="s">
        <v>24</v>
      </c>
      <c r="AS1497" t="s">
        <v>24</v>
      </c>
      <c r="AT1497" t="s">
        <v>24</v>
      </c>
    </row>
    <row r="1498" spans="1:46">
      <c r="A1498">
        <v>129</v>
      </c>
      <c r="B1498">
        <v>2</v>
      </c>
      <c r="C1498">
        <v>1</v>
      </c>
      <c r="D1498">
        <v>0</v>
      </c>
      <c r="G1498">
        <v>551</v>
      </c>
      <c r="Q1498" t="s">
        <v>5496</v>
      </c>
      <c r="S1498">
        <v>0</v>
      </c>
      <c r="Z1498">
        <v>1</v>
      </c>
      <c r="AB1498" t="s">
        <v>24</v>
      </c>
      <c r="AC1498" t="s">
        <v>24</v>
      </c>
      <c r="AD1498" t="s">
        <v>24</v>
      </c>
      <c r="AE1498" t="s">
        <v>24</v>
      </c>
      <c r="AF1498">
        <v>0</v>
      </c>
      <c r="AG1498">
        <v>129</v>
      </c>
      <c r="AH1498" t="s">
        <v>24</v>
      </c>
      <c r="AI1498">
        <v>0</v>
      </c>
      <c r="AJ1498" t="s">
        <v>24</v>
      </c>
      <c r="AK1498" t="s">
        <v>24</v>
      </c>
      <c r="AL1498" t="s">
        <v>24</v>
      </c>
      <c r="AM1498" t="s">
        <v>24</v>
      </c>
      <c r="AN1498" t="s">
        <v>24</v>
      </c>
      <c r="AO1498" t="s">
        <v>24</v>
      </c>
      <c r="AP1498" t="s">
        <v>24</v>
      </c>
      <c r="AQ1498" t="s">
        <v>24</v>
      </c>
      <c r="AR1498" t="s">
        <v>24</v>
      </c>
      <c r="AS1498" t="s">
        <v>24</v>
      </c>
      <c r="AT1498" t="s">
        <v>24</v>
      </c>
    </row>
    <row r="1499" spans="1:46">
      <c r="A1499">
        <v>129</v>
      </c>
      <c r="B1499">
        <v>2</v>
      </c>
      <c r="C1499">
        <v>2</v>
      </c>
      <c r="D1499">
        <v>0</v>
      </c>
      <c r="G1499">
        <v>374</v>
      </c>
      <c r="Q1499" t="s">
        <v>5497</v>
      </c>
      <c r="S1499">
        <v>0</v>
      </c>
      <c r="Z1499">
        <v>1</v>
      </c>
      <c r="AB1499" t="s">
        <v>24</v>
      </c>
      <c r="AC1499" t="s">
        <v>24</v>
      </c>
      <c r="AD1499" t="s">
        <v>24</v>
      </c>
      <c r="AE1499" t="s">
        <v>24</v>
      </c>
      <c r="AF1499">
        <v>0</v>
      </c>
      <c r="AG1499">
        <v>129</v>
      </c>
      <c r="AH1499" t="s">
        <v>24</v>
      </c>
      <c r="AI1499">
        <v>0</v>
      </c>
      <c r="AJ1499" t="s">
        <v>24</v>
      </c>
      <c r="AK1499" t="s">
        <v>24</v>
      </c>
      <c r="AL1499" t="s">
        <v>24</v>
      </c>
      <c r="AM1499" t="s">
        <v>24</v>
      </c>
      <c r="AN1499" t="s">
        <v>24</v>
      </c>
      <c r="AO1499" t="s">
        <v>24</v>
      </c>
      <c r="AP1499" t="s">
        <v>24</v>
      </c>
      <c r="AQ1499" t="s">
        <v>24</v>
      </c>
      <c r="AR1499" t="s">
        <v>24</v>
      </c>
      <c r="AS1499" t="s">
        <v>24</v>
      </c>
      <c r="AT1499" t="s">
        <v>24</v>
      </c>
    </row>
    <row r="1500" spans="1:46">
      <c r="A1500">
        <v>129</v>
      </c>
      <c r="B1500">
        <v>2</v>
      </c>
      <c r="C1500">
        <v>3</v>
      </c>
      <c r="D1500">
        <v>0</v>
      </c>
      <c r="G1500">
        <v>423</v>
      </c>
      <c r="Q1500" t="s">
        <v>178</v>
      </c>
      <c r="S1500">
        <v>0</v>
      </c>
      <c r="Z1500">
        <v>1</v>
      </c>
      <c r="AB1500" t="s">
        <v>24</v>
      </c>
      <c r="AC1500" t="s">
        <v>24</v>
      </c>
      <c r="AD1500" t="s">
        <v>24</v>
      </c>
      <c r="AE1500" t="s">
        <v>24</v>
      </c>
      <c r="AF1500">
        <v>0</v>
      </c>
      <c r="AG1500">
        <v>129</v>
      </c>
      <c r="AH1500" t="s">
        <v>24</v>
      </c>
      <c r="AI1500">
        <v>0</v>
      </c>
      <c r="AJ1500" t="s">
        <v>24</v>
      </c>
      <c r="AK1500" t="s">
        <v>24</v>
      </c>
      <c r="AL1500" t="s">
        <v>24</v>
      </c>
      <c r="AM1500" t="s">
        <v>24</v>
      </c>
      <c r="AN1500" t="s">
        <v>24</v>
      </c>
      <c r="AO1500" t="s">
        <v>24</v>
      </c>
      <c r="AP1500" t="s">
        <v>24</v>
      </c>
      <c r="AQ1500" t="s">
        <v>24</v>
      </c>
      <c r="AR1500" t="s">
        <v>24</v>
      </c>
      <c r="AS1500" t="s">
        <v>24</v>
      </c>
      <c r="AT1500" t="s">
        <v>24</v>
      </c>
    </row>
    <row r="1501" spans="1:46">
      <c r="A1501">
        <v>129</v>
      </c>
      <c r="B1501">
        <v>2</v>
      </c>
      <c r="C1501">
        <v>4</v>
      </c>
      <c r="D1501">
        <v>0</v>
      </c>
      <c r="G1501">
        <v>376</v>
      </c>
      <c r="Q1501" t="s">
        <v>5498</v>
      </c>
      <c r="S1501">
        <v>0</v>
      </c>
      <c r="Z1501">
        <v>1</v>
      </c>
      <c r="AB1501" t="s">
        <v>24</v>
      </c>
      <c r="AC1501" t="s">
        <v>24</v>
      </c>
      <c r="AD1501" t="s">
        <v>24</v>
      </c>
      <c r="AE1501" t="s">
        <v>24</v>
      </c>
      <c r="AF1501">
        <v>0</v>
      </c>
      <c r="AG1501">
        <v>129</v>
      </c>
      <c r="AH1501" t="s">
        <v>24</v>
      </c>
      <c r="AI1501">
        <v>0</v>
      </c>
      <c r="AJ1501" t="s">
        <v>24</v>
      </c>
      <c r="AK1501" t="s">
        <v>24</v>
      </c>
      <c r="AL1501" t="s">
        <v>24</v>
      </c>
      <c r="AM1501" t="s">
        <v>24</v>
      </c>
      <c r="AN1501" t="s">
        <v>24</v>
      </c>
      <c r="AO1501" t="s">
        <v>24</v>
      </c>
      <c r="AP1501" t="s">
        <v>24</v>
      </c>
      <c r="AQ1501" t="s">
        <v>24</v>
      </c>
      <c r="AR1501" t="s">
        <v>24</v>
      </c>
      <c r="AS1501" t="s">
        <v>24</v>
      </c>
      <c r="AT1501" t="s">
        <v>24</v>
      </c>
    </row>
    <row r="1502" spans="1:46">
      <c r="A1502">
        <v>129</v>
      </c>
      <c r="B1502">
        <v>2</v>
      </c>
      <c r="C1502">
        <v>5</v>
      </c>
      <c r="D1502">
        <v>0</v>
      </c>
      <c r="G1502">
        <v>411</v>
      </c>
      <c r="Q1502" t="s">
        <v>178</v>
      </c>
      <c r="S1502">
        <v>0</v>
      </c>
      <c r="Z1502">
        <v>1</v>
      </c>
      <c r="AB1502" t="s">
        <v>24</v>
      </c>
      <c r="AC1502" t="s">
        <v>24</v>
      </c>
      <c r="AD1502" t="s">
        <v>24</v>
      </c>
      <c r="AE1502" t="s">
        <v>24</v>
      </c>
      <c r="AF1502">
        <v>0</v>
      </c>
      <c r="AG1502">
        <v>129</v>
      </c>
      <c r="AH1502" t="s">
        <v>24</v>
      </c>
      <c r="AI1502">
        <v>0</v>
      </c>
      <c r="AJ1502" t="s">
        <v>24</v>
      </c>
      <c r="AK1502" t="s">
        <v>24</v>
      </c>
      <c r="AL1502" t="s">
        <v>24</v>
      </c>
      <c r="AM1502" t="s">
        <v>24</v>
      </c>
      <c r="AN1502" t="s">
        <v>24</v>
      </c>
      <c r="AO1502" t="s">
        <v>24</v>
      </c>
      <c r="AP1502" t="s">
        <v>24</v>
      </c>
      <c r="AQ1502" t="s">
        <v>24</v>
      </c>
      <c r="AR1502" t="s">
        <v>24</v>
      </c>
      <c r="AS1502" t="s">
        <v>24</v>
      </c>
      <c r="AT1502" t="s">
        <v>24</v>
      </c>
    </row>
    <row r="1503" spans="1:46">
      <c r="A1503">
        <v>129</v>
      </c>
      <c r="B1503">
        <v>2</v>
      </c>
      <c r="C1503">
        <v>6</v>
      </c>
      <c r="D1503">
        <v>0</v>
      </c>
      <c r="G1503">
        <v>786</v>
      </c>
      <c r="Q1503" t="s">
        <v>5499</v>
      </c>
      <c r="S1503">
        <v>0</v>
      </c>
      <c r="Z1503">
        <v>1</v>
      </c>
      <c r="AB1503" t="s">
        <v>24</v>
      </c>
      <c r="AC1503" t="s">
        <v>24</v>
      </c>
      <c r="AD1503" t="s">
        <v>24</v>
      </c>
      <c r="AE1503" t="s">
        <v>24</v>
      </c>
      <c r="AF1503">
        <v>0</v>
      </c>
      <c r="AG1503">
        <v>129</v>
      </c>
      <c r="AH1503" t="s">
        <v>24</v>
      </c>
      <c r="AI1503">
        <v>0</v>
      </c>
      <c r="AJ1503" t="s">
        <v>24</v>
      </c>
      <c r="AK1503" t="s">
        <v>24</v>
      </c>
      <c r="AL1503" t="s">
        <v>24</v>
      </c>
      <c r="AM1503" t="s">
        <v>24</v>
      </c>
      <c r="AN1503" t="s">
        <v>24</v>
      </c>
      <c r="AO1503" t="s">
        <v>24</v>
      </c>
      <c r="AP1503" t="s">
        <v>24</v>
      </c>
      <c r="AQ1503" t="s">
        <v>24</v>
      </c>
      <c r="AR1503" t="s">
        <v>24</v>
      </c>
      <c r="AS1503" t="s">
        <v>24</v>
      </c>
      <c r="AT1503" t="s">
        <v>24</v>
      </c>
    </row>
    <row r="1504" spans="1:46">
      <c r="A1504">
        <v>129</v>
      </c>
      <c r="B1504">
        <v>2</v>
      </c>
      <c r="C1504">
        <v>7</v>
      </c>
      <c r="D1504">
        <v>0</v>
      </c>
      <c r="G1504">
        <v>39</v>
      </c>
      <c r="Q1504" t="s">
        <v>5496</v>
      </c>
      <c r="S1504">
        <v>0</v>
      </c>
      <c r="Z1504">
        <v>1</v>
      </c>
      <c r="AB1504" t="s">
        <v>24</v>
      </c>
      <c r="AC1504" t="s">
        <v>24</v>
      </c>
      <c r="AD1504" t="s">
        <v>24</v>
      </c>
      <c r="AE1504" t="s">
        <v>24</v>
      </c>
      <c r="AF1504">
        <v>0</v>
      </c>
      <c r="AG1504">
        <v>129</v>
      </c>
      <c r="AH1504" t="s">
        <v>24</v>
      </c>
      <c r="AI1504">
        <v>0</v>
      </c>
      <c r="AJ1504" t="s">
        <v>24</v>
      </c>
      <c r="AK1504" t="s">
        <v>24</v>
      </c>
      <c r="AL1504" t="s">
        <v>24</v>
      </c>
      <c r="AM1504" t="s">
        <v>24</v>
      </c>
      <c r="AN1504" t="s">
        <v>24</v>
      </c>
      <c r="AO1504" t="s">
        <v>24</v>
      </c>
      <c r="AP1504" t="s">
        <v>24</v>
      </c>
      <c r="AQ1504" t="s">
        <v>24</v>
      </c>
      <c r="AR1504" t="s">
        <v>24</v>
      </c>
      <c r="AS1504" t="s">
        <v>24</v>
      </c>
      <c r="AT1504" t="s">
        <v>24</v>
      </c>
    </row>
    <row r="1505" spans="1:46">
      <c r="A1505">
        <v>129</v>
      </c>
      <c r="B1505">
        <v>2</v>
      </c>
      <c r="C1505">
        <v>8</v>
      </c>
      <c r="D1505">
        <v>0</v>
      </c>
      <c r="G1505">
        <v>307</v>
      </c>
      <c r="Q1505" t="s">
        <v>5500</v>
      </c>
      <c r="S1505">
        <v>0</v>
      </c>
      <c r="Z1505">
        <v>1</v>
      </c>
      <c r="AB1505" t="s">
        <v>24</v>
      </c>
      <c r="AC1505" t="s">
        <v>24</v>
      </c>
      <c r="AD1505" t="s">
        <v>24</v>
      </c>
      <c r="AE1505" t="s">
        <v>24</v>
      </c>
      <c r="AF1505">
        <v>0</v>
      </c>
      <c r="AG1505">
        <v>129</v>
      </c>
      <c r="AH1505" t="s">
        <v>24</v>
      </c>
      <c r="AI1505">
        <v>0</v>
      </c>
      <c r="AJ1505" t="s">
        <v>24</v>
      </c>
      <c r="AK1505" t="s">
        <v>24</v>
      </c>
      <c r="AL1505" t="s">
        <v>24</v>
      </c>
      <c r="AM1505" t="s">
        <v>24</v>
      </c>
      <c r="AN1505" t="s">
        <v>24</v>
      </c>
      <c r="AO1505" t="s">
        <v>24</v>
      </c>
      <c r="AP1505" t="s">
        <v>24</v>
      </c>
      <c r="AQ1505" t="s">
        <v>24</v>
      </c>
      <c r="AR1505" t="s">
        <v>24</v>
      </c>
      <c r="AS1505" t="s">
        <v>24</v>
      </c>
      <c r="AT1505" t="s">
        <v>24</v>
      </c>
    </row>
    <row r="1506" spans="1:46">
      <c r="A1506">
        <v>129</v>
      </c>
      <c r="B1506">
        <v>3</v>
      </c>
      <c r="C1506">
        <v>1</v>
      </c>
      <c r="D1506">
        <v>0</v>
      </c>
      <c r="G1506">
        <v>755</v>
      </c>
      <c r="Q1506" t="s">
        <v>134</v>
      </c>
      <c r="S1506">
        <v>0</v>
      </c>
      <c r="Z1506">
        <v>1</v>
      </c>
      <c r="AB1506" t="s">
        <v>24</v>
      </c>
      <c r="AC1506" t="s">
        <v>24</v>
      </c>
      <c r="AD1506" t="s">
        <v>24</v>
      </c>
      <c r="AE1506" t="s">
        <v>24</v>
      </c>
      <c r="AF1506">
        <v>0</v>
      </c>
      <c r="AG1506">
        <v>129</v>
      </c>
      <c r="AH1506" t="s">
        <v>24</v>
      </c>
      <c r="AI1506">
        <v>0</v>
      </c>
      <c r="AJ1506" t="s">
        <v>24</v>
      </c>
      <c r="AK1506" t="s">
        <v>24</v>
      </c>
      <c r="AL1506" t="s">
        <v>24</v>
      </c>
      <c r="AM1506" t="s">
        <v>24</v>
      </c>
      <c r="AN1506" t="s">
        <v>24</v>
      </c>
      <c r="AO1506" t="s">
        <v>24</v>
      </c>
      <c r="AP1506" t="s">
        <v>24</v>
      </c>
      <c r="AQ1506" t="s">
        <v>24</v>
      </c>
      <c r="AR1506" t="s">
        <v>24</v>
      </c>
      <c r="AS1506" t="s">
        <v>24</v>
      </c>
      <c r="AT1506" t="s">
        <v>24</v>
      </c>
    </row>
    <row r="1507" spans="1:46">
      <c r="A1507">
        <v>129</v>
      </c>
      <c r="B1507">
        <v>3</v>
      </c>
      <c r="C1507">
        <v>2</v>
      </c>
      <c r="D1507">
        <v>0</v>
      </c>
      <c r="G1507">
        <v>599</v>
      </c>
      <c r="Q1507" t="s">
        <v>5501</v>
      </c>
      <c r="S1507">
        <v>0</v>
      </c>
      <c r="Z1507">
        <v>1</v>
      </c>
      <c r="AB1507" t="s">
        <v>24</v>
      </c>
      <c r="AC1507" t="s">
        <v>24</v>
      </c>
      <c r="AD1507" t="s">
        <v>24</v>
      </c>
      <c r="AE1507" t="s">
        <v>24</v>
      </c>
      <c r="AF1507">
        <v>0</v>
      </c>
      <c r="AG1507">
        <v>129</v>
      </c>
      <c r="AH1507" t="s">
        <v>24</v>
      </c>
      <c r="AI1507">
        <v>0</v>
      </c>
      <c r="AJ1507" t="s">
        <v>24</v>
      </c>
      <c r="AK1507" t="s">
        <v>24</v>
      </c>
      <c r="AL1507" t="s">
        <v>24</v>
      </c>
      <c r="AM1507" t="s">
        <v>24</v>
      </c>
      <c r="AN1507" t="s">
        <v>24</v>
      </c>
      <c r="AO1507" t="s">
        <v>24</v>
      </c>
      <c r="AP1507" t="s">
        <v>24</v>
      </c>
      <c r="AQ1507" t="s">
        <v>24</v>
      </c>
      <c r="AR1507" t="s">
        <v>24</v>
      </c>
      <c r="AS1507" t="s">
        <v>24</v>
      </c>
      <c r="AT1507" t="s">
        <v>24</v>
      </c>
    </row>
    <row r="1508" spans="1:46">
      <c r="A1508">
        <v>129</v>
      </c>
      <c r="B1508">
        <v>3</v>
      </c>
      <c r="C1508">
        <v>3</v>
      </c>
      <c r="D1508">
        <v>0</v>
      </c>
      <c r="G1508">
        <v>281</v>
      </c>
      <c r="Q1508" t="s">
        <v>5083</v>
      </c>
      <c r="S1508">
        <v>0</v>
      </c>
      <c r="Z1508">
        <v>1</v>
      </c>
      <c r="AB1508" t="s">
        <v>24</v>
      </c>
      <c r="AC1508" t="s">
        <v>24</v>
      </c>
      <c r="AD1508" t="s">
        <v>24</v>
      </c>
      <c r="AE1508" t="s">
        <v>24</v>
      </c>
      <c r="AF1508">
        <v>0</v>
      </c>
      <c r="AG1508">
        <v>129</v>
      </c>
      <c r="AH1508" t="s">
        <v>24</v>
      </c>
      <c r="AI1508">
        <v>0</v>
      </c>
      <c r="AJ1508" t="s">
        <v>24</v>
      </c>
      <c r="AK1508" t="s">
        <v>24</v>
      </c>
      <c r="AL1508" t="s">
        <v>24</v>
      </c>
      <c r="AM1508" t="s">
        <v>24</v>
      </c>
      <c r="AN1508" t="s">
        <v>24</v>
      </c>
      <c r="AO1508" t="s">
        <v>24</v>
      </c>
      <c r="AP1508" t="s">
        <v>24</v>
      </c>
      <c r="AQ1508" t="s">
        <v>24</v>
      </c>
      <c r="AR1508" t="s">
        <v>24</v>
      </c>
      <c r="AS1508" t="s">
        <v>24</v>
      </c>
      <c r="AT1508" t="s">
        <v>24</v>
      </c>
    </row>
    <row r="1509" spans="1:46">
      <c r="A1509">
        <v>129</v>
      </c>
      <c r="B1509">
        <v>3</v>
      </c>
      <c r="C1509">
        <v>4</v>
      </c>
      <c r="D1509">
        <v>0</v>
      </c>
      <c r="G1509">
        <v>204</v>
      </c>
      <c r="Q1509" t="s">
        <v>5205</v>
      </c>
      <c r="S1509">
        <v>0</v>
      </c>
      <c r="Z1509">
        <v>1</v>
      </c>
      <c r="AB1509" t="s">
        <v>24</v>
      </c>
      <c r="AC1509" t="s">
        <v>24</v>
      </c>
      <c r="AD1509" t="s">
        <v>24</v>
      </c>
      <c r="AE1509" t="s">
        <v>24</v>
      </c>
      <c r="AF1509">
        <v>0</v>
      </c>
      <c r="AG1509">
        <v>129</v>
      </c>
      <c r="AH1509" t="s">
        <v>24</v>
      </c>
      <c r="AI1509">
        <v>0</v>
      </c>
      <c r="AJ1509" t="s">
        <v>24</v>
      </c>
      <c r="AK1509" t="s">
        <v>24</v>
      </c>
      <c r="AL1509" t="s">
        <v>24</v>
      </c>
      <c r="AM1509" t="s">
        <v>24</v>
      </c>
      <c r="AN1509" t="s">
        <v>24</v>
      </c>
      <c r="AO1509" t="s">
        <v>24</v>
      </c>
      <c r="AP1509" t="s">
        <v>24</v>
      </c>
      <c r="AQ1509" t="s">
        <v>24</v>
      </c>
      <c r="AR1509" t="s">
        <v>24</v>
      </c>
      <c r="AS1509" t="s">
        <v>24</v>
      </c>
      <c r="AT1509" t="s">
        <v>24</v>
      </c>
    </row>
    <row r="1510" spans="1:46">
      <c r="A1510">
        <v>129</v>
      </c>
      <c r="B1510">
        <v>3</v>
      </c>
      <c r="C1510">
        <v>5</v>
      </c>
      <c r="D1510">
        <v>0</v>
      </c>
      <c r="G1510">
        <v>168</v>
      </c>
      <c r="Q1510" t="s">
        <v>5006</v>
      </c>
      <c r="S1510">
        <v>0</v>
      </c>
      <c r="Z1510">
        <v>1</v>
      </c>
      <c r="AB1510" t="s">
        <v>24</v>
      </c>
      <c r="AC1510" t="s">
        <v>24</v>
      </c>
      <c r="AD1510" t="s">
        <v>24</v>
      </c>
      <c r="AE1510" t="s">
        <v>24</v>
      </c>
      <c r="AF1510">
        <v>0</v>
      </c>
      <c r="AG1510">
        <v>129</v>
      </c>
      <c r="AH1510" t="s">
        <v>24</v>
      </c>
      <c r="AI1510">
        <v>0</v>
      </c>
      <c r="AJ1510" t="s">
        <v>24</v>
      </c>
      <c r="AK1510" t="s">
        <v>24</v>
      </c>
      <c r="AL1510" t="s">
        <v>24</v>
      </c>
      <c r="AM1510" t="s">
        <v>24</v>
      </c>
      <c r="AN1510" t="s">
        <v>24</v>
      </c>
      <c r="AO1510" t="s">
        <v>24</v>
      </c>
      <c r="AP1510" t="s">
        <v>24</v>
      </c>
      <c r="AQ1510" t="s">
        <v>24</v>
      </c>
      <c r="AR1510" t="s">
        <v>24</v>
      </c>
      <c r="AS1510" t="s">
        <v>24</v>
      </c>
      <c r="AT1510" t="s">
        <v>24</v>
      </c>
    </row>
    <row r="1511" spans="1:46">
      <c r="A1511">
        <v>129</v>
      </c>
      <c r="B1511">
        <v>3</v>
      </c>
      <c r="C1511">
        <v>6</v>
      </c>
      <c r="D1511">
        <v>0</v>
      </c>
      <c r="G1511">
        <v>205</v>
      </c>
      <c r="Q1511" t="s">
        <v>5502</v>
      </c>
      <c r="S1511">
        <v>0</v>
      </c>
      <c r="Z1511">
        <v>1</v>
      </c>
      <c r="AB1511" t="s">
        <v>24</v>
      </c>
      <c r="AC1511" t="s">
        <v>24</v>
      </c>
      <c r="AD1511" t="s">
        <v>24</v>
      </c>
      <c r="AE1511" t="s">
        <v>24</v>
      </c>
      <c r="AF1511">
        <v>0</v>
      </c>
      <c r="AG1511">
        <v>129</v>
      </c>
      <c r="AH1511" t="s">
        <v>24</v>
      </c>
      <c r="AI1511">
        <v>0</v>
      </c>
      <c r="AJ1511" t="s">
        <v>24</v>
      </c>
      <c r="AK1511" t="s">
        <v>24</v>
      </c>
      <c r="AL1511" t="s">
        <v>24</v>
      </c>
      <c r="AM1511" t="s">
        <v>24</v>
      </c>
      <c r="AN1511" t="s">
        <v>24</v>
      </c>
      <c r="AO1511" t="s">
        <v>24</v>
      </c>
      <c r="AP1511" t="s">
        <v>24</v>
      </c>
      <c r="AQ1511" t="s">
        <v>24</v>
      </c>
      <c r="AR1511" t="s">
        <v>24</v>
      </c>
      <c r="AS1511" t="s">
        <v>24</v>
      </c>
      <c r="AT1511" t="s">
        <v>24</v>
      </c>
    </row>
    <row r="1512" spans="1:46">
      <c r="A1512">
        <v>129</v>
      </c>
      <c r="B1512">
        <v>3</v>
      </c>
      <c r="C1512">
        <v>7</v>
      </c>
      <c r="D1512">
        <v>0</v>
      </c>
      <c r="G1512">
        <v>85</v>
      </c>
      <c r="Q1512" t="s">
        <v>5503</v>
      </c>
      <c r="S1512">
        <v>0</v>
      </c>
      <c r="Z1512">
        <v>1</v>
      </c>
      <c r="AB1512" t="s">
        <v>24</v>
      </c>
      <c r="AC1512" t="s">
        <v>24</v>
      </c>
      <c r="AD1512" t="s">
        <v>24</v>
      </c>
      <c r="AE1512" t="s">
        <v>24</v>
      </c>
      <c r="AF1512">
        <v>0</v>
      </c>
      <c r="AG1512">
        <v>129</v>
      </c>
      <c r="AH1512" t="s">
        <v>24</v>
      </c>
      <c r="AI1512">
        <v>0</v>
      </c>
      <c r="AJ1512" t="s">
        <v>24</v>
      </c>
      <c r="AK1512" t="s">
        <v>24</v>
      </c>
      <c r="AL1512" t="s">
        <v>24</v>
      </c>
      <c r="AM1512" t="s">
        <v>24</v>
      </c>
      <c r="AN1512" t="s">
        <v>24</v>
      </c>
      <c r="AO1512" t="s">
        <v>24</v>
      </c>
      <c r="AP1512" t="s">
        <v>24</v>
      </c>
      <c r="AQ1512" t="s">
        <v>24</v>
      </c>
      <c r="AR1512" t="s">
        <v>24</v>
      </c>
      <c r="AS1512" t="s">
        <v>24</v>
      </c>
      <c r="AT1512" t="s">
        <v>24</v>
      </c>
    </row>
    <row r="1513" spans="1:46">
      <c r="A1513">
        <v>129</v>
      </c>
      <c r="B1513">
        <v>3</v>
      </c>
      <c r="C1513">
        <v>8</v>
      </c>
      <c r="D1513">
        <v>0</v>
      </c>
      <c r="G1513">
        <v>330</v>
      </c>
      <c r="Q1513" t="s">
        <v>5504</v>
      </c>
      <c r="S1513">
        <v>0</v>
      </c>
      <c r="Z1513">
        <v>1</v>
      </c>
      <c r="AB1513" t="s">
        <v>24</v>
      </c>
      <c r="AC1513" t="s">
        <v>24</v>
      </c>
      <c r="AD1513" t="s">
        <v>24</v>
      </c>
      <c r="AE1513" t="s">
        <v>24</v>
      </c>
      <c r="AF1513">
        <v>0</v>
      </c>
      <c r="AG1513">
        <v>129</v>
      </c>
      <c r="AH1513" t="s">
        <v>24</v>
      </c>
      <c r="AI1513">
        <v>0</v>
      </c>
      <c r="AJ1513" t="s">
        <v>24</v>
      </c>
      <c r="AK1513" t="s">
        <v>24</v>
      </c>
      <c r="AL1513" t="s">
        <v>24</v>
      </c>
      <c r="AM1513" t="s">
        <v>24</v>
      </c>
      <c r="AN1513" t="s">
        <v>24</v>
      </c>
      <c r="AO1513" t="s">
        <v>24</v>
      </c>
      <c r="AP1513" t="s">
        <v>24</v>
      </c>
      <c r="AQ1513" t="s">
        <v>24</v>
      </c>
      <c r="AR1513" t="s">
        <v>24</v>
      </c>
      <c r="AS1513" t="s">
        <v>24</v>
      </c>
      <c r="AT1513" t="s">
        <v>24</v>
      </c>
    </row>
    <row r="1514" spans="1:46">
      <c r="A1514">
        <v>130</v>
      </c>
      <c r="B1514">
        <v>1</v>
      </c>
      <c r="C1514">
        <v>1</v>
      </c>
      <c r="D1514">
        <v>0</v>
      </c>
      <c r="G1514">
        <v>152</v>
      </c>
      <c r="Q1514" t="s">
        <v>5495</v>
      </c>
      <c r="S1514">
        <v>0</v>
      </c>
      <c r="Z1514">
        <v>1</v>
      </c>
      <c r="AB1514" t="s">
        <v>24</v>
      </c>
      <c r="AC1514" t="s">
        <v>24</v>
      </c>
      <c r="AD1514" t="s">
        <v>24</v>
      </c>
      <c r="AE1514" t="s">
        <v>24</v>
      </c>
      <c r="AF1514">
        <v>0</v>
      </c>
      <c r="AG1514">
        <v>130</v>
      </c>
      <c r="AH1514" t="s">
        <v>24</v>
      </c>
      <c r="AI1514">
        <v>0</v>
      </c>
      <c r="AJ1514" t="s">
        <v>24</v>
      </c>
      <c r="AK1514" t="s">
        <v>24</v>
      </c>
      <c r="AL1514" t="s">
        <v>24</v>
      </c>
      <c r="AM1514" t="s">
        <v>24</v>
      </c>
      <c r="AN1514" t="s">
        <v>24</v>
      </c>
      <c r="AO1514" t="s">
        <v>24</v>
      </c>
      <c r="AP1514" t="s">
        <v>24</v>
      </c>
      <c r="AQ1514" t="s">
        <v>24</v>
      </c>
      <c r="AR1514" t="s">
        <v>24</v>
      </c>
      <c r="AS1514" t="s">
        <v>24</v>
      </c>
      <c r="AT1514" t="s">
        <v>24</v>
      </c>
    </row>
    <row r="1515" spans="1:46">
      <c r="A1515">
        <v>130</v>
      </c>
      <c r="B1515">
        <v>1</v>
      </c>
      <c r="C1515">
        <v>2</v>
      </c>
      <c r="D1515">
        <v>0</v>
      </c>
      <c r="G1515">
        <v>418</v>
      </c>
      <c r="Q1515" t="s">
        <v>177</v>
      </c>
      <c r="S1515">
        <v>0</v>
      </c>
      <c r="Z1515">
        <v>1</v>
      </c>
      <c r="AB1515" t="s">
        <v>24</v>
      </c>
      <c r="AC1515" t="s">
        <v>24</v>
      </c>
      <c r="AD1515" t="s">
        <v>24</v>
      </c>
      <c r="AE1515" t="s">
        <v>24</v>
      </c>
      <c r="AF1515">
        <v>0</v>
      </c>
      <c r="AG1515">
        <v>130</v>
      </c>
      <c r="AH1515" t="s">
        <v>24</v>
      </c>
      <c r="AI1515">
        <v>0</v>
      </c>
      <c r="AJ1515" t="s">
        <v>24</v>
      </c>
      <c r="AK1515" t="s">
        <v>24</v>
      </c>
      <c r="AL1515" t="s">
        <v>24</v>
      </c>
      <c r="AM1515" t="s">
        <v>24</v>
      </c>
      <c r="AN1515" t="s">
        <v>24</v>
      </c>
      <c r="AO1515" t="s">
        <v>24</v>
      </c>
      <c r="AP1515" t="s">
        <v>24</v>
      </c>
      <c r="AQ1515" t="s">
        <v>24</v>
      </c>
      <c r="AR1515" t="s">
        <v>24</v>
      </c>
      <c r="AS1515" t="s">
        <v>24</v>
      </c>
      <c r="AT1515" t="s">
        <v>24</v>
      </c>
    </row>
    <row r="1516" spans="1:46">
      <c r="A1516">
        <v>130</v>
      </c>
      <c r="B1516">
        <v>1</v>
      </c>
      <c r="C1516">
        <v>3</v>
      </c>
      <c r="D1516">
        <v>0</v>
      </c>
      <c r="G1516">
        <v>18</v>
      </c>
      <c r="Q1516" t="s">
        <v>5505</v>
      </c>
      <c r="S1516">
        <v>0</v>
      </c>
      <c r="Z1516">
        <v>1</v>
      </c>
      <c r="AB1516" t="s">
        <v>24</v>
      </c>
      <c r="AC1516" t="s">
        <v>24</v>
      </c>
      <c r="AD1516" t="s">
        <v>24</v>
      </c>
      <c r="AE1516" t="s">
        <v>24</v>
      </c>
      <c r="AF1516">
        <v>0</v>
      </c>
      <c r="AG1516">
        <v>130</v>
      </c>
      <c r="AH1516" t="s">
        <v>24</v>
      </c>
      <c r="AI1516">
        <v>0</v>
      </c>
      <c r="AJ1516" t="s">
        <v>24</v>
      </c>
      <c r="AK1516" t="s">
        <v>24</v>
      </c>
      <c r="AL1516" t="s">
        <v>24</v>
      </c>
      <c r="AM1516" t="s">
        <v>24</v>
      </c>
      <c r="AN1516" t="s">
        <v>24</v>
      </c>
      <c r="AO1516" t="s">
        <v>24</v>
      </c>
      <c r="AP1516" t="s">
        <v>24</v>
      </c>
      <c r="AQ1516" t="s">
        <v>24</v>
      </c>
      <c r="AR1516" t="s">
        <v>24</v>
      </c>
      <c r="AS1516" t="s">
        <v>24</v>
      </c>
      <c r="AT1516" t="s">
        <v>24</v>
      </c>
    </row>
    <row r="1517" spans="1:46">
      <c r="A1517">
        <v>130</v>
      </c>
      <c r="B1517">
        <v>1</v>
      </c>
      <c r="C1517">
        <v>4</v>
      </c>
      <c r="D1517">
        <v>0</v>
      </c>
      <c r="G1517">
        <v>522</v>
      </c>
      <c r="Q1517" t="s">
        <v>5506</v>
      </c>
      <c r="S1517">
        <v>0</v>
      </c>
      <c r="Z1517">
        <v>1</v>
      </c>
      <c r="AB1517" t="s">
        <v>24</v>
      </c>
      <c r="AC1517" t="s">
        <v>24</v>
      </c>
      <c r="AD1517" t="s">
        <v>24</v>
      </c>
      <c r="AE1517" t="s">
        <v>24</v>
      </c>
      <c r="AF1517">
        <v>0</v>
      </c>
      <c r="AG1517">
        <v>130</v>
      </c>
      <c r="AH1517" t="s">
        <v>24</v>
      </c>
      <c r="AI1517">
        <v>0</v>
      </c>
      <c r="AJ1517" t="s">
        <v>24</v>
      </c>
      <c r="AK1517" t="s">
        <v>24</v>
      </c>
      <c r="AL1517" t="s">
        <v>24</v>
      </c>
      <c r="AM1517" t="s">
        <v>24</v>
      </c>
      <c r="AN1517" t="s">
        <v>24</v>
      </c>
      <c r="AO1517" t="s">
        <v>24</v>
      </c>
      <c r="AP1517" t="s">
        <v>24</v>
      </c>
      <c r="AQ1517" t="s">
        <v>24</v>
      </c>
      <c r="AR1517" t="s">
        <v>24</v>
      </c>
      <c r="AS1517" t="s">
        <v>24</v>
      </c>
      <c r="AT1517" t="s">
        <v>24</v>
      </c>
    </row>
    <row r="1518" spans="1:46">
      <c r="A1518">
        <v>130</v>
      </c>
      <c r="B1518">
        <v>1</v>
      </c>
      <c r="C1518">
        <v>5</v>
      </c>
      <c r="D1518">
        <v>0</v>
      </c>
      <c r="G1518">
        <v>59</v>
      </c>
      <c r="Q1518" t="s">
        <v>5507</v>
      </c>
      <c r="S1518">
        <v>0</v>
      </c>
      <c r="Z1518">
        <v>1</v>
      </c>
      <c r="AB1518" t="s">
        <v>24</v>
      </c>
      <c r="AC1518" t="s">
        <v>24</v>
      </c>
      <c r="AD1518" t="s">
        <v>24</v>
      </c>
      <c r="AE1518" t="s">
        <v>24</v>
      </c>
      <c r="AF1518">
        <v>0</v>
      </c>
      <c r="AG1518">
        <v>130</v>
      </c>
      <c r="AH1518" t="s">
        <v>24</v>
      </c>
      <c r="AI1518">
        <v>0</v>
      </c>
      <c r="AJ1518" t="s">
        <v>24</v>
      </c>
      <c r="AK1518" t="s">
        <v>24</v>
      </c>
      <c r="AL1518" t="s">
        <v>24</v>
      </c>
      <c r="AM1518" t="s">
        <v>24</v>
      </c>
      <c r="AN1518" t="s">
        <v>24</v>
      </c>
      <c r="AO1518" t="s">
        <v>24</v>
      </c>
      <c r="AP1518" t="s">
        <v>24</v>
      </c>
      <c r="AQ1518" t="s">
        <v>24</v>
      </c>
      <c r="AR1518" t="s">
        <v>24</v>
      </c>
      <c r="AS1518" t="s">
        <v>24</v>
      </c>
      <c r="AT1518" t="s">
        <v>24</v>
      </c>
    </row>
    <row r="1519" spans="1:46">
      <c r="A1519">
        <v>130</v>
      </c>
      <c r="B1519">
        <v>1</v>
      </c>
      <c r="C1519">
        <v>6</v>
      </c>
      <c r="D1519">
        <v>0</v>
      </c>
      <c r="G1519">
        <v>416</v>
      </c>
      <c r="Q1519" t="s">
        <v>177</v>
      </c>
      <c r="S1519">
        <v>0</v>
      </c>
      <c r="Z1519">
        <v>1</v>
      </c>
      <c r="AB1519" t="s">
        <v>24</v>
      </c>
      <c r="AC1519" t="s">
        <v>24</v>
      </c>
      <c r="AD1519" t="s">
        <v>24</v>
      </c>
      <c r="AE1519" t="s">
        <v>24</v>
      </c>
      <c r="AF1519">
        <v>0</v>
      </c>
      <c r="AG1519">
        <v>130</v>
      </c>
      <c r="AH1519" t="s">
        <v>24</v>
      </c>
      <c r="AI1519">
        <v>0</v>
      </c>
      <c r="AJ1519" t="s">
        <v>24</v>
      </c>
      <c r="AK1519" t="s">
        <v>24</v>
      </c>
      <c r="AL1519" t="s">
        <v>24</v>
      </c>
      <c r="AM1519" t="s">
        <v>24</v>
      </c>
      <c r="AN1519" t="s">
        <v>24</v>
      </c>
      <c r="AO1519" t="s">
        <v>24</v>
      </c>
      <c r="AP1519" t="s">
        <v>24</v>
      </c>
      <c r="AQ1519" t="s">
        <v>24</v>
      </c>
      <c r="AR1519" t="s">
        <v>24</v>
      </c>
      <c r="AS1519" t="s">
        <v>24</v>
      </c>
      <c r="AT1519" t="s">
        <v>24</v>
      </c>
    </row>
    <row r="1520" spans="1:46">
      <c r="A1520">
        <v>130</v>
      </c>
      <c r="B1520">
        <v>1</v>
      </c>
      <c r="C1520">
        <v>7</v>
      </c>
      <c r="D1520">
        <v>0</v>
      </c>
      <c r="G1520">
        <v>99</v>
      </c>
      <c r="Q1520" t="s">
        <v>5495</v>
      </c>
      <c r="S1520">
        <v>0</v>
      </c>
      <c r="Z1520">
        <v>1</v>
      </c>
      <c r="AB1520" t="s">
        <v>24</v>
      </c>
      <c r="AC1520" t="s">
        <v>24</v>
      </c>
      <c r="AD1520" t="s">
        <v>24</v>
      </c>
      <c r="AE1520" t="s">
        <v>24</v>
      </c>
      <c r="AF1520">
        <v>0</v>
      </c>
      <c r="AG1520">
        <v>130</v>
      </c>
      <c r="AH1520" t="s">
        <v>24</v>
      </c>
      <c r="AI1520">
        <v>0</v>
      </c>
      <c r="AJ1520" t="s">
        <v>24</v>
      </c>
      <c r="AK1520" t="s">
        <v>24</v>
      </c>
      <c r="AL1520" t="s">
        <v>24</v>
      </c>
      <c r="AM1520" t="s">
        <v>24</v>
      </c>
      <c r="AN1520" t="s">
        <v>24</v>
      </c>
      <c r="AO1520" t="s">
        <v>24</v>
      </c>
      <c r="AP1520" t="s">
        <v>24</v>
      </c>
      <c r="AQ1520" t="s">
        <v>24</v>
      </c>
      <c r="AR1520" t="s">
        <v>24</v>
      </c>
      <c r="AS1520" t="s">
        <v>24</v>
      </c>
      <c r="AT1520" t="s">
        <v>24</v>
      </c>
    </row>
    <row r="1521" spans="1:46">
      <c r="A1521">
        <v>130</v>
      </c>
      <c r="B1521">
        <v>1</v>
      </c>
      <c r="C1521">
        <v>8</v>
      </c>
      <c r="D1521">
        <v>0</v>
      </c>
      <c r="G1521">
        <v>0</v>
      </c>
      <c r="Q1521" t="s">
        <v>24</v>
      </c>
      <c r="S1521">
        <v>0</v>
      </c>
      <c r="Z1521">
        <v>0</v>
      </c>
      <c r="AB1521" t="s">
        <v>24</v>
      </c>
      <c r="AC1521" t="s">
        <v>24</v>
      </c>
      <c r="AD1521" t="s">
        <v>24</v>
      </c>
      <c r="AE1521" t="s">
        <v>24</v>
      </c>
      <c r="AF1521">
        <v>0</v>
      </c>
      <c r="AG1521">
        <v>130</v>
      </c>
      <c r="AH1521" t="s">
        <v>24</v>
      </c>
      <c r="AI1521">
        <v>0</v>
      </c>
      <c r="AJ1521" t="s">
        <v>24</v>
      </c>
      <c r="AK1521" t="s">
        <v>24</v>
      </c>
      <c r="AL1521" t="s">
        <v>24</v>
      </c>
      <c r="AM1521" t="s">
        <v>24</v>
      </c>
      <c r="AN1521" t="s">
        <v>24</v>
      </c>
      <c r="AO1521" t="s">
        <v>24</v>
      </c>
      <c r="AP1521" t="s">
        <v>24</v>
      </c>
      <c r="AQ1521" t="s">
        <v>24</v>
      </c>
      <c r="AR1521" t="s">
        <v>24</v>
      </c>
      <c r="AS1521" t="s">
        <v>24</v>
      </c>
      <c r="AT1521" t="s">
        <v>24</v>
      </c>
    </row>
    <row r="1522" spans="1:46">
      <c r="A1522">
        <v>130</v>
      </c>
      <c r="B1522">
        <v>2</v>
      </c>
      <c r="C1522">
        <v>1</v>
      </c>
      <c r="D1522">
        <v>0</v>
      </c>
      <c r="G1522">
        <v>16</v>
      </c>
      <c r="Q1522" t="s">
        <v>1647</v>
      </c>
      <c r="S1522">
        <v>0</v>
      </c>
      <c r="Z1522">
        <v>1</v>
      </c>
      <c r="AB1522" t="s">
        <v>24</v>
      </c>
      <c r="AC1522" t="s">
        <v>24</v>
      </c>
      <c r="AD1522" t="s">
        <v>24</v>
      </c>
      <c r="AE1522" t="s">
        <v>24</v>
      </c>
      <c r="AF1522">
        <v>0</v>
      </c>
      <c r="AG1522">
        <v>130</v>
      </c>
      <c r="AH1522" t="s">
        <v>24</v>
      </c>
      <c r="AI1522">
        <v>0</v>
      </c>
      <c r="AJ1522" t="s">
        <v>24</v>
      </c>
      <c r="AK1522" t="s">
        <v>24</v>
      </c>
      <c r="AL1522" t="s">
        <v>24</v>
      </c>
      <c r="AM1522" t="s">
        <v>24</v>
      </c>
      <c r="AN1522" t="s">
        <v>24</v>
      </c>
      <c r="AO1522" t="s">
        <v>24</v>
      </c>
      <c r="AP1522" t="s">
        <v>24</v>
      </c>
      <c r="AQ1522" t="s">
        <v>24</v>
      </c>
      <c r="AR1522" t="s">
        <v>24</v>
      </c>
      <c r="AS1522" t="s">
        <v>24</v>
      </c>
      <c r="AT1522" t="s">
        <v>24</v>
      </c>
    </row>
    <row r="1523" spans="1:46">
      <c r="A1523">
        <v>130</v>
      </c>
      <c r="B1523">
        <v>2</v>
      </c>
      <c r="C1523">
        <v>2</v>
      </c>
      <c r="D1523">
        <v>0</v>
      </c>
      <c r="G1523">
        <v>648</v>
      </c>
      <c r="Q1523" t="s">
        <v>5508</v>
      </c>
      <c r="S1523">
        <v>0</v>
      </c>
      <c r="Z1523">
        <v>1</v>
      </c>
      <c r="AB1523" t="s">
        <v>24</v>
      </c>
      <c r="AC1523" t="s">
        <v>24</v>
      </c>
      <c r="AD1523" t="s">
        <v>24</v>
      </c>
      <c r="AE1523" t="s">
        <v>24</v>
      </c>
      <c r="AF1523">
        <v>0</v>
      </c>
      <c r="AG1523">
        <v>130</v>
      </c>
      <c r="AH1523" t="s">
        <v>24</v>
      </c>
      <c r="AI1523">
        <v>0</v>
      </c>
      <c r="AJ1523" t="s">
        <v>24</v>
      </c>
      <c r="AK1523" t="s">
        <v>24</v>
      </c>
      <c r="AL1523" t="s">
        <v>24</v>
      </c>
      <c r="AM1523" t="s">
        <v>24</v>
      </c>
      <c r="AN1523" t="s">
        <v>24</v>
      </c>
      <c r="AO1523" t="s">
        <v>24</v>
      </c>
      <c r="AP1523" t="s">
        <v>24</v>
      </c>
      <c r="AQ1523" t="s">
        <v>24</v>
      </c>
      <c r="AR1523" t="s">
        <v>24</v>
      </c>
      <c r="AS1523" t="s">
        <v>24</v>
      </c>
      <c r="AT1523" t="s">
        <v>24</v>
      </c>
    </row>
    <row r="1524" spans="1:46">
      <c r="A1524">
        <v>130</v>
      </c>
      <c r="B1524">
        <v>2</v>
      </c>
      <c r="C1524">
        <v>3</v>
      </c>
      <c r="D1524">
        <v>0</v>
      </c>
      <c r="G1524">
        <v>614</v>
      </c>
      <c r="Q1524" t="s">
        <v>1632</v>
      </c>
      <c r="S1524">
        <v>0</v>
      </c>
      <c r="Z1524">
        <v>1</v>
      </c>
      <c r="AB1524" t="s">
        <v>24</v>
      </c>
      <c r="AC1524" t="s">
        <v>24</v>
      </c>
      <c r="AD1524" t="s">
        <v>24</v>
      </c>
      <c r="AE1524" t="s">
        <v>24</v>
      </c>
      <c r="AF1524">
        <v>0</v>
      </c>
      <c r="AG1524">
        <v>130</v>
      </c>
      <c r="AH1524" t="s">
        <v>24</v>
      </c>
      <c r="AI1524">
        <v>0</v>
      </c>
      <c r="AJ1524" t="s">
        <v>24</v>
      </c>
      <c r="AK1524" t="s">
        <v>24</v>
      </c>
      <c r="AL1524" t="s">
        <v>24</v>
      </c>
      <c r="AM1524" t="s">
        <v>24</v>
      </c>
      <c r="AN1524" t="s">
        <v>24</v>
      </c>
      <c r="AO1524" t="s">
        <v>24</v>
      </c>
      <c r="AP1524" t="s">
        <v>24</v>
      </c>
      <c r="AQ1524" t="s">
        <v>24</v>
      </c>
      <c r="AR1524" t="s">
        <v>24</v>
      </c>
      <c r="AS1524" t="s">
        <v>24</v>
      </c>
      <c r="AT1524" t="s">
        <v>24</v>
      </c>
    </row>
    <row r="1525" spans="1:46">
      <c r="A1525">
        <v>130</v>
      </c>
      <c r="B1525">
        <v>2</v>
      </c>
      <c r="C1525">
        <v>4</v>
      </c>
      <c r="D1525">
        <v>0</v>
      </c>
      <c r="G1525">
        <v>297</v>
      </c>
      <c r="Q1525" t="s">
        <v>5509</v>
      </c>
      <c r="S1525">
        <v>0</v>
      </c>
      <c r="Z1525">
        <v>1</v>
      </c>
      <c r="AB1525" t="s">
        <v>24</v>
      </c>
      <c r="AC1525" t="s">
        <v>24</v>
      </c>
      <c r="AD1525" t="s">
        <v>24</v>
      </c>
      <c r="AE1525" t="s">
        <v>24</v>
      </c>
      <c r="AF1525">
        <v>0</v>
      </c>
      <c r="AG1525">
        <v>130</v>
      </c>
      <c r="AH1525" t="s">
        <v>24</v>
      </c>
      <c r="AI1525">
        <v>0</v>
      </c>
      <c r="AJ1525" t="s">
        <v>24</v>
      </c>
      <c r="AK1525" t="s">
        <v>24</v>
      </c>
      <c r="AL1525" t="s">
        <v>24</v>
      </c>
      <c r="AM1525" t="s">
        <v>24</v>
      </c>
      <c r="AN1525" t="s">
        <v>24</v>
      </c>
      <c r="AO1525" t="s">
        <v>24</v>
      </c>
      <c r="AP1525" t="s">
        <v>24</v>
      </c>
      <c r="AQ1525" t="s">
        <v>24</v>
      </c>
      <c r="AR1525" t="s">
        <v>24</v>
      </c>
      <c r="AS1525" t="s">
        <v>24</v>
      </c>
      <c r="AT1525" t="s">
        <v>24</v>
      </c>
    </row>
    <row r="1526" spans="1:46">
      <c r="A1526">
        <v>130</v>
      </c>
      <c r="B1526">
        <v>2</v>
      </c>
      <c r="C1526">
        <v>5</v>
      </c>
      <c r="D1526">
        <v>0</v>
      </c>
      <c r="G1526">
        <v>193</v>
      </c>
      <c r="Q1526" t="s">
        <v>5069</v>
      </c>
      <c r="S1526">
        <v>0</v>
      </c>
      <c r="Z1526">
        <v>1</v>
      </c>
      <c r="AB1526" t="s">
        <v>24</v>
      </c>
      <c r="AC1526" t="s">
        <v>24</v>
      </c>
      <c r="AD1526" t="s">
        <v>24</v>
      </c>
      <c r="AE1526" t="s">
        <v>24</v>
      </c>
      <c r="AF1526">
        <v>0</v>
      </c>
      <c r="AG1526">
        <v>130</v>
      </c>
      <c r="AH1526" t="s">
        <v>24</v>
      </c>
      <c r="AI1526">
        <v>0</v>
      </c>
      <c r="AJ1526" t="s">
        <v>24</v>
      </c>
      <c r="AK1526" t="s">
        <v>24</v>
      </c>
      <c r="AL1526" t="s">
        <v>24</v>
      </c>
      <c r="AM1526" t="s">
        <v>24</v>
      </c>
      <c r="AN1526" t="s">
        <v>24</v>
      </c>
      <c r="AO1526" t="s">
        <v>24</v>
      </c>
      <c r="AP1526" t="s">
        <v>24</v>
      </c>
      <c r="AQ1526" t="s">
        <v>24</v>
      </c>
      <c r="AR1526" t="s">
        <v>24</v>
      </c>
      <c r="AS1526" t="s">
        <v>24</v>
      </c>
      <c r="AT1526" t="s">
        <v>24</v>
      </c>
    </row>
    <row r="1527" spans="1:46">
      <c r="A1527">
        <v>130</v>
      </c>
      <c r="B1527">
        <v>2</v>
      </c>
      <c r="C1527">
        <v>6</v>
      </c>
      <c r="D1527">
        <v>0</v>
      </c>
      <c r="G1527">
        <v>507</v>
      </c>
      <c r="Q1527" t="s">
        <v>5510</v>
      </c>
      <c r="S1527">
        <v>0</v>
      </c>
      <c r="Z1527">
        <v>1</v>
      </c>
      <c r="AB1527" t="s">
        <v>24</v>
      </c>
      <c r="AC1527" t="s">
        <v>24</v>
      </c>
      <c r="AD1527" t="s">
        <v>24</v>
      </c>
      <c r="AE1527" t="s">
        <v>24</v>
      </c>
      <c r="AF1527">
        <v>0</v>
      </c>
      <c r="AG1527">
        <v>130</v>
      </c>
      <c r="AH1527" t="s">
        <v>24</v>
      </c>
      <c r="AI1527">
        <v>0</v>
      </c>
      <c r="AJ1527" t="s">
        <v>24</v>
      </c>
      <c r="AK1527" t="s">
        <v>24</v>
      </c>
      <c r="AL1527" t="s">
        <v>24</v>
      </c>
      <c r="AM1527" t="s">
        <v>24</v>
      </c>
      <c r="AN1527" t="s">
        <v>24</v>
      </c>
      <c r="AO1527" t="s">
        <v>24</v>
      </c>
      <c r="AP1527" t="s">
        <v>24</v>
      </c>
      <c r="AQ1527" t="s">
        <v>24</v>
      </c>
      <c r="AR1527" t="s">
        <v>24</v>
      </c>
      <c r="AS1527" t="s">
        <v>24</v>
      </c>
      <c r="AT1527" t="s">
        <v>24</v>
      </c>
    </row>
    <row r="1528" spans="1:46">
      <c r="A1528">
        <v>130</v>
      </c>
      <c r="B1528">
        <v>2</v>
      </c>
      <c r="C1528">
        <v>7</v>
      </c>
      <c r="D1528">
        <v>0</v>
      </c>
      <c r="G1528">
        <v>384</v>
      </c>
      <c r="Q1528" t="s">
        <v>5511</v>
      </c>
      <c r="S1528">
        <v>0</v>
      </c>
      <c r="Z1528">
        <v>1</v>
      </c>
      <c r="AB1528" t="s">
        <v>24</v>
      </c>
      <c r="AC1528" t="s">
        <v>24</v>
      </c>
      <c r="AD1528" t="s">
        <v>24</v>
      </c>
      <c r="AE1528" t="s">
        <v>24</v>
      </c>
      <c r="AF1528">
        <v>0</v>
      </c>
      <c r="AG1528">
        <v>130</v>
      </c>
      <c r="AH1528" t="s">
        <v>24</v>
      </c>
      <c r="AI1528">
        <v>0</v>
      </c>
      <c r="AJ1528" t="s">
        <v>24</v>
      </c>
      <c r="AK1528" t="s">
        <v>24</v>
      </c>
      <c r="AL1528" t="s">
        <v>24</v>
      </c>
      <c r="AM1528" t="s">
        <v>24</v>
      </c>
      <c r="AN1528" t="s">
        <v>24</v>
      </c>
      <c r="AO1528" t="s">
        <v>24</v>
      </c>
      <c r="AP1528" t="s">
        <v>24</v>
      </c>
      <c r="AQ1528" t="s">
        <v>24</v>
      </c>
      <c r="AR1528" t="s">
        <v>24</v>
      </c>
      <c r="AS1528" t="s">
        <v>24</v>
      </c>
      <c r="AT1528" t="s">
        <v>24</v>
      </c>
    </row>
    <row r="1529" spans="1:46">
      <c r="A1529">
        <v>130</v>
      </c>
      <c r="B1529">
        <v>2</v>
      </c>
      <c r="C1529">
        <v>8</v>
      </c>
      <c r="D1529">
        <v>0</v>
      </c>
      <c r="G1529">
        <v>247</v>
      </c>
      <c r="Q1529" t="s">
        <v>5512</v>
      </c>
      <c r="S1529">
        <v>0</v>
      </c>
      <c r="Z1529">
        <v>1</v>
      </c>
      <c r="AB1529" t="s">
        <v>24</v>
      </c>
      <c r="AC1529" t="s">
        <v>24</v>
      </c>
      <c r="AD1529" t="s">
        <v>24</v>
      </c>
      <c r="AE1529" t="s">
        <v>24</v>
      </c>
      <c r="AF1529">
        <v>0</v>
      </c>
      <c r="AG1529">
        <v>130</v>
      </c>
      <c r="AH1529" t="s">
        <v>24</v>
      </c>
      <c r="AI1529">
        <v>0</v>
      </c>
      <c r="AJ1529" t="s">
        <v>24</v>
      </c>
      <c r="AK1529" t="s">
        <v>24</v>
      </c>
      <c r="AL1529" t="s">
        <v>24</v>
      </c>
      <c r="AM1529" t="s">
        <v>24</v>
      </c>
      <c r="AN1529" t="s">
        <v>24</v>
      </c>
      <c r="AO1529" t="s">
        <v>24</v>
      </c>
      <c r="AP1529" t="s">
        <v>24</v>
      </c>
      <c r="AQ1529" t="s">
        <v>24</v>
      </c>
      <c r="AR1529" t="s">
        <v>24</v>
      </c>
      <c r="AS1529" t="s">
        <v>24</v>
      </c>
      <c r="AT1529" t="s">
        <v>24</v>
      </c>
    </row>
    <row r="1530" spans="1:46">
      <c r="A1530">
        <v>130</v>
      </c>
      <c r="B1530">
        <v>3</v>
      </c>
      <c r="C1530">
        <v>1</v>
      </c>
      <c r="D1530">
        <v>0</v>
      </c>
      <c r="G1530">
        <v>661</v>
      </c>
      <c r="Q1530" t="s">
        <v>5080</v>
      </c>
      <c r="S1530">
        <v>0</v>
      </c>
      <c r="Z1530">
        <v>1</v>
      </c>
      <c r="AB1530" t="s">
        <v>24</v>
      </c>
      <c r="AC1530" t="s">
        <v>24</v>
      </c>
      <c r="AD1530" t="s">
        <v>24</v>
      </c>
      <c r="AE1530" t="s">
        <v>24</v>
      </c>
      <c r="AF1530">
        <v>0</v>
      </c>
      <c r="AG1530">
        <v>130</v>
      </c>
      <c r="AH1530" t="s">
        <v>24</v>
      </c>
      <c r="AI1530">
        <v>0</v>
      </c>
      <c r="AJ1530" t="s">
        <v>24</v>
      </c>
      <c r="AK1530" t="s">
        <v>24</v>
      </c>
      <c r="AL1530" t="s">
        <v>24</v>
      </c>
      <c r="AM1530" t="s">
        <v>24</v>
      </c>
      <c r="AN1530" t="s">
        <v>24</v>
      </c>
      <c r="AO1530" t="s">
        <v>24</v>
      </c>
      <c r="AP1530" t="s">
        <v>24</v>
      </c>
      <c r="AQ1530" t="s">
        <v>24</v>
      </c>
      <c r="AR1530" t="s">
        <v>24</v>
      </c>
      <c r="AS1530" t="s">
        <v>24</v>
      </c>
      <c r="AT1530" t="s">
        <v>24</v>
      </c>
    </row>
    <row r="1531" spans="1:46">
      <c r="A1531">
        <v>130</v>
      </c>
      <c r="B1531">
        <v>3</v>
      </c>
      <c r="C1531">
        <v>2</v>
      </c>
      <c r="D1531">
        <v>0</v>
      </c>
      <c r="G1531">
        <v>576</v>
      </c>
      <c r="Q1531" t="s">
        <v>5513</v>
      </c>
      <c r="S1531">
        <v>0</v>
      </c>
      <c r="Z1531">
        <v>1</v>
      </c>
      <c r="AB1531" t="s">
        <v>24</v>
      </c>
      <c r="AC1531" t="s">
        <v>24</v>
      </c>
      <c r="AD1531" t="s">
        <v>24</v>
      </c>
      <c r="AE1531" t="s">
        <v>24</v>
      </c>
      <c r="AF1531">
        <v>0</v>
      </c>
      <c r="AG1531">
        <v>130</v>
      </c>
      <c r="AH1531" t="s">
        <v>24</v>
      </c>
      <c r="AI1531">
        <v>0</v>
      </c>
      <c r="AJ1531" t="s">
        <v>24</v>
      </c>
      <c r="AK1531" t="s">
        <v>24</v>
      </c>
      <c r="AL1531" t="s">
        <v>24</v>
      </c>
      <c r="AM1531" t="s">
        <v>24</v>
      </c>
      <c r="AN1531" t="s">
        <v>24</v>
      </c>
      <c r="AO1531" t="s">
        <v>24</v>
      </c>
      <c r="AP1531" t="s">
        <v>24</v>
      </c>
      <c r="AQ1531" t="s">
        <v>24</v>
      </c>
      <c r="AR1531" t="s">
        <v>24</v>
      </c>
      <c r="AS1531" t="s">
        <v>24</v>
      </c>
      <c r="AT1531" t="s">
        <v>24</v>
      </c>
    </row>
    <row r="1532" spans="1:46">
      <c r="A1532">
        <v>130</v>
      </c>
      <c r="B1532">
        <v>3</v>
      </c>
      <c r="C1532">
        <v>3</v>
      </c>
      <c r="D1532">
        <v>0</v>
      </c>
      <c r="G1532">
        <v>98</v>
      </c>
      <c r="Q1532" t="s">
        <v>4999</v>
      </c>
      <c r="S1532">
        <v>0</v>
      </c>
      <c r="Z1532">
        <v>1</v>
      </c>
      <c r="AB1532" t="s">
        <v>24</v>
      </c>
      <c r="AC1532" t="s">
        <v>24</v>
      </c>
      <c r="AD1532" t="s">
        <v>24</v>
      </c>
      <c r="AE1532" t="s">
        <v>24</v>
      </c>
      <c r="AF1532">
        <v>0</v>
      </c>
      <c r="AG1532">
        <v>130</v>
      </c>
      <c r="AH1532" t="s">
        <v>24</v>
      </c>
      <c r="AI1532">
        <v>0</v>
      </c>
      <c r="AJ1532" t="s">
        <v>24</v>
      </c>
      <c r="AK1532" t="s">
        <v>24</v>
      </c>
      <c r="AL1532" t="s">
        <v>24</v>
      </c>
      <c r="AM1532" t="s">
        <v>24</v>
      </c>
      <c r="AN1532" t="s">
        <v>24</v>
      </c>
      <c r="AO1532" t="s">
        <v>24</v>
      </c>
      <c r="AP1532" t="s">
        <v>24</v>
      </c>
      <c r="AQ1532" t="s">
        <v>24</v>
      </c>
      <c r="AR1532" t="s">
        <v>24</v>
      </c>
      <c r="AS1532" t="s">
        <v>24</v>
      </c>
      <c r="AT1532" t="s">
        <v>24</v>
      </c>
    </row>
    <row r="1533" spans="1:46">
      <c r="A1533">
        <v>130</v>
      </c>
      <c r="B1533">
        <v>3</v>
      </c>
      <c r="C1533">
        <v>4</v>
      </c>
      <c r="D1533">
        <v>0</v>
      </c>
      <c r="G1533">
        <v>405</v>
      </c>
      <c r="Q1533" t="s">
        <v>181</v>
      </c>
      <c r="S1533">
        <v>0</v>
      </c>
      <c r="Z1533">
        <v>1</v>
      </c>
      <c r="AB1533" t="s">
        <v>24</v>
      </c>
      <c r="AC1533" t="s">
        <v>24</v>
      </c>
      <c r="AD1533" t="s">
        <v>24</v>
      </c>
      <c r="AE1533" t="s">
        <v>24</v>
      </c>
      <c r="AF1533">
        <v>0</v>
      </c>
      <c r="AG1533">
        <v>130</v>
      </c>
      <c r="AH1533" t="s">
        <v>24</v>
      </c>
      <c r="AI1533">
        <v>0</v>
      </c>
      <c r="AJ1533" t="s">
        <v>24</v>
      </c>
      <c r="AK1533" t="s">
        <v>24</v>
      </c>
      <c r="AL1533" t="s">
        <v>24</v>
      </c>
      <c r="AM1533" t="s">
        <v>24</v>
      </c>
      <c r="AN1533" t="s">
        <v>24</v>
      </c>
      <c r="AO1533" t="s">
        <v>24</v>
      </c>
      <c r="AP1533" t="s">
        <v>24</v>
      </c>
      <c r="AQ1533" t="s">
        <v>24</v>
      </c>
      <c r="AR1533" t="s">
        <v>24</v>
      </c>
      <c r="AS1533" t="s">
        <v>24</v>
      </c>
      <c r="AT1533" t="s">
        <v>24</v>
      </c>
    </row>
    <row r="1534" spans="1:46">
      <c r="A1534">
        <v>130</v>
      </c>
      <c r="B1534">
        <v>3</v>
      </c>
      <c r="C1534">
        <v>5</v>
      </c>
      <c r="D1534">
        <v>0</v>
      </c>
      <c r="G1534">
        <v>819</v>
      </c>
      <c r="Q1534" t="s">
        <v>5514</v>
      </c>
      <c r="S1534">
        <v>0</v>
      </c>
      <c r="Z1534">
        <v>1</v>
      </c>
      <c r="AB1534" t="s">
        <v>24</v>
      </c>
      <c r="AC1534" t="s">
        <v>24</v>
      </c>
      <c r="AD1534" t="s">
        <v>24</v>
      </c>
      <c r="AE1534" t="s">
        <v>24</v>
      </c>
      <c r="AF1534">
        <v>0</v>
      </c>
      <c r="AG1534">
        <v>130</v>
      </c>
      <c r="AH1534" t="s">
        <v>24</v>
      </c>
      <c r="AI1534">
        <v>0</v>
      </c>
      <c r="AJ1534" t="s">
        <v>24</v>
      </c>
      <c r="AK1534" t="s">
        <v>24</v>
      </c>
      <c r="AL1534" t="s">
        <v>24</v>
      </c>
      <c r="AM1534" t="s">
        <v>24</v>
      </c>
      <c r="AN1534" t="s">
        <v>24</v>
      </c>
      <c r="AO1534" t="s">
        <v>24</v>
      </c>
      <c r="AP1534" t="s">
        <v>24</v>
      </c>
      <c r="AQ1534" t="s">
        <v>24</v>
      </c>
      <c r="AR1534" t="s">
        <v>24</v>
      </c>
      <c r="AS1534" t="s">
        <v>24</v>
      </c>
      <c r="AT1534" t="s">
        <v>24</v>
      </c>
    </row>
    <row r="1535" spans="1:46">
      <c r="A1535">
        <v>130</v>
      </c>
      <c r="B1535">
        <v>3</v>
      </c>
      <c r="C1535">
        <v>6</v>
      </c>
      <c r="D1535">
        <v>0</v>
      </c>
      <c r="G1535">
        <v>520</v>
      </c>
      <c r="Q1535" t="s">
        <v>5515</v>
      </c>
      <c r="S1535">
        <v>0</v>
      </c>
      <c r="Z1535">
        <v>1</v>
      </c>
      <c r="AB1535" t="s">
        <v>24</v>
      </c>
      <c r="AC1535" t="s">
        <v>24</v>
      </c>
      <c r="AD1535" t="s">
        <v>24</v>
      </c>
      <c r="AE1535" t="s">
        <v>24</v>
      </c>
      <c r="AF1535">
        <v>0</v>
      </c>
      <c r="AG1535">
        <v>130</v>
      </c>
      <c r="AH1535" t="s">
        <v>24</v>
      </c>
      <c r="AI1535">
        <v>0</v>
      </c>
      <c r="AJ1535" t="s">
        <v>24</v>
      </c>
      <c r="AK1535" t="s">
        <v>24</v>
      </c>
      <c r="AL1535" t="s">
        <v>24</v>
      </c>
      <c r="AM1535" t="s">
        <v>24</v>
      </c>
      <c r="AN1535" t="s">
        <v>24</v>
      </c>
      <c r="AO1535" t="s">
        <v>24</v>
      </c>
      <c r="AP1535" t="s">
        <v>24</v>
      </c>
      <c r="AQ1535" t="s">
        <v>24</v>
      </c>
      <c r="AR1535" t="s">
        <v>24</v>
      </c>
      <c r="AS1535" t="s">
        <v>24</v>
      </c>
      <c r="AT1535" t="s">
        <v>24</v>
      </c>
    </row>
    <row r="1536" spans="1:46">
      <c r="A1536">
        <v>130</v>
      </c>
      <c r="B1536">
        <v>3</v>
      </c>
      <c r="C1536">
        <v>7</v>
      </c>
      <c r="D1536">
        <v>0</v>
      </c>
      <c r="G1536">
        <v>129</v>
      </c>
      <c r="Q1536" t="s">
        <v>5516</v>
      </c>
      <c r="S1536">
        <v>0</v>
      </c>
      <c r="Z1536">
        <v>1</v>
      </c>
      <c r="AB1536" t="s">
        <v>24</v>
      </c>
      <c r="AC1536" t="s">
        <v>24</v>
      </c>
      <c r="AD1536" t="s">
        <v>24</v>
      </c>
      <c r="AE1536" t="s">
        <v>24</v>
      </c>
      <c r="AF1536">
        <v>0</v>
      </c>
      <c r="AG1536">
        <v>130</v>
      </c>
      <c r="AH1536" t="s">
        <v>24</v>
      </c>
      <c r="AI1536">
        <v>0</v>
      </c>
      <c r="AJ1536" t="s">
        <v>24</v>
      </c>
      <c r="AK1536" t="s">
        <v>24</v>
      </c>
      <c r="AL1536" t="s">
        <v>24</v>
      </c>
      <c r="AM1536" t="s">
        <v>24</v>
      </c>
      <c r="AN1536" t="s">
        <v>24</v>
      </c>
      <c r="AO1536" t="s">
        <v>24</v>
      </c>
      <c r="AP1536" t="s">
        <v>24</v>
      </c>
      <c r="AQ1536" t="s">
        <v>24</v>
      </c>
      <c r="AR1536" t="s">
        <v>24</v>
      </c>
      <c r="AS1536" t="s">
        <v>24</v>
      </c>
      <c r="AT1536" t="s">
        <v>24</v>
      </c>
    </row>
    <row r="1537" spans="1:46">
      <c r="A1537">
        <v>130</v>
      </c>
      <c r="B1537">
        <v>3</v>
      </c>
      <c r="C1537">
        <v>8</v>
      </c>
      <c r="D1537">
        <v>0</v>
      </c>
      <c r="G1537">
        <v>538</v>
      </c>
      <c r="Q1537" t="s">
        <v>5517</v>
      </c>
      <c r="S1537">
        <v>0</v>
      </c>
      <c r="Z1537">
        <v>1</v>
      </c>
      <c r="AB1537" t="s">
        <v>24</v>
      </c>
      <c r="AC1537" t="s">
        <v>24</v>
      </c>
      <c r="AD1537" t="s">
        <v>24</v>
      </c>
      <c r="AE1537" t="s">
        <v>24</v>
      </c>
      <c r="AF1537">
        <v>0</v>
      </c>
      <c r="AG1537">
        <v>130</v>
      </c>
      <c r="AH1537" t="s">
        <v>24</v>
      </c>
      <c r="AI1537">
        <v>0</v>
      </c>
      <c r="AJ1537" t="s">
        <v>24</v>
      </c>
      <c r="AK1537" t="s">
        <v>24</v>
      </c>
      <c r="AL1537" t="s">
        <v>24</v>
      </c>
      <c r="AM1537" t="s">
        <v>24</v>
      </c>
      <c r="AN1537" t="s">
        <v>24</v>
      </c>
      <c r="AO1537" t="s">
        <v>24</v>
      </c>
      <c r="AP1537" t="s">
        <v>24</v>
      </c>
      <c r="AQ1537" t="s">
        <v>24</v>
      </c>
      <c r="AR1537" t="s">
        <v>24</v>
      </c>
      <c r="AS1537" t="s">
        <v>24</v>
      </c>
      <c r="AT1537" t="s">
        <v>24</v>
      </c>
    </row>
    <row r="1538" spans="1:46">
      <c r="A1538">
        <v>131</v>
      </c>
      <c r="B1538">
        <v>1</v>
      </c>
      <c r="C1538">
        <v>1</v>
      </c>
      <c r="D1538">
        <v>0</v>
      </c>
      <c r="G1538">
        <v>165</v>
      </c>
      <c r="Q1538" t="s">
        <v>5518</v>
      </c>
      <c r="S1538">
        <v>0</v>
      </c>
      <c r="Z1538">
        <v>2</v>
      </c>
      <c r="AB1538" t="s">
        <v>24</v>
      </c>
      <c r="AC1538" t="s">
        <v>24</v>
      </c>
      <c r="AD1538" t="s">
        <v>24</v>
      </c>
      <c r="AE1538" t="s">
        <v>24</v>
      </c>
      <c r="AF1538">
        <v>0</v>
      </c>
      <c r="AG1538">
        <v>131</v>
      </c>
      <c r="AH1538" t="s">
        <v>24</v>
      </c>
      <c r="AI1538">
        <v>0</v>
      </c>
      <c r="AJ1538" t="s">
        <v>24</v>
      </c>
      <c r="AK1538" t="s">
        <v>24</v>
      </c>
      <c r="AL1538" t="s">
        <v>24</v>
      </c>
      <c r="AM1538" t="s">
        <v>24</v>
      </c>
      <c r="AN1538" t="s">
        <v>24</v>
      </c>
      <c r="AO1538" t="s">
        <v>24</v>
      </c>
      <c r="AP1538" t="s">
        <v>24</v>
      </c>
      <c r="AQ1538" t="s">
        <v>24</v>
      </c>
      <c r="AR1538" t="s">
        <v>24</v>
      </c>
      <c r="AS1538" t="s">
        <v>24</v>
      </c>
      <c r="AT1538" t="s">
        <v>24</v>
      </c>
    </row>
    <row r="1539" spans="1:46">
      <c r="A1539">
        <v>131</v>
      </c>
      <c r="B1539">
        <v>1</v>
      </c>
      <c r="C1539">
        <v>2</v>
      </c>
      <c r="D1539">
        <v>0</v>
      </c>
      <c r="G1539">
        <v>117</v>
      </c>
      <c r="Q1539" t="s">
        <v>5519</v>
      </c>
      <c r="S1539">
        <v>0</v>
      </c>
      <c r="Z1539">
        <v>2</v>
      </c>
      <c r="AB1539" t="s">
        <v>24</v>
      </c>
      <c r="AC1539" t="s">
        <v>24</v>
      </c>
      <c r="AD1539" t="s">
        <v>24</v>
      </c>
      <c r="AE1539" t="s">
        <v>24</v>
      </c>
      <c r="AF1539">
        <v>0</v>
      </c>
      <c r="AG1539">
        <v>131</v>
      </c>
      <c r="AH1539" t="s">
        <v>24</v>
      </c>
      <c r="AI1539">
        <v>0</v>
      </c>
      <c r="AJ1539" t="s">
        <v>24</v>
      </c>
      <c r="AK1539" t="s">
        <v>24</v>
      </c>
      <c r="AL1539" t="s">
        <v>24</v>
      </c>
      <c r="AM1539" t="s">
        <v>24</v>
      </c>
      <c r="AN1539" t="s">
        <v>24</v>
      </c>
      <c r="AO1539" t="s">
        <v>24</v>
      </c>
      <c r="AP1539" t="s">
        <v>24</v>
      </c>
      <c r="AQ1539" t="s">
        <v>24</v>
      </c>
      <c r="AR1539" t="s">
        <v>24</v>
      </c>
      <c r="AS1539" t="s">
        <v>24</v>
      </c>
      <c r="AT1539" t="s">
        <v>24</v>
      </c>
    </row>
    <row r="1540" spans="1:46">
      <c r="A1540">
        <v>131</v>
      </c>
      <c r="B1540">
        <v>1</v>
      </c>
      <c r="C1540">
        <v>3</v>
      </c>
      <c r="D1540">
        <v>0</v>
      </c>
      <c r="G1540">
        <v>840</v>
      </c>
      <c r="Q1540" t="s">
        <v>182</v>
      </c>
      <c r="S1540">
        <v>0</v>
      </c>
      <c r="Z1540">
        <v>2</v>
      </c>
      <c r="AB1540" t="s">
        <v>24</v>
      </c>
      <c r="AC1540" t="s">
        <v>24</v>
      </c>
      <c r="AD1540" t="s">
        <v>24</v>
      </c>
      <c r="AE1540" t="s">
        <v>24</v>
      </c>
      <c r="AF1540">
        <v>0</v>
      </c>
      <c r="AG1540">
        <v>131</v>
      </c>
      <c r="AH1540" t="s">
        <v>24</v>
      </c>
      <c r="AI1540">
        <v>0</v>
      </c>
      <c r="AJ1540" t="s">
        <v>24</v>
      </c>
      <c r="AK1540" t="s">
        <v>24</v>
      </c>
      <c r="AL1540" t="s">
        <v>24</v>
      </c>
      <c r="AM1540" t="s">
        <v>24</v>
      </c>
      <c r="AN1540" t="s">
        <v>24</v>
      </c>
      <c r="AO1540" t="s">
        <v>24</v>
      </c>
      <c r="AP1540" t="s">
        <v>24</v>
      </c>
      <c r="AQ1540" t="s">
        <v>24</v>
      </c>
      <c r="AR1540" t="s">
        <v>24</v>
      </c>
      <c r="AS1540" t="s">
        <v>24</v>
      </c>
      <c r="AT1540" t="s">
        <v>24</v>
      </c>
    </row>
    <row r="1541" spans="1:46">
      <c r="A1541">
        <v>131</v>
      </c>
      <c r="B1541">
        <v>1</v>
      </c>
      <c r="C1541">
        <v>4</v>
      </c>
      <c r="D1541">
        <v>0</v>
      </c>
      <c r="G1541">
        <v>201</v>
      </c>
      <c r="Q1541" t="s">
        <v>1651</v>
      </c>
      <c r="S1541">
        <v>0</v>
      </c>
      <c r="Z1541">
        <v>2</v>
      </c>
      <c r="AB1541" t="s">
        <v>24</v>
      </c>
      <c r="AC1541" t="s">
        <v>24</v>
      </c>
      <c r="AD1541" t="s">
        <v>24</v>
      </c>
      <c r="AE1541" t="s">
        <v>24</v>
      </c>
      <c r="AF1541">
        <v>0</v>
      </c>
      <c r="AG1541">
        <v>131</v>
      </c>
      <c r="AH1541" t="s">
        <v>24</v>
      </c>
      <c r="AI1541">
        <v>0</v>
      </c>
      <c r="AJ1541" t="s">
        <v>24</v>
      </c>
      <c r="AK1541" t="s">
        <v>24</v>
      </c>
      <c r="AL1541" t="s">
        <v>24</v>
      </c>
      <c r="AM1541" t="s">
        <v>24</v>
      </c>
      <c r="AN1541" t="s">
        <v>24</v>
      </c>
      <c r="AO1541" t="s">
        <v>24</v>
      </c>
      <c r="AP1541" t="s">
        <v>24</v>
      </c>
      <c r="AQ1541" t="s">
        <v>24</v>
      </c>
      <c r="AR1541" t="s">
        <v>24</v>
      </c>
      <c r="AS1541" t="s">
        <v>24</v>
      </c>
      <c r="AT1541" t="s">
        <v>24</v>
      </c>
    </row>
    <row r="1542" spans="1:46">
      <c r="A1542">
        <v>131</v>
      </c>
      <c r="B1542">
        <v>1</v>
      </c>
      <c r="C1542">
        <v>5</v>
      </c>
      <c r="D1542">
        <v>0</v>
      </c>
      <c r="G1542">
        <v>388</v>
      </c>
      <c r="Q1542" t="s">
        <v>5520</v>
      </c>
      <c r="S1542">
        <v>0</v>
      </c>
      <c r="Z1542">
        <v>2</v>
      </c>
      <c r="AB1542" t="s">
        <v>24</v>
      </c>
      <c r="AC1542" t="s">
        <v>24</v>
      </c>
      <c r="AD1542" t="s">
        <v>24</v>
      </c>
      <c r="AE1542" t="s">
        <v>24</v>
      </c>
      <c r="AF1542">
        <v>0</v>
      </c>
      <c r="AG1542">
        <v>131</v>
      </c>
      <c r="AH1542" t="s">
        <v>24</v>
      </c>
      <c r="AI1542">
        <v>0</v>
      </c>
      <c r="AJ1542" t="s">
        <v>24</v>
      </c>
      <c r="AK1542" t="s">
        <v>24</v>
      </c>
      <c r="AL1542" t="s">
        <v>24</v>
      </c>
      <c r="AM1542" t="s">
        <v>24</v>
      </c>
      <c r="AN1542" t="s">
        <v>24</v>
      </c>
      <c r="AO1542" t="s">
        <v>24</v>
      </c>
      <c r="AP1542" t="s">
        <v>24</v>
      </c>
      <c r="AQ1542" t="s">
        <v>24</v>
      </c>
      <c r="AR1542" t="s">
        <v>24</v>
      </c>
      <c r="AS1542" t="s">
        <v>24</v>
      </c>
      <c r="AT1542" t="s">
        <v>24</v>
      </c>
    </row>
    <row r="1543" spans="1:46">
      <c r="A1543">
        <v>131</v>
      </c>
      <c r="B1543">
        <v>1</v>
      </c>
      <c r="C1543">
        <v>6</v>
      </c>
      <c r="D1543">
        <v>0</v>
      </c>
      <c r="G1543">
        <v>112</v>
      </c>
      <c r="Q1543" t="s">
        <v>5519</v>
      </c>
      <c r="S1543">
        <v>0</v>
      </c>
      <c r="Z1543">
        <v>2</v>
      </c>
      <c r="AB1543" t="s">
        <v>24</v>
      </c>
      <c r="AC1543" t="s">
        <v>24</v>
      </c>
      <c r="AD1543" t="s">
        <v>24</v>
      </c>
      <c r="AE1543" t="s">
        <v>24</v>
      </c>
      <c r="AF1543">
        <v>0</v>
      </c>
      <c r="AG1543">
        <v>131</v>
      </c>
      <c r="AH1543" t="s">
        <v>24</v>
      </c>
      <c r="AI1543">
        <v>0</v>
      </c>
      <c r="AJ1543" t="s">
        <v>24</v>
      </c>
      <c r="AK1543" t="s">
        <v>24</v>
      </c>
      <c r="AL1543" t="s">
        <v>24</v>
      </c>
      <c r="AM1543" t="s">
        <v>24</v>
      </c>
      <c r="AN1543" t="s">
        <v>24</v>
      </c>
      <c r="AO1543" t="s">
        <v>24</v>
      </c>
      <c r="AP1543" t="s">
        <v>24</v>
      </c>
      <c r="AQ1543" t="s">
        <v>24</v>
      </c>
      <c r="AR1543" t="s">
        <v>24</v>
      </c>
      <c r="AS1543" t="s">
        <v>24</v>
      </c>
      <c r="AT1543" t="s">
        <v>24</v>
      </c>
    </row>
    <row r="1544" spans="1:46">
      <c r="A1544">
        <v>131</v>
      </c>
      <c r="B1544">
        <v>1</v>
      </c>
      <c r="C1544">
        <v>7</v>
      </c>
      <c r="D1544">
        <v>0</v>
      </c>
      <c r="G1544">
        <v>236</v>
      </c>
      <c r="Q1544" t="s">
        <v>5519</v>
      </c>
      <c r="S1544">
        <v>0</v>
      </c>
      <c r="Z1544">
        <v>2</v>
      </c>
      <c r="AB1544" t="s">
        <v>24</v>
      </c>
      <c r="AC1544" t="s">
        <v>24</v>
      </c>
      <c r="AD1544" t="s">
        <v>24</v>
      </c>
      <c r="AE1544" t="s">
        <v>24</v>
      </c>
      <c r="AF1544">
        <v>0</v>
      </c>
      <c r="AG1544">
        <v>131</v>
      </c>
      <c r="AH1544" t="s">
        <v>24</v>
      </c>
      <c r="AI1544">
        <v>0</v>
      </c>
      <c r="AJ1544" t="s">
        <v>24</v>
      </c>
      <c r="AK1544" t="s">
        <v>24</v>
      </c>
      <c r="AL1544" t="s">
        <v>24</v>
      </c>
      <c r="AM1544" t="s">
        <v>24</v>
      </c>
      <c r="AN1544" t="s">
        <v>24</v>
      </c>
      <c r="AO1544" t="s">
        <v>24</v>
      </c>
      <c r="AP1544" t="s">
        <v>24</v>
      </c>
      <c r="AQ1544" t="s">
        <v>24</v>
      </c>
      <c r="AR1544" t="s">
        <v>24</v>
      </c>
      <c r="AS1544" t="s">
        <v>24</v>
      </c>
      <c r="AT1544" t="s">
        <v>24</v>
      </c>
    </row>
    <row r="1545" spans="1:46">
      <c r="A1545">
        <v>131</v>
      </c>
      <c r="B1545">
        <v>1</v>
      </c>
      <c r="C1545">
        <v>8</v>
      </c>
      <c r="D1545">
        <v>0</v>
      </c>
      <c r="G1545">
        <v>0</v>
      </c>
      <c r="Q1545" t="s">
        <v>24</v>
      </c>
      <c r="S1545">
        <v>0</v>
      </c>
      <c r="Z1545">
        <v>0</v>
      </c>
      <c r="AB1545" t="s">
        <v>24</v>
      </c>
      <c r="AC1545" t="s">
        <v>24</v>
      </c>
      <c r="AD1545" t="s">
        <v>24</v>
      </c>
      <c r="AE1545" t="s">
        <v>24</v>
      </c>
      <c r="AF1545">
        <v>0</v>
      </c>
      <c r="AG1545">
        <v>131</v>
      </c>
      <c r="AH1545" t="s">
        <v>24</v>
      </c>
      <c r="AI1545">
        <v>0</v>
      </c>
      <c r="AJ1545" t="s">
        <v>24</v>
      </c>
      <c r="AK1545" t="s">
        <v>24</v>
      </c>
      <c r="AL1545" t="s">
        <v>24</v>
      </c>
      <c r="AM1545" t="s">
        <v>24</v>
      </c>
      <c r="AN1545" t="s">
        <v>24</v>
      </c>
      <c r="AO1545" t="s">
        <v>24</v>
      </c>
      <c r="AP1545" t="s">
        <v>24</v>
      </c>
      <c r="AQ1545" t="s">
        <v>24</v>
      </c>
      <c r="AR1545" t="s">
        <v>24</v>
      </c>
      <c r="AS1545" t="s">
        <v>24</v>
      </c>
      <c r="AT1545" t="s">
        <v>24</v>
      </c>
    </row>
    <row r="1546" spans="1:46">
      <c r="A1546">
        <v>131</v>
      </c>
      <c r="B1546">
        <v>2</v>
      </c>
      <c r="C1546">
        <v>1</v>
      </c>
      <c r="D1546">
        <v>0</v>
      </c>
      <c r="G1546">
        <v>829</v>
      </c>
      <c r="Q1546" t="s">
        <v>5521</v>
      </c>
      <c r="S1546">
        <v>0</v>
      </c>
      <c r="Z1546">
        <v>2</v>
      </c>
      <c r="AB1546" t="s">
        <v>24</v>
      </c>
      <c r="AC1546" t="s">
        <v>24</v>
      </c>
      <c r="AD1546" t="s">
        <v>24</v>
      </c>
      <c r="AE1546" t="s">
        <v>24</v>
      </c>
      <c r="AF1546">
        <v>0</v>
      </c>
      <c r="AG1546">
        <v>131</v>
      </c>
      <c r="AH1546" t="s">
        <v>24</v>
      </c>
      <c r="AI1546">
        <v>0</v>
      </c>
      <c r="AJ1546" t="s">
        <v>24</v>
      </c>
      <c r="AK1546" t="s">
        <v>24</v>
      </c>
      <c r="AL1546" t="s">
        <v>24</v>
      </c>
      <c r="AM1546" t="s">
        <v>24</v>
      </c>
      <c r="AN1546" t="s">
        <v>24</v>
      </c>
      <c r="AO1546" t="s">
        <v>24</v>
      </c>
      <c r="AP1546" t="s">
        <v>24</v>
      </c>
      <c r="AQ1546" t="s">
        <v>24</v>
      </c>
      <c r="AR1546" t="s">
        <v>24</v>
      </c>
      <c r="AS1546" t="s">
        <v>24</v>
      </c>
      <c r="AT1546" t="s">
        <v>24</v>
      </c>
    </row>
    <row r="1547" spans="1:46">
      <c r="A1547">
        <v>131</v>
      </c>
      <c r="B1547">
        <v>2</v>
      </c>
      <c r="C1547">
        <v>2</v>
      </c>
      <c r="D1547">
        <v>0</v>
      </c>
      <c r="G1547">
        <v>131</v>
      </c>
      <c r="Q1547" t="s">
        <v>5522</v>
      </c>
      <c r="S1547">
        <v>0</v>
      </c>
      <c r="Z1547">
        <v>2</v>
      </c>
      <c r="AB1547" t="s">
        <v>24</v>
      </c>
      <c r="AC1547" t="s">
        <v>24</v>
      </c>
      <c r="AD1547" t="s">
        <v>24</v>
      </c>
      <c r="AE1547" t="s">
        <v>24</v>
      </c>
      <c r="AF1547">
        <v>0</v>
      </c>
      <c r="AG1547">
        <v>131</v>
      </c>
      <c r="AH1547" t="s">
        <v>24</v>
      </c>
      <c r="AI1547">
        <v>0</v>
      </c>
      <c r="AJ1547" t="s">
        <v>24</v>
      </c>
      <c r="AK1547" t="s">
        <v>24</v>
      </c>
      <c r="AL1547" t="s">
        <v>24</v>
      </c>
      <c r="AM1547" t="s">
        <v>24</v>
      </c>
      <c r="AN1547" t="s">
        <v>24</v>
      </c>
      <c r="AO1547" t="s">
        <v>24</v>
      </c>
      <c r="AP1547" t="s">
        <v>24</v>
      </c>
      <c r="AQ1547" t="s">
        <v>24</v>
      </c>
      <c r="AR1547" t="s">
        <v>24</v>
      </c>
      <c r="AS1547" t="s">
        <v>24</v>
      </c>
      <c r="AT1547" t="s">
        <v>24</v>
      </c>
    </row>
    <row r="1548" spans="1:46">
      <c r="A1548">
        <v>131</v>
      </c>
      <c r="B1548">
        <v>2</v>
      </c>
      <c r="C1548">
        <v>3</v>
      </c>
      <c r="D1548">
        <v>0</v>
      </c>
      <c r="G1548">
        <v>303</v>
      </c>
      <c r="Q1548" t="s">
        <v>5075</v>
      </c>
      <c r="S1548">
        <v>0</v>
      </c>
      <c r="Z1548">
        <v>2</v>
      </c>
      <c r="AB1548" t="s">
        <v>24</v>
      </c>
      <c r="AC1548" t="s">
        <v>24</v>
      </c>
      <c r="AD1548" t="s">
        <v>24</v>
      </c>
      <c r="AE1548" t="s">
        <v>24</v>
      </c>
      <c r="AF1548">
        <v>0</v>
      </c>
      <c r="AG1548">
        <v>131</v>
      </c>
      <c r="AH1548" t="s">
        <v>24</v>
      </c>
      <c r="AI1548">
        <v>0</v>
      </c>
      <c r="AJ1548" t="s">
        <v>24</v>
      </c>
      <c r="AK1548" t="s">
        <v>24</v>
      </c>
      <c r="AL1548" t="s">
        <v>24</v>
      </c>
      <c r="AM1548" t="s">
        <v>24</v>
      </c>
      <c r="AN1548" t="s">
        <v>24</v>
      </c>
      <c r="AO1548" t="s">
        <v>24</v>
      </c>
      <c r="AP1548" t="s">
        <v>24</v>
      </c>
      <c r="AQ1548" t="s">
        <v>24</v>
      </c>
      <c r="AR1548" t="s">
        <v>24</v>
      </c>
      <c r="AS1548" t="s">
        <v>24</v>
      </c>
      <c r="AT1548" t="s">
        <v>24</v>
      </c>
    </row>
    <row r="1549" spans="1:46">
      <c r="A1549">
        <v>131</v>
      </c>
      <c r="B1549">
        <v>2</v>
      </c>
      <c r="C1549">
        <v>4</v>
      </c>
      <c r="D1549">
        <v>0</v>
      </c>
      <c r="G1549">
        <v>830</v>
      </c>
      <c r="Q1549" t="s">
        <v>5523</v>
      </c>
      <c r="S1549">
        <v>0</v>
      </c>
      <c r="Z1549">
        <v>2</v>
      </c>
      <c r="AB1549" t="s">
        <v>24</v>
      </c>
      <c r="AC1549" t="s">
        <v>24</v>
      </c>
      <c r="AD1549" t="s">
        <v>24</v>
      </c>
      <c r="AE1549" t="s">
        <v>24</v>
      </c>
      <c r="AF1549">
        <v>0</v>
      </c>
      <c r="AG1549">
        <v>131</v>
      </c>
      <c r="AH1549" t="s">
        <v>24</v>
      </c>
      <c r="AI1549">
        <v>0</v>
      </c>
      <c r="AJ1549" t="s">
        <v>24</v>
      </c>
      <c r="AK1549" t="s">
        <v>24</v>
      </c>
      <c r="AL1549" t="s">
        <v>24</v>
      </c>
      <c r="AM1549" t="s">
        <v>24</v>
      </c>
      <c r="AN1549" t="s">
        <v>24</v>
      </c>
      <c r="AO1549" t="s">
        <v>24</v>
      </c>
      <c r="AP1549" t="s">
        <v>24</v>
      </c>
      <c r="AQ1549" t="s">
        <v>24</v>
      </c>
      <c r="AR1549" t="s">
        <v>24</v>
      </c>
      <c r="AS1549" t="s">
        <v>24</v>
      </c>
      <c r="AT1549" t="s">
        <v>24</v>
      </c>
    </row>
    <row r="1550" spans="1:46">
      <c r="A1550">
        <v>131</v>
      </c>
      <c r="B1550">
        <v>2</v>
      </c>
      <c r="C1550">
        <v>5</v>
      </c>
      <c r="D1550">
        <v>0</v>
      </c>
      <c r="G1550">
        <v>677</v>
      </c>
      <c r="Q1550" t="s">
        <v>5524</v>
      </c>
      <c r="S1550">
        <v>0</v>
      </c>
      <c r="Z1550">
        <v>2</v>
      </c>
      <c r="AB1550" t="s">
        <v>24</v>
      </c>
      <c r="AC1550" t="s">
        <v>24</v>
      </c>
      <c r="AD1550" t="s">
        <v>24</v>
      </c>
      <c r="AE1550" t="s">
        <v>24</v>
      </c>
      <c r="AF1550">
        <v>0</v>
      </c>
      <c r="AG1550">
        <v>131</v>
      </c>
      <c r="AH1550" t="s">
        <v>24</v>
      </c>
      <c r="AI1550">
        <v>0</v>
      </c>
      <c r="AJ1550" t="s">
        <v>24</v>
      </c>
      <c r="AK1550" t="s">
        <v>24</v>
      </c>
      <c r="AL1550" t="s">
        <v>24</v>
      </c>
      <c r="AM1550" t="s">
        <v>24</v>
      </c>
      <c r="AN1550" t="s">
        <v>24</v>
      </c>
      <c r="AO1550" t="s">
        <v>24</v>
      </c>
      <c r="AP1550" t="s">
        <v>24</v>
      </c>
      <c r="AQ1550" t="s">
        <v>24</v>
      </c>
      <c r="AR1550" t="s">
        <v>24</v>
      </c>
      <c r="AS1550" t="s">
        <v>24</v>
      </c>
      <c r="AT1550" t="s">
        <v>24</v>
      </c>
    </row>
    <row r="1551" spans="1:46">
      <c r="A1551">
        <v>131</v>
      </c>
      <c r="B1551">
        <v>2</v>
      </c>
      <c r="C1551">
        <v>6</v>
      </c>
      <c r="D1551">
        <v>0</v>
      </c>
      <c r="G1551">
        <v>561</v>
      </c>
      <c r="Q1551" t="s">
        <v>1655</v>
      </c>
      <c r="S1551">
        <v>0</v>
      </c>
      <c r="Z1551">
        <v>2</v>
      </c>
      <c r="AB1551" t="s">
        <v>24</v>
      </c>
      <c r="AC1551" t="s">
        <v>24</v>
      </c>
      <c r="AD1551" t="s">
        <v>24</v>
      </c>
      <c r="AE1551" t="s">
        <v>24</v>
      </c>
      <c r="AF1551">
        <v>0</v>
      </c>
      <c r="AG1551">
        <v>131</v>
      </c>
      <c r="AH1551" t="s">
        <v>24</v>
      </c>
      <c r="AI1551">
        <v>0</v>
      </c>
      <c r="AJ1551" t="s">
        <v>24</v>
      </c>
      <c r="AK1551" t="s">
        <v>24</v>
      </c>
      <c r="AL1551" t="s">
        <v>24</v>
      </c>
      <c r="AM1551" t="s">
        <v>24</v>
      </c>
      <c r="AN1551" t="s">
        <v>24</v>
      </c>
      <c r="AO1551" t="s">
        <v>24</v>
      </c>
      <c r="AP1551" t="s">
        <v>24</v>
      </c>
      <c r="AQ1551" t="s">
        <v>24</v>
      </c>
      <c r="AR1551" t="s">
        <v>24</v>
      </c>
      <c r="AS1551" t="s">
        <v>24</v>
      </c>
      <c r="AT1551" t="s">
        <v>24</v>
      </c>
    </row>
    <row r="1552" spans="1:46">
      <c r="A1552">
        <v>131</v>
      </c>
      <c r="B1552">
        <v>2</v>
      </c>
      <c r="C1552">
        <v>7</v>
      </c>
      <c r="D1552">
        <v>0</v>
      </c>
      <c r="G1552">
        <v>110</v>
      </c>
      <c r="Q1552" t="s">
        <v>5525</v>
      </c>
      <c r="S1552">
        <v>0</v>
      </c>
      <c r="Z1552">
        <v>2</v>
      </c>
      <c r="AB1552" t="s">
        <v>24</v>
      </c>
      <c r="AC1552" t="s">
        <v>24</v>
      </c>
      <c r="AD1552" t="s">
        <v>24</v>
      </c>
      <c r="AE1552" t="s">
        <v>24</v>
      </c>
      <c r="AF1552">
        <v>0</v>
      </c>
      <c r="AG1552">
        <v>131</v>
      </c>
      <c r="AH1552" t="s">
        <v>24</v>
      </c>
      <c r="AI1552">
        <v>0</v>
      </c>
      <c r="AJ1552" t="s">
        <v>24</v>
      </c>
      <c r="AK1552" t="s">
        <v>24</v>
      </c>
      <c r="AL1552" t="s">
        <v>24</v>
      </c>
      <c r="AM1552" t="s">
        <v>24</v>
      </c>
      <c r="AN1552" t="s">
        <v>24</v>
      </c>
      <c r="AO1552" t="s">
        <v>24</v>
      </c>
      <c r="AP1552" t="s">
        <v>24</v>
      </c>
      <c r="AQ1552" t="s">
        <v>24</v>
      </c>
      <c r="AR1552" t="s">
        <v>24</v>
      </c>
      <c r="AS1552" t="s">
        <v>24</v>
      </c>
      <c r="AT1552" t="s">
        <v>24</v>
      </c>
    </row>
    <row r="1553" spans="1:46">
      <c r="A1553">
        <v>131</v>
      </c>
      <c r="B1553">
        <v>2</v>
      </c>
      <c r="C1553">
        <v>8</v>
      </c>
      <c r="D1553">
        <v>0</v>
      </c>
      <c r="G1553">
        <v>781</v>
      </c>
      <c r="Q1553" t="s">
        <v>1649</v>
      </c>
      <c r="S1553">
        <v>0</v>
      </c>
      <c r="Z1553">
        <v>2</v>
      </c>
      <c r="AB1553" t="s">
        <v>24</v>
      </c>
      <c r="AC1553" t="s">
        <v>24</v>
      </c>
      <c r="AD1553" t="s">
        <v>24</v>
      </c>
      <c r="AE1553" t="s">
        <v>24</v>
      </c>
      <c r="AF1553">
        <v>0</v>
      </c>
      <c r="AG1553">
        <v>131</v>
      </c>
      <c r="AH1553" t="s">
        <v>24</v>
      </c>
      <c r="AI1553">
        <v>0</v>
      </c>
      <c r="AJ1553" t="s">
        <v>24</v>
      </c>
      <c r="AK1553" t="s">
        <v>24</v>
      </c>
      <c r="AL1553" t="s">
        <v>24</v>
      </c>
      <c r="AM1553" t="s">
        <v>24</v>
      </c>
      <c r="AN1553" t="s">
        <v>24</v>
      </c>
      <c r="AO1553" t="s">
        <v>24</v>
      </c>
      <c r="AP1553" t="s">
        <v>24</v>
      </c>
      <c r="AQ1553" t="s">
        <v>24</v>
      </c>
      <c r="AR1553" t="s">
        <v>24</v>
      </c>
      <c r="AS1553" t="s">
        <v>24</v>
      </c>
      <c r="AT1553" t="s">
        <v>24</v>
      </c>
    </row>
    <row r="1554" spans="1:46">
      <c r="A1554">
        <v>131</v>
      </c>
      <c r="B1554">
        <v>3</v>
      </c>
      <c r="C1554">
        <v>1</v>
      </c>
      <c r="D1554">
        <v>0</v>
      </c>
      <c r="G1554">
        <v>286</v>
      </c>
      <c r="Q1554" t="s">
        <v>5526</v>
      </c>
      <c r="S1554">
        <v>0</v>
      </c>
      <c r="Z1554">
        <v>2</v>
      </c>
      <c r="AB1554" t="s">
        <v>24</v>
      </c>
      <c r="AC1554" t="s">
        <v>24</v>
      </c>
      <c r="AD1554" t="s">
        <v>24</v>
      </c>
      <c r="AE1554" t="s">
        <v>24</v>
      </c>
      <c r="AF1554">
        <v>0</v>
      </c>
      <c r="AG1554">
        <v>131</v>
      </c>
      <c r="AH1554" t="s">
        <v>24</v>
      </c>
      <c r="AI1554">
        <v>0</v>
      </c>
      <c r="AJ1554" t="s">
        <v>24</v>
      </c>
      <c r="AK1554" t="s">
        <v>24</v>
      </c>
      <c r="AL1554" t="s">
        <v>24</v>
      </c>
      <c r="AM1554" t="s">
        <v>24</v>
      </c>
      <c r="AN1554" t="s">
        <v>24</v>
      </c>
      <c r="AO1554" t="s">
        <v>24</v>
      </c>
      <c r="AP1554" t="s">
        <v>24</v>
      </c>
      <c r="AQ1554" t="s">
        <v>24</v>
      </c>
      <c r="AR1554" t="s">
        <v>24</v>
      </c>
      <c r="AS1554" t="s">
        <v>24</v>
      </c>
      <c r="AT1554" t="s">
        <v>24</v>
      </c>
    </row>
    <row r="1555" spans="1:46">
      <c r="A1555">
        <v>131</v>
      </c>
      <c r="B1555">
        <v>3</v>
      </c>
      <c r="C1555">
        <v>2</v>
      </c>
      <c r="D1555">
        <v>0</v>
      </c>
      <c r="G1555">
        <v>37</v>
      </c>
      <c r="Q1555" t="s">
        <v>172</v>
      </c>
      <c r="S1555">
        <v>0</v>
      </c>
      <c r="Z1555">
        <v>2</v>
      </c>
      <c r="AB1555" t="s">
        <v>24</v>
      </c>
      <c r="AC1555" t="s">
        <v>24</v>
      </c>
      <c r="AD1555" t="s">
        <v>24</v>
      </c>
      <c r="AE1555" t="s">
        <v>24</v>
      </c>
      <c r="AF1555">
        <v>0</v>
      </c>
      <c r="AG1555">
        <v>131</v>
      </c>
      <c r="AH1555" t="s">
        <v>24</v>
      </c>
      <c r="AI1555">
        <v>0</v>
      </c>
      <c r="AJ1555" t="s">
        <v>24</v>
      </c>
      <c r="AK1555" t="s">
        <v>24</v>
      </c>
      <c r="AL1555" t="s">
        <v>24</v>
      </c>
      <c r="AM1555" t="s">
        <v>24</v>
      </c>
      <c r="AN1555" t="s">
        <v>24</v>
      </c>
      <c r="AO1555" t="s">
        <v>24</v>
      </c>
      <c r="AP1555" t="s">
        <v>24</v>
      </c>
      <c r="AQ1555" t="s">
        <v>24</v>
      </c>
      <c r="AR1555" t="s">
        <v>24</v>
      </c>
      <c r="AS1555" t="s">
        <v>24</v>
      </c>
      <c r="AT1555" t="s">
        <v>24</v>
      </c>
    </row>
    <row r="1556" spans="1:46">
      <c r="A1556">
        <v>131</v>
      </c>
      <c r="B1556">
        <v>3</v>
      </c>
      <c r="C1556">
        <v>3</v>
      </c>
      <c r="D1556">
        <v>0</v>
      </c>
      <c r="G1556">
        <v>33</v>
      </c>
      <c r="Q1556" t="s">
        <v>1592</v>
      </c>
      <c r="S1556">
        <v>0</v>
      </c>
      <c r="Z1556">
        <v>2</v>
      </c>
      <c r="AB1556" t="s">
        <v>24</v>
      </c>
      <c r="AC1556" t="s">
        <v>24</v>
      </c>
      <c r="AD1556" t="s">
        <v>24</v>
      </c>
      <c r="AE1556" t="s">
        <v>24</v>
      </c>
      <c r="AF1556">
        <v>0</v>
      </c>
      <c r="AG1556">
        <v>131</v>
      </c>
      <c r="AH1556" t="s">
        <v>24</v>
      </c>
      <c r="AI1556">
        <v>0</v>
      </c>
      <c r="AJ1556" t="s">
        <v>24</v>
      </c>
      <c r="AK1556" t="s">
        <v>24</v>
      </c>
      <c r="AL1556" t="s">
        <v>24</v>
      </c>
      <c r="AM1556" t="s">
        <v>24</v>
      </c>
      <c r="AN1556" t="s">
        <v>24</v>
      </c>
      <c r="AO1556" t="s">
        <v>24</v>
      </c>
      <c r="AP1556" t="s">
        <v>24</v>
      </c>
      <c r="AQ1556" t="s">
        <v>24</v>
      </c>
      <c r="AR1556" t="s">
        <v>24</v>
      </c>
      <c r="AS1556" t="s">
        <v>24</v>
      </c>
      <c r="AT1556" t="s">
        <v>24</v>
      </c>
    </row>
    <row r="1557" spans="1:46">
      <c r="A1557">
        <v>131</v>
      </c>
      <c r="B1557">
        <v>3</v>
      </c>
      <c r="C1557">
        <v>4</v>
      </c>
      <c r="D1557">
        <v>0</v>
      </c>
      <c r="G1557">
        <v>372</v>
      </c>
      <c r="Q1557" t="s">
        <v>5527</v>
      </c>
      <c r="S1557">
        <v>0</v>
      </c>
      <c r="Z1557">
        <v>2</v>
      </c>
      <c r="AB1557" t="s">
        <v>24</v>
      </c>
      <c r="AC1557" t="s">
        <v>24</v>
      </c>
      <c r="AD1557" t="s">
        <v>24</v>
      </c>
      <c r="AE1557" t="s">
        <v>24</v>
      </c>
      <c r="AF1557">
        <v>0</v>
      </c>
      <c r="AG1557">
        <v>131</v>
      </c>
      <c r="AH1557" t="s">
        <v>24</v>
      </c>
      <c r="AI1557">
        <v>0</v>
      </c>
      <c r="AJ1557" t="s">
        <v>24</v>
      </c>
      <c r="AK1557" t="s">
        <v>24</v>
      </c>
      <c r="AL1557" t="s">
        <v>24</v>
      </c>
      <c r="AM1557" t="s">
        <v>24</v>
      </c>
      <c r="AN1557" t="s">
        <v>24</v>
      </c>
      <c r="AO1557" t="s">
        <v>24</v>
      </c>
      <c r="AP1557" t="s">
        <v>24</v>
      </c>
      <c r="AQ1557" t="s">
        <v>24</v>
      </c>
      <c r="AR1557" t="s">
        <v>24</v>
      </c>
      <c r="AS1557" t="s">
        <v>24</v>
      </c>
      <c r="AT1557" t="s">
        <v>24</v>
      </c>
    </row>
    <row r="1558" spans="1:46">
      <c r="A1558">
        <v>131</v>
      </c>
      <c r="B1558">
        <v>3</v>
      </c>
      <c r="C1558">
        <v>5</v>
      </c>
      <c r="D1558">
        <v>0</v>
      </c>
      <c r="G1558">
        <v>164</v>
      </c>
      <c r="Q1558" t="s">
        <v>5528</v>
      </c>
      <c r="S1558">
        <v>0</v>
      </c>
      <c r="Z1558">
        <v>2</v>
      </c>
      <c r="AB1558" t="s">
        <v>24</v>
      </c>
      <c r="AC1558" t="s">
        <v>24</v>
      </c>
      <c r="AD1558" t="s">
        <v>24</v>
      </c>
      <c r="AE1558" t="s">
        <v>24</v>
      </c>
      <c r="AF1558">
        <v>0</v>
      </c>
      <c r="AG1558">
        <v>131</v>
      </c>
      <c r="AH1558" t="s">
        <v>24</v>
      </c>
      <c r="AI1558">
        <v>0</v>
      </c>
      <c r="AJ1558" t="s">
        <v>24</v>
      </c>
      <c r="AK1558" t="s">
        <v>24</v>
      </c>
      <c r="AL1558" t="s">
        <v>24</v>
      </c>
      <c r="AM1558" t="s">
        <v>24</v>
      </c>
      <c r="AN1558" t="s">
        <v>24</v>
      </c>
      <c r="AO1558" t="s">
        <v>24</v>
      </c>
      <c r="AP1558" t="s">
        <v>24</v>
      </c>
      <c r="AQ1558" t="s">
        <v>24</v>
      </c>
      <c r="AR1558" t="s">
        <v>24</v>
      </c>
      <c r="AS1558" t="s">
        <v>24</v>
      </c>
      <c r="AT1558" t="s">
        <v>24</v>
      </c>
    </row>
    <row r="1559" spans="1:46">
      <c r="A1559">
        <v>131</v>
      </c>
      <c r="B1559">
        <v>3</v>
      </c>
      <c r="C1559">
        <v>6</v>
      </c>
      <c r="D1559">
        <v>0</v>
      </c>
      <c r="G1559">
        <v>237</v>
      </c>
      <c r="Q1559" t="s">
        <v>5529</v>
      </c>
      <c r="S1559">
        <v>0</v>
      </c>
      <c r="Z1559">
        <v>2</v>
      </c>
      <c r="AB1559" t="s">
        <v>24</v>
      </c>
      <c r="AC1559" t="s">
        <v>24</v>
      </c>
      <c r="AD1559" t="s">
        <v>24</v>
      </c>
      <c r="AE1559" t="s">
        <v>24</v>
      </c>
      <c r="AF1559">
        <v>0</v>
      </c>
      <c r="AG1559">
        <v>131</v>
      </c>
      <c r="AH1559" t="s">
        <v>24</v>
      </c>
      <c r="AI1559">
        <v>0</v>
      </c>
      <c r="AJ1559" t="s">
        <v>24</v>
      </c>
      <c r="AK1559" t="s">
        <v>24</v>
      </c>
      <c r="AL1559" t="s">
        <v>24</v>
      </c>
      <c r="AM1559" t="s">
        <v>24</v>
      </c>
      <c r="AN1559" t="s">
        <v>24</v>
      </c>
      <c r="AO1559" t="s">
        <v>24</v>
      </c>
      <c r="AP1559" t="s">
        <v>24</v>
      </c>
      <c r="AQ1559" t="s">
        <v>24</v>
      </c>
      <c r="AR1559" t="s">
        <v>24</v>
      </c>
      <c r="AS1559" t="s">
        <v>24</v>
      </c>
      <c r="AT1559" t="s">
        <v>24</v>
      </c>
    </row>
    <row r="1560" spans="1:46">
      <c r="A1560">
        <v>131</v>
      </c>
      <c r="B1560">
        <v>3</v>
      </c>
      <c r="C1560">
        <v>7</v>
      </c>
      <c r="D1560">
        <v>0</v>
      </c>
      <c r="G1560">
        <v>639</v>
      </c>
      <c r="Q1560" t="s">
        <v>5530</v>
      </c>
      <c r="S1560">
        <v>0</v>
      </c>
      <c r="Z1560">
        <v>2</v>
      </c>
      <c r="AB1560" t="s">
        <v>24</v>
      </c>
      <c r="AC1560" t="s">
        <v>24</v>
      </c>
      <c r="AD1560" t="s">
        <v>24</v>
      </c>
      <c r="AE1560" t="s">
        <v>24</v>
      </c>
      <c r="AF1560">
        <v>0</v>
      </c>
      <c r="AG1560">
        <v>131</v>
      </c>
      <c r="AH1560" t="s">
        <v>24</v>
      </c>
      <c r="AI1560">
        <v>0</v>
      </c>
      <c r="AJ1560" t="s">
        <v>24</v>
      </c>
      <c r="AK1560" t="s">
        <v>24</v>
      </c>
      <c r="AL1560" t="s">
        <v>24</v>
      </c>
      <c r="AM1560" t="s">
        <v>24</v>
      </c>
      <c r="AN1560" t="s">
        <v>24</v>
      </c>
      <c r="AO1560" t="s">
        <v>24</v>
      </c>
      <c r="AP1560" t="s">
        <v>24</v>
      </c>
      <c r="AQ1560" t="s">
        <v>24</v>
      </c>
      <c r="AR1560" t="s">
        <v>24</v>
      </c>
      <c r="AS1560" t="s">
        <v>24</v>
      </c>
      <c r="AT1560" t="s">
        <v>24</v>
      </c>
    </row>
    <row r="1561" spans="1:46">
      <c r="A1561">
        <v>131</v>
      </c>
      <c r="B1561">
        <v>3</v>
      </c>
      <c r="C1561">
        <v>8</v>
      </c>
      <c r="D1561">
        <v>0</v>
      </c>
      <c r="G1561">
        <v>657</v>
      </c>
      <c r="Q1561" t="s">
        <v>5531</v>
      </c>
      <c r="S1561">
        <v>0</v>
      </c>
      <c r="Z1561">
        <v>2</v>
      </c>
      <c r="AB1561" t="s">
        <v>24</v>
      </c>
      <c r="AC1561" t="s">
        <v>24</v>
      </c>
      <c r="AD1561" t="s">
        <v>24</v>
      </c>
      <c r="AE1561" t="s">
        <v>24</v>
      </c>
      <c r="AF1561">
        <v>0</v>
      </c>
      <c r="AG1561">
        <v>131</v>
      </c>
      <c r="AH1561" t="s">
        <v>24</v>
      </c>
      <c r="AI1561">
        <v>0</v>
      </c>
      <c r="AJ1561" t="s">
        <v>24</v>
      </c>
      <c r="AK1561" t="s">
        <v>24</v>
      </c>
      <c r="AL1561" t="s">
        <v>24</v>
      </c>
      <c r="AM1561" t="s">
        <v>24</v>
      </c>
      <c r="AN1561" t="s">
        <v>24</v>
      </c>
      <c r="AO1561" t="s">
        <v>24</v>
      </c>
      <c r="AP1561" t="s">
        <v>24</v>
      </c>
      <c r="AQ1561" t="s">
        <v>24</v>
      </c>
      <c r="AR1561" t="s">
        <v>24</v>
      </c>
      <c r="AS1561" t="s">
        <v>24</v>
      </c>
      <c r="AT1561" t="s">
        <v>24</v>
      </c>
    </row>
    <row r="1562" spans="1:46">
      <c r="A1562">
        <v>132</v>
      </c>
      <c r="B1562">
        <v>1</v>
      </c>
      <c r="C1562">
        <v>1</v>
      </c>
      <c r="D1562">
        <v>0</v>
      </c>
      <c r="G1562">
        <v>0</v>
      </c>
      <c r="Q1562" t="s">
        <v>24</v>
      </c>
      <c r="S1562">
        <v>0</v>
      </c>
      <c r="Z1562">
        <v>0</v>
      </c>
      <c r="AB1562" t="s">
        <v>24</v>
      </c>
      <c r="AC1562" t="s">
        <v>24</v>
      </c>
      <c r="AD1562" t="s">
        <v>24</v>
      </c>
      <c r="AE1562" t="s">
        <v>24</v>
      </c>
      <c r="AF1562">
        <v>0</v>
      </c>
      <c r="AG1562">
        <v>132</v>
      </c>
      <c r="AH1562" t="s">
        <v>24</v>
      </c>
      <c r="AI1562">
        <v>0</v>
      </c>
      <c r="AJ1562" t="s">
        <v>24</v>
      </c>
      <c r="AK1562" t="s">
        <v>24</v>
      </c>
      <c r="AL1562" t="s">
        <v>24</v>
      </c>
      <c r="AM1562" t="s">
        <v>24</v>
      </c>
      <c r="AN1562" t="s">
        <v>24</v>
      </c>
      <c r="AO1562" t="s">
        <v>24</v>
      </c>
      <c r="AP1562" t="s">
        <v>24</v>
      </c>
      <c r="AQ1562" t="s">
        <v>24</v>
      </c>
      <c r="AR1562" t="s">
        <v>24</v>
      </c>
      <c r="AS1562" t="s">
        <v>24</v>
      </c>
      <c r="AT1562" t="s">
        <v>24</v>
      </c>
    </row>
    <row r="1563" spans="1:46">
      <c r="A1563">
        <v>132</v>
      </c>
      <c r="B1563">
        <v>1</v>
      </c>
      <c r="C1563">
        <v>2</v>
      </c>
      <c r="D1563">
        <v>0</v>
      </c>
      <c r="G1563">
        <v>267</v>
      </c>
      <c r="Q1563" t="s">
        <v>1634</v>
      </c>
      <c r="S1563">
        <v>0</v>
      </c>
      <c r="Z1563">
        <v>2</v>
      </c>
      <c r="AB1563" t="s">
        <v>24</v>
      </c>
      <c r="AC1563" t="s">
        <v>24</v>
      </c>
      <c r="AD1563" t="s">
        <v>24</v>
      </c>
      <c r="AE1563" t="s">
        <v>24</v>
      </c>
      <c r="AF1563">
        <v>0</v>
      </c>
      <c r="AG1563">
        <v>132</v>
      </c>
      <c r="AH1563" t="s">
        <v>24</v>
      </c>
      <c r="AI1563">
        <v>0</v>
      </c>
      <c r="AJ1563" t="s">
        <v>24</v>
      </c>
      <c r="AK1563" t="s">
        <v>24</v>
      </c>
      <c r="AL1563" t="s">
        <v>24</v>
      </c>
      <c r="AM1563" t="s">
        <v>24</v>
      </c>
      <c r="AN1563" t="s">
        <v>24</v>
      </c>
      <c r="AO1563" t="s">
        <v>24</v>
      </c>
      <c r="AP1563" t="s">
        <v>24</v>
      </c>
      <c r="AQ1563" t="s">
        <v>24</v>
      </c>
      <c r="AR1563" t="s">
        <v>24</v>
      </c>
      <c r="AS1563" t="s">
        <v>24</v>
      </c>
      <c r="AT1563" t="s">
        <v>24</v>
      </c>
    </row>
    <row r="1564" spans="1:46">
      <c r="A1564">
        <v>132</v>
      </c>
      <c r="B1564">
        <v>1</v>
      </c>
      <c r="C1564">
        <v>3</v>
      </c>
      <c r="D1564">
        <v>0</v>
      </c>
      <c r="G1564">
        <v>358</v>
      </c>
      <c r="Q1564" t="s">
        <v>5532</v>
      </c>
      <c r="S1564">
        <v>0</v>
      </c>
      <c r="Z1564">
        <v>2</v>
      </c>
      <c r="AB1564" t="s">
        <v>24</v>
      </c>
      <c r="AC1564" t="s">
        <v>24</v>
      </c>
      <c r="AD1564" t="s">
        <v>24</v>
      </c>
      <c r="AE1564" t="s">
        <v>24</v>
      </c>
      <c r="AF1564">
        <v>0</v>
      </c>
      <c r="AG1564">
        <v>132</v>
      </c>
      <c r="AH1564" t="s">
        <v>24</v>
      </c>
      <c r="AI1564">
        <v>0</v>
      </c>
      <c r="AJ1564" t="s">
        <v>24</v>
      </c>
      <c r="AK1564" t="s">
        <v>24</v>
      </c>
      <c r="AL1564" t="s">
        <v>24</v>
      </c>
      <c r="AM1564" t="s">
        <v>24</v>
      </c>
      <c r="AN1564" t="s">
        <v>24</v>
      </c>
      <c r="AO1564" t="s">
        <v>24</v>
      </c>
      <c r="AP1564" t="s">
        <v>24</v>
      </c>
      <c r="AQ1564" t="s">
        <v>24</v>
      </c>
      <c r="AR1564" t="s">
        <v>24</v>
      </c>
      <c r="AS1564" t="s">
        <v>24</v>
      </c>
      <c r="AT1564" t="s">
        <v>24</v>
      </c>
    </row>
    <row r="1565" spans="1:46">
      <c r="A1565">
        <v>132</v>
      </c>
      <c r="B1565">
        <v>1</v>
      </c>
      <c r="C1565">
        <v>4</v>
      </c>
      <c r="D1565">
        <v>0</v>
      </c>
      <c r="G1565">
        <v>357</v>
      </c>
      <c r="Q1565" t="s">
        <v>5533</v>
      </c>
      <c r="S1565">
        <v>0</v>
      </c>
      <c r="Z1565">
        <v>2</v>
      </c>
      <c r="AB1565" t="s">
        <v>24</v>
      </c>
      <c r="AC1565" t="s">
        <v>24</v>
      </c>
      <c r="AD1565" t="s">
        <v>24</v>
      </c>
      <c r="AE1565" t="s">
        <v>24</v>
      </c>
      <c r="AF1565">
        <v>0</v>
      </c>
      <c r="AG1565">
        <v>132</v>
      </c>
      <c r="AH1565" t="s">
        <v>24</v>
      </c>
      <c r="AI1565">
        <v>0</v>
      </c>
      <c r="AJ1565" t="s">
        <v>24</v>
      </c>
      <c r="AK1565" t="s">
        <v>24</v>
      </c>
      <c r="AL1565" t="s">
        <v>24</v>
      </c>
      <c r="AM1565" t="s">
        <v>24</v>
      </c>
      <c r="AN1565" t="s">
        <v>24</v>
      </c>
      <c r="AO1565" t="s">
        <v>24</v>
      </c>
      <c r="AP1565" t="s">
        <v>24</v>
      </c>
      <c r="AQ1565" t="s">
        <v>24</v>
      </c>
      <c r="AR1565" t="s">
        <v>24</v>
      </c>
      <c r="AS1565" t="s">
        <v>24</v>
      </c>
      <c r="AT1565" t="s">
        <v>24</v>
      </c>
    </row>
    <row r="1566" spans="1:46">
      <c r="A1566">
        <v>132</v>
      </c>
      <c r="B1566">
        <v>1</v>
      </c>
      <c r="C1566">
        <v>5</v>
      </c>
      <c r="D1566">
        <v>0</v>
      </c>
      <c r="G1566">
        <v>188</v>
      </c>
      <c r="Q1566" t="s">
        <v>5534</v>
      </c>
      <c r="S1566">
        <v>0</v>
      </c>
      <c r="Z1566">
        <v>2</v>
      </c>
      <c r="AB1566" t="s">
        <v>24</v>
      </c>
      <c r="AC1566" t="s">
        <v>24</v>
      </c>
      <c r="AD1566" t="s">
        <v>24</v>
      </c>
      <c r="AE1566" t="s">
        <v>24</v>
      </c>
      <c r="AF1566">
        <v>0</v>
      </c>
      <c r="AG1566">
        <v>132</v>
      </c>
      <c r="AH1566" t="s">
        <v>24</v>
      </c>
      <c r="AI1566">
        <v>0</v>
      </c>
      <c r="AJ1566" t="s">
        <v>24</v>
      </c>
      <c r="AK1566" t="s">
        <v>24</v>
      </c>
      <c r="AL1566" t="s">
        <v>24</v>
      </c>
      <c r="AM1566" t="s">
        <v>24</v>
      </c>
      <c r="AN1566" t="s">
        <v>24</v>
      </c>
      <c r="AO1566" t="s">
        <v>24</v>
      </c>
      <c r="AP1566" t="s">
        <v>24</v>
      </c>
      <c r="AQ1566" t="s">
        <v>24</v>
      </c>
      <c r="AR1566" t="s">
        <v>24</v>
      </c>
      <c r="AS1566" t="s">
        <v>24</v>
      </c>
      <c r="AT1566" t="s">
        <v>24</v>
      </c>
    </row>
    <row r="1567" spans="1:46">
      <c r="A1567">
        <v>132</v>
      </c>
      <c r="B1567">
        <v>1</v>
      </c>
      <c r="C1567">
        <v>6</v>
      </c>
      <c r="D1567">
        <v>0</v>
      </c>
      <c r="G1567">
        <v>537</v>
      </c>
      <c r="Q1567" t="s">
        <v>5535</v>
      </c>
      <c r="S1567">
        <v>0</v>
      </c>
      <c r="Z1567">
        <v>2</v>
      </c>
      <c r="AB1567" t="s">
        <v>24</v>
      </c>
      <c r="AC1567" t="s">
        <v>24</v>
      </c>
      <c r="AD1567" t="s">
        <v>24</v>
      </c>
      <c r="AE1567" t="s">
        <v>24</v>
      </c>
      <c r="AF1567">
        <v>0</v>
      </c>
      <c r="AG1567">
        <v>132</v>
      </c>
      <c r="AH1567" t="s">
        <v>24</v>
      </c>
      <c r="AI1567">
        <v>0</v>
      </c>
      <c r="AJ1567" t="s">
        <v>24</v>
      </c>
      <c r="AK1567" t="s">
        <v>24</v>
      </c>
      <c r="AL1567" t="s">
        <v>24</v>
      </c>
      <c r="AM1567" t="s">
        <v>24</v>
      </c>
      <c r="AN1567" t="s">
        <v>24</v>
      </c>
      <c r="AO1567" t="s">
        <v>24</v>
      </c>
      <c r="AP1567" t="s">
        <v>24</v>
      </c>
      <c r="AQ1567" t="s">
        <v>24</v>
      </c>
      <c r="AR1567" t="s">
        <v>24</v>
      </c>
      <c r="AS1567" t="s">
        <v>24</v>
      </c>
      <c r="AT1567" t="s">
        <v>24</v>
      </c>
    </row>
    <row r="1568" spans="1:46">
      <c r="A1568">
        <v>132</v>
      </c>
      <c r="B1568">
        <v>1</v>
      </c>
      <c r="C1568">
        <v>7</v>
      </c>
      <c r="D1568">
        <v>0</v>
      </c>
      <c r="G1568">
        <v>0</v>
      </c>
      <c r="Q1568" t="s">
        <v>24</v>
      </c>
      <c r="S1568">
        <v>0</v>
      </c>
      <c r="Z1568">
        <v>0</v>
      </c>
      <c r="AB1568" t="s">
        <v>24</v>
      </c>
      <c r="AC1568" t="s">
        <v>24</v>
      </c>
      <c r="AD1568" t="s">
        <v>24</v>
      </c>
      <c r="AE1568" t="s">
        <v>24</v>
      </c>
      <c r="AF1568">
        <v>0</v>
      </c>
      <c r="AG1568">
        <v>132</v>
      </c>
      <c r="AH1568" t="s">
        <v>24</v>
      </c>
      <c r="AI1568">
        <v>0</v>
      </c>
      <c r="AJ1568" t="s">
        <v>24</v>
      </c>
      <c r="AK1568" t="s">
        <v>24</v>
      </c>
      <c r="AL1568" t="s">
        <v>24</v>
      </c>
      <c r="AM1568" t="s">
        <v>24</v>
      </c>
      <c r="AN1568" t="s">
        <v>24</v>
      </c>
      <c r="AO1568" t="s">
        <v>24</v>
      </c>
      <c r="AP1568" t="s">
        <v>24</v>
      </c>
      <c r="AQ1568" t="s">
        <v>24</v>
      </c>
      <c r="AR1568" t="s">
        <v>24</v>
      </c>
      <c r="AS1568" t="s">
        <v>24</v>
      </c>
      <c r="AT1568" t="s">
        <v>24</v>
      </c>
    </row>
    <row r="1569" spans="1:46">
      <c r="A1569">
        <v>132</v>
      </c>
      <c r="B1569">
        <v>1</v>
      </c>
      <c r="C1569">
        <v>8</v>
      </c>
      <c r="D1569">
        <v>0</v>
      </c>
      <c r="G1569">
        <v>0</v>
      </c>
      <c r="Q1569" t="s">
        <v>24</v>
      </c>
      <c r="S1569">
        <v>0</v>
      </c>
      <c r="Z1569">
        <v>0</v>
      </c>
      <c r="AB1569" t="s">
        <v>24</v>
      </c>
      <c r="AC1569" t="s">
        <v>24</v>
      </c>
      <c r="AD1569" t="s">
        <v>24</v>
      </c>
      <c r="AE1569" t="s">
        <v>24</v>
      </c>
      <c r="AF1569">
        <v>0</v>
      </c>
      <c r="AG1569">
        <v>132</v>
      </c>
      <c r="AH1569" t="s">
        <v>24</v>
      </c>
      <c r="AI1569">
        <v>0</v>
      </c>
      <c r="AJ1569" t="s">
        <v>24</v>
      </c>
      <c r="AK1569" t="s">
        <v>24</v>
      </c>
      <c r="AL1569" t="s">
        <v>24</v>
      </c>
      <c r="AM1569" t="s">
        <v>24</v>
      </c>
      <c r="AN1569" t="s">
        <v>24</v>
      </c>
      <c r="AO1569" t="s">
        <v>24</v>
      </c>
      <c r="AP1569" t="s">
        <v>24</v>
      </c>
      <c r="AQ1569" t="s">
        <v>24</v>
      </c>
      <c r="AR1569" t="s">
        <v>24</v>
      </c>
      <c r="AS1569" t="s">
        <v>24</v>
      </c>
      <c r="AT1569" t="s">
        <v>24</v>
      </c>
    </row>
    <row r="1570" spans="1:46">
      <c r="A1570">
        <v>132</v>
      </c>
      <c r="B1570">
        <v>2</v>
      </c>
      <c r="C1570">
        <v>1</v>
      </c>
      <c r="D1570">
        <v>0</v>
      </c>
      <c r="G1570">
        <v>144</v>
      </c>
      <c r="Q1570" t="s">
        <v>5536</v>
      </c>
      <c r="S1570">
        <v>0</v>
      </c>
      <c r="Z1570">
        <v>2</v>
      </c>
      <c r="AB1570" t="s">
        <v>24</v>
      </c>
      <c r="AC1570" t="s">
        <v>24</v>
      </c>
      <c r="AD1570" t="s">
        <v>24</v>
      </c>
      <c r="AE1570" t="s">
        <v>24</v>
      </c>
      <c r="AF1570">
        <v>0</v>
      </c>
      <c r="AG1570">
        <v>132</v>
      </c>
      <c r="AH1570" t="s">
        <v>24</v>
      </c>
      <c r="AI1570">
        <v>0</v>
      </c>
      <c r="AJ1570" t="s">
        <v>24</v>
      </c>
      <c r="AK1570" t="s">
        <v>24</v>
      </c>
      <c r="AL1570" t="s">
        <v>24</v>
      </c>
      <c r="AM1570" t="s">
        <v>24</v>
      </c>
      <c r="AN1570" t="s">
        <v>24</v>
      </c>
      <c r="AO1570" t="s">
        <v>24</v>
      </c>
      <c r="AP1570" t="s">
        <v>24</v>
      </c>
      <c r="AQ1570" t="s">
        <v>24</v>
      </c>
      <c r="AR1570" t="s">
        <v>24</v>
      </c>
      <c r="AS1570" t="s">
        <v>24</v>
      </c>
      <c r="AT1570" t="s">
        <v>24</v>
      </c>
    </row>
    <row r="1571" spans="1:46">
      <c r="A1571">
        <v>132</v>
      </c>
      <c r="B1571">
        <v>2</v>
      </c>
      <c r="C1571">
        <v>2</v>
      </c>
      <c r="D1571">
        <v>0</v>
      </c>
      <c r="G1571">
        <v>296</v>
      </c>
      <c r="Q1571" t="s">
        <v>172</v>
      </c>
      <c r="S1571">
        <v>0</v>
      </c>
      <c r="Z1571">
        <v>2</v>
      </c>
      <c r="AB1571" t="s">
        <v>24</v>
      </c>
      <c r="AC1571" t="s">
        <v>24</v>
      </c>
      <c r="AD1571" t="s">
        <v>24</v>
      </c>
      <c r="AE1571" t="s">
        <v>24</v>
      </c>
      <c r="AF1571">
        <v>0</v>
      </c>
      <c r="AG1571">
        <v>132</v>
      </c>
      <c r="AH1571" t="s">
        <v>24</v>
      </c>
      <c r="AI1571">
        <v>0</v>
      </c>
      <c r="AJ1571" t="s">
        <v>24</v>
      </c>
      <c r="AK1571" t="s">
        <v>24</v>
      </c>
      <c r="AL1571" t="s">
        <v>24</v>
      </c>
      <c r="AM1571" t="s">
        <v>24</v>
      </c>
      <c r="AN1571" t="s">
        <v>24</v>
      </c>
      <c r="AO1571" t="s">
        <v>24</v>
      </c>
      <c r="AP1571" t="s">
        <v>24</v>
      </c>
      <c r="AQ1571" t="s">
        <v>24</v>
      </c>
      <c r="AR1571" t="s">
        <v>24</v>
      </c>
      <c r="AS1571" t="s">
        <v>24</v>
      </c>
      <c r="AT1571" t="s">
        <v>24</v>
      </c>
    </row>
    <row r="1572" spans="1:46">
      <c r="A1572">
        <v>132</v>
      </c>
      <c r="B1572">
        <v>2</v>
      </c>
      <c r="C1572">
        <v>3</v>
      </c>
      <c r="D1572">
        <v>0</v>
      </c>
      <c r="G1572">
        <v>266</v>
      </c>
      <c r="Q1572" t="s">
        <v>172</v>
      </c>
      <c r="S1572">
        <v>0</v>
      </c>
      <c r="Z1572">
        <v>2</v>
      </c>
      <c r="AB1572" t="s">
        <v>24</v>
      </c>
      <c r="AC1572" t="s">
        <v>24</v>
      </c>
      <c r="AD1572" t="s">
        <v>24</v>
      </c>
      <c r="AE1572" t="s">
        <v>24</v>
      </c>
      <c r="AF1572">
        <v>0</v>
      </c>
      <c r="AG1572">
        <v>132</v>
      </c>
      <c r="AH1572" t="s">
        <v>24</v>
      </c>
      <c r="AI1572">
        <v>0</v>
      </c>
      <c r="AJ1572" t="s">
        <v>24</v>
      </c>
      <c r="AK1572" t="s">
        <v>24</v>
      </c>
      <c r="AL1572" t="s">
        <v>24</v>
      </c>
      <c r="AM1572" t="s">
        <v>24</v>
      </c>
      <c r="AN1572" t="s">
        <v>24</v>
      </c>
      <c r="AO1572" t="s">
        <v>24</v>
      </c>
      <c r="AP1572" t="s">
        <v>24</v>
      </c>
      <c r="AQ1572" t="s">
        <v>24</v>
      </c>
      <c r="AR1572" t="s">
        <v>24</v>
      </c>
      <c r="AS1572" t="s">
        <v>24</v>
      </c>
      <c r="AT1572" t="s">
        <v>24</v>
      </c>
    </row>
    <row r="1573" spans="1:46">
      <c r="A1573">
        <v>132</v>
      </c>
      <c r="B1573">
        <v>2</v>
      </c>
      <c r="C1573">
        <v>4</v>
      </c>
      <c r="D1573">
        <v>0</v>
      </c>
      <c r="G1573">
        <v>644</v>
      </c>
      <c r="Q1573" t="s">
        <v>5537</v>
      </c>
      <c r="S1573">
        <v>0</v>
      </c>
      <c r="Z1573">
        <v>2</v>
      </c>
      <c r="AB1573" t="s">
        <v>24</v>
      </c>
      <c r="AC1573" t="s">
        <v>24</v>
      </c>
      <c r="AD1573" t="s">
        <v>24</v>
      </c>
      <c r="AE1573" t="s">
        <v>24</v>
      </c>
      <c r="AF1573">
        <v>0</v>
      </c>
      <c r="AG1573">
        <v>132</v>
      </c>
      <c r="AH1573" t="s">
        <v>24</v>
      </c>
      <c r="AI1573">
        <v>0</v>
      </c>
      <c r="AJ1573" t="s">
        <v>24</v>
      </c>
      <c r="AK1573" t="s">
        <v>24</v>
      </c>
      <c r="AL1573" t="s">
        <v>24</v>
      </c>
      <c r="AM1573" t="s">
        <v>24</v>
      </c>
      <c r="AN1573" t="s">
        <v>24</v>
      </c>
      <c r="AO1573" t="s">
        <v>24</v>
      </c>
      <c r="AP1573" t="s">
        <v>24</v>
      </c>
      <c r="AQ1573" t="s">
        <v>24</v>
      </c>
      <c r="AR1573" t="s">
        <v>24</v>
      </c>
      <c r="AS1573" t="s">
        <v>24</v>
      </c>
      <c r="AT1573" t="s">
        <v>24</v>
      </c>
    </row>
    <row r="1574" spans="1:46">
      <c r="A1574">
        <v>132</v>
      </c>
      <c r="B1574">
        <v>2</v>
      </c>
      <c r="C1574">
        <v>5</v>
      </c>
      <c r="D1574">
        <v>0</v>
      </c>
      <c r="G1574">
        <v>55</v>
      </c>
      <c r="Q1574" t="s">
        <v>172</v>
      </c>
      <c r="S1574">
        <v>0</v>
      </c>
      <c r="Z1574">
        <v>2</v>
      </c>
      <c r="AB1574" t="s">
        <v>24</v>
      </c>
      <c r="AC1574" t="s">
        <v>24</v>
      </c>
      <c r="AD1574" t="s">
        <v>24</v>
      </c>
      <c r="AE1574" t="s">
        <v>24</v>
      </c>
      <c r="AF1574">
        <v>0</v>
      </c>
      <c r="AG1574">
        <v>132</v>
      </c>
      <c r="AH1574" t="s">
        <v>24</v>
      </c>
      <c r="AI1574">
        <v>0</v>
      </c>
      <c r="AJ1574" t="s">
        <v>24</v>
      </c>
      <c r="AK1574" t="s">
        <v>24</v>
      </c>
      <c r="AL1574" t="s">
        <v>24</v>
      </c>
      <c r="AM1574" t="s">
        <v>24</v>
      </c>
      <c r="AN1574" t="s">
        <v>24</v>
      </c>
      <c r="AO1574" t="s">
        <v>24</v>
      </c>
      <c r="AP1574" t="s">
        <v>24</v>
      </c>
      <c r="AQ1574" t="s">
        <v>24</v>
      </c>
      <c r="AR1574" t="s">
        <v>24</v>
      </c>
      <c r="AS1574" t="s">
        <v>24</v>
      </c>
      <c r="AT1574" t="s">
        <v>24</v>
      </c>
    </row>
    <row r="1575" spans="1:46">
      <c r="A1575">
        <v>132</v>
      </c>
      <c r="B1575">
        <v>2</v>
      </c>
      <c r="C1575">
        <v>6</v>
      </c>
      <c r="D1575">
        <v>0</v>
      </c>
      <c r="G1575">
        <v>268</v>
      </c>
      <c r="Q1575" t="s">
        <v>172</v>
      </c>
      <c r="S1575">
        <v>0</v>
      </c>
      <c r="Z1575">
        <v>2</v>
      </c>
      <c r="AB1575" t="s">
        <v>24</v>
      </c>
      <c r="AC1575" t="s">
        <v>24</v>
      </c>
      <c r="AD1575" t="s">
        <v>24</v>
      </c>
      <c r="AE1575" t="s">
        <v>24</v>
      </c>
      <c r="AF1575">
        <v>0</v>
      </c>
      <c r="AG1575">
        <v>132</v>
      </c>
      <c r="AH1575" t="s">
        <v>24</v>
      </c>
      <c r="AI1575">
        <v>0</v>
      </c>
      <c r="AJ1575" t="s">
        <v>24</v>
      </c>
      <c r="AK1575" t="s">
        <v>24</v>
      </c>
      <c r="AL1575" t="s">
        <v>24</v>
      </c>
      <c r="AM1575" t="s">
        <v>24</v>
      </c>
      <c r="AN1575" t="s">
        <v>24</v>
      </c>
      <c r="AO1575" t="s">
        <v>24</v>
      </c>
      <c r="AP1575" t="s">
        <v>24</v>
      </c>
      <c r="AQ1575" t="s">
        <v>24</v>
      </c>
      <c r="AR1575" t="s">
        <v>24</v>
      </c>
      <c r="AS1575" t="s">
        <v>24</v>
      </c>
      <c r="AT1575" t="s">
        <v>24</v>
      </c>
    </row>
    <row r="1576" spans="1:46">
      <c r="A1576">
        <v>132</v>
      </c>
      <c r="B1576">
        <v>2</v>
      </c>
      <c r="C1576">
        <v>7</v>
      </c>
      <c r="D1576">
        <v>0</v>
      </c>
      <c r="G1576">
        <v>415</v>
      </c>
      <c r="Q1576" t="s">
        <v>172</v>
      </c>
      <c r="S1576">
        <v>0</v>
      </c>
      <c r="Z1576">
        <v>2</v>
      </c>
      <c r="AB1576" t="s">
        <v>24</v>
      </c>
      <c r="AC1576" t="s">
        <v>24</v>
      </c>
      <c r="AD1576" t="s">
        <v>24</v>
      </c>
      <c r="AE1576" t="s">
        <v>24</v>
      </c>
      <c r="AF1576">
        <v>0</v>
      </c>
      <c r="AG1576">
        <v>132</v>
      </c>
      <c r="AH1576" t="s">
        <v>24</v>
      </c>
      <c r="AI1576">
        <v>0</v>
      </c>
      <c r="AJ1576" t="s">
        <v>24</v>
      </c>
      <c r="AK1576" t="s">
        <v>24</v>
      </c>
      <c r="AL1576" t="s">
        <v>24</v>
      </c>
      <c r="AM1576" t="s">
        <v>24</v>
      </c>
      <c r="AN1576" t="s">
        <v>24</v>
      </c>
      <c r="AO1576" t="s">
        <v>24</v>
      </c>
      <c r="AP1576" t="s">
        <v>24</v>
      </c>
      <c r="AQ1576" t="s">
        <v>24</v>
      </c>
      <c r="AR1576" t="s">
        <v>24</v>
      </c>
      <c r="AS1576" t="s">
        <v>24</v>
      </c>
      <c r="AT1576" t="s">
        <v>24</v>
      </c>
    </row>
    <row r="1577" spans="1:46">
      <c r="A1577">
        <v>132</v>
      </c>
      <c r="B1577">
        <v>2</v>
      </c>
      <c r="C1577">
        <v>8</v>
      </c>
      <c r="D1577">
        <v>0</v>
      </c>
      <c r="G1577">
        <v>186</v>
      </c>
      <c r="Q1577" t="s">
        <v>5536</v>
      </c>
      <c r="S1577">
        <v>0</v>
      </c>
      <c r="Z1577">
        <v>2</v>
      </c>
      <c r="AB1577" t="s">
        <v>24</v>
      </c>
      <c r="AC1577" t="s">
        <v>24</v>
      </c>
      <c r="AD1577" t="s">
        <v>24</v>
      </c>
      <c r="AE1577" t="s">
        <v>24</v>
      </c>
      <c r="AF1577">
        <v>0</v>
      </c>
      <c r="AG1577">
        <v>132</v>
      </c>
      <c r="AH1577" t="s">
        <v>24</v>
      </c>
      <c r="AI1577">
        <v>0</v>
      </c>
      <c r="AJ1577" t="s">
        <v>24</v>
      </c>
      <c r="AK1577" t="s">
        <v>24</v>
      </c>
      <c r="AL1577" t="s">
        <v>24</v>
      </c>
      <c r="AM1577" t="s">
        <v>24</v>
      </c>
      <c r="AN1577" t="s">
        <v>24</v>
      </c>
      <c r="AO1577" t="s">
        <v>24</v>
      </c>
      <c r="AP1577" t="s">
        <v>24</v>
      </c>
      <c r="AQ1577" t="s">
        <v>24</v>
      </c>
      <c r="AR1577" t="s">
        <v>24</v>
      </c>
      <c r="AS1577" t="s">
        <v>24</v>
      </c>
      <c r="AT1577" t="s">
        <v>24</v>
      </c>
    </row>
    <row r="1578" spans="1:46">
      <c r="A1578">
        <v>132</v>
      </c>
      <c r="B1578">
        <v>3</v>
      </c>
      <c r="C1578">
        <v>1</v>
      </c>
      <c r="D1578">
        <v>0</v>
      </c>
      <c r="G1578">
        <v>505</v>
      </c>
      <c r="Q1578" t="s">
        <v>5538</v>
      </c>
      <c r="S1578">
        <v>0</v>
      </c>
      <c r="Z1578">
        <v>2</v>
      </c>
      <c r="AB1578" t="s">
        <v>24</v>
      </c>
      <c r="AC1578" t="s">
        <v>24</v>
      </c>
      <c r="AD1578" t="s">
        <v>24</v>
      </c>
      <c r="AE1578" t="s">
        <v>24</v>
      </c>
      <c r="AF1578">
        <v>0</v>
      </c>
      <c r="AG1578">
        <v>132</v>
      </c>
      <c r="AH1578" t="s">
        <v>24</v>
      </c>
      <c r="AI1578">
        <v>0</v>
      </c>
      <c r="AJ1578" t="s">
        <v>24</v>
      </c>
      <c r="AK1578" t="s">
        <v>24</v>
      </c>
      <c r="AL1578" t="s">
        <v>24</v>
      </c>
      <c r="AM1578" t="s">
        <v>24</v>
      </c>
      <c r="AN1578" t="s">
        <v>24</v>
      </c>
      <c r="AO1578" t="s">
        <v>24</v>
      </c>
      <c r="AP1578" t="s">
        <v>24</v>
      </c>
      <c r="AQ1578" t="s">
        <v>24</v>
      </c>
      <c r="AR1578" t="s">
        <v>24</v>
      </c>
      <c r="AS1578" t="s">
        <v>24</v>
      </c>
      <c r="AT1578" t="s">
        <v>24</v>
      </c>
    </row>
    <row r="1579" spans="1:46">
      <c r="A1579">
        <v>132</v>
      </c>
      <c r="B1579">
        <v>3</v>
      </c>
      <c r="C1579">
        <v>2</v>
      </c>
      <c r="D1579">
        <v>0</v>
      </c>
      <c r="G1579">
        <v>223</v>
      </c>
      <c r="Q1579" t="s">
        <v>5539</v>
      </c>
      <c r="S1579">
        <v>0</v>
      </c>
      <c r="Z1579">
        <v>2</v>
      </c>
      <c r="AB1579" t="s">
        <v>24</v>
      </c>
      <c r="AC1579" t="s">
        <v>24</v>
      </c>
      <c r="AD1579" t="s">
        <v>24</v>
      </c>
      <c r="AE1579" t="s">
        <v>24</v>
      </c>
      <c r="AF1579">
        <v>0</v>
      </c>
      <c r="AG1579">
        <v>132</v>
      </c>
      <c r="AH1579" t="s">
        <v>24</v>
      </c>
      <c r="AI1579">
        <v>0</v>
      </c>
      <c r="AJ1579" t="s">
        <v>24</v>
      </c>
      <c r="AK1579" t="s">
        <v>24</v>
      </c>
      <c r="AL1579" t="s">
        <v>24</v>
      </c>
      <c r="AM1579" t="s">
        <v>24</v>
      </c>
      <c r="AN1579" t="s">
        <v>24</v>
      </c>
      <c r="AO1579" t="s">
        <v>24</v>
      </c>
      <c r="AP1579" t="s">
        <v>24</v>
      </c>
      <c r="AQ1579" t="s">
        <v>24</v>
      </c>
      <c r="AR1579" t="s">
        <v>24</v>
      </c>
      <c r="AS1579" t="s">
        <v>24</v>
      </c>
      <c r="AT1579" t="s">
        <v>24</v>
      </c>
    </row>
    <row r="1580" spans="1:46">
      <c r="A1580">
        <v>132</v>
      </c>
      <c r="B1580">
        <v>3</v>
      </c>
      <c r="C1580">
        <v>3</v>
      </c>
      <c r="D1580">
        <v>0</v>
      </c>
      <c r="G1580">
        <v>667</v>
      </c>
      <c r="Q1580" t="s">
        <v>5540</v>
      </c>
      <c r="S1580">
        <v>0</v>
      </c>
      <c r="Z1580">
        <v>2</v>
      </c>
      <c r="AB1580" t="s">
        <v>24</v>
      </c>
      <c r="AC1580" t="s">
        <v>24</v>
      </c>
      <c r="AD1580" t="s">
        <v>24</v>
      </c>
      <c r="AE1580" t="s">
        <v>24</v>
      </c>
      <c r="AF1580">
        <v>0</v>
      </c>
      <c r="AG1580">
        <v>132</v>
      </c>
      <c r="AH1580" t="s">
        <v>24</v>
      </c>
      <c r="AI1580">
        <v>0</v>
      </c>
      <c r="AJ1580" t="s">
        <v>24</v>
      </c>
      <c r="AK1580" t="s">
        <v>24</v>
      </c>
      <c r="AL1580" t="s">
        <v>24</v>
      </c>
      <c r="AM1580" t="s">
        <v>24</v>
      </c>
      <c r="AN1580" t="s">
        <v>24</v>
      </c>
      <c r="AO1580" t="s">
        <v>24</v>
      </c>
      <c r="AP1580" t="s">
        <v>24</v>
      </c>
      <c r="AQ1580" t="s">
        <v>24</v>
      </c>
      <c r="AR1580" t="s">
        <v>24</v>
      </c>
      <c r="AS1580" t="s">
        <v>24</v>
      </c>
      <c r="AT1580" t="s">
        <v>24</v>
      </c>
    </row>
    <row r="1581" spans="1:46">
      <c r="A1581">
        <v>132</v>
      </c>
      <c r="B1581">
        <v>3</v>
      </c>
      <c r="C1581">
        <v>4</v>
      </c>
      <c r="D1581">
        <v>0</v>
      </c>
      <c r="G1581">
        <v>818</v>
      </c>
      <c r="Q1581" t="s">
        <v>5044</v>
      </c>
      <c r="S1581">
        <v>0</v>
      </c>
      <c r="Z1581">
        <v>2</v>
      </c>
      <c r="AB1581" t="s">
        <v>24</v>
      </c>
      <c r="AC1581" t="s">
        <v>24</v>
      </c>
      <c r="AD1581" t="s">
        <v>24</v>
      </c>
      <c r="AE1581" t="s">
        <v>24</v>
      </c>
      <c r="AF1581">
        <v>0</v>
      </c>
      <c r="AG1581">
        <v>132</v>
      </c>
      <c r="AH1581" t="s">
        <v>24</v>
      </c>
      <c r="AI1581">
        <v>0</v>
      </c>
      <c r="AJ1581" t="s">
        <v>24</v>
      </c>
      <c r="AK1581" t="s">
        <v>24</v>
      </c>
      <c r="AL1581" t="s">
        <v>24</v>
      </c>
      <c r="AM1581" t="s">
        <v>24</v>
      </c>
      <c r="AN1581" t="s">
        <v>24</v>
      </c>
      <c r="AO1581" t="s">
        <v>24</v>
      </c>
      <c r="AP1581" t="s">
        <v>24</v>
      </c>
      <c r="AQ1581" t="s">
        <v>24</v>
      </c>
      <c r="AR1581" t="s">
        <v>24</v>
      </c>
      <c r="AS1581" t="s">
        <v>24</v>
      </c>
      <c r="AT1581" t="s">
        <v>24</v>
      </c>
    </row>
    <row r="1582" spans="1:46">
      <c r="A1582">
        <v>132</v>
      </c>
      <c r="B1582">
        <v>3</v>
      </c>
      <c r="C1582">
        <v>5</v>
      </c>
      <c r="D1582">
        <v>0</v>
      </c>
      <c r="G1582">
        <v>767</v>
      </c>
      <c r="Q1582" t="s">
        <v>1654</v>
      </c>
      <c r="S1582">
        <v>0</v>
      </c>
      <c r="Z1582">
        <v>2</v>
      </c>
      <c r="AB1582" t="s">
        <v>24</v>
      </c>
      <c r="AC1582" t="s">
        <v>24</v>
      </c>
      <c r="AD1582" t="s">
        <v>24</v>
      </c>
      <c r="AE1582" t="s">
        <v>24</v>
      </c>
      <c r="AF1582">
        <v>0</v>
      </c>
      <c r="AG1582">
        <v>132</v>
      </c>
      <c r="AH1582" t="s">
        <v>24</v>
      </c>
      <c r="AI1582">
        <v>0</v>
      </c>
      <c r="AJ1582" t="s">
        <v>24</v>
      </c>
      <c r="AK1582" t="s">
        <v>24</v>
      </c>
      <c r="AL1582" t="s">
        <v>24</v>
      </c>
      <c r="AM1582" t="s">
        <v>24</v>
      </c>
      <c r="AN1582" t="s">
        <v>24</v>
      </c>
      <c r="AO1582" t="s">
        <v>24</v>
      </c>
      <c r="AP1582" t="s">
        <v>24</v>
      </c>
      <c r="AQ1582" t="s">
        <v>24</v>
      </c>
      <c r="AR1582" t="s">
        <v>24</v>
      </c>
      <c r="AS1582" t="s">
        <v>24</v>
      </c>
      <c r="AT1582" t="s">
        <v>24</v>
      </c>
    </row>
    <row r="1583" spans="1:46">
      <c r="A1583">
        <v>132</v>
      </c>
      <c r="B1583">
        <v>3</v>
      </c>
      <c r="C1583">
        <v>6</v>
      </c>
      <c r="D1583">
        <v>0</v>
      </c>
      <c r="G1583">
        <v>14</v>
      </c>
      <c r="Q1583" t="s">
        <v>5541</v>
      </c>
      <c r="S1583">
        <v>0</v>
      </c>
      <c r="Z1583">
        <v>2</v>
      </c>
      <c r="AB1583" t="s">
        <v>24</v>
      </c>
      <c r="AC1583" t="s">
        <v>24</v>
      </c>
      <c r="AD1583" t="s">
        <v>24</v>
      </c>
      <c r="AE1583" t="s">
        <v>24</v>
      </c>
      <c r="AF1583">
        <v>0</v>
      </c>
      <c r="AG1583">
        <v>132</v>
      </c>
      <c r="AH1583" t="s">
        <v>24</v>
      </c>
      <c r="AI1583">
        <v>0</v>
      </c>
      <c r="AJ1583" t="s">
        <v>24</v>
      </c>
      <c r="AK1583" t="s">
        <v>24</v>
      </c>
      <c r="AL1583" t="s">
        <v>24</v>
      </c>
      <c r="AM1583" t="s">
        <v>24</v>
      </c>
      <c r="AN1583" t="s">
        <v>24</v>
      </c>
      <c r="AO1583" t="s">
        <v>24</v>
      </c>
      <c r="AP1583" t="s">
        <v>24</v>
      </c>
      <c r="AQ1583" t="s">
        <v>24</v>
      </c>
      <c r="AR1583" t="s">
        <v>24</v>
      </c>
      <c r="AS1583" t="s">
        <v>24</v>
      </c>
      <c r="AT1583" t="s">
        <v>24</v>
      </c>
    </row>
    <row r="1584" spans="1:46">
      <c r="A1584">
        <v>132</v>
      </c>
      <c r="B1584">
        <v>3</v>
      </c>
      <c r="C1584">
        <v>7</v>
      </c>
      <c r="D1584">
        <v>0</v>
      </c>
      <c r="G1584">
        <v>91</v>
      </c>
      <c r="Q1584" t="s">
        <v>5542</v>
      </c>
      <c r="S1584">
        <v>0</v>
      </c>
      <c r="Z1584">
        <v>2</v>
      </c>
      <c r="AB1584" t="s">
        <v>24</v>
      </c>
      <c r="AC1584" t="s">
        <v>24</v>
      </c>
      <c r="AD1584" t="s">
        <v>24</v>
      </c>
      <c r="AE1584" t="s">
        <v>24</v>
      </c>
      <c r="AF1584">
        <v>0</v>
      </c>
      <c r="AG1584">
        <v>132</v>
      </c>
      <c r="AH1584" t="s">
        <v>24</v>
      </c>
      <c r="AI1584">
        <v>0</v>
      </c>
      <c r="AJ1584" t="s">
        <v>24</v>
      </c>
      <c r="AK1584" t="s">
        <v>24</v>
      </c>
      <c r="AL1584" t="s">
        <v>24</v>
      </c>
      <c r="AM1584" t="s">
        <v>24</v>
      </c>
      <c r="AN1584" t="s">
        <v>24</v>
      </c>
      <c r="AO1584" t="s">
        <v>24</v>
      </c>
      <c r="AP1584" t="s">
        <v>24</v>
      </c>
      <c r="AQ1584" t="s">
        <v>24</v>
      </c>
      <c r="AR1584" t="s">
        <v>24</v>
      </c>
      <c r="AS1584" t="s">
        <v>24</v>
      </c>
      <c r="AT1584" t="s">
        <v>24</v>
      </c>
    </row>
    <row r="1585" spans="1:46">
      <c r="A1585">
        <v>132</v>
      </c>
      <c r="B1585">
        <v>3</v>
      </c>
      <c r="C1585">
        <v>8</v>
      </c>
      <c r="D1585">
        <v>0</v>
      </c>
      <c r="G1585">
        <v>675</v>
      </c>
      <c r="Q1585" t="s">
        <v>5543</v>
      </c>
      <c r="S1585">
        <v>0</v>
      </c>
      <c r="Z1585">
        <v>2</v>
      </c>
      <c r="AB1585" t="s">
        <v>24</v>
      </c>
      <c r="AC1585" t="s">
        <v>24</v>
      </c>
      <c r="AD1585" t="s">
        <v>24</v>
      </c>
      <c r="AE1585" t="s">
        <v>24</v>
      </c>
      <c r="AF1585">
        <v>0</v>
      </c>
      <c r="AG1585">
        <v>132</v>
      </c>
      <c r="AH1585" t="s">
        <v>24</v>
      </c>
      <c r="AI1585">
        <v>0</v>
      </c>
      <c r="AJ1585" t="s">
        <v>24</v>
      </c>
      <c r="AK1585" t="s">
        <v>24</v>
      </c>
      <c r="AL1585" t="s">
        <v>24</v>
      </c>
      <c r="AM1585" t="s">
        <v>24</v>
      </c>
      <c r="AN1585" t="s">
        <v>24</v>
      </c>
      <c r="AO1585" t="s">
        <v>24</v>
      </c>
      <c r="AP1585" t="s">
        <v>24</v>
      </c>
      <c r="AQ1585" t="s">
        <v>24</v>
      </c>
      <c r="AR1585" t="s">
        <v>24</v>
      </c>
      <c r="AS1585" t="s">
        <v>24</v>
      </c>
      <c r="AT1585" t="s">
        <v>24</v>
      </c>
    </row>
    <row r="1586" spans="1:46">
      <c r="A1586">
        <v>132</v>
      </c>
      <c r="B1586">
        <v>4</v>
      </c>
      <c r="C1586">
        <v>1</v>
      </c>
      <c r="D1586">
        <v>0</v>
      </c>
      <c r="G1586">
        <v>220</v>
      </c>
      <c r="Q1586" t="s">
        <v>5544</v>
      </c>
      <c r="S1586">
        <v>0</v>
      </c>
      <c r="Z1586">
        <v>2</v>
      </c>
      <c r="AB1586" t="s">
        <v>24</v>
      </c>
      <c r="AC1586" t="s">
        <v>24</v>
      </c>
      <c r="AD1586" t="s">
        <v>24</v>
      </c>
      <c r="AE1586" t="s">
        <v>24</v>
      </c>
      <c r="AF1586">
        <v>0</v>
      </c>
      <c r="AG1586">
        <v>132</v>
      </c>
      <c r="AH1586" t="s">
        <v>24</v>
      </c>
      <c r="AI1586">
        <v>0</v>
      </c>
      <c r="AJ1586" t="s">
        <v>24</v>
      </c>
      <c r="AK1586" t="s">
        <v>24</v>
      </c>
      <c r="AL1586" t="s">
        <v>24</v>
      </c>
      <c r="AM1586" t="s">
        <v>24</v>
      </c>
      <c r="AN1586" t="s">
        <v>24</v>
      </c>
      <c r="AO1586" t="s">
        <v>24</v>
      </c>
      <c r="AP1586" t="s">
        <v>24</v>
      </c>
      <c r="AQ1586" t="s">
        <v>24</v>
      </c>
      <c r="AR1586" t="s">
        <v>24</v>
      </c>
      <c r="AS1586" t="s">
        <v>24</v>
      </c>
      <c r="AT1586" t="s">
        <v>24</v>
      </c>
    </row>
    <row r="1587" spans="1:46">
      <c r="A1587">
        <v>132</v>
      </c>
      <c r="B1587">
        <v>4</v>
      </c>
      <c r="C1587">
        <v>2</v>
      </c>
      <c r="D1587">
        <v>0</v>
      </c>
      <c r="G1587">
        <v>355</v>
      </c>
      <c r="Q1587" t="s">
        <v>5545</v>
      </c>
      <c r="S1587">
        <v>0</v>
      </c>
      <c r="Z1587">
        <v>2</v>
      </c>
      <c r="AB1587" t="s">
        <v>24</v>
      </c>
      <c r="AC1587" t="s">
        <v>24</v>
      </c>
      <c r="AD1587" t="s">
        <v>24</v>
      </c>
      <c r="AE1587" t="s">
        <v>24</v>
      </c>
      <c r="AF1587">
        <v>0</v>
      </c>
      <c r="AG1587">
        <v>132</v>
      </c>
      <c r="AH1587" t="s">
        <v>24</v>
      </c>
      <c r="AI1587">
        <v>0</v>
      </c>
      <c r="AJ1587" t="s">
        <v>24</v>
      </c>
      <c r="AK1587" t="s">
        <v>24</v>
      </c>
      <c r="AL1587" t="s">
        <v>24</v>
      </c>
      <c r="AM1587" t="s">
        <v>24</v>
      </c>
      <c r="AN1587" t="s">
        <v>24</v>
      </c>
      <c r="AO1587" t="s">
        <v>24</v>
      </c>
      <c r="AP1587" t="s">
        <v>24</v>
      </c>
      <c r="AQ1587" t="s">
        <v>24</v>
      </c>
      <c r="AR1587" t="s">
        <v>24</v>
      </c>
      <c r="AS1587" t="s">
        <v>24</v>
      </c>
      <c r="AT1587" t="s">
        <v>24</v>
      </c>
    </row>
    <row r="1588" spans="1:46">
      <c r="A1588">
        <v>132</v>
      </c>
      <c r="B1588">
        <v>4</v>
      </c>
      <c r="C1588">
        <v>3</v>
      </c>
      <c r="D1588">
        <v>0</v>
      </c>
      <c r="G1588">
        <v>359</v>
      </c>
      <c r="Q1588" t="s">
        <v>5546</v>
      </c>
      <c r="S1588">
        <v>0</v>
      </c>
      <c r="Z1588">
        <v>2</v>
      </c>
      <c r="AB1588" t="s">
        <v>24</v>
      </c>
      <c r="AC1588" t="s">
        <v>24</v>
      </c>
      <c r="AD1588" t="s">
        <v>24</v>
      </c>
      <c r="AE1588" t="s">
        <v>24</v>
      </c>
      <c r="AF1588">
        <v>0</v>
      </c>
      <c r="AG1588">
        <v>132</v>
      </c>
      <c r="AH1588" t="s">
        <v>24</v>
      </c>
      <c r="AI1588">
        <v>0</v>
      </c>
      <c r="AJ1588" t="s">
        <v>24</v>
      </c>
      <c r="AK1588" t="s">
        <v>24</v>
      </c>
      <c r="AL1588" t="s">
        <v>24</v>
      </c>
      <c r="AM1588" t="s">
        <v>24</v>
      </c>
      <c r="AN1588" t="s">
        <v>24</v>
      </c>
      <c r="AO1588" t="s">
        <v>24</v>
      </c>
      <c r="AP1588" t="s">
        <v>24</v>
      </c>
      <c r="AQ1588" t="s">
        <v>24</v>
      </c>
      <c r="AR1588" t="s">
        <v>24</v>
      </c>
      <c r="AS1588" t="s">
        <v>24</v>
      </c>
      <c r="AT1588" t="s">
        <v>24</v>
      </c>
    </row>
    <row r="1589" spans="1:46">
      <c r="A1589">
        <v>132</v>
      </c>
      <c r="B1589">
        <v>4</v>
      </c>
      <c r="C1589">
        <v>4</v>
      </c>
      <c r="D1589">
        <v>0</v>
      </c>
      <c r="G1589">
        <v>660</v>
      </c>
      <c r="Q1589" t="s">
        <v>5547</v>
      </c>
      <c r="S1589">
        <v>0</v>
      </c>
      <c r="Z1589">
        <v>2</v>
      </c>
      <c r="AB1589" t="s">
        <v>24</v>
      </c>
      <c r="AC1589" t="s">
        <v>24</v>
      </c>
      <c r="AD1589" t="s">
        <v>24</v>
      </c>
      <c r="AE1589" t="s">
        <v>24</v>
      </c>
      <c r="AF1589">
        <v>0</v>
      </c>
      <c r="AG1589">
        <v>132</v>
      </c>
      <c r="AH1589" t="s">
        <v>24</v>
      </c>
      <c r="AI1589">
        <v>0</v>
      </c>
      <c r="AJ1589" t="s">
        <v>24</v>
      </c>
      <c r="AK1589" t="s">
        <v>24</v>
      </c>
      <c r="AL1589" t="s">
        <v>24</v>
      </c>
      <c r="AM1589" t="s">
        <v>24</v>
      </c>
      <c r="AN1589" t="s">
        <v>24</v>
      </c>
      <c r="AO1589" t="s">
        <v>24</v>
      </c>
      <c r="AP1589" t="s">
        <v>24</v>
      </c>
      <c r="AQ1589" t="s">
        <v>24</v>
      </c>
      <c r="AR1589" t="s">
        <v>24</v>
      </c>
      <c r="AS1589" t="s">
        <v>24</v>
      </c>
      <c r="AT1589" t="s">
        <v>24</v>
      </c>
    </row>
    <row r="1590" spans="1:46">
      <c r="A1590">
        <v>132</v>
      </c>
      <c r="B1590">
        <v>4</v>
      </c>
      <c r="C1590">
        <v>5</v>
      </c>
      <c r="D1590">
        <v>0</v>
      </c>
      <c r="G1590">
        <v>57</v>
      </c>
      <c r="Q1590" t="s">
        <v>179</v>
      </c>
      <c r="S1590">
        <v>0</v>
      </c>
      <c r="Z1590">
        <v>2</v>
      </c>
      <c r="AB1590" t="s">
        <v>24</v>
      </c>
      <c r="AC1590" t="s">
        <v>24</v>
      </c>
      <c r="AD1590" t="s">
        <v>24</v>
      </c>
      <c r="AE1590" t="s">
        <v>24</v>
      </c>
      <c r="AF1590">
        <v>0</v>
      </c>
      <c r="AG1590">
        <v>132</v>
      </c>
      <c r="AH1590" t="s">
        <v>24</v>
      </c>
      <c r="AI1590">
        <v>0</v>
      </c>
      <c r="AJ1590" t="s">
        <v>24</v>
      </c>
      <c r="AK1590" t="s">
        <v>24</v>
      </c>
      <c r="AL1590" t="s">
        <v>24</v>
      </c>
      <c r="AM1590" t="s">
        <v>24</v>
      </c>
      <c r="AN1590" t="s">
        <v>24</v>
      </c>
      <c r="AO1590" t="s">
        <v>24</v>
      </c>
      <c r="AP1590" t="s">
        <v>24</v>
      </c>
      <c r="AQ1590" t="s">
        <v>24</v>
      </c>
      <c r="AR1590" t="s">
        <v>24</v>
      </c>
      <c r="AS1590" t="s">
        <v>24</v>
      </c>
      <c r="AT1590" t="s">
        <v>24</v>
      </c>
    </row>
    <row r="1591" spans="1:46">
      <c r="A1591">
        <v>132</v>
      </c>
      <c r="B1591">
        <v>4</v>
      </c>
      <c r="C1591">
        <v>6</v>
      </c>
      <c r="D1591">
        <v>0</v>
      </c>
      <c r="G1591">
        <v>817</v>
      </c>
      <c r="Q1591" t="s">
        <v>5548</v>
      </c>
      <c r="S1591">
        <v>0</v>
      </c>
      <c r="Z1591">
        <v>2</v>
      </c>
      <c r="AB1591" t="s">
        <v>24</v>
      </c>
      <c r="AC1591" t="s">
        <v>24</v>
      </c>
      <c r="AD1591" t="s">
        <v>24</v>
      </c>
      <c r="AE1591" t="s">
        <v>24</v>
      </c>
      <c r="AF1591">
        <v>0</v>
      </c>
      <c r="AG1591">
        <v>132</v>
      </c>
      <c r="AH1591" t="s">
        <v>24</v>
      </c>
      <c r="AI1591">
        <v>0</v>
      </c>
      <c r="AJ1591" t="s">
        <v>24</v>
      </c>
      <c r="AK1591" t="s">
        <v>24</v>
      </c>
      <c r="AL1591" t="s">
        <v>24</v>
      </c>
      <c r="AM1591" t="s">
        <v>24</v>
      </c>
      <c r="AN1591" t="s">
        <v>24</v>
      </c>
      <c r="AO1591" t="s">
        <v>24</v>
      </c>
      <c r="AP1591" t="s">
        <v>24</v>
      </c>
      <c r="AQ1591" t="s">
        <v>24</v>
      </c>
      <c r="AR1591" t="s">
        <v>24</v>
      </c>
      <c r="AS1591" t="s">
        <v>24</v>
      </c>
      <c r="AT1591" t="s">
        <v>24</v>
      </c>
    </row>
    <row r="1592" spans="1:46">
      <c r="A1592">
        <v>132</v>
      </c>
      <c r="B1592">
        <v>4</v>
      </c>
      <c r="C1592">
        <v>7</v>
      </c>
      <c r="D1592">
        <v>0</v>
      </c>
      <c r="G1592">
        <v>472</v>
      </c>
      <c r="Q1592" t="s">
        <v>5549</v>
      </c>
      <c r="S1592">
        <v>0</v>
      </c>
      <c r="Z1592">
        <v>2</v>
      </c>
      <c r="AB1592" t="s">
        <v>24</v>
      </c>
      <c r="AC1592" t="s">
        <v>24</v>
      </c>
      <c r="AD1592" t="s">
        <v>24</v>
      </c>
      <c r="AE1592" t="s">
        <v>24</v>
      </c>
      <c r="AF1592">
        <v>0</v>
      </c>
      <c r="AG1592">
        <v>132</v>
      </c>
      <c r="AH1592" t="s">
        <v>24</v>
      </c>
      <c r="AI1592">
        <v>0</v>
      </c>
      <c r="AJ1592" t="s">
        <v>24</v>
      </c>
      <c r="AK1592" t="s">
        <v>24</v>
      </c>
      <c r="AL1592" t="s">
        <v>24</v>
      </c>
      <c r="AM1592" t="s">
        <v>24</v>
      </c>
      <c r="AN1592" t="s">
        <v>24</v>
      </c>
      <c r="AO1592" t="s">
        <v>24</v>
      </c>
      <c r="AP1592" t="s">
        <v>24</v>
      </c>
      <c r="AQ1592" t="s">
        <v>24</v>
      </c>
      <c r="AR1592" t="s">
        <v>24</v>
      </c>
      <c r="AS1592" t="s">
        <v>24</v>
      </c>
      <c r="AT1592" t="s">
        <v>24</v>
      </c>
    </row>
    <row r="1593" spans="1:46">
      <c r="A1593">
        <v>132</v>
      </c>
      <c r="B1593">
        <v>4</v>
      </c>
      <c r="C1593">
        <v>8</v>
      </c>
      <c r="D1593">
        <v>0</v>
      </c>
      <c r="G1593">
        <v>382</v>
      </c>
      <c r="Q1593" t="s">
        <v>5550</v>
      </c>
      <c r="S1593">
        <v>0</v>
      </c>
      <c r="Z1593">
        <v>2</v>
      </c>
      <c r="AB1593" t="s">
        <v>24</v>
      </c>
      <c r="AC1593" t="s">
        <v>24</v>
      </c>
      <c r="AD1593" t="s">
        <v>24</v>
      </c>
      <c r="AE1593" t="s">
        <v>24</v>
      </c>
      <c r="AF1593">
        <v>0</v>
      </c>
      <c r="AG1593">
        <v>132</v>
      </c>
      <c r="AH1593" t="s">
        <v>24</v>
      </c>
      <c r="AI1593">
        <v>0</v>
      </c>
      <c r="AJ1593" t="s">
        <v>24</v>
      </c>
      <c r="AK1593" t="s">
        <v>24</v>
      </c>
      <c r="AL1593" t="s">
        <v>24</v>
      </c>
      <c r="AM1593" t="s">
        <v>24</v>
      </c>
      <c r="AN1593" t="s">
        <v>24</v>
      </c>
      <c r="AO1593" t="s">
        <v>24</v>
      </c>
      <c r="AP1593" t="s">
        <v>24</v>
      </c>
      <c r="AQ1593" t="s">
        <v>24</v>
      </c>
      <c r="AR1593" t="s">
        <v>24</v>
      </c>
      <c r="AS1593" t="s">
        <v>24</v>
      </c>
      <c r="AT1593" t="s">
        <v>24</v>
      </c>
    </row>
    <row r="1594" spans="1:46">
      <c r="A1594">
        <v>133</v>
      </c>
      <c r="B1594">
        <v>1</v>
      </c>
      <c r="C1594">
        <v>1</v>
      </c>
      <c r="D1594">
        <v>0</v>
      </c>
      <c r="G1594">
        <v>0</v>
      </c>
      <c r="Q1594" t="s">
        <v>24</v>
      </c>
      <c r="S1594">
        <v>0</v>
      </c>
      <c r="Z1594">
        <v>0</v>
      </c>
      <c r="AB1594" t="s">
        <v>24</v>
      </c>
      <c r="AC1594" t="s">
        <v>24</v>
      </c>
      <c r="AD1594" t="s">
        <v>24</v>
      </c>
      <c r="AE1594" t="s">
        <v>24</v>
      </c>
      <c r="AF1594">
        <v>0</v>
      </c>
      <c r="AG1594">
        <v>133</v>
      </c>
      <c r="AH1594" t="s">
        <v>24</v>
      </c>
      <c r="AI1594">
        <v>0</v>
      </c>
      <c r="AJ1594" t="s">
        <v>24</v>
      </c>
      <c r="AK1594" t="s">
        <v>24</v>
      </c>
      <c r="AL1594" t="s">
        <v>24</v>
      </c>
      <c r="AM1594" t="s">
        <v>24</v>
      </c>
      <c r="AN1594" t="s">
        <v>24</v>
      </c>
      <c r="AO1594" t="s">
        <v>24</v>
      </c>
      <c r="AP1594" t="s">
        <v>24</v>
      </c>
      <c r="AQ1594" t="s">
        <v>24</v>
      </c>
      <c r="AR1594" t="s">
        <v>24</v>
      </c>
      <c r="AS1594" t="s">
        <v>24</v>
      </c>
      <c r="AT1594" t="s">
        <v>24</v>
      </c>
    </row>
    <row r="1595" spans="1:46">
      <c r="A1595">
        <v>133</v>
      </c>
      <c r="B1595">
        <v>1</v>
      </c>
      <c r="C1595">
        <v>2</v>
      </c>
      <c r="D1595">
        <v>0</v>
      </c>
      <c r="G1595">
        <v>367</v>
      </c>
      <c r="Q1595" t="s">
        <v>5551</v>
      </c>
      <c r="S1595">
        <v>0</v>
      </c>
      <c r="Z1595">
        <v>3</v>
      </c>
      <c r="AB1595" t="s">
        <v>24</v>
      </c>
      <c r="AC1595" t="s">
        <v>24</v>
      </c>
      <c r="AD1595" t="s">
        <v>24</v>
      </c>
      <c r="AE1595" t="s">
        <v>24</v>
      </c>
      <c r="AF1595">
        <v>0</v>
      </c>
      <c r="AG1595">
        <v>133</v>
      </c>
      <c r="AH1595" t="s">
        <v>24</v>
      </c>
      <c r="AI1595">
        <v>0</v>
      </c>
      <c r="AJ1595" t="s">
        <v>24</v>
      </c>
      <c r="AK1595" t="s">
        <v>24</v>
      </c>
      <c r="AL1595" t="s">
        <v>24</v>
      </c>
      <c r="AM1595" t="s">
        <v>24</v>
      </c>
      <c r="AN1595" t="s">
        <v>24</v>
      </c>
      <c r="AO1595" t="s">
        <v>24</v>
      </c>
      <c r="AP1595" t="s">
        <v>24</v>
      </c>
      <c r="AQ1595" t="s">
        <v>24</v>
      </c>
      <c r="AR1595" t="s">
        <v>24</v>
      </c>
      <c r="AS1595" t="s">
        <v>24</v>
      </c>
      <c r="AT1595" t="s">
        <v>24</v>
      </c>
    </row>
    <row r="1596" spans="1:46">
      <c r="A1596">
        <v>133</v>
      </c>
      <c r="B1596">
        <v>1</v>
      </c>
      <c r="C1596">
        <v>3</v>
      </c>
      <c r="D1596">
        <v>0</v>
      </c>
      <c r="G1596">
        <v>695</v>
      </c>
      <c r="Q1596" t="s">
        <v>188</v>
      </c>
      <c r="S1596">
        <v>0</v>
      </c>
      <c r="Z1596">
        <v>3</v>
      </c>
      <c r="AB1596" t="s">
        <v>24</v>
      </c>
      <c r="AC1596" t="s">
        <v>24</v>
      </c>
      <c r="AD1596" t="s">
        <v>24</v>
      </c>
      <c r="AE1596" t="s">
        <v>24</v>
      </c>
      <c r="AF1596">
        <v>0</v>
      </c>
      <c r="AG1596">
        <v>133</v>
      </c>
      <c r="AH1596" t="s">
        <v>24</v>
      </c>
      <c r="AI1596">
        <v>0</v>
      </c>
      <c r="AJ1596" t="s">
        <v>24</v>
      </c>
      <c r="AK1596" t="s">
        <v>24</v>
      </c>
      <c r="AL1596" t="s">
        <v>24</v>
      </c>
      <c r="AM1596" t="s">
        <v>24</v>
      </c>
      <c r="AN1596" t="s">
        <v>24</v>
      </c>
      <c r="AO1596" t="s">
        <v>24</v>
      </c>
      <c r="AP1596" t="s">
        <v>24</v>
      </c>
      <c r="AQ1596" t="s">
        <v>24</v>
      </c>
      <c r="AR1596" t="s">
        <v>24</v>
      </c>
      <c r="AS1596" t="s">
        <v>24</v>
      </c>
      <c r="AT1596" t="s">
        <v>24</v>
      </c>
    </row>
    <row r="1597" spans="1:46">
      <c r="A1597">
        <v>133</v>
      </c>
      <c r="B1597">
        <v>1</v>
      </c>
      <c r="C1597">
        <v>4</v>
      </c>
      <c r="D1597">
        <v>0</v>
      </c>
      <c r="G1597">
        <v>596</v>
      </c>
      <c r="Q1597" t="s">
        <v>5099</v>
      </c>
      <c r="S1597">
        <v>0</v>
      </c>
      <c r="Z1597">
        <v>3</v>
      </c>
      <c r="AB1597" t="s">
        <v>24</v>
      </c>
      <c r="AC1597" t="s">
        <v>24</v>
      </c>
      <c r="AD1597" t="s">
        <v>24</v>
      </c>
      <c r="AE1597" t="s">
        <v>24</v>
      </c>
      <c r="AF1597">
        <v>0</v>
      </c>
      <c r="AG1597">
        <v>133</v>
      </c>
      <c r="AH1597" t="s">
        <v>24</v>
      </c>
      <c r="AI1597">
        <v>0</v>
      </c>
      <c r="AJ1597" t="s">
        <v>24</v>
      </c>
      <c r="AK1597" t="s">
        <v>24</v>
      </c>
      <c r="AL1597" t="s">
        <v>24</v>
      </c>
      <c r="AM1597" t="s">
        <v>24</v>
      </c>
      <c r="AN1597" t="s">
        <v>24</v>
      </c>
      <c r="AO1597" t="s">
        <v>24</v>
      </c>
      <c r="AP1597" t="s">
        <v>24</v>
      </c>
      <c r="AQ1597" t="s">
        <v>24</v>
      </c>
      <c r="AR1597" t="s">
        <v>24</v>
      </c>
      <c r="AS1597" t="s">
        <v>24</v>
      </c>
      <c r="AT1597" t="s">
        <v>24</v>
      </c>
    </row>
    <row r="1598" spans="1:46">
      <c r="A1598">
        <v>133</v>
      </c>
      <c r="B1598">
        <v>1</v>
      </c>
      <c r="C1598">
        <v>5</v>
      </c>
      <c r="D1598">
        <v>0</v>
      </c>
      <c r="G1598">
        <v>198</v>
      </c>
      <c r="Q1598" t="s">
        <v>5552</v>
      </c>
      <c r="S1598">
        <v>0</v>
      </c>
      <c r="Z1598">
        <v>3</v>
      </c>
      <c r="AB1598" t="s">
        <v>24</v>
      </c>
      <c r="AC1598" t="s">
        <v>24</v>
      </c>
      <c r="AD1598" t="s">
        <v>24</v>
      </c>
      <c r="AE1598" t="s">
        <v>24</v>
      </c>
      <c r="AF1598">
        <v>0</v>
      </c>
      <c r="AG1598">
        <v>133</v>
      </c>
      <c r="AH1598" t="s">
        <v>24</v>
      </c>
      <c r="AI1598">
        <v>0</v>
      </c>
      <c r="AJ1598" t="s">
        <v>24</v>
      </c>
      <c r="AK1598" t="s">
        <v>24</v>
      </c>
      <c r="AL1598" t="s">
        <v>24</v>
      </c>
      <c r="AM1598" t="s">
        <v>24</v>
      </c>
      <c r="AN1598" t="s">
        <v>24</v>
      </c>
      <c r="AO1598" t="s">
        <v>24</v>
      </c>
      <c r="AP1598" t="s">
        <v>24</v>
      </c>
      <c r="AQ1598" t="s">
        <v>24</v>
      </c>
      <c r="AR1598" t="s">
        <v>24</v>
      </c>
      <c r="AS1598" t="s">
        <v>24</v>
      </c>
      <c r="AT1598" t="s">
        <v>24</v>
      </c>
    </row>
    <row r="1599" spans="1:46">
      <c r="A1599">
        <v>133</v>
      </c>
      <c r="B1599">
        <v>1</v>
      </c>
      <c r="C1599">
        <v>6</v>
      </c>
      <c r="D1599">
        <v>0</v>
      </c>
      <c r="G1599">
        <v>710</v>
      </c>
      <c r="Q1599" t="s">
        <v>188</v>
      </c>
      <c r="S1599">
        <v>0</v>
      </c>
      <c r="Z1599">
        <v>3</v>
      </c>
      <c r="AB1599" t="s">
        <v>24</v>
      </c>
      <c r="AC1599" t="s">
        <v>24</v>
      </c>
      <c r="AD1599" t="s">
        <v>24</v>
      </c>
      <c r="AE1599" t="s">
        <v>24</v>
      </c>
      <c r="AF1599">
        <v>0</v>
      </c>
      <c r="AG1599">
        <v>133</v>
      </c>
      <c r="AH1599" t="s">
        <v>24</v>
      </c>
      <c r="AI1599">
        <v>0</v>
      </c>
      <c r="AJ1599" t="s">
        <v>24</v>
      </c>
      <c r="AK1599" t="s">
        <v>24</v>
      </c>
      <c r="AL1599" t="s">
        <v>24</v>
      </c>
      <c r="AM1599" t="s">
        <v>24</v>
      </c>
      <c r="AN1599" t="s">
        <v>24</v>
      </c>
      <c r="AO1599" t="s">
        <v>24</v>
      </c>
      <c r="AP1599" t="s">
        <v>24</v>
      </c>
      <c r="AQ1599" t="s">
        <v>24</v>
      </c>
      <c r="AR1599" t="s">
        <v>24</v>
      </c>
      <c r="AS1599" t="s">
        <v>24</v>
      </c>
      <c r="AT1599" t="s">
        <v>24</v>
      </c>
    </row>
    <row r="1600" spans="1:46">
      <c r="A1600">
        <v>133</v>
      </c>
      <c r="B1600">
        <v>1</v>
      </c>
      <c r="C1600">
        <v>7</v>
      </c>
      <c r="D1600">
        <v>0</v>
      </c>
      <c r="G1600">
        <v>0</v>
      </c>
      <c r="Q1600" t="s">
        <v>24</v>
      </c>
      <c r="S1600">
        <v>0</v>
      </c>
      <c r="Z1600">
        <v>0</v>
      </c>
      <c r="AB1600" t="s">
        <v>24</v>
      </c>
      <c r="AC1600" t="s">
        <v>24</v>
      </c>
      <c r="AD1600" t="s">
        <v>24</v>
      </c>
      <c r="AE1600" t="s">
        <v>24</v>
      </c>
      <c r="AF1600">
        <v>0</v>
      </c>
      <c r="AG1600">
        <v>133</v>
      </c>
      <c r="AH1600" t="s">
        <v>24</v>
      </c>
      <c r="AI1600">
        <v>0</v>
      </c>
      <c r="AJ1600" t="s">
        <v>24</v>
      </c>
      <c r="AK1600" t="s">
        <v>24</v>
      </c>
      <c r="AL1600" t="s">
        <v>24</v>
      </c>
      <c r="AM1600" t="s">
        <v>24</v>
      </c>
      <c r="AN1600" t="s">
        <v>24</v>
      </c>
      <c r="AO1600" t="s">
        <v>24</v>
      </c>
      <c r="AP1600" t="s">
        <v>24</v>
      </c>
      <c r="AQ1600" t="s">
        <v>24</v>
      </c>
      <c r="AR1600" t="s">
        <v>24</v>
      </c>
      <c r="AS1600" t="s">
        <v>24</v>
      </c>
      <c r="AT1600" t="s">
        <v>24</v>
      </c>
    </row>
    <row r="1601" spans="1:46">
      <c r="A1601">
        <v>133</v>
      </c>
      <c r="B1601">
        <v>1</v>
      </c>
      <c r="C1601">
        <v>8</v>
      </c>
      <c r="D1601">
        <v>0</v>
      </c>
      <c r="G1601">
        <v>0</v>
      </c>
      <c r="Q1601" t="s">
        <v>24</v>
      </c>
      <c r="S1601">
        <v>0</v>
      </c>
      <c r="Z1601">
        <v>0</v>
      </c>
      <c r="AB1601" t="s">
        <v>24</v>
      </c>
      <c r="AC1601" t="s">
        <v>24</v>
      </c>
      <c r="AD1601" t="s">
        <v>24</v>
      </c>
      <c r="AE1601" t="s">
        <v>24</v>
      </c>
      <c r="AF1601">
        <v>0</v>
      </c>
      <c r="AG1601">
        <v>133</v>
      </c>
      <c r="AH1601" t="s">
        <v>24</v>
      </c>
      <c r="AI1601">
        <v>0</v>
      </c>
      <c r="AJ1601" t="s">
        <v>24</v>
      </c>
      <c r="AK1601" t="s">
        <v>24</v>
      </c>
      <c r="AL1601" t="s">
        <v>24</v>
      </c>
      <c r="AM1601" t="s">
        <v>24</v>
      </c>
      <c r="AN1601" t="s">
        <v>24</v>
      </c>
      <c r="AO1601" t="s">
        <v>24</v>
      </c>
      <c r="AP1601" t="s">
        <v>24</v>
      </c>
      <c r="AQ1601" t="s">
        <v>24</v>
      </c>
      <c r="AR1601" t="s">
        <v>24</v>
      </c>
      <c r="AS1601" t="s">
        <v>24</v>
      </c>
      <c r="AT1601" t="s">
        <v>24</v>
      </c>
    </row>
    <row r="1602" spans="1:46">
      <c r="A1602">
        <v>133</v>
      </c>
      <c r="B1602">
        <v>2</v>
      </c>
      <c r="C1602">
        <v>1</v>
      </c>
      <c r="D1602">
        <v>0</v>
      </c>
      <c r="G1602">
        <v>27</v>
      </c>
      <c r="Q1602" t="s">
        <v>5099</v>
      </c>
      <c r="S1602">
        <v>0</v>
      </c>
      <c r="Z1602">
        <v>3</v>
      </c>
      <c r="AB1602" t="s">
        <v>24</v>
      </c>
      <c r="AC1602" t="s">
        <v>24</v>
      </c>
      <c r="AD1602" t="s">
        <v>24</v>
      </c>
      <c r="AE1602" t="s">
        <v>24</v>
      </c>
      <c r="AF1602">
        <v>0</v>
      </c>
      <c r="AG1602">
        <v>133</v>
      </c>
      <c r="AH1602" t="s">
        <v>24</v>
      </c>
      <c r="AI1602">
        <v>0</v>
      </c>
      <c r="AJ1602" t="s">
        <v>24</v>
      </c>
      <c r="AK1602" t="s">
        <v>24</v>
      </c>
      <c r="AL1602" t="s">
        <v>24</v>
      </c>
      <c r="AM1602" t="s">
        <v>24</v>
      </c>
      <c r="AN1602" t="s">
        <v>24</v>
      </c>
      <c r="AO1602" t="s">
        <v>24</v>
      </c>
      <c r="AP1602" t="s">
        <v>24</v>
      </c>
      <c r="AQ1602" t="s">
        <v>24</v>
      </c>
      <c r="AR1602" t="s">
        <v>24</v>
      </c>
      <c r="AS1602" t="s">
        <v>24</v>
      </c>
      <c r="AT1602" t="s">
        <v>24</v>
      </c>
    </row>
    <row r="1603" spans="1:46">
      <c r="A1603">
        <v>133</v>
      </c>
      <c r="B1603">
        <v>2</v>
      </c>
      <c r="C1603">
        <v>2</v>
      </c>
      <c r="D1603">
        <v>0</v>
      </c>
      <c r="G1603">
        <v>839</v>
      </c>
      <c r="Q1603" t="s">
        <v>5075</v>
      </c>
      <c r="S1603">
        <v>0</v>
      </c>
      <c r="Z1603">
        <v>3</v>
      </c>
      <c r="AB1603" t="s">
        <v>24</v>
      </c>
      <c r="AC1603" t="s">
        <v>24</v>
      </c>
      <c r="AD1603" t="s">
        <v>24</v>
      </c>
      <c r="AE1603" t="s">
        <v>24</v>
      </c>
      <c r="AF1603">
        <v>0</v>
      </c>
      <c r="AG1603">
        <v>133</v>
      </c>
      <c r="AH1603" t="s">
        <v>24</v>
      </c>
      <c r="AI1603">
        <v>0</v>
      </c>
      <c r="AJ1603" t="s">
        <v>24</v>
      </c>
      <c r="AK1603" t="s">
        <v>24</v>
      </c>
      <c r="AL1603" t="s">
        <v>24</v>
      </c>
      <c r="AM1603" t="s">
        <v>24</v>
      </c>
      <c r="AN1603" t="s">
        <v>24</v>
      </c>
      <c r="AO1603" t="s">
        <v>24</v>
      </c>
      <c r="AP1603" t="s">
        <v>24</v>
      </c>
      <c r="AQ1603" t="s">
        <v>24</v>
      </c>
      <c r="AR1603" t="s">
        <v>24</v>
      </c>
      <c r="AS1603" t="s">
        <v>24</v>
      </c>
      <c r="AT1603" t="s">
        <v>24</v>
      </c>
    </row>
    <row r="1604" spans="1:46">
      <c r="A1604">
        <v>133</v>
      </c>
      <c r="B1604">
        <v>2</v>
      </c>
      <c r="C1604">
        <v>3</v>
      </c>
      <c r="D1604">
        <v>0</v>
      </c>
      <c r="G1604">
        <v>254</v>
      </c>
      <c r="Q1604" t="s">
        <v>5553</v>
      </c>
      <c r="S1604">
        <v>0</v>
      </c>
      <c r="Z1604">
        <v>3</v>
      </c>
      <c r="AB1604" t="s">
        <v>24</v>
      </c>
      <c r="AC1604" t="s">
        <v>24</v>
      </c>
      <c r="AD1604" t="s">
        <v>24</v>
      </c>
      <c r="AE1604" t="s">
        <v>24</v>
      </c>
      <c r="AF1604">
        <v>0</v>
      </c>
      <c r="AG1604">
        <v>133</v>
      </c>
      <c r="AH1604" t="s">
        <v>24</v>
      </c>
      <c r="AI1604">
        <v>0</v>
      </c>
      <c r="AJ1604" t="s">
        <v>24</v>
      </c>
      <c r="AK1604" t="s">
        <v>24</v>
      </c>
      <c r="AL1604" t="s">
        <v>24</v>
      </c>
      <c r="AM1604" t="s">
        <v>24</v>
      </c>
      <c r="AN1604" t="s">
        <v>24</v>
      </c>
      <c r="AO1604" t="s">
        <v>24</v>
      </c>
      <c r="AP1604" t="s">
        <v>24</v>
      </c>
      <c r="AQ1604" t="s">
        <v>24</v>
      </c>
      <c r="AR1604" t="s">
        <v>24</v>
      </c>
      <c r="AS1604" t="s">
        <v>24</v>
      </c>
      <c r="AT1604" t="s">
        <v>24</v>
      </c>
    </row>
    <row r="1605" spans="1:46">
      <c r="A1605">
        <v>133</v>
      </c>
      <c r="B1605">
        <v>2</v>
      </c>
      <c r="C1605">
        <v>4</v>
      </c>
      <c r="D1605">
        <v>0</v>
      </c>
      <c r="G1605">
        <v>559</v>
      </c>
      <c r="Q1605" t="s">
        <v>5554</v>
      </c>
      <c r="S1605">
        <v>0</v>
      </c>
      <c r="Z1605">
        <v>3</v>
      </c>
      <c r="AB1605" t="s">
        <v>24</v>
      </c>
      <c r="AC1605" t="s">
        <v>24</v>
      </c>
      <c r="AD1605" t="s">
        <v>24</v>
      </c>
      <c r="AE1605" t="s">
        <v>24</v>
      </c>
      <c r="AF1605">
        <v>0</v>
      </c>
      <c r="AG1605">
        <v>133</v>
      </c>
      <c r="AH1605" t="s">
        <v>24</v>
      </c>
      <c r="AI1605">
        <v>0</v>
      </c>
      <c r="AJ1605" t="s">
        <v>24</v>
      </c>
      <c r="AK1605" t="s">
        <v>24</v>
      </c>
      <c r="AL1605" t="s">
        <v>24</v>
      </c>
      <c r="AM1605" t="s">
        <v>24</v>
      </c>
      <c r="AN1605" t="s">
        <v>24</v>
      </c>
      <c r="AO1605" t="s">
        <v>24</v>
      </c>
      <c r="AP1605" t="s">
        <v>24</v>
      </c>
      <c r="AQ1605" t="s">
        <v>24</v>
      </c>
      <c r="AR1605" t="s">
        <v>24</v>
      </c>
      <c r="AS1605" t="s">
        <v>24</v>
      </c>
      <c r="AT1605" t="s">
        <v>24</v>
      </c>
    </row>
    <row r="1606" spans="1:46">
      <c r="A1606">
        <v>133</v>
      </c>
      <c r="B1606">
        <v>2</v>
      </c>
      <c r="C1606">
        <v>5</v>
      </c>
      <c r="D1606">
        <v>0</v>
      </c>
      <c r="G1606">
        <v>578</v>
      </c>
      <c r="Q1606" t="s">
        <v>5555</v>
      </c>
      <c r="S1606">
        <v>0</v>
      </c>
      <c r="Z1606">
        <v>3</v>
      </c>
      <c r="AB1606" t="s">
        <v>24</v>
      </c>
      <c r="AC1606" t="s">
        <v>24</v>
      </c>
      <c r="AD1606" t="s">
        <v>24</v>
      </c>
      <c r="AE1606" t="s">
        <v>24</v>
      </c>
      <c r="AF1606">
        <v>0</v>
      </c>
      <c r="AG1606">
        <v>133</v>
      </c>
      <c r="AH1606" t="s">
        <v>24</v>
      </c>
      <c r="AI1606">
        <v>0</v>
      </c>
      <c r="AJ1606" t="s">
        <v>24</v>
      </c>
      <c r="AK1606" t="s">
        <v>24</v>
      </c>
      <c r="AL1606" t="s">
        <v>24</v>
      </c>
      <c r="AM1606" t="s">
        <v>24</v>
      </c>
      <c r="AN1606" t="s">
        <v>24</v>
      </c>
      <c r="AO1606" t="s">
        <v>24</v>
      </c>
      <c r="AP1606" t="s">
        <v>24</v>
      </c>
      <c r="AQ1606" t="s">
        <v>24</v>
      </c>
      <c r="AR1606" t="s">
        <v>24</v>
      </c>
      <c r="AS1606" t="s">
        <v>24</v>
      </c>
      <c r="AT1606" t="s">
        <v>24</v>
      </c>
    </row>
    <row r="1607" spans="1:46">
      <c r="A1607">
        <v>133</v>
      </c>
      <c r="B1607">
        <v>2</v>
      </c>
      <c r="C1607">
        <v>6</v>
      </c>
      <c r="D1607">
        <v>0</v>
      </c>
      <c r="G1607">
        <v>560</v>
      </c>
      <c r="Q1607" t="s">
        <v>5556</v>
      </c>
      <c r="S1607">
        <v>0</v>
      </c>
      <c r="Z1607">
        <v>3</v>
      </c>
      <c r="AB1607" t="s">
        <v>24</v>
      </c>
      <c r="AC1607" t="s">
        <v>24</v>
      </c>
      <c r="AD1607" t="s">
        <v>24</v>
      </c>
      <c r="AE1607" t="s">
        <v>24</v>
      </c>
      <c r="AF1607">
        <v>0</v>
      </c>
      <c r="AG1607">
        <v>133</v>
      </c>
      <c r="AH1607" t="s">
        <v>24</v>
      </c>
      <c r="AI1607">
        <v>0</v>
      </c>
      <c r="AJ1607" t="s">
        <v>24</v>
      </c>
      <c r="AK1607" t="s">
        <v>24</v>
      </c>
      <c r="AL1607" t="s">
        <v>24</v>
      </c>
      <c r="AM1607" t="s">
        <v>24</v>
      </c>
      <c r="AN1607" t="s">
        <v>24</v>
      </c>
      <c r="AO1607" t="s">
        <v>24</v>
      </c>
      <c r="AP1607" t="s">
        <v>24</v>
      </c>
      <c r="AQ1607" t="s">
        <v>24</v>
      </c>
      <c r="AR1607" t="s">
        <v>24</v>
      </c>
      <c r="AS1607" t="s">
        <v>24</v>
      </c>
      <c r="AT1607" t="s">
        <v>24</v>
      </c>
    </row>
    <row r="1608" spans="1:46">
      <c r="A1608">
        <v>133</v>
      </c>
      <c r="B1608">
        <v>2</v>
      </c>
      <c r="C1608">
        <v>7</v>
      </c>
      <c r="D1608">
        <v>0</v>
      </c>
      <c r="G1608">
        <v>250</v>
      </c>
      <c r="Q1608" t="s">
        <v>5557</v>
      </c>
      <c r="S1608">
        <v>0</v>
      </c>
      <c r="Z1608">
        <v>3</v>
      </c>
      <c r="AB1608" t="s">
        <v>24</v>
      </c>
      <c r="AC1608" t="s">
        <v>24</v>
      </c>
      <c r="AD1608" t="s">
        <v>24</v>
      </c>
      <c r="AE1608" t="s">
        <v>24</v>
      </c>
      <c r="AF1608">
        <v>0</v>
      </c>
      <c r="AG1608">
        <v>133</v>
      </c>
      <c r="AH1608" t="s">
        <v>24</v>
      </c>
      <c r="AI1608">
        <v>0</v>
      </c>
      <c r="AJ1608" t="s">
        <v>24</v>
      </c>
      <c r="AK1608" t="s">
        <v>24</v>
      </c>
      <c r="AL1608" t="s">
        <v>24</v>
      </c>
      <c r="AM1608" t="s">
        <v>24</v>
      </c>
      <c r="AN1608" t="s">
        <v>24</v>
      </c>
      <c r="AO1608" t="s">
        <v>24</v>
      </c>
      <c r="AP1608" t="s">
        <v>24</v>
      </c>
      <c r="AQ1608" t="s">
        <v>24</v>
      </c>
      <c r="AR1608" t="s">
        <v>24</v>
      </c>
      <c r="AS1608" t="s">
        <v>24</v>
      </c>
      <c r="AT1608" t="s">
        <v>24</v>
      </c>
    </row>
    <row r="1609" spans="1:46">
      <c r="A1609">
        <v>133</v>
      </c>
      <c r="B1609">
        <v>2</v>
      </c>
      <c r="C1609">
        <v>8</v>
      </c>
      <c r="D1609">
        <v>0</v>
      </c>
      <c r="G1609">
        <v>29</v>
      </c>
      <c r="Q1609" t="s">
        <v>5099</v>
      </c>
      <c r="S1609">
        <v>0</v>
      </c>
      <c r="Z1609">
        <v>3</v>
      </c>
      <c r="AB1609" t="s">
        <v>24</v>
      </c>
      <c r="AC1609" t="s">
        <v>24</v>
      </c>
      <c r="AD1609" t="s">
        <v>24</v>
      </c>
      <c r="AE1609" t="s">
        <v>24</v>
      </c>
      <c r="AF1609">
        <v>0</v>
      </c>
      <c r="AG1609">
        <v>133</v>
      </c>
      <c r="AH1609" t="s">
        <v>24</v>
      </c>
      <c r="AI1609">
        <v>0</v>
      </c>
      <c r="AJ1609" t="s">
        <v>24</v>
      </c>
      <c r="AK1609" t="s">
        <v>24</v>
      </c>
      <c r="AL1609" t="s">
        <v>24</v>
      </c>
      <c r="AM1609" t="s">
        <v>24</v>
      </c>
      <c r="AN1609" t="s">
        <v>24</v>
      </c>
      <c r="AO1609" t="s">
        <v>24</v>
      </c>
      <c r="AP1609" t="s">
        <v>24</v>
      </c>
      <c r="AQ1609" t="s">
        <v>24</v>
      </c>
      <c r="AR1609" t="s">
        <v>24</v>
      </c>
      <c r="AS1609" t="s">
        <v>24</v>
      </c>
      <c r="AT1609" t="s">
        <v>24</v>
      </c>
    </row>
    <row r="1610" spans="1:46">
      <c r="A1610">
        <v>133</v>
      </c>
      <c r="B1610">
        <v>3</v>
      </c>
      <c r="C1610">
        <v>1</v>
      </c>
      <c r="D1610">
        <v>0</v>
      </c>
      <c r="G1610">
        <v>109</v>
      </c>
      <c r="Q1610" t="s">
        <v>5093</v>
      </c>
      <c r="S1610">
        <v>0</v>
      </c>
      <c r="Z1610">
        <v>3</v>
      </c>
      <c r="AB1610" t="s">
        <v>24</v>
      </c>
      <c r="AC1610" t="s">
        <v>24</v>
      </c>
      <c r="AD1610" t="s">
        <v>24</v>
      </c>
      <c r="AE1610" t="s">
        <v>24</v>
      </c>
      <c r="AF1610">
        <v>0</v>
      </c>
      <c r="AG1610">
        <v>133</v>
      </c>
      <c r="AH1610" t="s">
        <v>24</v>
      </c>
      <c r="AI1610">
        <v>0</v>
      </c>
      <c r="AJ1610" t="s">
        <v>24</v>
      </c>
      <c r="AK1610" t="s">
        <v>24</v>
      </c>
      <c r="AL1610" t="s">
        <v>24</v>
      </c>
      <c r="AM1610" t="s">
        <v>24</v>
      </c>
      <c r="AN1610" t="s">
        <v>24</v>
      </c>
      <c r="AO1610" t="s">
        <v>24</v>
      </c>
      <c r="AP1610" t="s">
        <v>24</v>
      </c>
      <c r="AQ1610" t="s">
        <v>24</v>
      </c>
      <c r="AR1610" t="s">
        <v>24</v>
      </c>
      <c r="AS1610" t="s">
        <v>24</v>
      </c>
      <c r="AT1610" t="s">
        <v>24</v>
      </c>
    </row>
    <row r="1611" spans="1:46">
      <c r="A1611">
        <v>133</v>
      </c>
      <c r="B1611">
        <v>3</v>
      </c>
      <c r="C1611">
        <v>2</v>
      </c>
      <c r="D1611">
        <v>0</v>
      </c>
      <c r="G1611">
        <v>795</v>
      </c>
      <c r="Q1611" t="s">
        <v>5558</v>
      </c>
      <c r="S1611">
        <v>0</v>
      </c>
      <c r="Z1611">
        <v>3</v>
      </c>
      <c r="AB1611" t="s">
        <v>24</v>
      </c>
      <c r="AC1611" t="s">
        <v>24</v>
      </c>
      <c r="AD1611" t="s">
        <v>24</v>
      </c>
      <c r="AE1611" t="s">
        <v>24</v>
      </c>
      <c r="AF1611">
        <v>0</v>
      </c>
      <c r="AG1611">
        <v>133</v>
      </c>
      <c r="AH1611" t="s">
        <v>24</v>
      </c>
      <c r="AI1611">
        <v>0</v>
      </c>
      <c r="AJ1611" t="s">
        <v>24</v>
      </c>
      <c r="AK1611" t="s">
        <v>24</v>
      </c>
      <c r="AL1611" t="s">
        <v>24</v>
      </c>
      <c r="AM1611" t="s">
        <v>24</v>
      </c>
      <c r="AN1611" t="s">
        <v>24</v>
      </c>
      <c r="AO1611" t="s">
        <v>24</v>
      </c>
      <c r="AP1611" t="s">
        <v>24</v>
      </c>
      <c r="AQ1611" t="s">
        <v>24</v>
      </c>
      <c r="AR1611" t="s">
        <v>24</v>
      </c>
      <c r="AS1611" t="s">
        <v>24</v>
      </c>
      <c r="AT1611" t="s">
        <v>24</v>
      </c>
    </row>
    <row r="1612" spans="1:46">
      <c r="A1612">
        <v>133</v>
      </c>
      <c r="B1612">
        <v>3</v>
      </c>
      <c r="C1612">
        <v>3</v>
      </c>
      <c r="D1612">
        <v>0</v>
      </c>
      <c r="G1612">
        <v>301</v>
      </c>
      <c r="Q1612" t="s">
        <v>172</v>
      </c>
      <c r="S1612">
        <v>0</v>
      </c>
      <c r="Z1612">
        <v>3</v>
      </c>
      <c r="AB1612" t="s">
        <v>24</v>
      </c>
      <c r="AC1612" t="s">
        <v>24</v>
      </c>
      <c r="AD1612" t="s">
        <v>24</v>
      </c>
      <c r="AE1612" t="s">
        <v>24</v>
      </c>
      <c r="AF1612">
        <v>0</v>
      </c>
      <c r="AG1612">
        <v>133</v>
      </c>
      <c r="AH1612" t="s">
        <v>24</v>
      </c>
      <c r="AI1612">
        <v>0</v>
      </c>
      <c r="AJ1612" t="s">
        <v>24</v>
      </c>
      <c r="AK1612" t="s">
        <v>24</v>
      </c>
      <c r="AL1612" t="s">
        <v>24</v>
      </c>
      <c r="AM1612" t="s">
        <v>24</v>
      </c>
      <c r="AN1612" t="s">
        <v>24</v>
      </c>
      <c r="AO1612" t="s">
        <v>24</v>
      </c>
      <c r="AP1612" t="s">
        <v>24</v>
      </c>
      <c r="AQ1612" t="s">
        <v>24</v>
      </c>
      <c r="AR1612" t="s">
        <v>24</v>
      </c>
      <c r="AS1612" t="s">
        <v>24</v>
      </c>
      <c r="AT1612" t="s">
        <v>24</v>
      </c>
    </row>
    <row r="1613" spans="1:46">
      <c r="A1613">
        <v>133</v>
      </c>
      <c r="B1613">
        <v>3</v>
      </c>
      <c r="C1613">
        <v>4</v>
      </c>
      <c r="D1613">
        <v>0</v>
      </c>
      <c r="G1613">
        <v>406</v>
      </c>
      <c r="Q1613" t="s">
        <v>209</v>
      </c>
      <c r="S1613">
        <v>0</v>
      </c>
      <c r="Z1613">
        <v>3</v>
      </c>
      <c r="AB1613" t="s">
        <v>24</v>
      </c>
      <c r="AC1613" t="s">
        <v>24</v>
      </c>
      <c r="AD1613" t="s">
        <v>24</v>
      </c>
      <c r="AE1613" t="s">
        <v>24</v>
      </c>
      <c r="AF1613">
        <v>0</v>
      </c>
      <c r="AG1613">
        <v>133</v>
      </c>
      <c r="AH1613" t="s">
        <v>24</v>
      </c>
      <c r="AI1613">
        <v>0</v>
      </c>
      <c r="AJ1613" t="s">
        <v>24</v>
      </c>
      <c r="AK1613" t="s">
        <v>24</v>
      </c>
      <c r="AL1613" t="s">
        <v>24</v>
      </c>
      <c r="AM1613" t="s">
        <v>24</v>
      </c>
      <c r="AN1613" t="s">
        <v>24</v>
      </c>
      <c r="AO1613" t="s">
        <v>24</v>
      </c>
      <c r="AP1613" t="s">
        <v>24</v>
      </c>
      <c r="AQ1613" t="s">
        <v>24</v>
      </c>
      <c r="AR1613" t="s">
        <v>24</v>
      </c>
      <c r="AS1613" t="s">
        <v>24</v>
      </c>
      <c r="AT1613" t="s">
        <v>24</v>
      </c>
    </row>
    <row r="1614" spans="1:46">
      <c r="A1614">
        <v>133</v>
      </c>
      <c r="B1614">
        <v>3</v>
      </c>
      <c r="C1614">
        <v>5</v>
      </c>
      <c r="D1614">
        <v>0</v>
      </c>
      <c r="G1614">
        <v>68</v>
      </c>
      <c r="Q1614" t="s">
        <v>172</v>
      </c>
      <c r="S1614">
        <v>0</v>
      </c>
      <c r="Z1614">
        <v>3</v>
      </c>
      <c r="AB1614" t="s">
        <v>24</v>
      </c>
      <c r="AC1614" t="s">
        <v>24</v>
      </c>
      <c r="AD1614" t="s">
        <v>24</v>
      </c>
      <c r="AE1614" t="s">
        <v>24</v>
      </c>
      <c r="AF1614">
        <v>0</v>
      </c>
      <c r="AG1614">
        <v>133</v>
      </c>
      <c r="AH1614" t="s">
        <v>24</v>
      </c>
      <c r="AI1614">
        <v>0</v>
      </c>
      <c r="AJ1614" t="s">
        <v>24</v>
      </c>
      <c r="AK1614" t="s">
        <v>24</v>
      </c>
      <c r="AL1614" t="s">
        <v>24</v>
      </c>
      <c r="AM1614" t="s">
        <v>24</v>
      </c>
      <c r="AN1614" t="s">
        <v>24</v>
      </c>
      <c r="AO1614" t="s">
        <v>24</v>
      </c>
      <c r="AP1614" t="s">
        <v>24</v>
      </c>
      <c r="AQ1614" t="s">
        <v>24</v>
      </c>
      <c r="AR1614" t="s">
        <v>24</v>
      </c>
      <c r="AS1614" t="s">
        <v>24</v>
      </c>
      <c r="AT1614" t="s">
        <v>24</v>
      </c>
    </row>
    <row r="1615" spans="1:46">
      <c r="A1615">
        <v>133</v>
      </c>
      <c r="B1615">
        <v>3</v>
      </c>
      <c r="C1615">
        <v>6</v>
      </c>
      <c r="D1615">
        <v>0</v>
      </c>
      <c r="G1615">
        <v>511</v>
      </c>
      <c r="Q1615" t="s">
        <v>5033</v>
      </c>
      <c r="S1615">
        <v>0</v>
      </c>
      <c r="Z1615">
        <v>3</v>
      </c>
      <c r="AB1615" t="s">
        <v>24</v>
      </c>
      <c r="AC1615" t="s">
        <v>24</v>
      </c>
      <c r="AD1615" t="s">
        <v>24</v>
      </c>
      <c r="AE1615" t="s">
        <v>24</v>
      </c>
      <c r="AF1615">
        <v>0</v>
      </c>
      <c r="AG1615">
        <v>133</v>
      </c>
      <c r="AH1615" t="s">
        <v>24</v>
      </c>
      <c r="AI1615">
        <v>0</v>
      </c>
      <c r="AJ1615" t="s">
        <v>24</v>
      </c>
      <c r="AK1615" t="s">
        <v>24</v>
      </c>
      <c r="AL1615" t="s">
        <v>24</v>
      </c>
      <c r="AM1615" t="s">
        <v>24</v>
      </c>
      <c r="AN1615" t="s">
        <v>24</v>
      </c>
      <c r="AO1615" t="s">
        <v>24</v>
      </c>
      <c r="AP1615" t="s">
        <v>24</v>
      </c>
      <c r="AQ1615" t="s">
        <v>24</v>
      </c>
      <c r="AR1615" t="s">
        <v>24</v>
      </c>
      <c r="AS1615" t="s">
        <v>24</v>
      </c>
      <c r="AT1615" t="s">
        <v>24</v>
      </c>
    </row>
    <row r="1616" spans="1:46">
      <c r="A1616">
        <v>133</v>
      </c>
      <c r="B1616">
        <v>3</v>
      </c>
      <c r="C1616">
        <v>7</v>
      </c>
      <c r="D1616">
        <v>0</v>
      </c>
      <c r="G1616">
        <v>76</v>
      </c>
      <c r="Q1616" t="s">
        <v>5559</v>
      </c>
      <c r="S1616">
        <v>0</v>
      </c>
      <c r="Z1616">
        <v>3</v>
      </c>
      <c r="AB1616" t="s">
        <v>24</v>
      </c>
      <c r="AC1616" t="s">
        <v>24</v>
      </c>
      <c r="AD1616" t="s">
        <v>24</v>
      </c>
      <c r="AE1616" t="s">
        <v>24</v>
      </c>
      <c r="AF1616">
        <v>0</v>
      </c>
      <c r="AG1616">
        <v>133</v>
      </c>
      <c r="AH1616" t="s">
        <v>24</v>
      </c>
      <c r="AI1616">
        <v>0</v>
      </c>
      <c r="AJ1616" t="s">
        <v>24</v>
      </c>
      <c r="AK1616" t="s">
        <v>24</v>
      </c>
      <c r="AL1616" t="s">
        <v>24</v>
      </c>
      <c r="AM1616" t="s">
        <v>24</v>
      </c>
      <c r="AN1616" t="s">
        <v>24</v>
      </c>
      <c r="AO1616" t="s">
        <v>24</v>
      </c>
      <c r="AP1616" t="s">
        <v>24</v>
      </c>
      <c r="AQ1616" t="s">
        <v>24</v>
      </c>
      <c r="AR1616" t="s">
        <v>24</v>
      </c>
      <c r="AS1616" t="s">
        <v>24</v>
      </c>
      <c r="AT1616" t="s">
        <v>24</v>
      </c>
    </row>
    <row r="1617" spans="1:46">
      <c r="A1617">
        <v>133</v>
      </c>
      <c r="B1617">
        <v>3</v>
      </c>
      <c r="C1617">
        <v>8</v>
      </c>
      <c r="D1617">
        <v>0</v>
      </c>
      <c r="G1617">
        <v>493</v>
      </c>
      <c r="Q1617" t="s">
        <v>1634</v>
      </c>
      <c r="S1617">
        <v>0</v>
      </c>
      <c r="Z1617">
        <v>3</v>
      </c>
      <c r="AB1617" t="s">
        <v>24</v>
      </c>
      <c r="AC1617" t="s">
        <v>24</v>
      </c>
      <c r="AD1617" t="s">
        <v>24</v>
      </c>
      <c r="AE1617" t="s">
        <v>24</v>
      </c>
      <c r="AF1617">
        <v>0</v>
      </c>
      <c r="AG1617">
        <v>133</v>
      </c>
      <c r="AH1617" t="s">
        <v>24</v>
      </c>
      <c r="AI1617">
        <v>0</v>
      </c>
      <c r="AJ1617" t="s">
        <v>24</v>
      </c>
      <c r="AK1617" t="s">
        <v>24</v>
      </c>
      <c r="AL1617" t="s">
        <v>24</v>
      </c>
      <c r="AM1617" t="s">
        <v>24</v>
      </c>
      <c r="AN1617" t="s">
        <v>24</v>
      </c>
      <c r="AO1617" t="s">
        <v>24</v>
      </c>
      <c r="AP1617" t="s">
        <v>24</v>
      </c>
      <c r="AQ1617" t="s">
        <v>24</v>
      </c>
      <c r="AR1617" t="s">
        <v>24</v>
      </c>
      <c r="AS1617" t="s">
        <v>24</v>
      </c>
      <c r="AT1617" t="s">
        <v>24</v>
      </c>
    </row>
    <row r="1618" spans="1:46">
      <c r="A1618">
        <v>133</v>
      </c>
      <c r="B1618">
        <v>4</v>
      </c>
      <c r="C1618">
        <v>1</v>
      </c>
      <c r="D1618">
        <v>0</v>
      </c>
      <c r="G1618">
        <v>233</v>
      </c>
      <c r="Q1618" t="s">
        <v>209</v>
      </c>
      <c r="S1618">
        <v>0</v>
      </c>
      <c r="Z1618">
        <v>3</v>
      </c>
      <c r="AB1618" t="s">
        <v>24</v>
      </c>
      <c r="AC1618" t="s">
        <v>24</v>
      </c>
      <c r="AD1618" t="s">
        <v>24</v>
      </c>
      <c r="AE1618" t="s">
        <v>24</v>
      </c>
      <c r="AF1618">
        <v>0</v>
      </c>
      <c r="AG1618">
        <v>133</v>
      </c>
      <c r="AH1618" t="s">
        <v>24</v>
      </c>
      <c r="AI1618">
        <v>0</v>
      </c>
      <c r="AJ1618" t="s">
        <v>24</v>
      </c>
      <c r="AK1618" t="s">
        <v>24</v>
      </c>
      <c r="AL1618" t="s">
        <v>24</v>
      </c>
      <c r="AM1618" t="s">
        <v>24</v>
      </c>
      <c r="AN1618" t="s">
        <v>24</v>
      </c>
      <c r="AO1618" t="s">
        <v>24</v>
      </c>
      <c r="AP1618" t="s">
        <v>24</v>
      </c>
      <c r="AQ1618" t="s">
        <v>24</v>
      </c>
      <c r="AR1618" t="s">
        <v>24</v>
      </c>
      <c r="AS1618" t="s">
        <v>24</v>
      </c>
      <c r="AT1618" t="s">
        <v>24</v>
      </c>
    </row>
    <row r="1619" spans="1:46">
      <c r="A1619">
        <v>133</v>
      </c>
      <c r="B1619">
        <v>4</v>
      </c>
      <c r="C1619">
        <v>2</v>
      </c>
      <c r="D1619">
        <v>0</v>
      </c>
      <c r="G1619">
        <v>234</v>
      </c>
      <c r="Q1619" t="s">
        <v>5542</v>
      </c>
      <c r="S1619">
        <v>0</v>
      </c>
      <c r="Z1619">
        <v>3</v>
      </c>
      <c r="AB1619" t="s">
        <v>24</v>
      </c>
      <c r="AC1619" t="s">
        <v>24</v>
      </c>
      <c r="AD1619" t="s">
        <v>24</v>
      </c>
      <c r="AE1619" t="s">
        <v>24</v>
      </c>
      <c r="AF1619">
        <v>0</v>
      </c>
      <c r="AG1619">
        <v>133</v>
      </c>
      <c r="AH1619" t="s">
        <v>24</v>
      </c>
      <c r="AI1619">
        <v>0</v>
      </c>
      <c r="AJ1619" t="s">
        <v>24</v>
      </c>
      <c r="AK1619" t="s">
        <v>24</v>
      </c>
      <c r="AL1619" t="s">
        <v>24</v>
      </c>
      <c r="AM1619" t="s">
        <v>24</v>
      </c>
      <c r="AN1619" t="s">
        <v>24</v>
      </c>
      <c r="AO1619" t="s">
        <v>24</v>
      </c>
      <c r="AP1619" t="s">
        <v>24</v>
      </c>
      <c r="AQ1619" t="s">
        <v>24</v>
      </c>
      <c r="AR1619" t="s">
        <v>24</v>
      </c>
      <c r="AS1619" t="s">
        <v>24</v>
      </c>
      <c r="AT1619" t="s">
        <v>24</v>
      </c>
    </row>
    <row r="1620" spans="1:46">
      <c r="A1620">
        <v>133</v>
      </c>
      <c r="B1620">
        <v>4</v>
      </c>
      <c r="C1620">
        <v>3</v>
      </c>
      <c r="D1620">
        <v>0</v>
      </c>
      <c r="G1620">
        <v>368</v>
      </c>
      <c r="Q1620" t="s">
        <v>5560</v>
      </c>
      <c r="S1620">
        <v>0</v>
      </c>
      <c r="Z1620">
        <v>3</v>
      </c>
      <c r="AB1620" t="s">
        <v>24</v>
      </c>
      <c r="AC1620" t="s">
        <v>24</v>
      </c>
      <c r="AD1620" t="s">
        <v>24</v>
      </c>
      <c r="AE1620" t="s">
        <v>24</v>
      </c>
      <c r="AF1620">
        <v>0</v>
      </c>
      <c r="AG1620">
        <v>133</v>
      </c>
      <c r="AH1620" t="s">
        <v>24</v>
      </c>
      <c r="AI1620">
        <v>0</v>
      </c>
      <c r="AJ1620" t="s">
        <v>24</v>
      </c>
      <c r="AK1620" t="s">
        <v>24</v>
      </c>
      <c r="AL1620" t="s">
        <v>24</v>
      </c>
      <c r="AM1620" t="s">
        <v>24</v>
      </c>
      <c r="AN1620" t="s">
        <v>24</v>
      </c>
      <c r="AO1620" t="s">
        <v>24</v>
      </c>
      <c r="AP1620" t="s">
        <v>24</v>
      </c>
      <c r="AQ1620" t="s">
        <v>24</v>
      </c>
      <c r="AR1620" t="s">
        <v>24</v>
      </c>
      <c r="AS1620" t="s">
        <v>24</v>
      </c>
      <c r="AT1620" t="s">
        <v>24</v>
      </c>
    </row>
    <row r="1621" spans="1:46">
      <c r="A1621">
        <v>133</v>
      </c>
      <c r="B1621">
        <v>4</v>
      </c>
      <c r="C1621">
        <v>4</v>
      </c>
      <c r="D1621">
        <v>0</v>
      </c>
      <c r="G1621">
        <v>826</v>
      </c>
      <c r="Q1621" t="s">
        <v>5561</v>
      </c>
      <c r="S1621">
        <v>0</v>
      </c>
      <c r="Z1621">
        <v>3</v>
      </c>
      <c r="AB1621" t="s">
        <v>24</v>
      </c>
      <c r="AC1621" t="s">
        <v>24</v>
      </c>
      <c r="AD1621" t="s">
        <v>24</v>
      </c>
      <c r="AE1621" t="s">
        <v>24</v>
      </c>
      <c r="AF1621">
        <v>0</v>
      </c>
      <c r="AG1621">
        <v>133</v>
      </c>
      <c r="AH1621" t="s">
        <v>24</v>
      </c>
      <c r="AI1621">
        <v>0</v>
      </c>
      <c r="AJ1621" t="s">
        <v>24</v>
      </c>
      <c r="AK1621" t="s">
        <v>24</v>
      </c>
      <c r="AL1621" t="s">
        <v>24</v>
      </c>
      <c r="AM1621" t="s">
        <v>24</v>
      </c>
      <c r="AN1621" t="s">
        <v>24</v>
      </c>
      <c r="AO1621" t="s">
        <v>24</v>
      </c>
      <c r="AP1621" t="s">
        <v>24</v>
      </c>
      <c r="AQ1621" t="s">
        <v>24</v>
      </c>
      <c r="AR1621" t="s">
        <v>24</v>
      </c>
      <c r="AS1621" t="s">
        <v>24</v>
      </c>
      <c r="AT1621" t="s">
        <v>24</v>
      </c>
    </row>
    <row r="1622" spans="1:46">
      <c r="A1622">
        <v>133</v>
      </c>
      <c r="B1622">
        <v>4</v>
      </c>
      <c r="C1622">
        <v>5</v>
      </c>
      <c r="D1622">
        <v>0</v>
      </c>
      <c r="G1622">
        <v>106</v>
      </c>
      <c r="Q1622" t="s">
        <v>5562</v>
      </c>
      <c r="S1622">
        <v>0</v>
      </c>
      <c r="Z1622">
        <v>3</v>
      </c>
      <c r="AB1622" t="s">
        <v>24</v>
      </c>
      <c r="AC1622" t="s">
        <v>24</v>
      </c>
      <c r="AD1622" t="s">
        <v>24</v>
      </c>
      <c r="AE1622" t="s">
        <v>24</v>
      </c>
      <c r="AF1622">
        <v>0</v>
      </c>
      <c r="AG1622">
        <v>133</v>
      </c>
      <c r="AH1622" t="s">
        <v>24</v>
      </c>
      <c r="AI1622">
        <v>0</v>
      </c>
      <c r="AJ1622" t="s">
        <v>24</v>
      </c>
      <c r="AK1622" t="s">
        <v>24</v>
      </c>
      <c r="AL1622" t="s">
        <v>24</v>
      </c>
      <c r="AM1622" t="s">
        <v>24</v>
      </c>
      <c r="AN1622" t="s">
        <v>24</v>
      </c>
      <c r="AO1622" t="s">
        <v>24</v>
      </c>
      <c r="AP1622" t="s">
        <v>24</v>
      </c>
      <c r="AQ1622" t="s">
        <v>24</v>
      </c>
      <c r="AR1622" t="s">
        <v>24</v>
      </c>
      <c r="AS1622" t="s">
        <v>24</v>
      </c>
      <c r="AT1622" t="s">
        <v>24</v>
      </c>
    </row>
    <row r="1623" spans="1:46">
      <c r="A1623">
        <v>133</v>
      </c>
      <c r="B1623">
        <v>4</v>
      </c>
      <c r="C1623">
        <v>6</v>
      </c>
      <c r="D1623">
        <v>0</v>
      </c>
      <c r="G1623">
        <v>305</v>
      </c>
      <c r="Q1623" t="s">
        <v>5563</v>
      </c>
      <c r="S1623">
        <v>0</v>
      </c>
      <c r="Z1623">
        <v>3</v>
      </c>
      <c r="AB1623" t="s">
        <v>24</v>
      </c>
      <c r="AC1623" t="s">
        <v>24</v>
      </c>
      <c r="AD1623" t="s">
        <v>24</v>
      </c>
      <c r="AE1623" t="s">
        <v>24</v>
      </c>
      <c r="AF1623">
        <v>0</v>
      </c>
      <c r="AG1623">
        <v>133</v>
      </c>
      <c r="AH1623" t="s">
        <v>24</v>
      </c>
      <c r="AI1623">
        <v>0</v>
      </c>
      <c r="AJ1623" t="s">
        <v>24</v>
      </c>
      <c r="AK1623" t="s">
        <v>24</v>
      </c>
      <c r="AL1623" t="s">
        <v>24</v>
      </c>
      <c r="AM1623" t="s">
        <v>24</v>
      </c>
      <c r="AN1623" t="s">
        <v>24</v>
      </c>
      <c r="AO1623" t="s">
        <v>24</v>
      </c>
      <c r="AP1623" t="s">
        <v>24</v>
      </c>
      <c r="AQ1623" t="s">
        <v>24</v>
      </c>
      <c r="AR1623" t="s">
        <v>24</v>
      </c>
      <c r="AS1623" t="s">
        <v>24</v>
      </c>
      <c r="AT1623" t="s">
        <v>24</v>
      </c>
    </row>
    <row r="1624" spans="1:46">
      <c r="A1624">
        <v>133</v>
      </c>
      <c r="B1624">
        <v>4</v>
      </c>
      <c r="C1624">
        <v>7</v>
      </c>
      <c r="D1624">
        <v>0</v>
      </c>
      <c r="G1624">
        <v>298</v>
      </c>
      <c r="Q1624" t="s">
        <v>1641</v>
      </c>
      <c r="S1624">
        <v>0</v>
      </c>
      <c r="Z1624">
        <v>3</v>
      </c>
      <c r="AB1624" t="s">
        <v>24</v>
      </c>
      <c r="AC1624" t="s">
        <v>24</v>
      </c>
      <c r="AD1624" t="s">
        <v>24</v>
      </c>
      <c r="AE1624" t="s">
        <v>24</v>
      </c>
      <c r="AF1624">
        <v>0</v>
      </c>
      <c r="AG1624">
        <v>133</v>
      </c>
      <c r="AH1624" t="s">
        <v>24</v>
      </c>
      <c r="AI1624">
        <v>0</v>
      </c>
      <c r="AJ1624" t="s">
        <v>24</v>
      </c>
      <c r="AK1624" t="s">
        <v>24</v>
      </c>
      <c r="AL1624" t="s">
        <v>24</v>
      </c>
      <c r="AM1624" t="s">
        <v>24</v>
      </c>
      <c r="AN1624" t="s">
        <v>24</v>
      </c>
      <c r="AO1624" t="s">
        <v>24</v>
      </c>
      <c r="AP1624" t="s">
        <v>24</v>
      </c>
      <c r="AQ1624" t="s">
        <v>24</v>
      </c>
      <c r="AR1624" t="s">
        <v>24</v>
      </c>
      <c r="AS1624" t="s">
        <v>24</v>
      </c>
      <c r="AT1624" t="s">
        <v>24</v>
      </c>
    </row>
    <row r="1625" spans="1:46">
      <c r="A1625">
        <v>133</v>
      </c>
      <c r="B1625">
        <v>4</v>
      </c>
      <c r="C1625">
        <v>8</v>
      </c>
      <c r="D1625">
        <v>0</v>
      </c>
      <c r="G1625">
        <v>277</v>
      </c>
      <c r="Q1625" t="s">
        <v>209</v>
      </c>
      <c r="S1625">
        <v>0</v>
      </c>
      <c r="Z1625">
        <v>3</v>
      </c>
      <c r="AB1625" t="s">
        <v>24</v>
      </c>
      <c r="AC1625" t="s">
        <v>24</v>
      </c>
      <c r="AD1625" t="s">
        <v>24</v>
      </c>
      <c r="AE1625" t="s">
        <v>24</v>
      </c>
      <c r="AF1625">
        <v>0</v>
      </c>
      <c r="AG1625">
        <v>133</v>
      </c>
      <c r="AH1625" t="s">
        <v>24</v>
      </c>
      <c r="AI1625">
        <v>0</v>
      </c>
      <c r="AJ1625" t="s">
        <v>24</v>
      </c>
      <c r="AK1625" t="s">
        <v>24</v>
      </c>
      <c r="AL1625" t="s">
        <v>24</v>
      </c>
      <c r="AM1625" t="s">
        <v>24</v>
      </c>
      <c r="AN1625" t="s">
        <v>24</v>
      </c>
      <c r="AO1625" t="s">
        <v>24</v>
      </c>
      <c r="AP1625" t="s">
        <v>24</v>
      </c>
      <c r="AQ1625" t="s">
        <v>24</v>
      </c>
      <c r="AR1625" t="s">
        <v>24</v>
      </c>
      <c r="AS1625" t="s">
        <v>24</v>
      </c>
      <c r="AT1625" t="s">
        <v>24</v>
      </c>
    </row>
    <row r="1626" spans="1:46">
      <c r="A1626">
        <v>133</v>
      </c>
      <c r="B1626">
        <v>5</v>
      </c>
      <c r="C1626">
        <v>1</v>
      </c>
      <c r="D1626">
        <v>0</v>
      </c>
      <c r="G1626">
        <v>495</v>
      </c>
      <c r="Q1626" t="s">
        <v>5548</v>
      </c>
      <c r="S1626">
        <v>0</v>
      </c>
      <c r="Z1626">
        <v>3</v>
      </c>
      <c r="AB1626" t="s">
        <v>24</v>
      </c>
      <c r="AC1626" t="s">
        <v>24</v>
      </c>
      <c r="AD1626" t="s">
        <v>24</v>
      </c>
      <c r="AE1626" t="s">
        <v>24</v>
      </c>
      <c r="AF1626">
        <v>0</v>
      </c>
      <c r="AG1626">
        <v>133</v>
      </c>
      <c r="AH1626" t="s">
        <v>24</v>
      </c>
      <c r="AI1626">
        <v>0</v>
      </c>
      <c r="AJ1626" t="s">
        <v>24</v>
      </c>
      <c r="AK1626" t="s">
        <v>24</v>
      </c>
      <c r="AL1626" t="s">
        <v>24</v>
      </c>
      <c r="AM1626" t="s">
        <v>24</v>
      </c>
      <c r="AN1626" t="s">
        <v>24</v>
      </c>
      <c r="AO1626" t="s">
        <v>24</v>
      </c>
      <c r="AP1626" t="s">
        <v>24</v>
      </c>
      <c r="AQ1626" t="s">
        <v>24</v>
      </c>
      <c r="AR1626" t="s">
        <v>24</v>
      </c>
      <c r="AS1626" t="s">
        <v>24</v>
      </c>
      <c r="AT1626" t="s">
        <v>24</v>
      </c>
    </row>
    <row r="1627" spans="1:46">
      <c r="A1627">
        <v>133</v>
      </c>
      <c r="B1627">
        <v>5</v>
      </c>
      <c r="C1627">
        <v>2</v>
      </c>
      <c r="D1627">
        <v>0</v>
      </c>
      <c r="G1627">
        <v>299</v>
      </c>
      <c r="Q1627" t="s">
        <v>5564</v>
      </c>
      <c r="S1627">
        <v>0</v>
      </c>
      <c r="Z1627">
        <v>3</v>
      </c>
      <c r="AB1627" t="s">
        <v>24</v>
      </c>
      <c r="AC1627" t="s">
        <v>24</v>
      </c>
      <c r="AD1627" t="s">
        <v>24</v>
      </c>
      <c r="AE1627" t="s">
        <v>24</v>
      </c>
      <c r="AF1627">
        <v>0</v>
      </c>
      <c r="AG1627">
        <v>133</v>
      </c>
      <c r="AH1627" t="s">
        <v>24</v>
      </c>
      <c r="AI1627">
        <v>0</v>
      </c>
      <c r="AJ1627" t="s">
        <v>24</v>
      </c>
      <c r="AK1627" t="s">
        <v>24</v>
      </c>
      <c r="AL1627" t="s">
        <v>24</v>
      </c>
      <c r="AM1627" t="s">
        <v>24</v>
      </c>
      <c r="AN1627" t="s">
        <v>24</v>
      </c>
      <c r="AO1627" t="s">
        <v>24</v>
      </c>
      <c r="AP1627" t="s">
        <v>24</v>
      </c>
      <c r="AQ1627" t="s">
        <v>24</v>
      </c>
      <c r="AR1627" t="s">
        <v>24</v>
      </c>
      <c r="AS1627" t="s">
        <v>24</v>
      </c>
      <c r="AT1627" t="s">
        <v>24</v>
      </c>
    </row>
    <row r="1628" spans="1:46">
      <c r="A1628">
        <v>133</v>
      </c>
      <c r="B1628">
        <v>5</v>
      </c>
      <c r="C1628">
        <v>3</v>
      </c>
      <c r="D1628">
        <v>0</v>
      </c>
      <c r="G1628">
        <v>232</v>
      </c>
      <c r="Q1628" t="s">
        <v>5565</v>
      </c>
      <c r="S1628">
        <v>0</v>
      </c>
      <c r="Z1628">
        <v>3</v>
      </c>
      <c r="AB1628" t="s">
        <v>24</v>
      </c>
      <c r="AC1628" t="s">
        <v>24</v>
      </c>
      <c r="AD1628" t="s">
        <v>24</v>
      </c>
      <c r="AE1628" t="s">
        <v>24</v>
      </c>
      <c r="AF1628">
        <v>0</v>
      </c>
      <c r="AG1628">
        <v>133</v>
      </c>
      <c r="AH1628" t="s">
        <v>24</v>
      </c>
      <c r="AI1628">
        <v>0</v>
      </c>
      <c r="AJ1628" t="s">
        <v>24</v>
      </c>
      <c r="AK1628" t="s">
        <v>24</v>
      </c>
      <c r="AL1628" t="s">
        <v>24</v>
      </c>
      <c r="AM1628" t="s">
        <v>24</v>
      </c>
      <c r="AN1628" t="s">
        <v>24</v>
      </c>
      <c r="AO1628" t="s">
        <v>24</v>
      </c>
      <c r="AP1628" t="s">
        <v>24</v>
      </c>
      <c r="AQ1628" t="s">
        <v>24</v>
      </c>
      <c r="AR1628" t="s">
        <v>24</v>
      </c>
      <c r="AS1628" t="s">
        <v>24</v>
      </c>
      <c r="AT1628" t="s">
        <v>24</v>
      </c>
    </row>
    <row r="1629" spans="1:46">
      <c r="A1629">
        <v>133</v>
      </c>
      <c r="B1629">
        <v>5</v>
      </c>
      <c r="C1629">
        <v>4</v>
      </c>
      <c r="D1629">
        <v>0</v>
      </c>
      <c r="G1629">
        <v>774</v>
      </c>
      <c r="Q1629" t="s">
        <v>5566</v>
      </c>
      <c r="S1629">
        <v>0</v>
      </c>
      <c r="Z1629">
        <v>3</v>
      </c>
      <c r="AB1629" t="s">
        <v>24</v>
      </c>
      <c r="AC1629" t="s">
        <v>24</v>
      </c>
      <c r="AD1629" t="s">
        <v>24</v>
      </c>
      <c r="AE1629" t="s">
        <v>24</v>
      </c>
      <c r="AF1629">
        <v>0</v>
      </c>
      <c r="AG1629">
        <v>133</v>
      </c>
      <c r="AH1629" t="s">
        <v>24</v>
      </c>
      <c r="AI1629">
        <v>0</v>
      </c>
      <c r="AJ1629" t="s">
        <v>24</v>
      </c>
      <c r="AK1629" t="s">
        <v>24</v>
      </c>
      <c r="AL1629" t="s">
        <v>24</v>
      </c>
      <c r="AM1629" t="s">
        <v>24</v>
      </c>
      <c r="AN1629" t="s">
        <v>24</v>
      </c>
      <c r="AO1629" t="s">
        <v>24</v>
      </c>
      <c r="AP1629" t="s">
        <v>24</v>
      </c>
      <c r="AQ1629" t="s">
        <v>24</v>
      </c>
      <c r="AR1629" t="s">
        <v>24</v>
      </c>
      <c r="AS1629" t="s">
        <v>24</v>
      </c>
      <c r="AT1629" t="s">
        <v>24</v>
      </c>
    </row>
    <row r="1630" spans="1:46">
      <c r="A1630">
        <v>133</v>
      </c>
      <c r="B1630">
        <v>5</v>
      </c>
      <c r="C1630">
        <v>5</v>
      </c>
      <c r="D1630">
        <v>0</v>
      </c>
      <c r="G1630">
        <v>577</v>
      </c>
      <c r="Q1630" t="s">
        <v>5567</v>
      </c>
      <c r="S1630">
        <v>0</v>
      </c>
      <c r="Z1630">
        <v>3</v>
      </c>
      <c r="AB1630" t="s">
        <v>24</v>
      </c>
      <c r="AC1630" t="s">
        <v>24</v>
      </c>
      <c r="AD1630" t="s">
        <v>24</v>
      </c>
      <c r="AE1630" t="s">
        <v>24</v>
      </c>
      <c r="AF1630">
        <v>0</v>
      </c>
      <c r="AG1630">
        <v>133</v>
      </c>
      <c r="AH1630" t="s">
        <v>24</v>
      </c>
      <c r="AI1630">
        <v>0</v>
      </c>
      <c r="AJ1630" t="s">
        <v>24</v>
      </c>
      <c r="AK1630" t="s">
        <v>24</v>
      </c>
      <c r="AL1630" t="s">
        <v>24</v>
      </c>
      <c r="AM1630" t="s">
        <v>24</v>
      </c>
      <c r="AN1630" t="s">
        <v>24</v>
      </c>
      <c r="AO1630" t="s">
        <v>24</v>
      </c>
      <c r="AP1630" t="s">
        <v>24</v>
      </c>
      <c r="AQ1630" t="s">
        <v>24</v>
      </c>
      <c r="AR1630" t="s">
        <v>24</v>
      </c>
      <c r="AS1630" t="s">
        <v>24</v>
      </c>
      <c r="AT1630" t="s">
        <v>24</v>
      </c>
    </row>
    <row r="1631" spans="1:46">
      <c r="A1631">
        <v>133</v>
      </c>
      <c r="B1631">
        <v>5</v>
      </c>
      <c r="C1631">
        <v>6</v>
      </c>
      <c r="D1631">
        <v>0</v>
      </c>
      <c r="G1631">
        <v>105</v>
      </c>
      <c r="Q1631" t="s">
        <v>5564</v>
      </c>
      <c r="S1631">
        <v>0</v>
      </c>
      <c r="Z1631">
        <v>3</v>
      </c>
      <c r="AB1631" t="s">
        <v>24</v>
      </c>
      <c r="AC1631" t="s">
        <v>24</v>
      </c>
      <c r="AD1631" t="s">
        <v>24</v>
      </c>
      <c r="AE1631" t="s">
        <v>24</v>
      </c>
      <c r="AF1631">
        <v>0</v>
      </c>
      <c r="AG1631">
        <v>133</v>
      </c>
      <c r="AH1631" t="s">
        <v>24</v>
      </c>
      <c r="AI1631">
        <v>0</v>
      </c>
      <c r="AJ1631" t="s">
        <v>24</v>
      </c>
      <c r="AK1631" t="s">
        <v>24</v>
      </c>
      <c r="AL1631" t="s">
        <v>24</v>
      </c>
      <c r="AM1631" t="s">
        <v>24</v>
      </c>
      <c r="AN1631" t="s">
        <v>24</v>
      </c>
      <c r="AO1631" t="s">
        <v>24</v>
      </c>
      <c r="AP1631" t="s">
        <v>24</v>
      </c>
      <c r="AQ1631" t="s">
        <v>24</v>
      </c>
      <c r="AR1631" t="s">
        <v>24</v>
      </c>
      <c r="AS1631" t="s">
        <v>24</v>
      </c>
      <c r="AT1631" t="s">
        <v>24</v>
      </c>
    </row>
    <row r="1632" spans="1:46">
      <c r="A1632">
        <v>133</v>
      </c>
      <c r="B1632">
        <v>5</v>
      </c>
      <c r="C1632">
        <v>7</v>
      </c>
      <c r="D1632">
        <v>0</v>
      </c>
      <c r="G1632">
        <v>545</v>
      </c>
      <c r="Q1632" t="s">
        <v>184</v>
      </c>
      <c r="S1632">
        <v>0</v>
      </c>
      <c r="Z1632">
        <v>3</v>
      </c>
      <c r="AB1632" t="s">
        <v>24</v>
      </c>
      <c r="AC1632" t="s">
        <v>24</v>
      </c>
      <c r="AD1632" t="s">
        <v>24</v>
      </c>
      <c r="AE1632" t="s">
        <v>24</v>
      </c>
      <c r="AF1632">
        <v>0</v>
      </c>
      <c r="AG1632">
        <v>133</v>
      </c>
      <c r="AH1632" t="s">
        <v>24</v>
      </c>
      <c r="AI1632">
        <v>0</v>
      </c>
      <c r="AJ1632" t="s">
        <v>24</v>
      </c>
      <c r="AK1632" t="s">
        <v>24</v>
      </c>
      <c r="AL1632" t="s">
        <v>24</v>
      </c>
      <c r="AM1632" t="s">
        <v>24</v>
      </c>
      <c r="AN1632" t="s">
        <v>24</v>
      </c>
      <c r="AO1632" t="s">
        <v>24</v>
      </c>
      <c r="AP1632" t="s">
        <v>24</v>
      </c>
      <c r="AQ1632" t="s">
        <v>24</v>
      </c>
      <c r="AR1632" t="s">
        <v>24</v>
      </c>
      <c r="AS1632" t="s">
        <v>24</v>
      </c>
      <c r="AT1632" t="s">
        <v>24</v>
      </c>
    </row>
    <row r="1633" spans="1:46">
      <c r="A1633">
        <v>133</v>
      </c>
      <c r="B1633">
        <v>5</v>
      </c>
      <c r="C1633">
        <v>8</v>
      </c>
      <c r="D1633">
        <v>0</v>
      </c>
      <c r="G1633">
        <v>325</v>
      </c>
      <c r="Q1633" t="s">
        <v>5568</v>
      </c>
      <c r="S1633">
        <v>0</v>
      </c>
      <c r="Z1633">
        <v>3</v>
      </c>
      <c r="AB1633" t="s">
        <v>24</v>
      </c>
      <c r="AC1633" t="s">
        <v>24</v>
      </c>
      <c r="AD1633" t="s">
        <v>24</v>
      </c>
      <c r="AE1633" t="s">
        <v>24</v>
      </c>
      <c r="AF1633">
        <v>0</v>
      </c>
      <c r="AG1633">
        <v>133</v>
      </c>
      <c r="AH1633" t="s">
        <v>24</v>
      </c>
      <c r="AI1633">
        <v>0</v>
      </c>
      <c r="AJ1633" t="s">
        <v>24</v>
      </c>
      <c r="AK1633" t="s">
        <v>24</v>
      </c>
      <c r="AL1633" t="s">
        <v>24</v>
      </c>
      <c r="AM1633" t="s">
        <v>24</v>
      </c>
      <c r="AN1633" t="s">
        <v>24</v>
      </c>
      <c r="AO1633" t="s">
        <v>24</v>
      </c>
      <c r="AP1633" t="s">
        <v>24</v>
      </c>
      <c r="AQ1633" t="s">
        <v>24</v>
      </c>
      <c r="AR1633" t="s">
        <v>24</v>
      </c>
      <c r="AS1633" t="s">
        <v>24</v>
      </c>
      <c r="AT1633" t="s">
        <v>24</v>
      </c>
    </row>
    <row r="1634" spans="1:46">
      <c r="A1634">
        <v>134</v>
      </c>
      <c r="B1634">
        <v>1</v>
      </c>
      <c r="C1634">
        <v>1</v>
      </c>
      <c r="D1634">
        <v>0</v>
      </c>
      <c r="G1634">
        <v>0</v>
      </c>
      <c r="Q1634" t="s">
        <v>24</v>
      </c>
      <c r="S1634">
        <v>0</v>
      </c>
      <c r="Z1634">
        <v>0</v>
      </c>
      <c r="AB1634" t="s">
        <v>24</v>
      </c>
      <c r="AC1634" t="s">
        <v>24</v>
      </c>
      <c r="AD1634" t="s">
        <v>24</v>
      </c>
      <c r="AE1634" t="s">
        <v>24</v>
      </c>
      <c r="AF1634">
        <v>0</v>
      </c>
      <c r="AG1634">
        <v>134</v>
      </c>
      <c r="AH1634" t="s">
        <v>24</v>
      </c>
      <c r="AI1634">
        <v>0</v>
      </c>
      <c r="AJ1634" t="s">
        <v>24</v>
      </c>
      <c r="AK1634" t="s">
        <v>24</v>
      </c>
      <c r="AL1634" t="s">
        <v>24</v>
      </c>
      <c r="AM1634" t="s">
        <v>24</v>
      </c>
      <c r="AN1634" t="s">
        <v>24</v>
      </c>
      <c r="AO1634" t="s">
        <v>24</v>
      </c>
      <c r="AP1634" t="s">
        <v>24</v>
      </c>
      <c r="AQ1634" t="s">
        <v>24</v>
      </c>
      <c r="AR1634" t="s">
        <v>24</v>
      </c>
      <c r="AS1634" t="s">
        <v>24</v>
      </c>
      <c r="AT1634" t="s">
        <v>24</v>
      </c>
    </row>
    <row r="1635" spans="1:46">
      <c r="A1635">
        <v>134</v>
      </c>
      <c r="B1635">
        <v>1</v>
      </c>
      <c r="C1635">
        <v>2</v>
      </c>
      <c r="D1635">
        <v>0</v>
      </c>
      <c r="G1635">
        <v>0</v>
      </c>
      <c r="Q1635" t="s">
        <v>24</v>
      </c>
      <c r="S1635">
        <v>0</v>
      </c>
      <c r="Z1635">
        <v>0</v>
      </c>
      <c r="AB1635" t="s">
        <v>24</v>
      </c>
      <c r="AC1635" t="s">
        <v>24</v>
      </c>
      <c r="AD1635" t="s">
        <v>24</v>
      </c>
      <c r="AE1635" t="s">
        <v>24</v>
      </c>
      <c r="AF1635">
        <v>0</v>
      </c>
      <c r="AG1635">
        <v>134</v>
      </c>
      <c r="AH1635" t="s">
        <v>24</v>
      </c>
      <c r="AI1635">
        <v>0</v>
      </c>
      <c r="AJ1635" t="s">
        <v>24</v>
      </c>
      <c r="AK1635" t="s">
        <v>24</v>
      </c>
      <c r="AL1635" t="s">
        <v>24</v>
      </c>
      <c r="AM1635" t="s">
        <v>24</v>
      </c>
      <c r="AN1635" t="s">
        <v>24</v>
      </c>
      <c r="AO1635" t="s">
        <v>24</v>
      </c>
      <c r="AP1635" t="s">
        <v>24</v>
      </c>
      <c r="AQ1635" t="s">
        <v>24</v>
      </c>
      <c r="AR1635" t="s">
        <v>24</v>
      </c>
      <c r="AS1635" t="s">
        <v>24</v>
      </c>
      <c r="AT1635" t="s">
        <v>24</v>
      </c>
    </row>
    <row r="1636" spans="1:46">
      <c r="A1636">
        <v>134</v>
      </c>
      <c r="B1636">
        <v>1</v>
      </c>
      <c r="C1636">
        <v>3</v>
      </c>
      <c r="D1636">
        <v>0</v>
      </c>
      <c r="G1636">
        <v>143</v>
      </c>
      <c r="Q1636" t="s">
        <v>5569</v>
      </c>
      <c r="S1636">
        <v>0</v>
      </c>
      <c r="Z1636">
        <v>3</v>
      </c>
      <c r="AB1636" t="s">
        <v>24</v>
      </c>
      <c r="AC1636" t="s">
        <v>24</v>
      </c>
      <c r="AD1636" t="s">
        <v>24</v>
      </c>
      <c r="AE1636" t="s">
        <v>24</v>
      </c>
      <c r="AF1636">
        <v>0</v>
      </c>
      <c r="AG1636">
        <v>134</v>
      </c>
      <c r="AH1636" t="s">
        <v>24</v>
      </c>
      <c r="AI1636">
        <v>0</v>
      </c>
      <c r="AJ1636" t="s">
        <v>24</v>
      </c>
      <c r="AK1636" t="s">
        <v>24</v>
      </c>
      <c r="AL1636" t="s">
        <v>24</v>
      </c>
      <c r="AM1636" t="s">
        <v>24</v>
      </c>
      <c r="AN1636" t="s">
        <v>24</v>
      </c>
      <c r="AO1636" t="s">
        <v>24</v>
      </c>
      <c r="AP1636" t="s">
        <v>24</v>
      </c>
      <c r="AQ1636" t="s">
        <v>24</v>
      </c>
      <c r="AR1636" t="s">
        <v>24</v>
      </c>
      <c r="AS1636" t="s">
        <v>24</v>
      </c>
      <c r="AT1636" t="s">
        <v>24</v>
      </c>
    </row>
    <row r="1637" spans="1:46">
      <c r="A1637">
        <v>134</v>
      </c>
      <c r="B1637">
        <v>1</v>
      </c>
      <c r="C1637">
        <v>4</v>
      </c>
      <c r="D1637">
        <v>0</v>
      </c>
      <c r="G1637">
        <v>381</v>
      </c>
      <c r="Q1637" t="s">
        <v>5570</v>
      </c>
      <c r="S1637">
        <v>0</v>
      </c>
      <c r="Z1637">
        <v>3</v>
      </c>
      <c r="AB1637" t="s">
        <v>24</v>
      </c>
      <c r="AC1637" t="s">
        <v>24</v>
      </c>
      <c r="AD1637" t="s">
        <v>24</v>
      </c>
      <c r="AE1637" t="s">
        <v>24</v>
      </c>
      <c r="AF1637">
        <v>0</v>
      </c>
      <c r="AG1637">
        <v>134</v>
      </c>
      <c r="AH1637" t="s">
        <v>24</v>
      </c>
      <c r="AI1637">
        <v>0</v>
      </c>
      <c r="AJ1637" t="s">
        <v>24</v>
      </c>
      <c r="AK1637" t="s">
        <v>24</v>
      </c>
      <c r="AL1637" t="s">
        <v>24</v>
      </c>
      <c r="AM1637" t="s">
        <v>24</v>
      </c>
      <c r="AN1637" t="s">
        <v>24</v>
      </c>
      <c r="AO1637" t="s">
        <v>24</v>
      </c>
      <c r="AP1637" t="s">
        <v>24</v>
      </c>
      <c r="AQ1637" t="s">
        <v>24</v>
      </c>
      <c r="AR1637" t="s">
        <v>24</v>
      </c>
      <c r="AS1637" t="s">
        <v>24</v>
      </c>
      <c r="AT1637" t="s">
        <v>24</v>
      </c>
    </row>
    <row r="1638" spans="1:46">
      <c r="A1638">
        <v>134</v>
      </c>
      <c r="B1638">
        <v>1</v>
      </c>
      <c r="C1638">
        <v>5</v>
      </c>
      <c r="D1638">
        <v>0</v>
      </c>
      <c r="G1638">
        <v>142</v>
      </c>
      <c r="Q1638" t="s">
        <v>5569</v>
      </c>
      <c r="S1638">
        <v>0</v>
      </c>
      <c r="Z1638">
        <v>3</v>
      </c>
      <c r="AB1638" t="s">
        <v>24</v>
      </c>
      <c r="AC1638" t="s">
        <v>24</v>
      </c>
      <c r="AD1638" t="s">
        <v>24</v>
      </c>
      <c r="AE1638" t="s">
        <v>24</v>
      </c>
      <c r="AF1638">
        <v>0</v>
      </c>
      <c r="AG1638">
        <v>134</v>
      </c>
      <c r="AH1638" t="s">
        <v>24</v>
      </c>
      <c r="AI1638">
        <v>0</v>
      </c>
      <c r="AJ1638" t="s">
        <v>24</v>
      </c>
      <c r="AK1638" t="s">
        <v>24</v>
      </c>
      <c r="AL1638" t="s">
        <v>24</v>
      </c>
      <c r="AM1638" t="s">
        <v>24</v>
      </c>
      <c r="AN1638" t="s">
        <v>24</v>
      </c>
      <c r="AO1638" t="s">
        <v>24</v>
      </c>
      <c r="AP1638" t="s">
        <v>24</v>
      </c>
      <c r="AQ1638" t="s">
        <v>24</v>
      </c>
      <c r="AR1638" t="s">
        <v>24</v>
      </c>
      <c r="AS1638" t="s">
        <v>24</v>
      </c>
      <c r="AT1638" t="s">
        <v>24</v>
      </c>
    </row>
    <row r="1639" spans="1:46">
      <c r="A1639">
        <v>134</v>
      </c>
      <c r="B1639">
        <v>1</v>
      </c>
      <c r="C1639">
        <v>6</v>
      </c>
      <c r="D1639">
        <v>0</v>
      </c>
      <c r="G1639">
        <v>0</v>
      </c>
      <c r="Q1639" t="s">
        <v>24</v>
      </c>
      <c r="S1639">
        <v>0</v>
      </c>
      <c r="Z1639">
        <v>0</v>
      </c>
      <c r="AB1639" t="s">
        <v>24</v>
      </c>
      <c r="AC1639" t="s">
        <v>24</v>
      </c>
      <c r="AD1639" t="s">
        <v>24</v>
      </c>
      <c r="AE1639" t="s">
        <v>24</v>
      </c>
      <c r="AF1639">
        <v>0</v>
      </c>
      <c r="AG1639">
        <v>134</v>
      </c>
      <c r="AH1639" t="s">
        <v>24</v>
      </c>
      <c r="AI1639">
        <v>0</v>
      </c>
      <c r="AJ1639" t="s">
        <v>24</v>
      </c>
      <c r="AK1639" t="s">
        <v>24</v>
      </c>
      <c r="AL1639" t="s">
        <v>24</v>
      </c>
      <c r="AM1639" t="s">
        <v>24</v>
      </c>
      <c r="AN1639" t="s">
        <v>24</v>
      </c>
      <c r="AO1639" t="s">
        <v>24</v>
      </c>
      <c r="AP1639" t="s">
        <v>24</v>
      </c>
      <c r="AQ1639" t="s">
        <v>24</v>
      </c>
      <c r="AR1639" t="s">
        <v>24</v>
      </c>
      <c r="AS1639" t="s">
        <v>24</v>
      </c>
      <c r="AT1639" t="s">
        <v>24</v>
      </c>
    </row>
    <row r="1640" spans="1:46">
      <c r="A1640">
        <v>134</v>
      </c>
      <c r="B1640">
        <v>1</v>
      </c>
      <c r="C1640">
        <v>7</v>
      </c>
      <c r="D1640">
        <v>0</v>
      </c>
      <c r="G1640">
        <v>0</v>
      </c>
      <c r="Q1640" t="s">
        <v>24</v>
      </c>
      <c r="S1640">
        <v>0</v>
      </c>
      <c r="Z1640">
        <v>0</v>
      </c>
      <c r="AB1640" t="s">
        <v>24</v>
      </c>
      <c r="AC1640" t="s">
        <v>24</v>
      </c>
      <c r="AD1640" t="s">
        <v>24</v>
      </c>
      <c r="AE1640" t="s">
        <v>24</v>
      </c>
      <c r="AF1640">
        <v>0</v>
      </c>
      <c r="AG1640">
        <v>134</v>
      </c>
      <c r="AH1640" t="s">
        <v>24</v>
      </c>
      <c r="AI1640">
        <v>0</v>
      </c>
      <c r="AJ1640" t="s">
        <v>24</v>
      </c>
      <c r="AK1640" t="s">
        <v>24</v>
      </c>
      <c r="AL1640" t="s">
        <v>24</v>
      </c>
      <c r="AM1640" t="s">
        <v>24</v>
      </c>
      <c r="AN1640" t="s">
        <v>24</v>
      </c>
      <c r="AO1640" t="s">
        <v>24</v>
      </c>
      <c r="AP1640" t="s">
        <v>24</v>
      </c>
      <c r="AQ1640" t="s">
        <v>24</v>
      </c>
      <c r="AR1640" t="s">
        <v>24</v>
      </c>
      <c r="AS1640" t="s">
        <v>24</v>
      </c>
      <c r="AT1640" t="s">
        <v>24</v>
      </c>
    </row>
    <row r="1641" spans="1:46">
      <c r="A1641">
        <v>134</v>
      </c>
      <c r="B1641">
        <v>1</v>
      </c>
      <c r="C1641">
        <v>8</v>
      </c>
      <c r="D1641">
        <v>0</v>
      </c>
      <c r="G1641">
        <v>0</v>
      </c>
      <c r="Q1641" t="s">
        <v>24</v>
      </c>
      <c r="S1641">
        <v>0</v>
      </c>
      <c r="Z1641">
        <v>0</v>
      </c>
      <c r="AB1641" t="s">
        <v>24</v>
      </c>
      <c r="AC1641" t="s">
        <v>24</v>
      </c>
      <c r="AD1641" t="s">
        <v>24</v>
      </c>
      <c r="AE1641" t="s">
        <v>24</v>
      </c>
      <c r="AF1641">
        <v>0</v>
      </c>
      <c r="AG1641">
        <v>134</v>
      </c>
      <c r="AH1641" t="s">
        <v>24</v>
      </c>
      <c r="AI1641">
        <v>0</v>
      </c>
      <c r="AJ1641" t="s">
        <v>24</v>
      </c>
      <c r="AK1641" t="s">
        <v>24</v>
      </c>
      <c r="AL1641" t="s">
        <v>24</v>
      </c>
      <c r="AM1641" t="s">
        <v>24</v>
      </c>
      <c r="AN1641" t="s">
        <v>24</v>
      </c>
      <c r="AO1641" t="s">
        <v>24</v>
      </c>
      <c r="AP1641" t="s">
        <v>24</v>
      </c>
      <c r="AQ1641" t="s">
        <v>24</v>
      </c>
      <c r="AR1641" t="s">
        <v>24</v>
      </c>
      <c r="AS1641" t="s">
        <v>24</v>
      </c>
      <c r="AT1641" t="s">
        <v>24</v>
      </c>
    </row>
    <row r="1642" spans="1:46">
      <c r="A1642">
        <v>134</v>
      </c>
      <c r="B1642">
        <v>2</v>
      </c>
      <c r="C1642">
        <v>1</v>
      </c>
      <c r="D1642">
        <v>0</v>
      </c>
      <c r="G1642">
        <v>265</v>
      </c>
      <c r="Q1642" t="s">
        <v>1654</v>
      </c>
      <c r="S1642">
        <v>0</v>
      </c>
      <c r="Z1642">
        <v>3</v>
      </c>
      <c r="AB1642" t="s">
        <v>24</v>
      </c>
      <c r="AC1642" t="s">
        <v>24</v>
      </c>
      <c r="AD1642" t="s">
        <v>24</v>
      </c>
      <c r="AE1642" t="s">
        <v>24</v>
      </c>
      <c r="AF1642">
        <v>0</v>
      </c>
      <c r="AG1642">
        <v>134</v>
      </c>
      <c r="AH1642" t="s">
        <v>24</v>
      </c>
      <c r="AI1642">
        <v>0</v>
      </c>
      <c r="AJ1642" t="s">
        <v>24</v>
      </c>
      <c r="AK1642" t="s">
        <v>24</v>
      </c>
      <c r="AL1642" t="s">
        <v>24</v>
      </c>
      <c r="AM1642" t="s">
        <v>24</v>
      </c>
      <c r="AN1642" t="s">
        <v>24</v>
      </c>
      <c r="AO1642" t="s">
        <v>24</v>
      </c>
      <c r="AP1642" t="s">
        <v>24</v>
      </c>
      <c r="AQ1642" t="s">
        <v>24</v>
      </c>
      <c r="AR1642" t="s">
        <v>24</v>
      </c>
      <c r="AS1642" t="s">
        <v>24</v>
      </c>
      <c r="AT1642" t="s">
        <v>24</v>
      </c>
    </row>
    <row r="1643" spans="1:46">
      <c r="A1643">
        <v>134</v>
      </c>
      <c r="B1643">
        <v>2</v>
      </c>
      <c r="C1643">
        <v>2</v>
      </c>
      <c r="D1643">
        <v>0</v>
      </c>
      <c r="G1643">
        <v>317</v>
      </c>
      <c r="Q1643" t="s">
        <v>5571</v>
      </c>
      <c r="S1643">
        <v>0</v>
      </c>
      <c r="Z1643">
        <v>3</v>
      </c>
      <c r="AB1643" t="s">
        <v>24</v>
      </c>
      <c r="AC1643" t="s">
        <v>24</v>
      </c>
      <c r="AD1643" t="s">
        <v>24</v>
      </c>
      <c r="AE1643" t="s">
        <v>24</v>
      </c>
      <c r="AF1643">
        <v>0</v>
      </c>
      <c r="AG1643">
        <v>134</v>
      </c>
      <c r="AH1643" t="s">
        <v>24</v>
      </c>
      <c r="AI1643">
        <v>0</v>
      </c>
      <c r="AJ1643" t="s">
        <v>24</v>
      </c>
      <c r="AK1643" t="s">
        <v>24</v>
      </c>
      <c r="AL1643" t="s">
        <v>24</v>
      </c>
      <c r="AM1643" t="s">
        <v>24</v>
      </c>
      <c r="AN1643" t="s">
        <v>24</v>
      </c>
      <c r="AO1643" t="s">
        <v>24</v>
      </c>
      <c r="AP1643" t="s">
        <v>24</v>
      </c>
      <c r="AQ1643" t="s">
        <v>24</v>
      </c>
      <c r="AR1643" t="s">
        <v>24</v>
      </c>
      <c r="AS1643" t="s">
        <v>24</v>
      </c>
      <c r="AT1643" t="s">
        <v>24</v>
      </c>
    </row>
    <row r="1644" spans="1:46">
      <c r="A1644">
        <v>134</v>
      </c>
      <c r="B1644">
        <v>2</v>
      </c>
      <c r="C1644">
        <v>3</v>
      </c>
      <c r="D1644">
        <v>0</v>
      </c>
      <c r="G1644">
        <v>625</v>
      </c>
      <c r="Q1644" t="s">
        <v>5572</v>
      </c>
      <c r="S1644">
        <v>0</v>
      </c>
      <c r="Z1644">
        <v>3</v>
      </c>
      <c r="AB1644" t="s">
        <v>24</v>
      </c>
      <c r="AC1644" t="s">
        <v>24</v>
      </c>
      <c r="AD1644" t="s">
        <v>24</v>
      </c>
      <c r="AE1644" t="s">
        <v>24</v>
      </c>
      <c r="AF1644">
        <v>0</v>
      </c>
      <c r="AG1644">
        <v>134</v>
      </c>
      <c r="AH1644" t="s">
        <v>24</v>
      </c>
      <c r="AI1644">
        <v>0</v>
      </c>
      <c r="AJ1644" t="s">
        <v>24</v>
      </c>
      <c r="AK1644" t="s">
        <v>24</v>
      </c>
      <c r="AL1644" t="s">
        <v>24</v>
      </c>
      <c r="AM1644" t="s">
        <v>24</v>
      </c>
      <c r="AN1644" t="s">
        <v>24</v>
      </c>
      <c r="AO1644" t="s">
        <v>24</v>
      </c>
      <c r="AP1644" t="s">
        <v>24</v>
      </c>
      <c r="AQ1644" t="s">
        <v>24</v>
      </c>
      <c r="AR1644" t="s">
        <v>24</v>
      </c>
      <c r="AS1644" t="s">
        <v>24</v>
      </c>
      <c r="AT1644" t="s">
        <v>24</v>
      </c>
    </row>
    <row r="1645" spans="1:46">
      <c r="A1645">
        <v>134</v>
      </c>
      <c r="B1645">
        <v>2</v>
      </c>
      <c r="C1645">
        <v>4</v>
      </c>
      <c r="D1645">
        <v>0</v>
      </c>
      <c r="G1645">
        <v>744</v>
      </c>
      <c r="Q1645" t="s">
        <v>5573</v>
      </c>
      <c r="S1645">
        <v>0</v>
      </c>
      <c r="Z1645">
        <v>3</v>
      </c>
      <c r="AB1645" t="s">
        <v>24</v>
      </c>
      <c r="AC1645" t="s">
        <v>24</v>
      </c>
      <c r="AD1645" t="s">
        <v>24</v>
      </c>
      <c r="AE1645" t="s">
        <v>24</v>
      </c>
      <c r="AF1645">
        <v>0</v>
      </c>
      <c r="AG1645">
        <v>134</v>
      </c>
      <c r="AH1645" t="s">
        <v>24</v>
      </c>
      <c r="AI1645">
        <v>0</v>
      </c>
      <c r="AJ1645" t="s">
        <v>24</v>
      </c>
      <c r="AK1645" t="s">
        <v>24</v>
      </c>
      <c r="AL1645" t="s">
        <v>24</v>
      </c>
      <c r="AM1645" t="s">
        <v>24</v>
      </c>
      <c r="AN1645" t="s">
        <v>24</v>
      </c>
      <c r="AO1645" t="s">
        <v>24</v>
      </c>
      <c r="AP1645" t="s">
        <v>24</v>
      </c>
      <c r="AQ1645" t="s">
        <v>24</v>
      </c>
      <c r="AR1645" t="s">
        <v>24</v>
      </c>
      <c r="AS1645" t="s">
        <v>24</v>
      </c>
      <c r="AT1645" t="s">
        <v>24</v>
      </c>
    </row>
    <row r="1646" spans="1:46">
      <c r="A1646">
        <v>134</v>
      </c>
      <c r="B1646">
        <v>2</v>
      </c>
      <c r="C1646">
        <v>5</v>
      </c>
      <c r="D1646">
        <v>0</v>
      </c>
      <c r="G1646">
        <v>814</v>
      </c>
      <c r="Q1646" t="s">
        <v>5574</v>
      </c>
      <c r="S1646">
        <v>0</v>
      </c>
      <c r="Z1646">
        <v>3</v>
      </c>
      <c r="AB1646" t="s">
        <v>24</v>
      </c>
      <c r="AC1646" t="s">
        <v>24</v>
      </c>
      <c r="AD1646" t="s">
        <v>24</v>
      </c>
      <c r="AE1646" t="s">
        <v>24</v>
      </c>
      <c r="AF1646">
        <v>0</v>
      </c>
      <c r="AG1646">
        <v>134</v>
      </c>
      <c r="AH1646" t="s">
        <v>24</v>
      </c>
      <c r="AI1646">
        <v>0</v>
      </c>
      <c r="AJ1646" t="s">
        <v>24</v>
      </c>
      <c r="AK1646" t="s">
        <v>24</v>
      </c>
      <c r="AL1646" t="s">
        <v>24</v>
      </c>
      <c r="AM1646" t="s">
        <v>24</v>
      </c>
      <c r="AN1646" t="s">
        <v>24</v>
      </c>
      <c r="AO1646" t="s">
        <v>24</v>
      </c>
      <c r="AP1646" t="s">
        <v>24</v>
      </c>
      <c r="AQ1646" t="s">
        <v>24</v>
      </c>
      <c r="AR1646" t="s">
        <v>24</v>
      </c>
      <c r="AS1646" t="s">
        <v>24</v>
      </c>
      <c r="AT1646" t="s">
        <v>24</v>
      </c>
    </row>
    <row r="1647" spans="1:46">
      <c r="A1647">
        <v>134</v>
      </c>
      <c r="B1647">
        <v>2</v>
      </c>
      <c r="C1647">
        <v>6</v>
      </c>
      <c r="D1647">
        <v>0</v>
      </c>
      <c r="G1647">
        <v>262</v>
      </c>
      <c r="Q1647" t="s">
        <v>5544</v>
      </c>
      <c r="S1647">
        <v>0</v>
      </c>
      <c r="Z1647">
        <v>3</v>
      </c>
      <c r="AB1647" t="s">
        <v>24</v>
      </c>
      <c r="AC1647" t="s">
        <v>24</v>
      </c>
      <c r="AD1647" t="s">
        <v>24</v>
      </c>
      <c r="AE1647" t="s">
        <v>24</v>
      </c>
      <c r="AF1647">
        <v>0</v>
      </c>
      <c r="AG1647">
        <v>134</v>
      </c>
      <c r="AH1647" t="s">
        <v>24</v>
      </c>
      <c r="AI1647">
        <v>0</v>
      </c>
      <c r="AJ1647" t="s">
        <v>24</v>
      </c>
      <c r="AK1647" t="s">
        <v>24</v>
      </c>
      <c r="AL1647" t="s">
        <v>24</v>
      </c>
      <c r="AM1647" t="s">
        <v>24</v>
      </c>
      <c r="AN1647" t="s">
        <v>24</v>
      </c>
      <c r="AO1647" t="s">
        <v>24</v>
      </c>
      <c r="AP1647" t="s">
        <v>24</v>
      </c>
      <c r="AQ1647" t="s">
        <v>24</v>
      </c>
      <c r="AR1647" t="s">
        <v>24</v>
      </c>
      <c r="AS1647" t="s">
        <v>24</v>
      </c>
      <c r="AT1647" t="s">
        <v>24</v>
      </c>
    </row>
    <row r="1648" spans="1:46">
      <c r="A1648">
        <v>134</v>
      </c>
      <c r="B1648">
        <v>2</v>
      </c>
      <c r="C1648">
        <v>7</v>
      </c>
      <c r="D1648">
        <v>0</v>
      </c>
      <c r="G1648">
        <v>242</v>
      </c>
      <c r="Q1648" t="s">
        <v>5575</v>
      </c>
      <c r="S1648">
        <v>0</v>
      </c>
      <c r="Z1648">
        <v>3</v>
      </c>
      <c r="AB1648" t="s">
        <v>24</v>
      </c>
      <c r="AC1648" t="s">
        <v>24</v>
      </c>
      <c r="AD1648" t="s">
        <v>24</v>
      </c>
      <c r="AE1648" t="s">
        <v>24</v>
      </c>
      <c r="AF1648">
        <v>0</v>
      </c>
      <c r="AG1648">
        <v>134</v>
      </c>
      <c r="AH1648" t="s">
        <v>24</v>
      </c>
      <c r="AI1648">
        <v>0</v>
      </c>
      <c r="AJ1648" t="s">
        <v>24</v>
      </c>
      <c r="AK1648" t="s">
        <v>24</v>
      </c>
      <c r="AL1648" t="s">
        <v>24</v>
      </c>
      <c r="AM1648" t="s">
        <v>24</v>
      </c>
      <c r="AN1648" t="s">
        <v>24</v>
      </c>
      <c r="AO1648" t="s">
        <v>24</v>
      </c>
      <c r="AP1648" t="s">
        <v>24</v>
      </c>
      <c r="AQ1648" t="s">
        <v>24</v>
      </c>
      <c r="AR1648" t="s">
        <v>24</v>
      </c>
      <c r="AS1648" t="s">
        <v>24</v>
      </c>
      <c r="AT1648" t="s">
        <v>24</v>
      </c>
    </row>
    <row r="1649" spans="1:46">
      <c r="A1649">
        <v>134</v>
      </c>
      <c r="B1649">
        <v>2</v>
      </c>
      <c r="C1649">
        <v>8</v>
      </c>
      <c r="D1649">
        <v>0</v>
      </c>
      <c r="G1649">
        <v>742</v>
      </c>
      <c r="Q1649" t="s">
        <v>1654</v>
      </c>
      <c r="S1649">
        <v>0</v>
      </c>
      <c r="Z1649">
        <v>3</v>
      </c>
      <c r="AB1649" t="s">
        <v>24</v>
      </c>
      <c r="AC1649" t="s">
        <v>24</v>
      </c>
      <c r="AD1649" t="s">
        <v>24</v>
      </c>
      <c r="AE1649" t="s">
        <v>24</v>
      </c>
      <c r="AF1649">
        <v>0</v>
      </c>
      <c r="AG1649">
        <v>134</v>
      </c>
      <c r="AH1649" t="s">
        <v>24</v>
      </c>
      <c r="AI1649">
        <v>0</v>
      </c>
      <c r="AJ1649" t="s">
        <v>24</v>
      </c>
      <c r="AK1649" t="s">
        <v>24</v>
      </c>
      <c r="AL1649" t="s">
        <v>24</v>
      </c>
      <c r="AM1649" t="s">
        <v>24</v>
      </c>
      <c r="AN1649" t="s">
        <v>24</v>
      </c>
      <c r="AO1649" t="s">
        <v>24</v>
      </c>
      <c r="AP1649" t="s">
        <v>24</v>
      </c>
      <c r="AQ1649" t="s">
        <v>24</v>
      </c>
      <c r="AR1649" t="s">
        <v>24</v>
      </c>
      <c r="AS1649" t="s">
        <v>24</v>
      </c>
      <c r="AT1649" t="s">
        <v>24</v>
      </c>
    </row>
    <row r="1650" spans="1:46">
      <c r="A1650">
        <v>134</v>
      </c>
      <c r="B1650">
        <v>3</v>
      </c>
      <c r="C1650">
        <v>1</v>
      </c>
      <c r="D1650">
        <v>0</v>
      </c>
      <c r="G1650">
        <v>127</v>
      </c>
      <c r="Q1650" t="s">
        <v>5576</v>
      </c>
      <c r="S1650">
        <v>0</v>
      </c>
      <c r="Z1650">
        <v>3</v>
      </c>
      <c r="AB1650" t="s">
        <v>24</v>
      </c>
      <c r="AC1650" t="s">
        <v>24</v>
      </c>
      <c r="AD1650" t="s">
        <v>24</v>
      </c>
      <c r="AE1650" t="s">
        <v>24</v>
      </c>
      <c r="AF1650">
        <v>0</v>
      </c>
      <c r="AG1650">
        <v>134</v>
      </c>
      <c r="AH1650" t="s">
        <v>24</v>
      </c>
      <c r="AI1650">
        <v>0</v>
      </c>
      <c r="AJ1650" t="s">
        <v>24</v>
      </c>
      <c r="AK1650" t="s">
        <v>24</v>
      </c>
      <c r="AL1650" t="s">
        <v>24</v>
      </c>
      <c r="AM1650" t="s">
        <v>24</v>
      </c>
      <c r="AN1650" t="s">
        <v>24</v>
      </c>
      <c r="AO1650" t="s">
        <v>24</v>
      </c>
      <c r="AP1650" t="s">
        <v>24</v>
      </c>
      <c r="AQ1650" t="s">
        <v>24</v>
      </c>
      <c r="AR1650" t="s">
        <v>24</v>
      </c>
      <c r="AS1650" t="s">
        <v>24</v>
      </c>
      <c r="AT1650" t="s">
        <v>24</v>
      </c>
    </row>
    <row r="1651" spans="1:46">
      <c r="A1651">
        <v>134</v>
      </c>
      <c r="B1651">
        <v>3</v>
      </c>
      <c r="C1651">
        <v>2</v>
      </c>
      <c r="D1651">
        <v>0</v>
      </c>
      <c r="G1651">
        <v>292</v>
      </c>
      <c r="Q1651" t="s">
        <v>184</v>
      </c>
      <c r="S1651">
        <v>0</v>
      </c>
      <c r="Z1651">
        <v>3</v>
      </c>
      <c r="AB1651" t="s">
        <v>24</v>
      </c>
      <c r="AC1651" t="s">
        <v>24</v>
      </c>
      <c r="AD1651" t="s">
        <v>24</v>
      </c>
      <c r="AE1651" t="s">
        <v>24</v>
      </c>
      <c r="AF1651">
        <v>0</v>
      </c>
      <c r="AG1651">
        <v>134</v>
      </c>
      <c r="AH1651" t="s">
        <v>24</v>
      </c>
      <c r="AI1651">
        <v>0</v>
      </c>
      <c r="AJ1651" t="s">
        <v>24</v>
      </c>
      <c r="AK1651" t="s">
        <v>24</v>
      </c>
      <c r="AL1651" t="s">
        <v>24</v>
      </c>
      <c r="AM1651" t="s">
        <v>24</v>
      </c>
      <c r="AN1651" t="s">
        <v>24</v>
      </c>
      <c r="AO1651" t="s">
        <v>24</v>
      </c>
      <c r="AP1651" t="s">
        <v>24</v>
      </c>
      <c r="AQ1651" t="s">
        <v>24</v>
      </c>
      <c r="AR1651" t="s">
        <v>24</v>
      </c>
      <c r="AS1651" t="s">
        <v>24</v>
      </c>
      <c r="AT1651" t="s">
        <v>24</v>
      </c>
    </row>
    <row r="1652" spans="1:46">
      <c r="A1652">
        <v>134</v>
      </c>
      <c r="B1652">
        <v>3</v>
      </c>
      <c r="C1652">
        <v>3</v>
      </c>
      <c r="D1652">
        <v>0</v>
      </c>
      <c r="G1652">
        <v>291</v>
      </c>
      <c r="Q1652" t="s">
        <v>5112</v>
      </c>
      <c r="S1652">
        <v>0</v>
      </c>
      <c r="Z1652">
        <v>3</v>
      </c>
      <c r="AB1652" t="s">
        <v>24</v>
      </c>
      <c r="AC1652" t="s">
        <v>24</v>
      </c>
      <c r="AD1652" t="s">
        <v>24</v>
      </c>
      <c r="AE1652" t="s">
        <v>24</v>
      </c>
      <c r="AF1652">
        <v>0</v>
      </c>
      <c r="AG1652">
        <v>134</v>
      </c>
      <c r="AH1652" t="s">
        <v>24</v>
      </c>
      <c r="AI1652">
        <v>0</v>
      </c>
      <c r="AJ1652" t="s">
        <v>24</v>
      </c>
      <c r="AK1652" t="s">
        <v>24</v>
      </c>
      <c r="AL1652" t="s">
        <v>24</v>
      </c>
      <c r="AM1652" t="s">
        <v>24</v>
      </c>
      <c r="AN1652" t="s">
        <v>24</v>
      </c>
      <c r="AO1652" t="s">
        <v>24</v>
      </c>
      <c r="AP1652" t="s">
        <v>24</v>
      </c>
      <c r="AQ1652" t="s">
        <v>24</v>
      </c>
      <c r="AR1652" t="s">
        <v>24</v>
      </c>
      <c r="AS1652" t="s">
        <v>24</v>
      </c>
      <c r="AT1652" t="s">
        <v>24</v>
      </c>
    </row>
    <row r="1653" spans="1:46">
      <c r="A1653">
        <v>134</v>
      </c>
      <c r="B1653">
        <v>3</v>
      </c>
      <c r="C1653">
        <v>4</v>
      </c>
      <c r="D1653">
        <v>0</v>
      </c>
      <c r="G1653">
        <v>712</v>
      </c>
      <c r="Q1653" t="s">
        <v>5577</v>
      </c>
      <c r="S1653">
        <v>0</v>
      </c>
      <c r="Z1653">
        <v>3</v>
      </c>
      <c r="AB1653" t="s">
        <v>24</v>
      </c>
      <c r="AC1653" t="s">
        <v>24</v>
      </c>
      <c r="AD1653" t="s">
        <v>24</v>
      </c>
      <c r="AE1653" t="s">
        <v>24</v>
      </c>
      <c r="AF1653">
        <v>0</v>
      </c>
      <c r="AG1653">
        <v>134</v>
      </c>
      <c r="AH1653" t="s">
        <v>24</v>
      </c>
      <c r="AI1653">
        <v>0</v>
      </c>
      <c r="AJ1653" t="s">
        <v>24</v>
      </c>
      <c r="AK1653" t="s">
        <v>24</v>
      </c>
      <c r="AL1653" t="s">
        <v>24</v>
      </c>
      <c r="AM1653" t="s">
        <v>24</v>
      </c>
      <c r="AN1653" t="s">
        <v>24</v>
      </c>
      <c r="AO1653" t="s">
        <v>24</v>
      </c>
      <c r="AP1653" t="s">
        <v>24</v>
      </c>
      <c r="AQ1653" t="s">
        <v>24</v>
      </c>
      <c r="AR1653" t="s">
        <v>24</v>
      </c>
      <c r="AS1653" t="s">
        <v>24</v>
      </c>
      <c r="AT1653" t="s">
        <v>24</v>
      </c>
    </row>
    <row r="1654" spans="1:46">
      <c r="A1654">
        <v>134</v>
      </c>
      <c r="B1654">
        <v>3</v>
      </c>
      <c r="C1654">
        <v>5</v>
      </c>
      <c r="D1654">
        <v>0</v>
      </c>
      <c r="G1654">
        <v>816</v>
      </c>
      <c r="Q1654" t="s">
        <v>5578</v>
      </c>
      <c r="S1654">
        <v>0</v>
      </c>
      <c r="Z1654">
        <v>3</v>
      </c>
      <c r="AB1654" t="s">
        <v>24</v>
      </c>
      <c r="AC1654" t="s">
        <v>24</v>
      </c>
      <c r="AD1654" t="s">
        <v>24</v>
      </c>
      <c r="AE1654" t="s">
        <v>24</v>
      </c>
      <c r="AF1654">
        <v>0</v>
      </c>
      <c r="AG1654">
        <v>134</v>
      </c>
      <c r="AH1654" t="s">
        <v>24</v>
      </c>
      <c r="AI1654">
        <v>0</v>
      </c>
      <c r="AJ1654" t="s">
        <v>24</v>
      </c>
      <c r="AK1654" t="s">
        <v>24</v>
      </c>
      <c r="AL1654" t="s">
        <v>24</v>
      </c>
      <c r="AM1654" t="s">
        <v>24</v>
      </c>
      <c r="AN1654" t="s">
        <v>24</v>
      </c>
      <c r="AO1654" t="s">
        <v>24</v>
      </c>
      <c r="AP1654" t="s">
        <v>24</v>
      </c>
      <c r="AQ1654" t="s">
        <v>24</v>
      </c>
      <c r="AR1654" t="s">
        <v>24</v>
      </c>
      <c r="AS1654" t="s">
        <v>24</v>
      </c>
      <c r="AT1654" t="s">
        <v>24</v>
      </c>
    </row>
    <row r="1655" spans="1:46">
      <c r="A1655">
        <v>134</v>
      </c>
      <c r="B1655">
        <v>3</v>
      </c>
      <c r="C1655">
        <v>6</v>
      </c>
      <c r="D1655">
        <v>0</v>
      </c>
      <c r="G1655">
        <v>556</v>
      </c>
      <c r="Q1655" t="s">
        <v>5579</v>
      </c>
      <c r="S1655">
        <v>0</v>
      </c>
      <c r="Z1655">
        <v>3</v>
      </c>
      <c r="AB1655" t="s">
        <v>24</v>
      </c>
      <c r="AC1655" t="s">
        <v>24</v>
      </c>
      <c r="AD1655" t="s">
        <v>24</v>
      </c>
      <c r="AE1655" t="s">
        <v>24</v>
      </c>
      <c r="AF1655">
        <v>0</v>
      </c>
      <c r="AG1655">
        <v>134</v>
      </c>
      <c r="AH1655" t="s">
        <v>24</v>
      </c>
      <c r="AI1655">
        <v>0</v>
      </c>
      <c r="AJ1655" t="s">
        <v>24</v>
      </c>
      <c r="AK1655" t="s">
        <v>24</v>
      </c>
      <c r="AL1655" t="s">
        <v>24</v>
      </c>
      <c r="AM1655" t="s">
        <v>24</v>
      </c>
      <c r="AN1655" t="s">
        <v>24</v>
      </c>
      <c r="AO1655" t="s">
        <v>24</v>
      </c>
      <c r="AP1655" t="s">
        <v>24</v>
      </c>
      <c r="AQ1655" t="s">
        <v>24</v>
      </c>
      <c r="AR1655" t="s">
        <v>24</v>
      </c>
      <c r="AS1655" t="s">
        <v>24</v>
      </c>
      <c r="AT1655" t="s">
        <v>24</v>
      </c>
    </row>
    <row r="1656" spans="1:46">
      <c r="A1656">
        <v>134</v>
      </c>
      <c r="B1656">
        <v>3</v>
      </c>
      <c r="C1656">
        <v>7</v>
      </c>
      <c r="D1656">
        <v>0</v>
      </c>
      <c r="G1656">
        <v>815</v>
      </c>
      <c r="Q1656" t="s">
        <v>184</v>
      </c>
      <c r="S1656">
        <v>0</v>
      </c>
      <c r="Z1656">
        <v>3</v>
      </c>
      <c r="AB1656" t="s">
        <v>24</v>
      </c>
      <c r="AC1656" t="s">
        <v>24</v>
      </c>
      <c r="AD1656" t="s">
        <v>24</v>
      </c>
      <c r="AE1656" t="s">
        <v>24</v>
      </c>
      <c r="AF1656">
        <v>0</v>
      </c>
      <c r="AG1656">
        <v>134</v>
      </c>
      <c r="AH1656" t="s">
        <v>24</v>
      </c>
      <c r="AI1656">
        <v>0</v>
      </c>
      <c r="AJ1656" t="s">
        <v>24</v>
      </c>
      <c r="AK1656" t="s">
        <v>24</v>
      </c>
      <c r="AL1656" t="s">
        <v>24</v>
      </c>
      <c r="AM1656" t="s">
        <v>24</v>
      </c>
      <c r="AN1656" t="s">
        <v>24</v>
      </c>
      <c r="AO1656" t="s">
        <v>24</v>
      </c>
      <c r="AP1656" t="s">
        <v>24</v>
      </c>
      <c r="AQ1656" t="s">
        <v>24</v>
      </c>
      <c r="AR1656" t="s">
        <v>24</v>
      </c>
      <c r="AS1656" t="s">
        <v>24</v>
      </c>
      <c r="AT1656" t="s">
        <v>24</v>
      </c>
    </row>
    <row r="1657" spans="1:46">
      <c r="A1657">
        <v>134</v>
      </c>
      <c r="B1657">
        <v>3</v>
      </c>
      <c r="C1657">
        <v>8</v>
      </c>
      <c r="D1657">
        <v>0</v>
      </c>
      <c r="G1657">
        <v>684</v>
      </c>
      <c r="Q1657" t="s">
        <v>1637</v>
      </c>
      <c r="S1657">
        <v>0</v>
      </c>
      <c r="Z1657">
        <v>3</v>
      </c>
      <c r="AB1657" t="s">
        <v>24</v>
      </c>
      <c r="AC1657" t="s">
        <v>24</v>
      </c>
      <c r="AD1657" t="s">
        <v>24</v>
      </c>
      <c r="AE1657" t="s">
        <v>24</v>
      </c>
      <c r="AF1657">
        <v>0</v>
      </c>
      <c r="AG1657">
        <v>134</v>
      </c>
      <c r="AH1657" t="s">
        <v>24</v>
      </c>
      <c r="AI1657">
        <v>0</v>
      </c>
      <c r="AJ1657" t="s">
        <v>24</v>
      </c>
      <c r="AK1657" t="s">
        <v>24</v>
      </c>
      <c r="AL1657" t="s">
        <v>24</v>
      </c>
      <c r="AM1657" t="s">
        <v>24</v>
      </c>
      <c r="AN1657" t="s">
        <v>24</v>
      </c>
      <c r="AO1657" t="s">
        <v>24</v>
      </c>
      <c r="AP1657" t="s">
        <v>24</v>
      </c>
      <c r="AQ1657" t="s">
        <v>24</v>
      </c>
      <c r="AR1657" t="s">
        <v>24</v>
      </c>
      <c r="AS1657" t="s">
        <v>24</v>
      </c>
      <c r="AT1657" t="s">
        <v>24</v>
      </c>
    </row>
    <row r="1658" spans="1:46">
      <c r="A1658">
        <v>134</v>
      </c>
      <c r="B1658">
        <v>4</v>
      </c>
      <c r="C1658">
        <v>1</v>
      </c>
      <c r="D1658">
        <v>0</v>
      </c>
      <c r="G1658">
        <v>593</v>
      </c>
      <c r="Q1658" t="s">
        <v>5580</v>
      </c>
      <c r="S1658">
        <v>0</v>
      </c>
      <c r="Z1658">
        <v>3</v>
      </c>
      <c r="AB1658" t="s">
        <v>24</v>
      </c>
      <c r="AC1658" t="s">
        <v>24</v>
      </c>
      <c r="AD1658" t="s">
        <v>24</v>
      </c>
      <c r="AE1658" t="s">
        <v>24</v>
      </c>
      <c r="AF1658">
        <v>0</v>
      </c>
      <c r="AG1658">
        <v>134</v>
      </c>
      <c r="AH1658" t="s">
        <v>24</v>
      </c>
      <c r="AI1658">
        <v>0</v>
      </c>
      <c r="AJ1658" t="s">
        <v>24</v>
      </c>
      <c r="AK1658" t="s">
        <v>24</v>
      </c>
      <c r="AL1658" t="s">
        <v>24</v>
      </c>
      <c r="AM1658" t="s">
        <v>24</v>
      </c>
      <c r="AN1658" t="s">
        <v>24</v>
      </c>
      <c r="AO1658" t="s">
        <v>24</v>
      </c>
      <c r="AP1658" t="s">
        <v>24</v>
      </c>
      <c r="AQ1658" t="s">
        <v>24</v>
      </c>
      <c r="AR1658" t="s">
        <v>24</v>
      </c>
      <c r="AS1658" t="s">
        <v>24</v>
      </c>
      <c r="AT1658" t="s">
        <v>24</v>
      </c>
    </row>
    <row r="1659" spans="1:46">
      <c r="A1659">
        <v>134</v>
      </c>
      <c r="B1659">
        <v>4</v>
      </c>
      <c r="C1659">
        <v>2</v>
      </c>
      <c r="D1659">
        <v>0</v>
      </c>
      <c r="G1659">
        <v>801</v>
      </c>
      <c r="Q1659" t="s">
        <v>5581</v>
      </c>
      <c r="S1659">
        <v>0</v>
      </c>
      <c r="Z1659">
        <v>3</v>
      </c>
      <c r="AB1659" t="s">
        <v>24</v>
      </c>
      <c r="AC1659" t="s">
        <v>24</v>
      </c>
      <c r="AD1659" t="s">
        <v>24</v>
      </c>
      <c r="AE1659" t="s">
        <v>24</v>
      </c>
      <c r="AF1659">
        <v>0</v>
      </c>
      <c r="AG1659">
        <v>134</v>
      </c>
      <c r="AH1659" t="s">
        <v>24</v>
      </c>
      <c r="AI1659">
        <v>0</v>
      </c>
      <c r="AJ1659" t="s">
        <v>24</v>
      </c>
      <c r="AK1659" t="s">
        <v>24</v>
      </c>
      <c r="AL1659" t="s">
        <v>24</v>
      </c>
      <c r="AM1659" t="s">
        <v>24</v>
      </c>
      <c r="AN1659" t="s">
        <v>24</v>
      </c>
      <c r="AO1659" t="s">
        <v>24</v>
      </c>
      <c r="AP1659" t="s">
        <v>24</v>
      </c>
      <c r="AQ1659" t="s">
        <v>24</v>
      </c>
      <c r="AR1659" t="s">
        <v>24</v>
      </c>
      <c r="AS1659" t="s">
        <v>24</v>
      </c>
      <c r="AT1659" t="s">
        <v>24</v>
      </c>
    </row>
    <row r="1660" spans="1:46">
      <c r="A1660">
        <v>134</v>
      </c>
      <c r="B1660">
        <v>4</v>
      </c>
      <c r="C1660">
        <v>3</v>
      </c>
      <c r="D1660">
        <v>0</v>
      </c>
      <c r="G1660">
        <v>743</v>
      </c>
      <c r="Q1660" t="s">
        <v>179</v>
      </c>
      <c r="S1660">
        <v>0</v>
      </c>
      <c r="Z1660">
        <v>3</v>
      </c>
      <c r="AB1660" t="s">
        <v>24</v>
      </c>
      <c r="AC1660" t="s">
        <v>24</v>
      </c>
      <c r="AD1660" t="s">
        <v>24</v>
      </c>
      <c r="AE1660" t="s">
        <v>24</v>
      </c>
      <c r="AF1660">
        <v>0</v>
      </c>
      <c r="AG1660">
        <v>134</v>
      </c>
      <c r="AH1660" t="s">
        <v>24</v>
      </c>
      <c r="AI1660">
        <v>0</v>
      </c>
      <c r="AJ1660" t="s">
        <v>24</v>
      </c>
      <c r="AK1660" t="s">
        <v>24</v>
      </c>
      <c r="AL1660" t="s">
        <v>24</v>
      </c>
      <c r="AM1660" t="s">
        <v>24</v>
      </c>
      <c r="AN1660" t="s">
        <v>24</v>
      </c>
      <c r="AO1660" t="s">
        <v>24</v>
      </c>
      <c r="AP1660" t="s">
        <v>24</v>
      </c>
      <c r="AQ1660" t="s">
        <v>24</v>
      </c>
      <c r="AR1660" t="s">
        <v>24</v>
      </c>
      <c r="AS1660" t="s">
        <v>24</v>
      </c>
      <c r="AT1660" t="s">
        <v>24</v>
      </c>
    </row>
    <row r="1661" spans="1:46">
      <c r="A1661">
        <v>134</v>
      </c>
      <c r="B1661">
        <v>4</v>
      </c>
      <c r="C1661">
        <v>4</v>
      </c>
      <c r="D1661">
        <v>0</v>
      </c>
      <c r="G1661">
        <v>213</v>
      </c>
      <c r="Q1661" t="s">
        <v>179</v>
      </c>
      <c r="S1661">
        <v>0</v>
      </c>
      <c r="Z1661">
        <v>3</v>
      </c>
      <c r="AB1661" t="s">
        <v>24</v>
      </c>
      <c r="AC1661" t="s">
        <v>24</v>
      </c>
      <c r="AD1661" t="s">
        <v>24</v>
      </c>
      <c r="AE1661" t="s">
        <v>24</v>
      </c>
      <c r="AF1661">
        <v>0</v>
      </c>
      <c r="AG1661">
        <v>134</v>
      </c>
      <c r="AH1661" t="s">
        <v>24</v>
      </c>
      <c r="AI1661">
        <v>0</v>
      </c>
      <c r="AJ1661" t="s">
        <v>24</v>
      </c>
      <c r="AK1661" t="s">
        <v>24</v>
      </c>
      <c r="AL1661" t="s">
        <v>24</v>
      </c>
      <c r="AM1661" t="s">
        <v>24</v>
      </c>
      <c r="AN1661" t="s">
        <v>24</v>
      </c>
      <c r="AO1661" t="s">
        <v>24</v>
      </c>
      <c r="AP1661" t="s">
        <v>24</v>
      </c>
      <c r="AQ1661" t="s">
        <v>24</v>
      </c>
      <c r="AR1661" t="s">
        <v>24</v>
      </c>
      <c r="AS1661" t="s">
        <v>24</v>
      </c>
      <c r="AT1661" t="s">
        <v>24</v>
      </c>
    </row>
    <row r="1662" spans="1:46">
      <c r="A1662">
        <v>134</v>
      </c>
      <c r="B1662">
        <v>4</v>
      </c>
      <c r="C1662">
        <v>5</v>
      </c>
      <c r="D1662">
        <v>0</v>
      </c>
      <c r="G1662">
        <v>627</v>
      </c>
      <c r="Q1662" t="s">
        <v>179</v>
      </c>
      <c r="S1662">
        <v>0</v>
      </c>
      <c r="Z1662">
        <v>3</v>
      </c>
      <c r="AB1662" t="s">
        <v>24</v>
      </c>
      <c r="AC1662" t="s">
        <v>24</v>
      </c>
      <c r="AD1662" t="s">
        <v>24</v>
      </c>
      <c r="AE1662" t="s">
        <v>24</v>
      </c>
      <c r="AF1662">
        <v>0</v>
      </c>
      <c r="AG1662">
        <v>134</v>
      </c>
      <c r="AH1662" t="s">
        <v>24</v>
      </c>
      <c r="AI1662">
        <v>0</v>
      </c>
      <c r="AJ1662" t="s">
        <v>24</v>
      </c>
      <c r="AK1662" t="s">
        <v>24</v>
      </c>
      <c r="AL1662" t="s">
        <v>24</v>
      </c>
      <c r="AM1662" t="s">
        <v>24</v>
      </c>
      <c r="AN1662" t="s">
        <v>24</v>
      </c>
      <c r="AO1662" t="s">
        <v>24</v>
      </c>
      <c r="AP1662" t="s">
        <v>24</v>
      </c>
      <c r="AQ1662" t="s">
        <v>24</v>
      </c>
      <c r="AR1662" t="s">
        <v>24</v>
      </c>
      <c r="AS1662" t="s">
        <v>24</v>
      </c>
      <c r="AT1662" t="s">
        <v>24</v>
      </c>
    </row>
    <row r="1663" spans="1:46">
      <c r="A1663">
        <v>134</v>
      </c>
      <c r="B1663">
        <v>4</v>
      </c>
      <c r="C1663">
        <v>6</v>
      </c>
      <c r="D1663">
        <v>0</v>
      </c>
      <c r="G1663">
        <v>835</v>
      </c>
      <c r="Q1663" t="s">
        <v>179</v>
      </c>
      <c r="S1663">
        <v>0</v>
      </c>
      <c r="Z1663">
        <v>3</v>
      </c>
      <c r="AB1663" t="s">
        <v>24</v>
      </c>
      <c r="AC1663" t="s">
        <v>24</v>
      </c>
      <c r="AD1663" t="s">
        <v>24</v>
      </c>
      <c r="AE1663" t="s">
        <v>24</v>
      </c>
      <c r="AF1663">
        <v>0</v>
      </c>
      <c r="AG1663">
        <v>134</v>
      </c>
      <c r="AH1663" t="s">
        <v>24</v>
      </c>
      <c r="AI1663">
        <v>0</v>
      </c>
      <c r="AJ1663" t="s">
        <v>24</v>
      </c>
      <c r="AK1663" t="s">
        <v>24</v>
      </c>
      <c r="AL1663" t="s">
        <v>24</v>
      </c>
      <c r="AM1663" t="s">
        <v>24</v>
      </c>
      <c r="AN1663" t="s">
        <v>24</v>
      </c>
      <c r="AO1663" t="s">
        <v>24</v>
      </c>
      <c r="AP1663" t="s">
        <v>24</v>
      </c>
      <c r="AQ1663" t="s">
        <v>24</v>
      </c>
      <c r="AR1663" t="s">
        <v>24</v>
      </c>
      <c r="AS1663" t="s">
        <v>24</v>
      </c>
      <c r="AT1663" t="s">
        <v>24</v>
      </c>
    </row>
    <row r="1664" spans="1:46">
      <c r="A1664">
        <v>134</v>
      </c>
      <c r="B1664">
        <v>4</v>
      </c>
      <c r="C1664">
        <v>7</v>
      </c>
      <c r="D1664">
        <v>0</v>
      </c>
      <c r="G1664">
        <v>634</v>
      </c>
      <c r="Q1664" t="s">
        <v>5582</v>
      </c>
      <c r="S1664">
        <v>0</v>
      </c>
      <c r="Z1664">
        <v>3</v>
      </c>
      <c r="AB1664" t="s">
        <v>24</v>
      </c>
      <c r="AC1664" t="s">
        <v>24</v>
      </c>
      <c r="AD1664" t="s">
        <v>24</v>
      </c>
      <c r="AE1664" t="s">
        <v>24</v>
      </c>
      <c r="AF1664">
        <v>0</v>
      </c>
      <c r="AG1664">
        <v>134</v>
      </c>
      <c r="AH1664" t="s">
        <v>24</v>
      </c>
      <c r="AI1664">
        <v>0</v>
      </c>
      <c r="AJ1664" t="s">
        <v>24</v>
      </c>
      <c r="AK1664" t="s">
        <v>24</v>
      </c>
      <c r="AL1664" t="s">
        <v>24</v>
      </c>
      <c r="AM1664" t="s">
        <v>24</v>
      </c>
      <c r="AN1664" t="s">
        <v>24</v>
      </c>
      <c r="AO1664" t="s">
        <v>24</v>
      </c>
      <c r="AP1664" t="s">
        <v>24</v>
      </c>
      <c r="AQ1664" t="s">
        <v>24</v>
      </c>
      <c r="AR1664" t="s">
        <v>24</v>
      </c>
      <c r="AS1664" t="s">
        <v>24</v>
      </c>
      <c r="AT1664" t="s">
        <v>24</v>
      </c>
    </row>
    <row r="1665" spans="1:46">
      <c r="A1665">
        <v>134</v>
      </c>
      <c r="B1665">
        <v>4</v>
      </c>
      <c r="C1665">
        <v>8</v>
      </c>
      <c r="D1665">
        <v>0</v>
      </c>
      <c r="G1665">
        <v>635</v>
      </c>
      <c r="Q1665" t="s">
        <v>5583</v>
      </c>
      <c r="S1665">
        <v>0</v>
      </c>
      <c r="Z1665">
        <v>3</v>
      </c>
      <c r="AB1665" t="s">
        <v>24</v>
      </c>
      <c r="AC1665" t="s">
        <v>24</v>
      </c>
      <c r="AD1665" t="s">
        <v>24</v>
      </c>
      <c r="AE1665" t="s">
        <v>24</v>
      </c>
      <c r="AF1665">
        <v>0</v>
      </c>
      <c r="AG1665">
        <v>134</v>
      </c>
      <c r="AH1665" t="s">
        <v>24</v>
      </c>
      <c r="AI1665">
        <v>0</v>
      </c>
      <c r="AJ1665" t="s">
        <v>24</v>
      </c>
      <c r="AK1665" t="s">
        <v>24</v>
      </c>
      <c r="AL1665" t="s">
        <v>24</v>
      </c>
      <c r="AM1665" t="s">
        <v>24</v>
      </c>
      <c r="AN1665" t="s">
        <v>24</v>
      </c>
      <c r="AO1665" t="s">
        <v>24</v>
      </c>
      <c r="AP1665" t="s">
        <v>24</v>
      </c>
      <c r="AQ1665" t="s">
        <v>24</v>
      </c>
      <c r="AR1665" t="s">
        <v>24</v>
      </c>
      <c r="AS1665" t="s">
        <v>24</v>
      </c>
      <c r="AT1665" t="s">
        <v>24</v>
      </c>
    </row>
    <row r="1666" spans="1:46">
      <c r="A1666">
        <v>134</v>
      </c>
      <c r="B1666">
        <v>5</v>
      </c>
      <c r="C1666">
        <v>1</v>
      </c>
      <c r="D1666">
        <v>0</v>
      </c>
      <c r="G1666">
        <v>348</v>
      </c>
      <c r="Q1666" t="s">
        <v>5584</v>
      </c>
      <c r="S1666">
        <v>0</v>
      </c>
      <c r="Z1666">
        <v>3</v>
      </c>
      <c r="AB1666" t="s">
        <v>24</v>
      </c>
      <c r="AC1666" t="s">
        <v>24</v>
      </c>
      <c r="AD1666" t="s">
        <v>24</v>
      </c>
      <c r="AE1666" t="s">
        <v>24</v>
      </c>
      <c r="AF1666">
        <v>0</v>
      </c>
      <c r="AG1666">
        <v>134</v>
      </c>
      <c r="AH1666" t="s">
        <v>24</v>
      </c>
      <c r="AI1666">
        <v>0</v>
      </c>
      <c r="AJ1666" t="s">
        <v>24</v>
      </c>
      <c r="AK1666" t="s">
        <v>24</v>
      </c>
      <c r="AL1666" t="s">
        <v>24</v>
      </c>
      <c r="AM1666" t="s">
        <v>24</v>
      </c>
      <c r="AN1666" t="s">
        <v>24</v>
      </c>
      <c r="AO1666" t="s">
        <v>24</v>
      </c>
      <c r="AP1666" t="s">
        <v>24</v>
      </c>
      <c r="AQ1666" t="s">
        <v>24</v>
      </c>
      <c r="AR1666" t="s">
        <v>24</v>
      </c>
      <c r="AS1666" t="s">
        <v>24</v>
      </c>
      <c r="AT1666" t="s">
        <v>24</v>
      </c>
    </row>
    <row r="1667" spans="1:46">
      <c r="A1667">
        <v>134</v>
      </c>
      <c r="B1667">
        <v>5</v>
      </c>
      <c r="C1667">
        <v>2</v>
      </c>
      <c r="D1667">
        <v>0</v>
      </c>
      <c r="G1667">
        <v>468</v>
      </c>
      <c r="Q1667" t="s">
        <v>5585</v>
      </c>
      <c r="S1667">
        <v>0</v>
      </c>
      <c r="Z1667">
        <v>3</v>
      </c>
      <c r="AB1667" t="s">
        <v>24</v>
      </c>
      <c r="AC1667" t="s">
        <v>24</v>
      </c>
      <c r="AD1667" t="s">
        <v>24</v>
      </c>
      <c r="AE1667" t="s">
        <v>24</v>
      </c>
      <c r="AF1667">
        <v>0</v>
      </c>
      <c r="AG1667">
        <v>134</v>
      </c>
      <c r="AH1667" t="s">
        <v>24</v>
      </c>
      <c r="AI1667">
        <v>0</v>
      </c>
      <c r="AJ1667" t="s">
        <v>24</v>
      </c>
      <c r="AK1667" t="s">
        <v>24</v>
      </c>
      <c r="AL1667" t="s">
        <v>24</v>
      </c>
      <c r="AM1667" t="s">
        <v>24</v>
      </c>
      <c r="AN1667" t="s">
        <v>24</v>
      </c>
      <c r="AO1667" t="s">
        <v>24</v>
      </c>
      <c r="AP1667" t="s">
        <v>24</v>
      </c>
      <c r="AQ1667" t="s">
        <v>24</v>
      </c>
      <c r="AR1667" t="s">
        <v>24</v>
      </c>
      <c r="AS1667" t="s">
        <v>24</v>
      </c>
      <c r="AT1667" t="s">
        <v>24</v>
      </c>
    </row>
    <row r="1668" spans="1:46">
      <c r="A1668">
        <v>134</v>
      </c>
      <c r="B1668">
        <v>5</v>
      </c>
      <c r="C1668">
        <v>3</v>
      </c>
      <c r="D1668">
        <v>0</v>
      </c>
      <c r="G1668">
        <v>51</v>
      </c>
      <c r="Q1668" t="s">
        <v>127</v>
      </c>
      <c r="S1668">
        <v>0</v>
      </c>
      <c r="Z1668">
        <v>3</v>
      </c>
      <c r="AB1668" t="s">
        <v>24</v>
      </c>
      <c r="AC1668" t="s">
        <v>24</v>
      </c>
      <c r="AD1668" t="s">
        <v>24</v>
      </c>
      <c r="AE1668" t="s">
        <v>24</v>
      </c>
      <c r="AF1668">
        <v>0</v>
      </c>
      <c r="AG1668">
        <v>134</v>
      </c>
      <c r="AH1668" t="s">
        <v>24</v>
      </c>
      <c r="AI1668">
        <v>0</v>
      </c>
      <c r="AJ1668" t="s">
        <v>24</v>
      </c>
      <c r="AK1668" t="s">
        <v>24</v>
      </c>
      <c r="AL1668" t="s">
        <v>24</v>
      </c>
      <c r="AM1668" t="s">
        <v>24</v>
      </c>
      <c r="AN1668" t="s">
        <v>24</v>
      </c>
      <c r="AO1668" t="s">
        <v>24</v>
      </c>
      <c r="AP1668" t="s">
        <v>24</v>
      </c>
      <c r="AQ1668" t="s">
        <v>24</v>
      </c>
      <c r="AR1668" t="s">
        <v>24</v>
      </c>
      <c r="AS1668" t="s">
        <v>24</v>
      </c>
      <c r="AT1668" t="s">
        <v>24</v>
      </c>
    </row>
    <row r="1669" spans="1:46">
      <c r="A1669">
        <v>134</v>
      </c>
      <c r="B1669">
        <v>5</v>
      </c>
      <c r="C1669">
        <v>4</v>
      </c>
      <c r="D1669">
        <v>0</v>
      </c>
      <c r="G1669">
        <v>241</v>
      </c>
      <c r="Q1669" t="s">
        <v>5586</v>
      </c>
      <c r="S1669">
        <v>0</v>
      </c>
      <c r="Z1669">
        <v>3</v>
      </c>
      <c r="AB1669" t="s">
        <v>24</v>
      </c>
      <c r="AC1669" t="s">
        <v>24</v>
      </c>
      <c r="AD1669" t="s">
        <v>24</v>
      </c>
      <c r="AE1669" t="s">
        <v>24</v>
      </c>
      <c r="AF1669">
        <v>0</v>
      </c>
      <c r="AG1669">
        <v>134</v>
      </c>
      <c r="AH1669" t="s">
        <v>24</v>
      </c>
      <c r="AI1669">
        <v>0</v>
      </c>
      <c r="AJ1669" t="s">
        <v>24</v>
      </c>
      <c r="AK1669" t="s">
        <v>24</v>
      </c>
      <c r="AL1669" t="s">
        <v>24</v>
      </c>
      <c r="AM1669" t="s">
        <v>24</v>
      </c>
      <c r="AN1669" t="s">
        <v>24</v>
      </c>
      <c r="AO1669" t="s">
        <v>24</v>
      </c>
      <c r="AP1669" t="s">
        <v>24</v>
      </c>
      <c r="AQ1669" t="s">
        <v>24</v>
      </c>
      <c r="AR1669" t="s">
        <v>24</v>
      </c>
      <c r="AS1669" t="s">
        <v>24</v>
      </c>
      <c r="AT1669" t="s">
        <v>24</v>
      </c>
    </row>
    <row r="1670" spans="1:46">
      <c r="A1670">
        <v>134</v>
      </c>
      <c r="B1670">
        <v>5</v>
      </c>
      <c r="C1670">
        <v>5</v>
      </c>
      <c r="D1670">
        <v>0</v>
      </c>
      <c r="G1670">
        <v>349</v>
      </c>
      <c r="Q1670" t="s">
        <v>5587</v>
      </c>
      <c r="S1670">
        <v>0</v>
      </c>
      <c r="Z1670">
        <v>3</v>
      </c>
      <c r="AB1670" t="s">
        <v>24</v>
      </c>
      <c r="AC1670" t="s">
        <v>24</v>
      </c>
      <c r="AD1670" t="s">
        <v>24</v>
      </c>
      <c r="AE1670" t="s">
        <v>24</v>
      </c>
      <c r="AF1670">
        <v>0</v>
      </c>
      <c r="AG1670">
        <v>134</v>
      </c>
      <c r="AH1670" t="s">
        <v>24</v>
      </c>
      <c r="AI1670">
        <v>0</v>
      </c>
      <c r="AJ1670" t="s">
        <v>24</v>
      </c>
      <c r="AK1670" t="s">
        <v>24</v>
      </c>
      <c r="AL1670" t="s">
        <v>24</v>
      </c>
      <c r="AM1670" t="s">
        <v>24</v>
      </c>
      <c r="AN1670" t="s">
        <v>24</v>
      </c>
      <c r="AO1670" t="s">
        <v>24</v>
      </c>
      <c r="AP1670" t="s">
        <v>24</v>
      </c>
      <c r="AQ1670" t="s">
        <v>24</v>
      </c>
      <c r="AR1670" t="s">
        <v>24</v>
      </c>
      <c r="AS1670" t="s">
        <v>24</v>
      </c>
      <c r="AT1670" t="s">
        <v>24</v>
      </c>
    </row>
    <row r="1671" spans="1:46">
      <c r="A1671">
        <v>134</v>
      </c>
      <c r="B1671">
        <v>5</v>
      </c>
      <c r="C1671">
        <v>6</v>
      </c>
      <c r="D1671">
        <v>0</v>
      </c>
      <c r="G1671">
        <v>425</v>
      </c>
      <c r="Q1671" t="s">
        <v>127</v>
      </c>
      <c r="S1671">
        <v>0</v>
      </c>
      <c r="Z1671">
        <v>3</v>
      </c>
      <c r="AB1671" t="s">
        <v>24</v>
      </c>
      <c r="AC1671" t="s">
        <v>24</v>
      </c>
      <c r="AD1671" t="s">
        <v>24</v>
      </c>
      <c r="AE1671" t="s">
        <v>24</v>
      </c>
      <c r="AF1671">
        <v>0</v>
      </c>
      <c r="AG1671">
        <v>134</v>
      </c>
      <c r="AH1671" t="s">
        <v>24</v>
      </c>
      <c r="AI1671">
        <v>0</v>
      </c>
      <c r="AJ1671" t="s">
        <v>24</v>
      </c>
      <c r="AK1671" t="s">
        <v>24</v>
      </c>
      <c r="AL1671" t="s">
        <v>24</v>
      </c>
      <c r="AM1671" t="s">
        <v>24</v>
      </c>
      <c r="AN1671" t="s">
        <v>24</v>
      </c>
      <c r="AO1671" t="s">
        <v>24</v>
      </c>
      <c r="AP1671" t="s">
        <v>24</v>
      </c>
      <c r="AQ1671" t="s">
        <v>24</v>
      </c>
      <c r="AR1671" t="s">
        <v>24</v>
      </c>
      <c r="AS1671" t="s">
        <v>24</v>
      </c>
      <c r="AT1671" t="s">
        <v>24</v>
      </c>
    </row>
    <row r="1672" spans="1:46">
      <c r="A1672">
        <v>134</v>
      </c>
      <c r="B1672">
        <v>5</v>
      </c>
      <c r="C1672">
        <v>7</v>
      </c>
      <c r="D1672">
        <v>0</v>
      </c>
      <c r="G1672">
        <v>345</v>
      </c>
      <c r="Q1672" t="s">
        <v>5588</v>
      </c>
      <c r="S1672">
        <v>0</v>
      </c>
      <c r="Z1672">
        <v>3</v>
      </c>
      <c r="AB1672" t="s">
        <v>24</v>
      </c>
      <c r="AC1672" t="s">
        <v>24</v>
      </c>
      <c r="AD1672" t="s">
        <v>24</v>
      </c>
      <c r="AE1672" t="s">
        <v>24</v>
      </c>
      <c r="AF1672">
        <v>0</v>
      </c>
      <c r="AG1672">
        <v>134</v>
      </c>
      <c r="AH1672" t="s">
        <v>24</v>
      </c>
      <c r="AI1672">
        <v>0</v>
      </c>
      <c r="AJ1672" t="s">
        <v>24</v>
      </c>
      <c r="AK1672" t="s">
        <v>24</v>
      </c>
      <c r="AL1672" t="s">
        <v>24</v>
      </c>
      <c r="AM1672" t="s">
        <v>24</v>
      </c>
      <c r="AN1672" t="s">
        <v>24</v>
      </c>
      <c r="AO1672" t="s">
        <v>24</v>
      </c>
      <c r="AP1672" t="s">
        <v>24</v>
      </c>
      <c r="AQ1672" t="s">
        <v>24</v>
      </c>
      <c r="AR1672" t="s">
        <v>24</v>
      </c>
      <c r="AS1672" t="s">
        <v>24</v>
      </c>
      <c r="AT1672" t="s">
        <v>24</v>
      </c>
    </row>
    <row r="1673" spans="1:46">
      <c r="A1673">
        <v>134</v>
      </c>
      <c r="B1673">
        <v>5</v>
      </c>
      <c r="C1673">
        <v>8</v>
      </c>
      <c r="D1673">
        <v>0</v>
      </c>
      <c r="G1673">
        <v>53</v>
      </c>
      <c r="Q1673" t="s">
        <v>179</v>
      </c>
      <c r="S1673">
        <v>0</v>
      </c>
      <c r="Z1673">
        <v>3</v>
      </c>
      <c r="AB1673" t="s">
        <v>24</v>
      </c>
      <c r="AC1673" t="s">
        <v>24</v>
      </c>
      <c r="AD1673" t="s">
        <v>24</v>
      </c>
      <c r="AE1673" t="s">
        <v>24</v>
      </c>
      <c r="AF1673">
        <v>0</v>
      </c>
      <c r="AG1673">
        <v>134</v>
      </c>
      <c r="AH1673" t="s">
        <v>24</v>
      </c>
      <c r="AI1673">
        <v>0</v>
      </c>
      <c r="AJ1673" t="s">
        <v>24</v>
      </c>
      <c r="AK1673" t="s">
        <v>24</v>
      </c>
      <c r="AL1673" t="s">
        <v>24</v>
      </c>
      <c r="AM1673" t="s">
        <v>24</v>
      </c>
      <c r="AN1673" t="s">
        <v>24</v>
      </c>
      <c r="AO1673" t="s">
        <v>24</v>
      </c>
      <c r="AP1673" t="s">
        <v>24</v>
      </c>
      <c r="AQ1673" t="s">
        <v>24</v>
      </c>
      <c r="AR1673" t="s">
        <v>24</v>
      </c>
      <c r="AS1673" t="s">
        <v>24</v>
      </c>
      <c r="AT1673" t="s">
        <v>24</v>
      </c>
    </row>
    <row r="1674" spans="1:46">
      <c r="A1674">
        <v>134</v>
      </c>
      <c r="B1674">
        <v>6</v>
      </c>
      <c r="C1674">
        <v>1</v>
      </c>
      <c r="D1674">
        <v>0</v>
      </c>
      <c r="G1674">
        <v>726</v>
      </c>
      <c r="Q1674" t="s">
        <v>192</v>
      </c>
      <c r="S1674">
        <v>0</v>
      </c>
      <c r="Z1674">
        <v>3</v>
      </c>
      <c r="AB1674" t="s">
        <v>24</v>
      </c>
      <c r="AC1674" t="s">
        <v>24</v>
      </c>
      <c r="AD1674" t="s">
        <v>24</v>
      </c>
      <c r="AE1674" t="s">
        <v>24</v>
      </c>
      <c r="AF1674">
        <v>0</v>
      </c>
      <c r="AG1674">
        <v>134</v>
      </c>
      <c r="AH1674" t="s">
        <v>24</v>
      </c>
      <c r="AI1674">
        <v>0</v>
      </c>
      <c r="AJ1674" t="s">
        <v>24</v>
      </c>
      <c r="AK1674" t="s">
        <v>24</v>
      </c>
      <c r="AL1674" t="s">
        <v>24</v>
      </c>
      <c r="AM1674" t="s">
        <v>24</v>
      </c>
      <c r="AN1674" t="s">
        <v>24</v>
      </c>
      <c r="AO1674" t="s">
        <v>24</v>
      </c>
      <c r="AP1674" t="s">
        <v>24</v>
      </c>
      <c r="AQ1674" t="s">
        <v>24</v>
      </c>
      <c r="AR1674" t="s">
        <v>24</v>
      </c>
      <c r="AS1674" t="s">
        <v>24</v>
      </c>
      <c r="AT1674" t="s">
        <v>24</v>
      </c>
    </row>
    <row r="1675" spans="1:46">
      <c r="A1675">
        <v>134</v>
      </c>
      <c r="B1675">
        <v>6</v>
      </c>
      <c r="C1675">
        <v>2</v>
      </c>
      <c r="D1675">
        <v>0</v>
      </c>
      <c r="G1675">
        <v>607</v>
      </c>
      <c r="Q1675" t="s">
        <v>5589</v>
      </c>
      <c r="S1675">
        <v>0</v>
      </c>
      <c r="Z1675">
        <v>3</v>
      </c>
      <c r="AB1675" t="s">
        <v>24</v>
      </c>
      <c r="AC1675" t="s">
        <v>24</v>
      </c>
      <c r="AD1675" t="s">
        <v>24</v>
      </c>
      <c r="AE1675" t="s">
        <v>24</v>
      </c>
      <c r="AF1675">
        <v>0</v>
      </c>
      <c r="AG1675">
        <v>134</v>
      </c>
      <c r="AH1675" t="s">
        <v>24</v>
      </c>
      <c r="AI1675">
        <v>0</v>
      </c>
      <c r="AJ1675" t="s">
        <v>24</v>
      </c>
      <c r="AK1675" t="s">
        <v>24</v>
      </c>
      <c r="AL1675" t="s">
        <v>24</v>
      </c>
      <c r="AM1675" t="s">
        <v>24</v>
      </c>
      <c r="AN1675" t="s">
        <v>24</v>
      </c>
      <c r="AO1675" t="s">
        <v>24</v>
      </c>
      <c r="AP1675" t="s">
        <v>24</v>
      </c>
      <c r="AQ1675" t="s">
        <v>24</v>
      </c>
      <c r="AR1675" t="s">
        <v>24</v>
      </c>
      <c r="AS1675" t="s">
        <v>24</v>
      </c>
      <c r="AT1675" t="s">
        <v>24</v>
      </c>
    </row>
    <row r="1676" spans="1:46">
      <c r="A1676">
        <v>134</v>
      </c>
      <c r="B1676">
        <v>6</v>
      </c>
      <c r="C1676">
        <v>3</v>
      </c>
      <c r="D1676">
        <v>0</v>
      </c>
      <c r="G1676">
        <v>179</v>
      </c>
      <c r="Q1676" t="s">
        <v>5590</v>
      </c>
      <c r="S1676">
        <v>0</v>
      </c>
      <c r="Z1676">
        <v>3</v>
      </c>
      <c r="AB1676" t="s">
        <v>24</v>
      </c>
      <c r="AC1676" t="s">
        <v>24</v>
      </c>
      <c r="AD1676" t="s">
        <v>24</v>
      </c>
      <c r="AE1676" t="s">
        <v>24</v>
      </c>
      <c r="AF1676">
        <v>0</v>
      </c>
      <c r="AG1676">
        <v>134</v>
      </c>
      <c r="AH1676" t="s">
        <v>24</v>
      </c>
      <c r="AI1676">
        <v>0</v>
      </c>
      <c r="AJ1676" t="s">
        <v>24</v>
      </c>
      <c r="AK1676" t="s">
        <v>24</v>
      </c>
      <c r="AL1676" t="s">
        <v>24</v>
      </c>
      <c r="AM1676" t="s">
        <v>24</v>
      </c>
      <c r="AN1676" t="s">
        <v>24</v>
      </c>
      <c r="AO1676" t="s">
        <v>24</v>
      </c>
      <c r="AP1676" t="s">
        <v>24</v>
      </c>
      <c r="AQ1676" t="s">
        <v>24</v>
      </c>
      <c r="AR1676" t="s">
        <v>24</v>
      </c>
      <c r="AS1676" t="s">
        <v>24</v>
      </c>
      <c r="AT1676" t="s">
        <v>24</v>
      </c>
    </row>
    <row r="1677" spans="1:46">
      <c r="A1677">
        <v>134</v>
      </c>
      <c r="B1677">
        <v>6</v>
      </c>
      <c r="C1677">
        <v>4</v>
      </c>
      <c r="D1677">
        <v>0</v>
      </c>
      <c r="G1677">
        <v>413</v>
      </c>
      <c r="Q1677" t="s">
        <v>1595</v>
      </c>
      <c r="S1677">
        <v>0</v>
      </c>
      <c r="Z1677">
        <v>3</v>
      </c>
      <c r="AB1677" t="s">
        <v>24</v>
      </c>
      <c r="AC1677" t="s">
        <v>24</v>
      </c>
      <c r="AD1677" t="s">
        <v>24</v>
      </c>
      <c r="AE1677" t="s">
        <v>24</v>
      </c>
      <c r="AF1677">
        <v>0</v>
      </c>
      <c r="AG1677">
        <v>134</v>
      </c>
      <c r="AH1677" t="s">
        <v>24</v>
      </c>
      <c r="AI1677">
        <v>0</v>
      </c>
      <c r="AJ1677" t="s">
        <v>24</v>
      </c>
      <c r="AK1677" t="s">
        <v>24</v>
      </c>
      <c r="AL1677" t="s">
        <v>24</v>
      </c>
      <c r="AM1677" t="s">
        <v>24</v>
      </c>
      <c r="AN1677" t="s">
        <v>24</v>
      </c>
      <c r="AO1677" t="s">
        <v>24</v>
      </c>
      <c r="AP1677" t="s">
        <v>24</v>
      </c>
      <c r="AQ1677" t="s">
        <v>24</v>
      </c>
      <c r="AR1677" t="s">
        <v>24</v>
      </c>
      <c r="AS1677" t="s">
        <v>24</v>
      </c>
      <c r="AT1677" t="s">
        <v>24</v>
      </c>
    </row>
    <row r="1678" spans="1:46">
      <c r="A1678">
        <v>134</v>
      </c>
      <c r="B1678">
        <v>6</v>
      </c>
      <c r="C1678">
        <v>5</v>
      </c>
      <c r="D1678">
        <v>0</v>
      </c>
      <c r="G1678">
        <v>176</v>
      </c>
      <c r="Q1678" t="s">
        <v>5591</v>
      </c>
      <c r="S1678">
        <v>0</v>
      </c>
      <c r="Z1678">
        <v>3</v>
      </c>
      <c r="AB1678" t="s">
        <v>24</v>
      </c>
      <c r="AC1678" t="s">
        <v>24</v>
      </c>
      <c r="AD1678" t="s">
        <v>24</v>
      </c>
      <c r="AE1678" t="s">
        <v>24</v>
      </c>
      <c r="AF1678">
        <v>0</v>
      </c>
      <c r="AG1678">
        <v>134</v>
      </c>
      <c r="AH1678" t="s">
        <v>24</v>
      </c>
      <c r="AI1678">
        <v>0</v>
      </c>
      <c r="AJ1678" t="s">
        <v>24</v>
      </c>
      <c r="AK1678" t="s">
        <v>24</v>
      </c>
      <c r="AL1678" t="s">
        <v>24</v>
      </c>
      <c r="AM1678" t="s">
        <v>24</v>
      </c>
      <c r="AN1678" t="s">
        <v>24</v>
      </c>
      <c r="AO1678" t="s">
        <v>24</v>
      </c>
      <c r="AP1678" t="s">
        <v>24</v>
      </c>
      <c r="AQ1678" t="s">
        <v>24</v>
      </c>
      <c r="AR1678" t="s">
        <v>24</v>
      </c>
      <c r="AS1678" t="s">
        <v>24</v>
      </c>
      <c r="AT1678" t="s">
        <v>24</v>
      </c>
    </row>
    <row r="1679" spans="1:46">
      <c r="A1679">
        <v>134</v>
      </c>
      <c r="B1679">
        <v>6</v>
      </c>
      <c r="C1679">
        <v>6</v>
      </c>
      <c r="D1679">
        <v>0</v>
      </c>
      <c r="G1679">
        <v>683</v>
      </c>
      <c r="Q1679" t="s">
        <v>5592</v>
      </c>
      <c r="S1679">
        <v>0</v>
      </c>
      <c r="Z1679">
        <v>3</v>
      </c>
      <c r="AB1679" t="s">
        <v>24</v>
      </c>
      <c r="AC1679" t="s">
        <v>24</v>
      </c>
      <c r="AD1679" t="s">
        <v>24</v>
      </c>
      <c r="AE1679" t="s">
        <v>24</v>
      </c>
      <c r="AF1679">
        <v>0</v>
      </c>
      <c r="AG1679">
        <v>134</v>
      </c>
      <c r="AH1679" t="s">
        <v>24</v>
      </c>
      <c r="AI1679">
        <v>0</v>
      </c>
      <c r="AJ1679" t="s">
        <v>24</v>
      </c>
      <c r="AK1679" t="s">
        <v>24</v>
      </c>
      <c r="AL1679" t="s">
        <v>24</v>
      </c>
      <c r="AM1679" t="s">
        <v>24</v>
      </c>
      <c r="AN1679" t="s">
        <v>24</v>
      </c>
      <c r="AO1679" t="s">
        <v>24</v>
      </c>
      <c r="AP1679" t="s">
        <v>24</v>
      </c>
      <c r="AQ1679" t="s">
        <v>24</v>
      </c>
      <c r="AR1679" t="s">
        <v>24</v>
      </c>
      <c r="AS1679" t="s">
        <v>24</v>
      </c>
      <c r="AT1679" t="s">
        <v>24</v>
      </c>
    </row>
    <row r="1680" spans="1:46">
      <c r="A1680">
        <v>134</v>
      </c>
      <c r="B1680">
        <v>6</v>
      </c>
      <c r="C1680">
        <v>7</v>
      </c>
      <c r="D1680">
        <v>0</v>
      </c>
      <c r="G1680">
        <v>567</v>
      </c>
      <c r="Q1680" t="s">
        <v>5593</v>
      </c>
      <c r="S1680">
        <v>0</v>
      </c>
      <c r="Z1680">
        <v>3</v>
      </c>
      <c r="AB1680" t="s">
        <v>24</v>
      </c>
      <c r="AC1680" t="s">
        <v>24</v>
      </c>
      <c r="AD1680" t="s">
        <v>24</v>
      </c>
      <c r="AE1680" t="s">
        <v>24</v>
      </c>
      <c r="AF1680">
        <v>0</v>
      </c>
      <c r="AG1680">
        <v>134</v>
      </c>
      <c r="AH1680" t="s">
        <v>24</v>
      </c>
      <c r="AI1680">
        <v>0</v>
      </c>
      <c r="AJ1680" t="s">
        <v>24</v>
      </c>
      <c r="AK1680" t="s">
        <v>24</v>
      </c>
      <c r="AL1680" t="s">
        <v>24</v>
      </c>
      <c r="AM1680" t="s">
        <v>24</v>
      </c>
      <c r="AN1680" t="s">
        <v>24</v>
      </c>
      <c r="AO1680" t="s">
        <v>24</v>
      </c>
      <c r="AP1680" t="s">
        <v>24</v>
      </c>
      <c r="AQ1680" t="s">
        <v>24</v>
      </c>
      <c r="AR1680" t="s">
        <v>24</v>
      </c>
      <c r="AS1680" t="s">
        <v>24</v>
      </c>
      <c r="AT1680" t="s">
        <v>24</v>
      </c>
    </row>
    <row r="1681" spans="1:46">
      <c r="A1681">
        <v>134</v>
      </c>
      <c r="B1681">
        <v>6</v>
      </c>
      <c r="C1681">
        <v>8</v>
      </c>
      <c r="D1681">
        <v>0</v>
      </c>
      <c r="G1681">
        <v>486</v>
      </c>
      <c r="Q1681" t="s">
        <v>1638</v>
      </c>
      <c r="S1681">
        <v>0</v>
      </c>
      <c r="Z1681">
        <v>3</v>
      </c>
      <c r="AB1681" t="s">
        <v>24</v>
      </c>
      <c r="AC1681" t="s">
        <v>24</v>
      </c>
      <c r="AD1681" t="s">
        <v>24</v>
      </c>
      <c r="AE1681" t="s">
        <v>24</v>
      </c>
      <c r="AF1681">
        <v>0</v>
      </c>
      <c r="AG1681">
        <v>134</v>
      </c>
      <c r="AH1681" t="s">
        <v>24</v>
      </c>
      <c r="AI1681">
        <v>0</v>
      </c>
      <c r="AJ1681" t="s">
        <v>24</v>
      </c>
      <c r="AK1681" t="s">
        <v>24</v>
      </c>
      <c r="AL1681" t="s">
        <v>24</v>
      </c>
      <c r="AM1681" t="s">
        <v>24</v>
      </c>
      <c r="AN1681" t="s">
        <v>24</v>
      </c>
      <c r="AO1681" t="s">
        <v>24</v>
      </c>
      <c r="AP1681" t="s">
        <v>24</v>
      </c>
      <c r="AQ1681" t="s">
        <v>24</v>
      </c>
      <c r="AR1681" t="s">
        <v>24</v>
      </c>
      <c r="AS1681" t="s">
        <v>24</v>
      </c>
      <c r="AT1681" t="s">
        <v>24</v>
      </c>
    </row>
    <row r="1682" spans="1:46">
      <c r="A1682">
        <v>135</v>
      </c>
      <c r="B1682">
        <v>1</v>
      </c>
      <c r="C1682">
        <v>1</v>
      </c>
      <c r="D1682">
        <v>0</v>
      </c>
      <c r="G1682">
        <v>420</v>
      </c>
      <c r="Q1682" t="s">
        <v>172</v>
      </c>
      <c r="S1682">
        <v>0</v>
      </c>
      <c r="Z1682">
        <v>4</v>
      </c>
      <c r="AB1682" t="s">
        <v>24</v>
      </c>
      <c r="AC1682" t="s">
        <v>24</v>
      </c>
      <c r="AD1682" t="s">
        <v>24</v>
      </c>
      <c r="AE1682" t="s">
        <v>24</v>
      </c>
      <c r="AF1682">
        <v>0</v>
      </c>
      <c r="AG1682">
        <v>135</v>
      </c>
      <c r="AH1682" t="s">
        <v>24</v>
      </c>
      <c r="AI1682">
        <v>0</v>
      </c>
      <c r="AJ1682" t="s">
        <v>24</v>
      </c>
      <c r="AK1682" t="s">
        <v>24</v>
      </c>
      <c r="AL1682" t="s">
        <v>24</v>
      </c>
      <c r="AM1682" t="s">
        <v>24</v>
      </c>
      <c r="AN1682" t="s">
        <v>24</v>
      </c>
      <c r="AO1682" t="s">
        <v>24</v>
      </c>
      <c r="AP1682" t="s">
        <v>24</v>
      </c>
      <c r="AQ1682" t="s">
        <v>24</v>
      </c>
      <c r="AR1682" t="s">
        <v>24</v>
      </c>
      <c r="AS1682" t="s">
        <v>24</v>
      </c>
      <c r="AT1682" t="s">
        <v>24</v>
      </c>
    </row>
    <row r="1683" spans="1:46">
      <c r="A1683">
        <v>135</v>
      </c>
      <c r="B1683">
        <v>1</v>
      </c>
      <c r="C1683">
        <v>2</v>
      </c>
      <c r="D1683">
        <v>0</v>
      </c>
      <c r="G1683">
        <v>273</v>
      </c>
      <c r="Q1683" t="s">
        <v>5594</v>
      </c>
      <c r="S1683">
        <v>0</v>
      </c>
      <c r="Z1683">
        <v>4</v>
      </c>
      <c r="AB1683" t="s">
        <v>24</v>
      </c>
      <c r="AC1683" t="s">
        <v>24</v>
      </c>
      <c r="AD1683" t="s">
        <v>24</v>
      </c>
      <c r="AE1683" t="s">
        <v>24</v>
      </c>
      <c r="AF1683">
        <v>0</v>
      </c>
      <c r="AG1683">
        <v>135</v>
      </c>
      <c r="AH1683" t="s">
        <v>24</v>
      </c>
      <c r="AI1683">
        <v>0</v>
      </c>
      <c r="AJ1683" t="s">
        <v>24</v>
      </c>
      <c r="AK1683" t="s">
        <v>24</v>
      </c>
      <c r="AL1683" t="s">
        <v>24</v>
      </c>
      <c r="AM1683" t="s">
        <v>24</v>
      </c>
      <c r="AN1683" t="s">
        <v>24</v>
      </c>
      <c r="AO1683" t="s">
        <v>24</v>
      </c>
      <c r="AP1683" t="s">
        <v>24</v>
      </c>
      <c r="AQ1683" t="s">
        <v>24</v>
      </c>
      <c r="AR1683" t="s">
        <v>24</v>
      </c>
      <c r="AS1683" t="s">
        <v>24</v>
      </c>
      <c r="AT1683" t="s">
        <v>24</v>
      </c>
    </row>
    <row r="1684" spans="1:46">
      <c r="A1684">
        <v>135</v>
      </c>
      <c r="B1684">
        <v>1</v>
      </c>
      <c r="C1684">
        <v>3</v>
      </c>
      <c r="D1684">
        <v>0</v>
      </c>
      <c r="G1684">
        <v>788</v>
      </c>
      <c r="Q1684" t="s">
        <v>5595</v>
      </c>
      <c r="S1684">
        <v>0</v>
      </c>
      <c r="Z1684">
        <v>4</v>
      </c>
      <c r="AB1684" t="s">
        <v>24</v>
      </c>
      <c r="AC1684" t="s">
        <v>24</v>
      </c>
      <c r="AD1684" t="s">
        <v>24</v>
      </c>
      <c r="AE1684" t="s">
        <v>24</v>
      </c>
      <c r="AF1684">
        <v>0</v>
      </c>
      <c r="AG1684">
        <v>135</v>
      </c>
      <c r="AH1684" t="s">
        <v>24</v>
      </c>
      <c r="AI1684">
        <v>0</v>
      </c>
      <c r="AJ1684" t="s">
        <v>24</v>
      </c>
      <c r="AK1684" t="s">
        <v>24</v>
      </c>
      <c r="AL1684" t="s">
        <v>24</v>
      </c>
      <c r="AM1684" t="s">
        <v>24</v>
      </c>
      <c r="AN1684" t="s">
        <v>24</v>
      </c>
      <c r="AO1684" t="s">
        <v>24</v>
      </c>
      <c r="AP1684" t="s">
        <v>24</v>
      </c>
      <c r="AQ1684" t="s">
        <v>24</v>
      </c>
      <c r="AR1684" t="s">
        <v>24</v>
      </c>
      <c r="AS1684" t="s">
        <v>24</v>
      </c>
      <c r="AT1684" t="s">
        <v>24</v>
      </c>
    </row>
    <row r="1685" spans="1:46">
      <c r="A1685">
        <v>135</v>
      </c>
      <c r="B1685">
        <v>1</v>
      </c>
      <c r="C1685">
        <v>4</v>
      </c>
      <c r="D1685">
        <v>0</v>
      </c>
      <c r="G1685">
        <v>541</v>
      </c>
      <c r="Q1685" t="s">
        <v>5564</v>
      </c>
      <c r="S1685">
        <v>0</v>
      </c>
      <c r="Z1685">
        <v>4</v>
      </c>
      <c r="AB1685" t="s">
        <v>24</v>
      </c>
      <c r="AC1685" t="s">
        <v>24</v>
      </c>
      <c r="AD1685" t="s">
        <v>24</v>
      </c>
      <c r="AE1685" t="s">
        <v>24</v>
      </c>
      <c r="AF1685">
        <v>0</v>
      </c>
      <c r="AG1685">
        <v>135</v>
      </c>
      <c r="AH1685" t="s">
        <v>24</v>
      </c>
      <c r="AI1685">
        <v>0</v>
      </c>
      <c r="AJ1685" t="s">
        <v>24</v>
      </c>
      <c r="AK1685" t="s">
        <v>24</v>
      </c>
      <c r="AL1685" t="s">
        <v>24</v>
      </c>
      <c r="AM1685" t="s">
        <v>24</v>
      </c>
      <c r="AN1685" t="s">
        <v>24</v>
      </c>
      <c r="AO1685" t="s">
        <v>24</v>
      </c>
      <c r="AP1685" t="s">
        <v>24</v>
      </c>
      <c r="AQ1685" t="s">
        <v>24</v>
      </c>
      <c r="AR1685" t="s">
        <v>24</v>
      </c>
      <c r="AS1685" t="s">
        <v>24</v>
      </c>
      <c r="AT1685" t="s">
        <v>24</v>
      </c>
    </row>
    <row r="1686" spans="1:46">
      <c r="A1686">
        <v>135</v>
      </c>
      <c r="B1686">
        <v>1</v>
      </c>
      <c r="C1686">
        <v>5</v>
      </c>
      <c r="D1686">
        <v>0</v>
      </c>
      <c r="G1686">
        <v>823</v>
      </c>
      <c r="Q1686" t="s">
        <v>5596</v>
      </c>
      <c r="S1686">
        <v>0</v>
      </c>
      <c r="Z1686">
        <v>4</v>
      </c>
      <c r="AB1686" t="s">
        <v>24</v>
      </c>
      <c r="AC1686" t="s">
        <v>24</v>
      </c>
      <c r="AD1686" t="s">
        <v>24</v>
      </c>
      <c r="AE1686" t="s">
        <v>24</v>
      </c>
      <c r="AF1686">
        <v>0</v>
      </c>
      <c r="AG1686">
        <v>135</v>
      </c>
      <c r="AH1686" t="s">
        <v>24</v>
      </c>
      <c r="AI1686">
        <v>0</v>
      </c>
      <c r="AJ1686" t="s">
        <v>24</v>
      </c>
      <c r="AK1686" t="s">
        <v>24</v>
      </c>
      <c r="AL1686" t="s">
        <v>24</v>
      </c>
      <c r="AM1686" t="s">
        <v>24</v>
      </c>
      <c r="AN1686" t="s">
        <v>24</v>
      </c>
      <c r="AO1686" t="s">
        <v>24</v>
      </c>
      <c r="AP1686" t="s">
        <v>24</v>
      </c>
      <c r="AQ1686" t="s">
        <v>24</v>
      </c>
      <c r="AR1686" t="s">
        <v>24</v>
      </c>
      <c r="AS1686" t="s">
        <v>24</v>
      </c>
      <c r="AT1686" t="s">
        <v>24</v>
      </c>
    </row>
    <row r="1687" spans="1:46">
      <c r="A1687">
        <v>135</v>
      </c>
      <c r="B1687">
        <v>1</v>
      </c>
      <c r="C1687">
        <v>6</v>
      </c>
      <c r="D1687">
        <v>0</v>
      </c>
      <c r="G1687">
        <v>720</v>
      </c>
      <c r="Q1687" t="s">
        <v>1630</v>
      </c>
      <c r="S1687">
        <v>0</v>
      </c>
      <c r="Z1687">
        <v>4</v>
      </c>
      <c r="AB1687" t="s">
        <v>24</v>
      </c>
      <c r="AC1687" t="s">
        <v>24</v>
      </c>
      <c r="AD1687" t="s">
        <v>24</v>
      </c>
      <c r="AE1687" t="s">
        <v>24</v>
      </c>
      <c r="AF1687">
        <v>0</v>
      </c>
      <c r="AG1687">
        <v>135</v>
      </c>
      <c r="AH1687" t="s">
        <v>24</v>
      </c>
      <c r="AI1687">
        <v>0</v>
      </c>
      <c r="AJ1687" t="s">
        <v>24</v>
      </c>
      <c r="AK1687" t="s">
        <v>24</v>
      </c>
      <c r="AL1687" t="s">
        <v>24</v>
      </c>
      <c r="AM1687" t="s">
        <v>24</v>
      </c>
      <c r="AN1687" t="s">
        <v>24</v>
      </c>
      <c r="AO1687" t="s">
        <v>24</v>
      </c>
      <c r="AP1687" t="s">
        <v>24</v>
      </c>
      <c r="AQ1687" t="s">
        <v>24</v>
      </c>
      <c r="AR1687" t="s">
        <v>24</v>
      </c>
      <c r="AS1687" t="s">
        <v>24</v>
      </c>
      <c r="AT1687" t="s">
        <v>24</v>
      </c>
    </row>
    <row r="1688" spans="1:46">
      <c r="A1688">
        <v>135</v>
      </c>
      <c r="B1688">
        <v>1</v>
      </c>
      <c r="C1688">
        <v>7</v>
      </c>
      <c r="D1688">
        <v>0</v>
      </c>
      <c r="G1688">
        <v>24</v>
      </c>
      <c r="Q1688" t="s">
        <v>172</v>
      </c>
      <c r="S1688">
        <v>0</v>
      </c>
      <c r="Z1688">
        <v>4</v>
      </c>
      <c r="AB1688" t="s">
        <v>24</v>
      </c>
      <c r="AC1688" t="s">
        <v>24</v>
      </c>
      <c r="AD1688" t="s">
        <v>24</v>
      </c>
      <c r="AE1688" t="s">
        <v>24</v>
      </c>
      <c r="AF1688">
        <v>0</v>
      </c>
      <c r="AG1688">
        <v>135</v>
      </c>
      <c r="AH1688" t="s">
        <v>24</v>
      </c>
      <c r="AI1688">
        <v>0</v>
      </c>
      <c r="AJ1688" t="s">
        <v>24</v>
      </c>
      <c r="AK1688" t="s">
        <v>24</v>
      </c>
      <c r="AL1688" t="s">
        <v>24</v>
      </c>
      <c r="AM1688" t="s">
        <v>24</v>
      </c>
      <c r="AN1688" t="s">
        <v>24</v>
      </c>
      <c r="AO1688" t="s">
        <v>24</v>
      </c>
      <c r="AP1688" t="s">
        <v>24</v>
      </c>
      <c r="AQ1688" t="s">
        <v>24</v>
      </c>
      <c r="AR1688" t="s">
        <v>24</v>
      </c>
      <c r="AS1688" t="s">
        <v>24</v>
      </c>
      <c r="AT1688" t="s">
        <v>24</v>
      </c>
    </row>
    <row r="1689" spans="1:46">
      <c r="A1689">
        <v>135</v>
      </c>
      <c r="B1689">
        <v>1</v>
      </c>
      <c r="C1689">
        <v>8</v>
      </c>
      <c r="D1689">
        <v>0</v>
      </c>
      <c r="G1689">
        <v>650</v>
      </c>
      <c r="Q1689" t="s">
        <v>5597</v>
      </c>
      <c r="S1689">
        <v>0</v>
      </c>
      <c r="Z1689">
        <v>4</v>
      </c>
      <c r="AB1689" t="s">
        <v>24</v>
      </c>
      <c r="AC1689" t="s">
        <v>24</v>
      </c>
      <c r="AD1689" t="s">
        <v>24</v>
      </c>
      <c r="AE1689" t="s">
        <v>24</v>
      </c>
      <c r="AF1689">
        <v>0</v>
      </c>
      <c r="AG1689">
        <v>135</v>
      </c>
      <c r="AH1689" t="s">
        <v>24</v>
      </c>
      <c r="AI1689">
        <v>0</v>
      </c>
      <c r="AJ1689" t="s">
        <v>24</v>
      </c>
      <c r="AK1689" t="s">
        <v>24</v>
      </c>
      <c r="AL1689" t="s">
        <v>24</v>
      </c>
      <c r="AM1689" t="s">
        <v>24</v>
      </c>
      <c r="AN1689" t="s">
        <v>24</v>
      </c>
      <c r="AO1689" t="s">
        <v>24</v>
      </c>
      <c r="AP1689" t="s">
        <v>24</v>
      </c>
      <c r="AQ1689" t="s">
        <v>24</v>
      </c>
      <c r="AR1689" t="s">
        <v>24</v>
      </c>
      <c r="AS1689" t="s">
        <v>24</v>
      </c>
      <c r="AT1689" t="s">
        <v>24</v>
      </c>
    </row>
    <row r="1690" spans="1:46">
      <c r="A1690">
        <v>135</v>
      </c>
      <c r="B1690">
        <v>2</v>
      </c>
      <c r="C1690">
        <v>1</v>
      </c>
      <c r="D1690">
        <v>0</v>
      </c>
      <c r="G1690">
        <v>225</v>
      </c>
      <c r="Q1690" t="s">
        <v>179</v>
      </c>
      <c r="S1690">
        <v>0</v>
      </c>
      <c r="Z1690">
        <v>4</v>
      </c>
      <c r="AB1690" t="s">
        <v>24</v>
      </c>
      <c r="AC1690" t="s">
        <v>24</v>
      </c>
      <c r="AD1690" t="s">
        <v>24</v>
      </c>
      <c r="AE1690" t="s">
        <v>24</v>
      </c>
      <c r="AF1690">
        <v>0</v>
      </c>
      <c r="AG1690">
        <v>135</v>
      </c>
      <c r="AH1690" t="s">
        <v>24</v>
      </c>
      <c r="AI1690">
        <v>0</v>
      </c>
      <c r="AJ1690" t="s">
        <v>24</v>
      </c>
      <c r="AK1690" t="s">
        <v>24</v>
      </c>
      <c r="AL1690" t="s">
        <v>24</v>
      </c>
      <c r="AM1690" t="s">
        <v>24</v>
      </c>
      <c r="AN1690" t="s">
        <v>24</v>
      </c>
      <c r="AO1690" t="s">
        <v>24</v>
      </c>
      <c r="AP1690" t="s">
        <v>24</v>
      </c>
      <c r="AQ1690" t="s">
        <v>24</v>
      </c>
      <c r="AR1690" t="s">
        <v>24</v>
      </c>
      <c r="AS1690" t="s">
        <v>24</v>
      </c>
      <c r="AT1690" t="s">
        <v>24</v>
      </c>
    </row>
    <row r="1691" spans="1:46">
      <c r="A1691">
        <v>135</v>
      </c>
      <c r="B1691">
        <v>2</v>
      </c>
      <c r="C1691">
        <v>2</v>
      </c>
      <c r="D1691">
        <v>0</v>
      </c>
      <c r="G1691">
        <v>475</v>
      </c>
      <c r="Q1691" t="s">
        <v>5054</v>
      </c>
      <c r="S1691">
        <v>0</v>
      </c>
      <c r="Z1691">
        <v>4</v>
      </c>
      <c r="AB1691" t="s">
        <v>24</v>
      </c>
      <c r="AC1691" t="s">
        <v>24</v>
      </c>
      <c r="AD1691" t="s">
        <v>24</v>
      </c>
      <c r="AE1691" t="s">
        <v>24</v>
      </c>
      <c r="AF1691">
        <v>0</v>
      </c>
      <c r="AG1691">
        <v>135</v>
      </c>
      <c r="AH1691" t="s">
        <v>24</v>
      </c>
      <c r="AI1691">
        <v>0</v>
      </c>
      <c r="AJ1691" t="s">
        <v>24</v>
      </c>
      <c r="AK1691" t="s">
        <v>24</v>
      </c>
      <c r="AL1691" t="s">
        <v>24</v>
      </c>
      <c r="AM1691" t="s">
        <v>24</v>
      </c>
      <c r="AN1691" t="s">
        <v>24</v>
      </c>
      <c r="AO1691" t="s">
        <v>24</v>
      </c>
      <c r="AP1691" t="s">
        <v>24</v>
      </c>
      <c r="AQ1691" t="s">
        <v>24</v>
      </c>
      <c r="AR1691" t="s">
        <v>24</v>
      </c>
      <c r="AS1691" t="s">
        <v>24</v>
      </c>
      <c r="AT1691" t="s">
        <v>24</v>
      </c>
    </row>
    <row r="1692" spans="1:46">
      <c r="A1692">
        <v>135</v>
      </c>
      <c r="B1692">
        <v>2</v>
      </c>
      <c r="C1692">
        <v>3</v>
      </c>
      <c r="D1692">
        <v>0</v>
      </c>
      <c r="G1692">
        <v>594</v>
      </c>
      <c r="Q1692" t="s">
        <v>5598</v>
      </c>
      <c r="S1692">
        <v>0</v>
      </c>
      <c r="Z1692">
        <v>4</v>
      </c>
      <c r="AB1692" t="s">
        <v>24</v>
      </c>
      <c r="AC1692" t="s">
        <v>24</v>
      </c>
      <c r="AD1692" t="s">
        <v>24</v>
      </c>
      <c r="AE1692" t="s">
        <v>24</v>
      </c>
      <c r="AF1692">
        <v>0</v>
      </c>
      <c r="AG1692">
        <v>135</v>
      </c>
      <c r="AH1692" t="s">
        <v>24</v>
      </c>
      <c r="AI1692">
        <v>0</v>
      </c>
      <c r="AJ1692" t="s">
        <v>24</v>
      </c>
      <c r="AK1692" t="s">
        <v>24</v>
      </c>
      <c r="AL1692" t="s">
        <v>24</v>
      </c>
      <c r="AM1692" t="s">
        <v>24</v>
      </c>
      <c r="AN1692" t="s">
        <v>24</v>
      </c>
      <c r="AO1692" t="s">
        <v>24</v>
      </c>
      <c r="AP1692" t="s">
        <v>24</v>
      </c>
      <c r="AQ1692" t="s">
        <v>24</v>
      </c>
      <c r="AR1692" t="s">
        <v>24</v>
      </c>
      <c r="AS1692" t="s">
        <v>24</v>
      </c>
      <c r="AT1692" t="s">
        <v>24</v>
      </c>
    </row>
    <row r="1693" spans="1:46">
      <c r="A1693">
        <v>135</v>
      </c>
      <c r="B1693">
        <v>2</v>
      </c>
      <c r="C1693">
        <v>4</v>
      </c>
      <c r="D1693">
        <v>0</v>
      </c>
      <c r="G1693">
        <v>60</v>
      </c>
      <c r="Q1693" t="s">
        <v>5599</v>
      </c>
      <c r="S1693">
        <v>0</v>
      </c>
      <c r="Z1693">
        <v>4</v>
      </c>
      <c r="AB1693" t="s">
        <v>24</v>
      </c>
      <c r="AC1693" t="s">
        <v>24</v>
      </c>
      <c r="AD1693" t="s">
        <v>24</v>
      </c>
      <c r="AE1693" t="s">
        <v>24</v>
      </c>
      <c r="AF1693">
        <v>0</v>
      </c>
      <c r="AG1693">
        <v>135</v>
      </c>
      <c r="AH1693" t="s">
        <v>24</v>
      </c>
      <c r="AI1693">
        <v>0</v>
      </c>
      <c r="AJ1693" t="s">
        <v>24</v>
      </c>
      <c r="AK1693" t="s">
        <v>24</v>
      </c>
      <c r="AL1693" t="s">
        <v>24</v>
      </c>
      <c r="AM1693" t="s">
        <v>24</v>
      </c>
      <c r="AN1693" t="s">
        <v>24</v>
      </c>
      <c r="AO1693" t="s">
        <v>24</v>
      </c>
      <c r="AP1693" t="s">
        <v>24</v>
      </c>
      <c r="AQ1693" t="s">
        <v>24</v>
      </c>
      <c r="AR1693" t="s">
        <v>24</v>
      </c>
      <c r="AS1693" t="s">
        <v>24</v>
      </c>
      <c r="AT1693" t="s">
        <v>24</v>
      </c>
    </row>
    <row r="1694" spans="1:46">
      <c r="A1694">
        <v>135</v>
      </c>
      <c r="B1694">
        <v>2</v>
      </c>
      <c r="C1694">
        <v>5</v>
      </c>
      <c r="D1694">
        <v>0</v>
      </c>
      <c r="G1694">
        <v>571</v>
      </c>
      <c r="Q1694" t="s">
        <v>5600</v>
      </c>
      <c r="S1694">
        <v>0</v>
      </c>
      <c r="Z1694">
        <v>4</v>
      </c>
      <c r="AB1694" t="s">
        <v>24</v>
      </c>
      <c r="AC1694" t="s">
        <v>24</v>
      </c>
      <c r="AD1694" t="s">
        <v>24</v>
      </c>
      <c r="AE1694" t="s">
        <v>24</v>
      </c>
      <c r="AF1694">
        <v>0</v>
      </c>
      <c r="AG1694">
        <v>135</v>
      </c>
      <c r="AH1694" t="s">
        <v>24</v>
      </c>
      <c r="AI1694">
        <v>0</v>
      </c>
      <c r="AJ1694" t="s">
        <v>24</v>
      </c>
      <c r="AK1694" t="s">
        <v>24</v>
      </c>
      <c r="AL1694" t="s">
        <v>24</v>
      </c>
      <c r="AM1694" t="s">
        <v>24</v>
      </c>
      <c r="AN1694" t="s">
        <v>24</v>
      </c>
      <c r="AO1694" t="s">
        <v>24</v>
      </c>
      <c r="AP1694" t="s">
        <v>24</v>
      </c>
      <c r="AQ1694" t="s">
        <v>24</v>
      </c>
      <c r="AR1694" t="s">
        <v>24</v>
      </c>
      <c r="AS1694" t="s">
        <v>24</v>
      </c>
      <c r="AT1694" t="s">
        <v>24</v>
      </c>
    </row>
    <row r="1695" spans="1:46">
      <c r="A1695">
        <v>135</v>
      </c>
      <c r="B1695">
        <v>2</v>
      </c>
      <c r="C1695">
        <v>6</v>
      </c>
      <c r="D1695">
        <v>0</v>
      </c>
      <c r="G1695">
        <v>102</v>
      </c>
      <c r="Q1695" t="s">
        <v>5036</v>
      </c>
      <c r="S1695">
        <v>0</v>
      </c>
      <c r="Z1695">
        <v>4</v>
      </c>
      <c r="AB1695" t="s">
        <v>24</v>
      </c>
      <c r="AC1695" t="s">
        <v>24</v>
      </c>
      <c r="AD1695" t="s">
        <v>24</v>
      </c>
      <c r="AE1695" t="s">
        <v>24</v>
      </c>
      <c r="AF1695">
        <v>0</v>
      </c>
      <c r="AG1695">
        <v>135</v>
      </c>
      <c r="AH1695" t="s">
        <v>24</v>
      </c>
      <c r="AI1695">
        <v>0</v>
      </c>
      <c r="AJ1695" t="s">
        <v>24</v>
      </c>
      <c r="AK1695" t="s">
        <v>24</v>
      </c>
      <c r="AL1695" t="s">
        <v>24</v>
      </c>
      <c r="AM1695" t="s">
        <v>24</v>
      </c>
      <c r="AN1695" t="s">
        <v>24</v>
      </c>
      <c r="AO1695" t="s">
        <v>24</v>
      </c>
      <c r="AP1695" t="s">
        <v>24</v>
      </c>
      <c r="AQ1695" t="s">
        <v>24</v>
      </c>
      <c r="AR1695" t="s">
        <v>24</v>
      </c>
      <c r="AS1695" t="s">
        <v>24</v>
      </c>
      <c r="AT1695" t="s">
        <v>24</v>
      </c>
    </row>
    <row r="1696" spans="1:46">
      <c r="A1696">
        <v>135</v>
      </c>
      <c r="B1696">
        <v>2</v>
      </c>
      <c r="C1696">
        <v>7</v>
      </c>
      <c r="D1696">
        <v>0</v>
      </c>
      <c r="G1696">
        <v>821</v>
      </c>
      <c r="Q1696" t="s">
        <v>5601</v>
      </c>
      <c r="S1696">
        <v>0</v>
      </c>
      <c r="Z1696">
        <v>4</v>
      </c>
      <c r="AB1696" t="s">
        <v>24</v>
      </c>
      <c r="AC1696" t="s">
        <v>24</v>
      </c>
      <c r="AD1696" t="s">
        <v>24</v>
      </c>
      <c r="AE1696" t="s">
        <v>24</v>
      </c>
      <c r="AF1696">
        <v>0</v>
      </c>
      <c r="AG1696">
        <v>135</v>
      </c>
      <c r="AH1696" t="s">
        <v>24</v>
      </c>
      <c r="AI1696">
        <v>0</v>
      </c>
      <c r="AJ1696" t="s">
        <v>24</v>
      </c>
      <c r="AK1696" t="s">
        <v>24</v>
      </c>
      <c r="AL1696" t="s">
        <v>24</v>
      </c>
      <c r="AM1696" t="s">
        <v>24</v>
      </c>
      <c r="AN1696" t="s">
        <v>24</v>
      </c>
      <c r="AO1696" t="s">
        <v>24</v>
      </c>
      <c r="AP1696" t="s">
        <v>24</v>
      </c>
      <c r="AQ1696" t="s">
        <v>24</v>
      </c>
      <c r="AR1696" t="s">
        <v>24</v>
      </c>
      <c r="AS1696" t="s">
        <v>24</v>
      </c>
      <c r="AT1696" t="s">
        <v>24</v>
      </c>
    </row>
    <row r="1697" spans="1:46">
      <c r="A1697">
        <v>135</v>
      </c>
      <c r="B1697">
        <v>2</v>
      </c>
      <c r="C1697">
        <v>8</v>
      </c>
      <c r="D1697">
        <v>0</v>
      </c>
      <c r="G1697">
        <v>439</v>
      </c>
      <c r="Q1697" t="s">
        <v>5564</v>
      </c>
      <c r="S1697">
        <v>0</v>
      </c>
      <c r="Z1697">
        <v>4</v>
      </c>
      <c r="AB1697" t="s">
        <v>24</v>
      </c>
      <c r="AC1697" t="s">
        <v>24</v>
      </c>
      <c r="AD1697" t="s">
        <v>24</v>
      </c>
      <c r="AE1697" t="s">
        <v>24</v>
      </c>
      <c r="AF1697">
        <v>0</v>
      </c>
      <c r="AG1697">
        <v>135</v>
      </c>
      <c r="AH1697" t="s">
        <v>24</v>
      </c>
      <c r="AI1697">
        <v>0</v>
      </c>
      <c r="AJ1697" t="s">
        <v>24</v>
      </c>
      <c r="AK1697" t="s">
        <v>24</v>
      </c>
      <c r="AL1697" t="s">
        <v>24</v>
      </c>
      <c r="AM1697" t="s">
        <v>24</v>
      </c>
      <c r="AN1697" t="s">
        <v>24</v>
      </c>
      <c r="AO1697" t="s">
        <v>24</v>
      </c>
      <c r="AP1697" t="s">
        <v>24</v>
      </c>
      <c r="AQ1697" t="s">
        <v>24</v>
      </c>
      <c r="AR1697" t="s">
        <v>24</v>
      </c>
      <c r="AS1697" t="s">
        <v>24</v>
      </c>
      <c r="AT1697" t="s">
        <v>24</v>
      </c>
    </row>
    <row r="1698" spans="1:46">
      <c r="A1698">
        <v>136</v>
      </c>
      <c r="B1698">
        <v>1</v>
      </c>
      <c r="C1698">
        <v>1</v>
      </c>
      <c r="D1698">
        <v>0</v>
      </c>
      <c r="G1698">
        <v>0</v>
      </c>
      <c r="Q1698" t="s">
        <v>24</v>
      </c>
      <c r="S1698">
        <v>0</v>
      </c>
      <c r="Z1698">
        <v>0</v>
      </c>
      <c r="AB1698" t="s">
        <v>24</v>
      </c>
      <c r="AC1698" t="s">
        <v>24</v>
      </c>
      <c r="AD1698" t="s">
        <v>24</v>
      </c>
      <c r="AE1698" t="s">
        <v>24</v>
      </c>
      <c r="AF1698">
        <v>0</v>
      </c>
      <c r="AG1698">
        <v>136</v>
      </c>
      <c r="AH1698" t="s">
        <v>24</v>
      </c>
      <c r="AI1698">
        <v>0</v>
      </c>
      <c r="AJ1698" t="s">
        <v>24</v>
      </c>
      <c r="AK1698" t="s">
        <v>24</v>
      </c>
      <c r="AL1698" t="s">
        <v>24</v>
      </c>
      <c r="AM1698" t="s">
        <v>24</v>
      </c>
      <c r="AN1698" t="s">
        <v>24</v>
      </c>
      <c r="AO1698" t="s">
        <v>24</v>
      </c>
      <c r="AP1698" t="s">
        <v>24</v>
      </c>
      <c r="AQ1698" t="s">
        <v>24</v>
      </c>
      <c r="AR1698" t="s">
        <v>24</v>
      </c>
      <c r="AS1698" t="s">
        <v>24</v>
      </c>
      <c r="AT1698" t="s">
        <v>24</v>
      </c>
    </row>
    <row r="1699" spans="1:46">
      <c r="A1699">
        <v>136</v>
      </c>
      <c r="B1699">
        <v>1</v>
      </c>
      <c r="C1699">
        <v>2</v>
      </c>
      <c r="D1699">
        <v>0</v>
      </c>
      <c r="G1699">
        <v>0</v>
      </c>
      <c r="Q1699" t="s">
        <v>24</v>
      </c>
      <c r="S1699">
        <v>0</v>
      </c>
      <c r="Z1699">
        <v>0</v>
      </c>
      <c r="AB1699" t="s">
        <v>24</v>
      </c>
      <c r="AC1699" t="s">
        <v>24</v>
      </c>
      <c r="AD1699" t="s">
        <v>24</v>
      </c>
      <c r="AE1699" t="s">
        <v>24</v>
      </c>
      <c r="AF1699">
        <v>0</v>
      </c>
      <c r="AG1699">
        <v>136</v>
      </c>
      <c r="AH1699" t="s">
        <v>24</v>
      </c>
      <c r="AI1699">
        <v>0</v>
      </c>
      <c r="AJ1699" t="s">
        <v>24</v>
      </c>
      <c r="AK1699" t="s">
        <v>24</v>
      </c>
      <c r="AL1699" t="s">
        <v>24</v>
      </c>
      <c r="AM1699" t="s">
        <v>24</v>
      </c>
      <c r="AN1699" t="s">
        <v>24</v>
      </c>
      <c r="AO1699" t="s">
        <v>24</v>
      </c>
      <c r="AP1699" t="s">
        <v>24</v>
      </c>
      <c r="AQ1699" t="s">
        <v>24</v>
      </c>
      <c r="AR1699" t="s">
        <v>24</v>
      </c>
      <c r="AS1699" t="s">
        <v>24</v>
      </c>
      <c r="AT1699" t="s">
        <v>24</v>
      </c>
    </row>
    <row r="1700" spans="1:46">
      <c r="A1700">
        <v>136</v>
      </c>
      <c r="B1700">
        <v>1</v>
      </c>
      <c r="C1700">
        <v>3</v>
      </c>
      <c r="D1700">
        <v>0</v>
      </c>
      <c r="G1700">
        <v>412</v>
      </c>
      <c r="Q1700" t="s">
        <v>5602</v>
      </c>
      <c r="S1700">
        <v>0</v>
      </c>
      <c r="Z1700">
        <v>4</v>
      </c>
      <c r="AB1700" t="s">
        <v>24</v>
      </c>
      <c r="AC1700" t="s">
        <v>24</v>
      </c>
      <c r="AD1700" t="s">
        <v>24</v>
      </c>
      <c r="AE1700" t="s">
        <v>24</v>
      </c>
      <c r="AF1700">
        <v>0</v>
      </c>
      <c r="AG1700">
        <v>136</v>
      </c>
      <c r="AH1700" t="s">
        <v>24</v>
      </c>
      <c r="AI1700">
        <v>0</v>
      </c>
      <c r="AJ1700" t="s">
        <v>24</v>
      </c>
      <c r="AK1700" t="s">
        <v>24</v>
      </c>
      <c r="AL1700" t="s">
        <v>24</v>
      </c>
      <c r="AM1700" t="s">
        <v>24</v>
      </c>
      <c r="AN1700" t="s">
        <v>24</v>
      </c>
      <c r="AO1700" t="s">
        <v>24</v>
      </c>
      <c r="AP1700" t="s">
        <v>24</v>
      </c>
      <c r="AQ1700" t="s">
        <v>24</v>
      </c>
      <c r="AR1700" t="s">
        <v>24</v>
      </c>
      <c r="AS1700" t="s">
        <v>24</v>
      </c>
      <c r="AT1700" t="s">
        <v>24</v>
      </c>
    </row>
    <row r="1701" spans="1:46">
      <c r="A1701">
        <v>136</v>
      </c>
      <c r="B1701">
        <v>1</v>
      </c>
      <c r="C1701">
        <v>4</v>
      </c>
      <c r="D1701">
        <v>0</v>
      </c>
      <c r="G1701">
        <v>810</v>
      </c>
      <c r="Q1701" t="s">
        <v>5603</v>
      </c>
      <c r="S1701">
        <v>0</v>
      </c>
      <c r="Z1701">
        <v>4</v>
      </c>
      <c r="AB1701" t="s">
        <v>24</v>
      </c>
      <c r="AC1701" t="s">
        <v>24</v>
      </c>
      <c r="AD1701" t="s">
        <v>24</v>
      </c>
      <c r="AE1701" t="s">
        <v>24</v>
      </c>
      <c r="AF1701">
        <v>0</v>
      </c>
      <c r="AG1701">
        <v>136</v>
      </c>
      <c r="AH1701" t="s">
        <v>24</v>
      </c>
      <c r="AI1701">
        <v>0</v>
      </c>
      <c r="AJ1701" t="s">
        <v>24</v>
      </c>
      <c r="AK1701" t="s">
        <v>24</v>
      </c>
      <c r="AL1701" t="s">
        <v>24</v>
      </c>
      <c r="AM1701" t="s">
        <v>24</v>
      </c>
      <c r="AN1701" t="s">
        <v>24</v>
      </c>
      <c r="AO1701" t="s">
        <v>24</v>
      </c>
      <c r="AP1701" t="s">
        <v>24</v>
      </c>
      <c r="AQ1701" t="s">
        <v>24</v>
      </c>
      <c r="AR1701" t="s">
        <v>24</v>
      </c>
      <c r="AS1701" t="s">
        <v>24</v>
      </c>
      <c r="AT1701" t="s">
        <v>24</v>
      </c>
    </row>
    <row r="1702" spans="1:46">
      <c r="A1702">
        <v>136</v>
      </c>
      <c r="B1702">
        <v>1</v>
      </c>
      <c r="C1702">
        <v>5</v>
      </c>
      <c r="D1702">
        <v>0</v>
      </c>
      <c r="G1702">
        <v>341</v>
      </c>
      <c r="Q1702" t="s">
        <v>5602</v>
      </c>
      <c r="S1702">
        <v>0</v>
      </c>
      <c r="Z1702">
        <v>4</v>
      </c>
      <c r="AB1702" t="s">
        <v>24</v>
      </c>
      <c r="AC1702" t="s">
        <v>24</v>
      </c>
      <c r="AD1702" t="s">
        <v>24</v>
      </c>
      <c r="AE1702" t="s">
        <v>24</v>
      </c>
      <c r="AF1702">
        <v>0</v>
      </c>
      <c r="AG1702">
        <v>136</v>
      </c>
      <c r="AH1702" t="s">
        <v>24</v>
      </c>
      <c r="AI1702">
        <v>0</v>
      </c>
      <c r="AJ1702" t="s">
        <v>24</v>
      </c>
      <c r="AK1702" t="s">
        <v>24</v>
      </c>
      <c r="AL1702" t="s">
        <v>24</v>
      </c>
      <c r="AM1702" t="s">
        <v>24</v>
      </c>
      <c r="AN1702" t="s">
        <v>24</v>
      </c>
      <c r="AO1702" t="s">
        <v>24</v>
      </c>
      <c r="AP1702" t="s">
        <v>24</v>
      </c>
      <c r="AQ1702" t="s">
        <v>24</v>
      </c>
      <c r="AR1702" t="s">
        <v>24</v>
      </c>
      <c r="AS1702" t="s">
        <v>24</v>
      </c>
      <c r="AT1702" t="s">
        <v>24</v>
      </c>
    </row>
    <row r="1703" spans="1:46">
      <c r="A1703">
        <v>136</v>
      </c>
      <c r="B1703">
        <v>1</v>
      </c>
      <c r="C1703">
        <v>6</v>
      </c>
      <c r="D1703">
        <v>0</v>
      </c>
      <c r="G1703">
        <v>0</v>
      </c>
      <c r="Q1703" t="s">
        <v>24</v>
      </c>
      <c r="S1703">
        <v>0</v>
      </c>
      <c r="Z1703">
        <v>0</v>
      </c>
      <c r="AB1703" t="s">
        <v>24</v>
      </c>
      <c r="AC1703" t="s">
        <v>24</v>
      </c>
      <c r="AD1703" t="s">
        <v>24</v>
      </c>
      <c r="AE1703" t="s">
        <v>24</v>
      </c>
      <c r="AF1703">
        <v>0</v>
      </c>
      <c r="AG1703">
        <v>136</v>
      </c>
      <c r="AH1703" t="s">
        <v>24</v>
      </c>
      <c r="AI1703">
        <v>0</v>
      </c>
      <c r="AJ1703" t="s">
        <v>24</v>
      </c>
      <c r="AK1703" t="s">
        <v>24</v>
      </c>
      <c r="AL1703" t="s">
        <v>24</v>
      </c>
      <c r="AM1703" t="s">
        <v>24</v>
      </c>
      <c r="AN1703" t="s">
        <v>24</v>
      </c>
      <c r="AO1703" t="s">
        <v>24</v>
      </c>
      <c r="AP1703" t="s">
        <v>24</v>
      </c>
      <c r="AQ1703" t="s">
        <v>24</v>
      </c>
      <c r="AR1703" t="s">
        <v>24</v>
      </c>
      <c r="AS1703" t="s">
        <v>24</v>
      </c>
      <c r="AT1703" t="s">
        <v>24</v>
      </c>
    </row>
    <row r="1704" spans="1:46">
      <c r="A1704">
        <v>136</v>
      </c>
      <c r="B1704">
        <v>1</v>
      </c>
      <c r="C1704">
        <v>7</v>
      </c>
      <c r="D1704">
        <v>0</v>
      </c>
      <c r="G1704">
        <v>0</v>
      </c>
      <c r="Q1704" t="s">
        <v>24</v>
      </c>
      <c r="S1704">
        <v>0</v>
      </c>
      <c r="Z1704">
        <v>0</v>
      </c>
      <c r="AB1704" t="s">
        <v>24</v>
      </c>
      <c r="AC1704" t="s">
        <v>24</v>
      </c>
      <c r="AD1704" t="s">
        <v>24</v>
      </c>
      <c r="AE1704" t="s">
        <v>24</v>
      </c>
      <c r="AF1704">
        <v>0</v>
      </c>
      <c r="AG1704">
        <v>136</v>
      </c>
      <c r="AH1704" t="s">
        <v>24</v>
      </c>
      <c r="AI1704">
        <v>0</v>
      </c>
      <c r="AJ1704" t="s">
        <v>24</v>
      </c>
      <c r="AK1704" t="s">
        <v>24</v>
      </c>
      <c r="AL1704" t="s">
        <v>24</v>
      </c>
      <c r="AM1704" t="s">
        <v>24</v>
      </c>
      <c r="AN1704" t="s">
        <v>24</v>
      </c>
      <c r="AO1704" t="s">
        <v>24</v>
      </c>
      <c r="AP1704" t="s">
        <v>24</v>
      </c>
      <c r="AQ1704" t="s">
        <v>24</v>
      </c>
      <c r="AR1704" t="s">
        <v>24</v>
      </c>
      <c r="AS1704" t="s">
        <v>24</v>
      </c>
      <c r="AT1704" t="s">
        <v>24</v>
      </c>
    </row>
    <row r="1705" spans="1:46">
      <c r="A1705">
        <v>136</v>
      </c>
      <c r="B1705">
        <v>1</v>
      </c>
      <c r="C1705">
        <v>8</v>
      </c>
      <c r="D1705">
        <v>0</v>
      </c>
      <c r="G1705">
        <v>0</v>
      </c>
      <c r="Q1705" t="s">
        <v>24</v>
      </c>
      <c r="S1705">
        <v>0</v>
      </c>
      <c r="Z1705">
        <v>0</v>
      </c>
      <c r="AB1705" t="s">
        <v>24</v>
      </c>
      <c r="AC1705" t="s">
        <v>24</v>
      </c>
      <c r="AD1705" t="s">
        <v>24</v>
      </c>
      <c r="AE1705" t="s">
        <v>24</v>
      </c>
      <c r="AF1705">
        <v>0</v>
      </c>
      <c r="AG1705">
        <v>136</v>
      </c>
      <c r="AH1705" t="s">
        <v>24</v>
      </c>
      <c r="AI1705">
        <v>0</v>
      </c>
      <c r="AJ1705" t="s">
        <v>24</v>
      </c>
      <c r="AK1705" t="s">
        <v>24</v>
      </c>
      <c r="AL1705" t="s">
        <v>24</v>
      </c>
      <c r="AM1705" t="s">
        <v>24</v>
      </c>
      <c r="AN1705" t="s">
        <v>24</v>
      </c>
      <c r="AO1705" t="s">
        <v>24</v>
      </c>
      <c r="AP1705" t="s">
        <v>24</v>
      </c>
      <c r="AQ1705" t="s">
        <v>24</v>
      </c>
      <c r="AR1705" t="s">
        <v>24</v>
      </c>
      <c r="AS1705" t="s">
        <v>24</v>
      </c>
      <c r="AT1705" t="s">
        <v>24</v>
      </c>
    </row>
    <row r="1706" spans="1:46">
      <c r="A1706">
        <v>136</v>
      </c>
      <c r="B1706">
        <v>2</v>
      </c>
      <c r="C1706">
        <v>1</v>
      </c>
      <c r="D1706">
        <v>0</v>
      </c>
      <c r="G1706">
        <v>700</v>
      </c>
      <c r="Q1706" t="s">
        <v>5604</v>
      </c>
      <c r="S1706">
        <v>0</v>
      </c>
      <c r="Z1706">
        <v>4</v>
      </c>
      <c r="AB1706" t="s">
        <v>24</v>
      </c>
      <c r="AC1706" t="s">
        <v>24</v>
      </c>
      <c r="AD1706" t="s">
        <v>24</v>
      </c>
      <c r="AE1706" t="s">
        <v>24</v>
      </c>
      <c r="AF1706">
        <v>0</v>
      </c>
      <c r="AG1706">
        <v>136</v>
      </c>
      <c r="AH1706" t="s">
        <v>24</v>
      </c>
      <c r="AI1706">
        <v>0</v>
      </c>
      <c r="AJ1706" t="s">
        <v>24</v>
      </c>
      <c r="AK1706" t="s">
        <v>24</v>
      </c>
      <c r="AL1706" t="s">
        <v>24</v>
      </c>
      <c r="AM1706" t="s">
        <v>24</v>
      </c>
      <c r="AN1706" t="s">
        <v>24</v>
      </c>
      <c r="AO1706" t="s">
        <v>24</v>
      </c>
      <c r="AP1706" t="s">
        <v>24</v>
      </c>
      <c r="AQ1706" t="s">
        <v>24</v>
      </c>
      <c r="AR1706" t="s">
        <v>24</v>
      </c>
      <c r="AS1706" t="s">
        <v>24</v>
      </c>
      <c r="AT1706" t="s">
        <v>24</v>
      </c>
    </row>
    <row r="1707" spans="1:46">
      <c r="A1707">
        <v>136</v>
      </c>
      <c r="B1707">
        <v>2</v>
      </c>
      <c r="C1707">
        <v>2</v>
      </c>
      <c r="D1707">
        <v>0</v>
      </c>
      <c r="G1707">
        <v>738</v>
      </c>
      <c r="Q1707" t="s">
        <v>127</v>
      </c>
      <c r="S1707">
        <v>0</v>
      </c>
      <c r="Z1707">
        <v>4</v>
      </c>
      <c r="AB1707" t="s">
        <v>24</v>
      </c>
      <c r="AC1707" t="s">
        <v>24</v>
      </c>
      <c r="AD1707" t="s">
        <v>24</v>
      </c>
      <c r="AE1707" t="s">
        <v>24</v>
      </c>
      <c r="AF1707">
        <v>0</v>
      </c>
      <c r="AG1707">
        <v>136</v>
      </c>
      <c r="AH1707" t="s">
        <v>24</v>
      </c>
      <c r="AI1707">
        <v>0</v>
      </c>
      <c r="AJ1707" t="s">
        <v>24</v>
      </c>
      <c r="AK1707" t="s">
        <v>24</v>
      </c>
      <c r="AL1707" t="s">
        <v>24</v>
      </c>
      <c r="AM1707" t="s">
        <v>24</v>
      </c>
      <c r="AN1707" t="s">
        <v>24</v>
      </c>
      <c r="AO1707" t="s">
        <v>24</v>
      </c>
      <c r="AP1707" t="s">
        <v>24</v>
      </c>
      <c r="AQ1707" t="s">
        <v>24</v>
      </c>
      <c r="AR1707" t="s">
        <v>24</v>
      </c>
      <c r="AS1707" t="s">
        <v>24</v>
      </c>
      <c r="AT1707" t="s">
        <v>24</v>
      </c>
    </row>
    <row r="1708" spans="1:46">
      <c r="A1708">
        <v>136</v>
      </c>
      <c r="B1708">
        <v>2</v>
      </c>
      <c r="C1708">
        <v>3</v>
      </c>
      <c r="D1708">
        <v>0</v>
      </c>
      <c r="G1708">
        <v>532</v>
      </c>
      <c r="Q1708" t="s">
        <v>5605</v>
      </c>
      <c r="S1708">
        <v>0</v>
      </c>
      <c r="Z1708">
        <v>4</v>
      </c>
      <c r="AB1708" t="s">
        <v>24</v>
      </c>
      <c r="AC1708" t="s">
        <v>24</v>
      </c>
      <c r="AD1708" t="s">
        <v>24</v>
      </c>
      <c r="AE1708" t="s">
        <v>24</v>
      </c>
      <c r="AF1708">
        <v>0</v>
      </c>
      <c r="AG1708">
        <v>136</v>
      </c>
      <c r="AH1708" t="s">
        <v>24</v>
      </c>
      <c r="AI1708">
        <v>0</v>
      </c>
      <c r="AJ1708" t="s">
        <v>24</v>
      </c>
      <c r="AK1708" t="s">
        <v>24</v>
      </c>
      <c r="AL1708" t="s">
        <v>24</v>
      </c>
      <c r="AM1708" t="s">
        <v>24</v>
      </c>
      <c r="AN1708" t="s">
        <v>24</v>
      </c>
      <c r="AO1708" t="s">
        <v>24</v>
      </c>
      <c r="AP1708" t="s">
        <v>24</v>
      </c>
      <c r="AQ1708" t="s">
        <v>24</v>
      </c>
      <c r="AR1708" t="s">
        <v>24</v>
      </c>
      <c r="AS1708" t="s">
        <v>24</v>
      </c>
      <c r="AT1708" t="s">
        <v>24</v>
      </c>
    </row>
    <row r="1709" spans="1:46">
      <c r="A1709">
        <v>136</v>
      </c>
      <c r="B1709">
        <v>2</v>
      </c>
      <c r="C1709">
        <v>4</v>
      </c>
      <c r="D1709">
        <v>0</v>
      </c>
      <c r="G1709">
        <v>605</v>
      </c>
      <c r="Q1709" t="s">
        <v>5606</v>
      </c>
      <c r="S1709">
        <v>0</v>
      </c>
      <c r="Z1709">
        <v>4</v>
      </c>
      <c r="AB1709" t="s">
        <v>24</v>
      </c>
      <c r="AC1709" t="s">
        <v>24</v>
      </c>
      <c r="AD1709" t="s">
        <v>24</v>
      </c>
      <c r="AE1709" t="s">
        <v>24</v>
      </c>
      <c r="AF1709">
        <v>0</v>
      </c>
      <c r="AG1709">
        <v>136</v>
      </c>
      <c r="AH1709" t="s">
        <v>24</v>
      </c>
      <c r="AI1709">
        <v>0</v>
      </c>
      <c r="AJ1709" t="s">
        <v>24</v>
      </c>
      <c r="AK1709" t="s">
        <v>24</v>
      </c>
      <c r="AL1709" t="s">
        <v>24</v>
      </c>
      <c r="AM1709" t="s">
        <v>24</v>
      </c>
      <c r="AN1709" t="s">
        <v>24</v>
      </c>
      <c r="AO1709" t="s">
        <v>24</v>
      </c>
      <c r="AP1709" t="s">
        <v>24</v>
      </c>
      <c r="AQ1709" t="s">
        <v>24</v>
      </c>
      <c r="AR1709" t="s">
        <v>24</v>
      </c>
      <c r="AS1709" t="s">
        <v>24</v>
      </c>
      <c r="AT1709" t="s">
        <v>24</v>
      </c>
    </row>
    <row r="1710" spans="1:46">
      <c r="A1710">
        <v>136</v>
      </c>
      <c r="B1710">
        <v>2</v>
      </c>
      <c r="C1710">
        <v>5</v>
      </c>
      <c r="D1710">
        <v>0</v>
      </c>
      <c r="G1710">
        <v>715</v>
      </c>
      <c r="Q1710" t="s">
        <v>5607</v>
      </c>
      <c r="S1710">
        <v>0</v>
      </c>
      <c r="Z1710">
        <v>4</v>
      </c>
      <c r="AB1710" t="s">
        <v>24</v>
      </c>
      <c r="AC1710" t="s">
        <v>24</v>
      </c>
      <c r="AD1710" t="s">
        <v>24</v>
      </c>
      <c r="AE1710" t="s">
        <v>24</v>
      </c>
      <c r="AF1710">
        <v>0</v>
      </c>
      <c r="AG1710">
        <v>136</v>
      </c>
      <c r="AH1710" t="s">
        <v>24</v>
      </c>
      <c r="AI1710">
        <v>0</v>
      </c>
      <c r="AJ1710" t="s">
        <v>24</v>
      </c>
      <c r="AK1710" t="s">
        <v>24</v>
      </c>
      <c r="AL1710" t="s">
        <v>24</v>
      </c>
      <c r="AM1710" t="s">
        <v>24</v>
      </c>
      <c r="AN1710" t="s">
        <v>24</v>
      </c>
      <c r="AO1710" t="s">
        <v>24</v>
      </c>
      <c r="AP1710" t="s">
        <v>24</v>
      </c>
      <c r="AQ1710" t="s">
        <v>24</v>
      </c>
      <c r="AR1710" t="s">
        <v>24</v>
      </c>
      <c r="AS1710" t="s">
        <v>24</v>
      </c>
      <c r="AT1710" t="s">
        <v>24</v>
      </c>
    </row>
    <row r="1711" spans="1:46">
      <c r="A1711">
        <v>136</v>
      </c>
      <c r="B1711">
        <v>2</v>
      </c>
      <c r="C1711">
        <v>6</v>
      </c>
      <c r="D1711">
        <v>0</v>
      </c>
      <c r="G1711">
        <v>763</v>
      </c>
      <c r="Q1711" t="s">
        <v>5608</v>
      </c>
      <c r="S1711">
        <v>0</v>
      </c>
      <c r="Z1711">
        <v>4</v>
      </c>
      <c r="AB1711" t="s">
        <v>24</v>
      </c>
      <c r="AC1711" t="s">
        <v>24</v>
      </c>
      <c r="AD1711" t="s">
        <v>24</v>
      </c>
      <c r="AE1711" t="s">
        <v>24</v>
      </c>
      <c r="AF1711">
        <v>0</v>
      </c>
      <c r="AG1711">
        <v>136</v>
      </c>
      <c r="AH1711" t="s">
        <v>24</v>
      </c>
      <c r="AI1711">
        <v>0</v>
      </c>
      <c r="AJ1711" t="s">
        <v>24</v>
      </c>
      <c r="AK1711" t="s">
        <v>24</v>
      </c>
      <c r="AL1711" t="s">
        <v>24</v>
      </c>
      <c r="AM1711" t="s">
        <v>24</v>
      </c>
      <c r="AN1711" t="s">
        <v>24</v>
      </c>
      <c r="AO1711" t="s">
        <v>24</v>
      </c>
      <c r="AP1711" t="s">
        <v>24</v>
      </c>
      <c r="AQ1711" t="s">
        <v>24</v>
      </c>
      <c r="AR1711" t="s">
        <v>24</v>
      </c>
      <c r="AS1711" t="s">
        <v>24</v>
      </c>
      <c r="AT1711" t="s">
        <v>24</v>
      </c>
    </row>
    <row r="1712" spans="1:46">
      <c r="A1712">
        <v>136</v>
      </c>
      <c r="B1712">
        <v>2</v>
      </c>
      <c r="C1712">
        <v>7</v>
      </c>
      <c r="D1712">
        <v>0</v>
      </c>
      <c r="G1712">
        <v>288</v>
      </c>
      <c r="Q1712" t="s">
        <v>5609</v>
      </c>
      <c r="S1712">
        <v>0</v>
      </c>
      <c r="Z1712">
        <v>4</v>
      </c>
      <c r="AB1712" t="s">
        <v>24</v>
      </c>
      <c r="AC1712" t="s">
        <v>24</v>
      </c>
      <c r="AD1712" t="s">
        <v>24</v>
      </c>
      <c r="AE1712" t="s">
        <v>24</v>
      </c>
      <c r="AF1712">
        <v>0</v>
      </c>
      <c r="AG1712">
        <v>136</v>
      </c>
      <c r="AH1712" t="s">
        <v>24</v>
      </c>
      <c r="AI1712">
        <v>0</v>
      </c>
      <c r="AJ1712" t="s">
        <v>24</v>
      </c>
      <c r="AK1712" t="s">
        <v>24</v>
      </c>
      <c r="AL1712" t="s">
        <v>24</v>
      </c>
      <c r="AM1712" t="s">
        <v>24</v>
      </c>
      <c r="AN1712" t="s">
        <v>24</v>
      </c>
      <c r="AO1712" t="s">
        <v>24</v>
      </c>
      <c r="AP1712" t="s">
        <v>24</v>
      </c>
      <c r="AQ1712" t="s">
        <v>24</v>
      </c>
      <c r="AR1712" t="s">
        <v>24</v>
      </c>
      <c r="AS1712" t="s">
        <v>24</v>
      </c>
      <c r="AT1712" t="s">
        <v>24</v>
      </c>
    </row>
    <row r="1713" spans="1:46">
      <c r="A1713">
        <v>136</v>
      </c>
      <c r="B1713">
        <v>2</v>
      </c>
      <c r="C1713">
        <v>8</v>
      </c>
      <c r="D1713">
        <v>0</v>
      </c>
      <c r="G1713">
        <v>0</v>
      </c>
      <c r="Q1713" t="s">
        <v>24</v>
      </c>
      <c r="S1713">
        <v>0</v>
      </c>
      <c r="Z1713">
        <v>0</v>
      </c>
      <c r="AB1713" t="s">
        <v>24</v>
      </c>
      <c r="AC1713" t="s">
        <v>24</v>
      </c>
      <c r="AD1713" t="s">
        <v>24</v>
      </c>
      <c r="AE1713" t="s">
        <v>24</v>
      </c>
      <c r="AF1713">
        <v>0</v>
      </c>
      <c r="AG1713">
        <v>136</v>
      </c>
      <c r="AH1713" t="s">
        <v>24</v>
      </c>
      <c r="AI1713">
        <v>0</v>
      </c>
      <c r="AJ1713" t="s">
        <v>24</v>
      </c>
      <c r="AK1713" t="s">
        <v>24</v>
      </c>
      <c r="AL1713" t="s">
        <v>24</v>
      </c>
      <c r="AM1713" t="s">
        <v>24</v>
      </c>
      <c r="AN1713" t="s">
        <v>24</v>
      </c>
      <c r="AO1713" t="s">
        <v>24</v>
      </c>
      <c r="AP1713" t="s">
        <v>24</v>
      </c>
      <c r="AQ1713" t="s">
        <v>24</v>
      </c>
      <c r="AR1713" t="s">
        <v>24</v>
      </c>
      <c r="AS1713" t="s">
        <v>24</v>
      </c>
      <c r="AT1713" t="s">
        <v>24</v>
      </c>
    </row>
    <row r="1714" spans="1:46">
      <c r="A1714">
        <v>136</v>
      </c>
      <c r="B1714">
        <v>3</v>
      </c>
      <c r="C1714">
        <v>1</v>
      </c>
      <c r="D1714">
        <v>0</v>
      </c>
      <c r="G1714">
        <v>717</v>
      </c>
      <c r="Q1714" t="s">
        <v>5610</v>
      </c>
      <c r="S1714">
        <v>0</v>
      </c>
      <c r="Z1714">
        <v>4</v>
      </c>
      <c r="AB1714" t="s">
        <v>24</v>
      </c>
      <c r="AC1714" t="s">
        <v>24</v>
      </c>
      <c r="AD1714" t="s">
        <v>24</v>
      </c>
      <c r="AE1714" t="s">
        <v>24</v>
      </c>
      <c r="AF1714">
        <v>0</v>
      </c>
      <c r="AG1714">
        <v>136</v>
      </c>
      <c r="AH1714" t="s">
        <v>24</v>
      </c>
      <c r="AI1714">
        <v>0</v>
      </c>
      <c r="AJ1714" t="s">
        <v>24</v>
      </c>
      <c r="AK1714" t="s">
        <v>24</v>
      </c>
      <c r="AL1714" t="s">
        <v>24</v>
      </c>
      <c r="AM1714" t="s">
        <v>24</v>
      </c>
      <c r="AN1714" t="s">
        <v>24</v>
      </c>
      <c r="AO1714" t="s">
        <v>24</v>
      </c>
      <c r="AP1714" t="s">
        <v>24</v>
      </c>
      <c r="AQ1714" t="s">
        <v>24</v>
      </c>
      <c r="AR1714" t="s">
        <v>24</v>
      </c>
      <c r="AS1714" t="s">
        <v>24</v>
      </c>
      <c r="AT1714" t="s">
        <v>24</v>
      </c>
    </row>
    <row r="1715" spans="1:46">
      <c r="A1715">
        <v>136</v>
      </c>
      <c r="B1715">
        <v>3</v>
      </c>
      <c r="C1715">
        <v>2</v>
      </c>
      <c r="D1715">
        <v>0</v>
      </c>
      <c r="G1715">
        <v>722</v>
      </c>
      <c r="Q1715" t="s">
        <v>5611</v>
      </c>
      <c r="S1715">
        <v>0</v>
      </c>
      <c r="Z1715">
        <v>4</v>
      </c>
      <c r="AB1715" t="s">
        <v>24</v>
      </c>
      <c r="AC1715" t="s">
        <v>24</v>
      </c>
      <c r="AD1715" t="s">
        <v>24</v>
      </c>
      <c r="AE1715" t="s">
        <v>24</v>
      </c>
      <c r="AF1715">
        <v>0</v>
      </c>
      <c r="AG1715">
        <v>136</v>
      </c>
      <c r="AH1715" t="s">
        <v>24</v>
      </c>
      <c r="AI1715">
        <v>0</v>
      </c>
      <c r="AJ1715" t="s">
        <v>24</v>
      </c>
      <c r="AK1715" t="s">
        <v>24</v>
      </c>
      <c r="AL1715" t="s">
        <v>24</v>
      </c>
      <c r="AM1715" t="s">
        <v>24</v>
      </c>
      <c r="AN1715" t="s">
        <v>24</v>
      </c>
      <c r="AO1715" t="s">
        <v>24</v>
      </c>
      <c r="AP1715" t="s">
        <v>24</v>
      </c>
      <c r="AQ1715" t="s">
        <v>24</v>
      </c>
      <c r="AR1715" t="s">
        <v>24</v>
      </c>
      <c r="AS1715" t="s">
        <v>24</v>
      </c>
      <c r="AT1715" t="s">
        <v>24</v>
      </c>
    </row>
    <row r="1716" spans="1:46">
      <c r="A1716">
        <v>136</v>
      </c>
      <c r="B1716">
        <v>3</v>
      </c>
      <c r="C1716">
        <v>3</v>
      </c>
      <c r="D1716">
        <v>0</v>
      </c>
      <c r="G1716">
        <v>798</v>
      </c>
      <c r="Q1716" t="s">
        <v>130</v>
      </c>
      <c r="S1716">
        <v>0</v>
      </c>
      <c r="Z1716">
        <v>4</v>
      </c>
      <c r="AB1716" t="s">
        <v>24</v>
      </c>
      <c r="AC1716" t="s">
        <v>24</v>
      </c>
      <c r="AD1716" t="s">
        <v>24</v>
      </c>
      <c r="AE1716" t="s">
        <v>24</v>
      </c>
      <c r="AF1716">
        <v>0</v>
      </c>
      <c r="AG1716">
        <v>136</v>
      </c>
      <c r="AH1716" t="s">
        <v>24</v>
      </c>
      <c r="AI1716">
        <v>0</v>
      </c>
      <c r="AJ1716" t="s">
        <v>24</v>
      </c>
      <c r="AK1716" t="s">
        <v>24</v>
      </c>
      <c r="AL1716" t="s">
        <v>24</v>
      </c>
      <c r="AM1716" t="s">
        <v>24</v>
      </c>
      <c r="AN1716" t="s">
        <v>24</v>
      </c>
      <c r="AO1716" t="s">
        <v>24</v>
      </c>
      <c r="AP1716" t="s">
        <v>24</v>
      </c>
      <c r="AQ1716" t="s">
        <v>24</v>
      </c>
      <c r="AR1716" t="s">
        <v>24</v>
      </c>
      <c r="AS1716" t="s">
        <v>24</v>
      </c>
      <c r="AT1716" t="s">
        <v>24</v>
      </c>
    </row>
    <row r="1717" spans="1:46">
      <c r="A1717">
        <v>136</v>
      </c>
      <c r="B1717">
        <v>3</v>
      </c>
      <c r="C1717">
        <v>4</v>
      </c>
      <c r="D1717">
        <v>0</v>
      </c>
      <c r="G1717">
        <v>340</v>
      </c>
      <c r="Q1717" t="s">
        <v>5612</v>
      </c>
      <c r="S1717">
        <v>0</v>
      </c>
      <c r="Z1717">
        <v>4</v>
      </c>
      <c r="AB1717" t="s">
        <v>24</v>
      </c>
      <c r="AC1717" t="s">
        <v>24</v>
      </c>
      <c r="AD1717" t="s">
        <v>24</v>
      </c>
      <c r="AE1717" t="s">
        <v>24</v>
      </c>
      <c r="AF1717">
        <v>0</v>
      </c>
      <c r="AG1717">
        <v>136</v>
      </c>
      <c r="AH1717" t="s">
        <v>24</v>
      </c>
      <c r="AI1717">
        <v>0</v>
      </c>
      <c r="AJ1717" t="s">
        <v>24</v>
      </c>
      <c r="AK1717" t="s">
        <v>24</v>
      </c>
      <c r="AL1717" t="s">
        <v>24</v>
      </c>
      <c r="AM1717" t="s">
        <v>24</v>
      </c>
      <c r="AN1717" t="s">
        <v>24</v>
      </c>
      <c r="AO1717" t="s">
        <v>24</v>
      </c>
      <c r="AP1717" t="s">
        <v>24</v>
      </c>
      <c r="AQ1717" t="s">
        <v>24</v>
      </c>
      <c r="AR1717" t="s">
        <v>24</v>
      </c>
      <c r="AS1717" t="s">
        <v>24</v>
      </c>
      <c r="AT1717" t="s">
        <v>24</v>
      </c>
    </row>
    <row r="1718" spans="1:46">
      <c r="A1718">
        <v>136</v>
      </c>
      <c r="B1718">
        <v>3</v>
      </c>
      <c r="C1718">
        <v>5</v>
      </c>
      <c r="D1718">
        <v>0</v>
      </c>
      <c r="G1718">
        <v>805</v>
      </c>
      <c r="Q1718" t="s">
        <v>5613</v>
      </c>
      <c r="S1718">
        <v>0</v>
      </c>
      <c r="Z1718">
        <v>4</v>
      </c>
      <c r="AB1718" t="s">
        <v>24</v>
      </c>
      <c r="AC1718" t="s">
        <v>24</v>
      </c>
      <c r="AD1718" t="s">
        <v>24</v>
      </c>
      <c r="AE1718" t="s">
        <v>24</v>
      </c>
      <c r="AF1718">
        <v>0</v>
      </c>
      <c r="AG1718">
        <v>136</v>
      </c>
      <c r="AH1718" t="s">
        <v>24</v>
      </c>
      <c r="AI1718">
        <v>0</v>
      </c>
      <c r="AJ1718" t="s">
        <v>24</v>
      </c>
      <c r="AK1718" t="s">
        <v>24</v>
      </c>
      <c r="AL1718" t="s">
        <v>24</v>
      </c>
      <c r="AM1718" t="s">
        <v>24</v>
      </c>
      <c r="AN1718" t="s">
        <v>24</v>
      </c>
      <c r="AO1718" t="s">
        <v>24</v>
      </c>
      <c r="AP1718" t="s">
        <v>24</v>
      </c>
      <c r="AQ1718" t="s">
        <v>24</v>
      </c>
      <c r="AR1718" t="s">
        <v>24</v>
      </c>
      <c r="AS1718" t="s">
        <v>24</v>
      </c>
      <c r="AT1718" t="s">
        <v>24</v>
      </c>
    </row>
    <row r="1719" spans="1:46">
      <c r="A1719">
        <v>136</v>
      </c>
      <c r="B1719">
        <v>3</v>
      </c>
      <c r="C1719">
        <v>6</v>
      </c>
      <c r="D1719">
        <v>0</v>
      </c>
      <c r="G1719">
        <v>563</v>
      </c>
      <c r="Q1719" t="s">
        <v>5614</v>
      </c>
      <c r="S1719">
        <v>0</v>
      </c>
      <c r="Z1719">
        <v>4</v>
      </c>
      <c r="AB1719" t="s">
        <v>24</v>
      </c>
      <c r="AC1719" t="s">
        <v>24</v>
      </c>
      <c r="AD1719" t="s">
        <v>24</v>
      </c>
      <c r="AE1719" t="s">
        <v>24</v>
      </c>
      <c r="AF1719">
        <v>0</v>
      </c>
      <c r="AG1719">
        <v>136</v>
      </c>
      <c r="AH1719" t="s">
        <v>24</v>
      </c>
      <c r="AI1719">
        <v>0</v>
      </c>
      <c r="AJ1719" t="s">
        <v>24</v>
      </c>
      <c r="AK1719" t="s">
        <v>24</v>
      </c>
      <c r="AL1719" t="s">
        <v>24</v>
      </c>
      <c r="AM1719" t="s">
        <v>24</v>
      </c>
      <c r="AN1719" t="s">
        <v>24</v>
      </c>
      <c r="AO1719" t="s">
        <v>24</v>
      </c>
      <c r="AP1719" t="s">
        <v>24</v>
      </c>
      <c r="AQ1719" t="s">
        <v>24</v>
      </c>
      <c r="AR1719" t="s">
        <v>24</v>
      </c>
      <c r="AS1719" t="s">
        <v>24</v>
      </c>
      <c r="AT1719" t="s">
        <v>24</v>
      </c>
    </row>
    <row r="1720" spans="1:46">
      <c r="A1720">
        <v>136</v>
      </c>
      <c r="B1720">
        <v>3</v>
      </c>
      <c r="C1720">
        <v>7</v>
      </c>
      <c r="D1720">
        <v>0</v>
      </c>
      <c r="G1720">
        <v>800</v>
      </c>
      <c r="Q1720" t="s">
        <v>5615</v>
      </c>
      <c r="S1720">
        <v>0</v>
      </c>
      <c r="Z1720">
        <v>4</v>
      </c>
      <c r="AB1720" t="s">
        <v>24</v>
      </c>
      <c r="AC1720" t="s">
        <v>24</v>
      </c>
      <c r="AD1720" t="s">
        <v>24</v>
      </c>
      <c r="AE1720" t="s">
        <v>24</v>
      </c>
      <c r="AF1720">
        <v>0</v>
      </c>
      <c r="AG1720">
        <v>136</v>
      </c>
      <c r="AH1720" t="s">
        <v>24</v>
      </c>
      <c r="AI1720">
        <v>0</v>
      </c>
      <c r="AJ1720" t="s">
        <v>24</v>
      </c>
      <c r="AK1720" t="s">
        <v>24</v>
      </c>
      <c r="AL1720" t="s">
        <v>24</v>
      </c>
      <c r="AM1720" t="s">
        <v>24</v>
      </c>
      <c r="AN1720" t="s">
        <v>24</v>
      </c>
      <c r="AO1720" t="s">
        <v>24</v>
      </c>
      <c r="AP1720" t="s">
        <v>24</v>
      </c>
      <c r="AQ1720" t="s">
        <v>24</v>
      </c>
      <c r="AR1720" t="s">
        <v>24</v>
      </c>
      <c r="AS1720" t="s">
        <v>24</v>
      </c>
      <c r="AT1720" t="s">
        <v>24</v>
      </c>
    </row>
    <row r="1721" spans="1:46">
      <c r="A1721">
        <v>136</v>
      </c>
      <c r="B1721">
        <v>3</v>
      </c>
      <c r="C1721">
        <v>8</v>
      </c>
      <c r="D1721">
        <v>0</v>
      </c>
      <c r="G1721">
        <v>209</v>
      </c>
      <c r="Q1721" t="s">
        <v>1593</v>
      </c>
      <c r="S1721">
        <v>0</v>
      </c>
      <c r="Z1721">
        <v>4</v>
      </c>
      <c r="AB1721" t="s">
        <v>24</v>
      </c>
      <c r="AC1721" t="s">
        <v>24</v>
      </c>
      <c r="AD1721" t="s">
        <v>24</v>
      </c>
      <c r="AE1721" t="s">
        <v>24</v>
      </c>
      <c r="AF1721">
        <v>0</v>
      </c>
      <c r="AG1721">
        <v>136</v>
      </c>
      <c r="AH1721" t="s">
        <v>24</v>
      </c>
      <c r="AI1721">
        <v>0</v>
      </c>
      <c r="AJ1721" t="s">
        <v>24</v>
      </c>
      <c r="AK1721" t="s">
        <v>24</v>
      </c>
      <c r="AL1721" t="s">
        <v>24</v>
      </c>
      <c r="AM1721" t="s">
        <v>24</v>
      </c>
      <c r="AN1721" t="s">
        <v>24</v>
      </c>
      <c r="AO1721" t="s">
        <v>24</v>
      </c>
      <c r="AP1721" t="s">
        <v>24</v>
      </c>
      <c r="AQ1721" t="s">
        <v>24</v>
      </c>
      <c r="AR1721" t="s">
        <v>24</v>
      </c>
      <c r="AS1721" t="s">
        <v>24</v>
      </c>
      <c r="AT1721" t="s">
        <v>24</v>
      </c>
    </row>
    <row r="1722" spans="1:46">
      <c r="A1722">
        <v>136</v>
      </c>
      <c r="B1722">
        <v>4</v>
      </c>
      <c r="C1722">
        <v>1</v>
      </c>
      <c r="D1722">
        <v>0</v>
      </c>
      <c r="G1722">
        <v>723</v>
      </c>
      <c r="Q1722" t="s">
        <v>5616</v>
      </c>
      <c r="S1722">
        <v>0</v>
      </c>
      <c r="Z1722">
        <v>4</v>
      </c>
      <c r="AB1722" t="s">
        <v>24</v>
      </c>
      <c r="AC1722" t="s">
        <v>24</v>
      </c>
      <c r="AD1722" t="s">
        <v>24</v>
      </c>
      <c r="AE1722" t="s">
        <v>24</v>
      </c>
      <c r="AF1722">
        <v>0</v>
      </c>
      <c r="AG1722">
        <v>136</v>
      </c>
      <c r="AH1722" t="s">
        <v>24</v>
      </c>
      <c r="AI1722">
        <v>0</v>
      </c>
      <c r="AJ1722" t="s">
        <v>24</v>
      </c>
      <c r="AK1722" t="s">
        <v>24</v>
      </c>
      <c r="AL1722" t="s">
        <v>24</v>
      </c>
      <c r="AM1722" t="s">
        <v>24</v>
      </c>
      <c r="AN1722" t="s">
        <v>24</v>
      </c>
      <c r="AO1722" t="s">
        <v>24</v>
      </c>
      <c r="AP1722" t="s">
        <v>24</v>
      </c>
      <c r="AQ1722" t="s">
        <v>24</v>
      </c>
      <c r="AR1722" t="s">
        <v>24</v>
      </c>
      <c r="AS1722" t="s">
        <v>24</v>
      </c>
      <c r="AT1722" t="s">
        <v>24</v>
      </c>
    </row>
    <row r="1723" spans="1:46">
      <c r="A1723">
        <v>136</v>
      </c>
      <c r="B1723">
        <v>4</v>
      </c>
      <c r="C1723">
        <v>2</v>
      </c>
      <c r="D1723">
        <v>0</v>
      </c>
      <c r="G1723">
        <v>460</v>
      </c>
      <c r="Q1723" t="s">
        <v>5617</v>
      </c>
      <c r="S1723">
        <v>0</v>
      </c>
      <c r="Z1723">
        <v>4</v>
      </c>
      <c r="AB1723" t="s">
        <v>24</v>
      </c>
      <c r="AC1723" t="s">
        <v>24</v>
      </c>
      <c r="AD1723" t="s">
        <v>24</v>
      </c>
      <c r="AE1723" t="s">
        <v>24</v>
      </c>
      <c r="AF1723">
        <v>0</v>
      </c>
      <c r="AG1723">
        <v>136</v>
      </c>
      <c r="AH1723" t="s">
        <v>24</v>
      </c>
      <c r="AI1723">
        <v>0</v>
      </c>
      <c r="AJ1723" t="s">
        <v>24</v>
      </c>
      <c r="AK1723" t="s">
        <v>24</v>
      </c>
      <c r="AL1723" t="s">
        <v>24</v>
      </c>
      <c r="AM1723" t="s">
        <v>24</v>
      </c>
      <c r="AN1723" t="s">
        <v>24</v>
      </c>
      <c r="AO1723" t="s">
        <v>24</v>
      </c>
      <c r="AP1723" t="s">
        <v>24</v>
      </c>
      <c r="AQ1723" t="s">
        <v>24</v>
      </c>
      <c r="AR1723" t="s">
        <v>24</v>
      </c>
      <c r="AS1723" t="s">
        <v>24</v>
      </c>
      <c r="AT1723" t="s">
        <v>24</v>
      </c>
    </row>
    <row r="1724" spans="1:46">
      <c r="A1724">
        <v>136</v>
      </c>
      <c r="B1724">
        <v>4</v>
      </c>
      <c r="C1724">
        <v>3</v>
      </c>
      <c r="D1724">
        <v>0</v>
      </c>
      <c r="G1724">
        <v>284</v>
      </c>
      <c r="Q1724" t="s">
        <v>5618</v>
      </c>
      <c r="S1724">
        <v>0</v>
      </c>
      <c r="Z1724">
        <v>4</v>
      </c>
      <c r="AB1724" t="s">
        <v>24</v>
      </c>
      <c r="AC1724" t="s">
        <v>24</v>
      </c>
      <c r="AD1724" t="s">
        <v>24</v>
      </c>
      <c r="AE1724" t="s">
        <v>24</v>
      </c>
      <c r="AF1724">
        <v>0</v>
      </c>
      <c r="AG1724">
        <v>136</v>
      </c>
      <c r="AH1724" t="s">
        <v>24</v>
      </c>
      <c r="AI1724">
        <v>0</v>
      </c>
      <c r="AJ1724" t="s">
        <v>24</v>
      </c>
      <c r="AK1724" t="s">
        <v>24</v>
      </c>
      <c r="AL1724" t="s">
        <v>24</v>
      </c>
      <c r="AM1724" t="s">
        <v>24</v>
      </c>
      <c r="AN1724" t="s">
        <v>24</v>
      </c>
      <c r="AO1724" t="s">
        <v>24</v>
      </c>
      <c r="AP1724" t="s">
        <v>24</v>
      </c>
      <c r="AQ1724" t="s">
        <v>24</v>
      </c>
      <c r="AR1724" t="s">
        <v>24</v>
      </c>
      <c r="AS1724" t="s">
        <v>24</v>
      </c>
      <c r="AT1724" t="s">
        <v>24</v>
      </c>
    </row>
    <row r="1725" spans="1:46">
      <c r="A1725">
        <v>136</v>
      </c>
      <c r="B1725">
        <v>4</v>
      </c>
      <c r="C1725">
        <v>4</v>
      </c>
      <c r="D1725">
        <v>0</v>
      </c>
      <c r="G1725">
        <v>630</v>
      </c>
      <c r="Q1725" t="s">
        <v>5619</v>
      </c>
      <c r="S1725">
        <v>0</v>
      </c>
      <c r="Z1725">
        <v>4</v>
      </c>
      <c r="AB1725" t="s">
        <v>24</v>
      </c>
      <c r="AC1725" t="s">
        <v>24</v>
      </c>
      <c r="AD1725" t="s">
        <v>24</v>
      </c>
      <c r="AE1725" t="s">
        <v>24</v>
      </c>
      <c r="AF1725">
        <v>0</v>
      </c>
      <c r="AG1725">
        <v>136</v>
      </c>
      <c r="AH1725" t="s">
        <v>24</v>
      </c>
      <c r="AI1725">
        <v>0</v>
      </c>
      <c r="AJ1725" t="s">
        <v>24</v>
      </c>
      <c r="AK1725" t="s">
        <v>24</v>
      </c>
      <c r="AL1725" t="s">
        <v>24</v>
      </c>
      <c r="AM1725" t="s">
        <v>24</v>
      </c>
      <c r="AN1725" t="s">
        <v>24</v>
      </c>
      <c r="AO1725" t="s">
        <v>24</v>
      </c>
      <c r="AP1725" t="s">
        <v>24</v>
      </c>
      <c r="AQ1725" t="s">
        <v>24</v>
      </c>
      <c r="AR1725" t="s">
        <v>24</v>
      </c>
      <c r="AS1725" t="s">
        <v>24</v>
      </c>
      <c r="AT1725" t="s">
        <v>24</v>
      </c>
    </row>
    <row r="1726" spans="1:46">
      <c r="A1726">
        <v>136</v>
      </c>
      <c r="B1726">
        <v>4</v>
      </c>
      <c r="C1726">
        <v>5</v>
      </c>
      <c r="D1726">
        <v>0</v>
      </c>
      <c r="G1726">
        <v>125</v>
      </c>
      <c r="Q1726" t="s">
        <v>5620</v>
      </c>
      <c r="S1726">
        <v>0</v>
      </c>
      <c r="Z1726">
        <v>4</v>
      </c>
      <c r="AB1726" t="s">
        <v>24</v>
      </c>
      <c r="AC1726" t="s">
        <v>24</v>
      </c>
      <c r="AD1726" t="s">
        <v>24</v>
      </c>
      <c r="AE1726" t="s">
        <v>24</v>
      </c>
      <c r="AF1726">
        <v>0</v>
      </c>
      <c r="AG1726">
        <v>136</v>
      </c>
      <c r="AH1726" t="s">
        <v>24</v>
      </c>
      <c r="AI1726">
        <v>0</v>
      </c>
      <c r="AJ1726" t="s">
        <v>24</v>
      </c>
      <c r="AK1726" t="s">
        <v>24</v>
      </c>
      <c r="AL1726" t="s">
        <v>24</v>
      </c>
      <c r="AM1726" t="s">
        <v>24</v>
      </c>
      <c r="AN1726" t="s">
        <v>24</v>
      </c>
      <c r="AO1726" t="s">
        <v>24</v>
      </c>
      <c r="AP1726" t="s">
        <v>24</v>
      </c>
      <c r="AQ1726" t="s">
        <v>24</v>
      </c>
      <c r="AR1726" t="s">
        <v>24</v>
      </c>
      <c r="AS1726" t="s">
        <v>24</v>
      </c>
      <c r="AT1726" t="s">
        <v>24</v>
      </c>
    </row>
    <row r="1727" spans="1:46">
      <c r="A1727">
        <v>136</v>
      </c>
      <c r="B1727">
        <v>4</v>
      </c>
      <c r="C1727">
        <v>6</v>
      </c>
      <c r="D1727">
        <v>0</v>
      </c>
      <c r="G1727">
        <v>174</v>
      </c>
      <c r="Q1727" t="s">
        <v>5621</v>
      </c>
      <c r="S1727">
        <v>0</v>
      </c>
      <c r="Z1727">
        <v>4</v>
      </c>
      <c r="AB1727" t="s">
        <v>24</v>
      </c>
      <c r="AC1727" t="s">
        <v>24</v>
      </c>
      <c r="AD1727" t="s">
        <v>24</v>
      </c>
      <c r="AE1727" t="s">
        <v>24</v>
      </c>
      <c r="AF1727">
        <v>0</v>
      </c>
      <c r="AG1727">
        <v>136</v>
      </c>
      <c r="AH1727" t="s">
        <v>24</v>
      </c>
      <c r="AI1727">
        <v>0</v>
      </c>
      <c r="AJ1727" t="s">
        <v>24</v>
      </c>
      <c r="AK1727" t="s">
        <v>24</v>
      </c>
      <c r="AL1727" t="s">
        <v>24</v>
      </c>
      <c r="AM1727" t="s">
        <v>24</v>
      </c>
      <c r="AN1727" t="s">
        <v>24</v>
      </c>
      <c r="AO1727" t="s">
        <v>24</v>
      </c>
      <c r="AP1727" t="s">
        <v>24</v>
      </c>
      <c r="AQ1727" t="s">
        <v>24</v>
      </c>
      <c r="AR1727" t="s">
        <v>24</v>
      </c>
      <c r="AS1727" t="s">
        <v>24</v>
      </c>
      <c r="AT1727" t="s">
        <v>24</v>
      </c>
    </row>
    <row r="1728" spans="1:46">
      <c r="A1728">
        <v>136</v>
      </c>
      <c r="B1728">
        <v>4</v>
      </c>
      <c r="C1728">
        <v>7</v>
      </c>
      <c r="D1728">
        <v>0</v>
      </c>
      <c r="G1728">
        <v>799</v>
      </c>
      <c r="Q1728" t="s">
        <v>5617</v>
      </c>
      <c r="S1728">
        <v>0</v>
      </c>
      <c r="Z1728">
        <v>4</v>
      </c>
      <c r="AB1728" t="s">
        <v>24</v>
      </c>
      <c r="AC1728" t="s">
        <v>24</v>
      </c>
      <c r="AD1728" t="s">
        <v>24</v>
      </c>
      <c r="AE1728" t="s">
        <v>24</v>
      </c>
      <c r="AF1728">
        <v>0</v>
      </c>
      <c r="AG1728">
        <v>136</v>
      </c>
      <c r="AH1728" t="s">
        <v>24</v>
      </c>
      <c r="AI1728">
        <v>0</v>
      </c>
      <c r="AJ1728" t="s">
        <v>24</v>
      </c>
      <c r="AK1728" t="s">
        <v>24</v>
      </c>
      <c r="AL1728" t="s">
        <v>24</v>
      </c>
      <c r="AM1728" t="s">
        <v>24</v>
      </c>
      <c r="AN1728" t="s">
        <v>24</v>
      </c>
      <c r="AO1728" t="s">
        <v>24</v>
      </c>
      <c r="AP1728" t="s">
        <v>24</v>
      </c>
      <c r="AQ1728" t="s">
        <v>24</v>
      </c>
      <c r="AR1728" t="s">
        <v>24</v>
      </c>
      <c r="AS1728" t="s">
        <v>24</v>
      </c>
      <c r="AT1728" t="s">
        <v>24</v>
      </c>
    </row>
    <row r="1729" spans="1:46">
      <c r="A1729">
        <v>136</v>
      </c>
      <c r="B1729">
        <v>4</v>
      </c>
      <c r="C1729">
        <v>8</v>
      </c>
      <c r="D1729">
        <v>0</v>
      </c>
      <c r="G1729">
        <v>377</v>
      </c>
      <c r="Q1729" t="s">
        <v>5622</v>
      </c>
      <c r="S1729">
        <v>0</v>
      </c>
      <c r="Z1729">
        <v>4</v>
      </c>
      <c r="AB1729" t="s">
        <v>24</v>
      </c>
      <c r="AC1729" t="s">
        <v>24</v>
      </c>
      <c r="AD1729" t="s">
        <v>24</v>
      </c>
      <c r="AE1729" t="s">
        <v>24</v>
      </c>
      <c r="AF1729">
        <v>0</v>
      </c>
      <c r="AG1729">
        <v>136</v>
      </c>
      <c r="AH1729" t="s">
        <v>24</v>
      </c>
      <c r="AI1729">
        <v>0</v>
      </c>
      <c r="AJ1729" t="s">
        <v>24</v>
      </c>
      <c r="AK1729" t="s">
        <v>24</v>
      </c>
      <c r="AL1729" t="s">
        <v>24</v>
      </c>
      <c r="AM1729" t="s">
        <v>24</v>
      </c>
      <c r="AN1729" t="s">
        <v>24</v>
      </c>
      <c r="AO1729" t="s">
        <v>24</v>
      </c>
      <c r="AP1729" t="s">
        <v>24</v>
      </c>
      <c r="AQ1729" t="s">
        <v>24</v>
      </c>
      <c r="AR1729" t="s">
        <v>24</v>
      </c>
      <c r="AS1729" t="s">
        <v>24</v>
      </c>
      <c r="AT1729" t="s">
        <v>24</v>
      </c>
    </row>
    <row r="1730" spans="1:46">
      <c r="A1730">
        <v>136</v>
      </c>
      <c r="B1730">
        <v>5</v>
      </c>
      <c r="C1730">
        <v>1</v>
      </c>
      <c r="D1730">
        <v>0</v>
      </c>
      <c r="G1730">
        <v>601</v>
      </c>
      <c r="Q1730" t="s">
        <v>5623</v>
      </c>
      <c r="S1730">
        <v>0</v>
      </c>
      <c r="Z1730">
        <v>4</v>
      </c>
      <c r="AB1730" t="s">
        <v>24</v>
      </c>
      <c r="AC1730" t="s">
        <v>24</v>
      </c>
      <c r="AD1730" t="s">
        <v>24</v>
      </c>
      <c r="AE1730" t="s">
        <v>24</v>
      </c>
      <c r="AF1730">
        <v>0</v>
      </c>
      <c r="AG1730">
        <v>136</v>
      </c>
      <c r="AH1730" t="s">
        <v>24</v>
      </c>
      <c r="AI1730">
        <v>0</v>
      </c>
      <c r="AJ1730" t="s">
        <v>24</v>
      </c>
      <c r="AK1730" t="s">
        <v>24</v>
      </c>
      <c r="AL1730" t="s">
        <v>24</v>
      </c>
      <c r="AM1730" t="s">
        <v>24</v>
      </c>
      <c r="AN1730" t="s">
        <v>24</v>
      </c>
      <c r="AO1730" t="s">
        <v>24</v>
      </c>
      <c r="AP1730" t="s">
        <v>24</v>
      </c>
      <c r="AQ1730" t="s">
        <v>24</v>
      </c>
      <c r="AR1730" t="s">
        <v>24</v>
      </c>
      <c r="AS1730" t="s">
        <v>24</v>
      </c>
      <c r="AT1730" t="s">
        <v>24</v>
      </c>
    </row>
    <row r="1731" spans="1:46">
      <c r="A1731">
        <v>136</v>
      </c>
      <c r="B1731">
        <v>5</v>
      </c>
      <c r="C1731">
        <v>2</v>
      </c>
      <c r="D1731">
        <v>0</v>
      </c>
      <c r="G1731">
        <v>587</v>
      </c>
      <c r="Q1731" t="s">
        <v>5624</v>
      </c>
      <c r="S1731">
        <v>0</v>
      </c>
      <c r="Z1731">
        <v>4</v>
      </c>
      <c r="AB1731" t="s">
        <v>24</v>
      </c>
      <c r="AC1731" t="s">
        <v>24</v>
      </c>
      <c r="AD1731" t="s">
        <v>24</v>
      </c>
      <c r="AE1731" t="s">
        <v>24</v>
      </c>
      <c r="AF1731">
        <v>0</v>
      </c>
      <c r="AG1731">
        <v>136</v>
      </c>
      <c r="AH1731" t="s">
        <v>24</v>
      </c>
      <c r="AI1731">
        <v>0</v>
      </c>
      <c r="AJ1731" t="s">
        <v>24</v>
      </c>
      <c r="AK1731" t="s">
        <v>24</v>
      </c>
      <c r="AL1731" t="s">
        <v>24</v>
      </c>
      <c r="AM1731" t="s">
        <v>24</v>
      </c>
      <c r="AN1731" t="s">
        <v>24</v>
      </c>
      <c r="AO1731" t="s">
        <v>24</v>
      </c>
      <c r="AP1731" t="s">
        <v>24</v>
      </c>
      <c r="AQ1731" t="s">
        <v>24</v>
      </c>
      <c r="AR1731" t="s">
        <v>24</v>
      </c>
      <c r="AS1731" t="s">
        <v>24</v>
      </c>
      <c r="AT1731" t="s">
        <v>24</v>
      </c>
    </row>
    <row r="1732" spans="1:46">
      <c r="A1732">
        <v>136</v>
      </c>
      <c r="B1732">
        <v>5</v>
      </c>
      <c r="C1732">
        <v>3</v>
      </c>
      <c r="D1732">
        <v>0</v>
      </c>
      <c r="G1732">
        <v>393</v>
      </c>
      <c r="Q1732" t="s">
        <v>1639</v>
      </c>
      <c r="S1732">
        <v>0</v>
      </c>
      <c r="Z1732">
        <v>4</v>
      </c>
      <c r="AB1732" t="s">
        <v>24</v>
      </c>
      <c r="AC1732" t="s">
        <v>24</v>
      </c>
      <c r="AD1732" t="s">
        <v>24</v>
      </c>
      <c r="AE1732" t="s">
        <v>24</v>
      </c>
      <c r="AF1732">
        <v>0</v>
      </c>
      <c r="AG1732">
        <v>136</v>
      </c>
      <c r="AH1732" t="s">
        <v>24</v>
      </c>
      <c r="AI1732">
        <v>0</v>
      </c>
      <c r="AJ1732" t="s">
        <v>24</v>
      </c>
      <c r="AK1732" t="s">
        <v>24</v>
      </c>
      <c r="AL1732" t="s">
        <v>24</v>
      </c>
      <c r="AM1732" t="s">
        <v>24</v>
      </c>
      <c r="AN1732" t="s">
        <v>24</v>
      </c>
      <c r="AO1732" t="s">
        <v>24</v>
      </c>
      <c r="AP1732" t="s">
        <v>24</v>
      </c>
      <c r="AQ1732" t="s">
        <v>24</v>
      </c>
      <c r="AR1732" t="s">
        <v>24</v>
      </c>
      <c r="AS1732" t="s">
        <v>24</v>
      </c>
      <c r="AT1732" t="s">
        <v>24</v>
      </c>
    </row>
    <row r="1733" spans="1:46">
      <c r="A1733">
        <v>136</v>
      </c>
      <c r="B1733">
        <v>5</v>
      </c>
      <c r="C1733">
        <v>4</v>
      </c>
      <c r="D1733">
        <v>0</v>
      </c>
      <c r="G1733">
        <v>806</v>
      </c>
      <c r="Q1733" t="s">
        <v>5625</v>
      </c>
      <c r="S1733">
        <v>0</v>
      </c>
      <c r="Z1733">
        <v>4</v>
      </c>
      <c r="AB1733" t="s">
        <v>24</v>
      </c>
      <c r="AC1733" t="s">
        <v>24</v>
      </c>
      <c r="AD1733" t="s">
        <v>24</v>
      </c>
      <c r="AE1733" t="s">
        <v>24</v>
      </c>
      <c r="AF1733">
        <v>0</v>
      </c>
      <c r="AG1733">
        <v>136</v>
      </c>
      <c r="AH1733" t="s">
        <v>24</v>
      </c>
      <c r="AI1733">
        <v>0</v>
      </c>
      <c r="AJ1733" t="s">
        <v>24</v>
      </c>
      <c r="AK1733" t="s">
        <v>24</v>
      </c>
      <c r="AL1733" t="s">
        <v>24</v>
      </c>
      <c r="AM1733" t="s">
        <v>24</v>
      </c>
      <c r="AN1733" t="s">
        <v>24</v>
      </c>
      <c r="AO1733" t="s">
        <v>24</v>
      </c>
      <c r="AP1733" t="s">
        <v>24</v>
      </c>
      <c r="AQ1733" t="s">
        <v>24</v>
      </c>
      <c r="AR1733" t="s">
        <v>24</v>
      </c>
      <c r="AS1733" t="s">
        <v>24</v>
      </c>
      <c r="AT1733" t="s">
        <v>24</v>
      </c>
    </row>
    <row r="1734" spans="1:46">
      <c r="A1734">
        <v>136</v>
      </c>
      <c r="B1734">
        <v>5</v>
      </c>
      <c r="C1734">
        <v>5</v>
      </c>
      <c r="D1734">
        <v>0</v>
      </c>
      <c r="G1734">
        <v>804</v>
      </c>
      <c r="Q1734" t="s">
        <v>5626</v>
      </c>
      <c r="S1734">
        <v>0</v>
      </c>
      <c r="Z1734">
        <v>4</v>
      </c>
      <c r="AB1734" t="s">
        <v>24</v>
      </c>
      <c r="AC1734" t="s">
        <v>24</v>
      </c>
      <c r="AD1734" t="s">
        <v>24</v>
      </c>
      <c r="AE1734" t="s">
        <v>24</v>
      </c>
      <c r="AF1734">
        <v>0</v>
      </c>
      <c r="AG1734">
        <v>136</v>
      </c>
      <c r="AH1734" t="s">
        <v>24</v>
      </c>
      <c r="AI1734">
        <v>0</v>
      </c>
      <c r="AJ1734" t="s">
        <v>24</v>
      </c>
      <c r="AK1734" t="s">
        <v>24</v>
      </c>
      <c r="AL1734" t="s">
        <v>24</v>
      </c>
      <c r="AM1734" t="s">
        <v>24</v>
      </c>
      <c r="AN1734" t="s">
        <v>24</v>
      </c>
      <c r="AO1734" t="s">
        <v>24</v>
      </c>
      <c r="AP1734" t="s">
        <v>24</v>
      </c>
      <c r="AQ1734" t="s">
        <v>24</v>
      </c>
      <c r="AR1734" t="s">
        <v>24</v>
      </c>
      <c r="AS1734" t="s">
        <v>24</v>
      </c>
      <c r="AT1734" t="s">
        <v>24</v>
      </c>
    </row>
    <row r="1735" spans="1:46">
      <c r="A1735">
        <v>136</v>
      </c>
      <c r="B1735">
        <v>5</v>
      </c>
      <c r="C1735">
        <v>6</v>
      </c>
      <c r="D1735">
        <v>0</v>
      </c>
      <c r="G1735">
        <v>701</v>
      </c>
      <c r="Q1735" t="s">
        <v>5627</v>
      </c>
      <c r="S1735">
        <v>0</v>
      </c>
      <c r="Z1735">
        <v>4</v>
      </c>
      <c r="AB1735" t="s">
        <v>24</v>
      </c>
      <c r="AC1735" t="s">
        <v>24</v>
      </c>
      <c r="AD1735" t="s">
        <v>24</v>
      </c>
      <c r="AE1735" t="s">
        <v>24</v>
      </c>
      <c r="AF1735">
        <v>0</v>
      </c>
      <c r="AG1735">
        <v>136</v>
      </c>
      <c r="AH1735" t="s">
        <v>24</v>
      </c>
      <c r="AI1735">
        <v>0</v>
      </c>
      <c r="AJ1735" t="s">
        <v>24</v>
      </c>
      <c r="AK1735" t="s">
        <v>24</v>
      </c>
      <c r="AL1735" t="s">
        <v>24</v>
      </c>
      <c r="AM1735" t="s">
        <v>24</v>
      </c>
      <c r="AN1735" t="s">
        <v>24</v>
      </c>
      <c r="AO1735" t="s">
        <v>24</v>
      </c>
      <c r="AP1735" t="s">
        <v>24</v>
      </c>
      <c r="AQ1735" t="s">
        <v>24</v>
      </c>
      <c r="AR1735" t="s">
        <v>24</v>
      </c>
      <c r="AS1735" t="s">
        <v>24</v>
      </c>
      <c r="AT1735" t="s">
        <v>24</v>
      </c>
    </row>
    <row r="1736" spans="1:46">
      <c r="A1736">
        <v>136</v>
      </c>
      <c r="B1736">
        <v>5</v>
      </c>
      <c r="C1736">
        <v>7</v>
      </c>
      <c r="D1736">
        <v>0</v>
      </c>
      <c r="G1736">
        <v>339</v>
      </c>
      <c r="Q1736" t="s">
        <v>5591</v>
      </c>
      <c r="S1736">
        <v>0</v>
      </c>
      <c r="Z1736">
        <v>4</v>
      </c>
      <c r="AB1736" t="s">
        <v>24</v>
      </c>
      <c r="AC1736" t="s">
        <v>24</v>
      </c>
      <c r="AD1736" t="s">
        <v>24</v>
      </c>
      <c r="AE1736" t="s">
        <v>24</v>
      </c>
      <c r="AF1736">
        <v>0</v>
      </c>
      <c r="AG1736">
        <v>136</v>
      </c>
      <c r="AH1736" t="s">
        <v>24</v>
      </c>
      <c r="AI1736">
        <v>0</v>
      </c>
      <c r="AJ1736" t="s">
        <v>24</v>
      </c>
      <c r="AK1736" t="s">
        <v>24</v>
      </c>
      <c r="AL1736" t="s">
        <v>24</v>
      </c>
      <c r="AM1736" t="s">
        <v>24</v>
      </c>
      <c r="AN1736" t="s">
        <v>24</v>
      </c>
      <c r="AO1736" t="s">
        <v>24</v>
      </c>
      <c r="AP1736" t="s">
        <v>24</v>
      </c>
      <c r="AQ1736" t="s">
        <v>24</v>
      </c>
      <c r="AR1736" t="s">
        <v>24</v>
      </c>
      <c r="AS1736" t="s">
        <v>24</v>
      </c>
      <c r="AT1736" t="s">
        <v>24</v>
      </c>
    </row>
    <row r="1737" spans="1:46">
      <c r="A1737">
        <v>136</v>
      </c>
      <c r="B1737">
        <v>5</v>
      </c>
      <c r="C1737">
        <v>8</v>
      </c>
      <c r="D1737">
        <v>0</v>
      </c>
      <c r="G1737">
        <v>260</v>
      </c>
      <c r="Q1737" t="s">
        <v>5628</v>
      </c>
      <c r="S1737">
        <v>0</v>
      </c>
      <c r="Z1737">
        <v>4</v>
      </c>
      <c r="AB1737" t="s">
        <v>24</v>
      </c>
      <c r="AC1737" t="s">
        <v>24</v>
      </c>
      <c r="AD1737" t="s">
        <v>24</v>
      </c>
      <c r="AE1737" t="s">
        <v>24</v>
      </c>
      <c r="AF1737">
        <v>0</v>
      </c>
      <c r="AG1737">
        <v>136</v>
      </c>
      <c r="AH1737" t="s">
        <v>24</v>
      </c>
      <c r="AI1737">
        <v>0</v>
      </c>
      <c r="AJ1737" t="s">
        <v>24</v>
      </c>
      <c r="AK1737" t="s">
        <v>24</v>
      </c>
      <c r="AL1737" t="s">
        <v>24</v>
      </c>
      <c r="AM1737" t="s">
        <v>24</v>
      </c>
      <c r="AN1737" t="s">
        <v>24</v>
      </c>
      <c r="AO1737" t="s">
        <v>24</v>
      </c>
      <c r="AP1737" t="s">
        <v>24</v>
      </c>
      <c r="AQ1737" t="s">
        <v>24</v>
      </c>
      <c r="AR1737" t="s">
        <v>24</v>
      </c>
      <c r="AS1737" t="s">
        <v>24</v>
      </c>
      <c r="AT1737" t="s">
        <v>24</v>
      </c>
    </row>
    <row r="1738" spans="1:46">
      <c r="A1738">
        <v>136</v>
      </c>
      <c r="B1738">
        <v>6</v>
      </c>
      <c r="C1738">
        <v>1</v>
      </c>
      <c r="D1738">
        <v>0</v>
      </c>
      <c r="G1738">
        <v>40</v>
      </c>
      <c r="Q1738" t="s">
        <v>5629</v>
      </c>
      <c r="S1738">
        <v>0</v>
      </c>
      <c r="Z1738">
        <v>4</v>
      </c>
      <c r="AB1738" t="s">
        <v>24</v>
      </c>
      <c r="AC1738" t="s">
        <v>24</v>
      </c>
      <c r="AD1738" t="s">
        <v>24</v>
      </c>
      <c r="AE1738" t="s">
        <v>24</v>
      </c>
      <c r="AF1738">
        <v>0</v>
      </c>
      <c r="AG1738">
        <v>136</v>
      </c>
      <c r="AH1738" t="s">
        <v>24</v>
      </c>
      <c r="AI1738">
        <v>0</v>
      </c>
      <c r="AJ1738" t="s">
        <v>24</v>
      </c>
      <c r="AK1738" t="s">
        <v>24</v>
      </c>
      <c r="AL1738" t="s">
        <v>24</v>
      </c>
      <c r="AM1738" t="s">
        <v>24</v>
      </c>
      <c r="AN1738" t="s">
        <v>24</v>
      </c>
      <c r="AO1738" t="s">
        <v>24</v>
      </c>
      <c r="AP1738" t="s">
        <v>24</v>
      </c>
      <c r="AQ1738" t="s">
        <v>24</v>
      </c>
      <c r="AR1738" t="s">
        <v>24</v>
      </c>
      <c r="AS1738" t="s">
        <v>24</v>
      </c>
      <c r="AT1738" t="s">
        <v>24</v>
      </c>
    </row>
    <row r="1739" spans="1:46">
      <c r="A1739">
        <v>136</v>
      </c>
      <c r="B1739">
        <v>6</v>
      </c>
      <c r="C1739">
        <v>2</v>
      </c>
      <c r="D1739">
        <v>0</v>
      </c>
      <c r="G1739">
        <v>258</v>
      </c>
      <c r="Q1739" t="s">
        <v>5630</v>
      </c>
      <c r="S1739">
        <v>0</v>
      </c>
      <c r="Z1739">
        <v>4</v>
      </c>
      <c r="AB1739" t="s">
        <v>24</v>
      </c>
      <c r="AC1739" t="s">
        <v>24</v>
      </c>
      <c r="AD1739" t="s">
        <v>24</v>
      </c>
      <c r="AE1739" t="s">
        <v>24</v>
      </c>
      <c r="AF1739">
        <v>0</v>
      </c>
      <c r="AG1739">
        <v>136</v>
      </c>
      <c r="AH1739" t="s">
        <v>24</v>
      </c>
      <c r="AI1739">
        <v>0</v>
      </c>
      <c r="AJ1739" t="s">
        <v>24</v>
      </c>
      <c r="AK1739" t="s">
        <v>24</v>
      </c>
      <c r="AL1739" t="s">
        <v>24</v>
      </c>
      <c r="AM1739" t="s">
        <v>24</v>
      </c>
      <c r="AN1739" t="s">
        <v>24</v>
      </c>
      <c r="AO1739" t="s">
        <v>24</v>
      </c>
      <c r="AP1739" t="s">
        <v>24</v>
      </c>
      <c r="AQ1739" t="s">
        <v>24</v>
      </c>
      <c r="AR1739" t="s">
        <v>24</v>
      </c>
      <c r="AS1739" t="s">
        <v>24</v>
      </c>
      <c r="AT1739" t="s">
        <v>24</v>
      </c>
    </row>
    <row r="1740" spans="1:46">
      <c r="A1740">
        <v>136</v>
      </c>
      <c r="B1740">
        <v>6</v>
      </c>
      <c r="C1740">
        <v>3</v>
      </c>
      <c r="D1740">
        <v>0</v>
      </c>
      <c r="G1740">
        <v>803</v>
      </c>
      <c r="Q1740" t="s">
        <v>5631</v>
      </c>
      <c r="S1740">
        <v>0</v>
      </c>
      <c r="Z1740">
        <v>4</v>
      </c>
      <c r="AB1740" t="s">
        <v>24</v>
      </c>
      <c r="AC1740" t="s">
        <v>24</v>
      </c>
      <c r="AD1740" t="s">
        <v>24</v>
      </c>
      <c r="AE1740" t="s">
        <v>24</v>
      </c>
      <c r="AF1740">
        <v>0</v>
      </c>
      <c r="AG1740">
        <v>136</v>
      </c>
      <c r="AH1740" t="s">
        <v>24</v>
      </c>
      <c r="AI1740">
        <v>0</v>
      </c>
      <c r="AJ1740" t="s">
        <v>24</v>
      </c>
      <c r="AK1740" t="s">
        <v>24</v>
      </c>
      <c r="AL1740" t="s">
        <v>24</v>
      </c>
      <c r="AM1740" t="s">
        <v>24</v>
      </c>
      <c r="AN1740" t="s">
        <v>24</v>
      </c>
      <c r="AO1740" t="s">
        <v>24</v>
      </c>
      <c r="AP1740" t="s">
        <v>24</v>
      </c>
      <c r="AQ1740" t="s">
        <v>24</v>
      </c>
      <c r="AR1740" t="s">
        <v>24</v>
      </c>
      <c r="AS1740" t="s">
        <v>24</v>
      </c>
      <c r="AT1740" t="s">
        <v>24</v>
      </c>
    </row>
    <row r="1741" spans="1:46">
      <c r="A1741">
        <v>136</v>
      </c>
      <c r="B1741">
        <v>6</v>
      </c>
      <c r="C1741">
        <v>4</v>
      </c>
      <c r="D1741">
        <v>0</v>
      </c>
      <c r="G1741">
        <v>555</v>
      </c>
      <c r="Q1741" t="s">
        <v>5632</v>
      </c>
      <c r="S1741">
        <v>0</v>
      </c>
      <c r="Z1741">
        <v>4</v>
      </c>
      <c r="AB1741" t="s">
        <v>24</v>
      </c>
      <c r="AC1741" t="s">
        <v>24</v>
      </c>
      <c r="AD1741" t="s">
        <v>24</v>
      </c>
      <c r="AE1741" t="s">
        <v>24</v>
      </c>
      <c r="AF1741">
        <v>0</v>
      </c>
      <c r="AG1741">
        <v>136</v>
      </c>
      <c r="AH1741" t="s">
        <v>24</v>
      </c>
      <c r="AI1741">
        <v>0</v>
      </c>
      <c r="AJ1741" t="s">
        <v>24</v>
      </c>
      <c r="AK1741" t="s">
        <v>24</v>
      </c>
      <c r="AL1741" t="s">
        <v>24</v>
      </c>
      <c r="AM1741" t="s">
        <v>24</v>
      </c>
      <c r="AN1741" t="s">
        <v>24</v>
      </c>
      <c r="AO1741" t="s">
        <v>24</v>
      </c>
      <c r="AP1741" t="s">
        <v>24</v>
      </c>
      <c r="AQ1741" t="s">
        <v>24</v>
      </c>
      <c r="AR1741" t="s">
        <v>24</v>
      </c>
      <c r="AS1741" t="s">
        <v>24</v>
      </c>
      <c r="AT1741" t="s">
        <v>24</v>
      </c>
    </row>
    <row r="1742" spans="1:46">
      <c r="A1742">
        <v>136</v>
      </c>
      <c r="B1742">
        <v>6</v>
      </c>
      <c r="C1742">
        <v>5</v>
      </c>
      <c r="D1742">
        <v>0</v>
      </c>
      <c r="G1742">
        <v>171</v>
      </c>
      <c r="Q1742" t="s">
        <v>5633</v>
      </c>
      <c r="S1742">
        <v>0</v>
      </c>
      <c r="Z1742">
        <v>4</v>
      </c>
      <c r="AB1742" t="s">
        <v>24</v>
      </c>
      <c r="AC1742" t="s">
        <v>24</v>
      </c>
      <c r="AD1742" t="s">
        <v>24</v>
      </c>
      <c r="AE1742" t="s">
        <v>24</v>
      </c>
      <c r="AF1742">
        <v>0</v>
      </c>
      <c r="AG1742">
        <v>136</v>
      </c>
      <c r="AH1742" t="s">
        <v>24</v>
      </c>
      <c r="AI1742">
        <v>0</v>
      </c>
      <c r="AJ1742" t="s">
        <v>24</v>
      </c>
      <c r="AK1742" t="s">
        <v>24</v>
      </c>
      <c r="AL1742" t="s">
        <v>24</v>
      </c>
      <c r="AM1742" t="s">
        <v>24</v>
      </c>
      <c r="AN1742" t="s">
        <v>24</v>
      </c>
      <c r="AO1742" t="s">
        <v>24</v>
      </c>
      <c r="AP1742" t="s">
        <v>24</v>
      </c>
      <c r="AQ1742" t="s">
        <v>24</v>
      </c>
      <c r="AR1742" t="s">
        <v>24</v>
      </c>
      <c r="AS1742" t="s">
        <v>24</v>
      </c>
      <c r="AT1742" t="s">
        <v>24</v>
      </c>
    </row>
    <row r="1743" spans="1:46">
      <c r="A1743">
        <v>136</v>
      </c>
      <c r="B1743">
        <v>6</v>
      </c>
      <c r="C1743">
        <v>6</v>
      </c>
      <c r="D1743">
        <v>0</v>
      </c>
      <c r="G1743">
        <v>390</v>
      </c>
      <c r="Q1743" t="s">
        <v>1594</v>
      </c>
      <c r="S1743">
        <v>0</v>
      </c>
      <c r="Z1743">
        <v>4</v>
      </c>
      <c r="AB1743" t="s">
        <v>24</v>
      </c>
      <c r="AC1743" t="s">
        <v>24</v>
      </c>
      <c r="AD1743" t="s">
        <v>24</v>
      </c>
      <c r="AE1743" t="s">
        <v>24</v>
      </c>
      <c r="AF1743">
        <v>0</v>
      </c>
      <c r="AG1743">
        <v>136</v>
      </c>
      <c r="AH1743" t="s">
        <v>24</v>
      </c>
      <c r="AI1743">
        <v>0</v>
      </c>
      <c r="AJ1743" t="s">
        <v>24</v>
      </c>
      <c r="AK1743" t="s">
        <v>24</v>
      </c>
      <c r="AL1743" t="s">
        <v>24</v>
      </c>
      <c r="AM1743" t="s">
        <v>24</v>
      </c>
      <c r="AN1743" t="s">
        <v>24</v>
      </c>
      <c r="AO1743" t="s">
        <v>24</v>
      </c>
      <c r="AP1743" t="s">
        <v>24</v>
      </c>
      <c r="AQ1743" t="s">
        <v>24</v>
      </c>
      <c r="AR1743" t="s">
        <v>24</v>
      </c>
      <c r="AS1743" t="s">
        <v>24</v>
      </c>
      <c r="AT1743" t="s">
        <v>24</v>
      </c>
    </row>
    <row r="1744" spans="1:46">
      <c r="A1744">
        <v>136</v>
      </c>
      <c r="B1744">
        <v>6</v>
      </c>
      <c r="C1744">
        <v>7</v>
      </c>
      <c r="D1744">
        <v>0</v>
      </c>
      <c r="G1744">
        <v>88</v>
      </c>
      <c r="Q1744" t="s">
        <v>5634</v>
      </c>
      <c r="S1744">
        <v>0</v>
      </c>
      <c r="Z1744">
        <v>4</v>
      </c>
      <c r="AB1744" t="s">
        <v>24</v>
      </c>
      <c r="AC1744" t="s">
        <v>24</v>
      </c>
      <c r="AD1744" t="s">
        <v>24</v>
      </c>
      <c r="AE1744" t="s">
        <v>24</v>
      </c>
      <c r="AF1744">
        <v>0</v>
      </c>
      <c r="AG1744">
        <v>136</v>
      </c>
      <c r="AH1744" t="s">
        <v>24</v>
      </c>
      <c r="AI1744">
        <v>0</v>
      </c>
      <c r="AJ1744" t="s">
        <v>24</v>
      </c>
      <c r="AK1744" t="s">
        <v>24</v>
      </c>
      <c r="AL1744" t="s">
        <v>24</v>
      </c>
      <c r="AM1744" t="s">
        <v>24</v>
      </c>
      <c r="AN1744" t="s">
        <v>24</v>
      </c>
      <c r="AO1744" t="s">
        <v>24</v>
      </c>
      <c r="AP1744" t="s">
        <v>24</v>
      </c>
      <c r="AQ1744" t="s">
        <v>24</v>
      </c>
      <c r="AR1744" t="s">
        <v>24</v>
      </c>
      <c r="AS1744" t="s">
        <v>24</v>
      </c>
      <c r="AT1744" t="s">
        <v>24</v>
      </c>
    </row>
    <row r="1745" spans="1:46">
      <c r="A1745">
        <v>136</v>
      </c>
      <c r="B1745">
        <v>6</v>
      </c>
      <c r="C1745">
        <v>8</v>
      </c>
      <c r="D1745">
        <v>0</v>
      </c>
      <c r="G1745">
        <v>172</v>
      </c>
      <c r="Q1745" t="s">
        <v>1595</v>
      </c>
      <c r="S1745">
        <v>0</v>
      </c>
      <c r="Z1745">
        <v>4</v>
      </c>
      <c r="AB1745" t="s">
        <v>24</v>
      </c>
      <c r="AC1745" t="s">
        <v>24</v>
      </c>
      <c r="AD1745" t="s">
        <v>24</v>
      </c>
      <c r="AE1745" t="s">
        <v>24</v>
      </c>
      <c r="AF1745">
        <v>0</v>
      </c>
      <c r="AG1745">
        <v>136</v>
      </c>
      <c r="AH1745" t="s">
        <v>24</v>
      </c>
      <c r="AI1745">
        <v>0</v>
      </c>
      <c r="AJ1745" t="s">
        <v>24</v>
      </c>
      <c r="AK1745" t="s">
        <v>24</v>
      </c>
      <c r="AL1745" t="s">
        <v>24</v>
      </c>
      <c r="AM1745" t="s">
        <v>24</v>
      </c>
      <c r="AN1745" t="s">
        <v>24</v>
      </c>
      <c r="AO1745" t="s">
        <v>24</v>
      </c>
      <c r="AP1745" t="s">
        <v>24</v>
      </c>
      <c r="AQ1745" t="s">
        <v>24</v>
      </c>
      <c r="AR1745" t="s">
        <v>24</v>
      </c>
      <c r="AS1745" t="s">
        <v>24</v>
      </c>
      <c r="AT1745" t="s">
        <v>24</v>
      </c>
    </row>
    <row r="1746" spans="1:46">
      <c r="A1746">
        <v>137</v>
      </c>
      <c r="B1746">
        <v>1</v>
      </c>
      <c r="C1746">
        <v>1</v>
      </c>
      <c r="D1746">
        <v>0</v>
      </c>
      <c r="G1746">
        <v>0</v>
      </c>
      <c r="Q1746" t="s">
        <v>24</v>
      </c>
      <c r="S1746">
        <v>0</v>
      </c>
      <c r="Z1746">
        <v>0</v>
      </c>
      <c r="AB1746" t="s">
        <v>24</v>
      </c>
      <c r="AC1746" t="s">
        <v>24</v>
      </c>
      <c r="AD1746" t="s">
        <v>24</v>
      </c>
      <c r="AE1746" t="s">
        <v>24</v>
      </c>
      <c r="AF1746">
        <v>0</v>
      </c>
      <c r="AG1746">
        <v>137</v>
      </c>
      <c r="AH1746" t="s">
        <v>24</v>
      </c>
      <c r="AI1746">
        <v>0</v>
      </c>
      <c r="AJ1746" t="s">
        <v>24</v>
      </c>
      <c r="AK1746" t="s">
        <v>24</v>
      </c>
      <c r="AL1746" t="s">
        <v>24</v>
      </c>
      <c r="AM1746" t="s">
        <v>24</v>
      </c>
      <c r="AN1746" t="s">
        <v>24</v>
      </c>
      <c r="AO1746" t="s">
        <v>24</v>
      </c>
      <c r="AP1746" t="s">
        <v>24</v>
      </c>
      <c r="AQ1746" t="s">
        <v>24</v>
      </c>
      <c r="AR1746" t="s">
        <v>24</v>
      </c>
      <c r="AS1746" t="s">
        <v>24</v>
      </c>
      <c r="AT1746" t="s">
        <v>24</v>
      </c>
    </row>
    <row r="1747" spans="1:46">
      <c r="A1747">
        <v>137</v>
      </c>
      <c r="B1747">
        <v>1</v>
      </c>
      <c r="C1747">
        <v>2</v>
      </c>
      <c r="D1747">
        <v>0</v>
      </c>
      <c r="G1747">
        <v>0</v>
      </c>
      <c r="Q1747" t="s">
        <v>24</v>
      </c>
      <c r="S1747">
        <v>0</v>
      </c>
      <c r="Z1747">
        <v>0</v>
      </c>
      <c r="AB1747" t="s">
        <v>24</v>
      </c>
      <c r="AC1747" t="s">
        <v>24</v>
      </c>
      <c r="AD1747" t="s">
        <v>24</v>
      </c>
      <c r="AE1747" t="s">
        <v>24</v>
      </c>
      <c r="AF1747">
        <v>0</v>
      </c>
      <c r="AG1747">
        <v>137</v>
      </c>
      <c r="AH1747" t="s">
        <v>24</v>
      </c>
      <c r="AI1747">
        <v>0</v>
      </c>
      <c r="AJ1747" t="s">
        <v>24</v>
      </c>
      <c r="AK1747" t="s">
        <v>24</v>
      </c>
      <c r="AL1747" t="s">
        <v>24</v>
      </c>
      <c r="AM1747" t="s">
        <v>24</v>
      </c>
      <c r="AN1747" t="s">
        <v>24</v>
      </c>
      <c r="AO1747" t="s">
        <v>24</v>
      </c>
      <c r="AP1747" t="s">
        <v>24</v>
      </c>
      <c r="AQ1747" t="s">
        <v>24</v>
      </c>
      <c r="AR1747" t="s">
        <v>24</v>
      </c>
      <c r="AS1747" t="s">
        <v>24</v>
      </c>
      <c r="AT1747" t="s">
        <v>24</v>
      </c>
    </row>
    <row r="1748" spans="1:46">
      <c r="A1748">
        <v>137</v>
      </c>
      <c r="B1748">
        <v>1</v>
      </c>
      <c r="C1748">
        <v>3</v>
      </c>
      <c r="D1748">
        <v>0</v>
      </c>
      <c r="G1748">
        <v>83</v>
      </c>
      <c r="Q1748" t="s">
        <v>5635</v>
      </c>
      <c r="S1748">
        <v>0</v>
      </c>
      <c r="Z1748">
        <v>1</v>
      </c>
      <c r="AB1748" t="s">
        <v>24</v>
      </c>
      <c r="AC1748" t="s">
        <v>24</v>
      </c>
      <c r="AD1748" t="s">
        <v>24</v>
      </c>
      <c r="AE1748" t="s">
        <v>24</v>
      </c>
      <c r="AF1748">
        <v>0</v>
      </c>
      <c r="AG1748">
        <v>137</v>
      </c>
      <c r="AH1748" t="s">
        <v>24</v>
      </c>
      <c r="AI1748">
        <v>0</v>
      </c>
      <c r="AJ1748" t="s">
        <v>24</v>
      </c>
      <c r="AK1748" t="s">
        <v>24</v>
      </c>
      <c r="AL1748" t="s">
        <v>24</v>
      </c>
      <c r="AM1748" t="s">
        <v>24</v>
      </c>
      <c r="AN1748" t="s">
        <v>24</v>
      </c>
      <c r="AO1748" t="s">
        <v>24</v>
      </c>
      <c r="AP1748" t="s">
        <v>24</v>
      </c>
      <c r="AQ1748" t="s">
        <v>24</v>
      </c>
      <c r="AR1748" t="s">
        <v>24</v>
      </c>
      <c r="AS1748" t="s">
        <v>24</v>
      </c>
      <c r="AT1748" t="s">
        <v>24</v>
      </c>
    </row>
    <row r="1749" spans="1:46">
      <c r="A1749">
        <v>137</v>
      </c>
      <c r="B1749">
        <v>1</v>
      </c>
      <c r="C1749">
        <v>4</v>
      </c>
      <c r="D1749">
        <v>0</v>
      </c>
      <c r="G1749">
        <v>373</v>
      </c>
      <c r="Q1749" t="s">
        <v>5636</v>
      </c>
      <c r="S1749">
        <v>0</v>
      </c>
      <c r="Z1749">
        <v>1</v>
      </c>
      <c r="AB1749" t="s">
        <v>24</v>
      </c>
      <c r="AC1749" t="s">
        <v>24</v>
      </c>
      <c r="AD1749" t="s">
        <v>24</v>
      </c>
      <c r="AE1749" t="s">
        <v>24</v>
      </c>
      <c r="AF1749">
        <v>0</v>
      </c>
      <c r="AG1749">
        <v>137</v>
      </c>
      <c r="AH1749" t="s">
        <v>24</v>
      </c>
      <c r="AI1749">
        <v>0</v>
      </c>
      <c r="AJ1749" t="s">
        <v>24</v>
      </c>
      <c r="AK1749" t="s">
        <v>24</v>
      </c>
      <c r="AL1749" t="s">
        <v>24</v>
      </c>
      <c r="AM1749" t="s">
        <v>24</v>
      </c>
      <c r="AN1749" t="s">
        <v>24</v>
      </c>
      <c r="AO1749" t="s">
        <v>24</v>
      </c>
      <c r="AP1749" t="s">
        <v>24</v>
      </c>
      <c r="AQ1749" t="s">
        <v>24</v>
      </c>
      <c r="AR1749" t="s">
        <v>24</v>
      </c>
      <c r="AS1749" t="s">
        <v>24</v>
      </c>
      <c r="AT1749" t="s">
        <v>24</v>
      </c>
    </row>
    <row r="1750" spans="1:46">
      <c r="A1750">
        <v>137</v>
      </c>
      <c r="B1750">
        <v>1</v>
      </c>
      <c r="C1750">
        <v>5</v>
      </c>
      <c r="D1750">
        <v>0</v>
      </c>
      <c r="G1750">
        <v>552</v>
      </c>
      <c r="Q1750" t="s">
        <v>1596</v>
      </c>
      <c r="S1750">
        <v>0</v>
      </c>
      <c r="Z1750">
        <v>1</v>
      </c>
      <c r="AB1750" t="s">
        <v>24</v>
      </c>
      <c r="AC1750" t="s">
        <v>24</v>
      </c>
      <c r="AD1750" t="s">
        <v>24</v>
      </c>
      <c r="AE1750" t="s">
        <v>24</v>
      </c>
      <c r="AF1750">
        <v>0</v>
      </c>
      <c r="AG1750">
        <v>137</v>
      </c>
      <c r="AH1750" t="s">
        <v>24</v>
      </c>
      <c r="AI1750">
        <v>0</v>
      </c>
      <c r="AJ1750" t="s">
        <v>24</v>
      </c>
      <c r="AK1750" t="s">
        <v>24</v>
      </c>
      <c r="AL1750" t="s">
        <v>24</v>
      </c>
      <c r="AM1750" t="s">
        <v>24</v>
      </c>
      <c r="AN1750" t="s">
        <v>24</v>
      </c>
      <c r="AO1750" t="s">
        <v>24</v>
      </c>
      <c r="AP1750" t="s">
        <v>24</v>
      </c>
      <c r="AQ1750" t="s">
        <v>24</v>
      </c>
      <c r="AR1750" t="s">
        <v>24</v>
      </c>
      <c r="AS1750" t="s">
        <v>24</v>
      </c>
      <c r="AT1750" t="s">
        <v>24</v>
      </c>
    </row>
    <row r="1751" spans="1:46">
      <c r="A1751">
        <v>137</v>
      </c>
      <c r="B1751">
        <v>1</v>
      </c>
      <c r="C1751">
        <v>6</v>
      </c>
      <c r="D1751">
        <v>0</v>
      </c>
      <c r="G1751">
        <v>167</v>
      </c>
      <c r="Q1751" t="s">
        <v>5637</v>
      </c>
      <c r="S1751">
        <v>0</v>
      </c>
      <c r="Z1751">
        <v>1</v>
      </c>
      <c r="AB1751" t="s">
        <v>24</v>
      </c>
      <c r="AC1751" t="s">
        <v>24</v>
      </c>
      <c r="AD1751" t="s">
        <v>24</v>
      </c>
      <c r="AE1751" t="s">
        <v>24</v>
      </c>
      <c r="AF1751">
        <v>0</v>
      </c>
      <c r="AG1751">
        <v>137</v>
      </c>
      <c r="AH1751" t="s">
        <v>24</v>
      </c>
      <c r="AI1751">
        <v>0</v>
      </c>
      <c r="AJ1751" t="s">
        <v>24</v>
      </c>
      <c r="AK1751" t="s">
        <v>24</v>
      </c>
      <c r="AL1751" t="s">
        <v>24</v>
      </c>
      <c r="AM1751" t="s">
        <v>24</v>
      </c>
      <c r="AN1751" t="s">
        <v>24</v>
      </c>
      <c r="AO1751" t="s">
        <v>24</v>
      </c>
      <c r="AP1751" t="s">
        <v>24</v>
      </c>
      <c r="AQ1751" t="s">
        <v>24</v>
      </c>
      <c r="AR1751" t="s">
        <v>24</v>
      </c>
      <c r="AS1751" t="s">
        <v>24</v>
      </c>
      <c r="AT1751" t="s">
        <v>24</v>
      </c>
    </row>
    <row r="1752" spans="1:46">
      <c r="A1752">
        <v>137</v>
      </c>
      <c r="B1752">
        <v>1</v>
      </c>
      <c r="C1752">
        <v>7</v>
      </c>
      <c r="D1752">
        <v>0</v>
      </c>
      <c r="G1752">
        <v>0</v>
      </c>
      <c r="Q1752" t="s">
        <v>24</v>
      </c>
      <c r="S1752">
        <v>0</v>
      </c>
      <c r="Z1752">
        <v>0</v>
      </c>
      <c r="AB1752" t="s">
        <v>24</v>
      </c>
      <c r="AC1752" t="s">
        <v>24</v>
      </c>
      <c r="AD1752" t="s">
        <v>24</v>
      </c>
      <c r="AE1752" t="s">
        <v>24</v>
      </c>
      <c r="AF1752">
        <v>0</v>
      </c>
      <c r="AG1752">
        <v>137</v>
      </c>
      <c r="AH1752" t="s">
        <v>24</v>
      </c>
      <c r="AI1752">
        <v>0</v>
      </c>
      <c r="AJ1752" t="s">
        <v>24</v>
      </c>
      <c r="AK1752" t="s">
        <v>24</v>
      </c>
      <c r="AL1752" t="s">
        <v>24</v>
      </c>
      <c r="AM1752" t="s">
        <v>24</v>
      </c>
      <c r="AN1752" t="s">
        <v>24</v>
      </c>
      <c r="AO1752" t="s">
        <v>24</v>
      </c>
      <c r="AP1752" t="s">
        <v>24</v>
      </c>
      <c r="AQ1752" t="s">
        <v>24</v>
      </c>
      <c r="AR1752" t="s">
        <v>24</v>
      </c>
      <c r="AS1752" t="s">
        <v>24</v>
      </c>
      <c r="AT1752" t="s">
        <v>24</v>
      </c>
    </row>
    <row r="1753" spans="1:46">
      <c r="A1753">
        <v>137</v>
      </c>
      <c r="B1753">
        <v>1</v>
      </c>
      <c r="C1753">
        <v>8</v>
      </c>
      <c r="D1753">
        <v>0</v>
      </c>
      <c r="G1753">
        <v>0</v>
      </c>
      <c r="Q1753" t="s">
        <v>24</v>
      </c>
      <c r="S1753">
        <v>0</v>
      </c>
      <c r="Z1753">
        <v>0</v>
      </c>
      <c r="AB1753" t="s">
        <v>24</v>
      </c>
      <c r="AC1753" t="s">
        <v>24</v>
      </c>
      <c r="AD1753" t="s">
        <v>24</v>
      </c>
      <c r="AE1753" t="s">
        <v>24</v>
      </c>
      <c r="AF1753">
        <v>0</v>
      </c>
      <c r="AG1753">
        <v>137</v>
      </c>
      <c r="AH1753" t="s">
        <v>24</v>
      </c>
      <c r="AI1753">
        <v>0</v>
      </c>
      <c r="AJ1753" t="s">
        <v>24</v>
      </c>
      <c r="AK1753" t="s">
        <v>24</v>
      </c>
      <c r="AL1753" t="s">
        <v>24</v>
      </c>
      <c r="AM1753" t="s">
        <v>24</v>
      </c>
      <c r="AN1753" t="s">
        <v>24</v>
      </c>
      <c r="AO1753" t="s">
        <v>24</v>
      </c>
      <c r="AP1753" t="s">
        <v>24</v>
      </c>
      <c r="AQ1753" t="s">
        <v>24</v>
      </c>
      <c r="AR1753" t="s">
        <v>24</v>
      </c>
      <c r="AS1753" t="s">
        <v>24</v>
      </c>
      <c r="AT1753" t="s">
        <v>24</v>
      </c>
    </row>
    <row r="1754" spans="1:46">
      <c r="A1754">
        <v>137</v>
      </c>
      <c r="B1754">
        <v>2</v>
      </c>
      <c r="C1754">
        <v>1</v>
      </c>
      <c r="D1754">
        <v>0</v>
      </c>
      <c r="G1754">
        <v>410</v>
      </c>
      <c r="Q1754" t="s">
        <v>1540</v>
      </c>
      <c r="S1754">
        <v>0</v>
      </c>
      <c r="Z1754">
        <v>1</v>
      </c>
      <c r="AB1754" t="s">
        <v>24</v>
      </c>
      <c r="AC1754" t="s">
        <v>24</v>
      </c>
      <c r="AD1754" t="s">
        <v>24</v>
      </c>
      <c r="AE1754" t="s">
        <v>24</v>
      </c>
      <c r="AF1754">
        <v>0</v>
      </c>
      <c r="AG1754">
        <v>137</v>
      </c>
      <c r="AH1754" t="s">
        <v>24</v>
      </c>
      <c r="AI1754">
        <v>0</v>
      </c>
      <c r="AJ1754" t="s">
        <v>24</v>
      </c>
      <c r="AK1754" t="s">
        <v>24</v>
      </c>
      <c r="AL1754" t="s">
        <v>24</v>
      </c>
      <c r="AM1754" t="s">
        <v>24</v>
      </c>
      <c r="AN1754" t="s">
        <v>24</v>
      </c>
      <c r="AO1754" t="s">
        <v>24</v>
      </c>
      <c r="AP1754" t="s">
        <v>24</v>
      </c>
      <c r="AQ1754" t="s">
        <v>24</v>
      </c>
      <c r="AR1754" t="s">
        <v>24</v>
      </c>
      <c r="AS1754" t="s">
        <v>24</v>
      </c>
      <c r="AT1754" t="s">
        <v>24</v>
      </c>
    </row>
    <row r="1755" spans="1:46">
      <c r="A1755">
        <v>137</v>
      </c>
      <c r="B1755">
        <v>2</v>
      </c>
      <c r="C1755">
        <v>2</v>
      </c>
      <c r="D1755">
        <v>0</v>
      </c>
      <c r="G1755">
        <v>624</v>
      </c>
      <c r="Q1755" t="s">
        <v>5638</v>
      </c>
      <c r="S1755">
        <v>0</v>
      </c>
      <c r="Z1755">
        <v>1</v>
      </c>
      <c r="AB1755" t="s">
        <v>24</v>
      </c>
      <c r="AC1755" t="s">
        <v>24</v>
      </c>
      <c r="AD1755" t="s">
        <v>24</v>
      </c>
      <c r="AE1755" t="s">
        <v>24</v>
      </c>
      <c r="AF1755">
        <v>0</v>
      </c>
      <c r="AG1755">
        <v>137</v>
      </c>
      <c r="AH1755" t="s">
        <v>24</v>
      </c>
      <c r="AI1755">
        <v>0</v>
      </c>
      <c r="AJ1755" t="s">
        <v>24</v>
      </c>
      <c r="AK1755" t="s">
        <v>24</v>
      </c>
      <c r="AL1755" t="s">
        <v>24</v>
      </c>
      <c r="AM1755" t="s">
        <v>24</v>
      </c>
      <c r="AN1755" t="s">
        <v>24</v>
      </c>
      <c r="AO1755" t="s">
        <v>24</v>
      </c>
      <c r="AP1755" t="s">
        <v>24</v>
      </c>
      <c r="AQ1755" t="s">
        <v>24</v>
      </c>
      <c r="AR1755" t="s">
        <v>24</v>
      </c>
      <c r="AS1755" t="s">
        <v>24</v>
      </c>
      <c r="AT1755" t="s">
        <v>24</v>
      </c>
    </row>
    <row r="1756" spans="1:46">
      <c r="A1756">
        <v>137</v>
      </c>
      <c r="B1756">
        <v>2</v>
      </c>
      <c r="C1756">
        <v>3</v>
      </c>
      <c r="D1756">
        <v>0</v>
      </c>
      <c r="G1756">
        <v>122</v>
      </c>
      <c r="Q1756" t="s">
        <v>5639</v>
      </c>
      <c r="S1756">
        <v>0</v>
      </c>
      <c r="Z1756">
        <v>1</v>
      </c>
      <c r="AB1756" t="s">
        <v>24</v>
      </c>
      <c r="AC1756" t="s">
        <v>24</v>
      </c>
      <c r="AD1756" t="s">
        <v>24</v>
      </c>
      <c r="AE1756" t="s">
        <v>24</v>
      </c>
      <c r="AF1756">
        <v>0</v>
      </c>
      <c r="AG1756">
        <v>137</v>
      </c>
      <c r="AH1756" t="s">
        <v>24</v>
      </c>
      <c r="AI1756">
        <v>0</v>
      </c>
      <c r="AJ1756" t="s">
        <v>24</v>
      </c>
      <c r="AK1756" t="s">
        <v>24</v>
      </c>
      <c r="AL1756" t="s">
        <v>24</v>
      </c>
      <c r="AM1756" t="s">
        <v>24</v>
      </c>
      <c r="AN1756" t="s">
        <v>24</v>
      </c>
      <c r="AO1756" t="s">
        <v>24</v>
      </c>
      <c r="AP1756" t="s">
        <v>24</v>
      </c>
      <c r="AQ1756" t="s">
        <v>24</v>
      </c>
      <c r="AR1756" t="s">
        <v>24</v>
      </c>
      <c r="AS1756" t="s">
        <v>24</v>
      </c>
      <c r="AT1756" t="s">
        <v>24</v>
      </c>
    </row>
    <row r="1757" spans="1:46">
      <c r="A1757">
        <v>137</v>
      </c>
      <c r="B1757">
        <v>2</v>
      </c>
      <c r="C1757">
        <v>4</v>
      </c>
      <c r="D1757">
        <v>0</v>
      </c>
      <c r="G1757">
        <v>120</v>
      </c>
      <c r="Q1757" t="s">
        <v>5640</v>
      </c>
      <c r="S1757">
        <v>0</v>
      </c>
      <c r="Z1757">
        <v>1</v>
      </c>
      <c r="AB1757" t="s">
        <v>24</v>
      </c>
      <c r="AC1757" t="s">
        <v>24</v>
      </c>
      <c r="AD1757" t="s">
        <v>24</v>
      </c>
      <c r="AE1757" t="s">
        <v>24</v>
      </c>
      <c r="AF1757">
        <v>0</v>
      </c>
      <c r="AG1757">
        <v>137</v>
      </c>
      <c r="AH1757" t="s">
        <v>24</v>
      </c>
      <c r="AI1757">
        <v>0</v>
      </c>
      <c r="AJ1757" t="s">
        <v>24</v>
      </c>
      <c r="AK1757" t="s">
        <v>24</v>
      </c>
      <c r="AL1757" t="s">
        <v>24</v>
      </c>
      <c r="AM1757" t="s">
        <v>24</v>
      </c>
      <c r="AN1757" t="s">
        <v>24</v>
      </c>
      <c r="AO1757" t="s">
        <v>24</v>
      </c>
      <c r="AP1757" t="s">
        <v>24</v>
      </c>
      <c r="AQ1757" t="s">
        <v>24</v>
      </c>
      <c r="AR1757" t="s">
        <v>24</v>
      </c>
      <c r="AS1757" t="s">
        <v>24</v>
      </c>
      <c r="AT1757" t="s">
        <v>24</v>
      </c>
    </row>
    <row r="1758" spans="1:46">
      <c r="A1758">
        <v>137</v>
      </c>
      <c r="B1758">
        <v>2</v>
      </c>
      <c r="C1758">
        <v>5</v>
      </c>
      <c r="D1758">
        <v>0</v>
      </c>
      <c r="G1758">
        <v>456</v>
      </c>
      <c r="Q1758" t="s">
        <v>1588</v>
      </c>
      <c r="S1758">
        <v>0</v>
      </c>
      <c r="Z1758">
        <v>1</v>
      </c>
      <c r="AB1758" t="s">
        <v>24</v>
      </c>
      <c r="AC1758" t="s">
        <v>24</v>
      </c>
      <c r="AD1758" t="s">
        <v>24</v>
      </c>
      <c r="AE1758" t="s">
        <v>24</v>
      </c>
      <c r="AF1758">
        <v>0</v>
      </c>
      <c r="AG1758">
        <v>137</v>
      </c>
      <c r="AH1758" t="s">
        <v>24</v>
      </c>
      <c r="AI1758">
        <v>0</v>
      </c>
      <c r="AJ1758" t="s">
        <v>24</v>
      </c>
      <c r="AK1758" t="s">
        <v>24</v>
      </c>
      <c r="AL1758" t="s">
        <v>24</v>
      </c>
      <c r="AM1758" t="s">
        <v>24</v>
      </c>
      <c r="AN1758" t="s">
        <v>24</v>
      </c>
      <c r="AO1758" t="s">
        <v>24</v>
      </c>
      <c r="AP1758" t="s">
        <v>24</v>
      </c>
      <c r="AQ1758" t="s">
        <v>24</v>
      </c>
      <c r="AR1758" t="s">
        <v>24</v>
      </c>
      <c r="AS1758" t="s">
        <v>24</v>
      </c>
      <c r="AT1758" t="s">
        <v>24</v>
      </c>
    </row>
    <row r="1759" spans="1:46">
      <c r="A1759">
        <v>137</v>
      </c>
      <c r="B1759">
        <v>2</v>
      </c>
      <c r="C1759">
        <v>6</v>
      </c>
      <c r="D1759">
        <v>0</v>
      </c>
      <c r="G1759">
        <v>758</v>
      </c>
      <c r="Q1759" t="s">
        <v>160</v>
      </c>
      <c r="S1759">
        <v>0</v>
      </c>
      <c r="Z1759">
        <v>1</v>
      </c>
      <c r="AB1759" t="s">
        <v>24</v>
      </c>
      <c r="AC1759" t="s">
        <v>24</v>
      </c>
      <c r="AD1759" t="s">
        <v>24</v>
      </c>
      <c r="AE1759" t="s">
        <v>24</v>
      </c>
      <c r="AF1759">
        <v>0</v>
      </c>
      <c r="AG1759">
        <v>137</v>
      </c>
      <c r="AH1759" t="s">
        <v>24</v>
      </c>
      <c r="AI1759">
        <v>0</v>
      </c>
      <c r="AJ1759" t="s">
        <v>24</v>
      </c>
      <c r="AK1759" t="s">
        <v>24</v>
      </c>
      <c r="AL1759" t="s">
        <v>24</v>
      </c>
      <c r="AM1759" t="s">
        <v>24</v>
      </c>
      <c r="AN1759" t="s">
        <v>24</v>
      </c>
      <c r="AO1759" t="s">
        <v>24</v>
      </c>
      <c r="AP1759" t="s">
        <v>24</v>
      </c>
      <c r="AQ1759" t="s">
        <v>24</v>
      </c>
      <c r="AR1759" t="s">
        <v>24</v>
      </c>
      <c r="AS1759" t="s">
        <v>24</v>
      </c>
      <c r="AT1759" t="s">
        <v>24</v>
      </c>
    </row>
    <row r="1760" spans="1:46">
      <c r="A1760">
        <v>137</v>
      </c>
      <c r="B1760">
        <v>2</v>
      </c>
      <c r="C1760">
        <v>7</v>
      </c>
      <c r="D1760">
        <v>0</v>
      </c>
      <c r="G1760">
        <v>622</v>
      </c>
      <c r="Q1760" t="s">
        <v>5641</v>
      </c>
      <c r="S1760">
        <v>0</v>
      </c>
      <c r="Z1760">
        <v>1</v>
      </c>
      <c r="AB1760" t="s">
        <v>24</v>
      </c>
      <c r="AC1760" t="s">
        <v>24</v>
      </c>
      <c r="AD1760" t="s">
        <v>24</v>
      </c>
      <c r="AE1760" t="s">
        <v>24</v>
      </c>
      <c r="AF1760">
        <v>0</v>
      </c>
      <c r="AG1760">
        <v>137</v>
      </c>
      <c r="AH1760" t="s">
        <v>24</v>
      </c>
      <c r="AI1760">
        <v>0</v>
      </c>
      <c r="AJ1760" t="s">
        <v>24</v>
      </c>
      <c r="AK1760" t="s">
        <v>24</v>
      </c>
      <c r="AL1760" t="s">
        <v>24</v>
      </c>
      <c r="AM1760" t="s">
        <v>24</v>
      </c>
      <c r="AN1760" t="s">
        <v>24</v>
      </c>
      <c r="AO1760" t="s">
        <v>24</v>
      </c>
      <c r="AP1760" t="s">
        <v>24</v>
      </c>
      <c r="AQ1760" t="s">
        <v>24</v>
      </c>
      <c r="AR1760" t="s">
        <v>24</v>
      </c>
      <c r="AS1760" t="s">
        <v>24</v>
      </c>
      <c r="AT1760" t="s">
        <v>24</v>
      </c>
    </row>
    <row r="1761" spans="1:46">
      <c r="A1761">
        <v>137</v>
      </c>
      <c r="B1761">
        <v>2</v>
      </c>
      <c r="C1761">
        <v>8</v>
      </c>
      <c r="D1761">
        <v>0</v>
      </c>
      <c r="G1761">
        <v>679</v>
      </c>
      <c r="Q1761" t="s">
        <v>5642</v>
      </c>
      <c r="S1761">
        <v>0</v>
      </c>
      <c r="Z1761">
        <v>1</v>
      </c>
      <c r="AB1761" t="s">
        <v>24</v>
      </c>
      <c r="AC1761" t="s">
        <v>24</v>
      </c>
      <c r="AD1761" t="s">
        <v>24</v>
      </c>
      <c r="AE1761" t="s">
        <v>24</v>
      </c>
      <c r="AF1761">
        <v>0</v>
      </c>
      <c r="AG1761">
        <v>137</v>
      </c>
      <c r="AH1761" t="s">
        <v>24</v>
      </c>
      <c r="AI1761">
        <v>0</v>
      </c>
      <c r="AJ1761" t="s">
        <v>24</v>
      </c>
      <c r="AK1761" t="s">
        <v>24</v>
      </c>
      <c r="AL1761" t="s">
        <v>24</v>
      </c>
      <c r="AM1761" t="s">
        <v>24</v>
      </c>
      <c r="AN1761" t="s">
        <v>24</v>
      </c>
      <c r="AO1761" t="s">
        <v>24</v>
      </c>
      <c r="AP1761" t="s">
        <v>24</v>
      </c>
      <c r="AQ1761" t="s">
        <v>24</v>
      </c>
      <c r="AR1761" t="s">
        <v>24</v>
      </c>
      <c r="AS1761" t="s">
        <v>24</v>
      </c>
      <c r="AT1761" t="s">
        <v>24</v>
      </c>
    </row>
    <row r="1762" spans="1:46">
      <c r="A1762">
        <v>138</v>
      </c>
      <c r="B1762">
        <v>1</v>
      </c>
      <c r="C1762">
        <v>1</v>
      </c>
      <c r="D1762">
        <v>0</v>
      </c>
      <c r="G1762">
        <v>0</v>
      </c>
      <c r="Q1762" t="s">
        <v>24</v>
      </c>
      <c r="S1762">
        <v>0</v>
      </c>
      <c r="Z1762">
        <v>0</v>
      </c>
      <c r="AB1762" t="s">
        <v>24</v>
      </c>
      <c r="AC1762" t="s">
        <v>24</v>
      </c>
      <c r="AD1762" t="s">
        <v>24</v>
      </c>
      <c r="AE1762" t="s">
        <v>24</v>
      </c>
      <c r="AF1762">
        <v>0</v>
      </c>
      <c r="AG1762">
        <v>138</v>
      </c>
      <c r="AH1762" t="s">
        <v>24</v>
      </c>
      <c r="AI1762">
        <v>0</v>
      </c>
      <c r="AJ1762" t="s">
        <v>24</v>
      </c>
      <c r="AK1762" t="s">
        <v>24</v>
      </c>
      <c r="AL1762" t="s">
        <v>24</v>
      </c>
      <c r="AM1762" t="s">
        <v>24</v>
      </c>
      <c r="AN1762" t="s">
        <v>24</v>
      </c>
      <c r="AO1762" t="s">
        <v>24</v>
      </c>
      <c r="AP1762" t="s">
        <v>24</v>
      </c>
      <c r="AQ1762" t="s">
        <v>24</v>
      </c>
      <c r="AR1762" t="s">
        <v>24</v>
      </c>
      <c r="AS1762" t="s">
        <v>24</v>
      </c>
      <c r="AT1762" t="s">
        <v>24</v>
      </c>
    </row>
    <row r="1763" spans="1:46">
      <c r="A1763">
        <v>138</v>
      </c>
      <c r="B1763">
        <v>1</v>
      </c>
      <c r="C1763">
        <v>2</v>
      </c>
      <c r="D1763">
        <v>0</v>
      </c>
      <c r="G1763">
        <v>0</v>
      </c>
      <c r="Q1763" t="s">
        <v>24</v>
      </c>
      <c r="S1763">
        <v>0</v>
      </c>
      <c r="Z1763">
        <v>0</v>
      </c>
      <c r="AB1763" t="s">
        <v>24</v>
      </c>
      <c r="AC1763" t="s">
        <v>24</v>
      </c>
      <c r="AD1763" t="s">
        <v>24</v>
      </c>
      <c r="AE1763" t="s">
        <v>24</v>
      </c>
      <c r="AF1763">
        <v>0</v>
      </c>
      <c r="AG1763">
        <v>138</v>
      </c>
      <c r="AH1763" t="s">
        <v>24</v>
      </c>
      <c r="AI1763">
        <v>0</v>
      </c>
      <c r="AJ1763" t="s">
        <v>24</v>
      </c>
      <c r="AK1763" t="s">
        <v>24</v>
      </c>
      <c r="AL1763" t="s">
        <v>24</v>
      </c>
      <c r="AM1763" t="s">
        <v>24</v>
      </c>
      <c r="AN1763" t="s">
        <v>24</v>
      </c>
      <c r="AO1763" t="s">
        <v>24</v>
      </c>
      <c r="AP1763" t="s">
        <v>24</v>
      </c>
      <c r="AQ1763" t="s">
        <v>24</v>
      </c>
      <c r="AR1763" t="s">
        <v>24</v>
      </c>
      <c r="AS1763" t="s">
        <v>24</v>
      </c>
      <c r="AT1763" t="s">
        <v>24</v>
      </c>
    </row>
    <row r="1764" spans="1:46">
      <c r="A1764">
        <v>138</v>
      </c>
      <c r="B1764">
        <v>1</v>
      </c>
      <c r="C1764">
        <v>3</v>
      </c>
      <c r="D1764">
        <v>0</v>
      </c>
      <c r="G1764">
        <v>147</v>
      </c>
      <c r="Q1764" t="s">
        <v>5643</v>
      </c>
      <c r="S1764">
        <v>0</v>
      </c>
      <c r="Z1764">
        <v>1</v>
      </c>
      <c r="AB1764" t="s">
        <v>24</v>
      </c>
      <c r="AC1764" t="s">
        <v>24</v>
      </c>
      <c r="AD1764" t="s">
        <v>24</v>
      </c>
      <c r="AE1764" t="s">
        <v>24</v>
      </c>
      <c r="AF1764">
        <v>0</v>
      </c>
      <c r="AG1764">
        <v>138</v>
      </c>
      <c r="AH1764" t="s">
        <v>24</v>
      </c>
      <c r="AI1764">
        <v>0</v>
      </c>
      <c r="AJ1764" t="s">
        <v>24</v>
      </c>
      <c r="AK1764" t="s">
        <v>24</v>
      </c>
      <c r="AL1764" t="s">
        <v>24</v>
      </c>
      <c r="AM1764" t="s">
        <v>24</v>
      </c>
      <c r="AN1764" t="s">
        <v>24</v>
      </c>
      <c r="AO1764" t="s">
        <v>24</v>
      </c>
      <c r="AP1764" t="s">
        <v>24</v>
      </c>
      <c r="AQ1764" t="s">
        <v>24</v>
      </c>
      <c r="AR1764" t="s">
        <v>24</v>
      </c>
      <c r="AS1764" t="s">
        <v>24</v>
      </c>
      <c r="AT1764" t="s">
        <v>24</v>
      </c>
    </row>
    <row r="1765" spans="1:46">
      <c r="A1765">
        <v>138</v>
      </c>
      <c r="B1765">
        <v>1</v>
      </c>
      <c r="C1765">
        <v>4</v>
      </c>
      <c r="D1765">
        <v>0</v>
      </c>
      <c r="G1765">
        <v>249</v>
      </c>
      <c r="Q1765" t="s">
        <v>5644</v>
      </c>
      <c r="S1765">
        <v>0</v>
      </c>
      <c r="Z1765">
        <v>1</v>
      </c>
      <c r="AB1765" t="s">
        <v>24</v>
      </c>
      <c r="AC1765" t="s">
        <v>24</v>
      </c>
      <c r="AD1765" t="s">
        <v>24</v>
      </c>
      <c r="AE1765" t="s">
        <v>24</v>
      </c>
      <c r="AF1765">
        <v>0</v>
      </c>
      <c r="AG1765">
        <v>138</v>
      </c>
      <c r="AH1765" t="s">
        <v>24</v>
      </c>
      <c r="AI1765">
        <v>0</v>
      </c>
      <c r="AJ1765" t="s">
        <v>24</v>
      </c>
      <c r="AK1765" t="s">
        <v>24</v>
      </c>
      <c r="AL1765" t="s">
        <v>24</v>
      </c>
      <c r="AM1765" t="s">
        <v>24</v>
      </c>
      <c r="AN1765" t="s">
        <v>24</v>
      </c>
      <c r="AO1765" t="s">
        <v>24</v>
      </c>
      <c r="AP1765" t="s">
        <v>24</v>
      </c>
      <c r="AQ1765" t="s">
        <v>24</v>
      </c>
      <c r="AR1765" t="s">
        <v>24</v>
      </c>
      <c r="AS1765" t="s">
        <v>24</v>
      </c>
      <c r="AT1765" t="s">
        <v>24</v>
      </c>
    </row>
    <row r="1766" spans="1:46">
      <c r="A1766">
        <v>138</v>
      </c>
      <c r="B1766">
        <v>1</v>
      </c>
      <c r="C1766">
        <v>5</v>
      </c>
      <c r="D1766">
        <v>0</v>
      </c>
      <c r="G1766">
        <v>100</v>
      </c>
      <c r="Q1766" t="s">
        <v>5643</v>
      </c>
      <c r="S1766">
        <v>0</v>
      </c>
      <c r="Z1766">
        <v>1</v>
      </c>
      <c r="AB1766" t="s">
        <v>24</v>
      </c>
      <c r="AC1766" t="s">
        <v>24</v>
      </c>
      <c r="AD1766" t="s">
        <v>24</v>
      </c>
      <c r="AE1766" t="s">
        <v>24</v>
      </c>
      <c r="AF1766">
        <v>0</v>
      </c>
      <c r="AG1766">
        <v>138</v>
      </c>
      <c r="AH1766" t="s">
        <v>24</v>
      </c>
      <c r="AI1766">
        <v>0</v>
      </c>
      <c r="AJ1766" t="s">
        <v>24</v>
      </c>
      <c r="AK1766" t="s">
        <v>24</v>
      </c>
      <c r="AL1766" t="s">
        <v>24</v>
      </c>
      <c r="AM1766" t="s">
        <v>24</v>
      </c>
      <c r="AN1766" t="s">
        <v>24</v>
      </c>
      <c r="AO1766" t="s">
        <v>24</v>
      </c>
      <c r="AP1766" t="s">
        <v>24</v>
      </c>
      <c r="AQ1766" t="s">
        <v>24</v>
      </c>
      <c r="AR1766" t="s">
        <v>24</v>
      </c>
      <c r="AS1766" t="s">
        <v>24</v>
      </c>
      <c r="AT1766" t="s">
        <v>24</v>
      </c>
    </row>
    <row r="1767" spans="1:46">
      <c r="A1767">
        <v>138</v>
      </c>
      <c r="B1767">
        <v>1</v>
      </c>
      <c r="C1767">
        <v>6</v>
      </c>
      <c r="D1767">
        <v>0</v>
      </c>
      <c r="G1767">
        <v>153</v>
      </c>
      <c r="Q1767" t="s">
        <v>5643</v>
      </c>
      <c r="S1767">
        <v>0</v>
      </c>
      <c r="Z1767">
        <v>1</v>
      </c>
      <c r="AB1767" t="s">
        <v>24</v>
      </c>
      <c r="AC1767" t="s">
        <v>24</v>
      </c>
      <c r="AD1767" t="s">
        <v>24</v>
      </c>
      <c r="AE1767" t="s">
        <v>24</v>
      </c>
      <c r="AF1767">
        <v>0</v>
      </c>
      <c r="AG1767">
        <v>138</v>
      </c>
      <c r="AH1767" t="s">
        <v>24</v>
      </c>
      <c r="AI1767">
        <v>0</v>
      </c>
      <c r="AJ1767" t="s">
        <v>24</v>
      </c>
      <c r="AK1767" t="s">
        <v>24</v>
      </c>
      <c r="AL1767" t="s">
        <v>24</v>
      </c>
      <c r="AM1767" t="s">
        <v>24</v>
      </c>
      <c r="AN1767" t="s">
        <v>24</v>
      </c>
      <c r="AO1767" t="s">
        <v>24</v>
      </c>
      <c r="AP1767" t="s">
        <v>24</v>
      </c>
      <c r="AQ1767" t="s">
        <v>24</v>
      </c>
      <c r="AR1767" t="s">
        <v>24</v>
      </c>
      <c r="AS1767" t="s">
        <v>24</v>
      </c>
      <c r="AT1767" t="s">
        <v>24</v>
      </c>
    </row>
    <row r="1768" spans="1:46">
      <c r="A1768">
        <v>138</v>
      </c>
      <c r="B1768">
        <v>1</v>
      </c>
      <c r="C1768">
        <v>7</v>
      </c>
      <c r="D1768">
        <v>0</v>
      </c>
      <c r="G1768">
        <v>0</v>
      </c>
      <c r="Q1768" t="s">
        <v>24</v>
      </c>
      <c r="S1768">
        <v>0</v>
      </c>
      <c r="Z1768">
        <v>0</v>
      </c>
      <c r="AB1768" t="s">
        <v>24</v>
      </c>
      <c r="AC1768" t="s">
        <v>24</v>
      </c>
      <c r="AD1768" t="s">
        <v>24</v>
      </c>
      <c r="AE1768" t="s">
        <v>24</v>
      </c>
      <c r="AF1768">
        <v>0</v>
      </c>
      <c r="AG1768">
        <v>138</v>
      </c>
      <c r="AH1768" t="s">
        <v>24</v>
      </c>
      <c r="AI1768">
        <v>0</v>
      </c>
      <c r="AJ1768" t="s">
        <v>24</v>
      </c>
      <c r="AK1768" t="s">
        <v>24</v>
      </c>
      <c r="AL1768" t="s">
        <v>24</v>
      </c>
      <c r="AM1768" t="s">
        <v>24</v>
      </c>
      <c r="AN1768" t="s">
        <v>24</v>
      </c>
      <c r="AO1768" t="s">
        <v>24</v>
      </c>
      <c r="AP1768" t="s">
        <v>24</v>
      </c>
      <c r="AQ1768" t="s">
        <v>24</v>
      </c>
      <c r="AR1768" t="s">
        <v>24</v>
      </c>
      <c r="AS1768" t="s">
        <v>24</v>
      </c>
      <c r="AT1768" t="s">
        <v>24</v>
      </c>
    </row>
    <row r="1769" spans="1:46">
      <c r="A1769">
        <v>138</v>
      </c>
      <c r="B1769">
        <v>1</v>
      </c>
      <c r="C1769">
        <v>8</v>
      </c>
      <c r="D1769">
        <v>0</v>
      </c>
      <c r="G1769">
        <v>0</v>
      </c>
      <c r="Q1769" t="s">
        <v>24</v>
      </c>
      <c r="S1769">
        <v>0</v>
      </c>
      <c r="Z1769">
        <v>0</v>
      </c>
      <c r="AB1769" t="s">
        <v>24</v>
      </c>
      <c r="AC1769" t="s">
        <v>24</v>
      </c>
      <c r="AD1769" t="s">
        <v>24</v>
      </c>
      <c r="AE1769" t="s">
        <v>24</v>
      </c>
      <c r="AF1769">
        <v>0</v>
      </c>
      <c r="AG1769">
        <v>138</v>
      </c>
      <c r="AH1769" t="s">
        <v>24</v>
      </c>
      <c r="AI1769">
        <v>0</v>
      </c>
      <c r="AJ1769" t="s">
        <v>24</v>
      </c>
      <c r="AK1769" t="s">
        <v>24</v>
      </c>
      <c r="AL1769" t="s">
        <v>24</v>
      </c>
      <c r="AM1769" t="s">
        <v>24</v>
      </c>
      <c r="AN1769" t="s">
        <v>24</v>
      </c>
      <c r="AO1769" t="s">
        <v>24</v>
      </c>
      <c r="AP1769" t="s">
        <v>24</v>
      </c>
      <c r="AQ1769" t="s">
        <v>24</v>
      </c>
      <c r="AR1769" t="s">
        <v>24</v>
      </c>
      <c r="AS1769" t="s">
        <v>24</v>
      </c>
      <c r="AT1769" t="s">
        <v>24</v>
      </c>
    </row>
    <row r="1770" spans="1:46">
      <c r="A1770">
        <v>138</v>
      </c>
      <c r="B1770">
        <v>2</v>
      </c>
      <c r="C1770">
        <v>1</v>
      </c>
      <c r="D1770">
        <v>0</v>
      </c>
      <c r="G1770">
        <v>385</v>
      </c>
      <c r="Q1770" t="s">
        <v>5645</v>
      </c>
      <c r="S1770">
        <v>0</v>
      </c>
      <c r="Z1770">
        <v>1</v>
      </c>
      <c r="AB1770" t="s">
        <v>24</v>
      </c>
      <c r="AC1770" t="s">
        <v>24</v>
      </c>
      <c r="AD1770" t="s">
        <v>24</v>
      </c>
      <c r="AE1770" t="s">
        <v>24</v>
      </c>
      <c r="AF1770">
        <v>0</v>
      </c>
      <c r="AG1770">
        <v>138</v>
      </c>
      <c r="AH1770" t="s">
        <v>24</v>
      </c>
      <c r="AI1770">
        <v>0</v>
      </c>
      <c r="AJ1770" t="s">
        <v>24</v>
      </c>
      <c r="AK1770" t="s">
        <v>24</v>
      </c>
      <c r="AL1770" t="s">
        <v>24</v>
      </c>
      <c r="AM1770" t="s">
        <v>24</v>
      </c>
      <c r="AN1770" t="s">
        <v>24</v>
      </c>
      <c r="AO1770" t="s">
        <v>24</v>
      </c>
      <c r="AP1770" t="s">
        <v>24</v>
      </c>
      <c r="AQ1770" t="s">
        <v>24</v>
      </c>
      <c r="AR1770" t="s">
        <v>24</v>
      </c>
      <c r="AS1770" t="s">
        <v>24</v>
      </c>
      <c r="AT1770" t="s">
        <v>24</v>
      </c>
    </row>
    <row r="1771" spans="1:46">
      <c r="A1771">
        <v>138</v>
      </c>
      <c r="B1771">
        <v>2</v>
      </c>
      <c r="C1771">
        <v>2</v>
      </c>
      <c r="D1771">
        <v>0</v>
      </c>
      <c r="G1771">
        <v>192</v>
      </c>
      <c r="Q1771" t="s">
        <v>5646</v>
      </c>
      <c r="S1771">
        <v>0</v>
      </c>
      <c r="Z1771">
        <v>1</v>
      </c>
      <c r="AB1771" t="s">
        <v>24</v>
      </c>
      <c r="AC1771" t="s">
        <v>24</v>
      </c>
      <c r="AD1771" t="s">
        <v>24</v>
      </c>
      <c r="AE1771" t="s">
        <v>24</v>
      </c>
      <c r="AF1771">
        <v>0</v>
      </c>
      <c r="AG1771">
        <v>138</v>
      </c>
      <c r="AH1771" t="s">
        <v>24</v>
      </c>
      <c r="AI1771">
        <v>0</v>
      </c>
      <c r="AJ1771" t="s">
        <v>24</v>
      </c>
      <c r="AK1771" t="s">
        <v>24</v>
      </c>
      <c r="AL1771" t="s">
        <v>24</v>
      </c>
      <c r="AM1771" t="s">
        <v>24</v>
      </c>
      <c r="AN1771" t="s">
        <v>24</v>
      </c>
      <c r="AO1771" t="s">
        <v>24</v>
      </c>
      <c r="AP1771" t="s">
        <v>24</v>
      </c>
      <c r="AQ1771" t="s">
        <v>24</v>
      </c>
      <c r="AR1771" t="s">
        <v>24</v>
      </c>
      <c r="AS1771" t="s">
        <v>24</v>
      </c>
      <c r="AT1771" t="s">
        <v>24</v>
      </c>
    </row>
    <row r="1772" spans="1:46">
      <c r="A1772">
        <v>138</v>
      </c>
      <c r="B1772">
        <v>2</v>
      </c>
      <c r="C1772">
        <v>3</v>
      </c>
      <c r="D1772">
        <v>0</v>
      </c>
      <c r="G1772">
        <v>94</v>
      </c>
      <c r="Q1772" t="s">
        <v>5647</v>
      </c>
      <c r="S1772">
        <v>0</v>
      </c>
      <c r="Z1772">
        <v>1</v>
      </c>
      <c r="AB1772" t="s">
        <v>24</v>
      </c>
      <c r="AC1772" t="s">
        <v>24</v>
      </c>
      <c r="AD1772" t="s">
        <v>24</v>
      </c>
      <c r="AE1772" t="s">
        <v>24</v>
      </c>
      <c r="AF1772">
        <v>0</v>
      </c>
      <c r="AG1772">
        <v>138</v>
      </c>
      <c r="AH1772" t="s">
        <v>24</v>
      </c>
      <c r="AI1772">
        <v>0</v>
      </c>
      <c r="AJ1772" t="s">
        <v>24</v>
      </c>
      <c r="AK1772" t="s">
        <v>24</v>
      </c>
      <c r="AL1772" t="s">
        <v>24</v>
      </c>
      <c r="AM1772" t="s">
        <v>24</v>
      </c>
      <c r="AN1772" t="s">
        <v>24</v>
      </c>
      <c r="AO1772" t="s">
        <v>24</v>
      </c>
      <c r="AP1772" t="s">
        <v>24</v>
      </c>
      <c r="AQ1772" t="s">
        <v>24</v>
      </c>
      <c r="AR1772" t="s">
        <v>24</v>
      </c>
      <c r="AS1772" t="s">
        <v>24</v>
      </c>
      <c r="AT1772" t="s">
        <v>24</v>
      </c>
    </row>
    <row r="1773" spans="1:46">
      <c r="A1773">
        <v>138</v>
      </c>
      <c r="B1773">
        <v>2</v>
      </c>
      <c r="C1773">
        <v>4</v>
      </c>
      <c r="D1773">
        <v>0</v>
      </c>
      <c r="G1773">
        <v>150</v>
      </c>
      <c r="Q1773" t="s">
        <v>5648</v>
      </c>
      <c r="S1773">
        <v>0</v>
      </c>
      <c r="Z1773">
        <v>1</v>
      </c>
      <c r="AB1773" t="s">
        <v>24</v>
      </c>
      <c r="AC1773" t="s">
        <v>24</v>
      </c>
      <c r="AD1773" t="s">
        <v>24</v>
      </c>
      <c r="AE1773" t="s">
        <v>24</v>
      </c>
      <c r="AF1773">
        <v>0</v>
      </c>
      <c r="AG1773">
        <v>138</v>
      </c>
      <c r="AH1773" t="s">
        <v>24</v>
      </c>
      <c r="AI1773">
        <v>0</v>
      </c>
      <c r="AJ1773" t="s">
        <v>24</v>
      </c>
      <c r="AK1773" t="s">
        <v>24</v>
      </c>
      <c r="AL1773" t="s">
        <v>24</v>
      </c>
      <c r="AM1773" t="s">
        <v>24</v>
      </c>
      <c r="AN1773" t="s">
        <v>24</v>
      </c>
      <c r="AO1773" t="s">
        <v>24</v>
      </c>
      <c r="AP1773" t="s">
        <v>24</v>
      </c>
      <c r="AQ1773" t="s">
        <v>24</v>
      </c>
      <c r="AR1773" t="s">
        <v>24</v>
      </c>
      <c r="AS1773" t="s">
        <v>24</v>
      </c>
      <c r="AT1773" t="s">
        <v>24</v>
      </c>
    </row>
    <row r="1774" spans="1:46">
      <c r="A1774">
        <v>138</v>
      </c>
      <c r="B1774">
        <v>2</v>
      </c>
      <c r="C1774">
        <v>5</v>
      </c>
      <c r="D1774">
        <v>0</v>
      </c>
      <c r="G1774">
        <v>364</v>
      </c>
      <c r="Q1774" t="s">
        <v>5649</v>
      </c>
      <c r="S1774">
        <v>0</v>
      </c>
      <c r="Z1774">
        <v>1</v>
      </c>
      <c r="AB1774" t="s">
        <v>24</v>
      </c>
      <c r="AC1774" t="s">
        <v>24</v>
      </c>
      <c r="AD1774" t="s">
        <v>24</v>
      </c>
      <c r="AE1774" t="s">
        <v>24</v>
      </c>
      <c r="AF1774">
        <v>0</v>
      </c>
      <c r="AG1774">
        <v>138</v>
      </c>
      <c r="AH1774" t="s">
        <v>24</v>
      </c>
      <c r="AI1774">
        <v>0</v>
      </c>
      <c r="AJ1774" t="s">
        <v>24</v>
      </c>
      <c r="AK1774" t="s">
        <v>24</v>
      </c>
      <c r="AL1774" t="s">
        <v>24</v>
      </c>
      <c r="AM1774" t="s">
        <v>24</v>
      </c>
      <c r="AN1774" t="s">
        <v>24</v>
      </c>
      <c r="AO1774" t="s">
        <v>24</v>
      </c>
      <c r="AP1774" t="s">
        <v>24</v>
      </c>
      <c r="AQ1774" t="s">
        <v>24</v>
      </c>
      <c r="AR1774" t="s">
        <v>24</v>
      </c>
      <c r="AS1774" t="s">
        <v>24</v>
      </c>
      <c r="AT1774" t="s">
        <v>24</v>
      </c>
    </row>
    <row r="1775" spans="1:46">
      <c r="A1775">
        <v>138</v>
      </c>
      <c r="B1775">
        <v>2</v>
      </c>
      <c r="C1775">
        <v>6</v>
      </c>
      <c r="D1775">
        <v>0</v>
      </c>
      <c r="G1775">
        <v>404</v>
      </c>
      <c r="Q1775" t="s">
        <v>5650</v>
      </c>
      <c r="S1775">
        <v>0</v>
      </c>
      <c r="Z1775">
        <v>1</v>
      </c>
      <c r="AB1775" t="s">
        <v>24</v>
      </c>
      <c r="AC1775" t="s">
        <v>24</v>
      </c>
      <c r="AD1775" t="s">
        <v>24</v>
      </c>
      <c r="AE1775" t="s">
        <v>24</v>
      </c>
      <c r="AF1775">
        <v>0</v>
      </c>
      <c r="AG1775">
        <v>138</v>
      </c>
      <c r="AH1775" t="s">
        <v>24</v>
      </c>
      <c r="AI1775">
        <v>0</v>
      </c>
      <c r="AJ1775" t="s">
        <v>24</v>
      </c>
      <c r="AK1775" t="s">
        <v>24</v>
      </c>
      <c r="AL1775" t="s">
        <v>24</v>
      </c>
      <c r="AM1775" t="s">
        <v>24</v>
      </c>
      <c r="AN1775" t="s">
        <v>24</v>
      </c>
      <c r="AO1775" t="s">
        <v>24</v>
      </c>
      <c r="AP1775" t="s">
        <v>24</v>
      </c>
      <c r="AQ1775" t="s">
        <v>24</v>
      </c>
      <c r="AR1775" t="s">
        <v>24</v>
      </c>
      <c r="AS1775" t="s">
        <v>24</v>
      </c>
      <c r="AT1775" t="s">
        <v>24</v>
      </c>
    </row>
    <row r="1776" spans="1:46">
      <c r="A1776">
        <v>138</v>
      </c>
      <c r="B1776">
        <v>2</v>
      </c>
      <c r="C1776">
        <v>7</v>
      </c>
      <c r="D1776">
        <v>0</v>
      </c>
      <c r="G1776">
        <v>768</v>
      </c>
      <c r="Q1776" t="s">
        <v>5651</v>
      </c>
      <c r="S1776">
        <v>0</v>
      </c>
      <c r="Z1776">
        <v>1</v>
      </c>
      <c r="AB1776" t="s">
        <v>24</v>
      </c>
      <c r="AC1776" t="s">
        <v>24</v>
      </c>
      <c r="AD1776" t="s">
        <v>24</v>
      </c>
      <c r="AE1776" t="s">
        <v>24</v>
      </c>
      <c r="AF1776">
        <v>0</v>
      </c>
      <c r="AG1776">
        <v>138</v>
      </c>
      <c r="AH1776" t="s">
        <v>24</v>
      </c>
      <c r="AI1776">
        <v>0</v>
      </c>
      <c r="AJ1776" t="s">
        <v>24</v>
      </c>
      <c r="AK1776" t="s">
        <v>24</v>
      </c>
      <c r="AL1776" t="s">
        <v>24</v>
      </c>
      <c r="AM1776" t="s">
        <v>24</v>
      </c>
      <c r="AN1776" t="s">
        <v>24</v>
      </c>
      <c r="AO1776" t="s">
        <v>24</v>
      </c>
      <c r="AP1776" t="s">
        <v>24</v>
      </c>
      <c r="AQ1776" t="s">
        <v>24</v>
      </c>
      <c r="AR1776" t="s">
        <v>24</v>
      </c>
      <c r="AS1776" t="s">
        <v>24</v>
      </c>
      <c r="AT1776" t="s">
        <v>24</v>
      </c>
    </row>
    <row r="1777" spans="1:46">
      <c r="A1777">
        <v>138</v>
      </c>
      <c r="B1777">
        <v>2</v>
      </c>
      <c r="C1777">
        <v>8</v>
      </c>
      <c r="D1777">
        <v>0</v>
      </c>
      <c r="G1777">
        <v>769</v>
      </c>
      <c r="Q1777" t="s">
        <v>1540</v>
      </c>
      <c r="S1777">
        <v>0</v>
      </c>
      <c r="Z1777">
        <v>1</v>
      </c>
      <c r="AB1777" t="s">
        <v>24</v>
      </c>
      <c r="AC1777" t="s">
        <v>24</v>
      </c>
      <c r="AD1777" t="s">
        <v>24</v>
      </c>
      <c r="AE1777" t="s">
        <v>24</v>
      </c>
      <c r="AF1777">
        <v>0</v>
      </c>
      <c r="AG1777">
        <v>138</v>
      </c>
      <c r="AH1777" t="s">
        <v>24</v>
      </c>
      <c r="AI1777">
        <v>0</v>
      </c>
      <c r="AJ1777" t="s">
        <v>24</v>
      </c>
      <c r="AK1777" t="s">
        <v>24</v>
      </c>
      <c r="AL1777" t="s">
        <v>24</v>
      </c>
      <c r="AM1777" t="s">
        <v>24</v>
      </c>
      <c r="AN1777" t="s">
        <v>24</v>
      </c>
      <c r="AO1777" t="s">
        <v>24</v>
      </c>
      <c r="AP1777" t="s">
        <v>24</v>
      </c>
      <c r="AQ1777" t="s">
        <v>24</v>
      </c>
      <c r="AR1777" t="s">
        <v>24</v>
      </c>
      <c r="AS1777" t="s">
        <v>24</v>
      </c>
      <c r="AT1777" t="s">
        <v>24</v>
      </c>
    </row>
    <row r="1778" spans="1:46">
      <c r="A1778">
        <v>139</v>
      </c>
      <c r="B1778">
        <v>1</v>
      </c>
      <c r="C1778">
        <v>1</v>
      </c>
      <c r="D1778">
        <v>0</v>
      </c>
      <c r="G1778">
        <v>0</v>
      </c>
      <c r="Q1778" t="s">
        <v>24</v>
      </c>
      <c r="S1778">
        <v>0</v>
      </c>
      <c r="Z1778">
        <v>0</v>
      </c>
      <c r="AB1778" t="s">
        <v>24</v>
      </c>
      <c r="AC1778" t="s">
        <v>24</v>
      </c>
      <c r="AD1778" t="s">
        <v>24</v>
      </c>
      <c r="AE1778" t="s">
        <v>24</v>
      </c>
      <c r="AF1778">
        <v>0</v>
      </c>
      <c r="AG1778">
        <v>139</v>
      </c>
      <c r="AH1778" t="s">
        <v>24</v>
      </c>
      <c r="AI1778">
        <v>0</v>
      </c>
      <c r="AJ1778" t="s">
        <v>24</v>
      </c>
      <c r="AK1778" t="s">
        <v>24</v>
      </c>
      <c r="AL1778" t="s">
        <v>24</v>
      </c>
      <c r="AM1778" t="s">
        <v>24</v>
      </c>
      <c r="AN1778" t="s">
        <v>24</v>
      </c>
      <c r="AO1778" t="s">
        <v>24</v>
      </c>
      <c r="AP1778" t="s">
        <v>24</v>
      </c>
      <c r="AQ1778" t="s">
        <v>24</v>
      </c>
      <c r="AR1778" t="s">
        <v>24</v>
      </c>
      <c r="AS1778" t="s">
        <v>24</v>
      </c>
      <c r="AT1778" t="s">
        <v>24</v>
      </c>
    </row>
    <row r="1779" spans="1:46">
      <c r="A1779">
        <v>139</v>
      </c>
      <c r="B1779">
        <v>1</v>
      </c>
      <c r="C1779">
        <v>2</v>
      </c>
      <c r="D1779">
        <v>0</v>
      </c>
      <c r="G1779">
        <v>82</v>
      </c>
      <c r="Q1779" t="s">
        <v>1597</v>
      </c>
      <c r="S1779">
        <v>0</v>
      </c>
      <c r="Z1779">
        <v>2</v>
      </c>
      <c r="AB1779" t="s">
        <v>24</v>
      </c>
      <c r="AC1779" t="s">
        <v>24</v>
      </c>
      <c r="AD1779" t="s">
        <v>24</v>
      </c>
      <c r="AE1779" t="s">
        <v>24</v>
      </c>
      <c r="AF1779">
        <v>0</v>
      </c>
      <c r="AG1779">
        <v>139</v>
      </c>
      <c r="AH1779" t="s">
        <v>24</v>
      </c>
      <c r="AI1779">
        <v>0</v>
      </c>
      <c r="AJ1779" t="s">
        <v>24</v>
      </c>
      <c r="AK1779" t="s">
        <v>24</v>
      </c>
      <c r="AL1779" t="s">
        <v>24</v>
      </c>
      <c r="AM1779" t="s">
        <v>24</v>
      </c>
      <c r="AN1779" t="s">
        <v>24</v>
      </c>
      <c r="AO1779" t="s">
        <v>24</v>
      </c>
      <c r="AP1779" t="s">
        <v>24</v>
      </c>
      <c r="AQ1779" t="s">
        <v>24</v>
      </c>
      <c r="AR1779" t="s">
        <v>24</v>
      </c>
      <c r="AS1779" t="s">
        <v>24</v>
      </c>
      <c r="AT1779" t="s">
        <v>24</v>
      </c>
    </row>
    <row r="1780" spans="1:46">
      <c r="A1780">
        <v>139</v>
      </c>
      <c r="B1780">
        <v>1</v>
      </c>
      <c r="C1780">
        <v>3</v>
      </c>
      <c r="D1780">
        <v>0</v>
      </c>
      <c r="G1780">
        <v>202</v>
      </c>
      <c r="Q1780" t="s">
        <v>5652</v>
      </c>
      <c r="S1780">
        <v>0</v>
      </c>
      <c r="Z1780">
        <v>2</v>
      </c>
      <c r="AB1780" t="s">
        <v>24</v>
      </c>
      <c r="AC1780" t="s">
        <v>24</v>
      </c>
      <c r="AD1780" t="s">
        <v>24</v>
      </c>
      <c r="AE1780" t="s">
        <v>24</v>
      </c>
      <c r="AF1780">
        <v>0</v>
      </c>
      <c r="AG1780">
        <v>139</v>
      </c>
      <c r="AH1780" t="s">
        <v>24</v>
      </c>
      <c r="AI1780">
        <v>0</v>
      </c>
      <c r="AJ1780" t="s">
        <v>24</v>
      </c>
      <c r="AK1780" t="s">
        <v>24</v>
      </c>
      <c r="AL1780" t="s">
        <v>24</v>
      </c>
      <c r="AM1780" t="s">
        <v>24</v>
      </c>
      <c r="AN1780" t="s">
        <v>24</v>
      </c>
      <c r="AO1780" t="s">
        <v>24</v>
      </c>
      <c r="AP1780" t="s">
        <v>24</v>
      </c>
      <c r="AQ1780" t="s">
        <v>24</v>
      </c>
      <c r="AR1780" t="s">
        <v>24</v>
      </c>
      <c r="AS1780" t="s">
        <v>24</v>
      </c>
      <c r="AT1780" t="s">
        <v>24</v>
      </c>
    </row>
    <row r="1781" spans="1:46">
      <c r="A1781">
        <v>139</v>
      </c>
      <c r="B1781">
        <v>1</v>
      </c>
      <c r="C1781">
        <v>4</v>
      </c>
      <c r="D1781">
        <v>0</v>
      </c>
      <c r="G1781">
        <v>32</v>
      </c>
      <c r="Q1781" t="s">
        <v>5653</v>
      </c>
      <c r="S1781">
        <v>0</v>
      </c>
      <c r="Z1781">
        <v>2</v>
      </c>
      <c r="AB1781" t="s">
        <v>24</v>
      </c>
      <c r="AC1781" t="s">
        <v>24</v>
      </c>
      <c r="AD1781" t="s">
        <v>24</v>
      </c>
      <c r="AE1781" t="s">
        <v>24</v>
      </c>
      <c r="AF1781">
        <v>0</v>
      </c>
      <c r="AG1781">
        <v>139</v>
      </c>
      <c r="AH1781" t="s">
        <v>24</v>
      </c>
      <c r="AI1781">
        <v>0</v>
      </c>
      <c r="AJ1781" t="s">
        <v>24</v>
      </c>
      <c r="AK1781" t="s">
        <v>24</v>
      </c>
      <c r="AL1781" t="s">
        <v>24</v>
      </c>
      <c r="AM1781" t="s">
        <v>24</v>
      </c>
      <c r="AN1781" t="s">
        <v>24</v>
      </c>
      <c r="AO1781" t="s">
        <v>24</v>
      </c>
      <c r="AP1781" t="s">
        <v>24</v>
      </c>
      <c r="AQ1781" t="s">
        <v>24</v>
      </c>
      <c r="AR1781" t="s">
        <v>24</v>
      </c>
      <c r="AS1781" t="s">
        <v>24</v>
      </c>
      <c r="AT1781" t="s">
        <v>24</v>
      </c>
    </row>
    <row r="1782" spans="1:46">
      <c r="A1782">
        <v>139</v>
      </c>
      <c r="B1782">
        <v>1</v>
      </c>
      <c r="C1782">
        <v>5</v>
      </c>
      <c r="D1782">
        <v>0</v>
      </c>
      <c r="G1782">
        <v>485</v>
      </c>
      <c r="Q1782" t="s">
        <v>1561</v>
      </c>
      <c r="S1782">
        <v>0</v>
      </c>
      <c r="Z1782">
        <v>2</v>
      </c>
      <c r="AB1782" t="s">
        <v>24</v>
      </c>
      <c r="AC1782" t="s">
        <v>24</v>
      </c>
      <c r="AD1782" t="s">
        <v>24</v>
      </c>
      <c r="AE1782" t="s">
        <v>24</v>
      </c>
      <c r="AF1782">
        <v>0</v>
      </c>
      <c r="AG1782">
        <v>139</v>
      </c>
      <c r="AH1782" t="s">
        <v>24</v>
      </c>
      <c r="AI1782">
        <v>0</v>
      </c>
      <c r="AJ1782" t="s">
        <v>24</v>
      </c>
      <c r="AK1782" t="s">
        <v>24</v>
      </c>
      <c r="AL1782" t="s">
        <v>24</v>
      </c>
      <c r="AM1782" t="s">
        <v>24</v>
      </c>
      <c r="AN1782" t="s">
        <v>24</v>
      </c>
      <c r="AO1782" t="s">
        <v>24</v>
      </c>
      <c r="AP1782" t="s">
        <v>24</v>
      </c>
      <c r="AQ1782" t="s">
        <v>24</v>
      </c>
      <c r="AR1782" t="s">
        <v>24</v>
      </c>
      <c r="AS1782" t="s">
        <v>24</v>
      </c>
      <c r="AT1782" t="s">
        <v>24</v>
      </c>
    </row>
    <row r="1783" spans="1:46">
      <c r="A1783">
        <v>139</v>
      </c>
      <c r="B1783">
        <v>1</v>
      </c>
      <c r="C1783">
        <v>6</v>
      </c>
      <c r="D1783">
        <v>0</v>
      </c>
      <c r="G1783">
        <v>797</v>
      </c>
      <c r="Q1783" t="s">
        <v>5652</v>
      </c>
      <c r="S1783">
        <v>0</v>
      </c>
      <c r="Z1783">
        <v>2</v>
      </c>
      <c r="AB1783" t="s">
        <v>24</v>
      </c>
      <c r="AC1783" t="s">
        <v>24</v>
      </c>
      <c r="AD1783" t="s">
        <v>24</v>
      </c>
      <c r="AE1783" t="s">
        <v>24</v>
      </c>
      <c r="AF1783">
        <v>0</v>
      </c>
      <c r="AG1783">
        <v>139</v>
      </c>
      <c r="AH1783" t="s">
        <v>24</v>
      </c>
      <c r="AI1783">
        <v>0</v>
      </c>
      <c r="AJ1783" t="s">
        <v>24</v>
      </c>
      <c r="AK1783" t="s">
        <v>24</v>
      </c>
      <c r="AL1783" t="s">
        <v>24</v>
      </c>
      <c r="AM1783" t="s">
        <v>24</v>
      </c>
      <c r="AN1783" t="s">
        <v>24</v>
      </c>
      <c r="AO1783" t="s">
        <v>24</v>
      </c>
      <c r="AP1783" t="s">
        <v>24</v>
      </c>
      <c r="AQ1783" t="s">
        <v>24</v>
      </c>
      <c r="AR1783" t="s">
        <v>24</v>
      </c>
      <c r="AS1783" t="s">
        <v>24</v>
      </c>
      <c r="AT1783" t="s">
        <v>24</v>
      </c>
    </row>
    <row r="1784" spans="1:46">
      <c r="A1784">
        <v>139</v>
      </c>
      <c r="B1784">
        <v>1</v>
      </c>
      <c r="C1784">
        <v>7</v>
      </c>
      <c r="D1784">
        <v>0</v>
      </c>
      <c r="G1784">
        <v>162</v>
      </c>
      <c r="Q1784" t="s">
        <v>5654</v>
      </c>
      <c r="S1784">
        <v>0</v>
      </c>
      <c r="Z1784">
        <v>2</v>
      </c>
      <c r="AB1784" t="s">
        <v>24</v>
      </c>
      <c r="AC1784" t="s">
        <v>24</v>
      </c>
      <c r="AD1784" t="s">
        <v>24</v>
      </c>
      <c r="AE1784" t="s">
        <v>24</v>
      </c>
      <c r="AF1784">
        <v>0</v>
      </c>
      <c r="AG1784">
        <v>139</v>
      </c>
      <c r="AH1784" t="s">
        <v>24</v>
      </c>
      <c r="AI1784">
        <v>0</v>
      </c>
      <c r="AJ1784" t="s">
        <v>24</v>
      </c>
      <c r="AK1784" t="s">
        <v>24</v>
      </c>
      <c r="AL1784" t="s">
        <v>24</v>
      </c>
      <c r="AM1784" t="s">
        <v>24</v>
      </c>
      <c r="AN1784" t="s">
        <v>24</v>
      </c>
      <c r="AO1784" t="s">
        <v>24</v>
      </c>
      <c r="AP1784" t="s">
        <v>24</v>
      </c>
      <c r="AQ1784" t="s">
        <v>24</v>
      </c>
      <c r="AR1784" t="s">
        <v>24</v>
      </c>
      <c r="AS1784" t="s">
        <v>24</v>
      </c>
      <c r="AT1784" t="s">
        <v>24</v>
      </c>
    </row>
    <row r="1785" spans="1:46">
      <c r="A1785">
        <v>139</v>
      </c>
      <c r="B1785">
        <v>1</v>
      </c>
      <c r="C1785">
        <v>8</v>
      </c>
      <c r="D1785">
        <v>0</v>
      </c>
      <c r="G1785">
        <v>0</v>
      </c>
      <c r="Q1785" t="s">
        <v>24</v>
      </c>
      <c r="S1785">
        <v>0</v>
      </c>
      <c r="Z1785">
        <v>0</v>
      </c>
      <c r="AB1785" t="s">
        <v>24</v>
      </c>
      <c r="AC1785" t="s">
        <v>24</v>
      </c>
      <c r="AD1785" t="s">
        <v>24</v>
      </c>
      <c r="AE1785" t="s">
        <v>24</v>
      </c>
      <c r="AF1785">
        <v>0</v>
      </c>
      <c r="AG1785">
        <v>139</v>
      </c>
      <c r="AH1785" t="s">
        <v>24</v>
      </c>
      <c r="AI1785">
        <v>0</v>
      </c>
      <c r="AJ1785" t="s">
        <v>24</v>
      </c>
      <c r="AK1785" t="s">
        <v>24</v>
      </c>
      <c r="AL1785" t="s">
        <v>24</v>
      </c>
      <c r="AM1785" t="s">
        <v>24</v>
      </c>
      <c r="AN1785" t="s">
        <v>24</v>
      </c>
      <c r="AO1785" t="s">
        <v>24</v>
      </c>
      <c r="AP1785" t="s">
        <v>24</v>
      </c>
      <c r="AQ1785" t="s">
        <v>24</v>
      </c>
      <c r="AR1785" t="s">
        <v>24</v>
      </c>
      <c r="AS1785" t="s">
        <v>24</v>
      </c>
      <c r="AT1785" t="s">
        <v>24</v>
      </c>
    </row>
    <row r="1786" spans="1:46">
      <c r="A1786">
        <v>139</v>
      </c>
      <c r="B1786">
        <v>2</v>
      </c>
      <c r="C1786">
        <v>1</v>
      </c>
      <c r="D1786">
        <v>0</v>
      </c>
      <c r="G1786">
        <v>579</v>
      </c>
      <c r="Q1786" t="s">
        <v>5655</v>
      </c>
      <c r="S1786">
        <v>0</v>
      </c>
      <c r="Z1786">
        <v>2</v>
      </c>
      <c r="AB1786" t="s">
        <v>24</v>
      </c>
      <c r="AC1786" t="s">
        <v>24</v>
      </c>
      <c r="AD1786" t="s">
        <v>24</v>
      </c>
      <c r="AE1786" t="s">
        <v>24</v>
      </c>
      <c r="AF1786">
        <v>0</v>
      </c>
      <c r="AG1786">
        <v>139</v>
      </c>
      <c r="AH1786" t="s">
        <v>24</v>
      </c>
      <c r="AI1786">
        <v>0</v>
      </c>
      <c r="AJ1786" t="s">
        <v>24</v>
      </c>
      <c r="AK1786" t="s">
        <v>24</v>
      </c>
      <c r="AL1786" t="s">
        <v>24</v>
      </c>
      <c r="AM1786" t="s">
        <v>24</v>
      </c>
      <c r="AN1786" t="s">
        <v>24</v>
      </c>
      <c r="AO1786" t="s">
        <v>24</v>
      </c>
      <c r="AP1786" t="s">
        <v>24</v>
      </c>
      <c r="AQ1786" t="s">
        <v>24</v>
      </c>
      <c r="AR1786" t="s">
        <v>24</v>
      </c>
      <c r="AS1786" t="s">
        <v>24</v>
      </c>
      <c r="AT1786" t="s">
        <v>24</v>
      </c>
    </row>
    <row r="1787" spans="1:46">
      <c r="A1787">
        <v>139</v>
      </c>
      <c r="B1787">
        <v>2</v>
      </c>
      <c r="C1787">
        <v>2</v>
      </c>
      <c r="D1787">
        <v>0</v>
      </c>
      <c r="G1787">
        <v>796</v>
      </c>
      <c r="Q1787" t="s">
        <v>161</v>
      </c>
      <c r="S1787">
        <v>0</v>
      </c>
      <c r="Z1787">
        <v>2</v>
      </c>
      <c r="AB1787" t="s">
        <v>24</v>
      </c>
      <c r="AC1787" t="s">
        <v>24</v>
      </c>
      <c r="AD1787" t="s">
        <v>24</v>
      </c>
      <c r="AE1787" t="s">
        <v>24</v>
      </c>
      <c r="AF1787">
        <v>0</v>
      </c>
      <c r="AG1787">
        <v>139</v>
      </c>
      <c r="AH1787" t="s">
        <v>24</v>
      </c>
      <c r="AI1787">
        <v>0</v>
      </c>
      <c r="AJ1787" t="s">
        <v>24</v>
      </c>
      <c r="AK1787" t="s">
        <v>24</v>
      </c>
      <c r="AL1787" t="s">
        <v>24</v>
      </c>
      <c r="AM1787" t="s">
        <v>24</v>
      </c>
      <c r="AN1787" t="s">
        <v>24</v>
      </c>
      <c r="AO1787" t="s">
        <v>24</v>
      </c>
      <c r="AP1787" t="s">
        <v>24</v>
      </c>
      <c r="AQ1787" t="s">
        <v>24</v>
      </c>
      <c r="AR1787" t="s">
        <v>24</v>
      </c>
      <c r="AS1787" t="s">
        <v>24</v>
      </c>
      <c r="AT1787" t="s">
        <v>24</v>
      </c>
    </row>
    <row r="1788" spans="1:46">
      <c r="A1788">
        <v>139</v>
      </c>
      <c r="B1788">
        <v>2</v>
      </c>
      <c r="C1788">
        <v>3</v>
      </c>
      <c r="D1788">
        <v>0</v>
      </c>
      <c r="G1788">
        <v>370</v>
      </c>
      <c r="Q1788" t="s">
        <v>5656</v>
      </c>
      <c r="S1788">
        <v>0</v>
      </c>
      <c r="Z1788">
        <v>2</v>
      </c>
      <c r="AB1788" t="s">
        <v>24</v>
      </c>
      <c r="AC1788" t="s">
        <v>24</v>
      </c>
      <c r="AD1788" t="s">
        <v>24</v>
      </c>
      <c r="AE1788" t="s">
        <v>24</v>
      </c>
      <c r="AF1788">
        <v>0</v>
      </c>
      <c r="AG1788">
        <v>139</v>
      </c>
      <c r="AH1788" t="s">
        <v>24</v>
      </c>
      <c r="AI1788">
        <v>0</v>
      </c>
      <c r="AJ1788" t="s">
        <v>24</v>
      </c>
      <c r="AK1788" t="s">
        <v>24</v>
      </c>
      <c r="AL1788" t="s">
        <v>24</v>
      </c>
      <c r="AM1788" t="s">
        <v>24</v>
      </c>
      <c r="AN1788" t="s">
        <v>24</v>
      </c>
      <c r="AO1788" t="s">
        <v>24</v>
      </c>
      <c r="AP1788" t="s">
        <v>24</v>
      </c>
      <c r="AQ1788" t="s">
        <v>24</v>
      </c>
      <c r="AR1788" t="s">
        <v>24</v>
      </c>
      <c r="AS1788" t="s">
        <v>24</v>
      </c>
      <c r="AT1788" t="s">
        <v>24</v>
      </c>
    </row>
    <row r="1789" spans="1:46">
      <c r="A1789">
        <v>139</v>
      </c>
      <c r="B1789">
        <v>2</v>
      </c>
      <c r="C1789">
        <v>4</v>
      </c>
      <c r="D1789">
        <v>0</v>
      </c>
      <c r="G1789">
        <v>482</v>
      </c>
      <c r="Q1789" t="s">
        <v>5657</v>
      </c>
      <c r="S1789">
        <v>0</v>
      </c>
      <c r="Z1789">
        <v>2</v>
      </c>
      <c r="AB1789" t="s">
        <v>24</v>
      </c>
      <c r="AC1789" t="s">
        <v>24</v>
      </c>
      <c r="AD1789" t="s">
        <v>24</v>
      </c>
      <c r="AE1789" t="s">
        <v>24</v>
      </c>
      <c r="AF1789">
        <v>0</v>
      </c>
      <c r="AG1789">
        <v>139</v>
      </c>
      <c r="AH1789" t="s">
        <v>24</v>
      </c>
      <c r="AI1789">
        <v>0</v>
      </c>
      <c r="AJ1789" t="s">
        <v>24</v>
      </c>
      <c r="AK1789" t="s">
        <v>24</v>
      </c>
      <c r="AL1789" t="s">
        <v>24</v>
      </c>
      <c r="AM1789" t="s">
        <v>24</v>
      </c>
      <c r="AN1789" t="s">
        <v>24</v>
      </c>
      <c r="AO1789" t="s">
        <v>24</v>
      </c>
      <c r="AP1789" t="s">
        <v>24</v>
      </c>
      <c r="AQ1789" t="s">
        <v>24</v>
      </c>
      <c r="AR1789" t="s">
        <v>24</v>
      </c>
      <c r="AS1789" t="s">
        <v>24</v>
      </c>
      <c r="AT1789" t="s">
        <v>24</v>
      </c>
    </row>
    <row r="1790" spans="1:46">
      <c r="A1790">
        <v>139</v>
      </c>
      <c r="B1790">
        <v>2</v>
      </c>
      <c r="C1790">
        <v>5</v>
      </c>
      <c r="D1790">
        <v>0</v>
      </c>
      <c r="G1790">
        <v>409</v>
      </c>
      <c r="Q1790" t="s">
        <v>1562</v>
      </c>
      <c r="S1790">
        <v>0</v>
      </c>
      <c r="Z1790">
        <v>2</v>
      </c>
      <c r="AB1790" t="s">
        <v>24</v>
      </c>
      <c r="AC1790" t="s">
        <v>24</v>
      </c>
      <c r="AD1790" t="s">
        <v>24</v>
      </c>
      <c r="AE1790" t="s">
        <v>24</v>
      </c>
      <c r="AF1790">
        <v>0</v>
      </c>
      <c r="AG1790">
        <v>139</v>
      </c>
      <c r="AH1790" t="s">
        <v>24</v>
      </c>
      <c r="AI1790">
        <v>0</v>
      </c>
      <c r="AJ1790" t="s">
        <v>24</v>
      </c>
      <c r="AK1790" t="s">
        <v>24</v>
      </c>
      <c r="AL1790" t="s">
        <v>24</v>
      </c>
      <c r="AM1790" t="s">
        <v>24</v>
      </c>
      <c r="AN1790" t="s">
        <v>24</v>
      </c>
      <c r="AO1790" t="s">
        <v>24</v>
      </c>
      <c r="AP1790" t="s">
        <v>24</v>
      </c>
      <c r="AQ1790" t="s">
        <v>24</v>
      </c>
      <c r="AR1790" t="s">
        <v>24</v>
      </c>
      <c r="AS1790" t="s">
        <v>24</v>
      </c>
      <c r="AT1790" t="s">
        <v>24</v>
      </c>
    </row>
    <row r="1791" spans="1:46">
      <c r="A1791">
        <v>139</v>
      </c>
      <c r="B1791">
        <v>2</v>
      </c>
      <c r="C1791">
        <v>6</v>
      </c>
      <c r="D1791">
        <v>0</v>
      </c>
      <c r="G1791">
        <v>36</v>
      </c>
      <c r="Q1791" t="s">
        <v>1563</v>
      </c>
      <c r="S1791">
        <v>0</v>
      </c>
      <c r="Z1791">
        <v>2</v>
      </c>
      <c r="AB1791" t="s">
        <v>24</v>
      </c>
      <c r="AC1791" t="s">
        <v>24</v>
      </c>
      <c r="AD1791" t="s">
        <v>24</v>
      </c>
      <c r="AE1791" t="s">
        <v>24</v>
      </c>
      <c r="AF1791">
        <v>0</v>
      </c>
      <c r="AG1791">
        <v>139</v>
      </c>
      <c r="AH1791" t="s">
        <v>24</v>
      </c>
      <c r="AI1791">
        <v>0</v>
      </c>
      <c r="AJ1791" t="s">
        <v>24</v>
      </c>
      <c r="AK1791" t="s">
        <v>24</v>
      </c>
      <c r="AL1791" t="s">
        <v>24</v>
      </c>
      <c r="AM1791" t="s">
        <v>24</v>
      </c>
      <c r="AN1791" t="s">
        <v>24</v>
      </c>
      <c r="AO1791" t="s">
        <v>24</v>
      </c>
      <c r="AP1791" t="s">
        <v>24</v>
      </c>
      <c r="AQ1791" t="s">
        <v>24</v>
      </c>
      <c r="AR1791" t="s">
        <v>24</v>
      </c>
      <c r="AS1791" t="s">
        <v>24</v>
      </c>
      <c r="AT1791" t="s">
        <v>24</v>
      </c>
    </row>
    <row r="1792" spans="1:46">
      <c r="A1792">
        <v>139</v>
      </c>
      <c r="B1792">
        <v>2</v>
      </c>
      <c r="C1792">
        <v>7</v>
      </c>
      <c r="D1792">
        <v>0</v>
      </c>
      <c r="G1792">
        <v>115</v>
      </c>
      <c r="Q1792" t="s">
        <v>5658</v>
      </c>
      <c r="S1792">
        <v>0</v>
      </c>
      <c r="Z1792">
        <v>2</v>
      </c>
      <c r="AB1792" t="s">
        <v>24</v>
      </c>
      <c r="AC1792" t="s">
        <v>24</v>
      </c>
      <c r="AD1792" t="s">
        <v>24</v>
      </c>
      <c r="AE1792" t="s">
        <v>24</v>
      </c>
      <c r="AF1792">
        <v>0</v>
      </c>
      <c r="AG1792">
        <v>139</v>
      </c>
      <c r="AH1792" t="s">
        <v>24</v>
      </c>
      <c r="AI1792">
        <v>0</v>
      </c>
      <c r="AJ1792" t="s">
        <v>24</v>
      </c>
      <c r="AK1792" t="s">
        <v>24</v>
      </c>
      <c r="AL1792" t="s">
        <v>24</v>
      </c>
      <c r="AM1792" t="s">
        <v>24</v>
      </c>
      <c r="AN1792" t="s">
        <v>24</v>
      </c>
      <c r="AO1792" t="s">
        <v>24</v>
      </c>
      <c r="AP1792" t="s">
        <v>24</v>
      </c>
      <c r="AQ1792" t="s">
        <v>24</v>
      </c>
      <c r="AR1792" t="s">
        <v>24</v>
      </c>
      <c r="AS1792" t="s">
        <v>24</v>
      </c>
      <c r="AT1792" t="s">
        <v>24</v>
      </c>
    </row>
    <row r="1793" spans="1:46">
      <c r="A1793">
        <v>139</v>
      </c>
      <c r="B1793">
        <v>2</v>
      </c>
      <c r="C1793">
        <v>8</v>
      </c>
      <c r="D1793">
        <v>0</v>
      </c>
      <c r="G1793">
        <v>676</v>
      </c>
      <c r="Q1793" t="s">
        <v>5659</v>
      </c>
      <c r="S1793">
        <v>0</v>
      </c>
      <c r="Z1793">
        <v>2</v>
      </c>
      <c r="AB1793" t="s">
        <v>24</v>
      </c>
      <c r="AC1793" t="s">
        <v>24</v>
      </c>
      <c r="AD1793" t="s">
        <v>24</v>
      </c>
      <c r="AE1793" t="s">
        <v>24</v>
      </c>
      <c r="AF1793">
        <v>0</v>
      </c>
      <c r="AG1793">
        <v>139</v>
      </c>
      <c r="AH1793" t="s">
        <v>24</v>
      </c>
      <c r="AI1793">
        <v>0</v>
      </c>
      <c r="AJ1793" t="s">
        <v>24</v>
      </c>
      <c r="AK1793" t="s">
        <v>24</v>
      </c>
      <c r="AL1793" t="s">
        <v>24</v>
      </c>
      <c r="AM1793" t="s">
        <v>24</v>
      </c>
      <c r="AN1793" t="s">
        <v>24</v>
      </c>
      <c r="AO1793" t="s">
        <v>24</v>
      </c>
      <c r="AP1793" t="s">
        <v>24</v>
      </c>
      <c r="AQ1793" t="s">
        <v>24</v>
      </c>
      <c r="AR1793" t="s">
        <v>24</v>
      </c>
      <c r="AS1793" t="s">
        <v>24</v>
      </c>
      <c r="AT1793" t="s">
        <v>24</v>
      </c>
    </row>
    <row r="1794" spans="1:46">
      <c r="A1794">
        <v>139</v>
      </c>
      <c r="B1794">
        <v>3</v>
      </c>
      <c r="C1794">
        <v>1</v>
      </c>
      <c r="D1794">
        <v>0</v>
      </c>
      <c r="G1794">
        <v>132</v>
      </c>
      <c r="Q1794" t="s">
        <v>5660</v>
      </c>
      <c r="S1794">
        <v>0</v>
      </c>
      <c r="Z1794">
        <v>2</v>
      </c>
      <c r="AB1794" t="s">
        <v>24</v>
      </c>
      <c r="AC1794" t="s">
        <v>24</v>
      </c>
      <c r="AD1794" t="s">
        <v>24</v>
      </c>
      <c r="AE1794" t="s">
        <v>24</v>
      </c>
      <c r="AF1794">
        <v>0</v>
      </c>
      <c r="AG1794">
        <v>139</v>
      </c>
      <c r="AH1794" t="s">
        <v>24</v>
      </c>
      <c r="AI1794">
        <v>0</v>
      </c>
      <c r="AJ1794" t="s">
        <v>24</v>
      </c>
      <c r="AK1794" t="s">
        <v>24</v>
      </c>
      <c r="AL1794" t="s">
        <v>24</v>
      </c>
      <c r="AM1794" t="s">
        <v>24</v>
      </c>
      <c r="AN1794" t="s">
        <v>24</v>
      </c>
      <c r="AO1794" t="s">
        <v>24</v>
      </c>
      <c r="AP1794" t="s">
        <v>24</v>
      </c>
      <c r="AQ1794" t="s">
        <v>24</v>
      </c>
      <c r="AR1794" t="s">
        <v>24</v>
      </c>
      <c r="AS1794" t="s">
        <v>24</v>
      </c>
      <c r="AT1794" t="s">
        <v>24</v>
      </c>
    </row>
    <row r="1795" spans="1:46">
      <c r="A1795">
        <v>139</v>
      </c>
      <c r="B1795">
        <v>3</v>
      </c>
      <c r="C1795">
        <v>2</v>
      </c>
      <c r="D1795">
        <v>0</v>
      </c>
      <c r="G1795">
        <v>255</v>
      </c>
      <c r="Q1795" t="s">
        <v>5661</v>
      </c>
      <c r="S1795">
        <v>0</v>
      </c>
      <c r="Z1795">
        <v>2</v>
      </c>
      <c r="AB1795" t="s">
        <v>24</v>
      </c>
      <c r="AC1795" t="s">
        <v>24</v>
      </c>
      <c r="AD1795" t="s">
        <v>24</v>
      </c>
      <c r="AE1795" t="s">
        <v>24</v>
      </c>
      <c r="AF1795">
        <v>0</v>
      </c>
      <c r="AG1795">
        <v>139</v>
      </c>
      <c r="AH1795" t="s">
        <v>24</v>
      </c>
      <c r="AI1795">
        <v>0</v>
      </c>
      <c r="AJ1795" t="s">
        <v>24</v>
      </c>
      <c r="AK1795" t="s">
        <v>24</v>
      </c>
      <c r="AL1795" t="s">
        <v>24</v>
      </c>
      <c r="AM1795" t="s">
        <v>24</v>
      </c>
      <c r="AN1795" t="s">
        <v>24</v>
      </c>
      <c r="AO1795" t="s">
        <v>24</v>
      </c>
      <c r="AP1795" t="s">
        <v>24</v>
      </c>
      <c r="AQ1795" t="s">
        <v>24</v>
      </c>
      <c r="AR1795" t="s">
        <v>24</v>
      </c>
      <c r="AS1795" t="s">
        <v>24</v>
      </c>
      <c r="AT1795" t="s">
        <v>24</v>
      </c>
    </row>
    <row r="1796" spans="1:46">
      <c r="A1796">
        <v>139</v>
      </c>
      <c r="B1796">
        <v>3</v>
      </c>
      <c r="C1796">
        <v>3</v>
      </c>
      <c r="D1796">
        <v>0</v>
      </c>
      <c r="G1796">
        <v>780</v>
      </c>
      <c r="Q1796" t="s">
        <v>5662</v>
      </c>
      <c r="S1796">
        <v>0</v>
      </c>
      <c r="Z1796">
        <v>2</v>
      </c>
      <c r="AB1796" t="s">
        <v>24</v>
      </c>
      <c r="AC1796" t="s">
        <v>24</v>
      </c>
      <c r="AD1796" t="s">
        <v>24</v>
      </c>
      <c r="AE1796" t="s">
        <v>24</v>
      </c>
      <c r="AF1796">
        <v>0</v>
      </c>
      <c r="AG1796">
        <v>139</v>
      </c>
      <c r="AH1796" t="s">
        <v>24</v>
      </c>
      <c r="AI1796">
        <v>0</v>
      </c>
      <c r="AJ1796" t="s">
        <v>24</v>
      </c>
      <c r="AK1796" t="s">
        <v>24</v>
      </c>
      <c r="AL1796" t="s">
        <v>24</v>
      </c>
      <c r="AM1796" t="s">
        <v>24</v>
      </c>
      <c r="AN1796" t="s">
        <v>24</v>
      </c>
      <c r="AO1796" t="s">
        <v>24</v>
      </c>
      <c r="AP1796" t="s">
        <v>24</v>
      </c>
      <c r="AQ1796" t="s">
        <v>24</v>
      </c>
      <c r="AR1796" t="s">
        <v>24</v>
      </c>
      <c r="AS1796" t="s">
        <v>24</v>
      </c>
      <c r="AT1796" t="s">
        <v>24</v>
      </c>
    </row>
    <row r="1797" spans="1:46">
      <c r="A1797">
        <v>139</v>
      </c>
      <c r="B1797">
        <v>3</v>
      </c>
      <c r="C1797">
        <v>4</v>
      </c>
      <c r="D1797">
        <v>0</v>
      </c>
      <c r="G1797">
        <v>751</v>
      </c>
      <c r="Q1797" t="s">
        <v>1546</v>
      </c>
      <c r="S1797">
        <v>0</v>
      </c>
      <c r="Z1797">
        <v>2</v>
      </c>
      <c r="AB1797" t="s">
        <v>24</v>
      </c>
      <c r="AC1797" t="s">
        <v>24</v>
      </c>
      <c r="AD1797" t="s">
        <v>24</v>
      </c>
      <c r="AE1797" t="s">
        <v>24</v>
      </c>
      <c r="AF1797">
        <v>0</v>
      </c>
      <c r="AG1797">
        <v>139</v>
      </c>
      <c r="AH1797" t="s">
        <v>24</v>
      </c>
      <c r="AI1797">
        <v>0</v>
      </c>
      <c r="AJ1797" t="s">
        <v>24</v>
      </c>
      <c r="AK1797" t="s">
        <v>24</v>
      </c>
      <c r="AL1797" t="s">
        <v>24</v>
      </c>
      <c r="AM1797" t="s">
        <v>24</v>
      </c>
      <c r="AN1797" t="s">
        <v>24</v>
      </c>
      <c r="AO1797" t="s">
        <v>24</v>
      </c>
      <c r="AP1797" t="s">
        <v>24</v>
      </c>
      <c r="AQ1797" t="s">
        <v>24</v>
      </c>
      <c r="AR1797" t="s">
        <v>24</v>
      </c>
      <c r="AS1797" t="s">
        <v>24</v>
      </c>
      <c r="AT1797" t="s">
        <v>24</v>
      </c>
    </row>
    <row r="1798" spans="1:46">
      <c r="A1798">
        <v>139</v>
      </c>
      <c r="B1798">
        <v>3</v>
      </c>
      <c r="C1798">
        <v>5</v>
      </c>
      <c r="D1798">
        <v>0</v>
      </c>
      <c r="G1798">
        <v>31</v>
      </c>
      <c r="Q1798" t="s">
        <v>166</v>
      </c>
      <c r="S1798">
        <v>0</v>
      </c>
      <c r="Z1798">
        <v>2</v>
      </c>
      <c r="AB1798" t="s">
        <v>24</v>
      </c>
      <c r="AC1798" t="s">
        <v>24</v>
      </c>
      <c r="AD1798" t="s">
        <v>24</v>
      </c>
      <c r="AE1798" t="s">
        <v>24</v>
      </c>
      <c r="AF1798">
        <v>0</v>
      </c>
      <c r="AG1798">
        <v>139</v>
      </c>
      <c r="AH1798" t="s">
        <v>24</v>
      </c>
      <c r="AI1798">
        <v>0</v>
      </c>
      <c r="AJ1798" t="s">
        <v>24</v>
      </c>
      <c r="AK1798" t="s">
        <v>24</v>
      </c>
      <c r="AL1798" t="s">
        <v>24</v>
      </c>
      <c r="AM1798" t="s">
        <v>24</v>
      </c>
      <c r="AN1798" t="s">
        <v>24</v>
      </c>
      <c r="AO1798" t="s">
        <v>24</v>
      </c>
      <c r="AP1798" t="s">
        <v>24</v>
      </c>
      <c r="AQ1798" t="s">
        <v>24</v>
      </c>
      <c r="AR1798" t="s">
        <v>24</v>
      </c>
      <c r="AS1798" t="s">
        <v>24</v>
      </c>
      <c r="AT1798" t="s">
        <v>24</v>
      </c>
    </row>
    <row r="1799" spans="1:46">
      <c r="A1799">
        <v>139</v>
      </c>
      <c r="B1799">
        <v>3</v>
      </c>
      <c r="C1799">
        <v>6</v>
      </c>
      <c r="D1799">
        <v>0</v>
      </c>
      <c r="G1799">
        <v>111</v>
      </c>
      <c r="Q1799" t="s">
        <v>5663</v>
      </c>
      <c r="S1799">
        <v>0</v>
      </c>
      <c r="Z1799">
        <v>2</v>
      </c>
      <c r="AB1799" t="s">
        <v>24</v>
      </c>
      <c r="AC1799" t="s">
        <v>24</v>
      </c>
      <c r="AD1799" t="s">
        <v>24</v>
      </c>
      <c r="AE1799" t="s">
        <v>24</v>
      </c>
      <c r="AF1799">
        <v>0</v>
      </c>
      <c r="AG1799">
        <v>139</v>
      </c>
      <c r="AH1799" t="s">
        <v>24</v>
      </c>
      <c r="AI1799">
        <v>0</v>
      </c>
      <c r="AJ1799" t="s">
        <v>24</v>
      </c>
      <c r="AK1799" t="s">
        <v>24</v>
      </c>
      <c r="AL1799" t="s">
        <v>24</v>
      </c>
      <c r="AM1799" t="s">
        <v>24</v>
      </c>
      <c r="AN1799" t="s">
        <v>24</v>
      </c>
      <c r="AO1799" t="s">
        <v>24</v>
      </c>
      <c r="AP1799" t="s">
        <v>24</v>
      </c>
      <c r="AQ1799" t="s">
        <v>24</v>
      </c>
      <c r="AR1799" t="s">
        <v>24</v>
      </c>
      <c r="AS1799" t="s">
        <v>24</v>
      </c>
      <c r="AT1799" t="s">
        <v>24</v>
      </c>
    </row>
    <row r="1800" spans="1:46">
      <c r="A1800">
        <v>139</v>
      </c>
      <c r="B1800">
        <v>3</v>
      </c>
      <c r="C1800">
        <v>7</v>
      </c>
      <c r="D1800">
        <v>0</v>
      </c>
      <c r="G1800">
        <v>369</v>
      </c>
      <c r="Q1800" t="s">
        <v>1569</v>
      </c>
      <c r="S1800">
        <v>0</v>
      </c>
      <c r="Z1800">
        <v>2</v>
      </c>
      <c r="AB1800" t="s">
        <v>24</v>
      </c>
      <c r="AC1800" t="s">
        <v>24</v>
      </c>
      <c r="AD1800" t="s">
        <v>24</v>
      </c>
      <c r="AE1800" t="s">
        <v>24</v>
      </c>
      <c r="AF1800">
        <v>0</v>
      </c>
      <c r="AG1800">
        <v>139</v>
      </c>
      <c r="AH1800" t="s">
        <v>24</v>
      </c>
      <c r="AI1800">
        <v>0</v>
      </c>
      <c r="AJ1800" t="s">
        <v>24</v>
      </c>
      <c r="AK1800" t="s">
        <v>24</v>
      </c>
      <c r="AL1800" t="s">
        <v>24</v>
      </c>
      <c r="AM1800" t="s">
        <v>24</v>
      </c>
      <c r="AN1800" t="s">
        <v>24</v>
      </c>
      <c r="AO1800" t="s">
        <v>24</v>
      </c>
      <c r="AP1800" t="s">
        <v>24</v>
      </c>
      <c r="AQ1800" t="s">
        <v>24</v>
      </c>
      <c r="AR1800" t="s">
        <v>24</v>
      </c>
      <c r="AS1800" t="s">
        <v>24</v>
      </c>
      <c r="AT1800" t="s">
        <v>24</v>
      </c>
    </row>
    <row r="1801" spans="1:46">
      <c r="A1801">
        <v>139</v>
      </c>
      <c r="B1801">
        <v>3</v>
      </c>
      <c r="C1801">
        <v>8</v>
      </c>
      <c r="D1801">
        <v>0</v>
      </c>
      <c r="G1801">
        <v>421</v>
      </c>
      <c r="Q1801" t="s">
        <v>162</v>
      </c>
      <c r="S1801">
        <v>0</v>
      </c>
      <c r="Z1801">
        <v>2</v>
      </c>
      <c r="AB1801" t="s">
        <v>24</v>
      </c>
      <c r="AC1801" t="s">
        <v>24</v>
      </c>
      <c r="AD1801" t="s">
        <v>24</v>
      </c>
      <c r="AE1801" t="s">
        <v>24</v>
      </c>
      <c r="AF1801">
        <v>0</v>
      </c>
      <c r="AG1801">
        <v>139</v>
      </c>
      <c r="AH1801" t="s">
        <v>24</v>
      </c>
      <c r="AI1801">
        <v>0</v>
      </c>
      <c r="AJ1801" t="s">
        <v>24</v>
      </c>
      <c r="AK1801" t="s">
        <v>24</v>
      </c>
      <c r="AL1801" t="s">
        <v>24</v>
      </c>
      <c r="AM1801" t="s">
        <v>24</v>
      </c>
      <c r="AN1801" t="s">
        <v>24</v>
      </c>
      <c r="AO1801" t="s">
        <v>24</v>
      </c>
      <c r="AP1801" t="s">
        <v>24</v>
      </c>
      <c r="AQ1801" t="s">
        <v>24</v>
      </c>
      <c r="AR1801" t="s">
        <v>24</v>
      </c>
      <c r="AS1801" t="s">
        <v>24</v>
      </c>
      <c r="AT1801" t="s">
        <v>24</v>
      </c>
    </row>
    <row r="1802" spans="1:46">
      <c r="A1802">
        <v>140</v>
      </c>
      <c r="B1802">
        <v>1</v>
      </c>
      <c r="C1802">
        <v>1</v>
      </c>
      <c r="D1802">
        <v>0</v>
      </c>
      <c r="G1802">
        <v>0</v>
      </c>
      <c r="Q1802" t="s">
        <v>24</v>
      </c>
      <c r="S1802">
        <v>0</v>
      </c>
      <c r="Z1802">
        <v>0</v>
      </c>
      <c r="AB1802" t="s">
        <v>24</v>
      </c>
      <c r="AC1802" t="s">
        <v>24</v>
      </c>
      <c r="AD1802" t="s">
        <v>24</v>
      </c>
      <c r="AE1802" t="s">
        <v>24</v>
      </c>
      <c r="AF1802">
        <v>0</v>
      </c>
      <c r="AG1802">
        <v>140</v>
      </c>
      <c r="AH1802" t="s">
        <v>24</v>
      </c>
      <c r="AI1802">
        <v>0</v>
      </c>
      <c r="AJ1802" t="s">
        <v>24</v>
      </c>
      <c r="AK1802" t="s">
        <v>24</v>
      </c>
      <c r="AL1802" t="s">
        <v>24</v>
      </c>
      <c r="AM1802" t="s">
        <v>24</v>
      </c>
      <c r="AN1802" t="s">
        <v>24</v>
      </c>
      <c r="AO1802" t="s">
        <v>24</v>
      </c>
      <c r="AP1802" t="s">
        <v>24</v>
      </c>
      <c r="AQ1802" t="s">
        <v>24</v>
      </c>
      <c r="AR1802" t="s">
        <v>24</v>
      </c>
      <c r="AS1802" t="s">
        <v>24</v>
      </c>
      <c r="AT1802" t="s">
        <v>24</v>
      </c>
    </row>
    <row r="1803" spans="1:46">
      <c r="A1803">
        <v>140</v>
      </c>
      <c r="B1803">
        <v>1</v>
      </c>
      <c r="C1803">
        <v>2</v>
      </c>
      <c r="D1803">
        <v>0</v>
      </c>
      <c r="G1803">
        <v>0</v>
      </c>
      <c r="Q1803" t="s">
        <v>24</v>
      </c>
      <c r="S1803">
        <v>0</v>
      </c>
      <c r="Z1803">
        <v>0</v>
      </c>
      <c r="AB1803" t="s">
        <v>24</v>
      </c>
      <c r="AC1803" t="s">
        <v>24</v>
      </c>
      <c r="AD1803" t="s">
        <v>24</v>
      </c>
      <c r="AE1803" t="s">
        <v>24</v>
      </c>
      <c r="AF1803">
        <v>0</v>
      </c>
      <c r="AG1803">
        <v>140</v>
      </c>
      <c r="AH1803" t="s">
        <v>24</v>
      </c>
      <c r="AI1803">
        <v>0</v>
      </c>
      <c r="AJ1803" t="s">
        <v>24</v>
      </c>
      <c r="AK1803" t="s">
        <v>24</v>
      </c>
      <c r="AL1803" t="s">
        <v>24</v>
      </c>
      <c r="AM1803" t="s">
        <v>24</v>
      </c>
      <c r="AN1803" t="s">
        <v>24</v>
      </c>
      <c r="AO1803" t="s">
        <v>24</v>
      </c>
      <c r="AP1803" t="s">
        <v>24</v>
      </c>
      <c r="AQ1803" t="s">
        <v>24</v>
      </c>
      <c r="AR1803" t="s">
        <v>24</v>
      </c>
      <c r="AS1803" t="s">
        <v>24</v>
      </c>
      <c r="AT1803" t="s">
        <v>24</v>
      </c>
    </row>
    <row r="1804" spans="1:46">
      <c r="A1804">
        <v>140</v>
      </c>
      <c r="B1804">
        <v>1</v>
      </c>
      <c r="C1804">
        <v>3</v>
      </c>
      <c r="D1804">
        <v>0</v>
      </c>
      <c r="G1804">
        <v>145</v>
      </c>
      <c r="Q1804" t="s">
        <v>5664</v>
      </c>
      <c r="S1804">
        <v>0</v>
      </c>
      <c r="Z1804">
        <v>2</v>
      </c>
      <c r="AB1804" t="s">
        <v>24</v>
      </c>
      <c r="AC1804" t="s">
        <v>24</v>
      </c>
      <c r="AD1804" t="s">
        <v>24</v>
      </c>
      <c r="AE1804" t="s">
        <v>24</v>
      </c>
      <c r="AF1804">
        <v>0</v>
      </c>
      <c r="AG1804">
        <v>140</v>
      </c>
      <c r="AH1804" t="s">
        <v>24</v>
      </c>
      <c r="AI1804">
        <v>0</v>
      </c>
      <c r="AJ1804" t="s">
        <v>24</v>
      </c>
      <c r="AK1804" t="s">
        <v>24</v>
      </c>
      <c r="AL1804" t="s">
        <v>24</v>
      </c>
      <c r="AM1804" t="s">
        <v>24</v>
      </c>
      <c r="AN1804" t="s">
        <v>24</v>
      </c>
      <c r="AO1804" t="s">
        <v>24</v>
      </c>
      <c r="AP1804" t="s">
        <v>24</v>
      </c>
      <c r="AQ1804" t="s">
        <v>24</v>
      </c>
      <c r="AR1804" t="s">
        <v>24</v>
      </c>
      <c r="AS1804" t="s">
        <v>24</v>
      </c>
      <c r="AT1804" t="s">
        <v>24</v>
      </c>
    </row>
    <row r="1805" spans="1:46">
      <c r="A1805">
        <v>140</v>
      </c>
      <c r="B1805">
        <v>1</v>
      </c>
      <c r="C1805">
        <v>4</v>
      </c>
      <c r="D1805">
        <v>0</v>
      </c>
      <c r="G1805">
        <v>383</v>
      </c>
      <c r="Q1805" t="s">
        <v>5665</v>
      </c>
      <c r="S1805">
        <v>0</v>
      </c>
      <c r="Z1805">
        <v>2</v>
      </c>
      <c r="AB1805" t="s">
        <v>24</v>
      </c>
      <c r="AC1805" t="s">
        <v>24</v>
      </c>
      <c r="AD1805" t="s">
        <v>24</v>
      </c>
      <c r="AE1805" t="s">
        <v>24</v>
      </c>
      <c r="AF1805">
        <v>0</v>
      </c>
      <c r="AG1805">
        <v>140</v>
      </c>
      <c r="AH1805" t="s">
        <v>24</v>
      </c>
      <c r="AI1805">
        <v>0</v>
      </c>
      <c r="AJ1805" t="s">
        <v>24</v>
      </c>
      <c r="AK1805" t="s">
        <v>24</v>
      </c>
      <c r="AL1805" t="s">
        <v>24</v>
      </c>
      <c r="AM1805" t="s">
        <v>24</v>
      </c>
      <c r="AN1805" t="s">
        <v>24</v>
      </c>
      <c r="AO1805" t="s">
        <v>24</v>
      </c>
      <c r="AP1805" t="s">
        <v>24</v>
      </c>
      <c r="AQ1805" t="s">
        <v>24</v>
      </c>
      <c r="AR1805" t="s">
        <v>24</v>
      </c>
      <c r="AS1805" t="s">
        <v>24</v>
      </c>
      <c r="AT1805" t="s">
        <v>24</v>
      </c>
    </row>
    <row r="1806" spans="1:46">
      <c r="A1806">
        <v>140</v>
      </c>
      <c r="B1806">
        <v>1</v>
      </c>
      <c r="C1806">
        <v>5</v>
      </c>
      <c r="D1806">
        <v>0</v>
      </c>
      <c r="G1806">
        <v>15</v>
      </c>
      <c r="Q1806" t="s">
        <v>5666</v>
      </c>
      <c r="S1806">
        <v>0</v>
      </c>
      <c r="Z1806">
        <v>2</v>
      </c>
      <c r="AB1806" t="s">
        <v>24</v>
      </c>
      <c r="AC1806" t="s">
        <v>24</v>
      </c>
      <c r="AD1806" t="s">
        <v>24</v>
      </c>
      <c r="AE1806" t="s">
        <v>24</v>
      </c>
      <c r="AF1806">
        <v>0</v>
      </c>
      <c r="AG1806">
        <v>140</v>
      </c>
      <c r="AH1806" t="s">
        <v>24</v>
      </c>
      <c r="AI1806">
        <v>0</v>
      </c>
      <c r="AJ1806" t="s">
        <v>24</v>
      </c>
      <c r="AK1806" t="s">
        <v>24</v>
      </c>
      <c r="AL1806" t="s">
        <v>24</v>
      </c>
      <c r="AM1806" t="s">
        <v>24</v>
      </c>
      <c r="AN1806" t="s">
        <v>24</v>
      </c>
      <c r="AO1806" t="s">
        <v>24</v>
      </c>
      <c r="AP1806" t="s">
        <v>24</v>
      </c>
      <c r="AQ1806" t="s">
        <v>24</v>
      </c>
      <c r="AR1806" t="s">
        <v>24</v>
      </c>
      <c r="AS1806" t="s">
        <v>24</v>
      </c>
      <c r="AT1806" t="s">
        <v>24</v>
      </c>
    </row>
    <row r="1807" spans="1:46">
      <c r="A1807">
        <v>140</v>
      </c>
      <c r="B1807">
        <v>1</v>
      </c>
      <c r="C1807">
        <v>6</v>
      </c>
      <c r="D1807">
        <v>0</v>
      </c>
      <c r="G1807">
        <v>0</v>
      </c>
      <c r="Q1807" t="s">
        <v>24</v>
      </c>
      <c r="S1807">
        <v>0</v>
      </c>
      <c r="Z1807">
        <v>0</v>
      </c>
      <c r="AB1807" t="s">
        <v>24</v>
      </c>
      <c r="AC1807" t="s">
        <v>24</v>
      </c>
      <c r="AD1807" t="s">
        <v>24</v>
      </c>
      <c r="AE1807" t="s">
        <v>24</v>
      </c>
      <c r="AF1807">
        <v>0</v>
      </c>
      <c r="AG1807">
        <v>140</v>
      </c>
      <c r="AH1807" t="s">
        <v>24</v>
      </c>
      <c r="AI1807">
        <v>0</v>
      </c>
      <c r="AJ1807" t="s">
        <v>24</v>
      </c>
      <c r="AK1807" t="s">
        <v>24</v>
      </c>
      <c r="AL1807" t="s">
        <v>24</v>
      </c>
      <c r="AM1807" t="s">
        <v>24</v>
      </c>
      <c r="AN1807" t="s">
        <v>24</v>
      </c>
      <c r="AO1807" t="s">
        <v>24</v>
      </c>
      <c r="AP1807" t="s">
        <v>24</v>
      </c>
      <c r="AQ1807" t="s">
        <v>24</v>
      </c>
      <c r="AR1807" t="s">
        <v>24</v>
      </c>
      <c r="AS1807" t="s">
        <v>24</v>
      </c>
      <c r="AT1807" t="s">
        <v>24</v>
      </c>
    </row>
    <row r="1808" spans="1:46">
      <c r="A1808">
        <v>140</v>
      </c>
      <c r="B1808">
        <v>1</v>
      </c>
      <c r="C1808">
        <v>7</v>
      </c>
      <c r="D1808">
        <v>0</v>
      </c>
      <c r="G1808">
        <v>0</v>
      </c>
      <c r="Q1808" t="s">
        <v>24</v>
      </c>
      <c r="S1808">
        <v>0</v>
      </c>
      <c r="Z1808">
        <v>0</v>
      </c>
      <c r="AB1808" t="s">
        <v>24</v>
      </c>
      <c r="AC1808" t="s">
        <v>24</v>
      </c>
      <c r="AD1808" t="s">
        <v>24</v>
      </c>
      <c r="AE1808" t="s">
        <v>24</v>
      </c>
      <c r="AF1808">
        <v>0</v>
      </c>
      <c r="AG1808">
        <v>140</v>
      </c>
      <c r="AH1808" t="s">
        <v>24</v>
      </c>
      <c r="AI1808">
        <v>0</v>
      </c>
      <c r="AJ1808" t="s">
        <v>24</v>
      </c>
      <c r="AK1808" t="s">
        <v>24</v>
      </c>
      <c r="AL1808" t="s">
        <v>24</v>
      </c>
      <c r="AM1808" t="s">
        <v>24</v>
      </c>
      <c r="AN1808" t="s">
        <v>24</v>
      </c>
      <c r="AO1808" t="s">
        <v>24</v>
      </c>
      <c r="AP1808" t="s">
        <v>24</v>
      </c>
      <c r="AQ1808" t="s">
        <v>24</v>
      </c>
      <c r="AR1808" t="s">
        <v>24</v>
      </c>
      <c r="AS1808" t="s">
        <v>24</v>
      </c>
      <c r="AT1808" t="s">
        <v>24</v>
      </c>
    </row>
    <row r="1809" spans="1:46">
      <c r="A1809">
        <v>140</v>
      </c>
      <c r="B1809">
        <v>1</v>
      </c>
      <c r="C1809">
        <v>8</v>
      </c>
      <c r="D1809">
        <v>0</v>
      </c>
      <c r="G1809">
        <v>0</v>
      </c>
      <c r="Q1809" t="s">
        <v>24</v>
      </c>
      <c r="S1809">
        <v>0</v>
      </c>
      <c r="Z1809">
        <v>0</v>
      </c>
      <c r="AB1809" t="s">
        <v>24</v>
      </c>
      <c r="AC1809" t="s">
        <v>24</v>
      </c>
      <c r="AD1809" t="s">
        <v>24</v>
      </c>
      <c r="AE1809" t="s">
        <v>24</v>
      </c>
      <c r="AF1809">
        <v>0</v>
      </c>
      <c r="AG1809">
        <v>140</v>
      </c>
      <c r="AH1809" t="s">
        <v>24</v>
      </c>
      <c r="AI1809">
        <v>0</v>
      </c>
      <c r="AJ1809" t="s">
        <v>24</v>
      </c>
      <c r="AK1809" t="s">
        <v>24</v>
      </c>
      <c r="AL1809" t="s">
        <v>24</v>
      </c>
      <c r="AM1809" t="s">
        <v>24</v>
      </c>
      <c r="AN1809" t="s">
        <v>24</v>
      </c>
      <c r="AO1809" t="s">
        <v>24</v>
      </c>
      <c r="AP1809" t="s">
        <v>24</v>
      </c>
      <c r="AQ1809" t="s">
        <v>24</v>
      </c>
      <c r="AR1809" t="s">
        <v>24</v>
      </c>
      <c r="AS1809" t="s">
        <v>24</v>
      </c>
      <c r="AT1809" t="s">
        <v>24</v>
      </c>
    </row>
    <row r="1810" spans="1:46">
      <c r="A1810">
        <v>140</v>
      </c>
      <c r="B1810">
        <v>2</v>
      </c>
      <c r="C1810">
        <v>1</v>
      </c>
      <c r="D1810">
        <v>0</v>
      </c>
      <c r="G1810">
        <v>244</v>
      </c>
      <c r="Q1810" t="s">
        <v>5665</v>
      </c>
      <c r="S1810">
        <v>0</v>
      </c>
      <c r="Z1810">
        <v>2</v>
      </c>
      <c r="AB1810" t="s">
        <v>24</v>
      </c>
      <c r="AC1810" t="s">
        <v>24</v>
      </c>
      <c r="AD1810" t="s">
        <v>24</v>
      </c>
      <c r="AE1810" t="s">
        <v>24</v>
      </c>
      <c r="AF1810">
        <v>0</v>
      </c>
      <c r="AG1810">
        <v>140</v>
      </c>
      <c r="AH1810" t="s">
        <v>24</v>
      </c>
      <c r="AI1810">
        <v>0</v>
      </c>
      <c r="AJ1810" t="s">
        <v>24</v>
      </c>
      <c r="AK1810" t="s">
        <v>24</v>
      </c>
      <c r="AL1810" t="s">
        <v>24</v>
      </c>
      <c r="AM1810" t="s">
        <v>24</v>
      </c>
      <c r="AN1810" t="s">
        <v>24</v>
      </c>
      <c r="AO1810" t="s">
        <v>24</v>
      </c>
      <c r="AP1810" t="s">
        <v>24</v>
      </c>
      <c r="AQ1810" t="s">
        <v>24</v>
      </c>
      <c r="AR1810" t="s">
        <v>24</v>
      </c>
      <c r="AS1810" t="s">
        <v>24</v>
      </c>
      <c r="AT1810" t="s">
        <v>24</v>
      </c>
    </row>
    <row r="1811" spans="1:46">
      <c r="A1811">
        <v>140</v>
      </c>
      <c r="B1811">
        <v>2</v>
      </c>
      <c r="C1811">
        <v>2</v>
      </c>
      <c r="D1811">
        <v>0</v>
      </c>
      <c r="G1811">
        <v>568</v>
      </c>
      <c r="Q1811" t="s">
        <v>5667</v>
      </c>
      <c r="S1811">
        <v>0</v>
      </c>
      <c r="Z1811">
        <v>2</v>
      </c>
      <c r="AB1811" t="s">
        <v>24</v>
      </c>
      <c r="AC1811" t="s">
        <v>24</v>
      </c>
      <c r="AD1811" t="s">
        <v>24</v>
      </c>
      <c r="AE1811" t="s">
        <v>24</v>
      </c>
      <c r="AF1811">
        <v>0</v>
      </c>
      <c r="AG1811">
        <v>140</v>
      </c>
      <c r="AH1811" t="s">
        <v>24</v>
      </c>
      <c r="AI1811">
        <v>0</v>
      </c>
      <c r="AJ1811" t="s">
        <v>24</v>
      </c>
      <c r="AK1811" t="s">
        <v>24</v>
      </c>
      <c r="AL1811" t="s">
        <v>24</v>
      </c>
      <c r="AM1811" t="s">
        <v>24</v>
      </c>
      <c r="AN1811" t="s">
        <v>24</v>
      </c>
      <c r="AO1811" t="s">
        <v>24</v>
      </c>
      <c r="AP1811" t="s">
        <v>24</v>
      </c>
      <c r="AQ1811" t="s">
        <v>24</v>
      </c>
      <c r="AR1811" t="s">
        <v>24</v>
      </c>
      <c r="AS1811" t="s">
        <v>24</v>
      </c>
      <c r="AT1811" t="s">
        <v>24</v>
      </c>
    </row>
    <row r="1812" spans="1:46">
      <c r="A1812">
        <v>140</v>
      </c>
      <c r="B1812">
        <v>2</v>
      </c>
      <c r="C1812">
        <v>3</v>
      </c>
      <c r="D1812">
        <v>0</v>
      </c>
      <c r="G1812">
        <v>519</v>
      </c>
      <c r="Q1812" t="s">
        <v>5668</v>
      </c>
      <c r="S1812">
        <v>0</v>
      </c>
      <c r="Z1812">
        <v>2</v>
      </c>
      <c r="AB1812" t="s">
        <v>24</v>
      </c>
      <c r="AC1812" t="s">
        <v>24</v>
      </c>
      <c r="AD1812" t="s">
        <v>24</v>
      </c>
      <c r="AE1812" t="s">
        <v>24</v>
      </c>
      <c r="AF1812">
        <v>0</v>
      </c>
      <c r="AG1812">
        <v>140</v>
      </c>
      <c r="AH1812" t="s">
        <v>24</v>
      </c>
      <c r="AI1812">
        <v>0</v>
      </c>
      <c r="AJ1812" t="s">
        <v>24</v>
      </c>
      <c r="AK1812" t="s">
        <v>24</v>
      </c>
      <c r="AL1812" t="s">
        <v>24</v>
      </c>
      <c r="AM1812" t="s">
        <v>24</v>
      </c>
      <c r="AN1812" t="s">
        <v>24</v>
      </c>
      <c r="AO1812" t="s">
        <v>24</v>
      </c>
      <c r="AP1812" t="s">
        <v>24</v>
      </c>
      <c r="AQ1812" t="s">
        <v>24</v>
      </c>
      <c r="AR1812" t="s">
        <v>24</v>
      </c>
      <c r="AS1812" t="s">
        <v>24</v>
      </c>
      <c r="AT1812" t="s">
        <v>24</v>
      </c>
    </row>
    <row r="1813" spans="1:46">
      <c r="A1813">
        <v>140</v>
      </c>
      <c r="B1813">
        <v>2</v>
      </c>
      <c r="C1813">
        <v>4</v>
      </c>
      <c r="D1813">
        <v>0</v>
      </c>
      <c r="G1813">
        <v>269</v>
      </c>
      <c r="Q1813" t="s">
        <v>5669</v>
      </c>
      <c r="S1813">
        <v>0</v>
      </c>
      <c r="Z1813">
        <v>2</v>
      </c>
      <c r="AB1813" t="s">
        <v>24</v>
      </c>
      <c r="AC1813" t="s">
        <v>24</v>
      </c>
      <c r="AD1813" t="s">
        <v>24</v>
      </c>
      <c r="AE1813" t="s">
        <v>24</v>
      </c>
      <c r="AF1813">
        <v>0</v>
      </c>
      <c r="AG1813">
        <v>140</v>
      </c>
      <c r="AH1813" t="s">
        <v>24</v>
      </c>
      <c r="AI1813">
        <v>0</v>
      </c>
      <c r="AJ1813" t="s">
        <v>24</v>
      </c>
      <c r="AK1813" t="s">
        <v>24</v>
      </c>
      <c r="AL1813" t="s">
        <v>24</v>
      </c>
      <c r="AM1813" t="s">
        <v>24</v>
      </c>
      <c r="AN1813" t="s">
        <v>24</v>
      </c>
      <c r="AO1813" t="s">
        <v>24</v>
      </c>
      <c r="AP1813" t="s">
        <v>24</v>
      </c>
      <c r="AQ1813" t="s">
        <v>24</v>
      </c>
      <c r="AR1813" t="s">
        <v>24</v>
      </c>
      <c r="AS1813" t="s">
        <v>24</v>
      </c>
      <c r="AT1813" t="s">
        <v>24</v>
      </c>
    </row>
    <row r="1814" spans="1:46">
      <c r="A1814">
        <v>140</v>
      </c>
      <c r="B1814">
        <v>2</v>
      </c>
      <c r="C1814">
        <v>5</v>
      </c>
      <c r="D1814">
        <v>0</v>
      </c>
      <c r="G1814">
        <v>728</v>
      </c>
      <c r="Q1814" t="s">
        <v>5670</v>
      </c>
      <c r="S1814">
        <v>0</v>
      </c>
      <c r="Z1814">
        <v>2</v>
      </c>
      <c r="AB1814" t="s">
        <v>24</v>
      </c>
      <c r="AC1814" t="s">
        <v>24</v>
      </c>
      <c r="AD1814" t="s">
        <v>24</v>
      </c>
      <c r="AE1814" t="s">
        <v>24</v>
      </c>
      <c r="AF1814">
        <v>0</v>
      </c>
      <c r="AG1814">
        <v>140</v>
      </c>
      <c r="AH1814" t="s">
        <v>24</v>
      </c>
      <c r="AI1814">
        <v>0</v>
      </c>
      <c r="AJ1814" t="s">
        <v>24</v>
      </c>
      <c r="AK1814" t="s">
        <v>24</v>
      </c>
      <c r="AL1814" t="s">
        <v>24</v>
      </c>
      <c r="AM1814" t="s">
        <v>24</v>
      </c>
      <c r="AN1814" t="s">
        <v>24</v>
      </c>
      <c r="AO1814" t="s">
        <v>24</v>
      </c>
      <c r="AP1814" t="s">
        <v>24</v>
      </c>
      <c r="AQ1814" t="s">
        <v>24</v>
      </c>
      <c r="AR1814" t="s">
        <v>24</v>
      </c>
      <c r="AS1814" t="s">
        <v>24</v>
      </c>
      <c r="AT1814" t="s">
        <v>24</v>
      </c>
    </row>
    <row r="1815" spans="1:46">
      <c r="A1815">
        <v>140</v>
      </c>
      <c r="B1815">
        <v>2</v>
      </c>
      <c r="C1815">
        <v>6</v>
      </c>
      <c r="D1815">
        <v>0</v>
      </c>
      <c r="G1815">
        <v>490</v>
      </c>
      <c r="Q1815" t="s">
        <v>162</v>
      </c>
      <c r="S1815">
        <v>0</v>
      </c>
      <c r="Z1815">
        <v>2</v>
      </c>
      <c r="AB1815" t="s">
        <v>24</v>
      </c>
      <c r="AC1815" t="s">
        <v>24</v>
      </c>
      <c r="AD1815" t="s">
        <v>24</v>
      </c>
      <c r="AE1815" t="s">
        <v>24</v>
      </c>
      <c r="AF1815">
        <v>0</v>
      </c>
      <c r="AG1815">
        <v>140</v>
      </c>
      <c r="AH1815" t="s">
        <v>24</v>
      </c>
      <c r="AI1815">
        <v>0</v>
      </c>
      <c r="AJ1815" t="s">
        <v>24</v>
      </c>
      <c r="AK1815" t="s">
        <v>24</v>
      </c>
      <c r="AL1815" t="s">
        <v>24</v>
      </c>
      <c r="AM1815" t="s">
        <v>24</v>
      </c>
      <c r="AN1815" t="s">
        <v>24</v>
      </c>
      <c r="AO1815" t="s">
        <v>24</v>
      </c>
      <c r="AP1815" t="s">
        <v>24</v>
      </c>
      <c r="AQ1815" t="s">
        <v>24</v>
      </c>
      <c r="AR1815" t="s">
        <v>24</v>
      </c>
      <c r="AS1815" t="s">
        <v>24</v>
      </c>
      <c r="AT1815" t="s">
        <v>24</v>
      </c>
    </row>
    <row r="1816" spans="1:46">
      <c r="A1816">
        <v>140</v>
      </c>
      <c r="B1816">
        <v>2</v>
      </c>
      <c r="C1816">
        <v>7</v>
      </c>
      <c r="D1816">
        <v>0</v>
      </c>
      <c r="G1816">
        <v>746</v>
      </c>
      <c r="Q1816" t="s">
        <v>5671</v>
      </c>
      <c r="S1816">
        <v>0</v>
      </c>
      <c r="Z1816">
        <v>2</v>
      </c>
      <c r="AB1816" t="s">
        <v>24</v>
      </c>
      <c r="AC1816" t="s">
        <v>24</v>
      </c>
      <c r="AD1816" t="s">
        <v>24</v>
      </c>
      <c r="AE1816" t="s">
        <v>24</v>
      </c>
      <c r="AF1816">
        <v>0</v>
      </c>
      <c r="AG1816">
        <v>140</v>
      </c>
      <c r="AH1816" t="s">
        <v>24</v>
      </c>
      <c r="AI1816">
        <v>0</v>
      </c>
      <c r="AJ1816" t="s">
        <v>24</v>
      </c>
      <c r="AK1816" t="s">
        <v>24</v>
      </c>
      <c r="AL1816" t="s">
        <v>24</v>
      </c>
      <c r="AM1816" t="s">
        <v>24</v>
      </c>
      <c r="AN1816" t="s">
        <v>24</v>
      </c>
      <c r="AO1816" t="s">
        <v>24</v>
      </c>
      <c r="AP1816" t="s">
        <v>24</v>
      </c>
      <c r="AQ1816" t="s">
        <v>24</v>
      </c>
      <c r="AR1816" t="s">
        <v>24</v>
      </c>
      <c r="AS1816" t="s">
        <v>24</v>
      </c>
      <c r="AT1816" t="s">
        <v>24</v>
      </c>
    </row>
    <row r="1817" spans="1:46">
      <c r="A1817">
        <v>140</v>
      </c>
      <c r="B1817">
        <v>2</v>
      </c>
      <c r="C1817">
        <v>8</v>
      </c>
      <c r="D1817">
        <v>0</v>
      </c>
      <c r="G1817">
        <v>0</v>
      </c>
      <c r="Q1817" t="s">
        <v>24</v>
      </c>
      <c r="S1817">
        <v>0</v>
      </c>
      <c r="Z1817">
        <v>0</v>
      </c>
      <c r="AB1817" t="s">
        <v>24</v>
      </c>
      <c r="AC1817" t="s">
        <v>24</v>
      </c>
      <c r="AD1817" t="s">
        <v>24</v>
      </c>
      <c r="AE1817" t="s">
        <v>24</v>
      </c>
      <c r="AF1817">
        <v>0</v>
      </c>
      <c r="AG1817">
        <v>140</v>
      </c>
      <c r="AH1817" t="s">
        <v>24</v>
      </c>
      <c r="AI1817">
        <v>0</v>
      </c>
      <c r="AJ1817" t="s">
        <v>24</v>
      </c>
      <c r="AK1817" t="s">
        <v>24</v>
      </c>
      <c r="AL1817" t="s">
        <v>24</v>
      </c>
      <c r="AM1817" t="s">
        <v>24</v>
      </c>
      <c r="AN1817" t="s">
        <v>24</v>
      </c>
      <c r="AO1817" t="s">
        <v>24</v>
      </c>
      <c r="AP1817" t="s">
        <v>24</v>
      </c>
      <c r="AQ1817" t="s">
        <v>24</v>
      </c>
      <c r="AR1817" t="s">
        <v>24</v>
      </c>
      <c r="AS1817" t="s">
        <v>24</v>
      </c>
      <c r="AT1817" t="s">
        <v>24</v>
      </c>
    </row>
    <row r="1818" spans="1:46">
      <c r="A1818">
        <v>140</v>
      </c>
      <c r="B1818">
        <v>3</v>
      </c>
      <c r="C1818">
        <v>1</v>
      </c>
      <c r="D1818">
        <v>0</v>
      </c>
      <c r="G1818">
        <v>402</v>
      </c>
      <c r="Q1818" t="s">
        <v>163</v>
      </c>
      <c r="S1818">
        <v>0</v>
      </c>
      <c r="Z1818">
        <v>2</v>
      </c>
      <c r="AB1818" t="s">
        <v>24</v>
      </c>
      <c r="AC1818" t="s">
        <v>24</v>
      </c>
      <c r="AD1818" t="s">
        <v>24</v>
      </c>
      <c r="AE1818" t="s">
        <v>24</v>
      </c>
      <c r="AF1818">
        <v>0</v>
      </c>
      <c r="AG1818">
        <v>140</v>
      </c>
      <c r="AH1818" t="s">
        <v>24</v>
      </c>
      <c r="AI1818">
        <v>0</v>
      </c>
      <c r="AJ1818" t="s">
        <v>24</v>
      </c>
      <c r="AK1818" t="s">
        <v>24</v>
      </c>
      <c r="AL1818" t="s">
        <v>24</v>
      </c>
      <c r="AM1818" t="s">
        <v>24</v>
      </c>
      <c r="AN1818" t="s">
        <v>24</v>
      </c>
      <c r="AO1818" t="s">
        <v>24</v>
      </c>
      <c r="AP1818" t="s">
        <v>24</v>
      </c>
      <c r="AQ1818" t="s">
        <v>24</v>
      </c>
      <c r="AR1818" t="s">
        <v>24</v>
      </c>
      <c r="AS1818" t="s">
        <v>24</v>
      </c>
      <c r="AT1818" t="s">
        <v>24</v>
      </c>
    </row>
    <row r="1819" spans="1:46">
      <c r="A1819">
        <v>140</v>
      </c>
      <c r="B1819">
        <v>3</v>
      </c>
      <c r="C1819">
        <v>2</v>
      </c>
      <c r="D1819">
        <v>0</v>
      </c>
      <c r="G1819">
        <v>613</v>
      </c>
      <c r="Q1819" t="s">
        <v>5672</v>
      </c>
      <c r="S1819">
        <v>0</v>
      </c>
      <c r="Z1819">
        <v>2</v>
      </c>
      <c r="AB1819" t="s">
        <v>24</v>
      </c>
      <c r="AC1819" t="s">
        <v>24</v>
      </c>
      <c r="AD1819" t="s">
        <v>24</v>
      </c>
      <c r="AE1819" t="s">
        <v>24</v>
      </c>
      <c r="AF1819">
        <v>0</v>
      </c>
      <c r="AG1819">
        <v>140</v>
      </c>
      <c r="AH1819" t="s">
        <v>24</v>
      </c>
      <c r="AI1819">
        <v>0</v>
      </c>
      <c r="AJ1819" t="s">
        <v>24</v>
      </c>
      <c r="AK1819" t="s">
        <v>24</v>
      </c>
      <c r="AL1819" t="s">
        <v>24</v>
      </c>
      <c r="AM1819" t="s">
        <v>24</v>
      </c>
      <c r="AN1819" t="s">
        <v>24</v>
      </c>
      <c r="AO1819" t="s">
        <v>24</v>
      </c>
      <c r="AP1819" t="s">
        <v>24</v>
      </c>
      <c r="AQ1819" t="s">
        <v>24</v>
      </c>
      <c r="AR1819" t="s">
        <v>24</v>
      </c>
      <c r="AS1819" t="s">
        <v>24</v>
      </c>
      <c r="AT1819" t="s">
        <v>24</v>
      </c>
    </row>
    <row r="1820" spans="1:46">
      <c r="A1820">
        <v>140</v>
      </c>
      <c r="B1820">
        <v>3</v>
      </c>
      <c r="C1820">
        <v>3</v>
      </c>
      <c r="D1820">
        <v>0</v>
      </c>
      <c r="G1820">
        <v>557</v>
      </c>
      <c r="Q1820" t="s">
        <v>5673</v>
      </c>
      <c r="S1820">
        <v>0</v>
      </c>
      <c r="Z1820">
        <v>2</v>
      </c>
      <c r="AB1820" t="s">
        <v>24</v>
      </c>
      <c r="AC1820" t="s">
        <v>24</v>
      </c>
      <c r="AD1820" t="s">
        <v>24</v>
      </c>
      <c r="AE1820" t="s">
        <v>24</v>
      </c>
      <c r="AF1820">
        <v>0</v>
      </c>
      <c r="AG1820">
        <v>140</v>
      </c>
      <c r="AH1820" t="s">
        <v>24</v>
      </c>
      <c r="AI1820">
        <v>0</v>
      </c>
      <c r="AJ1820" t="s">
        <v>24</v>
      </c>
      <c r="AK1820" t="s">
        <v>24</v>
      </c>
      <c r="AL1820" t="s">
        <v>24</v>
      </c>
      <c r="AM1820" t="s">
        <v>24</v>
      </c>
      <c r="AN1820" t="s">
        <v>24</v>
      </c>
      <c r="AO1820" t="s">
        <v>24</v>
      </c>
      <c r="AP1820" t="s">
        <v>24</v>
      </c>
      <c r="AQ1820" t="s">
        <v>24</v>
      </c>
      <c r="AR1820" t="s">
        <v>24</v>
      </c>
      <c r="AS1820" t="s">
        <v>24</v>
      </c>
      <c r="AT1820" t="s">
        <v>24</v>
      </c>
    </row>
    <row r="1821" spans="1:46">
      <c r="A1821">
        <v>140</v>
      </c>
      <c r="B1821">
        <v>3</v>
      </c>
      <c r="C1821">
        <v>4</v>
      </c>
      <c r="D1821">
        <v>0</v>
      </c>
      <c r="G1821">
        <v>189</v>
      </c>
      <c r="Q1821" t="s">
        <v>5674</v>
      </c>
      <c r="S1821">
        <v>0</v>
      </c>
      <c r="Z1821">
        <v>2</v>
      </c>
      <c r="AB1821" t="s">
        <v>24</v>
      </c>
      <c r="AC1821" t="s">
        <v>24</v>
      </c>
      <c r="AD1821" t="s">
        <v>24</v>
      </c>
      <c r="AE1821" t="s">
        <v>24</v>
      </c>
      <c r="AF1821">
        <v>0</v>
      </c>
      <c r="AG1821">
        <v>140</v>
      </c>
      <c r="AH1821" t="s">
        <v>24</v>
      </c>
      <c r="AI1821">
        <v>0</v>
      </c>
      <c r="AJ1821" t="s">
        <v>24</v>
      </c>
      <c r="AK1821" t="s">
        <v>24</v>
      </c>
      <c r="AL1821" t="s">
        <v>24</v>
      </c>
      <c r="AM1821" t="s">
        <v>24</v>
      </c>
      <c r="AN1821" t="s">
        <v>24</v>
      </c>
      <c r="AO1821" t="s">
        <v>24</v>
      </c>
      <c r="AP1821" t="s">
        <v>24</v>
      </c>
      <c r="AQ1821" t="s">
        <v>24</v>
      </c>
      <c r="AR1821" t="s">
        <v>24</v>
      </c>
      <c r="AS1821" t="s">
        <v>24</v>
      </c>
      <c r="AT1821" t="s">
        <v>24</v>
      </c>
    </row>
    <row r="1822" spans="1:46">
      <c r="A1822">
        <v>140</v>
      </c>
      <c r="B1822">
        <v>3</v>
      </c>
      <c r="C1822">
        <v>5</v>
      </c>
      <c r="D1822">
        <v>0</v>
      </c>
      <c r="G1822">
        <v>360</v>
      </c>
      <c r="Q1822" t="s">
        <v>5220</v>
      </c>
      <c r="S1822">
        <v>0</v>
      </c>
      <c r="Z1822">
        <v>2</v>
      </c>
      <c r="AB1822" t="s">
        <v>24</v>
      </c>
      <c r="AC1822" t="s">
        <v>24</v>
      </c>
      <c r="AD1822" t="s">
        <v>24</v>
      </c>
      <c r="AE1822" t="s">
        <v>24</v>
      </c>
      <c r="AF1822">
        <v>0</v>
      </c>
      <c r="AG1822">
        <v>140</v>
      </c>
      <c r="AH1822" t="s">
        <v>24</v>
      </c>
      <c r="AI1822">
        <v>0</v>
      </c>
      <c r="AJ1822" t="s">
        <v>24</v>
      </c>
      <c r="AK1822" t="s">
        <v>24</v>
      </c>
      <c r="AL1822" t="s">
        <v>24</v>
      </c>
      <c r="AM1822" t="s">
        <v>24</v>
      </c>
      <c r="AN1822" t="s">
        <v>24</v>
      </c>
      <c r="AO1822" t="s">
        <v>24</v>
      </c>
      <c r="AP1822" t="s">
        <v>24</v>
      </c>
      <c r="AQ1822" t="s">
        <v>24</v>
      </c>
      <c r="AR1822" t="s">
        <v>24</v>
      </c>
      <c r="AS1822" t="s">
        <v>24</v>
      </c>
      <c r="AT1822" t="s">
        <v>24</v>
      </c>
    </row>
    <row r="1823" spans="1:46">
      <c r="A1823">
        <v>140</v>
      </c>
      <c r="B1823">
        <v>3</v>
      </c>
      <c r="C1823">
        <v>6</v>
      </c>
      <c r="D1823">
        <v>0</v>
      </c>
      <c r="G1823">
        <v>93</v>
      </c>
      <c r="Q1823" t="s">
        <v>5675</v>
      </c>
      <c r="S1823">
        <v>0</v>
      </c>
      <c r="Z1823">
        <v>2</v>
      </c>
      <c r="AB1823" t="s">
        <v>24</v>
      </c>
      <c r="AC1823" t="s">
        <v>24</v>
      </c>
      <c r="AD1823" t="s">
        <v>24</v>
      </c>
      <c r="AE1823" t="s">
        <v>24</v>
      </c>
      <c r="AF1823">
        <v>0</v>
      </c>
      <c r="AG1823">
        <v>140</v>
      </c>
      <c r="AH1823" t="s">
        <v>24</v>
      </c>
      <c r="AI1823">
        <v>0</v>
      </c>
      <c r="AJ1823" t="s">
        <v>24</v>
      </c>
      <c r="AK1823" t="s">
        <v>24</v>
      </c>
      <c r="AL1823" t="s">
        <v>24</v>
      </c>
      <c r="AM1823" t="s">
        <v>24</v>
      </c>
      <c r="AN1823" t="s">
        <v>24</v>
      </c>
      <c r="AO1823" t="s">
        <v>24</v>
      </c>
      <c r="AP1823" t="s">
        <v>24</v>
      </c>
      <c r="AQ1823" t="s">
        <v>24</v>
      </c>
      <c r="AR1823" t="s">
        <v>24</v>
      </c>
      <c r="AS1823" t="s">
        <v>24</v>
      </c>
      <c r="AT1823" t="s">
        <v>24</v>
      </c>
    </row>
    <row r="1824" spans="1:46">
      <c r="A1824">
        <v>140</v>
      </c>
      <c r="B1824">
        <v>3</v>
      </c>
      <c r="C1824">
        <v>7</v>
      </c>
      <c r="D1824">
        <v>0</v>
      </c>
      <c r="G1824">
        <v>58</v>
      </c>
      <c r="Q1824" t="s">
        <v>5381</v>
      </c>
      <c r="S1824">
        <v>0</v>
      </c>
      <c r="Z1824">
        <v>2</v>
      </c>
      <c r="AB1824" t="s">
        <v>24</v>
      </c>
      <c r="AC1824" t="s">
        <v>24</v>
      </c>
      <c r="AD1824" t="s">
        <v>24</v>
      </c>
      <c r="AE1824" t="s">
        <v>24</v>
      </c>
      <c r="AF1824">
        <v>0</v>
      </c>
      <c r="AG1824">
        <v>140</v>
      </c>
      <c r="AH1824" t="s">
        <v>24</v>
      </c>
      <c r="AI1824">
        <v>0</v>
      </c>
      <c r="AJ1824" t="s">
        <v>24</v>
      </c>
      <c r="AK1824" t="s">
        <v>24</v>
      </c>
      <c r="AL1824" t="s">
        <v>24</v>
      </c>
      <c r="AM1824" t="s">
        <v>24</v>
      </c>
      <c r="AN1824" t="s">
        <v>24</v>
      </c>
      <c r="AO1824" t="s">
        <v>24</v>
      </c>
      <c r="AP1824" t="s">
        <v>24</v>
      </c>
      <c r="AQ1824" t="s">
        <v>24</v>
      </c>
      <c r="AR1824" t="s">
        <v>24</v>
      </c>
      <c r="AS1824" t="s">
        <v>24</v>
      </c>
      <c r="AT1824" t="s">
        <v>24</v>
      </c>
    </row>
    <row r="1825" spans="1:46">
      <c r="A1825">
        <v>140</v>
      </c>
      <c r="B1825">
        <v>3</v>
      </c>
      <c r="C1825">
        <v>8</v>
      </c>
      <c r="D1825">
        <v>0</v>
      </c>
      <c r="G1825">
        <v>243</v>
      </c>
      <c r="Q1825" t="s">
        <v>1590</v>
      </c>
      <c r="S1825">
        <v>0</v>
      </c>
      <c r="Z1825">
        <v>2</v>
      </c>
      <c r="AB1825" t="s">
        <v>24</v>
      </c>
      <c r="AC1825" t="s">
        <v>24</v>
      </c>
      <c r="AD1825" t="s">
        <v>24</v>
      </c>
      <c r="AE1825" t="s">
        <v>24</v>
      </c>
      <c r="AF1825">
        <v>0</v>
      </c>
      <c r="AG1825">
        <v>140</v>
      </c>
      <c r="AH1825" t="s">
        <v>24</v>
      </c>
      <c r="AI1825">
        <v>0</v>
      </c>
      <c r="AJ1825" t="s">
        <v>24</v>
      </c>
      <c r="AK1825" t="s">
        <v>24</v>
      </c>
      <c r="AL1825" t="s">
        <v>24</v>
      </c>
      <c r="AM1825" t="s">
        <v>24</v>
      </c>
      <c r="AN1825" t="s">
        <v>24</v>
      </c>
      <c r="AO1825" t="s">
        <v>24</v>
      </c>
      <c r="AP1825" t="s">
        <v>24</v>
      </c>
      <c r="AQ1825" t="s">
        <v>24</v>
      </c>
      <c r="AR1825" t="s">
        <v>24</v>
      </c>
      <c r="AS1825" t="s">
        <v>24</v>
      </c>
      <c r="AT1825" t="s">
        <v>24</v>
      </c>
    </row>
    <row r="1826" spans="1:46">
      <c r="A1826">
        <v>141</v>
      </c>
      <c r="B1826">
        <v>1</v>
      </c>
      <c r="C1826">
        <v>1</v>
      </c>
      <c r="D1826">
        <v>0</v>
      </c>
      <c r="G1826">
        <v>0</v>
      </c>
      <c r="Q1826" t="s">
        <v>24</v>
      </c>
      <c r="S1826">
        <v>0</v>
      </c>
      <c r="Z1826">
        <v>0</v>
      </c>
      <c r="AB1826" t="s">
        <v>24</v>
      </c>
      <c r="AC1826" t="s">
        <v>24</v>
      </c>
      <c r="AD1826" t="s">
        <v>24</v>
      </c>
      <c r="AE1826" t="s">
        <v>24</v>
      </c>
      <c r="AF1826">
        <v>0</v>
      </c>
      <c r="AG1826">
        <v>141</v>
      </c>
      <c r="AH1826" t="s">
        <v>24</v>
      </c>
      <c r="AI1826">
        <v>0</v>
      </c>
      <c r="AJ1826" t="s">
        <v>24</v>
      </c>
      <c r="AK1826" t="s">
        <v>24</v>
      </c>
      <c r="AL1826" t="s">
        <v>24</v>
      </c>
      <c r="AM1826" t="s">
        <v>24</v>
      </c>
      <c r="AN1826" t="s">
        <v>24</v>
      </c>
      <c r="AO1826" t="s">
        <v>24</v>
      </c>
      <c r="AP1826" t="s">
        <v>24</v>
      </c>
      <c r="AQ1826" t="s">
        <v>24</v>
      </c>
      <c r="AR1826" t="s">
        <v>24</v>
      </c>
      <c r="AS1826" t="s">
        <v>24</v>
      </c>
      <c r="AT1826" t="s">
        <v>24</v>
      </c>
    </row>
    <row r="1827" spans="1:46">
      <c r="A1827">
        <v>141</v>
      </c>
      <c r="B1827">
        <v>1</v>
      </c>
      <c r="C1827">
        <v>2</v>
      </c>
      <c r="D1827">
        <v>0</v>
      </c>
      <c r="G1827">
        <v>0</v>
      </c>
      <c r="Q1827" t="s">
        <v>24</v>
      </c>
      <c r="S1827">
        <v>0</v>
      </c>
      <c r="Z1827">
        <v>0</v>
      </c>
      <c r="AB1827" t="s">
        <v>24</v>
      </c>
      <c r="AC1827" t="s">
        <v>24</v>
      </c>
      <c r="AD1827" t="s">
        <v>24</v>
      </c>
      <c r="AE1827" t="s">
        <v>24</v>
      </c>
      <c r="AF1827">
        <v>0</v>
      </c>
      <c r="AG1827">
        <v>141</v>
      </c>
      <c r="AH1827" t="s">
        <v>24</v>
      </c>
      <c r="AI1827">
        <v>0</v>
      </c>
      <c r="AJ1827" t="s">
        <v>24</v>
      </c>
      <c r="AK1827" t="s">
        <v>24</v>
      </c>
      <c r="AL1827" t="s">
        <v>24</v>
      </c>
      <c r="AM1827" t="s">
        <v>24</v>
      </c>
      <c r="AN1827" t="s">
        <v>24</v>
      </c>
      <c r="AO1827" t="s">
        <v>24</v>
      </c>
      <c r="AP1827" t="s">
        <v>24</v>
      </c>
      <c r="AQ1827" t="s">
        <v>24</v>
      </c>
      <c r="AR1827" t="s">
        <v>24</v>
      </c>
      <c r="AS1827" t="s">
        <v>24</v>
      </c>
      <c r="AT1827" t="s">
        <v>24</v>
      </c>
    </row>
    <row r="1828" spans="1:46">
      <c r="A1828">
        <v>141</v>
      </c>
      <c r="B1828">
        <v>1</v>
      </c>
      <c r="C1828">
        <v>3</v>
      </c>
      <c r="D1828">
        <v>0</v>
      </c>
      <c r="G1828">
        <v>75</v>
      </c>
      <c r="Q1828" t="s">
        <v>1541</v>
      </c>
      <c r="S1828">
        <v>0</v>
      </c>
      <c r="Z1828">
        <v>3</v>
      </c>
      <c r="AB1828" t="s">
        <v>24</v>
      </c>
      <c r="AC1828" t="s">
        <v>24</v>
      </c>
      <c r="AD1828" t="s">
        <v>24</v>
      </c>
      <c r="AE1828" t="s">
        <v>24</v>
      </c>
      <c r="AF1828">
        <v>0</v>
      </c>
      <c r="AG1828">
        <v>141</v>
      </c>
      <c r="AH1828" t="s">
        <v>24</v>
      </c>
      <c r="AI1828">
        <v>0</v>
      </c>
      <c r="AJ1828" t="s">
        <v>24</v>
      </c>
      <c r="AK1828" t="s">
        <v>24</v>
      </c>
      <c r="AL1828" t="s">
        <v>24</v>
      </c>
      <c r="AM1828" t="s">
        <v>24</v>
      </c>
      <c r="AN1828" t="s">
        <v>24</v>
      </c>
      <c r="AO1828" t="s">
        <v>24</v>
      </c>
      <c r="AP1828" t="s">
        <v>24</v>
      </c>
      <c r="AQ1828" t="s">
        <v>24</v>
      </c>
      <c r="AR1828" t="s">
        <v>24</v>
      </c>
      <c r="AS1828" t="s">
        <v>24</v>
      </c>
      <c r="AT1828" t="s">
        <v>24</v>
      </c>
    </row>
    <row r="1829" spans="1:46">
      <c r="A1829">
        <v>141</v>
      </c>
      <c r="B1829">
        <v>1</v>
      </c>
      <c r="C1829">
        <v>4</v>
      </c>
      <c r="D1829">
        <v>0</v>
      </c>
      <c r="G1829">
        <v>734</v>
      </c>
      <c r="Q1829" t="s">
        <v>5676</v>
      </c>
      <c r="S1829">
        <v>0</v>
      </c>
      <c r="Z1829">
        <v>3</v>
      </c>
      <c r="AB1829" t="s">
        <v>24</v>
      </c>
      <c r="AC1829" t="s">
        <v>24</v>
      </c>
      <c r="AD1829" t="s">
        <v>24</v>
      </c>
      <c r="AE1829" t="s">
        <v>24</v>
      </c>
      <c r="AF1829">
        <v>0</v>
      </c>
      <c r="AG1829">
        <v>141</v>
      </c>
      <c r="AH1829" t="s">
        <v>24</v>
      </c>
      <c r="AI1829">
        <v>0</v>
      </c>
      <c r="AJ1829" t="s">
        <v>24</v>
      </c>
      <c r="AK1829" t="s">
        <v>24</v>
      </c>
      <c r="AL1829" t="s">
        <v>24</v>
      </c>
      <c r="AM1829" t="s">
        <v>24</v>
      </c>
      <c r="AN1829" t="s">
        <v>24</v>
      </c>
      <c r="AO1829" t="s">
        <v>24</v>
      </c>
      <c r="AP1829" t="s">
        <v>24</v>
      </c>
      <c r="AQ1829" t="s">
        <v>24</v>
      </c>
      <c r="AR1829" t="s">
        <v>24</v>
      </c>
      <c r="AS1829" t="s">
        <v>24</v>
      </c>
      <c r="AT1829" t="s">
        <v>24</v>
      </c>
    </row>
    <row r="1830" spans="1:46">
      <c r="A1830">
        <v>141</v>
      </c>
      <c r="B1830">
        <v>1</v>
      </c>
      <c r="C1830">
        <v>5</v>
      </c>
      <c r="D1830">
        <v>0</v>
      </c>
      <c r="G1830">
        <v>155</v>
      </c>
      <c r="Q1830" t="s">
        <v>5677</v>
      </c>
      <c r="S1830">
        <v>0</v>
      </c>
      <c r="Z1830">
        <v>3</v>
      </c>
      <c r="AB1830" t="s">
        <v>24</v>
      </c>
      <c r="AC1830" t="s">
        <v>24</v>
      </c>
      <c r="AD1830" t="s">
        <v>24</v>
      </c>
      <c r="AE1830" t="s">
        <v>24</v>
      </c>
      <c r="AF1830">
        <v>0</v>
      </c>
      <c r="AG1830">
        <v>141</v>
      </c>
      <c r="AH1830" t="s">
        <v>24</v>
      </c>
      <c r="AI1830">
        <v>0</v>
      </c>
      <c r="AJ1830" t="s">
        <v>24</v>
      </c>
      <c r="AK1830" t="s">
        <v>24</v>
      </c>
      <c r="AL1830" t="s">
        <v>24</v>
      </c>
      <c r="AM1830" t="s">
        <v>24</v>
      </c>
      <c r="AN1830" t="s">
        <v>24</v>
      </c>
      <c r="AO1830" t="s">
        <v>24</v>
      </c>
      <c r="AP1830" t="s">
        <v>24</v>
      </c>
      <c r="AQ1830" t="s">
        <v>24</v>
      </c>
      <c r="AR1830" t="s">
        <v>24</v>
      </c>
      <c r="AS1830" t="s">
        <v>24</v>
      </c>
      <c r="AT1830" t="s">
        <v>24</v>
      </c>
    </row>
    <row r="1831" spans="1:46">
      <c r="A1831">
        <v>141</v>
      </c>
      <c r="B1831">
        <v>1</v>
      </c>
      <c r="C1831">
        <v>6</v>
      </c>
      <c r="D1831">
        <v>0</v>
      </c>
      <c r="G1831">
        <v>0</v>
      </c>
      <c r="Q1831" t="s">
        <v>24</v>
      </c>
      <c r="S1831">
        <v>0</v>
      </c>
      <c r="Z1831">
        <v>0</v>
      </c>
      <c r="AB1831" t="s">
        <v>24</v>
      </c>
      <c r="AC1831" t="s">
        <v>24</v>
      </c>
      <c r="AD1831" t="s">
        <v>24</v>
      </c>
      <c r="AE1831" t="s">
        <v>24</v>
      </c>
      <c r="AF1831">
        <v>0</v>
      </c>
      <c r="AG1831">
        <v>141</v>
      </c>
      <c r="AH1831" t="s">
        <v>24</v>
      </c>
      <c r="AI1831">
        <v>0</v>
      </c>
      <c r="AJ1831" t="s">
        <v>24</v>
      </c>
      <c r="AK1831" t="s">
        <v>24</v>
      </c>
      <c r="AL1831" t="s">
        <v>24</v>
      </c>
      <c r="AM1831" t="s">
        <v>24</v>
      </c>
      <c r="AN1831" t="s">
        <v>24</v>
      </c>
      <c r="AO1831" t="s">
        <v>24</v>
      </c>
      <c r="AP1831" t="s">
        <v>24</v>
      </c>
      <c r="AQ1831" t="s">
        <v>24</v>
      </c>
      <c r="AR1831" t="s">
        <v>24</v>
      </c>
      <c r="AS1831" t="s">
        <v>24</v>
      </c>
      <c r="AT1831" t="s">
        <v>24</v>
      </c>
    </row>
    <row r="1832" spans="1:46">
      <c r="A1832">
        <v>141</v>
      </c>
      <c r="B1832">
        <v>1</v>
      </c>
      <c r="C1832">
        <v>7</v>
      </c>
      <c r="D1832">
        <v>0</v>
      </c>
      <c r="G1832">
        <v>0</v>
      </c>
      <c r="Q1832" t="s">
        <v>24</v>
      </c>
      <c r="S1832">
        <v>0</v>
      </c>
      <c r="Z1832">
        <v>0</v>
      </c>
      <c r="AB1832" t="s">
        <v>24</v>
      </c>
      <c r="AC1832" t="s">
        <v>24</v>
      </c>
      <c r="AD1832" t="s">
        <v>24</v>
      </c>
      <c r="AE1832" t="s">
        <v>24</v>
      </c>
      <c r="AF1832">
        <v>0</v>
      </c>
      <c r="AG1832">
        <v>141</v>
      </c>
      <c r="AH1832" t="s">
        <v>24</v>
      </c>
      <c r="AI1832">
        <v>0</v>
      </c>
      <c r="AJ1832" t="s">
        <v>24</v>
      </c>
      <c r="AK1832" t="s">
        <v>24</v>
      </c>
      <c r="AL1832" t="s">
        <v>24</v>
      </c>
      <c r="AM1832" t="s">
        <v>24</v>
      </c>
      <c r="AN1832" t="s">
        <v>24</v>
      </c>
      <c r="AO1832" t="s">
        <v>24</v>
      </c>
      <c r="AP1832" t="s">
        <v>24</v>
      </c>
      <c r="AQ1832" t="s">
        <v>24</v>
      </c>
      <c r="AR1832" t="s">
        <v>24</v>
      </c>
      <c r="AS1832" t="s">
        <v>24</v>
      </c>
      <c r="AT1832" t="s">
        <v>24</v>
      </c>
    </row>
    <row r="1833" spans="1:46">
      <c r="A1833">
        <v>141</v>
      </c>
      <c r="B1833">
        <v>1</v>
      </c>
      <c r="C1833">
        <v>8</v>
      </c>
      <c r="D1833">
        <v>0</v>
      </c>
      <c r="G1833">
        <v>0</v>
      </c>
      <c r="Q1833" t="s">
        <v>24</v>
      </c>
      <c r="S1833">
        <v>0</v>
      </c>
      <c r="Z1833">
        <v>0</v>
      </c>
      <c r="AB1833" t="s">
        <v>24</v>
      </c>
      <c r="AC1833" t="s">
        <v>24</v>
      </c>
      <c r="AD1833" t="s">
        <v>24</v>
      </c>
      <c r="AE1833" t="s">
        <v>24</v>
      </c>
      <c r="AF1833">
        <v>0</v>
      </c>
      <c r="AG1833">
        <v>141</v>
      </c>
      <c r="AH1833" t="s">
        <v>24</v>
      </c>
      <c r="AI1833">
        <v>0</v>
      </c>
      <c r="AJ1833" t="s">
        <v>24</v>
      </c>
      <c r="AK1833" t="s">
        <v>24</v>
      </c>
      <c r="AL1833" t="s">
        <v>24</v>
      </c>
      <c r="AM1833" t="s">
        <v>24</v>
      </c>
      <c r="AN1833" t="s">
        <v>24</v>
      </c>
      <c r="AO1833" t="s">
        <v>24</v>
      </c>
      <c r="AP1833" t="s">
        <v>24</v>
      </c>
      <c r="AQ1833" t="s">
        <v>24</v>
      </c>
      <c r="AR1833" t="s">
        <v>24</v>
      </c>
      <c r="AS1833" t="s">
        <v>24</v>
      </c>
      <c r="AT1833" t="s">
        <v>24</v>
      </c>
    </row>
    <row r="1834" spans="1:46">
      <c r="A1834">
        <v>141</v>
      </c>
      <c r="B1834">
        <v>2</v>
      </c>
      <c r="C1834">
        <v>1</v>
      </c>
      <c r="D1834">
        <v>0</v>
      </c>
      <c r="G1834">
        <v>0</v>
      </c>
      <c r="Q1834" t="s">
        <v>24</v>
      </c>
      <c r="S1834">
        <v>0</v>
      </c>
      <c r="Z1834">
        <v>0</v>
      </c>
      <c r="AB1834" t="s">
        <v>24</v>
      </c>
      <c r="AC1834" t="s">
        <v>24</v>
      </c>
      <c r="AD1834" t="s">
        <v>24</v>
      </c>
      <c r="AE1834" t="s">
        <v>24</v>
      </c>
      <c r="AF1834">
        <v>0</v>
      </c>
      <c r="AG1834">
        <v>141</v>
      </c>
      <c r="AH1834" t="s">
        <v>24</v>
      </c>
      <c r="AI1834">
        <v>0</v>
      </c>
      <c r="AJ1834" t="s">
        <v>24</v>
      </c>
      <c r="AK1834" t="s">
        <v>24</v>
      </c>
      <c r="AL1834" t="s">
        <v>24</v>
      </c>
      <c r="AM1834" t="s">
        <v>24</v>
      </c>
      <c r="AN1834" t="s">
        <v>24</v>
      </c>
      <c r="AO1834" t="s">
        <v>24</v>
      </c>
      <c r="AP1834" t="s">
        <v>24</v>
      </c>
      <c r="AQ1834" t="s">
        <v>24</v>
      </c>
      <c r="AR1834" t="s">
        <v>24</v>
      </c>
      <c r="AS1834" t="s">
        <v>24</v>
      </c>
      <c r="AT1834" t="s">
        <v>24</v>
      </c>
    </row>
    <row r="1835" spans="1:46">
      <c r="A1835">
        <v>141</v>
      </c>
      <c r="B1835">
        <v>2</v>
      </c>
      <c r="C1835">
        <v>2</v>
      </c>
      <c r="D1835">
        <v>0</v>
      </c>
      <c r="G1835">
        <v>252</v>
      </c>
      <c r="Q1835" t="s">
        <v>1566</v>
      </c>
      <c r="S1835">
        <v>0</v>
      </c>
      <c r="Z1835">
        <v>3</v>
      </c>
      <c r="AB1835" t="s">
        <v>24</v>
      </c>
      <c r="AC1835" t="s">
        <v>24</v>
      </c>
      <c r="AD1835" t="s">
        <v>24</v>
      </c>
      <c r="AE1835" t="s">
        <v>24</v>
      </c>
      <c r="AF1835">
        <v>0</v>
      </c>
      <c r="AG1835">
        <v>141</v>
      </c>
      <c r="AH1835" t="s">
        <v>24</v>
      </c>
      <c r="AI1835">
        <v>0</v>
      </c>
      <c r="AJ1835" t="s">
        <v>24</v>
      </c>
      <c r="AK1835" t="s">
        <v>24</v>
      </c>
      <c r="AL1835" t="s">
        <v>24</v>
      </c>
      <c r="AM1835" t="s">
        <v>24</v>
      </c>
      <c r="AN1835" t="s">
        <v>24</v>
      </c>
      <c r="AO1835" t="s">
        <v>24</v>
      </c>
      <c r="AP1835" t="s">
        <v>24</v>
      </c>
      <c r="AQ1835" t="s">
        <v>24</v>
      </c>
      <c r="AR1835" t="s">
        <v>24</v>
      </c>
      <c r="AS1835" t="s">
        <v>24</v>
      </c>
      <c r="AT1835" t="s">
        <v>24</v>
      </c>
    </row>
    <row r="1836" spans="1:46">
      <c r="A1836">
        <v>141</v>
      </c>
      <c r="B1836">
        <v>2</v>
      </c>
      <c r="C1836">
        <v>3</v>
      </c>
      <c r="D1836">
        <v>0</v>
      </c>
      <c r="G1836">
        <v>790</v>
      </c>
      <c r="Q1836" t="s">
        <v>5678</v>
      </c>
      <c r="S1836">
        <v>0</v>
      </c>
      <c r="Z1836">
        <v>3</v>
      </c>
      <c r="AB1836" t="s">
        <v>24</v>
      </c>
      <c r="AC1836" t="s">
        <v>24</v>
      </c>
      <c r="AD1836" t="s">
        <v>24</v>
      </c>
      <c r="AE1836" t="s">
        <v>24</v>
      </c>
      <c r="AF1836">
        <v>0</v>
      </c>
      <c r="AG1836">
        <v>141</v>
      </c>
      <c r="AH1836" t="s">
        <v>24</v>
      </c>
      <c r="AI1836">
        <v>0</v>
      </c>
      <c r="AJ1836" t="s">
        <v>24</v>
      </c>
      <c r="AK1836" t="s">
        <v>24</v>
      </c>
      <c r="AL1836" t="s">
        <v>24</v>
      </c>
      <c r="AM1836" t="s">
        <v>24</v>
      </c>
      <c r="AN1836" t="s">
        <v>24</v>
      </c>
      <c r="AO1836" t="s">
        <v>24</v>
      </c>
      <c r="AP1836" t="s">
        <v>24</v>
      </c>
      <c r="AQ1836" t="s">
        <v>24</v>
      </c>
      <c r="AR1836" t="s">
        <v>24</v>
      </c>
      <c r="AS1836" t="s">
        <v>24</v>
      </c>
      <c r="AT1836" t="s">
        <v>24</v>
      </c>
    </row>
    <row r="1837" spans="1:46">
      <c r="A1837">
        <v>141</v>
      </c>
      <c r="B1837">
        <v>2</v>
      </c>
      <c r="C1837">
        <v>4</v>
      </c>
      <c r="D1837">
        <v>0</v>
      </c>
      <c r="G1837">
        <v>479</v>
      </c>
      <c r="Q1837" t="s">
        <v>5455</v>
      </c>
      <c r="S1837">
        <v>0</v>
      </c>
      <c r="Z1837">
        <v>3</v>
      </c>
      <c r="AB1837" t="s">
        <v>24</v>
      </c>
      <c r="AC1837" t="s">
        <v>24</v>
      </c>
      <c r="AD1837" t="s">
        <v>24</v>
      </c>
      <c r="AE1837" t="s">
        <v>24</v>
      </c>
      <c r="AF1837">
        <v>0</v>
      </c>
      <c r="AG1837">
        <v>141</v>
      </c>
      <c r="AH1837" t="s">
        <v>24</v>
      </c>
      <c r="AI1837">
        <v>0</v>
      </c>
      <c r="AJ1837" t="s">
        <v>24</v>
      </c>
      <c r="AK1837" t="s">
        <v>24</v>
      </c>
      <c r="AL1837" t="s">
        <v>24</v>
      </c>
      <c r="AM1837" t="s">
        <v>24</v>
      </c>
      <c r="AN1837" t="s">
        <v>24</v>
      </c>
      <c r="AO1837" t="s">
        <v>24</v>
      </c>
      <c r="AP1837" t="s">
        <v>24</v>
      </c>
      <c r="AQ1837" t="s">
        <v>24</v>
      </c>
      <c r="AR1837" t="s">
        <v>24</v>
      </c>
      <c r="AS1837" t="s">
        <v>24</v>
      </c>
      <c r="AT1837" t="s">
        <v>24</v>
      </c>
    </row>
    <row r="1838" spans="1:46">
      <c r="A1838">
        <v>141</v>
      </c>
      <c r="B1838">
        <v>2</v>
      </c>
      <c r="C1838">
        <v>5</v>
      </c>
      <c r="D1838">
        <v>0</v>
      </c>
      <c r="G1838">
        <v>200</v>
      </c>
      <c r="Q1838" t="s">
        <v>5679</v>
      </c>
      <c r="S1838">
        <v>0</v>
      </c>
      <c r="Z1838">
        <v>3</v>
      </c>
      <c r="AB1838" t="s">
        <v>24</v>
      </c>
      <c r="AC1838" t="s">
        <v>24</v>
      </c>
      <c r="AD1838" t="s">
        <v>24</v>
      </c>
      <c r="AE1838" t="s">
        <v>24</v>
      </c>
      <c r="AF1838">
        <v>0</v>
      </c>
      <c r="AG1838">
        <v>141</v>
      </c>
      <c r="AH1838" t="s">
        <v>24</v>
      </c>
      <c r="AI1838">
        <v>0</v>
      </c>
      <c r="AJ1838" t="s">
        <v>24</v>
      </c>
      <c r="AK1838" t="s">
        <v>24</v>
      </c>
      <c r="AL1838" t="s">
        <v>24</v>
      </c>
      <c r="AM1838" t="s">
        <v>24</v>
      </c>
      <c r="AN1838" t="s">
        <v>24</v>
      </c>
      <c r="AO1838" t="s">
        <v>24</v>
      </c>
      <c r="AP1838" t="s">
        <v>24</v>
      </c>
      <c r="AQ1838" t="s">
        <v>24</v>
      </c>
      <c r="AR1838" t="s">
        <v>24</v>
      </c>
      <c r="AS1838" t="s">
        <v>24</v>
      </c>
      <c r="AT1838" t="s">
        <v>24</v>
      </c>
    </row>
    <row r="1839" spans="1:46">
      <c r="A1839">
        <v>141</v>
      </c>
      <c r="B1839">
        <v>2</v>
      </c>
      <c r="C1839">
        <v>6</v>
      </c>
      <c r="D1839">
        <v>0</v>
      </c>
      <c r="G1839">
        <v>828</v>
      </c>
      <c r="Q1839" t="s">
        <v>5680</v>
      </c>
      <c r="S1839">
        <v>0</v>
      </c>
      <c r="Z1839">
        <v>3</v>
      </c>
      <c r="AB1839" t="s">
        <v>24</v>
      </c>
      <c r="AC1839" t="s">
        <v>24</v>
      </c>
      <c r="AD1839" t="s">
        <v>24</v>
      </c>
      <c r="AE1839" t="s">
        <v>24</v>
      </c>
      <c r="AF1839">
        <v>0</v>
      </c>
      <c r="AG1839">
        <v>141</v>
      </c>
      <c r="AH1839" t="s">
        <v>24</v>
      </c>
      <c r="AI1839">
        <v>0</v>
      </c>
      <c r="AJ1839" t="s">
        <v>24</v>
      </c>
      <c r="AK1839" t="s">
        <v>24</v>
      </c>
      <c r="AL1839" t="s">
        <v>24</v>
      </c>
      <c r="AM1839" t="s">
        <v>24</v>
      </c>
      <c r="AN1839" t="s">
        <v>24</v>
      </c>
      <c r="AO1839" t="s">
        <v>24</v>
      </c>
      <c r="AP1839" t="s">
        <v>24</v>
      </c>
      <c r="AQ1839" t="s">
        <v>24</v>
      </c>
      <c r="AR1839" t="s">
        <v>24</v>
      </c>
      <c r="AS1839" t="s">
        <v>24</v>
      </c>
      <c r="AT1839" t="s">
        <v>24</v>
      </c>
    </row>
    <row r="1840" spans="1:46">
      <c r="A1840">
        <v>141</v>
      </c>
      <c r="B1840">
        <v>2</v>
      </c>
      <c r="C1840">
        <v>7</v>
      </c>
      <c r="D1840">
        <v>0</v>
      </c>
      <c r="G1840">
        <v>704</v>
      </c>
      <c r="Q1840" t="s">
        <v>5681</v>
      </c>
      <c r="S1840">
        <v>0</v>
      </c>
      <c r="Z1840">
        <v>3</v>
      </c>
      <c r="AB1840" t="s">
        <v>24</v>
      </c>
      <c r="AC1840" t="s">
        <v>24</v>
      </c>
      <c r="AD1840" t="s">
        <v>24</v>
      </c>
      <c r="AE1840" t="s">
        <v>24</v>
      </c>
      <c r="AF1840">
        <v>0</v>
      </c>
      <c r="AG1840">
        <v>141</v>
      </c>
      <c r="AH1840" t="s">
        <v>24</v>
      </c>
      <c r="AI1840">
        <v>0</v>
      </c>
      <c r="AJ1840" t="s">
        <v>24</v>
      </c>
      <c r="AK1840" t="s">
        <v>24</v>
      </c>
      <c r="AL1840" t="s">
        <v>24</v>
      </c>
      <c r="AM1840" t="s">
        <v>24</v>
      </c>
      <c r="AN1840" t="s">
        <v>24</v>
      </c>
      <c r="AO1840" t="s">
        <v>24</v>
      </c>
      <c r="AP1840" t="s">
        <v>24</v>
      </c>
      <c r="AQ1840" t="s">
        <v>24</v>
      </c>
      <c r="AR1840" t="s">
        <v>24</v>
      </c>
      <c r="AS1840" t="s">
        <v>24</v>
      </c>
      <c r="AT1840" t="s">
        <v>24</v>
      </c>
    </row>
    <row r="1841" spans="1:46">
      <c r="A1841">
        <v>141</v>
      </c>
      <c r="B1841">
        <v>2</v>
      </c>
      <c r="C1841">
        <v>8</v>
      </c>
      <c r="D1841">
        <v>0</v>
      </c>
      <c r="G1841">
        <v>0</v>
      </c>
      <c r="Q1841" t="s">
        <v>24</v>
      </c>
      <c r="S1841">
        <v>0</v>
      </c>
      <c r="Z1841">
        <v>0</v>
      </c>
      <c r="AB1841" t="s">
        <v>24</v>
      </c>
      <c r="AC1841" t="s">
        <v>24</v>
      </c>
      <c r="AD1841" t="s">
        <v>24</v>
      </c>
      <c r="AE1841" t="s">
        <v>24</v>
      </c>
      <c r="AF1841">
        <v>0</v>
      </c>
      <c r="AG1841">
        <v>141</v>
      </c>
      <c r="AH1841" t="s">
        <v>24</v>
      </c>
      <c r="AI1841">
        <v>0</v>
      </c>
      <c r="AJ1841" t="s">
        <v>24</v>
      </c>
      <c r="AK1841" t="s">
        <v>24</v>
      </c>
      <c r="AL1841" t="s">
        <v>24</v>
      </c>
      <c r="AM1841" t="s">
        <v>24</v>
      </c>
      <c r="AN1841" t="s">
        <v>24</v>
      </c>
      <c r="AO1841" t="s">
        <v>24</v>
      </c>
      <c r="AP1841" t="s">
        <v>24</v>
      </c>
      <c r="AQ1841" t="s">
        <v>24</v>
      </c>
      <c r="AR1841" t="s">
        <v>24</v>
      </c>
      <c r="AS1841" t="s">
        <v>24</v>
      </c>
      <c r="AT1841" t="s">
        <v>24</v>
      </c>
    </row>
    <row r="1842" spans="1:46">
      <c r="A1842">
        <v>142</v>
      </c>
      <c r="B1842">
        <v>1</v>
      </c>
      <c r="C1842">
        <v>1</v>
      </c>
      <c r="D1842">
        <v>0</v>
      </c>
      <c r="G1842">
        <v>0</v>
      </c>
      <c r="Q1842" t="s">
        <v>24</v>
      </c>
      <c r="S1842">
        <v>0</v>
      </c>
      <c r="Z1842">
        <v>0</v>
      </c>
      <c r="AB1842" t="s">
        <v>24</v>
      </c>
      <c r="AC1842" t="s">
        <v>24</v>
      </c>
      <c r="AD1842" t="s">
        <v>24</v>
      </c>
      <c r="AE1842" t="s">
        <v>24</v>
      </c>
      <c r="AF1842">
        <v>0</v>
      </c>
      <c r="AG1842">
        <v>142</v>
      </c>
      <c r="AH1842" t="s">
        <v>24</v>
      </c>
      <c r="AI1842">
        <v>0</v>
      </c>
      <c r="AJ1842" t="s">
        <v>24</v>
      </c>
      <c r="AK1842" t="s">
        <v>24</v>
      </c>
      <c r="AL1842" t="s">
        <v>24</v>
      </c>
      <c r="AM1842" t="s">
        <v>24</v>
      </c>
      <c r="AN1842" t="s">
        <v>24</v>
      </c>
      <c r="AO1842" t="s">
        <v>24</v>
      </c>
      <c r="AP1842" t="s">
        <v>24</v>
      </c>
      <c r="AQ1842" t="s">
        <v>24</v>
      </c>
      <c r="AR1842" t="s">
        <v>24</v>
      </c>
      <c r="AS1842" t="s">
        <v>24</v>
      </c>
      <c r="AT1842" t="s">
        <v>24</v>
      </c>
    </row>
    <row r="1843" spans="1:46">
      <c r="A1843">
        <v>142</v>
      </c>
      <c r="B1843">
        <v>1</v>
      </c>
      <c r="C1843">
        <v>2</v>
      </c>
      <c r="D1843">
        <v>0</v>
      </c>
      <c r="G1843">
        <v>0</v>
      </c>
      <c r="Q1843" t="s">
        <v>24</v>
      </c>
      <c r="S1843">
        <v>0</v>
      </c>
      <c r="Z1843">
        <v>0</v>
      </c>
      <c r="AB1843" t="s">
        <v>24</v>
      </c>
      <c r="AC1843" t="s">
        <v>24</v>
      </c>
      <c r="AD1843" t="s">
        <v>24</v>
      </c>
      <c r="AE1843" t="s">
        <v>24</v>
      </c>
      <c r="AF1843">
        <v>0</v>
      </c>
      <c r="AG1843">
        <v>142</v>
      </c>
      <c r="AH1843" t="s">
        <v>24</v>
      </c>
      <c r="AI1843">
        <v>0</v>
      </c>
      <c r="AJ1843" t="s">
        <v>24</v>
      </c>
      <c r="AK1843" t="s">
        <v>24</v>
      </c>
      <c r="AL1843" t="s">
        <v>24</v>
      </c>
      <c r="AM1843" t="s">
        <v>24</v>
      </c>
      <c r="AN1843" t="s">
        <v>24</v>
      </c>
      <c r="AO1843" t="s">
        <v>24</v>
      </c>
      <c r="AP1843" t="s">
        <v>24</v>
      </c>
      <c r="AQ1843" t="s">
        <v>24</v>
      </c>
      <c r="AR1843" t="s">
        <v>24</v>
      </c>
      <c r="AS1843" t="s">
        <v>24</v>
      </c>
      <c r="AT1843" t="s">
        <v>24</v>
      </c>
    </row>
    <row r="1844" spans="1:46">
      <c r="A1844">
        <v>142</v>
      </c>
      <c r="B1844">
        <v>1</v>
      </c>
      <c r="C1844">
        <v>3</v>
      </c>
      <c r="D1844">
        <v>0</v>
      </c>
      <c r="G1844">
        <v>140</v>
      </c>
      <c r="Q1844" t="s">
        <v>5682</v>
      </c>
      <c r="S1844">
        <v>0</v>
      </c>
      <c r="Z1844">
        <v>3</v>
      </c>
      <c r="AB1844" t="s">
        <v>24</v>
      </c>
      <c r="AC1844" t="s">
        <v>24</v>
      </c>
      <c r="AD1844" t="s">
        <v>24</v>
      </c>
      <c r="AE1844" t="s">
        <v>24</v>
      </c>
      <c r="AF1844">
        <v>0</v>
      </c>
      <c r="AG1844">
        <v>142</v>
      </c>
      <c r="AH1844" t="s">
        <v>24</v>
      </c>
      <c r="AI1844">
        <v>0</v>
      </c>
      <c r="AJ1844" t="s">
        <v>24</v>
      </c>
      <c r="AK1844" t="s">
        <v>24</v>
      </c>
      <c r="AL1844" t="s">
        <v>24</v>
      </c>
      <c r="AM1844" t="s">
        <v>24</v>
      </c>
      <c r="AN1844" t="s">
        <v>24</v>
      </c>
      <c r="AO1844" t="s">
        <v>24</v>
      </c>
      <c r="AP1844" t="s">
        <v>24</v>
      </c>
      <c r="AQ1844" t="s">
        <v>24</v>
      </c>
      <c r="AR1844" t="s">
        <v>24</v>
      </c>
      <c r="AS1844" t="s">
        <v>24</v>
      </c>
      <c r="AT1844" t="s">
        <v>24</v>
      </c>
    </row>
    <row r="1845" spans="1:46">
      <c r="A1845">
        <v>142</v>
      </c>
      <c r="B1845">
        <v>1</v>
      </c>
      <c r="C1845">
        <v>4</v>
      </c>
      <c r="D1845">
        <v>0</v>
      </c>
      <c r="G1845">
        <v>436</v>
      </c>
      <c r="Q1845" t="s">
        <v>164</v>
      </c>
      <c r="S1845">
        <v>0</v>
      </c>
      <c r="Z1845">
        <v>3</v>
      </c>
      <c r="AB1845" t="s">
        <v>24</v>
      </c>
      <c r="AC1845" t="s">
        <v>24</v>
      </c>
      <c r="AD1845" t="s">
        <v>24</v>
      </c>
      <c r="AE1845" t="s">
        <v>24</v>
      </c>
      <c r="AF1845">
        <v>0</v>
      </c>
      <c r="AG1845">
        <v>142</v>
      </c>
      <c r="AH1845" t="s">
        <v>24</v>
      </c>
      <c r="AI1845">
        <v>0</v>
      </c>
      <c r="AJ1845" t="s">
        <v>24</v>
      </c>
      <c r="AK1845" t="s">
        <v>24</v>
      </c>
      <c r="AL1845" t="s">
        <v>24</v>
      </c>
      <c r="AM1845" t="s">
        <v>24</v>
      </c>
      <c r="AN1845" t="s">
        <v>24</v>
      </c>
      <c r="AO1845" t="s">
        <v>24</v>
      </c>
      <c r="AP1845" t="s">
        <v>24</v>
      </c>
      <c r="AQ1845" t="s">
        <v>24</v>
      </c>
      <c r="AR1845" t="s">
        <v>24</v>
      </c>
      <c r="AS1845" t="s">
        <v>24</v>
      </c>
      <c r="AT1845" t="s">
        <v>24</v>
      </c>
    </row>
    <row r="1846" spans="1:46">
      <c r="A1846">
        <v>142</v>
      </c>
      <c r="B1846">
        <v>1</v>
      </c>
      <c r="C1846">
        <v>5</v>
      </c>
      <c r="D1846">
        <v>0</v>
      </c>
      <c r="G1846">
        <v>219</v>
      </c>
      <c r="Q1846" t="s">
        <v>1543</v>
      </c>
      <c r="S1846">
        <v>0</v>
      </c>
      <c r="Z1846">
        <v>3</v>
      </c>
      <c r="AB1846" t="s">
        <v>24</v>
      </c>
      <c r="AC1846" t="s">
        <v>24</v>
      </c>
      <c r="AD1846" t="s">
        <v>24</v>
      </c>
      <c r="AE1846" t="s">
        <v>24</v>
      </c>
      <c r="AF1846">
        <v>0</v>
      </c>
      <c r="AG1846">
        <v>142</v>
      </c>
      <c r="AH1846" t="s">
        <v>24</v>
      </c>
      <c r="AI1846">
        <v>0</v>
      </c>
      <c r="AJ1846" t="s">
        <v>24</v>
      </c>
      <c r="AK1846" t="s">
        <v>24</v>
      </c>
      <c r="AL1846" t="s">
        <v>24</v>
      </c>
      <c r="AM1846" t="s">
        <v>24</v>
      </c>
      <c r="AN1846" t="s">
        <v>24</v>
      </c>
      <c r="AO1846" t="s">
        <v>24</v>
      </c>
      <c r="AP1846" t="s">
        <v>24</v>
      </c>
      <c r="AQ1846" t="s">
        <v>24</v>
      </c>
      <c r="AR1846" t="s">
        <v>24</v>
      </c>
      <c r="AS1846" t="s">
        <v>24</v>
      </c>
      <c r="AT1846" t="s">
        <v>24</v>
      </c>
    </row>
    <row r="1847" spans="1:46">
      <c r="A1847">
        <v>142</v>
      </c>
      <c r="B1847">
        <v>1</v>
      </c>
      <c r="C1847">
        <v>6</v>
      </c>
      <c r="D1847">
        <v>0</v>
      </c>
      <c r="G1847">
        <v>0</v>
      </c>
      <c r="Q1847" t="s">
        <v>24</v>
      </c>
      <c r="S1847">
        <v>0</v>
      </c>
      <c r="Z1847">
        <v>0</v>
      </c>
      <c r="AB1847" t="s">
        <v>24</v>
      </c>
      <c r="AC1847" t="s">
        <v>24</v>
      </c>
      <c r="AD1847" t="s">
        <v>24</v>
      </c>
      <c r="AE1847" t="s">
        <v>24</v>
      </c>
      <c r="AF1847">
        <v>0</v>
      </c>
      <c r="AG1847">
        <v>142</v>
      </c>
      <c r="AH1847" t="s">
        <v>24</v>
      </c>
      <c r="AI1847">
        <v>0</v>
      </c>
      <c r="AJ1847" t="s">
        <v>24</v>
      </c>
      <c r="AK1847" t="s">
        <v>24</v>
      </c>
      <c r="AL1847" t="s">
        <v>24</v>
      </c>
      <c r="AM1847" t="s">
        <v>24</v>
      </c>
      <c r="AN1847" t="s">
        <v>24</v>
      </c>
      <c r="AO1847" t="s">
        <v>24</v>
      </c>
      <c r="AP1847" t="s">
        <v>24</v>
      </c>
      <c r="AQ1847" t="s">
        <v>24</v>
      </c>
      <c r="AR1847" t="s">
        <v>24</v>
      </c>
      <c r="AS1847" t="s">
        <v>24</v>
      </c>
      <c r="AT1847" t="s">
        <v>24</v>
      </c>
    </row>
    <row r="1848" spans="1:46">
      <c r="A1848">
        <v>142</v>
      </c>
      <c r="B1848">
        <v>1</v>
      </c>
      <c r="C1848">
        <v>7</v>
      </c>
      <c r="D1848">
        <v>0</v>
      </c>
      <c r="G1848">
        <v>0</v>
      </c>
      <c r="Q1848" t="s">
        <v>24</v>
      </c>
      <c r="S1848">
        <v>0</v>
      </c>
      <c r="Z1848">
        <v>0</v>
      </c>
      <c r="AB1848" t="s">
        <v>24</v>
      </c>
      <c r="AC1848" t="s">
        <v>24</v>
      </c>
      <c r="AD1848" t="s">
        <v>24</v>
      </c>
      <c r="AE1848" t="s">
        <v>24</v>
      </c>
      <c r="AF1848">
        <v>0</v>
      </c>
      <c r="AG1848">
        <v>142</v>
      </c>
      <c r="AH1848" t="s">
        <v>24</v>
      </c>
      <c r="AI1848">
        <v>0</v>
      </c>
      <c r="AJ1848" t="s">
        <v>24</v>
      </c>
      <c r="AK1848" t="s">
        <v>24</v>
      </c>
      <c r="AL1848" t="s">
        <v>24</v>
      </c>
      <c r="AM1848" t="s">
        <v>24</v>
      </c>
      <c r="AN1848" t="s">
        <v>24</v>
      </c>
      <c r="AO1848" t="s">
        <v>24</v>
      </c>
      <c r="AP1848" t="s">
        <v>24</v>
      </c>
      <c r="AQ1848" t="s">
        <v>24</v>
      </c>
      <c r="AR1848" t="s">
        <v>24</v>
      </c>
      <c r="AS1848" t="s">
        <v>24</v>
      </c>
      <c r="AT1848" t="s">
        <v>24</v>
      </c>
    </row>
    <row r="1849" spans="1:46">
      <c r="A1849">
        <v>142</v>
      </c>
      <c r="B1849">
        <v>1</v>
      </c>
      <c r="C1849">
        <v>8</v>
      </c>
      <c r="D1849">
        <v>0</v>
      </c>
      <c r="G1849">
        <v>0</v>
      </c>
      <c r="Q1849" t="s">
        <v>24</v>
      </c>
      <c r="S1849">
        <v>0</v>
      </c>
      <c r="Z1849">
        <v>0</v>
      </c>
      <c r="AB1849" t="s">
        <v>24</v>
      </c>
      <c r="AC1849" t="s">
        <v>24</v>
      </c>
      <c r="AD1849" t="s">
        <v>24</v>
      </c>
      <c r="AE1849" t="s">
        <v>24</v>
      </c>
      <c r="AF1849">
        <v>0</v>
      </c>
      <c r="AG1849">
        <v>142</v>
      </c>
      <c r="AH1849" t="s">
        <v>24</v>
      </c>
      <c r="AI1849">
        <v>0</v>
      </c>
      <c r="AJ1849" t="s">
        <v>24</v>
      </c>
      <c r="AK1849" t="s">
        <v>24</v>
      </c>
      <c r="AL1849" t="s">
        <v>24</v>
      </c>
      <c r="AM1849" t="s">
        <v>24</v>
      </c>
      <c r="AN1849" t="s">
        <v>24</v>
      </c>
      <c r="AO1849" t="s">
        <v>24</v>
      </c>
      <c r="AP1849" t="s">
        <v>24</v>
      </c>
      <c r="AQ1849" t="s">
        <v>24</v>
      </c>
      <c r="AR1849" t="s">
        <v>24</v>
      </c>
      <c r="AS1849" t="s">
        <v>24</v>
      </c>
      <c r="AT1849" t="s">
        <v>24</v>
      </c>
    </row>
    <row r="1850" spans="1:46">
      <c r="A1850">
        <v>142</v>
      </c>
      <c r="B1850">
        <v>2</v>
      </c>
      <c r="C1850">
        <v>1</v>
      </c>
      <c r="D1850">
        <v>0</v>
      </c>
      <c r="G1850">
        <v>625</v>
      </c>
      <c r="Q1850" t="s">
        <v>1601</v>
      </c>
      <c r="S1850">
        <v>0</v>
      </c>
      <c r="Z1850">
        <v>3</v>
      </c>
      <c r="AB1850" t="s">
        <v>24</v>
      </c>
      <c r="AC1850" t="s">
        <v>24</v>
      </c>
      <c r="AD1850" t="s">
        <v>24</v>
      </c>
      <c r="AE1850" t="s">
        <v>24</v>
      </c>
      <c r="AF1850">
        <v>0</v>
      </c>
      <c r="AG1850">
        <v>142</v>
      </c>
      <c r="AH1850" t="s">
        <v>24</v>
      </c>
      <c r="AI1850">
        <v>0</v>
      </c>
      <c r="AJ1850" t="s">
        <v>24</v>
      </c>
      <c r="AK1850" t="s">
        <v>24</v>
      </c>
      <c r="AL1850" t="s">
        <v>24</v>
      </c>
      <c r="AM1850" t="s">
        <v>24</v>
      </c>
      <c r="AN1850" t="s">
        <v>24</v>
      </c>
      <c r="AO1850" t="s">
        <v>24</v>
      </c>
      <c r="AP1850" t="s">
        <v>24</v>
      </c>
      <c r="AQ1850" t="s">
        <v>24</v>
      </c>
      <c r="AR1850" t="s">
        <v>24</v>
      </c>
      <c r="AS1850" t="s">
        <v>24</v>
      </c>
      <c r="AT1850" t="s">
        <v>24</v>
      </c>
    </row>
    <row r="1851" spans="1:46">
      <c r="A1851">
        <v>142</v>
      </c>
      <c r="B1851">
        <v>2</v>
      </c>
      <c r="C1851">
        <v>2</v>
      </c>
      <c r="D1851">
        <v>0</v>
      </c>
      <c r="G1851">
        <v>181</v>
      </c>
      <c r="Q1851" t="s">
        <v>5683</v>
      </c>
      <c r="S1851">
        <v>0</v>
      </c>
      <c r="Z1851">
        <v>3</v>
      </c>
      <c r="AB1851" t="s">
        <v>24</v>
      </c>
      <c r="AC1851" t="s">
        <v>24</v>
      </c>
      <c r="AD1851" t="s">
        <v>24</v>
      </c>
      <c r="AE1851" t="s">
        <v>24</v>
      </c>
      <c r="AF1851">
        <v>0</v>
      </c>
      <c r="AG1851">
        <v>142</v>
      </c>
      <c r="AH1851" t="s">
        <v>24</v>
      </c>
      <c r="AI1851">
        <v>0</v>
      </c>
      <c r="AJ1851" t="s">
        <v>24</v>
      </c>
      <c r="AK1851" t="s">
        <v>24</v>
      </c>
      <c r="AL1851" t="s">
        <v>24</v>
      </c>
      <c r="AM1851" t="s">
        <v>24</v>
      </c>
      <c r="AN1851" t="s">
        <v>24</v>
      </c>
      <c r="AO1851" t="s">
        <v>24</v>
      </c>
      <c r="AP1851" t="s">
        <v>24</v>
      </c>
      <c r="AQ1851" t="s">
        <v>24</v>
      </c>
      <c r="AR1851" t="s">
        <v>24</v>
      </c>
      <c r="AS1851" t="s">
        <v>24</v>
      </c>
      <c r="AT1851" t="s">
        <v>24</v>
      </c>
    </row>
    <row r="1852" spans="1:46">
      <c r="A1852">
        <v>142</v>
      </c>
      <c r="B1852">
        <v>2</v>
      </c>
      <c r="C1852">
        <v>3</v>
      </c>
      <c r="D1852">
        <v>0</v>
      </c>
      <c r="G1852">
        <v>535</v>
      </c>
      <c r="Q1852" t="s">
        <v>5224</v>
      </c>
      <c r="S1852">
        <v>0</v>
      </c>
      <c r="Z1852">
        <v>3</v>
      </c>
      <c r="AB1852" t="s">
        <v>24</v>
      </c>
      <c r="AC1852" t="s">
        <v>24</v>
      </c>
      <c r="AD1852" t="s">
        <v>24</v>
      </c>
      <c r="AE1852" t="s">
        <v>24</v>
      </c>
      <c r="AF1852">
        <v>0</v>
      </c>
      <c r="AG1852">
        <v>142</v>
      </c>
      <c r="AH1852" t="s">
        <v>24</v>
      </c>
      <c r="AI1852">
        <v>0</v>
      </c>
      <c r="AJ1852" t="s">
        <v>24</v>
      </c>
      <c r="AK1852" t="s">
        <v>24</v>
      </c>
      <c r="AL1852" t="s">
        <v>24</v>
      </c>
      <c r="AM1852" t="s">
        <v>24</v>
      </c>
      <c r="AN1852" t="s">
        <v>24</v>
      </c>
      <c r="AO1852" t="s">
        <v>24</v>
      </c>
      <c r="AP1852" t="s">
        <v>24</v>
      </c>
      <c r="AQ1852" t="s">
        <v>24</v>
      </c>
      <c r="AR1852" t="s">
        <v>24</v>
      </c>
      <c r="AS1852" t="s">
        <v>24</v>
      </c>
      <c r="AT1852" t="s">
        <v>24</v>
      </c>
    </row>
    <row r="1853" spans="1:46">
      <c r="A1853">
        <v>142</v>
      </c>
      <c r="B1853">
        <v>2</v>
      </c>
      <c r="C1853">
        <v>4</v>
      </c>
      <c r="D1853">
        <v>0</v>
      </c>
      <c r="G1853">
        <v>626</v>
      </c>
      <c r="Q1853" t="s">
        <v>167</v>
      </c>
      <c r="S1853">
        <v>0</v>
      </c>
      <c r="Z1853">
        <v>3</v>
      </c>
      <c r="AB1853" t="s">
        <v>24</v>
      </c>
      <c r="AC1853" t="s">
        <v>24</v>
      </c>
      <c r="AD1853" t="s">
        <v>24</v>
      </c>
      <c r="AE1853" t="s">
        <v>24</v>
      </c>
      <c r="AF1853">
        <v>0</v>
      </c>
      <c r="AG1853">
        <v>142</v>
      </c>
      <c r="AH1853" t="s">
        <v>24</v>
      </c>
      <c r="AI1853">
        <v>0</v>
      </c>
      <c r="AJ1853" t="s">
        <v>24</v>
      </c>
      <c r="AK1853" t="s">
        <v>24</v>
      </c>
      <c r="AL1853" t="s">
        <v>24</v>
      </c>
      <c r="AM1853" t="s">
        <v>24</v>
      </c>
      <c r="AN1853" t="s">
        <v>24</v>
      </c>
      <c r="AO1853" t="s">
        <v>24</v>
      </c>
      <c r="AP1853" t="s">
        <v>24</v>
      </c>
      <c r="AQ1853" t="s">
        <v>24</v>
      </c>
      <c r="AR1853" t="s">
        <v>24</v>
      </c>
      <c r="AS1853" t="s">
        <v>24</v>
      </c>
      <c r="AT1853" t="s">
        <v>24</v>
      </c>
    </row>
    <row r="1854" spans="1:46">
      <c r="A1854">
        <v>142</v>
      </c>
      <c r="B1854">
        <v>2</v>
      </c>
      <c r="C1854">
        <v>5</v>
      </c>
      <c r="D1854">
        <v>0</v>
      </c>
      <c r="G1854">
        <v>470</v>
      </c>
      <c r="Q1854" t="s">
        <v>5451</v>
      </c>
      <c r="S1854">
        <v>0</v>
      </c>
      <c r="Z1854">
        <v>3</v>
      </c>
      <c r="AB1854" t="s">
        <v>24</v>
      </c>
      <c r="AC1854" t="s">
        <v>24</v>
      </c>
      <c r="AD1854" t="s">
        <v>24</v>
      </c>
      <c r="AE1854" t="s">
        <v>24</v>
      </c>
      <c r="AF1854">
        <v>0</v>
      </c>
      <c r="AG1854">
        <v>142</v>
      </c>
      <c r="AH1854" t="s">
        <v>24</v>
      </c>
      <c r="AI1854">
        <v>0</v>
      </c>
      <c r="AJ1854" t="s">
        <v>24</v>
      </c>
      <c r="AK1854" t="s">
        <v>24</v>
      </c>
      <c r="AL1854" t="s">
        <v>24</v>
      </c>
      <c r="AM1854" t="s">
        <v>24</v>
      </c>
      <c r="AN1854" t="s">
        <v>24</v>
      </c>
      <c r="AO1854" t="s">
        <v>24</v>
      </c>
      <c r="AP1854" t="s">
        <v>24</v>
      </c>
      <c r="AQ1854" t="s">
        <v>24</v>
      </c>
      <c r="AR1854" t="s">
        <v>24</v>
      </c>
      <c r="AS1854" t="s">
        <v>24</v>
      </c>
      <c r="AT1854" t="s">
        <v>24</v>
      </c>
    </row>
    <row r="1855" spans="1:46">
      <c r="A1855">
        <v>142</v>
      </c>
      <c r="B1855">
        <v>2</v>
      </c>
      <c r="C1855">
        <v>6</v>
      </c>
      <c r="D1855">
        <v>0</v>
      </c>
      <c r="G1855">
        <v>672</v>
      </c>
      <c r="Q1855" t="s">
        <v>5684</v>
      </c>
      <c r="S1855">
        <v>0</v>
      </c>
      <c r="Z1855">
        <v>3</v>
      </c>
      <c r="AB1855" t="s">
        <v>24</v>
      </c>
      <c r="AC1855" t="s">
        <v>24</v>
      </c>
      <c r="AD1855" t="s">
        <v>24</v>
      </c>
      <c r="AE1855" t="s">
        <v>24</v>
      </c>
      <c r="AF1855">
        <v>0</v>
      </c>
      <c r="AG1855">
        <v>142</v>
      </c>
      <c r="AH1855" t="s">
        <v>24</v>
      </c>
      <c r="AI1855">
        <v>0</v>
      </c>
      <c r="AJ1855" t="s">
        <v>24</v>
      </c>
      <c r="AK1855" t="s">
        <v>24</v>
      </c>
      <c r="AL1855" t="s">
        <v>24</v>
      </c>
      <c r="AM1855" t="s">
        <v>24</v>
      </c>
      <c r="AN1855" t="s">
        <v>24</v>
      </c>
      <c r="AO1855" t="s">
        <v>24</v>
      </c>
      <c r="AP1855" t="s">
        <v>24</v>
      </c>
      <c r="AQ1855" t="s">
        <v>24</v>
      </c>
      <c r="AR1855" t="s">
        <v>24</v>
      </c>
      <c r="AS1855" t="s">
        <v>24</v>
      </c>
      <c r="AT1855" t="s">
        <v>24</v>
      </c>
    </row>
    <row r="1856" spans="1:46">
      <c r="A1856">
        <v>142</v>
      </c>
      <c r="B1856">
        <v>2</v>
      </c>
      <c r="C1856">
        <v>7</v>
      </c>
      <c r="D1856">
        <v>0</v>
      </c>
      <c r="G1856">
        <v>135</v>
      </c>
      <c r="Q1856" t="s">
        <v>1571</v>
      </c>
      <c r="S1856">
        <v>0</v>
      </c>
      <c r="Z1856">
        <v>3</v>
      </c>
      <c r="AB1856" t="s">
        <v>24</v>
      </c>
      <c r="AC1856" t="s">
        <v>24</v>
      </c>
      <c r="AD1856" t="s">
        <v>24</v>
      </c>
      <c r="AE1856" t="s">
        <v>24</v>
      </c>
      <c r="AF1856">
        <v>0</v>
      </c>
      <c r="AG1856">
        <v>142</v>
      </c>
      <c r="AH1856" t="s">
        <v>24</v>
      </c>
      <c r="AI1856">
        <v>0</v>
      </c>
      <c r="AJ1856" t="s">
        <v>24</v>
      </c>
      <c r="AK1856" t="s">
        <v>24</v>
      </c>
      <c r="AL1856" t="s">
        <v>24</v>
      </c>
      <c r="AM1856" t="s">
        <v>24</v>
      </c>
      <c r="AN1856" t="s">
        <v>24</v>
      </c>
      <c r="AO1856" t="s">
        <v>24</v>
      </c>
      <c r="AP1856" t="s">
        <v>24</v>
      </c>
      <c r="AQ1856" t="s">
        <v>24</v>
      </c>
      <c r="AR1856" t="s">
        <v>24</v>
      </c>
      <c r="AS1856" t="s">
        <v>24</v>
      </c>
      <c r="AT1856" t="s">
        <v>24</v>
      </c>
    </row>
    <row r="1857" spans="1:46">
      <c r="A1857">
        <v>142</v>
      </c>
      <c r="B1857">
        <v>2</v>
      </c>
      <c r="C1857">
        <v>8</v>
      </c>
      <c r="D1857">
        <v>0</v>
      </c>
      <c r="G1857">
        <v>0</v>
      </c>
      <c r="Q1857" t="s">
        <v>24</v>
      </c>
      <c r="S1857">
        <v>0</v>
      </c>
      <c r="Z1857">
        <v>0</v>
      </c>
      <c r="AB1857" t="s">
        <v>24</v>
      </c>
      <c r="AC1857" t="s">
        <v>24</v>
      </c>
      <c r="AD1857" t="s">
        <v>24</v>
      </c>
      <c r="AE1857" t="s">
        <v>24</v>
      </c>
      <c r="AF1857">
        <v>0</v>
      </c>
      <c r="AG1857">
        <v>142</v>
      </c>
      <c r="AH1857" t="s">
        <v>24</v>
      </c>
      <c r="AI1857">
        <v>0</v>
      </c>
      <c r="AJ1857" t="s">
        <v>24</v>
      </c>
      <c r="AK1857" t="s">
        <v>24</v>
      </c>
      <c r="AL1857" t="s">
        <v>24</v>
      </c>
      <c r="AM1857" t="s">
        <v>24</v>
      </c>
      <c r="AN1857" t="s">
        <v>24</v>
      </c>
      <c r="AO1857" t="s">
        <v>24</v>
      </c>
      <c r="AP1857" t="s">
        <v>24</v>
      </c>
      <c r="AQ1857" t="s">
        <v>24</v>
      </c>
      <c r="AR1857" t="s">
        <v>24</v>
      </c>
      <c r="AS1857" t="s">
        <v>24</v>
      </c>
      <c r="AT1857" t="s">
        <v>24</v>
      </c>
    </row>
    <row r="1858" spans="1:46">
      <c r="A1858">
        <v>142</v>
      </c>
      <c r="B1858">
        <v>3</v>
      </c>
      <c r="C1858">
        <v>1</v>
      </c>
      <c r="D1858">
        <v>0</v>
      </c>
      <c r="G1858">
        <v>218</v>
      </c>
      <c r="Q1858" t="s">
        <v>5685</v>
      </c>
      <c r="S1858">
        <v>0</v>
      </c>
      <c r="Z1858">
        <v>3</v>
      </c>
      <c r="AB1858" t="s">
        <v>24</v>
      </c>
      <c r="AC1858" t="s">
        <v>24</v>
      </c>
      <c r="AD1858" t="s">
        <v>24</v>
      </c>
      <c r="AE1858" t="s">
        <v>24</v>
      </c>
      <c r="AF1858">
        <v>0</v>
      </c>
      <c r="AG1858">
        <v>142</v>
      </c>
      <c r="AH1858" t="s">
        <v>24</v>
      </c>
      <c r="AI1858">
        <v>0</v>
      </c>
      <c r="AJ1858" t="s">
        <v>24</v>
      </c>
      <c r="AK1858" t="s">
        <v>24</v>
      </c>
      <c r="AL1858" t="s">
        <v>24</v>
      </c>
      <c r="AM1858" t="s">
        <v>24</v>
      </c>
      <c r="AN1858" t="s">
        <v>24</v>
      </c>
      <c r="AO1858" t="s">
        <v>24</v>
      </c>
      <c r="AP1858" t="s">
        <v>24</v>
      </c>
      <c r="AQ1858" t="s">
        <v>24</v>
      </c>
      <c r="AR1858" t="s">
        <v>24</v>
      </c>
      <c r="AS1858" t="s">
        <v>24</v>
      </c>
      <c r="AT1858" t="s">
        <v>24</v>
      </c>
    </row>
    <row r="1859" spans="1:46">
      <c r="A1859">
        <v>142</v>
      </c>
      <c r="B1859">
        <v>3</v>
      </c>
      <c r="C1859">
        <v>2</v>
      </c>
      <c r="D1859">
        <v>0</v>
      </c>
      <c r="G1859">
        <v>212</v>
      </c>
      <c r="Q1859" t="s">
        <v>168</v>
      </c>
      <c r="S1859">
        <v>0</v>
      </c>
      <c r="Z1859">
        <v>3</v>
      </c>
      <c r="AB1859" t="s">
        <v>24</v>
      </c>
      <c r="AC1859" t="s">
        <v>24</v>
      </c>
      <c r="AD1859" t="s">
        <v>24</v>
      </c>
      <c r="AE1859" t="s">
        <v>24</v>
      </c>
      <c r="AF1859">
        <v>0</v>
      </c>
      <c r="AG1859">
        <v>142</v>
      </c>
      <c r="AH1859" t="s">
        <v>24</v>
      </c>
      <c r="AI1859">
        <v>0</v>
      </c>
      <c r="AJ1859" t="s">
        <v>24</v>
      </c>
      <c r="AK1859" t="s">
        <v>24</v>
      </c>
      <c r="AL1859" t="s">
        <v>24</v>
      </c>
      <c r="AM1859" t="s">
        <v>24</v>
      </c>
      <c r="AN1859" t="s">
        <v>24</v>
      </c>
      <c r="AO1859" t="s">
        <v>24</v>
      </c>
      <c r="AP1859" t="s">
        <v>24</v>
      </c>
      <c r="AQ1859" t="s">
        <v>24</v>
      </c>
      <c r="AR1859" t="s">
        <v>24</v>
      </c>
      <c r="AS1859" t="s">
        <v>24</v>
      </c>
      <c r="AT1859" t="s">
        <v>24</v>
      </c>
    </row>
    <row r="1860" spans="1:46">
      <c r="A1860">
        <v>142</v>
      </c>
      <c r="B1860">
        <v>3</v>
      </c>
      <c r="C1860">
        <v>3</v>
      </c>
      <c r="D1860">
        <v>0</v>
      </c>
      <c r="G1860">
        <v>380</v>
      </c>
      <c r="Q1860" t="s">
        <v>5379</v>
      </c>
      <c r="S1860">
        <v>0</v>
      </c>
      <c r="Z1860">
        <v>3</v>
      </c>
      <c r="AB1860" t="s">
        <v>24</v>
      </c>
      <c r="AC1860" t="s">
        <v>24</v>
      </c>
      <c r="AD1860" t="s">
        <v>24</v>
      </c>
      <c r="AE1860" t="s">
        <v>24</v>
      </c>
      <c r="AF1860">
        <v>0</v>
      </c>
      <c r="AG1860">
        <v>142</v>
      </c>
      <c r="AH1860" t="s">
        <v>24</v>
      </c>
      <c r="AI1860">
        <v>0</v>
      </c>
      <c r="AJ1860" t="s">
        <v>24</v>
      </c>
      <c r="AK1860" t="s">
        <v>24</v>
      </c>
      <c r="AL1860" t="s">
        <v>24</v>
      </c>
      <c r="AM1860" t="s">
        <v>24</v>
      </c>
      <c r="AN1860" t="s">
        <v>24</v>
      </c>
      <c r="AO1860" t="s">
        <v>24</v>
      </c>
      <c r="AP1860" t="s">
        <v>24</v>
      </c>
      <c r="AQ1860" t="s">
        <v>24</v>
      </c>
      <c r="AR1860" t="s">
        <v>24</v>
      </c>
      <c r="AS1860" t="s">
        <v>24</v>
      </c>
      <c r="AT1860" t="s">
        <v>24</v>
      </c>
    </row>
    <row r="1861" spans="1:46">
      <c r="A1861">
        <v>142</v>
      </c>
      <c r="B1861">
        <v>3</v>
      </c>
      <c r="C1861">
        <v>4</v>
      </c>
      <c r="D1861">
        <v>0</v>
      </c>
      <c r="G1861">
        <v>503</v>
      </c>
      <c r="Q1861" t="s">
        <v>5686</v>
      </c>
      <c r="S1861">
        <v>0</v>
      </c>
      <c r="Z1861">
        <v>3</v>
      </c>
      <c r="AB1861" t="s">
        <v>24</v>
      </c>
      <c r="AC1861" t="s">
        <v>24</v>
      </c>
      <c r="AD1861" t="s">
        <v>24</v>
      </c>
      <c r="AE1861" t="s">
        <v>24</v>
      </c>
      <c r="AF1861">
        <v>0</v>
      </c>
      <c r="AG1861">
        <v>142</v>
      </c>
      <c r="AH1861" t="s">
        <v>24</v>
      </c>
      <c r="AI1861">
        <v>0</v>
      </c>
      <c r="AJ1861" t="s">
        <v>24</v>
      </c>
      <c r="AK1861" t="s">
        <v>24</v>
      </c>
      <c r="AL1861" t="s">
        <v>24</v>
      </c>
      <c r="AM1861" t="s">
        <v>24</v>
      </c>
      <c r="AN1861" t="s">
        <v>24</v>
      </c>
      <c r="AO1861" t="s">
        <v>24</v>
      </c>
      <c r="AP1861" t="s">
        <v>24</v>
      </c>
      <c r="AQ1861" t="s">
        <v>24</v>
      </c>
      <c r="AR1861" t="s">
        <v>24</v>
      </c>
      <c r="AS1861" t="s">
        <v>24</v>
      </c>
      <c r="AT1861" t="s">
        <v>24</v>
      </c>
    </row>
    <row r="1862" spans="1:46">
      <c r="A1862">
        <v>142</v>
      </c>
      <c r="B1862">
        <v>3</v>
      </c>
      <c r="C1862">
        <v>5</v>
      </c>
      <c r="D1862">
        <v>0</v>
      </c>
      <c r="G1862">
        <v>52</v>
      </c>
      <c r="Q1862" t="s">
        <v>5237</v>
      </c>
      <c r="S1862">
        <v>0</v>
      </c>
      <c r="Z1862">
        <v>3</v>
      </c>
      <c r="AB1862" t="s">
        <v>24</v>
      </c>
      <c r="AC1862" t="s">
        <v>24</v>
      </c>
      <c r="AD1862" t="s">
        <v>24</v>
      </c>
      <c r="AE1862" t="s">
        <v>24</v>
      </c>
      <c r="AF1862">
        <v>0</v>
      </c>
      <c r="AG1862">
        <v>142</v>
      </c>
      <c r="AH1862" t="s">
        <v>24</v>
      </c>
      <c r="AI1862">
        <v>0</v>
      </c>
      <c r="AJ1862" t="s">
        <v>24</v>
      </c>
      <c r="AK1862" t="s">
        <v>24</v>
      </c>
      <c r="AL1862" t="s">
        <v>24</v>
      </c>
      <c r="AM1862" t="s">
        <v>24</v>
      </c>
      <c r="AN1862" t="s">
        <v>24</v>
      </c>
      <c r="AO1862" t="s">
        <v>24</v>
      </c>
      <c r="AP1862" t="s">
        <v>24</v>
      </c>
      <c r="AQ1862" t="s">
        <v>24</v>
      </c>
      <c r="AR1862" t="s">
        <v>24</v>
      </c>
      <c r="AS1862" t="s">
        <v>24</v>
      </c>
      <c r="AT1862" t="s">
        <v>24</v>
      </c>
    </row>
    <row r="1863" spans="1:46">
      <c r="A1863">
        <v>142</v>
      </c>
      <c r="B1863">
        <v>3</v>
      </c>
      <c r="C1863">
        <v>6</v>
      </c>
      <c r="D1863">
        <v>0</v>
      </c>
      <c r="G1863">
        <v>343</v>
      </c>
      <c r="Q1863" t="s">
        <v>5228</v>
      </c>
      <c r="S1863">
        <v>0</v>
      </c>
      <c r="Z1863">
        <v>3</v>
      </c>
      <c r="AB1863" t="s">
        <v>24</v>
      </c>
      <c r="AC1863" t="s">
        <v>24</v>
      </c>
      <c r="AD1863" t="s">
        <v>24</v>
      </c>
      <c r="AE1863" t="s">
        <v>24</v>
      </c>
      <c r="AF1863">
        <v>0</v>
      </c>
      <c r="AG1863">
        <v>142</v>
      </c>
      <c r="AH1863" t="s">
        <v>24</v>
      </c>
      <c r="AI1863">
        <v>0</v>
      </c>
      <c r="AJ1863" t="s">
        <v>24</v>
      </c>
      <c r="AK1863" t="s">
        <v>24</v>
      </c>
      <c r="AL1863" t="s">
        <v>24</v>
      </c>
      <c r="AM1863" t="s">
        <v>24</v>
      </c>
      <c r="AN1863" t="s">
        <v>24</v>
      </c>
      <c r="AO1863" t="s">
        <v>24</v>
      </c>
      <c r="AP1863" t="s">
        <v>24</v>
      </c>
      <c r="AQ1863" t="s">
        <v>24</v>
      </c>
      <c r="AR1863" t="s">
        <v>24</v>
      </c>
      <c r="AS1863" t="s">
        <v>24</v>
      </c>
      <c r="AT1863" t="s">
        <v>24</v>
      </c>
    </row>
    <row r="1864" spans="1:46">
      <c r="A1864">
        <v>142</v>
      </c>
      <c r="B1864">
        <v>3</v>
      </c>
      <c r="C1864">
        <v>7</v>
      </c>
      <c r="D1864">
        <v>0</v>
      </c>
      <c r="G1864">
        <v>395</v>
      </c>
      <c r="Q1864" t="s">
        <v>168</v>
      </c>
      <c r="S1864">
        <v>0</v>
      </c>
      <c r="Z1864">
        <v>3</v>
      </c>
      <c r="AB1864" t="s">
        <v>24</v>
      </c>
      <c r="AC1864" t="s">
        <v>24</v>
      </c>
      <c r="AD1864" t="s">
        <v>24</v>
      </c>
      <c r="AE1864" t="s">
        <v>24</v>
      </c>
      <c r="AF1864">
        <v>0</v>
      </c>
      <c r="AG1864">
        <v>142</v>
      </c>
      <c r="AH1864" t="s">
        <v>24</v>
      </c>
      <c r="AI1864">
        <v>0</v>
      </c>
      <c r="AJ1864" t="s">
        <v>24</v>
      </c>
      <c r="AK1864" t="s">
        <v>24</v>
      </c>
      <c r="AL1864" t="s">
        <v>24</v>
      </c>
      <c r="AM1864" t="s">
        <v>24</v>
      </c>
      <c r="AN1864" t="s">
        <v>24</v>
      </c>
      <c r="AO1864" t="s">
        <v>24</v>
      </c>
      <c r="AP1864" t="s">
        <v>24</v>
      </c>
      <c r="AQ1864" t="s">
        <v>24</v>
      </c>
      <c r="AR1864" t="s">
        <v>24</v>
      </c>
      <c r="AS1864" t="s">
        <v>24</v>
      </c>
      <c r="AT1864" t="s">
        <v>24</v>
      </c>
    </row>
    <row r="1865" spans="1:46">
      <c r="A1865">
        <v>142</v>
      </c>
      <c r="B1865">
        <v>3</v>
      </c>
      <c r="C1865">
        <v>8</v>
      </c>
      <c r="D1865">
        <v>0</v>
      </c>
      <c r="G1865">
        <v>813</v>
      </c>
      <c r="Q1865" t="s">
        <v>5687</v>
      </c>
      <c r="S1865">
        <v>0</v>
      </c>
      <c r="Z1865">
        <v>3</v>
      </c>
      <c r="AB1865" t="s">
        <v>24</v>
      </c>
      <c r="AC1865" t="s">
        <v>24</v>
      </c>
      <c r="AD1865" t="s">
        <v>24</v>
      </c>
      <c r="AE1865" t="s">
        <v>24</v>
      </c>
      <c r="AF1865">
        <v>0</v>
      </c>
      <c r="AG1865">
        <v>142</v>
      </c>
      <c r="AH1865" t="s">
        <v>24</v>
      </c>
      <c r="AI1865">
        <v>0</v>
      </c>
      <c r="AJ1865" t="s">
        <v>24</v>
      </c>
      <c r="AK1865" t="s">
        <v>24</v>
      </c>
      <c r="AL1865" t="s">
        <v>24</v>
      </c>
      <c r="AM1865" t="s">
        <v>24</v>
      </c>
      <c r="AN1865" t="s">
        <v>24</v>
      </c>
      <c r="AO1865" t="s">
        <v>24</v>
      </c>
      <c r="AP1865" t="s">
        <v>24</v>
      </c>
      <c r="AQ1865" t="s">
        <v>24</v>
      </c>
      <c r="AR1865" t="s">
        <v>24</v>
      </c>
      <c r="AS1865" t="s">
        <v>24</v>
      </c>
      <c r="AT1865" t="s">
        <v>24</v>
      </c>
    </row>
    <row r="1866" spans="1:46">
      <c r="A1866">
        <v>143</v>
      </c>
      <c r="B1866">
        <v>1</v>
      </c>
      <c r="C1866">
        <v>1</v>
      </c>
      <c r="D1866">
        <v>0</v>
      </c>
      <c r="E1866" t="s">
        <v>24</v>
      </c>
      <c r="F1866" t="s">
        <v>24</v>
      </c>
      <c r="G1866">
        <v>0</v>
      </c>
      <c r="H1866">
        <v>0</v>
      </c>
      <c r="I1866">
        <v>0</v>
      </c>
      <c r="J1866">
        <v>0</v>
      </c>
      <c r="K1866">
        <v>0</v>
      </c>
      <c r="L1866" t="s">
        <v>24</v>
      </c>
      <c r="M1866" t="s">
        <v>24</v>
      </c>
      <c r="N1866" t="s">
        <v>24</v>
      </c>
      <c r="O1866" t="s">
        <v>24</v>
      </c>
      <c r="P1866" t="s">
        <v>24</v>
      </c>
      <c r="Q1866" t="s">
        <v>24</v>
      </c>
      <c r="R1866" t="s">
        <v>24</v>
      </c>
      <c r="S1866">
        <v>0</v>
      </c>
      <c r="T1866" t="s">
        <v>137</v>
      </c>
      <c r="U1866" t="s">
        <v>137</v>
      </c>
      <c r="V1866" t="s">
        <v>137</v>
      </c>
      <c r="W1866" t="s">
        <v>24</v>
      </c>
      <c r="X1866" t="s">
        <v>24</v>
      </c>
      <c r="Y1866" t="s">
        <v>24</v>
      </c>
      <c r="Z1866">
        <v>0</v>
      </c>
      <c r="AA1866" t="s">
        <v>24</v>
      </c>
      <c r="AB1866" t="s">
        <v>24</v>
      </c>
      <c r="AC1866" t="s">
        <v>24</v>
      </c>
      <c r="AD1866" t="s">
        <v>24</v>
      </c>
      <c r="AE1866" t="s">
        <v>24</v>
      </c>
      <c r="AF1866">
        <v>0</v>
      </c>
      <c r="AG1866">
        <v>143</v>
      </c>
      <c r="AH1866" t="s">
        <v>24</v>
      </c>
      <c r="AI1866">
        <v>0</v>
      </c>
      <c r="AJ1866" t="s">
        <v>24</v>
      </c>
      <c r="AK1866" t="s">
        <v>24</v>
      </c>
      <c r="AL1866" t="s">
        <v>24</v>
      </c>
      <c r="AM1866" t="s">
        <v>24</v>
      </c>
      <c r="AN1866" t="s">
        <v>24</v>
      </c>
      <c r="AO1866" t="s">
        <v>24</v>
      </c>
      <c r="AP1866" t="s">
        <v>24</v>
      </c>
      <c r="AQ1866" t="s">
        <v>24</v>
      </c>
      <c r="AR1866" t="s">
        <v>24</v>
      </c>
      <c r="AS1866" t="s">
        <v>24</v>
      </c>
      <c r="AT1866" t="s">
        <v>24</v>
      </c>
    </row>
    <row r="1867" spans="1:46">
      <c r="A1867">
        <v>143</v>
      </c>
      <c r="B1867">
        <v>1</v>
      </c>
      <c r="C1867">
        <v>2</v>
      </c>
      <c r="D1867">
        <v>0</v>
      </c>
      <c r="E1867" t="s">
        <v>24</v>
      </c>
      <c r="F1867" t="s">
        <v>24</v>
      </c>
      <c r="G1867">
        <v>0</v>
      </c>
      <c r="H1867">
        <v>0</v>
      </c>
      <c r="I1867">
        <v>0</v>
      </c>
      <c r="J1867">
        <v>0</v>
      </c>
      <c r="K1867">
        <v>0</v>
      </c>
      <c r="L1867" t="s">
        <v>24</v>
      </c>
      <c r="M1867" t="s">
        <v>24</v>
      </c>
      <c r="N1867" t="s">
        <v>24</v>
      </c>
      <c r="O1867" t="s">
        <v>24</v>
      </c>
      <c r="P1867" t="s">
        <v>24</v>
      </c>
      <c r="Q1867" t="s">
        <v>24</v>
      </c>
      <c r="R1867" t="s">
        <v>24</v>
      </c>
      <c r="S1867">
        <v>0</v>
      </c>
      <c r="T1867" t="s">
        <v>137</v>
      </c>
      <c r="U1867" t="s">
        <v>137</v>
      </c>
      <c r="V1867" t="s">
        <v>137</v>
      </c>
      <c r="W1867" t="s">
        <v>24</v>
      </c>
      <c r="X1867" t="s">
        <v>24</v>
      </c>
      <c r="Y1867" t="s">
        <v>24</v>
      </c>
      <c r="Z1867">
        <v>0</v>
      </c>
      <c r="AA1867" t="s">
        <v>24</v>
      </c>
      <c r="AB1867" t="s">
        <v>24</v>
      </c>
      <c r="AC1867" t="s">
        <v>24</v>
      </c>
      <c r="AD1867" t="s">
        <v>24</v>
      </c>
      <c r="AE1867" t="s">
        <v>24</v>
      </c>
      <c r="AF1867">
        <v>0</v>
      </c>
      <c r="AG1867">
        <v>143</v>
      </c>
      <c r="AH1867" t="s">
        <v>24</v>
      </c>
      <c r="AI1867">
        <v>0</v>
      </c>
      <c r="AJ1867" t="s">
        <v>24</v>
      </c>
      <c r="AK1867" t="s">
        <v>24</v>
      </c>
      <c r="AL1867" t="s">
        <v>24</v>
      </c>
      <c r="AM1867" t="s">
        <v>24</v>
      </c>
      <c r="AN1867" t="s">
        <v>24</v>
      </c>
      <c r="AO1867" t="s">
        <v>24</v>
      </c>
      <c r="AP1867" t="s">
        <v>24</v>
      </c>
      <c r="AQ1867" t="s">
        <v>24</v>
      </c>
      <c r="AR1867" t="s">
        <v>24</v>
      </c>
      <c r="AS1867" t="s">
        <v>24</v>
      </c>
      <c r="AT1867" t="s">
        <v>24</v>
      </c>
    </row>
    <row r="1868" spans="1:46">
      <c r="A1868">
        <v>143</v>
      </c>
      <c r="B1868">
        <v>1</v>
      </c>
      <c r="C1868">
        <v>3</v>
      </c>
      <c r="D1868">
        <v>0</v>
      </c>
      <c r="E1868" t="s">
        <v>24</v>
      </c>
      <c r="F1868" t="s">
        <v>24</v>
      </c>
      <c r="G1868">
        <v>0</v>
      </c>
      <c r="H1868">
        <v>0</v>
      </c>
      <c r="I1868">
        <v>0</v>
      </c>
      <c r="J1868">
        <v>0</v>
      </c>
      <c r="K1868">
        <v>0</v>
      </c>
      <c r="L1868" t="s">
        <v>24</v>
      </c>
      <c r="M1868" t="s">
        <v>24</v>
      </c>
      <c r="N1868" t="s">
        <v>24</v>
      </c>
      <c r="O1868" t="s">
        <v>24</v>
      </c>
      <c r="P1868" t="s">
        <v>24</v>
      </c>
      <c r="Q1868" t="s">
        <v>24</v>
      </c>
      <c r="R1868" t="s">
        <v>24</v>
      </c>
      <c r="S1868">
        <v>0</v>
      </c>
      <c r="T1868" t="s">
        <v>137</v>
      </c>
      <c r="U1868" t="s">
        <v>137</v>
      </c>
      <c r="V1868" t="s">
        <v>137</v>
      </c>
      <c r="W1868" t="s">
        <v>24</v>
      </c>
      <c r="X1868" t="s">
        <v>24</v>
      </c>
      <c r="Y1868" t="s">
        <v>24</v>
      </c>
      <c r="Z1868">
        <v>0</v>
      </c>
      <c r="AA1868" t="s">
        <v>24</v>
      </c>
      <c r="AB1868" t="s">
        <v>24</v>
      </c>
      <c r="AC1868" t="s">
        <v>24</v>
      </c>
      <c r="AD1868" t="s">
        <v>24</v>
      </c>
      <c r="AE1868" t="s">
        <v>24</v>
      </c>
      <c r="AF1868">
        <v>0</v>
      </c>
      <c r="AG1868">
        <v>143</v>
      </c>
      <c r="AH1868" t="s">
        <v>24</v>
      </c>
      <c r="AI1868">
        <v>0</v>
      </c>
      <c r="AJ1868" t="s">
        <v>24</v>
      </c>
      <c r="AK1868" t="s">
        <v>24</v>
      </c>
      <c r="AL1868" t="s">
        <v>24</v>
      </c>
      <c r="AM1868" t="s">
        <v>24</v>
      </c>
      <c r="AN1868" t="s">
        <v>24</v>
      </c>
      <c r="AO1868" t="s">
        <v>24</v>
      </c>
      <c r="AP1868" t="s">
        <v>24</v>
      </c>
      <c r="AQ1868" t="s">
        <v>24</v>
      </c>
      <c r="AR1868" t="s">
        <v>24</v>
      </c>
      <c r="AS1868" t="s">
        <v>24</v>
      </c>
      <c r="AT1868" t="s">
        <v>24</v>
      </c>
    </row>
    <row r="1869" spans="1:46">
      <c r="A1869">
        <v>143</v>
      </c>
      <c r="B1869">
        <v>1</v>
      </c>
      <c r="C1869">
        <v>4</v>
      </c>
      <c r="D1869">
        <v>0</v>
      </c>
      <c r="E1869" t="s">
        <v>24</v>
      </c>
      <c r="F1869" t="s">
        <v>24</v>
      </c>
      <c r="G1869">
        <v>0</v>
      </c>
      <c r="H1869">
        <v>0</v>
      </c>
      <c r="I1869">
        <v>0</v>
      </c>
      <c r="J1869">
        <v>0</v>
      </c>
      <c r="K1869">
        <v>0</v>
      </c>
      <c r="L1869" t="s">
        <v>24</v>
      </c>
      <c r="M1869" t="s">
        <v>24</v>
      </c>
      <c r="N1869" t="s">
        <v>24</v>
      </c>
      <c r="O1869" t="s">
        <v>24</v>
      </c>
      <c r="P1869" t="s">
        <v>24</v>
      </c>
      <c r="Q1869" t="s">
        <v>24</v>
      </c>
      <c r="R1869" t="s">
        <v>24</v>
      </c>
      <c r="S1869">
        <v>0</v>
      </c>
      <c r="T1869" t="s">
        <v>137</v>
      </c>
      <c r="U1869" t="s">
        <v>137</v>
      </c>
      <c r="V1869" t="s">
        <v>137</v>
      </c>
      <c r="W1869" t="s">
        <v>24</v>
      </c>
      <c r="X1869" t="s">
        <v>24</v>
      </c>
      <c r="Y1869" t="s">
        <v>24</v>
      </c>
      <c r="Z1869">
        <v>0</v>
      </c>
      <c r="AA1869" t="s">
        <v>24</v>
      </c>
      <c r="AB1869" t="s">
        <v>24</v>
      </c>
      <c r="AC1869" t="s">
        <v>24</v>
      </c>
      <c r="AD1869" t="s">
        <v>24</v>
      </c>
      <c r="AE1869" t="s">
        <v>24</v>
      </c>
      <c r="AF1869">
        <v>0</v>
      </c>
      <c r="AG1869">
        <v>143</v>
      </c>
      <c r="AH1869" t="s">
        <v>24</v>
      </c>
      <c r="AI1869">
        <v>0</v>
      </c>
      <c r="AJ1869" t="s">
        <v>24</v>
      </c>
      <c r="AK1869" t="s">
        <v>24</v>
      </c>
      <c r="AL1869" t="s">
        <v>24</v>
      </c>
      <c r="AM1869" t="s">
        <v>24</v>
      </c>
      <c r="AN1869" t="s">
        <v>24</v>
      </c>
      <c r="AO1869" t="s">
        <v>24</v>
      </c>
      <c r="AP1869" t="s">
        <v>24</v>
      </c>
      <c r="AQ1869" t="s">
        <v>24</v>
      </c>
      <c r="AR1869" t="s">
        <v>24</v>
      </c>
      <c r="AS1869" t="s">
        <v>24</v>
      </c>
      <c r="AT1869" t="s">
        <v>24</v>
      </c>
    </row>
    <row r="1870" spans="1:46">
      <c r="A1870">
        <v>143</v>
      </c>
      <c r="B1870">
        <v>1</v>
      </c>
      <c r="C1870">
        <v>5</v>
      </c>
      <c r="D1870">
        <v>0</v>
      </c>
      <c r="E1870" t="s">
        <v>24</v>
      </c>
      <c r="F1870" t="s">
        <v>24</v>
      </c>
      <c r="G1870">
        <v>0</v>
      </c>
      <c r="H1870">
        <v>0</v>
      </c>
      <c r="I1870">
        <v>0</v>
      </c>
      <c r="J1870">
        <v>0</v>
      </c>
      <c r="K1870">
        <v>0</v>
      </c>
      <c r="L1870" t="s">
        <v>24</v>
      </c>
      <c r="M1870" t="s">
        <v>24</v>
      </c>
      <c r="N1870" t="s">
        <v>24</v>
      </c>
      <c r="O1870" t="s">
        <v>24</v>
      </c>
      <c r="P1870" t="s">
        <v>24</v>
      </c>
      <c r="Q1870" t="s">
        <v>24</v>
      </c>
      <c r="R1870" t="s">
        <v>24</v>
      </c>
      <c r="S1870">
        <v>0</v>
      </c>
      <c r="T1870" t="s">
        <v>137</v>
      </c>
      <c r="U1870" t="s">
        <v>137</v>
      </c>
      <c r="V1870" t="s">
        <v>137</v>
      </c>
      <c r="W1870" t="s">
        <v>24</v>
      </c>
      <c r="X1870" t="s">
        <v>24</v>
      </c>
      <c r="Y1870" t="s">
        <v>24</v>
      </c>
      <c r="Z1870">
        <v>0</v>
      </c>
      <c r="AA1870" t="s">
        <v>24</v>
      </c>
      <c r="AB1870" t="s">
        <v>24</v>
      </c>
      <c r="AC1870" t="s">
        <v>24</v>
      </c>
      <c r="AD1870" t="s">
        <v>24</v>
      </c>
      <c r="AE1870" t="s">
        <v>24</v>
      </c>
      <c r="AF1870">
        <v>0</v>
      </c>
      <c r="AG1870">
        <v>143</v>
      </c>
      <c r="AH1870" t="s">
        <v>24</v>
      </c>
      <c r="AI1870">
        <v>0</v>
      </c>
      <c r="AJ1870" t="s">
        <v>24</v>
      </c>
      <c r="AK1870" t="s">
        <v>24</v>
      </c>
      <c r="AL1870" t="s">
        <v>24</v>
      </c>
      <c r="AM1870" t="s">
        <v>24</v>
      </c>
      <c r="AN1870" t="s">
        <v>24</v>
      </c>
      <c r="AO1870" t="s">
        <v>24</v>
      </c>
      <c r="AP1870" t="s">
        <v>24</v>
      </c>
      <c r="AQ1870" t="s">
        <v>24</v>
      </c>
      <c r="AR1870" t="s">
        <v>24</v>
      </c>
      <c r="AS1870" t="s">
        <v>24</v>
      </c>
      <c r="AT1870" t="s">
        <v>24</v>
      </c>
    </row>
    <row r="1871" spans="1:46">
      <c r="A1871">
        <v>143</v>
      </c>
      <c r="B1871">
        <v>1</v>
      </c>
      <c r="C1871">
        <v>6</v>
      </c>
      <c r="D1871">
        <v>0</v>
      </c>
      <c r="E1871" t="s">
        <v>24</v>
      </c>
      <c r="F1871" t="s">
        <v>24</v>
      </c>
      <c r="G1871">
        <v>0</v>
      </c>
      <c r="H1871">
        <v>0</v>
      </c>
      <c r="I1871">
        <v>0</v>
      </c>
      <c r="J1871">
        <v>0</v>
      </c>
      <c r="K1871">
        <v>0</v>
      </c>
      <c r="L1871" t="s">
        <v>24</v>
      </c>
      <c r="M1871" t="s">
        <v>24</v>
      </c>
      <c r="N1871" t="s">
        <v>24</v>
      </c>
      <c r="O1871" t="s">
        <v>24</v>
      </c>
      <c r="P1871" t="s">
        <v>24</v>
      </c>
      <c r="Q1871" t="s">
        <v>24</v>
      </c>
      <c r="R1871" t="s">
        <v>24</v>
      </c>
      <c r="S1871">
        <v>0</v>
      </c>
      <c r="T1871" t="s">
        <v>137</v>
      </c>
      <c r="U1871" t="s">
        <v>137</v>
      </c>
      <c r="V1871" t="s">
        <v>137</v>
      </c>
      <c r="W1871" t="s">
        <v>24</v>
      </c>
      <c r="X1871" t="s">
        <v>24</v>
      </c>
      <c r="Y1871" t="s">
        <v>24</v>
      </c>
      <c r="Z1871">
        <v>0</v>
      </c>
      <c r="AA1871" t="s">
        <v>24</v>
      </c>
      <c r="AB1871" t="s">
        <v>24</v>
      </c>
      <c r="AC1871" t="s">
        <v>24</v>
      </c>
      <c r="AD1871" t="s">
        <v>24</v>
      </c>
      <c r="AE1871" t="s">
        <v>24</v>
      </c>
      <c r="AF1871">
        <v>0</v>
      </c>
      <c r="AG1871">
        <v>143</v>
      </c>
      <c r="AH1871" t="s">
        <v>24</v>
      </c>
      <c r="AI1871">
        <v>0</v>
      </c>
      <c r="AJ1871" t="s">
        <v>24</v>
      </c>
      <c r="AK1871" t="s">
        <v>24</v>
      </c>
      <c r="AL1871" t="s">
        <v>24</v>
      </c>
      <c r="AM1871" t="s">
        <v>24</v>
      </c>
      <c r="AN1871" t="s">
        <v>24</v>
      </c>
      <c r="AO1871" t="s">
        <v>24</v>
      </c>
      <c r="AP1871" t="s">
        <v>24</v>
      </c>
      <c r="AQ1871" t="s">
        <v>24</v>
      </c>
      <c r="AR1871" t="s">
        <v>24</v>
      </c>
      <c r="AS1871" t="s">
        <v>24</v>
      </c>
      <c r="AT1871" t="s">
        <v>24</v>
      </c>
    </row>
    <row r="1872" spans="1:46">
      <c r="A1872">
        <v>143</v>
      </c>
      <c r="B1872">
        <v>1</v>
      </c>
      <c r="C1872">
        <v>7</v>
      </c>
      <c r="D1872">
        <v>0</v>
      </c>
      <c r="E1872" t="s">
        <v>24</v>
      </c>
      <c r="F1872" t="s">
        <v>24</v>
      </c>
      <c r="G1872">
        <v>0</v>
      </c>
      <c r="H1872">
        <v>0</v>
      </c>
      <c r="I1872">
        <v>0</v>
      </c>
      <c r="J1872">
        <v>0</v>
      </c>
      <c r="K1872">
        <v>0</v>
      </c>
      <c r="L1872" t="s">
        <v>24</v>
      </c>
      <c r="M1872" t="s">
        <v>24</v>
      </c>
      <c r="N1872" t="s">
        <v>24</v>
      </c>
      <c r="O1872" t="s">
        <v>24</v>
      </c>
      <c r="P1872" t="s">
        <v>24</v>
      </c>
      <c r="Q1872" t="s">
        <v>24</v>
      </c>
      <c r="R1872" t="s">
        <v>24</v>
      </c>
      <c r="S1872">
        <v>0</v>
      </c>
      <c r="T1872" t="s">
        <v>137</v>
      </c>
      <c r="U1872" t="s">
        <v>137</v>
      </c>
      <c r="V1872" t="s">
        <v>137</v>
      </c>
      <c r="W1872" t="s">
        <v>24</v>
      </c>
      <c r="X1872" t="s">
        <v>24</v>
      </c>
      <c r="Y1872" t="s">
        <v>24</v>
      </c>
      <c r="Z1872">
        <v>0</v>
      </c>
      <c r="AA1872" t="s">
        <v>24</v>
      </c>
      <c r="AB1872" t="s">
        <v>24</v>
      </c>
      <c r="AC1872" t="s">
        <v>24</v>
      </c>
      <c r="AD1872" t="s">
        <v>24</v>
      </c>
      <c r="AE1872" t="s">
        <v>24</v>
      </c>
      <c r="AF1872">
        <v>0</v>
      </c>
      <c r="AG1872">
        <v>143</v>
      </c>
      <c r="AH1872" t="s">
        <v>24</v>
      </c>
      <c r="AI1872">
        <v>0</v>
      </c>
      <c r="AJ1872" t="s">
        <v>24</v>
      </c>
      <c r="AK1872" t="s">
        <v>24</v>
      </c>
      <c r="AL1872" t="s">
        <v>24</v>
      </c>
      <c r="AM1872" t="s">
        <v>24</v>
      </c>
      <c r="AN1872" t="s">
        <v>24</v>
      </c>
      <c r="AO1872" t="s">
        <v>24</v>
      </c>
      <c r="AP1872" t="s">
        <v>24</v>
      </c>
      <c r="AQ1872" t="s">
        <v>24</v>
      </c>
      <c r="AR1872" t="s">
        <v>24</v>
      </c>
      <c r="AS1872" t="s">
        <v>24</v>
      </c>
      <c r="AT1872" t="s">
        <v>24</v>
      </c>
    </row>
    <row r="1873" spans="1:46">
      <c r="A1873">
        <v>143</v>
      </c>
      <c r="B1873">
        <v>1</v>
      </c>
      <c r="C1873">
        <v>8</v>
      </c>
      <c r="D1873">
        <v>0</v>
      </c>
      <c r="E1873" t="s">
        <v>24</v>
      </c>
      <c r="F1873" t="s">
        <v>24</v>
      </c>
      <c r="G1873">
        <v>0</v>
      </c>
      <c r="H1873">
        <v>0</v>
      </c>
      <c r="I1873">
        <v>0</v>
      </c>
      <c r="J1873">
        <v>0</v>
      </c>
      <c r="K1873">
        <v>0</v>
      </c>
      <c r="L1873" t="s">
        <v>24</v>
      </c>
      <c r="M1873" t="s">
        <v>24</v>
      </c>
      <c r="N1873" t="s">
        <v>24</v>
      </c>
      <c r="O1873" t="s">
        <v>24</v>
      </c>
      <c r="P1873" t="s">
        <v>24</v>
      </c>
      <c r="Q1873" t="s">
        <v>24</v>
      </c>
      <c r="R1873" t="s">
        <v>24</v>
      </c>
      <c r="S1873">
        <v>0</v>
      </c>
      <c r="T1873" t="s">
        <v>137</v>
      </c>
      <c r="U1873" t="s">
        <v>137</v>
      </c>
      <c r="V1873" t="s">
        <v>137</v>
      </c>
      <c r="W1873" t="s">
        <v>24</v>
      </c>
      <c r="X1873" t="s">
        <v>24</v>
      </c>
      <c r="Y1873" t="s">
        <v>24</v>
      </c>
      <c r="Z1873">
        <v>0</v>
      </c>
      <c r="AA1873" t="s">
        <v>24</v>
      </c>
      <c r="AB1873" t="s">
        <v>24</v>
      </c>
      <c r="AC1873" t="s">
        <v>24</v>
      </c>
      <c r="AD1873" t="s">
        <v>24</v>
      </c>
      <c r="AE1873" t="s">
        <v>24</v>
      </c>
      <c r="AF1873">
        <v>0</v>
      </c>
      <c r="AG1873">
        <v>143</v>
      </c>
      <c r="AH1873" t="s">
        <v>24</v>
      </c>
      <c r="AI1873">
        <v>0</v>
      </c>
      <c r="AJ1873" t="s">
        <v>24</v>
      </c>
      <c r="AK1873" t="s">
        <v>24</v>
      </c>
      <c r="AL1873" t="s">
        <v>24</v>
      </c>
      <c r="AM1873" t="s">
        <v>24</v>
      </c>
      <c r="AN1873" t="s">
        <v>24</v>
      </c>
      <c r="AO1873" t="s">
        <v>24</v>
      </c>
      <c r="AP1873" t="s">
        <v>24</v>
      </c>
      <c r="AQ1873" t="s">
        <v>24</v>
      </c>
      <c r="AR1873" t="s">
        <v>24</v>
      </c>
      <c r="AS1873" t="s">
        <v>24</v>
      </c>
      <c r="AT1873" t="s">
        <v>24</v>
      </c>
    </row>
    <row r="1874" spans="1:46">
      <c r="A1874">
        <v>144</v>
      </c>
      <c r="B1874">
        <v>1</v>
      </c>
      <c r="C1874">
        <v>1</v>
      </c>
      <c r="D1874">
        <v>0</v>
      </c>
      <c r="G1874">
        <v>0</v>
      </c>
      <c r="Q1874" t="s">
        <v>24</v>
      </c>
      <c r="S1874">
        <v>0</v>
      </c>
      <c r="Z1874">
        <v>0</v>
      </c>
      <c r="AB1874" t="s">
        <v>24</v>
      </c>
      <c r="AC1874" t="s">
        <v>24</v>
      </c>
      <c r="AD1874" t="s">
        <v>24</v>
      </c>
      <c r="AE1874" t="s">
        <v>24</v>
      </c>
      <c r="AF1874">
        <v>0</v>
      </c>
      <c r="AG1874">
        <v>144</v>
      </c>
      <c r="AH1874" t="s">
        <v>24</v>
      </c>
      <c r="AI1874">
        <v>0</v>
      </c>
      <c r="AJ1874" t="s">
        <v>24</v>
      </c>
      <c r="AK1874" t="s">
        <v>24</v>
      </c>
      <c r="AL1874" t="s">
        <v>24</v>
      </c>
      <c r="AM1874" t="s">
        <v>24</v>
      </c>
      <c r="AN1874" t="s">
        <v>24</v>
      </c>
      <c r="AO1874" t="s">
        <v>24</v>
      </c>
      <c r="AP1874" t="s">
        <v>24</v>
      </c>
      <c r="AQ1874" t="s">
        <v>24</v>
      </c>
      <c r="AR1874" t="s">
        <v>24</v>
      </c>
      <c r="AS1874" t="s">
        <v>24</v>
      </c>
      <c r="AT1874" t="s">
        <v>24</v>
      </c>
    </row>
    <row r="1875" spans="1:46">
      <c r="A1875">
        <v>144</v>
      </c>
      <c r="B1875">
        <v>1</v>
      </c>
      <c r="C1875">
        <v>2</v>
      </c>
      <c r="D1875">
        <v>0</v>
      </c>
      <c r="G1875">
        <v>0</v>
      </c>
      <c r="Q1875" t="s">
        <v>24</v>
      </c>
      <c r="S1875">
        <v>0</v>
      </c>
      <c r="Z1875">
        <v>0</v>
      </c>
      <c r="AB1875" t="s">
        <v>24</v>
      </c>
      <c r="AC1875" t="s">
        <v>24</v>
      </c>
      <c r="AD1875" t="s">
        <v>24</v>
      </c>
      <c r="AE1875" t="s">
        <v>24</v>
      </c>
      <c r="AF1875">
        <v>0</v>
      </c>
      <c r="AG1875">
        <v>144</v>
      </c>
      <c r="AH1875" t="s">
        <v>24</v>
      </c>
      <c r="AI1875">
        <v>0</v>
      </c>
      <c r="AJ1875" t="s">
        <v>24</v>
      </c>
      <c r="AK1875" t="s">
        <v>24</v>
      </c>
      <c r="AL1875" t="s">
        <v>24</v>
      </c>
      <c r="AM1875" t="s">
        <v>24</v>
      </c>
      <c r="AN1875" t="s">
        <v>24</v>
      </c>
      <c r="AO1875" t="s">
        <v>24</v>
      </c>
      <c r="AP1875" t="s">
        <v>24</v>
      </c>
      <c r="AQ1875" t="s">
        <v>24</v>
      </c>
      <c r="AR1875" t="s">
        <v>24</v>
      </c>
      <c r="AS1875" t="s">
        <v>24</v>
      </c>
      <c r="AT1875" t="s">
        <v>24</v>
      </c>
    </row>
    <row r="1876" spans="1:46">
      <c r="A1876">
        <v>144</v>
      </c>
      <c r="B1876">
        <v>1</v>
      </c>
      <c r="C1876">
        <v>3</v>
      </c>
      <c r="D1876">
        <v>0</v>
      </c>
      <c r="G1876">
        <v>692</v>
      </c>
      <c r="Q1876" t="s">
        <v>5688</v>
      </c>
      <c r="S1876">
        <v>0</v>
      </c>
      <c r="Z1876">
        <v>4</v>
      </c>
      <c r="AB1876" t="s">
        <v>24</v>
      </c>
      <c r="AC1876" t="s">
        <v>24</v>
      </c>
      <c r="AD1876" t="s">
        <v>24</v>
      </c>
      <c r="AE1876" t="s">
        <v>24</v>
      </c>
      <c r="AF1876">
        <v>0</v>
      </c>
      <c r="AG1876">
        <v>144</v>
      </c>
      <c r="AH1876" t="s">
        <v>24</v>
      </c>
      <c r="AI1876">
        <v>0</v>
      </c>
      <c r="AJ1876" t="s">
        <v>24</v>
      </c>
      <c r="AK1876" t="s">
        <v>24</v>
      </c>
      <c r="AL1876" t="s">
        <v>24</v>
      </c>
      <c r="AM1876" t="s">
        <v>24</v>
      </c>
      <c r="AN1876" t="s">
        <v>24</v>
      </c>
      <c r="AO1876" t="s">
        <v>24</v>
      </c>
      <c r="AP1876" t="s">
        <v>24</v>
      </c>
      <c r="AQ1876" t="s">
        <v>24</v>
      </c>
      <c r="AR1876" t="s">
        <v>24</v>
      </c>
      <c r="AS1876" t="s">
        <v>24</v>
      </c>
      <c r="AT1876" t="s">
        <v>24</v>
      </c>
    </row>
    <row r="1877" spans="1:46">
      <c r="A1877">
        <v>144</v>
      </c>
      <c r="B1877">
        <v>1</v>
      </c>
      <c r="C1877">
        <v>4</v>
      </c>
      <c r="D1877">
        <v>0</v>
      </c>
      <c r="G1877">
        <v>342</v>
      </c>
      <c r="Q1877" t="s">
        <v>5395</v>
      </c>
      <c r="S1877">
        <v>0</v>
      </c>
      <c r="Z1877">
        <v>4</v>
      </c>
      <c r="AB1877" t="s">
        <v>24</v>
      </c>
      <c r="AC1877" t="s">
        <v>24</v>
      </c>
      <c r="AD1877" t="s">
        <v>24</v>
      </c>
      <c r="AE1877" t="s">
        <v>24</v>
      </c>
      <c r="AF1877">
        <v>0</v>
      </c>
      <c r="AG1877">
        <v>144</v>
      </c>
      <c r="AH1877" t="s">
        <v>24</v>
      </c>
      <c r="AI1877">
        <v>0</v>
      </c>
      <c r="AJ1877" t="s">
        <v>24</v>
      </c>
      <c r="AK1877" t="s">
        <v>24</v>
      </c>
      <c r="AL1877" t="s">
        <v>24</v>
      </c>
      <c r="AM1877" t="s">
        <v>24</v>
      </c>
      <c r="AN1877" t="s">
        <v>24</v>
      </c>
      <c r="AO1877" t="s">
        <v>24</v>
      </c>
      <c r="AP1877" t="s">
        <v>24</v>
      </c>
      <c r="AQ1877" t="s">
        <v>24</v>
      </c>
      <c r="AR1877" t="s">
        <v>24</v>
      </c>
      <c r="AS1877" t="s">
        <v>24</v>
      </c>
      <c r="AT1877" t="s">
        <v>24</v>
      </c>
    </row>
    <row r="1878" spans="1:46">
      <c r="A1878">
        <v>144</v>
      </c>
      <c r="B1878">
        <v>1</v>
      </c>
      <c r="C1878">
        <v>5</v>
      </c>
      <c r="D1878">
        <v>0</v>
      </c>
      <c r="G1878">
        <v>134</v>
      </c>
      <c r="Q1878" t="s">
        <v>5689</v>
      </c>
      <c r="S1878">
        <v>0</v>
      </c>
      <c r="Z1878">
        <v>4</v>
      </c>
      <c r="AB1878" t="s">
        <v>24</v>
      </c>
      <c r="AC1878" t="s">
        <v>24</v>
      </c>
      <c r="AD1878" t="s">
        <v>24</v>
      </c>
      <c r="AE1878" t="s">
        <v>24</v>
      </c>
      <c r="AF1878">
        <v>0</v>
      </c>
      <c r="AG1878">
        <v>144</v>
      </c>
      <c r="AH1878" t="s">
        <v>24</v>
      </c>
      <c r="AI1878">
        <v>0</v>
      </c>
      <c r="AJ1878" t="s">
        <v>24</v>
      </c>
      <c r="AK1878" t="s">
        <v>24</v>
      </c>
      <c r="AL1878" t="s">
        <v>24</v>
      </c>
      <c r="AM1878" t="s">
        <v>24</v>
      </c>
      <c r="AN1878" t="s">
        <v>24</v>
      </c>
      <c r="AO1878" t="s">
        <v>24</v>
      </c>
      <c r="AP1878" t="s">
        <v>24</v>
      </c>
      <c r="AQ1878" t="s">
        <v>24</v>
      </c>
      <c r="AR1878" t="s">
        <v>24</v>
      </c>
      <c r="AS1878" t="s">
        <v>24</v>
      </c>
      <c r="AT1878" t="s">
        <v>24</v>
      </c>
    </row>
    <row r="1879" spans="1:46">
      <c r="A1879">
        <v>144</v>
      </c>
      <c r="B1879">
        <v>1</v>
      </c>
      <c r="C1879">
        <v>6</v>
      </c>
      <c r="D1879">
        <v>0</v>
      </c>
      <c r="G1879">
        <v>0</v>
      </c>
      <c r="Q1879" t="s">
        <v>24</v>
      </c>
      <c r="S1879">
        <v>0</v>
      </c>
      <c r="Z1879">
        <v>0</v>
      </c>
      <c r="AB1879" t="s">
        <v>24</v>
      </c>
      <c r="AC1879" t="s">
        <v>24</v>
      </c>
      <c r="AD1879" t="s">
        <v>24</v>
      </c>
      <c r="AE1879" t="s">
        <v>24</v>
      </c>
      <c r="AF1879">
        <v>0</v>
      </c>
      <c r="AG1879">
        <v>144</v>
      </c>
      <c r="AH1879" t="s">
        <v>24</v>
      </c>
      <c r="AI1879">
        <v>0</v>
      </c>
      <c r="AJ1879" t="s">
        <v>24</v>
      </c>
      <c r="AK1879" t="s">
        <v>24</v>
      </c>
      <c r="AL1879" t="s">
        <v>24</v>
      </c>
      <c r="AM1879" t="s">
        <v>24</v>
      </c>
      <c r="AN1879" t="s">
        <v>24</v>
      </c>
      <c r="AO1879" t="s">
        <v>24</v>
      </c>
      <c r="AP1879" t="s">
        <v>24</v>
      </c>
      <c r="AQ1879" t="s">
        <v>24</v>
      </c>
      <c r="AR1879" t="s">
        <v>24</v>
      </c>
      <c r="AS1879" t="s">
        <v>24</v>
      </c>
      <c r="AT1879" t="s">
        <v>24</v>
      </c>
    </row>
    <row r="1880" spans="1:46">
      <c r="A1880">
        <v>144</v>
      </c>
      <c r="B1880">
        <v>1</v>
      </c>
      <c r="C1880">
        <v>7</v>
      </c>
      <c r="D1880">
        <v>0</v>
      </c>
      <c r="G1880">
        <v>0</v>
      </c>
      <c r="Q1880" t="s">
        <v>24</v>
      </c>
      <c r="S1880">
        <v>0</v>
      </c>
      <c r="Z1880">
        <v>0</v>
      </c>
      <c r="AB1880" t="s">
        <v>24</v>
      </c>
      <c r="AC1880" t="s">
        <v>24</v>
      </c>
      <c r="AD1880" t="s">
        <v>24</v>
      </c>
      <c r="AE1880" t="s">
        <v>24</v>
      </c>
      <c r="AF1880">
        <v>0</v>
      </c>
      <c r="AG1880">
        <v>144</v>
      </c>
      <c r="AH1880" t="s">
        <v>24</v>
      </c>
      <c r="AI1880">
        <v>0</v>
      </c>
      <c r="AJ1880" t="s">
        <v>24</v>
      </c>
      <c r="AK1880" t="s">
        <v>24</v>
      </c>
      <c r="AL1880" t="s">
        <v>24</v>
      </c>
      <c r="AM1880" t="s">
        <v>24</v>
      </c>
      <c r="AN1880" t="s">
        <v>24</v>
      </c>
      <c r="AO1880" t="s">
        <v>24</v>
      </c>
      <c r="AP1880" t="s">
        <v>24</v>
      </c>
      <c r="AQ1880" t="s">
        <v>24</v>
      </c>
      <c r="AR1880" t="s">
        <v>24</v>
      </c>
      <c r="AS1880" t="s">
        <v>24</v>
      </c>
      <c r="AT1880" t="s">
        <v>24</v>
      </c>
    </row>
    <row r="1881" spans="1:46">
      <c r="A1881">
        <v>144</v>
      </c>
      <c r="B1881">
        <v>1</v>
      </c>
      <c r="C1881">
        <v>8</v>
      </c>
      <c r="D1881">
        <v>0</v>
      </c>
      <c r="G1881">
        <v>0</v>
      </c>
      <c r="Q1881" t="s">
        <v>24</v>
      </c>
      <c r="S1881">
        <v>0</v>
      </c>
      <c r="Z1881">
        <v>0</v>
      </c>
      <c r="AB1881" t="s">
        <v>24</v>
      </c>
      <c r="AC1881" t="s">
        <v>24</v>
      </c>
      <c r="AD1881" t="s">
        <v>24</v>
      </c>
      <c r="AE1881" t="s">
        <v>24</v>
      </c>
      <c r="AF1881">
        <v>0</v>
      </c>
      <c r="AG1881">
        <v>144</v>
      </c>
      <c r="AH1881" t="s">
        <v>24</v>
      </c>
      <c r="AI1881">
        <v>0</v>
      </c>
      <c r="AJ1881" t="s">
        <v>24</v>
      </c>
      <c r="AK1881" t="s">
        <v>24</v>
      </c>
      <c r="AL1881" t="s">
        <v>24</v>
      </c>
      <c r="AM1881" t="s">
        <v>24</v>
      </c>
      <c r="AN1881" t="s">
        <v>24</v>
      </c>
      <c r="AO1881" t="s">
        <v>24</v>
      </c>
      <c r="AP1881" t="s">
        <v>24</v>
      </c>
      <c r="AQ1881" t="s">
        <v>24</v>
      </c>
      <c r="AR1881" t="s">
        <v>24</v>
      </c>
      <c r="AS1881" t="s">
        <v>24</v>
      </c>
      <c r="AT1881" t="s">
        <v>24</v>
      </c>
    </row>
    <row r="1882" spans="1:46">
      <c r="A1882">
        <v>144</v>
      </c>
      <c r="B1882">
        <v>2</v>
      </c>
      <c r="C1882">
        <v>1</v>
      </c>
      <c r="D1882">
        <v>0</v>
      </c>
      <c r="G1882">
        <v>124</v>
      </c>
      <c r="Q1882" t="s">
        <v>5690</v>
      </c>
      <c r="S1882">
        <v>0</v>
      </c>
      <c r="Z1882">
        <v>4</v>
      </c>
      <c r="AB1882" t="s">
        <v>24</v>
      </c>
      <c r="AC1882" t="s">
        <v>24</v>
      </c>
      <c r="AD1882" t="s">
        <v>24</v>
      </c>
      <c r="AE1882" t="s">
        <v>24</v>
      </c>
      <c r="AF1882">
        <v>0</v>
      </c>
      <c r="AG1882">
        <v>144</v>
      </c>
      <c r="AH1882" t="s">
        <v>24</v>
      </c>
      <c r="AI1882">
        <v>0</v>
      </c>
      <c r="AJ1882" t="s">
        <v>24</v>
      </c>
      <c r="AK1882" t="s">
        <v>24</v>
      </c>
      <c r="AL1882" t="s">
        <v>24</v>
      </c>
      <c r="AM1882" t="s">
        <v>24</v>
      </c>
      <c r="AN1882" t="s">
        <v>24</v>
      </c>
      <c r="AO1882" t="s">
        <v>24</v>
      </c>
      <c r="AP1882" t="s">
        <v>24</v>
      </c>
      <c r="AQ1882" t="s">
        <v>24</v>
      </c>
      <c r="AR1882" t="s">
        <v>24</v>
      </c>
      <c r="AS1882" t="s">
        <v>24</v>
      </c>
      <c r="AT1882" t="s">
        <v>24</v>
      </c>
    </row>
    <row r="1883" spans="1:46">
      <c r="A1883">
        <v>144</v>
      </c>
      <c r="B1883">
        <v>2</v>
      </c>
      <c r="C1883">
        <v>2</v>
      </c>
      <c r="D1883">
        <v>0</v>
      </c>
      <c r="G1883">
        <v>697</v>
      </c>
      <c r="Q1883" t="s">
        <v>5247</v>
      </c>
      <c r="S1883">
        <v>0</v>
      </c>
      <c r="Z1883">
        <v>4</v>
      </c>
      <c r="AB1883" t="s">
        <v>24</v>
      </c>
      <c r="AC1883" t="s">
        <v>24</v>
      </c>
      <c r="AD1883" t="s">
        <v>24</v>
      </c>
      <c r="AE1883" t="s">
        <v>24</v>
      </c>
      <c r="AF1883">
        <v>0</v>
      </c>
      <c r="AG1883">
        <v>144</v>
      </c>
      <c r="AH1883" t="s">
        <v>24</v>
      </c>
      <c r="AI1883">
        <v>0</v>
      </c>
      <c r="AJ1883" t="s">
        <v>24</v>
      </c>
      <c r="AK1883" t="s">
        <v>24</v>
      </c>
      <c r="AL1883" t="s">
        <v>24</v>
      </c>
      <c r="AM1883" t="s">
        <v>24</v>
      </c>
      <c r="AN1883" t="s">
        <v>24</v>
      </c>
      <c r="AO1883" t="s">
        <v>24</v>
      </c>
      <c r="AP1883" t="s">
        <v>24</v>
      </c>
      <c r="AQ1883" t="s">
        <v>24</v>
      </c>
      <c r="AR1883" t="s">
        <v>24</v>
      </c>
      <c r="AS1883" t="s">
        <v>24</v>
      </c>
      <c r="AT1883" t="s">
        <v>24</v>
      </c>
    </row>
    <row r="1884" spans="1:46">
      <c r="A1884">
        <v>144</v>
      </c>
      <c r="B1884">
        <v>2</v>
      </c>
      <c r="C1884">
        <v>3</v>
      </c>
      <c r="D1884">
        <v>0</v>
      </c>
      <c r="G1884">
        <v>207</v>
      </c>
      <c r="Q1884" t="s">
        <v>5250</v>
      </c>
      <c r="S1884">
        <v>0</v>
      </c>
      <c r="Z1884">
        <v>4</v>
      </c>
      <c r="AB1884" t="s">
        <v>24</v>
      </c>
      <c r="AC1884" t="s">
        <v>24</v>
      </c>
      <c r="AD1884" t="s">
        <v>24</v>
      </c>
      <c r="AE1884" t="s">
        <v>24</v>
      </c>
      <c r="AF1884">
        <v>0</v>
      </c>
      <c r="AG1884">
        <v>144</v>
      </c>
      <c r="AH1884" t="s">
        <v>24</v>
      </c>
      <c r="AI1884">
        <v>0</v>
      </c>
      <c r="AJ1884" t="s">
        <v>24</v>
      </c>
      <c r="AK1884" t="s">
        <v>24</v>
      </c>
      <c r="AL1884" t="s">
        <v>24</v>
      </c>
      <c r="AM1884" t="s">
        <v>24</v>
      </c>
      <c r="AN1884" t="s">
        <v>24</v>
      </c>
      <c r="AO1884" t="s">
        <v>24</v>
      </c>
      <c r="AP1884" t="s">
        <v>24</v>
      </c>
      <c r="AQ1884" t="s">
        <v>24</v>
      </c>
      <c r="AR1884" t="s">
        <v>24</v>
      </c>
      <c r="AS1884" t="s">
        <v>24</v>
      </c>
      <c r="AT1884" t="s">
        <v>24</v>
      </c>
    </row>
    <row r="1885" spans="1:46">
      <c r="A1885">
        <v>144</v>
      </c>
      <c r="B1885">
        <v>2</v>
      </c>
      <c r="C1885">
        <v>4</v>
      </c>
      <c r="D1885">
        <v>0</v>
      </c>
      <c r="G1885">
        <v>311</v>
      </c>
      <c r="Q1885" t="s">
        <v>5691</v>
      </c>
      <c r="S1885">
        <v>0</v>
      </c>
      <c r="Z1885">
        <v>4</v>
      </c>
      <c r="AB1885" t="s">
        <v>24</v>
      </c>
      <c r="AC1885" t="s">
        <v>24</v>
      </c>
      <c r="AD1885" t="s">
        <v>24</v>
      </c>
      <c r="AE1885" t="s">
        <v>24</v>
      </c>
      <c r="AF1885">
        <v>0</v>
      </c>
      <c r="AG1885">
        <v>144</v>
      </c>
      <c r="AH1885" t="s">
        <v>24</v>
      </c>
      <c r="AI1885">
        <v>0</v>
      </c>
      <c r="AJ1885" t="s">
        <v>24</v>
      </c>
      <c r="AK1885" t="s">
        <v>24</v>
      </c>
      <c r="AL1885" t="s">
        <v>24</v>
      </c>
      <c r="AM1885" t="s">
        <v>24</v>
      </c>
      <c r="AN1885" t="s">
        <v>24</v>
      </c>
      <c r="AO1885" t="s">
        <v>24</v>
      </c>
      <c r="AP1885" t="s">
        <v>24</v>
      </c>
      <c r="AQ1885" t="s">
        <v>24</v>
      </c>
      <c r="AR1885" t="s">
        <v>24</v>
      </c>
      <c r="AS1885" t="s">
        <v>24</v>
      </c>
      <c r="AT1885" t="s">
        <v>24</v>
      </c>
    </row>
    <row r="1886" spans="1:46">
      <c r="A1886">
        <v>144</v>
      </c>
      <c r="B1886">
        <v>2</v>
      </c>
      <c r="C1886">
        <v>5</v>
      </c>
      <c r="D1886">
        <v>0</v>
      </c>
      <c r="G1886">
        <v>338</v>
      </c>
      <c r="Q1886" t="s">
        <v>5692</v>
      </c>
      <c r="S1886">
        <v>0</v>
      </c>
      <c r="Z1886">
        <v>4</v>
      </c>
      <c r="AB1886" t="s">
        <v>24</v>
      </c>
      <c r="AC1886" t="s">
        <v>24</v>
      </c>
      <c r="AD1886" t="s">
        <v>24</v>
      </c>
      <c r="AE1886" t="s">
        <v>24</v>
      </c>
      <c r="AF1886">
        <v>0</v>
      </c>
      <c r="AG1886">
        <v>144</v>
      </c>
      <c r="AH1886" t="s">
        <v>24</v>
      </c>
      <c r="AI1886">
        <v>0</v>
      </c>
      <c r="AJ1886" t="s">
        <v>24</v>
      </c>
      <c r="AK1886" t="s">
        <v>24</v>
      </c>
      <c r="AL1886" t="s">
        <v>24</v>
      </c>
      <c r="AM1886" t="s">
        <v>24</v>
      </c>
      <c r="AN1886" t="s">
        <v>24</v>
      </c>
      <c r="AO1886" t="s">
        <v>24</v>
      </c>
      <c r="AP1886" t="s">
        <v>24</v>
      </c>
      <c r="AQ1886" t="s">
        <v>24</v>
      </c>
      <c r="AR1886" t="s">
        <v>24</v>
      </c>
      <c r="AS1886" t="s">
        <v>24</v>
      </c>
      <c r="AT1886" t="s">
        <v>24</v>
      </c>
    </row>
    <row r="1887" spans="1:46">
      <c r="A1887">
        <v>144</v>
      </c>
      <c r="B1887">
        <v>2</v>
      </c>
      <c r="C1887">
        <v>6</v>
      </c>
      <c r="D1887">
        <v>0</v>
      </c>
      <c r="G1887">
        <v>44</v>
      </c>
      <c r="Q1887" t="s">
        <v>5283</v>
      </c>
      <c r="S1887">
        <v>0</v>
      </c>
      <c r="Z1887">
        <v>4</v>
      </c>
      <c r="AB1887" t="s">
        <v>24</v>
      </c>
      <c r="AC1887" t="s">
        <v>24</v>
      </c>
      <c r="AD1887" t="s">
        <v>24</v>
      </c>
      <c r="AE1887" t="s">
        <v>24</v>
      </c>
      <c r="AF1887">
        <v>0</v>
      </c>
      <c r="AG1887">
        <v>144</v>
      </c>
      <c r="AH1887" t="s">
        <v>24</v>
      </c>
      <c r="AI1887">
        <v>0</v>
      </c>
      <c r="AJ1887" t="s">
        <v>24</v>
      </c>
      <c r="AK1887" t="s">
        <v>24</v>
      </c>
      <c r="AL1887" t="s">
        <v>24</v>
      </c>
      <c r="AM1887" t="s">
        <v>24</v>
      </c>
      <c r="AN1887" t="s">
        <v>24</v>
      </c>
      <c r="AO1887" t="s">
        <v>24</v>
      </c>
      <c r="AP1887" t="s">
        <v>24</v>
      </c>
      <c r="AQ1887" t="s">
        <v>24</v>
      </c>
      <c r="AR1887" t="s">
        <v>24</v>
      </c>
      <c r="AS1887" t="s">
        <v>24</v>
      </c>
      <c r="AT1887" t="s">
        <v>24</v>
      </c>
    </row>
    <row r="1888" spans="1:46">
      <c r="A1888">
        <v>144</v>
      </c>
      <c r="B1888">
        <v>2</v>
      </c>
      <c r="C1888">
        <v>7</v>
      </c>
      <c r="D1888">
        <v>0</v>
      </c>
      <c r="G1888">
        <v>564</v>
      </c>
      <c r="Q1888" t="s">
        <v>5693</v>
      </c>
      <c r="S1888">
        <v>0</v>
      </c>
      <c r="Z1888">
        <v>4</v>
      </c>
      <c r="AB1888" t="s">
        <v>24</v>
      </c>
      <c r="AC1888" t="s">
        <v>24</v>
      </c>
      <c r="AD1888" t="s">
        <v>24</v>
      </c>
      <c r="AE1888" t="s">
        <v>24</v>
      </c>
      <c r="AF1888">
        <v>0</v>
      </c>
      <c r="AG1888">
        <v>144</v>
      </c>
      <c r="AH1888" t="s">
        <v>24</v>
      </c>
      <c r="AI1888">
        <v>0</v>
      </c>
      <c r="AJ1888" t="s">
        <v>24</v>
      </c>
      <c r="AK1888" t="s">
        <v>24</v>
      </c>
      <c r="AL1888" t="s">
        <v>24</v>
      </c>
      <c r="AM1888" t="s">
        <v>24</v>
      </c>
      <c r="AN1888" t="s">
        <v>24</v>
      </c>
      <c r="AO1888" t="s">
        <v>24</v>
      </c>
      <c r="AP1888" t="s">
        <v>24</v>
      </c>
      <c r="AQ1888" t="s">
        <v>24</v>
      </c>
      <c r="AR1888" t="s">
        <v>24</v>
      </c>
      <c r="AS1888" t="s">
        <v>24</v>
      </c>
      <c r="AT1888" t="s">
        <v>24</v>
      </c>
    </row>
    <row r="1889" spans="1:46">
      <c r="A1889">
        <v>144</v>
      </c>
      <c r="B1889">
        <v>2</v>
      </c>
      <c r="C1889">
        <v>8</v>
      </c>
      <c r="D1889">
        <v>0</v>
      </c>
      <c r="G1889">
        <v>721</v>
      </c>
      <c r="Q1889" t="s">
        <v>169</v>
      </c>
      <c r="S1889">
        <v>0</v>
      </c>
      <c r="Z1889">
        <v>4</v>
      </c>
      <c r="AB1889" t="s">
        <v>24</v>
      </c>
      <c r="AC1889" t="s">
        <v>24</v>
      </c>
      <c r="AD1889" t="s">
        <v>24</v>
      </c>
      <c r="AE1889" t="s">
        <v>24</v>
      </c>
      <c r="AF1889">
        <v>0</v>
      </c>
      <c r="AG1889">
        <v>144</v>
      </c>
      <c r="AH1889" t="s">
        <v>24</v>
      </c>
      <c r="AI1889">
        <v>0</v>
      </c>
      <c r="AJ1889" t="s">
        <v>24</v>
      </c>
      <c r="AK1889" t="s">
        <v>24</v>
      </c>
      <c r="AL1889" t="s">
        <v>24</v>
      </c>
      <c r="AM1889" t="s">
        <v>24</v>
      </c>
      <c r="AN1889" t="s">
        <v>24</v>
      </c>
      <c r="AO1889" t="s">
        <v>24</v>
      </c>
      <c r="AP1889" t="s">
        <v>24</v>
      </c>
      <c r="AQ1889" t="s">
        <v>24</v>
      </c>
      <c r="AR1889" t="s">
        <v>24</v>
      </c>
      <c r="AS1889" t="s">
        <v>24</v>
      </c>
      <c r="AT1889" t="s">
        <v>24</v>
      </c>
    </row>
    <row r="1890" spans="1:46">
      <c r="A1890">
        <v>145</v>
      </c>
      <c r="B1890">
        <v>1</v>
      </c>
      <c r="C1890">
        <v>1</v>
      </c>
      <c r="D1890">
        <v>0</v>
      </c>
      <c r="G1890">
        <v>0</v>
      </c>
      <c r="Q1890" t="s">
        <v>24</v>
      </c>
      <c r="S1890">
        <v>0</v>
      </c>
      <c r="Z1890">
        <v>0</v>
      </c>
      <c r="AB1890" t="s">
        <v>24</v>
      </c>
      <c r="AC1890" t="s">
        <v>24</v>
      </c>
      <c r="AD1890" t="s">
        <v>24</v>
      </c>
      <c r="AE1890" t="s">
        <v>24</v>
      </c>
      <c r="AF1890">
        <v>0</v>
      </c>
      <c r="AG1890">
        <v>145</v>
      </c>
      <c r="AH1890" t="s">
        <v>24</v>
      </c>
      <c r="AI1890">
        <v>0</v>
      </c>
      <c r="AJ1890" t="s">
        <v>24</v>
      </c>
      <c r="AK1890" t="s">
        <v>24</v>
      </c>
      <c r="AL1890" t="s">
        <v>24</v>
      </c>
      <c r="AM1890" t="s">
        <v>24</v>
      </c>
      <c r="AN1890" t="s">
        <v>24</v>
      </c>
      <c r="AO1890" t="s">
        <v>24</v>
      </c>
      <c r="AP1890" t="s">
        <v>24</v>
      </c>
      <c r="AQ1890" t="s">
        <v>24</v>
      </c>
      <c r="AR1890" t="s">
        <v>24</v>
      </c>
      <c r="AS1890" t="s">
        <v>24</v>
      </c>
      <c r="AT1890" t="s">
        <v>24</v>
      </c>
    </row>
    <row r="1891" spans="1:46">
      <c r="A1891">
        <v>145</v>
      </c>
      <c r="B1891">
        <v>1</v>
      </c>
      <c r="C1891">
        <v>2</v>
      </c>
      <c r="D1891">
        <v>0</v>
      </c>
      <c r="G1891">
        <v>130</v>
      </c>
      <c r="Q1891" t="s">
        <v>5694</v>
      </c>
      <c r="S1891">
        <v>0</v>
      </c>
      <c r="Z1891">
        <v>3</v>
      </c>
      <c r="AB1891" t="s">
        <v>24</v>
      </c>
      <c r="AC1891" t="s">
        <v>24</v>
      </c>
      <c r="AD1891" t="s">
        <v>24</v>
      </c>
      <c r="AE1891" t="s">
        <v>24</v>
      </c>
      <c r="AF1891">
        <v>0</v>
      </c>
      <c r="AG1891">
        <v>145</v>
      </c>
      <c r="AH1891" t="s">
        <v>24</v>
      </c>
      <c r="AI1891">
        <v>0</v>
      </c>
      <c r="AJ1891" t="s">
        <v>24</v>
      </c>
      <c r="AK1891" t="s">
        <v>24</v>
      </c>
      <c r="AL1891" t="s">
        <v>24</v>
      </c>
      <c r="AM1891" t="s">
        <v>24</v>
      </c>
      <c r="AN1891" t="s">
        <v>24</v>
      </c>
      <c r="AO1891" t="s">
        <v>24</v>
      </c>
      <c r="AP1891" t="s">
        <v>24</v>
      </c>
      <c r="AQ1891" t="s">
        <v>24</v>
      </c>
      <c r="AR1891" t="s">
        <v>24</v>
      </c>
      <c r="AS1891" t="s">
        <v>24</v>
      </c>
      <c r="AT1891" t="s">
        <v>24</v>
      </c>
    </row>
    <row r="1892" spans="1:46">
      <c r="A1892">
        <v>145</v>
      </c>
      <c r="B1892">
        <v>1</v>
      </c>
      <c r="C1892">
        <v>3</v>
      </c>
      <c r="D1892">
        <v>0</v>
      </c>
      <c r="G1892">
        <v>327</v>
      </c>
      <c r="Q1892" t="s">
        <v>5695</v>
      </c>
      <c r="S1892">
        <v>0</v>
      </c>
      <c r="Z1892">
        <v>3</v>
      </c>
      <c r="AB1892" t="s">
        <v>24</v>
      </c>
      <c r="AC1892" t="s">
        <v>24</v>
      </c>
      <c r="AD1892" t="s">
        <v>24</v>
      </c>
      <c r="AE1892" t="s">
        <v>24</v>
      </c>
      <c r="AF1892">
        <v>0</v>
      </c>
      <c r="AG1892">
        <v>145</v>
      </c>
      <c r="AH1892" t="s">
        <v>24</v>
      </c>
      <c r="AI1892">
        <v>0</v>
      </c>
      <c r="AJ1892" t="s">
        <v>24</v>
      </c>
      <c r="AK1892" t="s">
        <v>24</v>
      </c>
      <c r="AL1892" t="s">
        <v>24</v>
      </c>
      <c r="AM1892" t="s">
        <v>24</v>
      </c>
      <c r="AN1892" t="s">
        <v>24</v>
      </c>
      <c r="AO1892" t="s">
        <v>24</v>
      </c>
      <c r="AP1892" t="s">
        <v>24</v>
      </c>
      <c r="AQ1892" t="s">
        <v>24</v>
      </c>
      <c r="AR1892" t="s">
        <v>24</v>
      </c>
      <c r="AS1892" t="s">
        <v>24</v>
      </c>
      <c r="AT1892" t="s">
        <v>24</v>
      </c>
    </row>
    <row r="1893" spans="1:46">
      <c r="A1893">
        <v>145</v>
      </c>
      <c r="B1893">
        <v>1</v>
      </c>
      <c r="C1893">
        <v>4</v>
      </c>
      <c r="D1893">
        <v>0</v>
      </c>
      <c r="G1893">
        <v>446</v>
      </c>
      <c r="Q1893" t="s">
        <v>5696</v>
      </c>
      <c r="S1893">
        <v>0</v>
      </c>
      <c r="Z1893">
        <v>3</v>
      </c>
      <c r="AB1893" t="s">
        <v>24</v>
      </c>
      <c r="AC1893" t="s">
        <v>24</v>
      </c>
      <c r="AD1893" t="s">
        <v>24</v>
      </c>
      <c r="AE1893" t="s">
        <v>24</v>
      </c>
      <c r="AF1893">
        <v>0</v>
      </c>
      <c r="AG1893">
        <v>145</v>
      </c>
      <c r="AH1893" t="s">
        <v>24</v>
      </c>
      <c r="AI1893">
        <v>0</v>
      </c>
      <c r="AJ1893" t="s">
        <v>24</v>
      </c>
      <c r="AK1893" t="s">
        <v>24</v>
      </c>
      <c r="AL1893" t="s">
        <v>24</v>
      </c>
      <c r="AM1893" t="s">
        <v>24</v>
      </c>
      <c r="AN1893" t="s">
        <v>24</v>
      </c>
      <c r="AO1893" t="s">
        <v>24</v>
      </c>
      <c r="AP1893" t="s">
        <v>24</v>
      </c>
      <c r="AQ1893" t="s">
        <v>24</v>
      </c>
      <c r="AR1893" t="s">
        <v>24</v>
      </c>
      <c r="AS1893" t="s">
        <v>24</v>
      </c>
      <c r="AT1893" t="s">
        <v>24</v>
      </c>
    </row>
    <row r="1894" spans="1:46">
      <c r="A1894">
        <v>145</v>
      </c>
      <c r="B1894">
        <v>1</v>
      </c>
      <c r="C1894">
        <v>5</v>
      </c>
      <c r="D1894">
        <v>0</v>
      </c>
      <c r="G1894">
        <v>251</v>
      </c>
      <c r="Q1894" t="s">
        <v>5697</v>
      </c>
      <c r="S1894">
        <v>0</v>
      </c>
      <c r="Z1894">
        <v>3</v>
      </c>
      <c r="AB1894" t="s">
        <v>24</v>
      </c>
      <c r="AC1894" t="s">
        <v>24</v>
      </c>
      <c r="AD1894" t="s">
        <v>24</v>
      </c>
      <c r="AE1894" t="s">
        <v>24</v>
      </c>
      <c r="AF1894">
        <v>0</v>
      </c>
      <c r="AG1894">
        <v>145</v>
      </c>
      <c r="AH1894" t="s">
        <v>24</v>
      </c>
      <c r="AI1894">
        <v>0</v>
      </c>
      <c r="AJ1894" t="s">
        <v>24</v>
      </c>
      <c r="AK1894" t="s">
        <v>24</v>
      </c>
      <c r="AL1894" t="s">
        <v>24</v>
      </c>
      <c r="AM1894" t="s">
        <v>24</v>
      </c>
      <c r="AN1894" t="s">
        <v>24</v>
      </c>
      <c r="AO1894" t="s">
        <v>24</v>
      </c>
      <c r="AP1894" t="s">
        <v>24</v>
      </c>
      <c r="AQ1894" t="s">
        <v>24</v>
      </c>
      <c r="AR1894" t="s">
        <v>24</v>
      </c>
      <c r="AS1894" t="s">
        <v>24</v>
      </c>
      <c r="AT1894" t="s">
        <v>24</v>
      </c>
    </row>
    <row r="1895" spans="1:46">
      <c r="A1895">
        <v>145</v>
      </c>
      <c r="B1895">
        <v>1</v>
      </c>
      <c r="C1895">
        <v>6</v>
      </c>
      <c r="D1895">
        <v>0</v>
      </c>
      <c r="G1895">
        <v>618</v>
      </c>
      <c r="Q1895" t="s">
        <v>5698</v>
      </c>
      <c r="S1895">
        <v>0</v>
      </c>
      <c r="Z1895">
        <v>3</v>
      </c>
      <c r="AB1895" t="s">
        <v>24</v>
      </c>
      <c r="AC1895" t="s">
        <v>24</v>
      </c>
      <c r="AD1895" t="s">
        <v>24</v>
      </c>
      <c r="AE1895" t="s">
        <v>24</v>
      </c>
      <c r="AF1895">
        <v>0</v>
      </c>
      <c r="AG1895">
        <v>145</v>
      </c>
      <c r="AH1895" t="s">
        <v>24</v>
      </c>
      <c r="AI1895">
        <v>0</v>
      </c>
      <c r="AJ1895" t="s">
        <v>24</v>
      </c>
      <c r="AK1895" t="s">
        <v>24</v>
      </c>
      <c r="AL1895" t="s">
        <v>24</v>
      </c>
      <c r="AM1895" t="s">
        <v>24</v>
      </c>
      <c r="AN1895" t="s">
        <v>24</v>
      </c>
      <c r="AO1895" t="s">
        <v>24</v>
      </c>
      <c r="AP1895" t="s">
        <v>24</v>
      </c>
      <c r="AQ1895" t="s">
        <v>24</v>
      </c>
      <c r="AR1895" t="s">
        <v>24</v>
      </c>
      <c r="AS1895" t="s">
        <v>24</v>
      </c>
      <c r="AT1895" t="s">
        <v>24</v>
      </c>
    </row>
    <row r="1896" spans="1:46">
      <c r="A1896">
        <v>145</v>
      </c>
      <c r="B1896">
        <v>1</v>
      </c>
      <c r="C1896">
        <v>7</v>
      </c>
      <c r="D1896">
        <v>0</v>
      </c>
      <c r="G1896">
        <v>0</v>
      </c>
      <c r="Q1896" t="s">
        <v>24</v>
      </c>
      <c r="S1896">
        <v>0</v>
      </c>
      <c r="Z1896">
        <v>0</v>
      </c>
      <c r="AB1896" t="s">
        <v>24</v>
      </c>
      <c r="AC1896" t="s">
        <v>24</v>
      </c>
      <c r="AD1896" t="s">
        <v>24</v>
      </c>
      <c r="AE1896" t="s">
        <v>24</v>
      </c>
      <c r="AF1896">
        <v>0</v>
      </c>
      <c r="AG1896">
        <v>145</v>
      </c>
      <c r="AH1896" t="s">
        <v>24</v>
      </c>
      <c r="AI1896">
        <v>0</v>
      </c>
      <c r="AJ1896" t="s">
        <v>24</v>
      </c>
      <c r="AK1896" t="s">
        <v>24</v>
      </c>
      <c r="AL1896" t="s">
        <v>24</v>
      </c>
      <c r="AM1896" t="s">
        <v>24</v>
      </c>
      <c r="AN1896" t="s">
        <v>24</v>
      </c>
      <c r="AO1896" t="s">
        <v>24</v>
      </c>
      <c r="AP1896" t="s">
        <v>24</v>
      </c>
      <c r="AQ1896" t="s">
        <v>24</v>
      </c>
      <c r="AR1896" t="s">
        <v>24</v>
      </c>
      <c r="AS1896" t="s">
        <v>24</v>
      </c>
      <c r="AT1896" t="s">
        <v>24</v>
      </c>
    </row>
    <row r="1897" spans="1:46">
      <c r="A1897">
        <v>145</v>
      </c>
      <c r="B1897">
        <v>1</v>
      </c>
      <c r="C1897">
        <v>8</v>
      </c>
      <c r="D1897">
        <v>0</v>
      </c>
      <c r="G1897">
        <v>0</v>
      </c>
      <c r="Q1897" t="s">
        <v>24</v>
      </c>
      <c r="S1897">
        <v>0</v>
      </c>
      <c r="Z1897">
        <v>0</v>
      </c>
      <c r="AB1897" t="s">
        <v>24</v>
      </c>
      <c r="AC1897" t="s">
        <v>24</v>
      </c>
      <c r="AD1897" t="s">
        <v>24</v>
      </c>
      <c r="AE1897" t="s">
        <v>24</v>
      </c>
      <c r="AF1897">
        <v>0</v>
      </c>
      <c r="AG1897">
        <v>145</v>
      </c>
      <c r="AH1897" t="s">
        <v>24</v>
      </c>
      <c r="AI1897">
        <v>0</v>
      </c>
      <c r="AJ1897" t="s">
        <v>24</v>
      </c>
      <c r="AK1897" t="s">
        <v>24</v>
      </c>
      <c r="AL1897" t="s">
        <v>24</v>
      </c>
      <c r="AM1897" t="s">
        <v>24</v>
      </c>
      <c r="AN1897" t="s">
        <v>24</v>
      </c>
      <c r="AO1897" t="s">
        <v>24</v>
      </c>
      <c r="AP1897" t="s">
        <v>24</v>
      </c>
      <c r="AQ1897" t="s">
        <v>24</v>
      </c>
      <c r="AR1897" t="s">
        <v>24</v>
      </c>
      <c r="AS1897" t="s">
        <v>24</v>
      </c>
      <c r="AT1897" t="s">
        <v>24</v>
      </c>
    </row>
    <row r="1898" spans="1:46">
      <c r="A1898">
        <v>145</v>
      </c>
      <c r="B1898">
        <v>2</v>
      </c>
      <c r="C1898">
        <v>1</v>
      </c>
      <c r="D1898">
        <v>0</v>
      </c>
      <c r="G1898">
        <v>333</v>
      </c>
      <c r="Q1898" t="s">
        <v>5699</v>
      </c>
      <c r="S1898">
        <v>0</v>
      </c>
      <c r="Z1898">
        <v>3</v>
      </c>
      <c r="AB1898" t="s">
        <v>24</v>
      </c>
      <c r="AC1898" t="s">
        <v>24</v>
      </c>
      <c r="AD1898" t="s">
        <v>24</v>
      </c>
      <c r="AE1898" t="s">
        <v>24</v>
      </c>
      <c r="AF1898">
        <v>0</v>
      </c>
      <c r="AG1898">
        <v>145</v>
      </c>
      <c r="AH1898" t="s">
        <v>24</v>
      </c>
      <c r="AI1898">
        <v>0</v>
      </c>
      <c r="AJ1898" t="s">
        <v>24</v>
      </c>
      <c r="AK1898" t="s">
        <v>24</v>
      </c>
      <c r="AL1898" t="s">
        <v>24</v>
      </c>
      <c r="AM1898" t="s">
        <v>24</v>
      </c>
      <c r="AN1898" t="s">
        <v>24</v>
      </c>
      <c r="AO1898" t="s">
        <v>24</v>
      </c>
      <c r="AP1898" t="s">
        <v>24</v>
      </c>
      <c r="AQ1898" t="s">
        <v>24</v>
      </c>
      <c r="AR1898" t="s">
        <v>24</v>
      </c>
      <c r="AS1898" t="s">
        <v>24</v>
      </c>
      <c r="AT1898" t="s">
        <v>24</v>
      </c>
    </row>
    <row r="1899" spans="1:46">
      <c r="A1899">
        <v>145</v>
      </c>
      <c r="B1899">
        <v>2</v>
      </c>
      <c r="C1899">
        <v>2</v>
      </c>
      <c r="D1899">
        <v>0</v>
      </c>
      <c r="G1899">
        <v>777</v>
      </c>
      <c r="Q1899" t="s">
        <v>5700</v>
      </c>
      <c r="S1899">
        <v>0</v>
      </c>
      <c r="Z1899">
        <v>3</v>
      </c>
      <c r="AB1899" t="s">
        <v>24</v>
      </c>
      <c r="AC1899" t="s">
        <v>24</v>
      </c>
      <c r="AD1899" t="s">
        <v>24</v>
      </c>
      <c r="AE1899" t="s">
        <v>24</v>
      </c>
      <c r="AF1899">
        <v>0</v>
      </c>
      <c r="AG1899">
        <v>145</v>
      </c>
      <c r="AH1899" t="s">
        <v>24</v>
      </c>
      <c r="AI1899">
        <v>0</v>
      </c>
      <c r="AJ1899" t="s">
        <v>24</v>
      </c>
      <c r="AK1899" t="s">
        <v>24</v>
      </c>
      <c r="AL1899" t="s">
        <v>24</v>
      </c>
      <c r="AM1899" t="s">
        <v>24</v>
      </c>
      <c r="AN1899" t="s">
        <v>24</v>
      </c>
      <c r="AO1899" t="s">
        <v>24</v>
      </c>
      <c r="AP1899" t="s">
        <v>24</v>
      </c>
      <c r="AQ1899" t="s">
        <v>24</v>
      </c>
      <c r="AR1899" t="s">
        <v>24</v>
      </c>
      <c r="AS1899" t="s">
        <v>24</v>
      </c>
      <c r="AT1899" t="s">
        <v>24</v>
      </c>
    </row>
    <row r="1900" spans="1:46">
      <c r="A1900">
        <v>145</v>
      </c>
      <c r="B1900">
        <v>2</v>
      </c>
      <c r="C1900">
        <v>3</v>
      </c>
      <c r="D1900">
        <v>0</v>
      </c>
      <c r="G1900">
        <v>525</v>
      </c>
      <c r="Q1900" t="s">
        <v>5701</v>
      </c>
      <c r="S1900">
        <v>0</v>
      </c>
      <c r="Z1900">
        <v>3</v>
      </c>
      <c r="AB1900" t="s">
        <v>24</v>
      </c>
      <c r="AC1900" t="s">
        <v>24</v>
      </c>
      <c r="AD1900" t="s">
        <v>24</v>
      </c>
      <c r="AE1900" t="s">
        <v>24</v>
      </c>
      <c r="AF1900">
        <v>0</v>
      </c>
      <c r="AG1900">
        <v>145</v>
      </c>
      <c r="AH1900" t="s">
        <v>24</v>
      </c>
      <c r="AI1900">
        <v>0</v>
      </c>
      <c r="AJ1900" t="s">
        <v>24</v>
      </c>
      <c r="AK1900" t="s">
        <v>24</v>
      </c>
      <c r="AL1900" t="s">
        <v>24</v>
      </c>
      <c r="AM1900" t="s">
        <v>24</v>
      </c>
      <c r="AN1900" t="s">
        <v>24</v>
      </c>
      <c r="AO1900" t="s">
        <v>24</v>
      </c>
      <c r="AP1900" t="s">
        <v>24</v>
      </c>
      <c r="AQ1900" t="s">
        <v>24</v>
      </c>
      <c r="AR1900" t="s">
        <v>24</v>
      </c>
      <c r="AS1900" t="s">
        <v>24</v>
      </c>
      <c r="AT1900" t="s">
        <v>24</v>
      </c>
    </row>
    <row r="1901" spans="1:46">
      <c r="A1901">
        <v>145</v>
      </c>
      <c r="B1901">
        <v>2</v>
      </c>
      <c r="C1901">
        <v>4</v>
      </c>
      <c r="D1901">
        <v>0</v>
      </c>
      <c r="G1901">
        <v>669</v>
      </c>
      <c r="Q1901" t="s">
        <v>5702</v>
      </c>
      <c r="S1901">
        <v>0</v>
      </c>
      <c r="Z1901">
        <v>3</v>
      </c>
      <c r="AB1901" t="s">
        <v>24</v>
      </c>
      <c r="AC1901" t="s">
        <v>24</v>
      </c>
      <c r="AD1901" t="s">
        <v>24</v>
      </c>
      <c r="AE1901" t="s">
        <v>24</v>
      </c>
      <c r="AF1901">
        <v>0</v>
      </c>
      <c r="AG1901">
        <v>145</v>
      </c>
      <c r="AH1901" t="s">
        <v>24</v>
      </c>
      <c r="AI1901">
        <v>0</v>
      </c>
      <c r="AJ1901" t="s">
        <v>24</v>
      </c>
      <c r="AK1901" t="s">
        <v>24</v>
      </c>
      <c r="AL1901" t="s">
        <v>24</v>
      </c>
      <c r="AM1901" t="s">
        <v>24</v>
      </c>
      <c r="AN1901" t="s">
        <v>24</v>
      </c>
      <c r="AO1901" t="s">
        <v>24</v>
      </c>
      <c r="AP1901" t="s">
        <v>24</v>
      </c>
      <c r="AQ1901" t="s">
        <v>24</v>
      </c>
      <c r="AR1901" t="s">
        <v>24</v>
      </c>
      <c r="AS1901" t="s">
        <v>24</v>
      </c>
      <c r="AT1901" t="s">
        <v>24</v>
      </c>
    </row>
    <row r="1902" spans="1:46">
      <c r="A1902">
        <v>145</v>
      </c>
      <c r="B1902">
        <v>2</v>
      </c>
      <c r="C1902">
        <v>5</v>
      </c>
      <c r="D1902">
        <v>0</v>
      </c>
      <c r="G1902">
        <v>199</v>
      </c>
      <c r="Q1902" t="s">
        <v>5703</v>
      </c>
      <c r="S1902">
        <v>0</v>
      </c>
      <c r="Z1902">
        <v>3</v>
      </c>
      <c r="AB1902" t="s">
        <v>24</v>
      </c>
      <c r="AC1902" t="s">
        <v>24</v>
      </c>
      <c r="AD1902" t="s">
        <v>24</v>
      </c>
      <c r="AE1902" t="s">
        <v>24</v>
      </c>
      <c r="AF1902">
        <v>0</v>
      </c>
      <c r="AG1902">
        <v>145</v>
      </c>
      <c r="AH1902" t="s">
        <v>24</v>
      </c>
      <c r="AI1902">
        <v>0</v>
      </c>
      <c r="AJ1902" t="s">
        <v>24</v>
      </c>
      <c r="AK1902" t="s">
        <v>24</v>
      </c>
      <c r="AL1902" t="s">
        <v>24</v>
      </c>
      <c r="AM1902" t="s">
        <v>24</v>
      </c>
      <c r="AN1902" t="s">
        <v>24</v>
      </c>
      <c r="AO1902" t="s">
        <v>24</v>
      </c>
      <c r="AP1902" t="s">
        <v>24</v>
      </c>
      <c r="AQ1902" t="s">
        <v>24</v>
      </c>
      <c r="AR1902" t="s">
        <v>24</v>
      </c>
      <c r="AS1902" t="s">
        <v>24</v>
      </c>
      <c r="AT1902" t="s">
        <v>24</v>
      </c>
    </row>
    <row r="1903" spans="1:46">
      <c r="A1903">
        <v>145</v>
      </c>
      <c r="B1903">
        <v>2</v>
      </c>
      <c r="C1903">
        <v>6</v>
      </c>
      <c r="D1903">
        <v>0</v>
      </c>
      <c r="G1903">
        <v>732</v>
      </c>
      <c r="Q1903" t="s">
        <v>1530</v>
      </c>
      <c r="S1903">
        <v>0</v>
      </c>
      <c r="Z1903">
        <v>3</v>
      </c>
      <c r="AB1903" t="s">
        <v>24</v>
      </c>
      <c r="AC1903" t="s">
        <v>24</v>
      </c>
      <c r="AD1903" t="s">
        <v>24</v>
      </c>
      <c r="AE1903" t="s">
        <v>24</v>
      </c>
      <c r="AF1903">
        <v>0</v>
      </c>
      <c r="AG1903">
        <v>145</v>
      </c>
      <c r="AH1903" t="s">
        <v>24</v>
      </c>
      <c r="AI1903">
        <v>0</v>
      </c>
      <c r="AJ1903" t="s">
        <v>24</v>
      </c>
      <c r="AK1903" t="s">
        <v>24</v>
      </c>
      <c r="AL1903" t="s">
        <v>24</v>
      </c>
      <c r="AM1903" t="s">
        <v>24</v>
      </c>
      <c r="AN1903" t="s">
        <v>24</v>
      </c>
      <c r="AO1903" t="s">
        <v>24</v>
      </c>
      <c r="AP1903" t="s">
        <v>24</v>
      </c>
      <c r="AQ1903" t="s">
        <v>24</v>
      </c>
      <c r="AR1903" t="s">
        <v>24</v>
      </c>
      <c r="AS1903" t="s">
        <v>24</v>
      </c>
      <c r="AT1903" t="s">
        <v>24</v>
      </c>
    </row>
    <row r="1904" spans="1:46">
      <c r="A1904">
        <v>145</v>
      </c>
      <c r="B1904">
        <v>2</v>
      </c>
      <c r="C1904">
        <v>7</v>
      </c>
      <c r="D1904">
        <v>0</v>
      </c>
      <c r="G1904">
        <v>450</v>
      </c>
      <c r="Q1904" t="s">
        <v>5704</v>
      </c>
      <c r="S1904">
        <v>0</v>
      </c>
      <c r="Z1904">
        <v>3</v>
      </c>
      <c r="AB1904" t="s">
        <v>24</v>
      </c>
      <c r="AC1904" t="s">
        <v>24</v>
      </c>
      <c r="AD1904" t="s">
        <v>24</v>
      </c>
      <c r="AE1904" t="s">
        <v>24</v>
      </c>
      <c r="AF1904">
        <v>0</v>
      </c>
      <c r="AG1904">
        <v>145</v>
      </c>
      <c r="AH1904" t="s">
        <v>24</v>
      </c>
      <c r="AI1904">
        <v>0</v>
      </c>
      <c r="AJ1904" t="s">
        <v>24</v>
      </c>
      <c r="AK1904" t="s">
        <v>24</v>
      </c>
      <c r="AL1904" t="s">
        <v>24</v>
      </c>
      <c r="AM1904" t="s">
        <v>24</v>
      </c>
      <c r="AN1904" t="s">
        <v>24</v>
      </c>
      <c r="AO1904" t="s">
        <v>24</v>
      </c>
      <c r="AP1904" t="s">
        <v>24</v>
      </c>
      <c r="AQ1904" t="s">
        <v>24</v>
      </c>
      <c r="AR1904" t="s">
        <v>24</v>
      </c>
      <c r="AS1904" t="s">
        <v>24</v>
      </c>
      <c r="AT1904" t="s">
        <v>24</v>
      </c>
    </row>
    <row r="1905" spans="1:46">
      <c r="A1905">
        <v>145</v>
      </c>
      <c r="B1905">
        <v>2</v>
      </c>
      <c r="C1905">
        <v>8</v>
      </c>
      <c r="D1905">
        <v>0</v>
      </c>
      <c r="G1905">
        <v>72</v>
      </c>
      <c r="Q1905" t="s">
        <v>5705</v>
      </c>
      <c r="S1905">
        <v>0</v>
      </c>
      <c r="Z1905">
        <v>3</v>
      </c>
      <c r="AB1905" t="s">
        <v>24</v>
      </c>
      <c r="AC1905" t="s">
        <v>24</v>
      </c>
      <c r="AD1905" t="s">
        <v>24</v>
      </c>
      <c r="AE1905" t="s">
        <v>24</v>
      </c>
      <c r="AF1905">
        <v>0</v>
      </c>
      <c r="AG1905">
        <v>145</v>
      </c>
      <c r="AH1905" t="s">
        <v>24</v>
      </c>
      <c r="AI1905">
        <v>0</v>
      </c>
      <c r="AJ1905" t="s">
        <v>24</v>
      </c>
      <c r="AK1905" t="s">
        <v>24</v>
      </c>
      <c r="AL1905" t="s">
        <v>24</v>
      </c>
      <c r="AM1905" t="s">
        <v>24</v>
      </c>
      <c r="AN1905" t="s">
        <v>24</v>
      </c>
      <c r="AO1905" t="s">
        <v>24</v>
      </c>
      <c r="AP1905" t="s">
        <v>24</v>
      </c>
      <c r="AQ1905" t="s">
        <v>24</v>
      </c>
      <c r="AR1905" t="s">
        <v>24</v>
      </c>
      <c r="AS1905" t="s">
        <v>24</v>
      </c>
      <c r="AT1905" t="s">
        <v>24</v>
      </c>
    </row>
    <row r="1906" spans="1:46">
      <c r="A1906">
        <v>146</v>
      </c>
      <c r="B1906">
        <v>1</v>
      </c>
      <c r="C1906">
        <v>1</v>
      </c>
      <c r="D1906">
        <v>0</v>
      </c>
      <c r="G1906">
        <v>0</v>
      </c>
      <c r="Q1906" t="s">
        <v>24</v>
      </c>
      <c r="S1906">
        <v>0</v>
      </c>
      <c r="Z1906">
        <v>0</v>
      </c>
      <c r="AB1906" t="s">
        <v>24</v>
      </c>
      <c r="AC1906" t="s">
        <v>24</v>
      </c>
      <c r="AD1906" t="s">
        <v>24</v>
      </c>
      <c r="AE1906" t="s">
        <v>24</v>
      </c>
      <c r="AF1906">
        <v>0</v>
      </c>
      <c r="AG1906">
        <v>146</v>
      </c>
      <c r="AH1906" t="s">
        <v>24</v>
      </c>
      <c r="AI1906">
        <v>0</v>
      </c>
      <c r="AJ1906" t="s">
        <v>24</v>
      </c>
      <c r="AK1906" t="s">
        <v>24</v>
      </c>
      <c r="AL1906" t="s">
        <v>24</v>
      </c>
      <c r="AM1906" t="s">
        <v>24</v>
      </c>
      <c r="AN1906" t="s">
        <v>24</v>
      </c>
      <c r="AO1906" t="s">
        <v>24</v>
      </c>
      <c r="AP1906" t="s">
        <v>24</v>
      </c>
      <c r="AQ1906" t="s">
        <v>24</v>
      </c>
      <c r="AR1906" t="s">
        <v>24</v>
      </c>
      <c r="AS1906" t="s">
        <v>24</v>
      </c>
      <c r="AT1906" t="s">
        <v>24</v>
      </c>
    </row>
    <row r="1907" spans="1:46">
      <c r="A1907">
        <v>146</v>
      </c>
      <c r="B1907">
        <v>1</v>
      </c>
      <c r="C1907">
        <v>2</v>
      </c>
      <c r="D1907">
        <v>0</v>
      </c>
      <c r="G1907">
        <v>718</v>
      </c>
      <c r="Q1907" t="s">
        <v>5706</v>
      </c>
      <c r="S1907">
        <v>0</v>
      </c>
      <c r="Z1907">
        <v>3</v>
      </c>
      <c r="AB1907" t="s">
        <v>24</v>
      </c>
      <c r="AC1907" t="s">
        <v>24</v>
      </c>
      <c r="AD1907" t="s">
        <v>24</v>
      </c>
      <c r="AE1907" t="s">
        <v>24</v>
      </c>
      <c r="AF1907">
        <v>0</v>
      </c>
      <c r="AG1907">
        <v>146</v>
      </c>
      <c r="AH1907" t="s">
        <v>24</v>
      </c>
      <c r="AI1907">
        <v>0</v>
      </c>
      <c r="AJ1907" t="s">
        <v>24</v>
      </c>
      <c r="AK1907" t="s">
        <v>24</v>
      </c>
      <c r="AL1907" t="s">
        <v>24</v>
      </c>
      <c r="AM1907" t="s">
        <v>24</v>
      </c>
      <c r="AN1907" t="s">
        <v>24</v>
      </c>
      <c r="AO1907" t="s">
        <v>24</v>
      </c>
      <c r="AP1907" t="s">
        <v>24</v>
      </c>
      <c r="AQ1907" t="s">
        <v>24</v>
      </c>
      <c r="AR1907" t="s">
        <v>24</v>
      </c>
      <c r="AS1907" t="s">
        <v>24</v>
      </c>
      <c r="AT1907" t="s">
        <v>24</v>
      </c>
    </row>
    <row r="1908" spans="1:46">
      <c r="A1908">
        <v>146</v>
      </c>
      <c r="B1908">
        <v>1</v>
      </c>
      <c r="C1908">
        <v>3</v>
      </c>
      <c r="D1908">
        <v>0</v>
      </c>
      <c r="G1908">
        <v>739</v>
      </c>
      <c r="Q1908" t="s">
        <v>194</v>
      </c>
      <c r="S1908">
        <v>0</v>
      </c>
      <c r="Z1908">
        <v>3</v>
      </c>
      <c r="AB1908" t="s">
        <v>24</v>
      </c>
      <c r="AC1908" t="s">
        <v>24</v>
      </c>
      <c r="AD1908" t="s">
        <v>24</v>
      </c>
      <c r="AE1908" t="s">
        <v>24</v>
      </c>
      <c r="AF1908">
        <v>0</v>
      </c>
      <c r="AG1908">
        <v>146</v>
      </c>
      <c r="AH1908" t="s">
        <v>24</v>
      </c>
      <c r="AI1908">
        <v>0</v>
      </c>
      <c r="AJ1908" t="s">
        <v>24</v>
      </c>
      <c r="AK1908" t="s">
        <v>24</v>
      </c>
      <c r="AL1908" t="s">
        <v>24</v>
      </c>
      <c r="AM1908" t="s">
        <v>24</v>
      </c>
      <c r="AN1908" t="s">
        <v>24</v>
      </c>
      <c r="AO1908" t="s">
        <v>24</v>
      </c>
      <c r="AP1908" t="s">
        <v>24</v>
      </c>
      <c r="AQ1908" t="s">
        <v>24</v>
      </c>
      <c r="AR1908" t="s">
        <v>24</v>
      </c>
      <c r="AS1908" t="s">
        <v>24</v>
      </c>
      <c r="AT1908" t="s">
        <v>24</v>
      </c>
    </row>
    <row r="1909" spans="1:46">
      <c r="A1909">
        <v>146</v>
      </c>
      <c r="B1909">
        <v>1</v>
      </c>
      <c r="C1909">
        <v>4</v>
      </c>
      <c r="D1909">
        <v>0</v>
      </c>
      <c r="G1909">
        <v>471</v>
      </c>
      <c r="Q1909" t="s">
        <v>5707</v>
      </c>
      <c r="S1909">
        <v>0</v>
      </c>
      <c r="Z1909">
        <v>3</v>
      </c>
      <c r="AB1909" t="s">
        <v>24</v>
      </c>
      <c r="AC1909" t="s">
        <v>24</v>
      </c>
      <c r="AD1909" t="s">
        <v>24</v>
      </c>
      <c r="AE1909" t="s">
        <v>24</v>
      </c>
      <c r="AF1909">
        <v>0</v>
      </c>
      <c r="AG1909">
        <v>146</v>
      </c>
      <c r="AH1909" t="s">
        <v>24</v>
      </c>
      <c r="AI1909">
        <v>0</v>
      </c>
      <c r="AJ1909" t="s">
        <v>24</v>
      </c>
      <c r="AK1909" t="s">
        <v>24</v>
      </c>
      <c r="AL1909" t="s">
        <v>24</v>
      </c>
      <c r="AM1909" t="s">
        <v>24</v>
      </c>
      <c r="AN1909" t="s">
        <v>24</v>
      </c>
      <c r="AO1909" t="s">
        <v>24</v>
      </c>
      <c r="AP1909" t="s">
        <v>24</v>
      </c>
      <c r="AQ1909" t="s">
        <v>24</v>
      </c>
      <c r="AR1909" t="s">
        <v>24</v>
      </c>
      <c r="AS1909" t="s">
        <v>24</v>
      </c>
      <c r="AT1909" t="s">
        <v>24</v>
      </c>
    </row>
    <row r="1910" spans="1:46">
      <c r="A1910">
        <v>146</v>
      </c>
      <c r="B1910">
        <v>1</v>
      </c>
      <c r="C1910">
        <v>5</v>
      </c>
      <c r="D1910">
        <v>0</v>
      </c>
      <c r="G1910">
        <v>352</v>
      </c>
      <c r="Q1910" t="s">
        <v>5708</v>
      </c>
      <c r="S1910">
        <v>0</v>
      </c>
      <c r="Z1910">
        <v>3</v>
      </c>
      <c r="AB1910" t="s">
        <v>24</v>
      </c>
      <c r="AC1910" t="s">
        <v>24</v>
      </c>
      <c r="AD1910" t="s">
        <v>24</v>
      </c>
      <c r="AE1910" t="s">
        <v>24</v>
      </c>
      <c r="AF1910">
        <v>0</v>
      </c>
      <c r="AG1910">
        <v>146</v>
      </c>
      <c r="AH1910" t="s">
        <v>24</v>
      </c>
      <c r="AI1910">
        <v>0</v>
      </c>
      <c r="AJ1910" t="s">
        <v>24</v>
      </c>
      <c r="AK1910" t="s">
        <v>24</v>
      </c>
      <c r="AL1910" t="s">
        <v>24</v>
      </c>
      <c r="AM1910" t="s">
        <v>24</v>
      </c>
      <c r="AN1910" t="s">
        <v>24</v>
      </c>
      <c r="AO1910" t="s">
        <v>24</v>
      </c>
      <c r="AP1910" t="s">
        <v>24</v>
      </c>
      <c r="AQ1910" t="s">
        <v>24</v>
      </c>
      <c r="AR1910" t="s">
        <v>24</v>
      </c>
      <c r="AS1910" t="s">
        <v>24</v>
      </c>
      <c r="AT1910" t="s">
        <v>24</v>
      </c>
    </row>
    <row r="1911" spans="1:46">
      <c r="A1911">
        <v>146</v>
      </c>
      <c r="B1911">
        <v>1</v>
      </c>
      <c r="C1911">
        <v>6</v>
      </c>
      <c r="D1911">
        <v>0</v>
      </c>
      <c r="G1911">
        <v>765</v>
      </c>
      <c r="Q1911" t="s">
        <v>1612</v>
      </c>
      <c r="S1911">
        <v>0</v>
      </c>
      <c r="Z1911">
        <v>3</v>
      </c>
      <c r="AB1911" t="s">
        <v>24</v>
      </c>
      <c r="AC1911" t="s">
        <v>24</v>
      </c>
      <c r="AD1911" t="s">
        <v>24</v>
      </c>
      <c r="AE1911" t="s">
        <v>24</v>
      </c>
      <c r="AF1911">
        <v>0</v>
      </c>
      <c r="AG1911">
        <v>146</v>
      </c>
      <c r="AH1911" t="s">
        <v>24</v>
      </c>
      <c r="AI1911">
        <v>0</v>
      </c>
      <c r="AJ1911" t="s">
        <v>24</v>
      </c>
      <c r="AK1911" t="s">
        <v>24</v>
      </c>
      <c r="AL1911" t="s">
        <v>24</v>
      </c>
      <c r="AM1911" t="s">
        <v>24</v>
      </c>
      <c r="AN1911" t="s">
        <v>24</v>
      </c>
      <c r="AO1911" t="s">
        <v>24</v>
      </c>
      <c r="AP1911" t="s">
        <v>24</v>
      </c>
      <c r="AQ1911" t="s">
        <v>24</v>
      </c>
      <c r="AR1911" t="s">
        <v>24</v>
      </c>
      <c r="AS1911" t="s">
        <v>24</v>
      </c>
      <c r="AT1911" t="s">
        <v>24</v>
      </c>
    </row>
    <row r="1912" spans="1:46">
      <c r="A1912">
        <v>146</v>
      </c>
      <c r="B1912">
        <v>1</v>
      </c>
      <c r="C1912">
        <v>7</v>
      </c>
      <c r="D1912">
        <v>0</v>
      </c>
      <c r="G1912">
        <v>0</v>
      </c>
      <c r="Q1912" t="s">
        <v>24</v>
      </c>
      <c r="S1912">
        <v>0</v>
      </c>
      <c r="Z1912">
        <v>0</v>
      </c>
      <c r="AB1912" t="s">
        <v>24</v>
      </c>
      <c r="AC1912" t="s">
        <v>24</v>
      </c>
      <c r="AD1912" t="s">
        <v>24</v>
      </c>
      <c r="AE1912" t="s">
        <v>24</v>
      </c>
      <c r="AF1912">
        <v>0</v>
      </c>
      <c r="AG1912">
        <v>146</v>
      </c>
      <c r="AH1912" t="s">
        <v>24</v>
      </c>
      <c r="AI1912">
        <v>0</v>
      </c>
      <c r="AJ1912" t="s">
        <v>24</v>
      </c>
      <c r="AK1912" t="s">
        <v>24</v>
      </c>
      <c r="AL1912" t="s">
        <v>24</v>
      </c>
      <c r="AM1912" t="s">
        <v>24</v>
      </c>
      <c r="AN1912" t="s">
        <v>24</v>
      </c>
      <c r="AO1912" t="s">
        <v>24</v>
      </c>
      <c r="AP1912" t="s">
        <v>24</v>
      </c>
      <c r="AQ1912" t="s">
        <v>24</v>
      </c>
      <c r="AR1912" t="s">
        <v>24</v>
      </c>
      <c r="AS1912" t="s">
        <v>24</v>
      </c>
      <c r="AT1912" t="s">
        <v>24</v>
      </c>
    </row>
    <row r="1913" spans="1:46">
      <c r="A1913">
        <v>146</v>
      </c>
      <c r="B1913">
        <v>1</v>
      </c>
      <c r="C1913">
        <v>8</v>
      </c>
      <c r="D1913">
        <v>0</v>
      </c>
      <c r="G1913">
        <v>0</v>
      </c>
      <c r="Q1913" t="s">
        <v>24</v>
      </c>
      <c r="S1913">
        <v>0</v>
      </c>
      <c r="Z1913">
        <v>0</v>
      </c>
      <c r="AB1913" t="s">
        <v>24</v>
      </c>
      <c r="AC1913" t="s">
        <v>24</v>
      </c>
      <c r="AD1913" t="s">
        <v>24</v>
      </c>
      <c r="AE1913" t="s">
        <v>24</v>
      </c>
      <c r="AF1913">
        <v>0</v>
      </c>
      <c r="AG1913">
        <v>146</v>
      </c>
      <c r="AH1913" t="s">
        <v>24</v>
      </c>
      <c r="AI1913">
        <v>0</v>
      </c>
      <c r="AJ1913" t="s">
        <v>24</v>
      </c>
      <c r="AK1913" t="s">
        <v>24</v>
      </c>
      <c r="AL1913" t="s">
        <v>24</v>
      </c>
      <c r="AM1913" t="s">
        <v>24</v>
      </c>
      <c r="AN1913" t="s">
        <v>24</v>
      </c>
      <c r="AO1913" t="s">
        <v>24</v>
      </c>
      <c r="AP1913" t="s">
        <v>24</v>
      </c>
      <c r="AQ1913" t="s">
        <v>24</v>
      </c>
      <c r="AR1913" t="s">
        <v>24</v>
      </c>
      <c r="AS1913" t="s">
        <v>24</v>
      </c>
      <c r="AT1913" t="s">
        <v>24</v>
      </c>
    </row>
    <row r="1914" spans="1:46">
      <c r="A1914">
        <v>146</v>
      </c>
      <c r="B1914">
        <v>2</v>
      </c>
      <c r="C1914">
        <v>1</v>
      </c>
      <c r="D1914">
        <v>0</v>
      </c>
      <c r="G1914">
        <v>812</v>
      </c>
      <c r="Q1914" t="s">
        <v>5709</v>
      </c>
      <c r="S1914">
        <v>0</v>
      </c>
      <c r="Z1914">
        <v>3</v>
      </c>
      <c r="AB1914" t="s">
        <v>24</v>
      </c>
      <c r="AC1914" t="s">
        <v>24</v>
      </c>
      <c r="AD1914" t="s">
        <v>24</v>
      </c>
      <c r="AE1914" t="s">
        <v>24</v>
      </c>
      <c r="AF1914">
        <v>0</v>
      </c>
      <c r="AG1914">
        <v>146</v>
      </c>
      <c r="AH1914" t="s">
        <v>24</v>
      </c>
      <c r="AI1914">
        <v>0</v>
      </c>
      <c r="AJ1914" t="s">
        <v>24</v>
      </c>
      <c r="AK1914" t="s">
        <v>24</v>
      </c>
      <c r="AL1914" t="s">
        <v>24</v>
      </c>
      <c r="AM1914" t="s">
        <v>24</v>
      </c>
      <c r="AN1914" t="s">
        <v>24</v>
      </c>
      <c r="AO1914" t="s">
        <v>24</v>
      </c>
      <c r="AP1914" t="s">
        <v>24</v>
      </c>
      <c r="AQ1914" t="s">
        <v>24</v>
      </c>
      <c r="AR1914" t="s">
        <v>24</v>
      </c>
      <c r="AS1914" t="s">
        <v>24</v>
      </c>
      <c r="AT1914" t="s">
        <v>24</v>
      </c>
    </row>
    <row r="1915" spans="1:46">
      <c r="A1915">
        <v>146</v>
      </c>
      <c r="B1915">
        <v>2</v>
      </c>
      <c r="C1915">
        <v>2</v>
      </c>
      <c r="D1915">
        <v>0</v>
      </c>
      <c r="G1915">
        <v>488</v>
      </c>
      <c r="Q1915" t="s">
        <v>5710</v>
      </c>
      <c r="S1915">
        <v>0</v>
      </c>
      <c r="Z1915">
        <v>3</v>
      </c>
      <c r="AB1915" t="s">
        <v>24</v>
      </c>
      <c r="AC1915" t="s">
        <v>24</v>
      </c>
      <c r="AD1915" t="s">
        <v>24</v>
      </c>
      <c r="AE1915" t="s">
        <v>24</v>
      </c>
      <c r="AF1915">
        <v>0</v>
      </c>
      <c r="AG1915">
        <v>146</v>
      </c>
      <c r="AH1915" t="s">
        <v>24</v>
      </c>
      <c r="AI1915">
        <v>0</v>
      </c>
      <c r="AJ1915" t="s">
        <v>24</v>
      </c>
      <c r="AK1915" t="s">
        <v>24</v>
      </c>
      <c r="AL1915" t="s">
        <v>24</v>
      </c>
      <c r="AM1915" t="s">
        <v>24</v>
      </c>
      <c r="AN1915" t="s">
        <v>24</v>
      </c>
      <c r="AO1915" t="s">
        <v>24</v>
      </c>
      <c r="AP1915" t="s">
        <v>24</v>
      </c>
      <c r="AQ1915" t="s">
        <v>24</v>
      </c>
      <c r="AR1915" t="s">
        <v>24</v>
      </c>
      <c r="AS1915" t="s">
        <v>24</v>
      </c>
      <c r="AT1915" t="s">
        <v>24</v>
      </c>
    </row>
    <row r="1916" spans="1:46">
      <c r="A1916">
        <v>146</v>
      </c>
      <c r="B1916">
        <v>2</v>
      </c>
      <c r="C1916">
        <v>3</v>
      </c>
      <c r="D1916">
        <v>0</v>
      </c>
      <c r="G1916">
        <v>591</v>
      </c>
      <c r="Q1916" t="s">
        <v>5711</v>
      </c>
      <c r="S1916">
        <v>0</v>
      </c>
      <c r="Z1916">
        <v>3</v>
      </c>
      <c r="AB1916" t="s">
        <v>24</v>
      </c>
      <c r="AC1916" t="s">
        <v>24</v>
      </c>
      <c r="AD1916" t="s">
        <v>24</v>
      </c>
      <c r="AE1916" t="s">
        <v>24</v>
      </c>
      <c r="AF1916">
        <v>0</v>
      </c>
      <c r="AG1916">
        <v>146</v>
      </c>
      <c r="AH1916" t="s">
        <v>24</v>
      </c>
      <c r="AI1916">
        <v>0</v>
      </c>
      <c r="AJ1916" t="s">
        <v>24</v>
      </c>
      <c r="AK1916" t="s">
        <v>24</v>
      </c>
      <c r="AL1916" t="s">
        <v>24</v>
      </c>
      <c r="AM1916" t="s">
        <v>24</v>
      </c>
      <c r="AN1916" t="s">
        <v>24</v>
      </c>
      <c r="AO1916" t="s">
        <v>24</v>
      </c>
      <c r="AP1916" t="s">
        <v>24</v>
      </c>
      <c r="AQ1916" t="s">
        <v>24</v>
      </c>
      <c r="AR1916" t="s">
        <v>24</v>
      </c>
      <c r="AS1916" t="s">
        <v>24</v>
      </c>
      <c r="AT1916" t="s">
        <v>24</v>
      </c>
    </row>
    <row r="1917" spans="1:46">
      <c r="A1917">
        <v>146</v>
      </c>
      <c r="B1917">
        <v>2</v>
      </c>
      <c r="C1917">
        <v>4</v>
      </c>
      <c r="D1917">
        <v>0</v>
      </c>
      <c r="G1917">
        <v>394</v>
      </c>
      <c r="Q1917" t="s">
        <v>1624</v>
      </c>
      <c r="S1917">
        <v>0</v>
      </c>
      <c r="Z1917">
        <v>3</v>
      </c>
      <c r="AB1917" t="s">
        <v>24</v>
      </c>
      <c r="AC1917" t="s">
        <v>24</v>
      </c>
      <c r="AD1917" t="s">
        <v>24</v>
      </c>
      <c r="AE1917" t="s">
        <v>24</v>
      </c>
      <c r="AF1917">
        <v>0</v>
      </c>
      <c r="AG1917">
        <v>146</v>
      </c>
      <c r="AH1917" t="s">
        <v>24</v>
      </c>
      <c r="AI1917">
        <v>0</v>
      </c>
      <c r="AJ1917" t="s">
        <v>24</v>
      </c>
      <c r="AK1917" t="s">
        <v>24</v>
      </c>
      <c r="AL1917" t="s">
        <v>24</v>
      </c>
      <c r="AM1917" t="s">
        <v>24</v>
      </c>
      <c r="AN1917" t="s">
        <v>24</v>
      </c>
      <c r="AO1917" t="s">
        <v>24</v>
      </c>
      <c r="AP1917" t="s">
        <v>24</v>
      </c>
      <c r="AQ1917" t="s">
        <v>24</v>
      </c>
      <c r="AR1917" t="s">
        <v>24</v>
      </c>
      <c r="AS1917" t="s">
        <v>24</v>
      </c>
      <c r="AT1917" t="s">
        <v>24</v>
      </c>
    </row>
    <row r="1918" spans="1:46">
      <c r="A1918">
        <v>146</v>
      </c>
      <c r="B1918">
        <v>2</v>
      </c>
      <c r="C1918">
        <v>5</v>
      </c>
      <c r="D1918">
        <v>0</v>
      </c>
      <c r="G1918">
        <v>766</v>
      </c>
      <c r="Q1918" t="s">
        <v>5712</v>
      </c>
      <c r="S1918">
        <v>0</v>
      </c>
      <c r="Z1918">
        <v>3</v>
      </c>
      <c r="AB1918" t="s">
        <v>24</v>
      </c>
      <c r="AC1918" t="s">
        <v>24</v>
      </c>
      <c r="AD1918" t="s">
        <v>24</v>
      </c>
      <c r="AE1918" t="s">
        <v>24</v>
      </c>
      <c r="AF1918">
        <v>0</v>
      </c>
      <c r="AG1918">
        <v>146</v>
      </c>
      <c r="AH1918" t="s">
        <v>24</v>
      </c>
      <c r="AI1918">
        <v>0</v>
      </c>
      <c r="AJ1918" t="s">
        <v>24</v>
      </c>
      <c r="AK1918" t="s">
        <v>24</v>
      </c>
      <c r="AL1918" t="s">
        <v>24</v>
      </c>
      <c r="AM1918" t="s">
        <v>24</v>
      </c>
      <c r="AN1918" t="s">
        <v>24</v>
      </c>
      <c r="AO1918" t="s">
        <v>24</v>
      </c>
      <c r="AP1918" t="s">
        <v>24</v>
      </c>
      <c r="AQ1918" t="s">
        <v>24</v>
      </c>
      <c r="AR1918" t="s">
        <v>24</v>
      </c>
      <c r="AS1918" t="s">
        <v>24</v>
      </c>
      <c r="AT1918" t="s">
        <v>24</v>
      </c>
    </row>
    <row r="1919" spans="1:46">
      <c r="A1919">
        <v>146</v>
      </c>
      <c r="B1919">
        <v>2</v>
      </c>
      <c r="C1919">
        <v>6</v>
      </c>
      <c r="D1919">
        <v>0</v>
      </c>
      <c r="G1919">
        <v>180</v>
      </c>
      <c r="Q1919" t="s">
        <v>5713</v>
      </c>
      <c r="S1919">
        <v>0</v>
      </c>
      <c r="Z1919">
        <v>3</v>
      </c>
      <c r="AB1919" t="s">
        <v>24</v>
      </c>
      <c r="AC1919" t="s">
        <v>24</v>
      </c>
      <c r="AD1919" t="s">
        <v>24</v>
      </c>
      <c r="AE1919" t="s">
        <v>24</v>
      </c>
      <c r="AF1919">
        <v>0</v>
      </c>
      <c r="AG1919">
        <v>146</v>
      </c>
      <c r="AH1919" t="s">
        <v>24</v>
      </c>
      <c r="AI1919">
        <v>0</v>
      </c>
      <c r="AJ1919" t="s">
        <v>24</v>
      </c>
      <c r="AK1919" t="s">
        <v>24</v>
      </c>
      <c r="AL1919" t="s">
        <v>24</v>
      </c>
      <c r="AM1919" t="s">
        <v>24</v>
      </c>
      <c r="AN1919" t="s">
        <v>24</v>
      </c>
      <c r="AO1919" t="s">
        <v>24</v>
      </c>
      <c r="AP1919" t="s">
        <v>24</v>
      </c>
      <c r="AQ1919" t="s">
        <v>24</v>
      </c>
      <c r="AR1919" t="s">
        <v>24</v>
      </c>
      <c r="AS1919" t="s">
        <v>24</v>
      </c>
      <c r="AT1919" t="s">
        <v>24</v>
      </c>
    </row>
    <row r="1920" spans="1:46">
      <c r="A1920">
        <v>146</v>
      </c>
      <c r="B1920">
        <v>2</v>
      </c>
      <c r="C1920">
        <v>7</v>
      </c>
      <c r="D1920">
        <v>0</v>
      </c>
      <c r="G1920">
        <v>183</v>
      </c>
      <c r="Q1920" t="s">
        <v>5714</v>
      </c>
      <c r="S1920">
        <v>0</v>
      </c>
      <c r="Z1920">
        <v>3</v>
      </c>
      <c r="AB1920" t="s">
        <v>24</v>
      </c>
      <c r="AC1920" t="s">
        <v>24</v>
      </c>
      <c r="AD1920" t="s">
        <v>24</v>
      </c>
      <c r="AE1920" t="s">
        <v>24</v>
      </c>
      <c r="AF1920">
        <v>0</v>
      </c>
      <c r="AG1920">
        <v>146</v>
      </c>
      <c r="AH1920" t="s">
        <v>24</v>
      </c>
      <c r="AI1920">
        <v>0</v>
      </c>
      <c r="AJ1920" t="s">
        <v>24</v>
      </c>
      <c r="AK1920" t="s">
        <v>24</v>
      </c>
      <c r="AL1920" t="s">
        <v>24</v>
      </c>
      <c r="AM1920" t="s">
        <v>24</v>
      </c>
      <c r="AN1920" t="s">
        <v>24</v>
      </c>
      <c r="AO1920" t="s">
        <v>24</v>
      </c>
      <c r="AP1920" t="s">
        <v>24</v>
      </c>
      <c r="AQ1920" t="s">
        <v>24</v>
      </c>
      <c r="AR1920" t="s">
        <v>24</v>
      </c>
      <c r="AS1920" t="s">
        <v>24</v>
      </c>
      <c r="AT1920" t="s">
        <v>24</v>
      </c>
    </row>
    <row r="1921" spans="1:46">
      <c r="A1921">
        <v>146</v>
      </c>
      <c r="B1921">
        <v>2</v>
      </c>
      <c r="C1921">
        <v>8</v>
      </c>
      <c r="D1921">
        <v>0</v>
      </c>
      <c r="G1921">
        <v>316</v>
      </c>
      <c r="Q1921" t="s">
        <v>5715</v>
      </c>
      <c r="S1921">
        <v>0</v>
      </c>
      <c r="Z1921">
        <v>3</v>
      </c>
      <c r="AB1921" t="s">
        <v>24</v>
      </c>
      <c r="AC1921" t="s">
        <v>24</v>
      </c>
      <c r="AD1921" t="s">
        <v>24</v>
      </c>
      <c r="AE1921" t="s">
        <v>24</v>
      </c>
      <c r="AF1921">
        <v>0</v>
      </c>
      <c r="AG1921">
        <v>146</v>
      </c>
      <c r="AH1921" t="s">
        <v>24</v>
      </c>
      <c r="AI1921">
        <v>0</v>
      </c>
      <c r="AJ1921" t="s">
        <v>24</v>
      </c>
      <c r="AK1921" t="s">
        <v>24</v>
      </c>
      <c r="AL1921" t="s">
        <v>24</v>
      </c>
      <c r="AM1921" t="s">
        <v>24</v>
      </c>
      <c r="AN1921" t="s">
        <v>24</v>
      </c>
      <c r="AO1921" t="s">
        <v>24</v>
      </c>
      <c r="AP1921" t="s">
        <v>24</v>
      </c>
      <c r="AQ1921" t="s">
        <v>24</v>
      </c>
      <c r="AR1921" t="s">
        <v>24</v>
      </c>
      <c r="AS1921" t="s">
        <v>24</v>
      </c>
      <c r="AT1921" t="s">
        <v>24</v>
      </c>
    </row>
    <row r="1922" spans="1:46">
      <c r="A1922">
        <v>147</v>
      </c>
      <c r="B1922">
        <v>1</v>
      </c>
      <c r="C1922">
        <v>1</v>
      </c>
      <c r="D1922">
        <v>0</v>
      </c>
      <c r="E1922" t="s">
        <v>24</v>
      </c>
      <c r="F1922" t="s">
        <v>24</v>
      </c>
      <c r="G1922">
        <v>0</v>
      </c>
      <c r="H1922">
        <v>0</v>
      </c>
      <c r="I1922">
        <v>0</v>
      </c>
      <c r="J1922">
        <v>0</v>
      </c>
      <c r="K1922">
        <v>0</v>
      </c>
      <c r="L1922" t="s">
        <v>24</v>
      </c>
      <c r="M1922" t="s">
        <v>24</v>
      </c>
      <c r="N1922" t="s">
        <v>24</v>
      </c>
      <c r="O1922" t="s">
        <v>24</v>
      </c>
      <c r="P1922" t="s">
        <v>24</v>
      </c>
      <c r="Q1922" t="s">
        <v>24</v>
      </c>
      <c r="R1922" t="s">
        <v>24</v>
      </c>
      <c r="S1922">
        <v>0</v>
      </c>
      <c r="T1922" t="s">
        <v>137</v>
      </c>
      <c r="U1922" t="s">
        <v>137</v>
      </c>
      <c r="V1922" t="s">
        <v>137</v>
      </c>
      <c r="W1922" t="s">
        <v>24</v>
      </c>
      <c r="X1922" t="s">
        <v>24</v>
      </c>
      <c r="Y1922" t="s">
        <v>24</v>
      </c>
      <c r="Z1922">
        <v>0</v>
      </c>
      <c r="AA1922" t="s">
        <v>24</v>
      </c>
      <c r="AB1922" t="s">
        <v>24</v>
      </c>
      <c r="AC1922" t="s">
        <v>24</v>
      </c>
      <c r="AD1922" t="s">
        <v>24</v>
      </c>
      <c r="AE1922" t="s">
        <v>24</v>
      </c>
      <c r="AF1922">
        <v>0</v>
      </c>
      <c r="AG1922">
        <v>147</v>
      </c>
      <c r="AH1922" t="s">
        <v>24</v>
      </c>
      <c r="AI1922">
        <v>0</v>
      </c>
      <c r="AJ1922" t="s">
        <v>24</v>
      </c>
      <c r="AK1922" t="s">
        <v>24</v>
      </c>
      <c r="AL1922" t="s">
        <v>24</v>
      </c>
      <c r="AM1922" t="s">
        <v>24</v>
      </c>
      <c r="AN1922" t="s">
        <v>24</v>
      </c>
      <c r="AO1922" t="s">
        <v>24</v>
      </c>
      <c r="AP1922" t="s">
        <v>24</v>
      </c>
      <c r="AQ1922" t="s">
        <v>24</v>
      </c>
      <c r="AR1922" t="s">
        <v>24</v>
      </c>
      <c r="AS1922" t="s">
        <v>24</v>
      </c>
      <c r="AT1922" t="s">
        <v>24</v>
      </c>
    </row>
    <row r="1923" spans="1:46">
      <c r="A1923">
        <v>147</v>
      </c>
      <c r="B1923">
        <v>1</v>
      </c>
      <c r="C1923">
        <v>2</v>
      </c>
      <c r="D1923">
        <v>0</v>
      </c>
      <c r="E1923" t="s">
        <v>24</v>
      </c>
      <c r="F1923" t="s">
        <v>24</v>
      </c>
      <c r="G1923">
        <v>0</v>
      </c>
      <c r="H1923">
        <v>0</v>
      </c>
      <c r="I1923">
        <v>0</v>
      </c>
      <c r="J1923">
        <v>0</v>
      </c>
      <c r="K1923">
        <v>0</v>
      </c>
      <c r="L1923" t="s">
        <v>24</v>
      </c>
      <c r="M1923" t="s">
        <v>24</v>
      </c>
      <c r="N1923" t="s">
        <v>24</v>
      </c>
      <c r="O1923" t="s">
        <v>24</v>
      </c>
      <c r="P1923" t="s">
        <v>24</v>
      </c>
      <c r="Q1923" t="s">
        <v>24</v>
      </c>
      <c r="R1923" t="s">
        <v>24</v>
      </c>
      <c r="S1923">
        <v>0</v>
      </c>
      <c r="T1923" t="s">
        <v>137</v>
      </c>
      <c r="U1923" t="s">
        <v>137</v>
      </c>
      <c r="V1923" t="s">
        <v>137</v>
      </c>
      <c r="W1923" t="s">
        <v>24</v>
      </c>
      <c r="X1923" t="s">
        <v>24</v>
      </c>
      <c r="Y1923" t="s">
        <v>24</v>
      </c>
      <c r="Z1923">
        <v>0</v>
      </c>
      <c r="AA1923" t="s">
        <v>24</v>
      </c>
      <c r="AB1923" t="s">
        <v>24</v>
      </c>
      <c r="AC1923" t="s">
        <v>24</v>
      </c>
      <c r="AD1923" t="s">
        <v>24</v>
      </c>
      <c r="AE1923" t="s">
        <v>24</v>
      </c>
      <c r="AF1923">
        <v>0</v>
      </c>
      <c r="AG1923">
        <v>147</v>
      </c>
      <c r="AH1923" t="s">
        <v>24</v>
      </c>
      <c r="AI1923">
        <v>0</v>
      </c>
      <c r="AJ1923" t="s">
        <v>24</v>
      </c>
      <c r="AK1923" t="s">
        <v>24</v>
      </c>
      <c r="AL1923" t="s">
        <v>24</v>
      </c>
      <c r="AM1923" t="s">
        <v>24</v>
      </c>
      <c r="AN1923" t="s">
        <v>24</v>
      </c>
      <c r="AO1923" t="s">
        <v>24</v>
      </c>
      <c r="AP1923" t="s">
        <v>24</v>
      </c>
      <c r="AQ1923" t="s">
        <v>24</v>
      </c>
      <c r="AR1923" t="s">
        <v>24</v>
      </c>
      <c r="AS1923" t="s">
        <v>24</v>
      </c>
      <c r="AT1923" t="s">
        <v>24</v>
      </c>
    </row>
    <row r="1924" spans="1:46">
      <c r="A1924">
        <v>147</v>
      </c>
      <c r="B1924">
        <v>1</v>
      </c>
      <c r="C1924">
        <v>3</v>
      </c>
      <c r="D1924">
        <v>0</v>
      </c>
      <c r="E1924" t="s">
        <v>24</v>
      </c>
      <c r="F1924" t="s">
        <v>24</v>
      </c>
      <c r="G1924">
        <v>0</v>
      </c>
      <c r="H1924">
        <v>0</v>
      </c>
      <c r="I1924">
        <v>0</v>
      </c>
      <c r="J1924">
        <v>0</v>
      </c>
      <c r="K1924">
        <v>0</v>
      </c>
      <c r="L1924" t="s">
        <v>24</v>
      </c>
      <c r="M1924" t="s">
        <v>24</v>
      </c>
      <c r="N1924" t="s">
        <v>24</v>
      </c>
      <c r="O1924" t="s">
        <v>24</v>
      </c>
      <c r="P1924" t="s">
        <v>24</v>
      </c>
      <c r="Q1924" t="s">
        <v>24</v>
      </c>
      <c r="R1924" t="s">
        <v>24</v>
      </c>
      <c r="S1924">
        <v>0</v>
      </c>
      <c r="T1924" t="s">
        <v>137</v>
      </c>
      <c r="U1924" t="s">
        <v>137</v>
      </c>
      <c r="V1924" t="s">
        <v>137</v>
      </c>
      <c r="W1924" t="s">
        <v>24</v>
      </c>
      <c r="X1924" t="s">
        <v>24</v>
      </c>
      <c r="Y1924" t="s">
        <v>24</v>
      </c>
      <c r="Z1924">
        <v>0</v>
      </c>
      <c r="AA1924" t="s">
        <v>24</v>
      </c>
      <c r="AB1924" t="s">
        <v>24</v>
      </c>
      <c r="AC1924" t="s">
        <v>24</v>
      </c>
      <c r="AD1924" t="s">
        <v>24</v>
      </c>
      <c r="AE1924" t="s">
        <v>24</v>
      </c>
      <c r="AF1924">
        <v>0</v>
      </c>
      <c r="AG1924">
        <v>147</v>
      </c>
      <c r="AH1924" t="s">
        <v>24</v>
      </c>
      <c r="AI1924">
        <v>0</v>
      </c>
      <c r="AJ1924" t="s">
        <v>24</v>
      </c>
      <c r="AK1924" t="s">
        <v>24</v>
      </c>
      <c r="AL1924" t="s">
        <v>24</v>
      </c>
      <c r="AM1924" t="s">
        <v>24</v>
      </c>
      <c r="AN1924" t="s">
        <v>24</v>
      </c>
      <c r="AO1924" t="s">
        <v>24</v>
      </c>
      <c r="AP1924" t="s">
        <v>24</v>
      </c>
      <c r="AQ1924" t="s">
        <v>24</v>
      </c>
      <c r="AR1924" t="s">
        <v>24</v>
      </c>
      <c r="AS1924" t="s">
        <v>24</v>
      </c>
      <c r="AT1924" t="s">
        <v>24</v>
      </c>
    </row>
    <row r="1925" spans="1:46">
      <c r="A1925">
        <v>147</v>
      </c>
      <c r="B1925">
        <v>1</v>
      </c>
      <c r="C1925">
        <v>4</v>
      </c>
      <c r="D1925">
        <v>0</v>
      </c>
      <c r="E1925" t="s">
        <v>24</v>
      </c>
      <c r="F1925" t="s">
        <v>24</v>
      </c>
      <c r="G1925">
        <v>0</v>
      </c>
      <c r="H1925">
        <v>0</v>
      </c>
      <c r="I1925">
        <v>0</v>
      </c>
      <c r="J1925">
        <v>0</v>
      </c>
      <c r="K1925">
        <v>0</v>
      </c>
      <c r="L1925" t="s">
        <v>24</v>
      </c>
      <c r="M1925" t="s">
        <v>24</v>
      </c>
      <c r="N1925" t="s">
        <v>24</v>
      </c>
      <c r="O1925" t="s">
        <v>24</v>
      </c>
      <c r="P1925" t="s">
        <v>24</v>
      </c>
      <c r="Q1925" t="s">
        <v>24</v>
      </c>
      <c r="R1925" t="s">
        <v>24</v>
      </c>
      <c r="S1925">
        <v>0</v>
      </c>
      <c r="T1925" t="s">
        <v>137</v>
      </c>
      <c r="U1925" t="s">
        <v>137</v>
      </c>
      <c r="V1925" t="s">
        <v>137</v>
      </c>
      <c r="W1925" t="s">
        <v>24</v>
      </c>
      <c r="X1925" t="s">
        <v>24</v>
      </c>
      <c r="Y1925" t="s">
        <v>24</v>
      </c>
      <c r="Z1925">
        <v>0</v>
      </c>
      <c r="AA1925" t="s">
        <v>24</v>
      </c>
      <c r="AB1925" t="s">
        <v>24</v>
      </c>
      <c r="AC1925" t="s">
        <v>24</v>
      </c>
      <c r="AD1925" t="s">
        <v>24</v>
      </c>
      <c r="AE1925" t="s">
        <v>24</v>
      </c>
      <c r="AF1925">
        <v>0</v>
      </c>
      <c r="AG1925">
        <v>147</v>
      </c>
      <c r="AH1925" t="s">
        <v>24</v>
      </c>
      <c r="AI1925">
        <v>0</v>
      </c>
      <c r="AJ1925" t="s">
        <v>24</v>
      </c>
      <c r="AK1925" t="s">
        <v>24</v>
      </c>
      <c r="AL1925" t="s">
        <v>24</v>
      </c>
      <c r="AM1925" t="s">
        <v>24</v>
      </c>
      <c r="AN1925" t="s">
        <v>24</v>
      </c>
      <c r="AO1925" t="s">
        <v>24</v>
      </c>
      <c r="AP1925" t="s">
        <v>24</v>
      </c>
      <c r="AQ1925" t="s">
        <v>24</v>
      </c>
      <c r="AR1925" t="s">
        <v>24</v>
      </c>
      <c r="AS1925" t="s">
        <v>24</v>
      </c>
      <c r="AT1925" t="s">
        <v>24</v>
      </c>
    </row>
    <row r="1926" spans="1:46">
      <c r="A1926">
        <v>147</v>
      </c>
      <c r="B1926">
        <v>1</v>
      </c>
      <c r="C1926">
        <v>5</v>
      </c>
      <c r="D1926">
        <v>0</v>
      </c>
      <c r="E1926" t="s">
        <v>24</v>
      </c>
      <c r="F1926" t="s">
        <v>24</v>
      </c>
      <c r="G1926">
        <v>0</v>
      </c>
      <c r="H1926">
        <v>0</v>
      </c>
      <c r="I1926">
        <v>0</v>
      </c>
      <c r="J1926">
        <v>0</v>
      </c>
      <c r="K1926">
        <v>0</v>
      </c>
      <c r="L1926" t="s">
        <v>24</v>
      </c>
      <c r="M1926" t="s">
        <v>24</v>
      </c>
      <c r="N1926" t="s">
        <v>24</v>
      </c>
      <c r="O1926" t="s">
        <v>24</v>
      </c>
      <c r="P1926" t="s">
        <v>24</v>
      </c>
      <c r="Q1926" t="s">
        <v>24</v>
      </c>
      <c r="R1926" t="s">
        <v>24</v>
      </c>
      <c r="S1926">
        <v>0</v>
      </c>
      <c r="T1926" t="s">
        <v>137</v>
      </c>
      <c r="U1926" t="s">
        <v>137</v>
      </c>
      <c r="V1926" t="s">
        <v>137</v>
      </c>
      <c r="W1926" t="s">
        <v>24</v>
      </c>
      <c r="X1926" t="s">
        <v>24</v>
      </c>
      <c r="Y1926" t="s">
        <v>24</v>
      </c>
      <c r="Z1926">
        <v>0</v>
      </c>
      <c r="AA1926" t="s">
        <v>24</v>
      </c>
      <c r="AB1926" t="s">
        <v>24</v>
      </c>
      <c r="AC1926" t="s">
        <v>24</v>
      </c>
      <c r="AD1926" t="s">
        <v>24</v>
      </c>
      <c r="AE1926" t="s">
        <v>24</v>
      </c>
      <c r="AF1926">
        <v>0</v>
      </c>
      <c r="AG1926">
        <v>147</v>
      </c>
      <c r="AH1926" t="s">
        <v>24</v>
      </c>
      <c r="AI1926">
        <v>0</v>
      </c>
      <c r="AJ1926" t="s">
        <v>24</v>
      </c>
      <c r="AK1926" t="s">
        <v>24</v>
      </c>
      <c r="AL1926" t="s">
        <v>24</v>
      </c>
      <c r="AM1926" t="s">
        <v>24</v>
      </c>
      <c r="AN1926" t="s">
        <v>24</v>
      </c>
      <c r="AO1926" t="s">
        <v>24</v>
      </c>
      <c r="AP1926" t="s">
        <v>24</v>
      </c>
      <c r="AQ1926" t="s">
        <v>24</v>
      </c>
      <c r="AR1926" t="s">
        <v>24</v>
      </c>
      <c r="AS1926" t="s">
        <v>24</v>
      </c>
      <c r="AT1926" t="s">
        <v>24</v>
      </c>
    </row>
    <row r="1927" spans="1:46">
      <c r="A1927">
        <v>147</v>
      </c>
      <c r="B1927">
        <v>1</v>
      </c>
      <c r="C1927">
        <v>6</v>
      </c>
      <c r="D1927">
        <v>0</v>
      </c>
      <c r="E1927" t="s">
        <v>24</v>
      </c>
      <c r="F1927" t="s">
        <v>24</v>
      </c>
      <c r="G1927">
        <v>0</v>
      </c>
      <c r="H1927">
        <v>0</v>
      </c>
      <c r="I1927">
        <v>0</v>
      </c>
      <c r="J1927">
        <v>0</v>
      </c>
      <c r="K1927">
        <v>0</v>
      </c>
      <c r="L1927" t="s">
        <v>24</v>
      </c>
      <c r="M1927" t="s">
        <v>24</v>
      </c>
      <c r="N1927" t="s">
        <v>24</v>
      </c>
      <c r="O1927" t="s">
        <v>24</v>
      </c>
      <c r="P1927" t="s">
        <v>24</v>
      </c>
      <c r="Q1927" t="s">
        <v>24</v>
      </c>
      <c r="R1927" t="s">
        <v>24</v>
      </c>
      <c r="S1927">
        <v>0</v>
      </c>
      <c r="T1927" t="s">
        <v>137</v>
      </c>
      <c r="U1927" t="s">
        <v>137</v>
      </c>
      <c r="V1927" t="s">
        <v>137</v>
      </c>
      <c r="W1927" t="s">
        <v>24</v>
      </c>
      <c r="X1927" t="s">
        <v>24</v>
      </c>
      <c r="Y1927" t="s">
        <v>24</v>
      </c>
      <c r="Z1927">
        <v>0</v>
      </c>
      <c r="AA1927" t="s">
        <v>24</v>
      </c>
      <c r="AB1927" t="s">
        <v>24</v>
      </c>
      <c r="AC1927" t="s">
        <v>24</v>
      </c>
      <c r="AD1927" t="s">
        <v>24</v>
      </c>
      <c r="AE1927" t="s">
        <v>24</v>
      </c>
      <c r="AF1927">
        <v>0</v>
      </c>
      <c r="AG1927">
        <v>147</v>
      </c>
      <c r="AH1927" t="s">
        <v>24</v>
      </c>
      <c r="AI1927">
        <v>0</v>
      </c>
      <c r="AJ1927" t="s">
        <v>24</v>
      </c>
      <c r="AK1927" t="s">
        <v>24</v>
      </c>
      <c r="AL1927" t="s">
        <v>24</v>
      </c>
      <c r="AM1927" t="s">
        <v>24</v>
      </c>
      <c r="AN1927" t="s">
        <v>24</v>
      </c>
      <c r="AO1927" t="s">
        <v>24</v>
      </c>
      <c r="AP1927" t="s">
        <v>24</v>
      </c>
      <c r="AQ1927" t="s">
        <v>24</v>
      </c>
      <c r="AR1927" t="s">
        <v>24</v>
      </c>
      <c r="AS1927" t="s">
        <v>24</v>
      </c>
      <c r="AT1927" t="s">
        <v>24</v>
      </c>
    </row>
    <row r="1928" spans="1:46">
      <c r="A1928">
        <v>147</v>
      </c>
      <c r="B1928">
        <v>1</v>
      </c>
      <c r="C1928">
        <v>7</v>
      </c>
      <c r="D1928">
        <v>0</v>
      </c>
      <c r="E1928" t="s">
        <v>24</v>
      </c>
      <c r="F1928" t="s">
        <v>24</v>
      </c>
      <c r="G1928">
        <v>0</v>
      </c>
      <c r="H1928">
        <v>0</v>
      </c>
      <c r="I1928">
        <v>0</v>
      </c>
      <c r="J1928">
        <v>0</v>
      </c>
      <c r="K1928">
        <v>0</v>
      </c>
      <c r="L1928" t="s">
        <v>24</v>
      </c>
      <c r="M1928" t="s">
        <v>24</v>
      </c>
      <c r="N1928" t="s">
        <v>24</v>
      </c>
      <c r="O1928" t="s">
        <v>24</v>
      </c>
      <c r="P1928" t="s">
        <v>24</v>
      </c>
      <c r="Q1928" t="s">
        <v>24</v>
      </c>
      <c r="R1928" t="s">
        <v>24</v>
      </c>
      <c r="S1928">
        <v>0</v>
      </c>
      <c r="T1928" t="s">
        <v>137</v>
      </c>
      <c r="U1928" t="s">
        <v>137</v>
      </c>
      <c r="V1928" t="s">
        <v>137</v>
      </c>
      <c r="W1928" t="s">
        <v>24</v>
      </c>
      <c r="X1928" t="s">
        <v>24</v>
      </c>
      <c r="Y1928" t="s">
        <v>24</v>
      </c>
      <c r="Z1928">
        <v>0</v>
      </c>
      <c r="AA1928" t="s">
        <v>24</v>
      </c>
      <c r="AB1928" t="s">
        <v>24</v>
      </c>
      <c r="AC1928" t="s">
        <v>24</v>
      </c>
      <c r="AD1928" t="s">
        <v>24</v>
      </c>
      <c r="AE1928" t="s">
        <v>24</v>
      </c>
      <c r="AF1928">
        <v>0</v>
      </c>
      <c r="AG1928">
        <v>147</v>
      </c>
      <c r="AH1928" t="s">
        <v>24</v>
      </c>
      <c r="AI1928">
        <v>0</v>
      </c>
      <c r="AJ1928" t="s">
        <v>24</v>
      </c>
      <c r="AK1928" t="s">
        <v>24</v>
      </c>
      <c r="AL1928" t="s">
        <v>24</v>
      </c>
      <c r="AM1928" t="s">
        <v>24</v>
      </c>
      <c r="AN1928" t="s">
        <v>24</v>
      </c>
      <c r="AO1928" t="s">
        <v>24</v>
      </c>
      <c r="AP1928" t="s">
        <v>24</v>
      </c>
      <c r="AQ1928" t="s">
        <v>24</v>
      </c>
      <c r="AR1928" t="s">
        <v>24</v>
      </c>
      <c r="AS1928" t="s">
        <v>24</v>
      </c>
      <c r="AT1928" t="s">
        <v>24</v>
      </c>
    </row>
    <row r="1929" spans="1:46">
      <c r="A1929">
        <v>147</v>
      </c>
      <c r="B1929">
        <v>1</v>
      </c>
      <c r="C1929">
        <v>8</v>
      </c>
      <c r="D1929">
        <v>0</v>
      </c>
      <c r="E1929" t="s">
        <v>24</v>
      </c>
      <c r="F1929" t="s">
        <v>24</v>
      </c>
      <c r="G1929">
        <v>0</v>
      </c>
      <c r="H1929">
        <v>0</v>
      </c>
      <c r="I1929">
        <v>0</v>
      </c>
      <c r="J1929">
        <v>0</v>
      </c>
      <c r="K1929">
        <v>0</v>
      </c>
      <c r="L1929" t="s">
        <v>24</v>
      </c>
      <c r="M1929" t="s">
        <v>24</v>
      </c>
      <c r="N1929" t="s">
        <v>24</v>
      </c>
      <c r="O1929" t="s">
        <v>24</v>
      </c>
      <c r="P1929" t="s">
        <v>24</v>
      </c>
      <c r="Q1929" t="s">
        <v>24</v>
      </c>
      <c r="R1929" t="s">
        <v>24</v>
      </c>
      <c r="S1929">
        <v>0</v>
      </c>
      <c r="T1929" t="s">
        <v>137</v>
      </c>
      <c r="U1929" t="s">
        <v>137</v>
      </c>
      <c r="V1929" t="s">
        <v>137</v>
      </c>
      <c r="W1929" t="s">
        <v>24</v>
      </c>
      <c r="X1929" t="s">
        <v>24</v>
      </c>
      <c r="Y1929" t="s">
        <v>24</v>
      </c>
      <c r="Z1929">
        <v>0</v>
      </c>
      <c r="AA1929" t="s">
        <v>24</v>
      </c>
      <c r="AB1929" t="s">
        <v>24</v>
      </c>
      <c r="AC1929" t="s">
        <v>24</v>
      </c>
      <c r="AD1929" t="s">
        <v>24</v>
      </c>
      <c r="AE1929" t="s">
        <v>24</v>
      </c>
      <c r="AF1929">
        <v>0</v>
      </c>
      <c r="AG1929">
        <v>147</v>
      </c>
      <c r="AH1929" t="s">
        <v>24</v>
      </c>
      <c r="AI1929">
        <v>0</v>
      </c>
      <c r="AJ1929" t="s">
        <v>24</v>
      </c>
      <c r="AK1929" t="s">
        <v>24</v>
      </c>
      <c r="AL1929" t="s">
        <v>24</v>
      </c>
      <c r="AM1929" t="s">
        <v>24</v>
      </c>
      <c r="AN1929" t="s">
        <v>24</v>
      </c>
      <c r="AO1929" t="s">
        <v>24</v>
      </c>
      <c r="AP1929" t="s">
        <v>24</v>
      </c>
      <c r="AQ1929" t="s">
        <v>24</v>
      </c>
      <c r="AR1929" t="s">
        <v>24</v>
      </c>
      <c r="AS1929" t="s">
        <v>24</v>
      </c>
      <c r="AT1929" t="s">
        <v>24</v>
      </c>
    </row>
    <row r="1930" spans="1:46">
      <c r="A1930">
        <v>148</v>
      </c>
      <c r="B1930">
        <v>1</v>
      </c>
      <c r="C1930">
        <v>1</v>
      </c>
      <c r="D1930">
        <v>0</v>
      </c>
      <c r="G1930">
        <v>0</v>
      </c>
      <c r="Q1930" t="s">
        <v>24</v>
      </c>
      <c r="S1930">
        <v>0</v>
      </c>
      <c r="Z1930">
        <v>0</v>
      </c>
      <c r="AB1930" t="s">
        <v>24</v>
      </c>
      <c r="AC1930" t="s">
        <v>24</v>
      </c>
      <c r="AD1930" t="s">
        <v>24</v>
      </c>
      <c r="AE1930" t="s">
        <v>24</v>
      </c>
      <c r="AF1930">
        <v>0</v>
      </c>
      <c r="AG1930">
        <v>148</v>
      </c>
      <c r="AH1930" t="s">
        <v>24</v>
      </c>
      <c r="AI1930">
        <v>0</v>
      </c>
      <c r="AJ1930" t="s">
        <v>24</v>
      </c>
      <c r="AK1930" t="s">
        <v>24</v>
      </c>
      <c r="AL1930" t="s">
        <v>24</v>
      </c>
      <c r="AM1930" t="s">
        <v>24</v>
      </c>
      <c r="AN1930" t="s">
        <v>24</v>
      </c>
      <c r="AO1930" t="s">
        <v>24</v>
      </c>
      <c r="AP1930" t="s">
        <v>24</v>
      </c>
      <c r="AQ1930" t="s">
        <v>24</v>
      </c>
      <c r="AR1930" t="s">
        <v>24</v>
      </c>
      <c r="AS1930" t="s">
        <v>24</v>
      </c>
      <c r="AT1930" t="s">
        <v>24</v>
      </c>
    </row>
    <row r="1931" spans="1:46">
      <c r="A1931">
        <v>148</v>
      </c>
      <c r="B1931">
        <v>1</v>
      </c>
      <c r="C1931">
        <v>2</v>
      </c>
      <c r="D1931">
        <v>0</v>
      </c>
      <c r="G1931">
        <v>462</v>
      </c>
      <c r="Q1931" t="s">
        <v>5716</v>
      </c>
      <c r="S1931">
        <v>0</v>
      </c>
      <c r="Z1931">
        <v>4</v>
      </c>
      <c r="AB1931" t="s">
        <v>24</v>
      </c>
      <c r="AC1931" t="s">
        <v>24</v>
      </c>
      <c r="AD1931" t="s">
        <v>24</v>
      </c>
      <c r="AE1931" t="s">
        <v>24</v>
      </c>
      <c r="AF1931">
        <v>0</v>
      </c>
      <c r="AG1931">
        <v>148</v>
      </c>
      <c r="AH1931" t="s">
        <v>24</v>
      </c>
      <c r="AI1931">
        <v>0</v>
      </c>
      <c r="AJ1931" t="s">
        <v>24</v>
      </c>
      <c r="AK1931" t="s">
        <v>24</v>
      </c>
      <c r="AL1931" t="s">
        <v>24</v>
      </c>
      <c r="AM1931" t="s">
        <v>24</v>
      </c>
      <c r="AN1931" t="s">
        <v>24</v>
      </c>
      <c r="AO1931" t="s">
        <v>24</v>
      </c>
      <c r="AP1931" t="s">
        <v>24</v>
      </c>
      <c r="AQ1931" t="s">
        <v>24</v>
      </c>
      <c r="AR1931" t="s">
        <v>24</v>
      </c>
      <c r="AS1931" t="s">
        <v>24</v>
      </c>
      <c r="AT1931" t="s">
        <v>24</v>
      </c>
    </row>
    <row r="1932" spans="1:46">
      <c r="A1932">
        <v>148</v>
      </c>
      <c r="B1932">
        <v>1</v>
      </c>
      <c r="C1932">
        <v>3</v>
      </c>
      <c r="D1932">
        <v>0</v>
      </c>
      <c r="G1932">
        <v>138</v>
      </c>
      <c r="Q1932" t="s">
        <v>5717</v>
      </c>
      <c r="S1932">
        <v>0</v>
      </c>
      <c r="Z1932">
        <v>4</v>
      </c>
      <c r="AB1932" t="s">
        <v>24</v>
      </c>
      <c r="AC1932" t="s">
        <v>24</v>
      </c>
      <c r="AD1932" t="s">
        <v>24</v>
      </c>
      <c r="AE1932" t="s">
        <v>24</v>
      </c>
      <c r="AF1932">
        <v>0</v>
      </c>
      <c r="AG1932">
        <v>148</v>
      </c>
      <c r="AH1932" t="s">
        <v>24</v>
      </c>
      <c r="AI1932">
        <v>0</v>
      </c>
      <c r="AJ1932" t="s">
        <v>24</v>
      </c>
      <c r="AK1932" t="s">
        <v>24</v>
      </c>
      <c r="AL1932" t="s">
        <v>24</v>
      </c>
      <c r="AM1932" t="s">
        <v>24</v>
      </c>
      <c r="AN1932" t="s">
        <v>24</v>
      </c>
      <c r="AO1932" t="s">
        <v>24</v>
      </c>
      <c r="AP1932" t="s">
        <v>24</v>
      </c>
      <c r="AQ1932" t="s">
        <v>24</v>
      </c>
      <c r="AR1932" t="s">
        <v>24</v>
      </c>
      <c r="AS1932" t="s">
        <v>24</v>
      </c>
      <c r="AT1932" t="s">
        <v>24</v>
      </c>
    </row>
    <row r="1933" spans="1:46">
      <c r="A1933">
        <v>148</v>
      </c>
      <c r="B1933">
        <v>1</v>
      </c>
      <c r="C1933">
        <v>4</v>
      </c>
      <c r="D1933">
        <v>0</v>
      </c>
      <c r="G1933">
        <v>240</v>
      </c>
      <c r="Q1933" t="s">
        <v>5718</v>
      </c>
      <c r="S1933">
        <v>0</v>
      </c>
      <c r="Z1933">
        <v>4</v>
      </c>
      <c r="AB1933" t="s">
        <v>24</v>
      </c>
      <c r="AC1933" t="s">
        <v>24</v>
      </c>
      <c r="AD1933" t="s">
        <v>24</v>
      </c>
      <c r="AE1933" t="s">
        <v>24</v>
      </c>
      <c r="AF1933">
        <v>0</v>
      </c>
      <c r="AG1933">
        <v>148</v>
      </c>
      <c r="AH1933" t="s">
        <v>24</v>
      </c>
      <c r="AI1933">
        <v>0</v>
      </c>
      <c r="AJ1933" t="s">
        <v>24</v>
      </c>
      <c r="AK1933" t="s">
        <v>24</v>
      </c>
      <c r="AL1933" t="s">
        <v>24</v>
      </c>
      <c r="AM1933" t="s">
        <v>24</v>
      </c>
      <c r="AN1933" t="s">
        <v>24</v>
      </c>
      <c r="AO1933" t="s">
        <v>24</v>
      </c>
      <c r="AP1933" t="s">
        <v>24</v>
      </c>
      <c r="AQ1933" t="s">
        <v>24</v>
      </c>
      <c r="AR1933" t="s">
        <v>24</v>
      </c>
      <c r="AS1933" t="s">
        <v>24</v>
      </c>
      <c r="AT1933" t="s">
        <v>24</v>
      </c>
    </row>
    <row r="1934" spans="1:46">
      <c r="A1934">
        <v>148</v>
      </c>
      <c r="B1934">
        <v>1</v>
      </c>
      <c r="C1934">
        <v>5</v>
      </c>
      <c r="D1934">
        <v>0</v>
      </c>
      <c r="G1934">
        <v>208</v>
      </c>
      <c r="Q1934" t="s">
        <v>5719</v>
      </c>
      <c r="S1934">
        <v>0</v>
      </c>
      <c r="Z1934">
        <v>4</v>
      </c>
      <c r="AB1934" t="s">
        <v>24</v>
      </c>
      <c r="AC1934" t="s">
        <v>24</v>
      </c>
      <c r="AD1934" t="s">
        <v>24</v>
      </c>
      <c r="AE1934" t="s">
        <v>24</v>
      </c>
      <c r="AF1934">
        <v>0</v>
      </c>
      <c r="AG1934">
        <v>148</v>
      </c>
      <c r="AH1934" t="s">
        <v>24</v>
      </c>
      <c r="AI1934">
        <v>0</v>
      </c>
      <c r="AJ1934" t="s">
        <v>24</v>
      </c>
      <c r="AK1934" t="s">
        <v>24</v>
      </c>
      <c r="AL1934" t="s">
        <v>24</v>
      </c>
      <c r="AM1934" t="s">
        <v>24</v>
      </c>
      <c r="AN1934" t="s">
        <v>24</v>
      </c>
      <c r="AO1934" t="s">
        <v>24</v>
      </c>
      <c r="AP1934" t="s">
        <v>24</v>
      </c>
      <c r="AQ1934" t="s">
        <v>24</v>
      </c>
      <c r="AR1934" t="s">
        <v>24</v>
      </c>
      <c r="AS1934" t="s">
        <v>24</v>
      </c>
      <c r="AT1934" t="s">
        <v>24</v>
      </c>
    </row>
    <row r="1935" spans="1:46">
      <c r="A1935">
        <v>148</v>
      </c>
      <c r="B1935">
        <v>1</v>
      </c>
      <c r="C1935">
        <v>6</v>
      </c>
      <c r="D1935">
        <v>0</v>
      </c>
      <c r="G1935">
        <v>434</v>
      </c>
      <c r="Q1935" t="s">
        <v>5717</v>
      </c>
      <c r="S1935">
        <v>0</v>
      </c>
      <c r="Z1935">
        <v>4</v>
      </c>
      <c r="AB1935" t="s">
        <v>24</v>
      </c>
      <c r="AC1935" t="s">
        <v>24</v>
      </c>
      <c r="AD1935" t="s">
        <v>24</v>
      </c>
      <c r="AE1935" t="s">
        <v>24</v>
      </c>
      <c r="AF1935">
        <v>0</v>
      </c>
      <c r="AG1935">
        <v>148</v>
      </c>
      <c r="AH1935" t="s">
        <v>24</v>
      </c>
      <c r="AI1935">
        <v>0</v>
      </c>
      <c r="AJ1935" t="s">
        <v>24</v>
      </c>
      <c r="AK1935" t="s">
        <v>24</v>
      </c>
      <c r="AL1935" t="s">
        <v>24</v>
      </c>
      <c r="AM1935" t="s">
        <v>24</v>
      </c>
      <c r="AN1935" t="s">
        <v>24</v>
      </c>
      <c r="AO1935" t="s">
        <v>24</v>
      </c>
      <c r="AP1935" t="s">
        <v>24</v>
      </c>
      <c r="AQ1935" t="s">
        <v>24</v>
      </c>
      <c r="AR1935" t="s">
        <v>24</v>
      </c>
      <c r="AS1935" t="s">
        <v>24</v>
      </c>
      <c r="AT1935" t="s">
        <v>24</v>
      </c>
    </row>
    <row r="1936" spans="1:46">
      <c r="A1936">
        <v>148</v>
      </c>
      <c r="B1936">
        <v>1</v>
      </c>
      <c r="C1936">
        <v>7</v>
      </c>
      <c r="D1936">
        <v>0</v>
      </c>
      <c r="G1936">
        <v>581</v>
      </c>
      <c r="Q1936" t="s">
        <v>1524</v>
      </c>
      <c r="S1936">
        <v>0</v>
      </c>
      <c r="Z1936">
        <v>4</v>
      </c>
      <c r="AB1936" t="s">
        <v>24</v>
      </c>
      <c r="AC1936" t="s">
        <v>24</v>
      </c>
      <c r="AD1936" t="s">
        <v>24</v>
      </c>
      <c r="AE1936" t="s">
        <v>24</v>
      </c>
      <c r="AF1936">
        <v>0</v>
      </c>
      <c r="AG1936">
        <v>148</v>
      </c>
      <c r="AH1936" t="s">
        <v>24</v>
      </c>
      <c r="AI1936">
        <v>0</v>
      </c>
      <c r="AJ1936" t="s">
        <v>24</v>
      </c>
      <c r="AK1936" t="s">
        <v>24</v>
      </c>
      <c r="AL1936" t="s">
        <v>24</v>
      </c>
      <c r="AM1936" t="s">
        <v>24</v>
      </c>
      <c r="AN1936" t="s">
        <v>24</v>
      </c>
      <c r="AO1936" t="s">
        <v>24</v>
      </c>
      <c r="AP1936" t="s">
        <v>24</v>
      </c>
      <c r="AQ1936" t="s">
        <v>24</v>
      </c>
      <c r="AR1936" t="s">
        <v>24</v>
      </c>
      <c r="AS1936" t="s">
        <v>24</v>
      </c>
      <c r="AT1936" t="s">
        <v>24</v>
      </c>
    </row>
    <row r="1937" spans="1:46">
      <c r="A1937">
        <v>148</v>
      </c>
      <c r="B1937">
        <v>1</v>
      </c>
      <c r="C1937">
        <v>8</v>
      </c>
      <c r="D1937">
        <v>0</v>
      </c>
      <c r="G1937">
        <v>0</v>
      </c>
      <c r="Q1937" t="s">
        <v>24</v>
      </c>
      <c r="S1937">
        <v>0</v>
      </c>
      <c r="Z1937">
        <v>0</v>
      </c>
      <c r="AB1937" t="s">
        <v>24</v>
      </c>
      <c r="AC1937" t="s">
        <v>24</v>
      </c>
      <c r="AD1937" t="s">
        <v>24</v>
      </c>
      <c r="AE1937" t="s">
        <v>24</v>
      </c>
      <c r="AF1937">
        <v>0</v>
      </c>
      <c r="AG1937">
        <v>148</v>
      </c>
      <c r="AH1937" t="s">
        <v>24</v>
      </c>
      <c r="AI1937">
        <v>0</v>
      </c>
      <c r="AJ1937" t="s">
        <v>24</v>
      </c>
      <c r="AK1937" t="s">
        <v>24</v>
      </c>
      <c r="AL1937" t="s">
        <v>24</v>
      </c>
      <c r="AM1937" t="s">
        <v>24</v>
      </c>
      <c r="AN1937" t="s">
        <v>24</v>
      </c>
      <c r="AO1937" t="s">
        <v>24</v>
      </c>
      <c r="AP1937" t="s">
        <v>24</v>
      </c>
      <c r="AQ1937" t="s">
        <v>24</v>
      </c>
      <c r="AR1937" t="s">
        <v>24</v>
      </c>
      <c r="AS1937" t="s">
        <v>24</v>
      </c>
      <c r="AT1937" t="s">
        <v>24</v>
      </c>
    </row>
    <row r="1938" spans="1:46">
      <c r="A1938">
        <v>148</v>
      </c>
      <c r="B1938">
        <v>2</v>
      </c>
      <c r="C1938">
        <v>1</v>
      </c>
      <c r="D1938">
        <v>0</v>
      </c>
      <c r="G1938">
        <v>259</v>
      </c>
      <c r="Q1938" t="s">
        <v>4904</v>
      </c>
      <c r="S1938">
        <v>0</v>
      </c>
      <c r="Z1938">
        <v>4</v>
      </c>
      <c r="AB1938" t="s">
        <v>24</v>
      </c>
      <c r="AC1938" t="s">
        <v>24</v>
      </c>
      <c r="AD1938" t="s">
        <v>24</v>
      </c>
      <c r="AE1938" t="s">
        <v>24</v>
      </c>
      <c r="AF1938">
        <v>0</v>
      </c>
      <c r="AG1938">
        <v>148</v>
      </c>
      <c r="AH1938" t="s">
        <v>24</v>
      </c>
      <c r="AI1938">
        <v>0</v>
      </c>
      <c r="AJ1938" t="s">
        <v>24</v>
      </c>
      <c r="AK1938" t="s">
        <v>24</v>
      </c>
      <c r="AL1938" t="s">
        <v>24</v>
      </c>
      <c r="AM1938" t="s">
        <v>24</v>
      </c>
      <c r="AN1938" t="s">
        <v>24</v>
      </c>
      <c r="AO1938" t="s">
        <v>24</v>
      </c>
      <c r="AP1938" t="s">
        <v>24</v>
      </c>
      <c r="AQ1938" t="s">
        <v>24</v>
      </c>
      <c r="AR1938" t="s">
        <v>24</v>
      </c>
      <c r="AS1938" t="s">
        <v>24</v>
      </c>
      <c r="AT1938" t="s">
        <v>24</v>
      </c>
    </row>
    <row r="1939" spans="1:46">
      <c r="A1939">
        <v>148</v>
      </c>
      <c r="B1939">
        <v>2</v>
      </c>
      <c r="C1939">
        <v>2</v>
      </c>
      <c r="D1939">
        <v>0</v>
      </c>
      <c r="G1939">
        <v>808</v>
      </c>
      <c r="Q1939" t="s">
        <v>5720</v>
      </c>
      <c r="S1939">
        <v>0</v>
      </c>
      <c r="Z1939">
        <v>4</v>
      </c>
      <c r="AB1939" t="s">
        <v>24</v>
      </c>
      <c r="AC1939" t="s">
        <v>24</v>
      </c>
      <c r="AD1939" t="s">
        <v>24</v>
      </c>
      <c r="AE1939" t="s">
        <v>24</v>
      </c>
      <c r="AF1939">
        <v>0</v>
      </c>
      <c r="AG1939">
        <v>148</v>
      </c>
      <c r="AH1939" t="s">
        <v>24</v>
      </c>
      <c r="AI1939">
        <v>0</v>
      </c>
      <c r="AJ1939" t="s">
        <v>24</v>
      </c>
      <c r="AK1939" t="s">
        <v>24</v>
      </c>
      <c r="AL1939" t="s">
        <v>24</v>
      </c>
      <c r="AM1939" t="s">
        <v>24</v>
      </c>
      <c r="AN1939" t="s">
        <v>24</v>
      </c>
      <c r="AO1939" t="s">
        <v>24</v>
      </c>
      <c r="AP1939" t="s">
        <v>24</v>
      </c>
      <c r="AQ1939" t="s">
        <v>24</v>
      </c>
      <c r="AR1939" t="s">
        <v>24</v>
      </c>
      <c r="AS1939" t="s">
        <v>24</v>
      </c>
      <c r="AT1939" t="s">
        <v>24</v>
      </c>
    </row>
    <row r="1940" spans="1:46">
      <c r="A1940">
        <v>148</v>
      </c>
      <c r="B1940">
        <v>2</v>
      </c>
      <c r="C1940">
        <v>3</v>
      </c>
      <c r="D1940">
        <v>0</v>
      </c>
      <c r="G1940">
        <v>461</v>
      </c>
      <c r="Q1940" t="s">
        <v>5721</v>
      </c>
      <c r="S1940">
        <v>0</v>
      </c>
      <c r="Z1940">
        <v>4</v>
      </c>
      <c r="AB1940" t="s">
        <v>24</v>
      </c>
      <c r="AC1940" t="s">
        <v>24</v>
      </c>
      <c r="AD1940" t="s">
        <v>24</v>
      </c>
      <c r="AE1940" t="s">
        <v>24</v>
      </c>
      <c r="AF1940">
        <v>0</v>
      </c>
      <c r="AG1940">
        <v>148</v>
      </c>
      <c r="AH1940" t="s">
        <v>24</v>
      </c>
      <c r="AI1940">
        <v>0</v>
      </c>
      <c r="AJ1940" t="s">
        <v>24</v>
      </c>
      <c r="AK1940" t="s">
        <v>24</v>
      </c>
      <c r="AL1940" t="s">
        <v>24</v>
      </c>
      <c r="AM1940" t="s">
        <v>24</v>
      </c>
      <c r="AN1940" t="s">
        <v>24</v>
      </c>
      <c r="AO1940" t="s">
        <v>24</v>
      </c>
      <c r="AP1940" t="s">
        <v>24</v>
      </c>
      <c r="AQ1940" t="s">
        <v>24</v>
      </c>
      <c r="AR1940" t="s">
        <v>24</v>
      </c>
      <c r="AS1940" t="s">
        <v>24</v>
      </c>
      <c r="AT1940" t="s">
        <v>24</v>
      </c>
    </row>
    <row r="1941" spans="1:46">
      <c r="A1941">
        <v>148</v>
      </c>
      <c r="B1941">
        <v>2</v>
      </c>
      <c r="C1941">
        <v>4</v>
      </c>
      <c r="D1941">
        <v>0</v>
      </c>
      <c r="G1941">
        <v>173</v>
      </c>
      <c r="Q1941" t="s">
        <v>5722</v>
      </c>
      <c r="S1941">
        <v>0</v>
      </c>
      <c r="Z1941">
        <v>4</v>
      </c>
      <c r="AB1941" t="s">
        <v>24</v>
      </c>
      <c r="AC1941" t="s">
        <v>24</v>
      </c>
      <c r="AD1941" t="s">
        <v>24</v>
      </c>
      <c r="AE1941" t="s">
        <v>24</v>
      </c>
      <c r="AF1941">
        <v>0</v>
      </c>
      <c r="AG1941">
        <v>148</v>
      </c>
      <c r="AH1941" t="s">
        <v>24</v>
      </c>
      <c r="AI1941">
        <v>0</v>
      </c>
      <c r="AJ1941" t="s">
        <v>24</v>
      </c>
      <c r="AK1941" t="s">
        <v>24</v>
      </c>
      <c r="AL1941" t="s">
        <v>24</v>
      </c>
      <c r="AM1941" t="s">
        <v>24</v>
      </c>
      <c r="AN1941" t="s">
        <v>24</v>
      </c>
      <c r="AO1941" t="s">
        <v>24</v>
      </c>
      <c r="AP1941" t="s">
        <v>24</v>
      </c>
      <c r="AQ1941" t="s">
        <v>24</v>
      </c>
      <c r="AR1941" t="s">
        <v>24</v>
      </c>
      <c r="AS1941" t="s">
        <v>24</v>
      </c>
      <c r="AT1941" t="s">
        <v>24</v>
      </c>
    </row>
    <row r="1942" spans="1:46">
      <c r="A1942">
        <v>148</v>
      </c>
      <c r="B1942">
        <v>2</v>
      </c>
      <c r="C1942">
        <v>5</v>
      </c>
      <c r="D1942">
        <v>0</v>
      </c>
      <c r="G1942">
        <v>760</v>
      </c>
      <c r="Q1942" t="s">
        <v>196</v>
      </c>
      <c r="S1942">
        <v>0</v>
      </c>
      <c r="Z1942">
        <v>4</v>
      </c>
      <c r="AB1942" t="s">
        <v>24</v>
      </c>
      <c r="AC1942" t="s">
        <v>24</v>
      </c>
      <c r="AD1942" t="s">
        <v>24</v>
      </c>
      <c r="AE1942" t="s">
        <v>24</v>
      </c>
      <c r="AF1942">
        <v>0</v>
      </c>
      <c r="AG1942">
        <v>148</v>
      </c>
      <c r="AH1942" t="s">
        <v>24</v>
      </c>
      <c r="AI1942">
        <v>0</v>
      </c>
      <c r="AJ1942" t="s">
        <v>24</v>
      </c>
      <c r="AK1942" t="s">
        <v>24</v>
      </c>
      <c r="AL1942" t="s">
        <v>24</v>
      </c>
      <c r="AM1942" t="s">
        <v>24</v>
      </c>
      <c r="AN1942" t="s">
        <v>24</v>
      </c>
      <c r="AO1942" t="s">
        <v>24</v>
      </c>
      <c r="AP1942" t="s">
        <v>24</v>
      </c>
      <c r="AQ1942" t="s">
        <v>24</v>
      </c>
      <c r="AR1942" t="s">
        <v>24</v>
      </c>
      <c r="AS1942" t="s">
        <v>24</v>
      </c>
      <c r="AT1942" t="s">
        <v>24</v>
      </c>
    </row>
    <row r="1943" spans="1:46">
      <c r="A1943">
        <v>148</v>
      </c>
      <c r="B1943">
        <v>2</v>
      </c>
      <c r="C1943">
        <v>6</v>
      </c>
      <c r="D1943">
        <v>0</v>
      </c>
      <c r="G1943">
        <v>586</v>
      </c>
      <c r="Q1943" t="s">
        <v>5723</v>
      </c>
      <c r="S1943">
        <v>0</v>
      </c>
      <c r="Z1943">
        <v>4</v>
      </c>
      <c r="AB1943" t="s">
        <v>24</v>
      </c>
      <c r="AC1943" t="s">
        <v>24</v>
      </c>
      <c r="AD1943" t="s">
        <v>24</v>
      </c>
      <c r="AE1943" t="s">
        <v>24</v>
      </c>
      <c r="AF1943">
        <v>0</v>
      </c>
      <c r="AG1943">
        <v>148</v>
      </c>
      <c r="AH1943" t="s">
        <v>24</v>
      </c>
      <c r="AI1943">
        <v>0</v>
      </c>
      <c r="AJ1943" t="s">
        <v>24</v>
      </c>
      <c r="AK1943" t="s">
        <v>24</v>
      </c>
      <c r="AL1943" t="s">
        <v>24</v>
      </c>
      <c r="AM1943" t="s">
        <v>24</v>
      </c>
      <c r="AN1943" t="s">
        <v>24</v>
      </c>
      <c r="AO1943" t="s">
        <v>24</v>
      </c>
      <c r="AP1943" t="s">
        <v>24</v>
      </c>
      <c r="AQ1943" t="s">
        <v>24</v>
      </c>
      <c r="AR1943" t="s">
        <v>24</v>
      </c>
      <c r="AS1943" t="s">
        <v>24</v>
      </c>
      <c r="AT1943" t="s">
        <v>24</v>
      </c>
    </row>
    <row r="1944" spans="1:46">
      <c r="A1944">
        <v>148</v>
      </c>
      <c r="B1944">
        <v>2</v>
      </c>
      <c r="C1944">
        <v>7</v>
      </c>
      <c r="D1944">
        <v>0</v>
      </c>
      <c r="G1944">
        <v>391</v>
      </c>
      <c r="Q1944" t="s">
        <v>132</v>
      </c>
      <c r="S1944">
        <v>0</v>
      </c>
      <c r="Z1944">
        <v>4</v>
      </c>
      <c r="AB1944" t="s">
        <v>24</v>
      </c>
      <c r="AC1944" t="s">
        <v>24</v>
      </c>
      <c r="AD1944" t="s">
        <v>24</v>
      </c>
      <c r="AE1944" t="s">
        <v>24</v>
      </c>
      <c r="AF1944">
        <v>0</v>
      </c>
      <c r="AG1944">
        <v>148</v>
      </c>
      <c r="AH1944" t="s">
        <v>24</v>
      </c>
      <c r="AI1944">
        <v>0</v>
      </c>
      <c r="AJ1944" t="s">
        <v>24</v>
      </c>
      <c r="AK1944" t="s">
        <v>24</v>
      </c>
      <c r="AL1944" t="s">
        <v>24</v>
      </c>
      <c r="AM1944" t="s">
        <v>24</v>
      </c>
      <c r="AN1944" t="s">
        <v>24</v>
      </c>
      <c r="AO1944" t="s">
        <v>24</v>
      </c>
      <c r="AP1944" t="s">
        <v>24</v>
      </c>
      <c r="AQ1944" t="s">
        <v>24</v>
      </c>
      <c r="AR1944" t="s">
        <v>24</v>
      </c>
      <c r="AS1944" t="s">
        <v>24</v>
      </c>
      <c r="AT1944" t="s">
        <v>24</v>
      </c>
    </row>
    <row r="1945" spans="1:46">
      <c r="A1945">
        <v>148</v>
      </c>
      <c r="B1945">
        <v>2</v>
      </c>
      <c r="C1945">
        <v>8</v>
      </c>
      <c r="D1945">
        <v>0</v>
      </c>
      <c r="G1945">
        <v>562</v>
      </c>
      <c r="Q1945" t="s">
        <v>5724</v>
      </c>
      <c r="S1945">
        <v>0</v>
      </c>
      <c r="Z1945">
        <v>4</v>
      </c>
      <c r="AB1945" t="s">
        <v>24</v>
      </c>
      <c r="AC1945" t="s">
        <v>24</v>
      </c>
      <c r="AD1945" t="s">
        <v>24</v>
      </c>
      <c r="AE1945" t="s">
        <v>24</v>
      </c>
      <c r="AF1945">
        <v>0</v>
      </c>
      <c r="AG1945">
        <v>148</v>
      </c>
      <c r="AH1945" t="s">
        <v>24</v>
      </c>
      <c r="AI1945">
        <v>0</v>
      </c>
      <c r="AJ1945" t="s">
        <v>24</v>
      </c>
      <c r="AK1945" t="s">
        <v>24</v>
      </c>
      <c r="AL1945" t="s">
        <v>24</v>
      </c>
      <c r="AM1945" t="s">
        <v>24</v>
      </c>
      <c r="AN1945" t="s">
        <v>24</v>
      </c>
      <c r="AO1945" t="s">
        <v>24</v>
      </c>
      <c r="AP1945" t="s">
        <v>24</v>
      </c>
      <c r="AQ1945" t="s">
        <v>24</v>
      </c>
      <c r="AR1945" t="s">
        <v>24</v>
      </c>
      <c r="AS1945" t="s">
        <v>24</v>
      </c>
      <c r="AT1945" t="s">
        <v>24</v>
      </c>
    </row>
    <row r="1946" spans="1:46">
      <c r="A1946">
        <v>149</v>
      </c>
      <c r="B1946">
        <v>1</v>
      </c>
      <c r="C1946">
        <v>1</v>
      </c>
      <c r="D1946">
        <v>0</v>
      </c>
      <c r="G1946">
        <v>0</v>
      </c>
      <c r="Q1946" t="s">
        <v>24</v>
      </c>
      <c r="S1946">
        <v>0</v>
      </c>
      <c r="Z1946">
        <v>0</v>
      </c>
      <c r="AB1946" t="s">
        <v>24</v>
      </c>
      <c r="AC1946" t="s">
        <v>24</v>
      </c>
      <c r="AD1946" t="s">
        <v>24</v>
      </c>
      <c r="AE1946" t="s">
        <v>24</v>
      </c>
      <c r="AF1946">
        <v>0</v>
      </c>
      <c r="AG1946">
        <v>149</v>
      </c>
      <c r="AH1946" t="s">
        <v>24</v>
      </c>
      <c r="AI1946">
        <v>0</v>
      </c>
      <c r="AJ1946" t="s">
        <v>24</v>
      </c>
      <c r="AK1946" t="s">
        <v>24</v>
      </c>
      <c r="AL1946" t="s">
        <v>24</v>
      </c>
      <c r="AM1946" t="s">
        <v>24</v>
      </c>
      <c r="AN1946" t="s">
        <v>24</v>
      </c>
      <c r="AO1946" t="s">
        <v>24</v>
      </c>
      <c r="AP1946" t="s">
        <v>24</v>
      </c>
      <c r="AQ1946" t="s">
        <v>24</v>
      </c>
      <c r="AR1946" t="s">
        <v>24</v>
      </c>
      <c r="AS1946" t="s">
        <v>24</v>
      </c>
      <c r="AT1946" t="s">
        <v>24</v>
      </c>
    </row>
    <row r="1947" spans="1:46">
      <c r="A1947">
        <v>149</v>
      </c>
      <c r="B1947">
        <v>1</v>
      </c>
      <c r="C1947">
        <v>2</v>
      </c>
      <c r="D1947">
        <v>0</v>
      </c>
      <c r="G1947">
        <v>0</v>
      </c>
      <c r="Q1947" t="s">
        <v>24</v>
      </c>
      <c r="S1947">
        <v>0</v>
      </c>
      <c r="Z1947">
        <v>0</v>
      </c>
      <c r="AB1947" t="s">
        <v>24</v>
      </c>
      <c r="AC1947" t="s">
        <v>24</v>
      </c>
      <c r="AD1947" t="s">
        <v>24</v>
      </c>
      <c r="AE1947" t="s">
        <v>24</v>
      </c>
      <c r="AF1947">
        <v>0</v>
      </c>
      <c r="AG1947">
        <v>149</v>
      </c>
      <c r="AH1947" t="s">
        <v>24</v>
      </c>
      <c r="AI1947">
        <v>0</v>
      </c>
      <c r="AJ1947" t="s">
        <v>24</v>
      </c>
      <c r="AK1947" t="s">
        <v>24</v>
      </c>
      <c r="AL1947" t="s">
        <v>24</v>
      </c>
      <c r="AM1947" t="s">
        <v>24</v>
      </c>
      <c r="AN1947" t="s">
        <v>24</v>
      </c>
      <c r="AO1947" t="s">
        <v>24</v>
      </c>
      <c r="AP1947" t="s">
        <v>24</v>
      </c>
      <c r="AQ1947" t="s">
        <v>24</v>
      </c>
      <c r="AR1947" t="s">
        <v>24</v>
      </c>
      <c r="AS1947" t="s">
        <v>24</v>
      </c>
      <c r="AT1947" t="s">
        <v>24</v>
      </c>
    </row>
    <row r="1948" spans="1:46">
      <c r="A1948">
        <v>149</v>
      </c>
      <c r="B1948">
        <v>1</v>
      </c>
      <c r="C1948">
        <v>3</v>
      </c>
      <c r="D1948">
        <v>0</v>
      </c>
      <c r="G1948">
        <v>70</v>
      </c>
      <c r="Q1948" t="s">
        <v>5725</v>
      </c>
      <c r="S1948">
        <v>0</v>
      </c>
      <c r="Z1948">
        <v>3</v>
      </c>
      <c r="AB1948" t="s">
        <v>24</v>
      </c>
      <c r="AC1948" t="s">
        <v>24</v>
      </c>
      <c r="AD1948" t="s">
        <v>24</v>
      </c>
      <c r="AE1948" t="s">
        <v>24</v>
      </c>
      <c r="AF1948">
        <v>0</v>
      </c>
      <c r="AG1948">
        <v>149</v>
      </c>
      <c r="AH1948" t="s">
        <v>24</v>
      </c>
      <c r="AI1948">
        <v>0</v>
      </c>
      <c r="AJ1948" t="s">
        <v>24</v>
      </c>
      <c r="AK1948" t="s">
        <v>24</v>
      </c>
      <c r="AL1948" t="s">
        <v>24</v>
      </c>
      <c r="AM1948" t="s">
        <v>24</v>
      </c>
      <c r="AN1948" t="s">
        <v>24</v>
      </c>
      <c r="AO1948" t="s">
        <v>24</v>
      </c>
      <c r="AP1948" t="s">
        <v>24</v>
      </c>
      <c r="AQ1948" t="s">
        <v>24</v>
      </c>
      <c r="AR1948" t="s">
        <v>24</v>
      </c>
      <c r="AS1948" t="s">
        <v>24</v>
      </c>
      <c r="AT1948" t="s">
        <v>24</v>
      </c>
    </row>
    <row r="1949" spans="1:46">
      <c r="A1949">
        <v>149</v>
      </c>
      <c r="B1949">
        <v>1</v>
      </c>
      <c r="C1949">
        <v>4</v>
      </c>
      <c r="D1949">
        <v>0</v>
      </c>
      <c r="G1949">
        <v>278</v>
      </c>
      <c r="Q1949" t="s">
        <v>5726</v>
      </c>
      <c r="S1949">
        <v>0</v>
      </c>
      <c r="Z1949">
        <v>3</v>
      </c>
      <c r="AB1949" t="s">
        <v>24</v>
      </c>
      <c r="AC1949" t="s">
        <v>24</v>
      </c>
      <c r="AD1949" t="s">
        <v>24</v>
      </c>
      <c r="AE1949" t="s">
        <v>24</v>
      </c>
      <c r="AF1949">
        <v>0</v>
      </c>
      <c r="AG1949">
        <v>149</v>
      </c>
      <c r="AH1949" t="s">
        <v>24</v>
      </c>
      <c r="AI1949">
        <v>0</v>
      </c>
      <c r="AJ1949" t="s">
        <v>24</v>
      </c>
      <c r="AK1949" t="s">
        <v>24</v>
      </c>
      <c r="AL1949" t="s">
        <v>24</v>
      </c>
      <c r="AM1949" t="s">
        <v>24</v>
      </c>
      <c r="AN1949" t="s">
        <v>24</v>
      </c>
      <c r="AO1949" t="s">
        <v>24</v>
      </c>
      <c r="AP1949" t="s">
        <v>24</v>
      </c>
      <c r="AQ1949" t="s">
        <v>24</v>
      </c>
      <c r="AR1949" t="s">
        <v>24</v>
      </c>
      <c r="AS1949" t="s">
        <v>24</v>
      </c>
      <c r="AT1949" t="s">
        <v>24</v>
      </c>
    </row>
    <row r="1950" spans="1:46">
      <c r="A1950">
        <v>149</v>
      </c>
      <c r="B1950">
        <v>1</v>
      </c>
      <c r="C1950">
        <v>5</v>
      </c>
      <c r="D1950">
        <v>0</v>
      </c>
      <c r="G1950">
        <v>407</v>
      </c>
      <c r="Q1950" t="s">
        <v>5727</v>
      </c>
      <c r="S1950">
        <v>0</v>
      </c>
      <c r="Z1950">
        <v>3</v>
      </c>
      <c r="AB1950" t="s">
        <v>24</v>
      </c>
      <c r="AC1950" t="s">
        <v>24</v>
      </c>
      <c r="AD1950" t="s">
        <v>24</v>
      </c>
      <c r="AE1950" t="s">
        <v>24</v>
      </c>
      <c r="AF1950">
        <v>0</v>
      </c>
      <c r="AG1950">
        <v>149</v>
      </c>
      <c r="AH1950" t="s">
        <v>24</v>
      </c>
      <c r="AI1950">
        <v>0</v>
      </c>
      <c r="AJ1950" t="s">
        <v>24</v>
      </c>
      <c r="AK1950" t="s">
        <v>24</v>
      </c>
      <c r="AL1950" t="s">
        <v>24</v>
      </c>
      <c r="AM1950" t="s">
        <v>24</v>
      </c>
      <c r="AN1950" t="s">
        <v>24</v>
      </c>
      <c r="AO1950" t="s">
        <v>24</v>
      </c>
      <c r="AP1950" t="s">
        <v>24</v>
      </c>
      <c r="AQ1950" t="s">
        <v>24</v>
      </c>
      <c r="AR1950" t="s">
        <v>24</v>
      </c>
      <c r="AS1950" t="s">
        <v>24</v>
      </c>
      <c r="AT1950" t="s">
        <v>24</v>
      </c>
    </row>
    <row r="1951" spans="1:46">
      <c r="A1951">
        <v>149</v>
      </c>
      <c r="B1951">
        <v>1</v>
      </c>
      <c r="C1951">
        <v>6</v>
      </c>
      <c r="D1951">
        <v>0</v>
      </c>
      <c r="G1951">
        <v>0</v>
      </c>
      <c r="Q1951" t="s">
        <v>24</v>
      </c>
      <c r="S1951">
        <v>0</v>
      </c>
      <c r="Z1951">
        <v>0</v>
      </c>
      <c r="AB1951" t="s">
        <v>24</v>
      </c>
      <c r="AC1951" t="s">
        <v>24</v>
      </c>
      <c r="AD1951" t="s">
        <v>24</v>
      </c>
      <c r="AE1951" t="s">
        <v>24</v>
      </c>
      <c r="AF1951">
        <v>0</v>
      </c>
      <c r="AG1951">
        <v>149</v>
      </c>
      <c r="AH1951" t="s">
        <v>24</v>
      </c>
      <c r="AI1951">
        <v>0</v>
      </c>
      <c r="AJ1951" t="s">
        <v>24</v>
      </c>
      <c r="AK1951" t="s">
        <v>24</v>
      </c>
      <c r="AL1951" t="s">
        <v>24</v>
      </c>
      <c r="AM1951" t="s">
        <v>24</v>
      </c>
      <c r="AN1951" t="s">
        <v>24</v>
      </c>
      <c r="AO1951" t="s">
        <v>24</v>
      </c>
      <c r="AP1951" t="s">
        <v>24</v>
      </c>
      <c r="AQ1951" t="s">
        <v>24</v>
      </c>
      <c r="AR1951" t="s">
        <v>24</v>
      </c>
      <c r="AS1951" t="s">
        <v>24</v>
      </c>
      <c r="AT1951" t="s">
        <v>24</v>
      </c>
    </row>
    <row r="1952" spans="1:46">
      <c r="A1952">
        <v>149</v>
      </c>
      <c r="B1952">
        <v>1</v>
      </c>
      <c r="C1952">
        <v>7</v>
      </c>
      <c r="D1952">
        <v>0</v>
      </c>
      <c r="G1952">
        <v>0</v>
      </c>
      <c r="Q1952" t="s">
        <v>24</v>
      </c>
      <c r="S1952">
        <v>0</v>
      </c>
      <c r="Z1952">
        <v>0</v>
      </c>
      <c r="AB1952" t="s">
        <v>24</v>
      </c>
      <c r="AC1952" t="s">
        <v>24</v>
      </c>
      <c r="AD1952" t="s">
        <v>24</v>
      </c>
      <c r="AE1952" t="s">
        <v>24</v>
      </c>
      <c r="AF1952">
        <v>0</v>
      </c>
      <c r="AG1952">
        <v>149</v>
      </c>
      <c r="AH1952" t="s">
        <v>24</v>
      </c>
      <c r="AI1952">
        <v>0</v>
      </c>
      <c r="AJ1952" t="s">
        <v>24</v>
      </c>
      <c r="AK1952" t="s">
        <v>24</v>
      </c>
      <c r="AL1952" t="s">
        <v>24</v>
      </c>
      <c r="AM1952" t="s">
        <v>24</v>
      </c>
      <c r="AN1952" t="s">
        <v>24</v>
      </c>
      <c r="AO1952" t="s">
        <v>24</v>
      </c>
      <c r="AP1952" t="s">
        <v>24</v>
      </c>
      <c r="AQ1952" t="s">
        <v>24</v>
      </c>
      <c r="AR1952" t="s">
        <v>24</v>
      </c>
      <c r="AS1952" t="s">
        <v>24</v>
      </c>
      <c r="AT1952" t="s">
        <v>24</v>
      </c>
    </row>
    <row r="1953" spans="1:46">
      <c r="A1953">
        <v>149</v>
      </c>
      <c r="B1953">
        <v>1</v>
      </c>
      <c r="C1953">
        <v>8</v>
      </c>
      <c r="D1953">
        <v>0</v>
      </c>
      <c r="G1953">
        <v>0</v>
      </c>
      <c r="Q1953" t="s">
        <v>24</v>
      </c>
      <c r="S1953">
        <v>0</v>
      </c>
      <c r="Z1953">
        <v>0</v>
      </c>
      <c r="AB1953" t="s">
        <v>24</v>
      </c>
      <c r="AC1953" t="s">
        <v>24</v>
      </c>
      <c r="AD1953" t="s">
        <v>24</v>
      </c>
      <c r="AE1953" t="s">
        <v>24</v>
      </c>
      <c r="AF1953">
        <v>0</v>
      </c>
      <c r="AG1953">
        <v>149</v>
      </c>
      <c r="AH1953" t="s">
        <v>24</v>
      </c>
      <c r="AI1953">
        <v>0</v>
      </c>
      <c r="AJ1953" t="s">
        <v>24</v>
      </c>
      <c r="AK1953" t="s">
        <v>24</v>
      </c>
      <c r="AL1953" t="s">
        <v>24</v>
      </c>
      <c r="AM1953" t="s">
        <v>24</v>
      </c>
      <c r="AN1953" t="s">
        <v>24</v>
      </c>
      <c r="AO1953" t="s">
        <v>24</v>
      </c>
      <c r="AP1953" t="s">
        <v>24</v>
      </c>
      <c r="AQ1953" t="s">
        <v>24</v>
      </c>
      <c r="AR1953" t="s">
        <v>24</v>
      </c>
      <c r="AS1953" t="s">
        <v>24</v>
      </c>
      <c r="AT1953" t="s">
        <v>24</v>
      </c>
    </row>
    <row r="1954" spans="1:46">
      <c r="A1954">
        <v>149</v>
      </c>
      <c r="B1954">
        <v>2</v>
      </c>
      <c r="C1954">
        <v>1</v>
      </c>
      <c r="D1954">
        <v>0</v>
      </c>
      <c r="G1954">
        <v>25</v>
      </c>
      <c r="Q1954" t="s">
        <v>5728</v>
      </c>
      <c r="S1954">
        <v>0</v>
      </c>
      <c r="Z1954">
        <v>3</v>
      </c>
      <c r="AB1954" t="s">
        <v>24</v>
      </c>
      <c r="AC1954" t="s">
        <v>24</v>
      </c>
      <c r="AD1954" t="s">
        <v>24</v>
      </c>
      <c r="AE1954" t="s">
        <v>24</v>
      </c>
      <c r="AF1954">
        <v>0</v>
      </c>
      <c r="AG1954">
        <v>149</v>
      </c>
      <c r="AH1954" t="s">
        <v>24</v>
      </c>
      <c r="AI1954">
        <v>0</v>
      </c>
      <c r="AJ1954" t="s">
        <v>24</v>
      </c>
      <c r="AK1954" t="s">
        <v>24</v>
      </c>
      <c r="AL1954" t="s">
        <v>24</v>
      </c>
      <c r="AM1954" t="s">
        <v>24</v>
      </c>
      <c r="AN1954" t="s">
        <v>24</v>
      </c>
      <c r="AO1954" t="s">
        <v>24</v>
      </c>
      <c r="AP1954" t="s">
        <v>24</v>
      </c>
      <c r="AQ1954" t="s">
        <v>24</v>
      </c>
      <c r="AR1954" t="s">
        <v>24</v>
      </c>
      <c r="AS1954" t="s">
        <v>24</v>
      </c>
      <c r="AT1954" t="s">
        <v>24</v>
      </c>
    </row>
    <row r="1955" spans="1:46">
      <c r="A1955">
        <v>149</v>
      </c>
      <c r="B1955">
        <v>2</v>
      </c>
      <c r="C1955">
        <v>2</v>
      </c>
      <c r="D1955">
        <v>0</v>
      </c>
      <c r="G1955">
        <v>668</v>
      </c>
      <c r="Q1955" t="s">
        <v>5729</v>
      </c>
      <c r="S1955">
        <v>0</v>
      </c>
      <c r="Z1955">
        <v>3</v>
      </c>
      <c r="AB1955" t="s">
        <v>24</v>
      </c>
      <c r="AC1955" t="s">
        <v>24</v>
      </c>
      <c r="AD1955" t="s">
        <v>24</v>
      </c>
      <c r="AE1955" t="s">
        <v>24</v>
      </c>
      <c r="AF1955">
        <v>0</v>
      </c>
      <c r="AG1955">
        <v>149</v>
      </c>
      <c r="AH1955" t="s">
        <v>24</v>
      </c>
      <c r="AI1955">
        <v>0</v>
      </c>
      <c r="AJ1955" t="s">
        <v>24</v>
      </c>
      <c r="AK1955" t="s">
        <v>24</v>
      </c>
      <c r="AL1955" t="s">
        <v>24</v>
      </c>
      <c r="AM1955" t="s">
        <v>24</v>
      </c>
      <c r="AN1955" t="s">
        <v>24</v>
      </c>
      <c r="AO1955" t="s">
        <v>24</v>
      </c>
      <c r="AP1955" t="s">
        <v>24</v>
      </c>
      <c r="AQ1955" t="s">
        <v>24</v>
      </c>
      <c r="AR1955" t="s">
        <v>24</v>
      </c>
      <c r="AS1955" t="s">
        <v>24</v>
      </c>
      <c r="AT1955" t="s">
        <v>24</v>
      </c>
    </row>
    <row r="1956" spans="1:46">
      <c r="A1956">
        <v>149</v>
      </c>
      <c r="B1956">
        <v>2</v>
      </c>
      <c r="C1956">
        <v>3</v>
      </c>
      <c r="D1956">
        <v>0</v>
      </c>
      <c r="G1956">
        <v>653</v>
      </c>
      <c r="Q1956" t="s">
        <v>5730</v>
      </c>
      <c r="S1956">
        <v>0</v>
      </c>
      <c r="Z1956">
        <v>3</v>
      </c>
      <c r="AB1956" t="s">
        <v>24</v>
      </c>
      <c r="AC1956" t="s">
        <v>24</v>
      </c>
      <c r="AD1956" t="s">
        <v>24</v>
      </c>
      <c r="AE1956" t="s">
        <v>24</v>
      </c>
      <c r="AF1956">
        <v>0</v>
      </c>
      <c r="AG1956">
        <v>149</v>
      </c>
      <c r="AH1956" t="s">
        <v>24</v>
      </c>
      <c r="AI1956">
        <v>0</v>
      </c>
      <c r="AJ1956" t="s">
        <v>24</v>
      </c>
      <c r="AK1956" t="s">
        <v>24</v>
      </c>
      <c r="AL1956" t="s">
        <v>24</v>
      </c>
      <c r="AM1956" t="s">
        <v>24</v>
      </c>
      <c r="AN1956" t="s">
        <v>24</v>
      </c>
      <c r="AO1956" t="s">
        <v>24</v>
      </c>
      <c r="AP1956" t="s">
        <v>24</v>
      </c>
      <c r="AQ1956" t="s">
        <v>24</v>
      </c>
      <c r="AR1956" t="s">
        <v>24</v>
      </c>
      <c r="AS1956" t="s">
        <v>24</v>
      </c>
      <c r="AT1956" t="s">
        <v>24</v>
      </c>
    </row>
    <row r="1957" spans="1:46">
      <c r="A1957">
        <v>149</v>
      </c>
      <c r="B1957">
        <v>2</v>
      </c>
      <c r="C1957">
        <v>4</v>
      </c>
      <c r="D1957">
        <v>0</v>
      </c>
      <c r="G1957">
        <v>546</v>
      </c>
      <c r="Q1957" t="s">
        <v>1539</v>
      </c>
      <c r="S1957">
        <v>0</v>
      </c>
      <c r="Z1957">
        <v>3</v>
      </c>
      <c r="AB1957" t="s">
        <v>24</v>
      </c>
      <c r="AC1957" t="s">
        <v>24</v>
      </c>
      <c r="AD1957" t="s">
        <v>24</v>
      </c>
      <c r="AE1957" t="s">
        <v>24</v>
      </c>
      <c r="AF1957">
        <v>0</v>
      </c>
      <c r="AG1957">
        <v>149</v>
      </c>
      <c r="AH1957" t="s">
        <v>24</v>
      </c>
      <c r="AI1957">
        <v>0</v>
      </c>
      <c r="AJ1957" t="s">
        <v>24</v>
      </c>
      <c r="AK1957" t="s">
        <v>24</v>
      </c>
      <c r="AL1957" t="s">
        <v>24</v>
      </c>
      <c r="AM1957" t="s">
        <v>24</v>
      </c>
      <c r="AN1957" t="s">
        <v>24</v>
      </c>
      <c r="AO1957" t="s">
        <v>24</v>
      </c>
      <c r="AP1957" t="s">
        <v>24</v>
      </c>
      <c r="AQ1957" t="s">
        <v>24</v>
      </c>
      <c r="AR1957" t="s">
        <v>24</v>
      </c>
      <c r="AS1957" t="s">
        <v>24</v>
      </c>
      <c r="AT1957" t="s">
        <v>24</v>
      </c>
    </row>
    <row r="1958" spans="1:46">
      <c r="A1958">
        <v>149</v>
      </c>
      <c r="B1958">
        <v>2</v>
      </c>
      <c r="C1958">
        <v>5</v>
      </c>
      <c r="D1958">
        <v>0</v>
      </c>
      <c r="G1958">
        <v>775</v>
      </c>
      <c r="Q1958" t="s">
        <v>5731</v>
      </c>
      <c r="S1958">
        <v>0</v>
      </c>
      <c r="Z1958">
        <v>3</v>
      </c>
      <c r="AB1958" t="s">
        <v>24</v>
      </c>
      <c r="AC1958" t="s">
        <v>24</v>
      </c>
      <c r="AD1958" t="s">
        <v>24</v>
      </c>
      <c r="AE1958" t="s">
        <v>24</v>
      </c>
      <c r="AF1958">
        <v>0</v>
      </c>
      <c r="AG1958">
        <v>149</v>
      </c>
      <c r="AH1958" t="s">
        <v>24</v>
      </c>
      <c r="AI1958">
        <v>0</v>
      </c>
      <c r="AJ1958" t="s">
        <v>24</v>
      </c>
      <c r="AK1958" t="s">
        <v>24</v>
      </c>
      <c r="AL1958" t="s">
        <v>24</v>
      </c>
      <c r="AM1958" t="s">
        <v>24</v>
      </c>
      <c r="AN1958" t="s">
        <v>24</v>
      </c>
      <c r="AO1958" t="s">
        <v>24</v>
      </c>
      <c r="AP1958" t="s">
        <v>24</v>
      </c>
      <c r="AQ1958" t="s">
        <v>24</v>
      </c>
      <c r="AR1958" t="s">
        <v>24</v>
      </c>
      <c r="AS1958" t="s">
        <v>24</v>
      </c>
      <c r="AT1958" t="s">
        <v>24</v>
      </c>
    </row>
    <row r="1959" spans="1:46">
      <c r="A1959">
        <v>149</v>
      </c>
      <c r="B1959">
        <v>2</v>
      </c>
      <c r="C1959">
        <v>6</v>
      </c>
      <c r="D1959">
        <v>0</v>
      </c>
      <c r="G1959">
        <v>447</v>
      </c>
      <c r="Q1959" t="s">
        <v>1535</v>
      </c>
      <c r="S1959">
        <v>0</v>
      </c>
      <c r="Z1959">
        <v>3</v>
      </c>
      <c r="AB1959" t="s">
        <v>24</v>
      </c>
      <c r="AC1959" t="s">
        <v>24</v>
      </c>
      <c r="AD1959" t="s">
        <v>24</v>
      </c>
      <c r="AE1959" t="s">
        <v>24</v>
      </c>
      <c r="AF1959">
        <v>0</v>
      </c>
      <c r="AG1959">
        <v>149</v>
      </c>
      <c r="AH1959" t="s">
        <v>24</v>
      </c>
      <c r="AI1959">
        <v>0</v>
      </c>
      <c r="AJ1959" t="s">
        <v>24</v>
      </c>
      <c r="AK1959" t="s">
        <v>24</v>
      </c>
      <c r="AL1959" t="s">
        <v>24</v>
      </c>
      <c r="AM1959" t="s">
        <v>24</v>
      </c>
      <c r="AN1959" t="s">
        <v>24</v>
      </c>
      <c r="AO1959" t="s">
        <v>24</v>
      </c>
      <c r="AP1959" t="s">
        <v>24</v>
      </c>
      <c r="AQ1959" t="s">
        <v>24</v>
      </c>
      <c r="AR1959" t="s">
        <v>24</v>
      </c>
      <c r="AS1959" t="s">
        <v>24</v>
      </c>
      <c r="AT1959" t="s">
        <v>24</v>
      </c>
    </row>
    <row r="1960" spans="1:46">
      <c r="A1960">
        <v>149</v>
      </c>
      <c r="B1960">
        <v>2</v>
      </c>
      <c r="C1960">
        <v>7</v>
      </c>
      <c r="D1960">
        <v>0</v>
      </c>
      <c r="G1960">
        <v>66</v>
      </c>
      <c r="Q1960" t="s">
        <v>5732</v>
      </c>
      <c r="S1960">
        <v>0</v>
      </c>
      <c r="Z1960">
        <v>3</v>
      </c>
      <c r="AB1960" t="s">
        <v>24</v>
      </c>
      <c r="AC1960" t="s">
        <v>24</v>
      </c>
      <c r="AD1960" t="s">
        <v>24</v>
      </c>
      <c r="AE1960" t="s">
        <v>24</v>
      </c>
      <c r="AF1960">
        <v>0</v>
      </c>
      <c r="AG1960">
        <v>149</v>
      </c>
      <c r="AH1960" t="s">
        <v>24</v>
      </c>
      <c r="AI1960">
        <v>0</v>
      </c>
      <c r="AJ1960" t="s">
        <v>24</v>
      </c>
      <c r="AK1960" t="s">
        <v>24</v>
      </c>
      <c r="AL1960" t="s">
        <v>24</v>
      </c>
      <c r="AM1960" t="s">
        <v>24</v>
      </c>
      <c r="AN1960" t="s">
        <v>24</v>
      </c>
      <c r="AO1960" t="s">
        <v>24</v>
      </c>
      <c r="AP1960" t="s">
        <v>24</v>
      </c>
      <c r="AQ1960" t="s">
        <v>24</v>
      </c>
      <c r="AR1960" t="s">
        <v>24</v>
      </c>
      <c r="AS1960" t="s">
        <v>24</v>
      </c>
      <c r="AT1960" t="s">
        <v>24</v>
      </c>
    </row>
    <row r="1961" spans="1:46">
      <c r="A1961">
        <v>149</v>
      </c>
      <c r="B1961">
        <v>2</v>
      </c>
      <c r="C1961">
        <v>8</v>
      </c>
      <c r="D1961">
        <v>0</v>
      </c>
      <c r="G1961">
        <v>71</v>
      </c>
      <c r="Q1961" t="s">
        <v>5733</v>
      </c>
      <c r="S1961">
        <v>0</v>
      </c>
      <c r="Z1961">
        <v>3</v>
      </c>
      <c r="AB1961" t="s">
        <v>24</v>
      </c>
      <c r="AC1961" t="s">
        <v>24</v>
      </c>
      <c r="AD1961" t="s">
        <v>24</v>
      </c>
      <c r="AE1961" t="s">
        <v>24</v>
      </c>
      <c r="AF1961">
        <v>0</v>
      </c>
      <c r="AG1961">
        <v>149</v>
      </c>
      <c r="AH1961" t="s">
        <v>24</v>
      </c>
      <c r="AI1961">
        <v>0</v>
      </c>
      <c r="AJ1961" t="s">
        <v>24</v>
      </c>
      <c r="AK1961" t="s">
        <v>24</v>
      </c>
      <c r="AL1961" t="s">
        <v>24</v>
      </c>
      <c r="AM1961" t="s">
        <v>24</v>
      </c>
      <c r="AN1961" t="s">
        <v>24</v>
      </c>
      <c r="AO1961" t="s">
        <v>24</v>
      </c>
      <c r="AP1961" t="s">
        <v>24</v>
      </c>
      <c r="AQ1961" t="s">
        <v>24</v>
      </c>
      <c r="AR1961" t="s">
        <v>24</v>
      </c>
      <c r="AS1961" t="s">
        <v>24</v>
      </c>
      <c r="AT1961" t="s">
        <v>24</v>
      </c>
    </row>
    <row r="1962" spans="1:46">
      <c r="A1962">
        <v>150</v>
      </c>
      <c r="B1962">
        <v>1</v>
      </c>
      <c r="C1962">
        <v>1</v>
      </c>
      <c r="D1962">
        <v>0</v>
      </c>
      <c r="G1962">
        <v>516</v>
      </c>
      <c r="Q1962" t="s">
        <v>5734</v>
      </c>
      <c r="S1962">
        <v>0</v>
      </c>
      <c r="Z1962">
        <v>3</v>
      </c>
      <c r="AB1962" t="s">
        <v>24</v>
      </c>
      <c r="AC1962" t="s">
        <v>24</v>
      </c>
      <c r="AD1962" t="s">
        <v>24</v>
      </c>
      <c r="AE1962" t="s">
        <v>24</v>
      </c>
      <c r="AF1962">
        <v>0</v>
      </c>
      <c r="AG1962">
        <v>150</v>
      </c>
      <c r="AH1962" t="s">
        <v>24</v>
      </c>
      <c r="AI1962">
        <v>0</v>
      </c>
      <c r="AJ1962" t="s">
        <v>24</v>
      </c>
      <c r="AK1962" t="s">
        <v>24</v>
      </c>
      <c r="AL1962" t="s">
        <v>24</v>
      </c>
      <c r="AM1962" t="s">
        <v>24</v>
      </c>
      <c r="AN1962" t="s">
        <v>24</v>
      </c>
      <c r="AO1962" t="s">
        <v>24</v>
      </c>
      <c r="AP1962" t="s">
        <v>24</v>
      </c>
      <c r="AQ1962" t="s">
        <v>24</v>
      </c>
      <c r="AR1962" t="s">
        <v>24</v>
      </c>
      <c r="AS1962" t="s">
        <v>24</v>
      </c>
      <c r="AT1962" t="s">
        <v>24</v>
      </c>
    </row>
    <row r="1963" spans="1:46">
      <c r="A1963">
        <v>150</v>
      </c>
      <c r="B1963">
        <v>1</v>
      </c>
      <c r="C1963">
        <v>2</v>
      </c>
      <c r="D1963">
        <v>0</v>
      </c>
      <c r="G1963">
        <v>264</v>
      </c>
      <c r="Q1963" t="s">
        <v>5735</v>
      </c>
      <c r="S1963">
        <v>0</v>
      </c>
      <c r="Z1963">
        <v>3</v>
      </c>
      <c r="AB1963" t="s">
        <v>24</v>
      </c>
      <c r="AC1963" t="s">
        <v>24</v>
      </c>
      <c r="AD1963" t="s">
        <v>24</v>
      </c>
      <c r="AE1963" t="s">
        <v>24</v>
      </c>
      <c r="AF1963">
        <v>0</v>
      </c>
      <c r="AG1963">
        <v>150</v>
      </c>
      <c r="AH1963" t="s">
        <v>24</v>
      </c>
      <c r="AI1963">
        <v>0</v>
      </c>
      <c r="AJ1963" t="s">
        <v>24</v>
      </c>
      <c r="AK1963" t="s">
        <v>24</v>
      </c>
      <c r="AL1963" t="s">
        <v>24</v>
      </c>
      <c r="AM1963" t="s">
        <v>24</v>
      </c>
      <c r="AN1963" t="s">
        <v>24</v>
      </c>
      <c r="AO1963" t="s">
        <v>24</v>
      </c>
      <c r="AP1963" t="s">
        <v>24</v>
      </c>
      <c r="AQ1963" t="s">
        <v>24</v>
      </c>
      <c r="AR1963" t="s">
        <v>24</v>
      </c>
      <c r="AS1963" t="s">
        <v>24</v>
      </c>
      <c r="AT1963" t="s">
        <v>24</v>
      </c>
    </row>
    <row r="1964" spans="1:46">
      <c r="A1964">
        <v>150</v>
      </c>
      <c r="B1964">
        <v>1</v>
      </c>
      <c r="C1964">
        <v>3</v>
      </c>
      <c r="D1964">
        <v>0</v>
      </c>
      <c r="G1964">
        <v>606</v>
      </c>
      <c r="Q1964" t="s">
        <v>5736</v>
      </c>
      <c r="S1964">
        <v>0</v>
      </c>
      <c r="Z1964">
        <v>3</v>
      </c>
      <c r="AB1964" t="s">
        <v>24</v>
      </c>
      <c r="AC1964" t="s">
        <v>24</v>
      </c>
      <c r="AD1964" t="s">
        <v>24</v>
      </c>
      <c r="AE1964" t="s">
        <v>24</v>
      </c>
      <c r="AF1964">
        <v>0</v>
      </c>
      <c r="AG1964">
        <v>150</v>
      </c>
      <c r="AH1964" t="s">
        <v>24</v>
      </c>
      <c r="AI1964">
        <v>0</v>
      </c>
      <c r="AJ1964" t="s">
        <v>24</v>
      </c>
      <c r="AK1964" t="s">
        <v>24</v>
      </c>
      <c r="AL1964" t="s">
        <v>24</v>
      </c>
      <c r="AM1964" t="s">
        <v>24</v>
      </c>
      <c r="AN1964" t="s">
        <v>24</v>
      </c>
      <c r="AO1964" t="s">
        <v>24</v>
      </c>
      <c r="AP1964" t="s">
        <v>24</v>
      </c>
      <c r="AQ1964" t="s">
        <v>24</v>
      </c>
      <c r="AR1964" t="s">
        <v>24</v>
      </c>
      <c r="AS1964" t="s">
        <v>24</v>
      </c>
      <c r="AT1964" t="s">
        <v>24</v>
      </c>
    </row>
    <row r="1965" spans="1:46">
      <c r="A1965">
        <v>150</v>
      </c>
      <c r="B1965">
        <v>1</v>
      </c>
      <c r="C1965">
        <v>4</v>
      </c>
      <c r="D1965">
        <v>0</v>
      </c>
      <c r="G1965">
        <v>312</v>
      </c>
      <c r="Q1965" t="s">
        <v>5737</v>
      </c>
      <c r="S1965">
        <v>0</v>
      </c>
      <c r="Z1965">
        <v>3</v>
      </c>
      <c r="AB1965" t="s">
        <v>24</v>
      </c>
      <c r="AC1965" t="s">
        <v>24</v>
      </c>
      <c r="AD1965" t="s">
        <v>24</v>
      </c>
      <c r="AE1965" t="s">
        <v>24</v>
      </c>
      <c r="AF1965">
        <v>0</v>
      </c>
      <c r="AG1965">
        <v>150</v>
      </c>
      <c r="AH1965" t="s">
        <v>24</v>
      </c>
      <c r="AI1965">
        <v>0</v>
      </c>
      <c r="AJ1965" t="s">
        <v>24</v>
      </c>
      <c r="AK1965" t="s">
        <v>24</v>
      </c>
      <c r="AL1965" t="s">
        <v>24</v>
      </c>
      <c r="AM1965" t="s">
        <v>24</v>
      </c>
      <c r="AN1965" t="s">
        <v>24</v>
      </c>
      <c r="AO1965" t="s">
        <v>24</v>
      </c>
      <c r="AP1965" t="s">
        <v>24</v>
      </c>
      <c r="AQ1965" t="s">
        <v>24</v>
      </c>
      <c r="AR1965" t="s">
        <v>24</v>
      </c>
      <c r="AS1965" t="s">
        <v>24</v>
      </c>
      <c r="AT1965" t="s">
        <v>24</v>
      </c>
    </row>
    <row r="1966" spans="1:46">
      <c r="A1966">
        <v>150</v>
      </c>
      <c r="B1966">
        <v>1</v>
      </c>
      <c r="C1966">
        <v>5</v>
      </c>
      <c r="D1966">
        <v>0</v>
      </c>
      <c r="G1966">
        <v>50</v>
      </c>
      <c r="Q1966" t="s">
        <v>1536</v>
      </c>
      <c r="S1966">
        <v>0</v>
      </c>
      <c r="Z1966">
        <v>3</v>
      </c>
      <c r="AB1966" t="s">
        <v>24</v>
      </c>
      <c r="AC1966" t="s">
        <v>24</v>
      </c>
      <c r="AD1966" t="s">
        <v>24</v>
      </c>
      <c r="AE1966" t="s">
        <v>24</v>
      </c>
      <c r="AF1966">
        <v>0</v>
      </c>
      <c r="AG1966">
        <v>150</v>
      </c>
      <c r="AH1966" t="s">
        <v>24</v>
      </c>
      <c r="AI1966">
        <v>0</v>
      </c>
      <c r="AJ1966" t="s">
        <v>24</v>
      </c>
      <c r="AK1966" t="s">
        <v>24</v>
      </c>
      <c r="AL1966" t="s">
        <v>24</v>
      </c>
      <c r="AM1966" t="s">
        <v>24</v>
      </c>
      <c r="AN1966" t="s">
        <v>24</v>
      </c>
      <c r="AO1966" t="s">
        <v>24</v>
      </c>
      <c r="AP1966" t="s">
        <v>24</v>
      </c>
      <c r="AQ1966" t="s">
        <v>24</v>
      </c>
      <c r="AR1966" t="s">
        <v>24</v>
      </c>
      <c r="AS1966" t="s">
        <v>24</v>
      </c>
      <c r="AT1966" t="s">
        <v>24</v>
      </c>
    </row>
    <row r="1967" spans="1:46">
      <c r="A1967">
        <v>150</v>
      </c>
      <c r="B1967">
        <v>1</v>
      </c>
      <c r="C1967">
        <v>6</v>
      </c>
      <c r="D1967">
        <v>0</v>
      </c>
      <c r="G1967">
        <v>502</v>
      </c>
      <c r="Q1967" t="s">
        <v>5738</v>
      </c>
      <c r="S1967">
        <v>0</v>
      </c>
      <c r="Z1967">
        <v>3</v>
      </c>
      <c r="AB1967" t="s">
        <v>24</v>
      </c>
      <c r="AC1967" t="s">
        <v>24</v>
      </c>
      <c r="AD1967" t="s">
        <v>24</v>
      </c>
      <c r="AE1967" t="s">
        <v>24</v>
      </c>
      <c r="AF1967">
        <v>0</v>
      </c>
      <c r="AG1967">
        <v>150</v>
      </c>
      <c r="AH1967" t="s">
        <v>24</v>
      </c>
      <c r="AI1967">
        <v>0</v>
      </c>
      <c r="AJ1967" t="s">
        <v>24</v>
      </c>
      <c r="AK1967" t="s">
        <v>24</v>
      </c>
      <c r="AL1967" t="s">
        <v>24</v>
      </c>
      <c r="AM1967" t="s">
        <v>24</v>
      </c>
      <c r="AN1967" t="s">
        <v>24</v>
      </c>
      <c r="AO1967" t="s">
        <v>24</v>
      </c>
      <c r="AP1967" t="s">
        <v>24</v>
      </c>
      <c r="AQ1967" t="s">
        <v>24</v>
      </c>
      <c r="AR1967" t="s">
        <v>24</v>
      </c>
      <c r="AS1967" t="s">
        <v>24</v>
      </c>
      <c r="AT1967" t="s">
        <v>24</v>
      </c>
    </row>
    <row r="1968" spans="1:46">
      <c r="A1968">
        <v>150</v>
      </c>
      <c r="B1968">
        <v>1</v>
      </c>
      <c r="C1968">
        <v>7</v>
      </c>
      <c r="D1968">
        <v>0</v>
      </c>
      <c r="G1968">
        <v>673</v>
      </c>
      <c r="Q1968" t="s">
        <v>5739</v>
      </c>
      <c r="S1968">
        <v>0</v>
      </c>
      <c r="Z1968">
        <v>3</v>
      </c>
      <c r="AB1968" t="s">
        <v>24</v>
      </c>
      <c r="AC1968" t="s">
        <v>24</v>
      </c>
      <c r="AD1968" t="s">
        <v>24</v>
      </c>
      <c r="AE1968" t="s">
        <v>24</v>
      </c>
      <c r="AF1968">
        <v>0</v>
      </c>
      <c r="AG1968">
        <v>150</v>
      </c>
      <c r="AH1968" t="s">
        <v>24</v>
      </c>
      <c r="AI1968">
        <v>0</v>
      </c>
      <c r="AJ1968" t="s">
        <v>24</v>
      </c>
      <c r="AK1968" t="s">
        <v>24</v>
      </c>
      <c r="AL1968" t="s">
        <v>24</v>
      </c>
      <c r="AM1968" t="s">
        <v>24</v>
      </c>
      <c r="AN1968" t="s">
        <v>24</v>
      </c>
      <c r="AO1968" t="s">
        <v>24</v>
      </c>
      <c r="AP1968" t="s">
        <v>24</v>
      </c>
      <c r="AQ1968" t="s">
        <v>24</v>
      </c>
      <c r="AR1968" t="s">
        <v>24</v>
      </c>
      <c r="AS1968" t="s">
        <v>24</v>
      </c>
      <c r="AT1968" t="s">
        <v>24</v>
      </c>
    </row>
    <row r="1969" spans="1:46">
      <c r="A1969">
        <v>150</v>
      </c>
      <c r="B1969">
        <v>1</v>
      </c>
      <c r="C1969">
        <v>8</v>
      </c>
      <c r="D1969">
        <v>0</v>
      </c>
      <c r="G1969">
        <v>0</v>
      </c>
      <c r="Q1969" t="s">
        <v>24</v>
      </c>
      <c r="S1969">
        <v>0</v>
      </c>
      <c r="Z1969">
        <v>0</v>
      </c>
      <c r="AB1969" t="s">
        <v>24</v>
      </c>
      <c r="AC1969" t="s">
        <v>24</v>
      </c>
      <c r="AD1969" t="s">
        <v>24</v>
      </c>
      <c r="AE1969" t="s">
        <v>24</v>
      </c>
      <c r="AF1969">
        <v>0</v>
      </c>
      <c r="AG1969">
        <v>150</v>
      </c>
      <c r="AH1969" t="s">
        <v>24</v>
      </c>
      <c r="AI1969">
        <v>0</v>
      </c>
      <c r="AJ1969" t="s">
        <v>24</v>
      </c>
      <c r="AK1969" t="s">
        <v>24</v>
      </c>
      <c r="AL1969" t="s">
        <v>24</v>
      </c>
      <c r="AM1969" t="s">
        <v>24</v>
      </c>
      <c r="AN1969" t="s">
        <v>24</v>
      </c>
      <c r="AO1969" t="s">
        <v>24</v>
      </c>
      <c r="AP1969" t="s">
        <v>24</v>
      </c>
      <c r="AQ1969" t="s">
        <v>24</v>
      </c>
      <c r="AR1969" t="s">
        <v>24</v>
      </c>
      <c r="AS1969" t="s">
        <v>24</v>
      </c>
      <c r="AT1969" t="s">
        <v>24</v>
      </c>
    </row>
    <row r="1970" spans="1:46">
      <c r="A1970">
        <v>150</v>
      </c>
      <c r="B1970">
        <v>2</v>
      </c>
      <c r="C1970">
        <v>1</v>
      </c>
      <c r="D1970">
        <v>0</v>
      </c>
      <c r="G1970">
        <v>350</v>
      </c>
      <c r="Q1970" t="s">
        <v>5740</v>
      </c>
      <c r="S1970">
        <v>0</v>
      </c>
      <c r="Z1970">
        <v>3</v>
      </c>
      <c r="AB1970" t="s">
        <v>24</v>
      </c>
      <c r="AC1970" t="s">
        <v>24</v>
      </c>
      <c r="AD1970" t="s">
        <v>24</v>
      </c>
      <c r="AE1970" t="s">
        <v>24</v>
      </c>
      <c r="AF1970">
        <v>0</v>
      </c>
      <c r="AG1970">
        <v>150</v>
      </c>
      <c r="AH1970" t="s">
        <v>24</v>
      </c>
      <c r="AI1970">
        <v>0</v>
      </c>
      <c r="AJ1970" t="s">
        <v>24</v>
      </c>
      <c r="AK1970" t="s">
        <v>24</v>
      </c>
      <c r="AL1970" t="s">
        <v>24</v>
      </c>
      <c r="AM1970" t="s">
        <v>24</v>
      </c>
      <c r="AN1970" t="s">
        <v>24</v>
      </c>
      <c r="AO1970" t="s">
        <v>24</v>
      </c>
      <c r="AP1970" t="s">
        <v>24</v>
      </c>
      <c r="AQ1970" t="s">
        <v>24</v>
      </c>
      <c r="AR1970" t="s">
        <v>24</v>
      </c>
      <c r="AS1970" t="s">
        <v>24</v>
      </c>
      <c r="AT1970" t="s">
        <v>24</v>
      </c>
    </row>
    <row r="1971" spans="1:46">
      <c r="A1971">
        <v>150</v>
      </c>
      <c r="B1971">
        <v>2</v>
      </c>
      <c r="C1971">
        <v>2</v>
      </c>
      <c r="D1971">
        <v>0</v>
      </c>
      <c r="G1971">
        <v>707</v>
      </c>
      <c r="Q1971" t="s">
        <v>5741</v>
      </c>
      <c r="S1971">
        <v>0</v>
      </c>
      <c r="Z1971">
        <v>3</v>
      </c>
      <c r="AB1971" t="s">
        <v>24</v>
      </c>
      <c r="AC1971" t="s">
        <v>24</v>
      </c>
      <c r="AD1971" t="s">
        <v>24</v>
      </c>
      <c r="AE1971" t="s">
        <v>24</v>
      </c>
      <c r="AF1971">
        <v>0</v>
      </c>
      <c r="AG1971">
        <v>150</v>
      </c>
      <c r="AH1971" t="s">
        <v>24</v>
      </c>
      <c r="AI1971">
        <v>0</v>
      </c>
      <c r="AJ1971" t="s">
        <v>24</v>
      </c>
      <c r="AK1971" t="s">
        <v>24</v>
      </c>
      <c r="AL1971" t="s">
        <v>24</v>
      </c>
      <c r="AM1971" t="s">
        <v>24</v>
      </c>
      <c r="AN1971" t="s">
        <v>24</v>
      </c>
      <c r="AO1971" t="s">
        <v>24</v>
      </c>
      <c r="AP1971" t="s">
        <v>24</v>
      </c>
      <c r="AQ1971" t="s">
        <v>24</v>
      </c>
      <c r="AR1971" t="s">
        <v>24</v>
      </c>
      <c r="AS1971" t="s">
        <v>24</v>
      </c>
      <c r="AT1971" t="s">
        <v>24</v>
      </c>
    </row>
    <row r="1972" spans="1:46">
      <c r="A1972">
        <v>150</v>
      </c>
      <c r="B1972">
        <v>2</v>
      </c>
      <c r="C1972">
        <v>3</v>
      </c>
      <c r="D1972">
        <v>0</v>
      </c>
      <c r="G1972">
        <v>497</v>
      </c>
      <c r="Q1972" t="s">
        <v>5742</v>
      </c>
      <c r="S1972">
        <v>0</v>
      </c>
      <c r="Z1972">
        <v>3</v>
      </c>
      <c r="AB1972" t="s">
        <v>24</v>
      </c>
      <c r="AC1972" t="s">
        <v>24</v>
      </c>
      <c r="AD1972" t="s">
        <v>24</v>
      </c>
      <c r="AE1972" t="s">
        <v>24</v>
      </c>
      <c r="AF1972">
        <v>0</v>
      </c>
      <c r="AG1972">
        <v>150</v>
      </c>
      <c r="AH1972" t="s">
        <v>24</v>
      </c>
      <c r="AI1972">
        <v>0</v>
      </c>
      <c r="AJ1972" t="s">
        <v>24</v>
      </c>
      <c r="AK1972" t="s">
        <v>24</v>
      </c>
      <c r="AL1972" t="s">
        <v>24</v>
      </c>
      <c r="AM1972" t="s">
        <v>24</v>
      </c>
      <c r="AN1972" t="s">
        <v>24</v>
      </c>
      <c r="AO1972" t="s">
        <v>24</v>
      </c>
      <c r="AP1972" t="s">
        <v>24</v>
      </c>
      <c r="AQ1972" t="s">
        <v>24</v>
      </c>
      <c r="AR1972" t="s">
        <v>24</v>
      </c>
      <c r="AS1972" t="s">
        <v>24</v>
      </c>
      <c r="AT1972" t="s">
        <v>24</v>
      </c>
    </row>
    <row r="1973" spans="1:46">
      <c r="A1973">
        <v>150</v>
      </c>
      <c r="B1973">
        <v>2</v>
      </c>
      <c r="C1973">
        <v>4</v>
      </c>
      <c r="D1973">
        <v>0</v>
      </c>
      <c r="G1973">
        <v>659</v>
      </c>
      <c r="Q1973" t="s">
        <v>5743</v>
      </c>
      <c r="S1973">
        <v>0</v>
      </c>
      <c r="Z1973">
        <v>3</v>
      </c>
      <c r="AB1973" t="s">
        <v>24</v>
      </c>
      <c r="AC1973" t="s">
        <v>24</v>
      </c>
      <c r="AD1973" t="s">
        <v>24</v>
      </c>
      <c r="AE1973" t="s">
        <v>24</v>
      </c>
      <c r="AF1973">
        <v>0</v>
      </c>
      <c r="AG1973">
        <v>150</v>
      </c>
      <c r="AH1973" t="s">
        <v>24</v>
      </c>
      <c r="AI1973">
        <v>0</v>
      </c>
      <c r="AJ1973" t="s">
        <v>24</v>
      </c>
      <c r="AK1973" t="s">
        <v>24</v>
      </c>
      <c r="AL1973" t="s">
        <v>24</v>
      </c>
      <c r="AM1973" t="s">
        <v>24</v>
      </c>
      <c r="AN1973" t="s">
        <v>24</v>
      </c>
      <c r="AO1973" t="s">
        <v>24</v>
      </c>
      <c r="AP1973" t="s">
        <v>24</v>
      </c>
      <c r="AQ1973" t="s">
        <v>24</v>
      </c>
      <c r="AR1973" t="s">
        <v>24</v>
      </c>
      <c r="AS1973" t="s">
        <v>24</v>
      </c>
      <c r="AT1973" t="s">
        <v>24</v>
      </c>
    </row>
    <row r="1974" spans="1:46">
      <c r="A1974">
        <v>150</v>
      </c>
      <c r="B1974">
        <v>2</v>
      </c>
      <c r="C1974">
        <v>5</v>
      </c>
      <c r="D1974">
        <v>0</v>
      </c>
      <c r="G1974">
        <v>217</v>
      </c>
      <c r="Q1974" t="s">
        <v>5744</v>
      </c>
      <c r="S1974">
        <v>0</v>
      </c>
      <c r="Z1974">
        <v>3</v>
      </c>
      <c r="AB1974" t="s">
        <v>24</v>
      </c>
      <c r="AC1974" t="s">
        <v>24</v>
      </c>
      <c r="AD1974" t="s">
        <v>24</v>
      </c>
      <c r="AE1974" t="s">
        <v>24</v>
      </c>
      <c r="AF1974">
        <v>0</v>
      </c>
      <c r="AG1974">
        <v>150</v>
      </c>
      <c r="AH1974" t="s">
        <v>24</v>
      </c>
      <c r="AI1974">
        <v>0</v>
      </c>
      <c r="AJ1974" t="s">
        <v>24</v>
      </c>
      <c r="AK1974" t="s">
        <v>24</v>
      </c>
      <c r="AL1974" t="s">
        <v>24</v>
      </c>
      <c r="AM1974" t="s">
        <v>24</v>
      </c>
      <c r="AN1974" t="s">
        <v>24</v>
      </c>
      <c r="AO1974" t="s">
        <v>24</v>
      </c>
      <c r="AP1974" t="s">
        <v>24</v>
      </c>
      <c r="AQ1974" t="s">
        <v>24</v>
      </c>
      <c r="AR1974" t="s">
        <v>24</v>
      </c>
      <c r="AS1974" t="s">
        <v>24</v>
      </c>
      <c r="AT1974" t="s">
        <v>24</v>
      </c>
    </row>
    <row r="1975" spans="1:46">
      <c r="A1975">
        <v>150</v>
      </c>
      <c r="B1975">
        <v>2</v>
      </c>
      <c r="C1975">
        <v>6</v>
      </c>
      <c r="D1975">
        <v>0</v>
      </c>
      <c r="G1975">
        <v>48</v>
      </c>
      <c r="Q1975" t="s">
        <v>5745</v>
      </c>
      <c r="S1975">
        <v>0</v>
      </c>
      <c r="Z1975">
        <v>3</v>
      </c>
      <c r="AB1975" t="s">
        <v>24</v>
      </c>
      <c r="AC1975" t="s">
        <v>24</v>
      </c>
      <c r="AD1975" t="s">
        <v>24</v>
      </c>
      <c r="AE1975" t="s">
        <v>24</v>
      </c>
      <c r="AF1975">
        <v>0</v>
      </c>
      <c r="AG1975">
        <v>150</v>
      </c>
      <c r="AH1975" t="s">
        <v>24</v>
      </c>
      <c r="AI1975">
        <v>0</v>
      </c>
      <c r="AJ1975" t="s">
        <v>24</v>
      </c>
      <c r="AK1975" t="s">
        <v>24</v>
      </c>
      <c r="AL1975" t="s">
        <v>24</v>
      </c>
      <c r="AM1975" t="s">
        <v>24</v>
      </c>
      <c r="AN1975" t="s">
        <v>24</v>
      </c>
      <c r="AO1975" t="s">
        <v>24</v>
      </c>
      <c r="AP1975" t="s">
        <v>24</v>
      </c>
      <c r="AQ1975" t="s">
        <v>24</v>
      </c>
      <c r="AR1975" t="s">
        <v>24</v>
      </c>
      <c r="AS1975" t="s">
        <v>24</v>
      </c>
      <c r="AT1975" t="s">
        <v>24</v>
      </c>
    </row>
    <row r="1976" spans="1:46">
      <c r="A1976">
        <v>150</v>
      </c>
      <c r="B1976">
        <v>2</v>
      </c>
      <c r="C1976">
        <v>7</v>
      </c>
      <c r="D1976">
        <v>0</v>
      </c>
      <c r="G1976">
        <v>838</v>
      </c>
      <c r="Q1976" t="s">
        <v>5746</v>
      </c>
      <c r="S1976">
        <v>0</v>
      </c>
      <c r="Z1976">
        <v>3</v>
      </c>
      <c r="AB1976" t="s">
        <v>24</v>
      </c>
      <c r="AC1976" t="s">
        <v>24</v>
      </c>
      <c r="AD1976" t="s">
        <v>24</v>
      </c>
      <c r="AE1976" t="s">
        <v>24</v>
      </c>
      <c r="AF1976">
        <v>0</v>
      </c>
      <c r="AG1976">
        <v>150</v>
      </c>
      <c r="AH1976" t="s">
        <v>24</v>
      </c>
      <c r="AI1976">
        <v>0</v>
      </c>
      <c r="AJ1976" t="s">
        <v>24</v>
      </c>
      <c r="AK1976" t="s">
        <v>24</v>
      </c>
      <c r="AL1976" t="s">
        <v>24</v>
      </c>
      <c r="AM1976" t="s">
        <v>24</v>
      </c>
      <c r="AN1976" t="s">
        <v>24</v>
      </c>
      <c r="AO1976" t="s">
        <v>24</v>
      </c>
      <c r="AP1976" t="s">
        <v>24</v>
      </c>
      <c r="AQ1976" t="s">
        <v>24</v>
      </c>
      <c r="AR1976" t="s">
        <v>24</v>
      </c>
      <c r="AS1976" t="s">
        <v>24</v>
      </c>
      <c r="AT1976" t="s">
        <v>24</v>
      </c>
    </row>
    <row r="1977" spans="1:46">
      <c r="A1977">
        <v>150</v>
      </c>
      <c r="B1977">
        <v>2</v>
      </c>
      <c r="C1977">
        <v>8</v>
      </c>
      <c r="D1977">
        <v>0</v>
      </c>
      <c r="G1977">
        <v>178</v>
      </c>
      <c r="Q1977" t="s">
        <v>1663</v>
      </c>
      <c r="S1977">
        <v>0</v>
      </c>
      <c r="Z1977">
        <v>3</v>
      </c>
      <c r="AB1977" t="s">
        <v>24</v>
      </c>
      <c r="AC1977" t="s">
        <v>24</v>
      </c>
      <c r="AD1977" t="s">
        <v>24</v>
      </c>
      <c r="AE1977" t="s">
        <v>24</v>
      </c>
      <c r="AF1977">
        <v>0</v>
      </c>
      <c r="AG1977">
        <v>150</v>
      </c>
      <c r="AH1977" t="s">
        <v>24</v>
      </c>
      <c r="AI1977">
        <v>0</v>
      </c>
      <c r="AJ1977" t="s">
        <v>24</v>
      </c>
      <c r="AK1977" t="s">
        <v>24</v>
      </c>
      <c r="AL1977" t="s">
        <v>24</v>
      </c>
      <c r="AM1977" t="s">
        <v>24</v>
      </c>
      <c r="AN1977" t="s">
        <v>24</v>
      </c>
      <c r="AO1977" t="s">
        <v>24</v>
      </c>
      <c r="AP1977" t="s">
        <v>24</v>
      </c>
      <c r="AQ1977" t="s">
        <v>24</v>
      </c>
      <c r="AR1977" t="s">
        <v>24</v>
      </c>
      <c r="AS1977" t="s">
        <v>24</v>
      </c>
      <c r="AT1977" t="s">
        <v>24</v>
      </c>
    </row>
    <row r="1978" spans="1:46">
      <c r="A1978">
        <v>151</v>
      </c>
      <c r="B1978">
        <v>1</v>
      </c>
      <c r="C1978">
        <v>1</v>
      </c>
      <c r="D1978">
        <v>0</v>
      </c>
      <c r="G1978">
        <v>539</v>
      </c>
      <c r="Q1978" t="s">
        <v>5747</v>
      </c>
      <c r="S1978">
        <v>0</v>
      </c>
      <c r="Z1978">
        <v>4</v>
      </c>
      <c r="AB1978" t="s">
        <v>24</v>
      </c>
      <c r="AC1978" t="s">
        <v>24</v>
      </c>
      <c r="AD1978" t="s">
        <v>24</v>
      </c>
      <c r="AE1978" t="s">
        <v>24</v>
      </c>
      <c r="AF1978">
        <v>0</v>
      </c>
      <c r="AG1978">
        <v>151</v>
      </c>
      <c r="AH1978" t="s">
        <v>24</v>
      </c>
      <c r="AI1978">
        <v>0</v>
      </c>
      <c r="AJ1978" t="s">
        <v>24</v>
      </c>
      <c r="AK1978" t="s">
        <v>24</v>
      </c>
      <c r="AL1978" t="s">
        <v>24</v>
      </c>
      <c r="AM1978" t="s">
        <v>24</v>
      </c>
      <c r="AN1978" t="s">
        <v>24</v>
      </c>
      <c r="AO1978" t="s">
        <v>24</v>
      </c>
      <c r="AP1978" t="s">
        <v>24</v>
      </c>
      <c r="AQ1978" t="s">
        <v>24</v>
      </c>
      <c r="AR1978" t="s">
        <v>24</v>
      </c>
      <c r="AS1978" t="s">
        <v>24</v>
      </c>
      <c r="AT1978" t="s">
        <v>24</v>
      </c>
    </row>
    <row r="1979" spans="1:46">
      <c r="A1979">
        <v>151</v>
      </c>
      <c r="B1979">
        <v>1</v>
      </c>
      <c r="C1979">
        <v>2</v>
      </c>
      <c r="D1979">
        <v>0</v>
      </c>
      <c r="G1979">
        <v>103</v>
      </c>
      <c r="Q1979" t="s">
        <v>5748</v>
      </c>
      <c r="S1979">
        <v>0</v>
      </c>
      <c r="Z1979">
        <v>4</v>
      </c>
      <c r="AB1979" t="s">
        <v>24</v>
      </c>
      <c r="AC1979" t="s">
        <v>24</v>
      </c>
      <c r="AD1979" t="s">
        <v>24</v>
      </c>
      <c r="AE1979" t="s">
        <v>24</v>
      </c>
      <c r="AF1979">
        <v>0</v>
      </c>
      <c r="AG1979">
        <v>151</v>
      </c>
      <c r="AH1979" t="s">
        <v>24</v>
      </c>
      <c r="AI1979">
        <v>0</v>
      </c>
      <c r="AJ1979" t="s">
        <v>24</v>
      </c>
      <c r="AK1979" t="s">
        <v>24</v>
      </c>
      <c r="AL1979" t="s">
        <v>24</v>
      </c>
      <c r="AM1979" t="s">
        <v>24</v>
      </c>
      <c r="AN1979" t="s">
        <v>24</v>
      </c>
      <c r="AO1979" t="s">
        <v>24</v>
      </c>
      <c r="AP1979" t="s">
        <v>24</v>
      </c>
      <c r="AQ1979" t="s">
        <v>24</v>
      </c>
      <c r="AR1979" t="s">
        <v>24</v>
      </c>
      <c r="AS1979" t="s">
        <v>24</v>
      </c>
      <c r="AT1979" t="s">
        <v>24</v>
      </c>
    </row>
    <row r="1980" spans="1:46">
      <c r="A1980">
        <v>151</v>
      </c>
      <c r="B1980">
        <v>1</v>
      </c>
      <c r="C1980">
        <v>3</v>
      </c>
      <c r="D1980">
        <v>0</v>
      </c>
      <c r="G1980">
        <v>101</v>
      </c>
      <c r="Q1980" t="s">
        <v>5749</v>
      </c>
      <c r="S1980">
        <v>0</v>
      </c>
      <c r="Z1980">
        <v>4</v>
      </c>
      <c r="AB1980" t="s">
        <v>24</v>
      </c>
      <c r="AC1980" t="s">
        <v>24</v>
      </c>
      <c r="AD1980" t="s">
        <v>24</v>
      </c>
      <c r="AE1980" t="s">
        <v>24</v>
      </c>
      <c r="AF1980">
        <v>0</v>
      </c>
      <c r="AG1980">
        <v>151</v>
      </c>
      <c r="AH1980" t="s">
        <v>24</v>
      </c>
      <c r="AI1980">
        <v>0</v>
      </c>
      <c r="AJ1980" t="s">
        <v>24</v>
      </c>
      <c r="AK1980" t="s">
        <v>24</v>
      </c>
      <c r="AL1980" t="s">
        <v>24</v>
      </c>
      <c r="AM1980" t="s">
        <v>24</v>
      </c>
      <c r="AN1980" t="s">
        <v>24</v>
      </c>
      <c r="AO1980" t="s">
        <v>24</v>
      </c>
      <c r="AP1980" t="s">
        <v>24</v>
      </c>
      <c r="AQ1980" t="s">
        <v>24</v>
      </c>
      <c r="AR1980" t="s">
        <v>24</v>
      </c>
      <c r="AS1980" t="s">
        <v>24</v>
      </c>
      <c r="AT1980" t="s">
        <v>24</v>
      </c>
    </row>
    <row r="1981" spans="1:46">
      <c r="A1981">
        <v>151</v>
      </c>
      <c r="B1981">
        <v>1</v>
      </c>
      <c r="C1981">
        <v>4</v>
      </c>
      <c r="D1981">
        <v>0</v>
      </c>
      <c r="G1981">
        <v>544</v>
      </c>
      <c r="Q1981" t="s">
        <v>5750</v>
      </c>
      <c r="S1981">
        <v>0</v>
      </c>
      <c r="Z1981">
        <v>4</v>
      </c>
      <c r="AB1981" t="s">
        <v>24</v>
      </c>
      <c r="AC1981" t="s">
        <v>24</v>
      </c>
      <c r="AD1981" t="s">
        <v>24</v>
      </c>
      <c r="AE1981" t="s">
        <v>24</v>
      </c>
      <c r="AF1981">
        <v>0</v>
      </c>
      <c r="AG1981">
        <v>151</v>
      </c>
      <c r="AH1981" t="s">
        <v>24</v>
      </c>
      <c r="AI1981">
        <v>0</v>
      </c>
      <c r="AJ1981" t="s">
        <v>24</v>
      </c>
      <c r="AK1981" t="s">
        <v>24</v>
      </c>
      <c r="AL1981" t="s">
        <v>24</v>
      </c>
      <c r="AM1981" t="s">
        <v>24</v>
      </c>
      <c r="AN1981" t="s">
        <v>24</v>
      </c>
      <c r="AO1981" t="s">
        <v>24</v>
      </c>
      <c r="AP1981" t="s">
        <v>24</v>
      </c>
      <c r="AQ1981" t="s">
        <v>24</v>
      </c>
      <c r="AR1981" t="s">
        <v>24</v>
      </c>
      <c r="AS1981" t="s">
        <v>24</v>
      </c>
      <c r="AT1981" t="s">
        <v>24</v>
      </c>
    </row>
    <row r="1982" spans="1:46">
      <c r="A1982">
        <v>151</v>
      </c>
      <c r="B1982">
        <v>1</v>
      </c>
      <c r="C1982">
        <v>5</v>
      </c>
      <c r="D1982">
        <v>0</v>
      </c>
      <c r="G1982">
        <v>749</v>
      </c>
      <c r="Q1982" t="s">
        <v>5751</v>
      </c>
      <c r="S1982">
        <v>0</v>
      </c>
      <c r="Z1982">
        <v>4</v>
      </c>
      <c r="AB1982" t="s">
        <v>24</v>
      </c>
      <c r="AC1982" t="s">
        <v>24</v>
      </c>
      <c r="AD1982" t="s">
        <v>24</v>
      </c>
      <c r="AE1982" t="s">
        <v>24</v>
      </c>
      <c r="AF1982">
        <v>0</v>
      </c>
      <c r="AG1982">
        <v>151</v>
      </c>
      <c r="AH1982" t="s">
        <v>24</v>
      </c>
      <c r="AI1982">
        <v>0</v>
      </c>
      <c r="AJ1982" t="s">
        <v>24</v>
      </c>
      <c r="AK1982" t="s">
        <v>24</v>
      </c>
      <c r="AL1982" t="s">
        <v>24</v>
      </c>
      <c r="AM1982" t="s">
        <v>24</v>
      </c>
      <c r="AN1982" t="s">
        <v>24</v>
      </c>
      <c r="AO1982" t="s">
        <v>24</v>
      </c>
      <c r="AP1982" t="s">
        <v>24</v>
      </c>
      <c r="AQ1982" t="s">
        <v>24</v>
      </c>
      <c r="AR1982" t="s">
        <v>24</v>
      </c>
      <c r="AS1982" t="s">
        <v>24</v>
      </c>
      <c r="AT1982" t="s">
        <v>24</v>
      </c>
    </row>
    <row r="1983" spans="1:46">
      <c r="A1983">
        <v>151</v>
      </c>
      <c r="B1983">
        <v>1</v>
      </c>
      <c r="C1983">
        <v>6</v>
      </c>
      <c r="D1983">
        <v>0</v>
      </c>
      <c r="G1983">
        <v>708</v>
      </c>
      <c r="Q1983" t="s">
        <v>5752</v>
      </c>
      <c r="S1983">
        <v>0</v>
      </c>
      <c r="Z1983">
        <v>4</v>
      </c>
      <c r="AB1983" t="s">
        <v>24</v>
      </c>
      <c r="AC1983" t="s">
        <v>24</v>
      </c>
      <c r="AD1983" t="s">
        <v>24</v>
      </c>
      <c r="AE1983" t="s">
        <v>24</v>
      </c>
      <c r="AF1983">
        <v>0</v>
      </c>
      <c r="AG1983">
        <v>151</v>
      </c>
      <c r="AH1983" t="s">
        <v>24</v>
      </c>
      <c r="AI1983">
        <v>0</v>
      </c>
      <c r="AJ1983" t="s">
        <v>24</v>
      </c>
      <c r="AK1983" t="s">
        <v>24</v>
      </c>
      <c r="AL1983" t="s">
        <v>24</v>
      </c>
      <c r="AM1983" t="s">
        <v>24</v>
      </c>
      <c r="AN1983" t="s">
        <v>24</v>
      </c>
      <c r="AO1983" t="s">
        <v>24</v>
      </c>
      <c r="AP1983" t="s">
        <v>24</v>
      </c>
      <c r="AQ1983" t="s">
        <v>24</v>
      </c>
      <c r="AR1983" t="s">
        <v>24</v>
      </c>
      <c r="AS1983" t="s">
        <v>24</v>
      </c>
      <c r="AT1983" t="s">
        <v>24</v>
      </c>
    </row>
    <row r="1984" spans="1:46">
      <c r="A1984">
        <v>151</v>
      </c>
      <c r="B1984">
        <v>1</v>
      </c>
      <c r="C1984">
        <v>7</v>
      </c>
      <c r="D1984">
        <v>0</v>
      </c>
      <c r="G1984">
        <v>731</v>
      </c>
      <c r="Q1984" t="s">
        <v>5753</v>
      </c>
      <c r="S1984">
        <v>0</v>
      </c>
      <c r="Z1984">
        <v>4</v>
      </c>
      <c r="AB1984" t="s">
        <v>24</v>
      </c>
      <c r="AC1984" t="s">
        <v>24</v>
      </c>
      <c r="AD1984" t="s">
        <v>24</v>
      </c>
      <c r="AE1984" t="s">
        <v>24</v>
      </c>
      <c r="AF1984">
        <v>0</v>
      </c>
      <c r="AG1984">
        <v>151</v>
      </c>
      <c r="AH1984" t="s">
        <v>24</v>
      </c>
      <c r="AI1984">
        <v>0</v>
      </c>
      <c r="AJ1984" t="s">
        <v>24</v>
      </c>
      <c r="AK1984" t="s">
        <v>24</v>
      </c>
      <c r="AL1984" t="s">
        <v>24</v>
      </c>
      <c r="AM1984" t="s">
        <v>24</v>
      </c>
      <c r="AN1984" t="s">
        <v>24</v>
      </c>
      <c r="AO1984" t="s">
        <v>24</v>
      </c>
      <c r="AP1984" t="s">
        <v>24</v>
      </c>
      <c r="AQ1984" t="s">
        <v>24</v>
      </c>
      <c r="AR1984" t="s">
        <v>24</v>
      </c>
      <c r="AS1984" t="s">
        <v>24</v>
      </c>
      <c r="AT1984" t="s">
        <v>24</v>
      </c>
    </row>
    <row r="1985" spans="1:46">
      <c r="A1985">
        <v>151</v>
      </c>
      <c r="B1985">
        <v>1</v>
      </c>
      <c r="C1985">
        <v>8</v>
      </c>
      <c r="D1985">
        <v>0</v>
      </c>
      <c r="G1985">
        <v>275</v>
      </c>
      <c r="Q1985" t="s">
        <v>5754</v>
      </c>
      <c r="S1985">
        <v>0</v>
      </c>
      <c r="Z1985">
        <v>4</v>
      </c>
      <c r="AB1985" t="s">
        <v>24</v>
      </c>
      <c r="AC1985" t="s">
        <v>24</v>
      </c>
      <c r="AD1985" t="s">
        <v>24</v>
      </c>
      <c r="AE1985" t="s">
        <v>24</v>
      </c>
      <c r="AF1985">
        <v>0</v>
      </c>
      <c r="AG1985">
        <v>151</v>
      </c>
      <c r="AH1985" t="s">
        <v>24</v>
      </c>
      <c r="AI1985">
        <v>0</v>
      </c>
      <c r="AJ1985" t="s">
        <v>24</v>
      </c>
      <c r="AK1985" t="s">
        <v>24</v>
      </c>
      <c r="AL1985" t="s">
        <v>24</v>
      </c>
      <c r="AM1985" t="s">
        <v>24</v>
      </c>
      <c r="AN1985" t="s">
        <v>24</v>
      </c>
      <c r="AO1985" t="s">
        <v>24</v>
      </c>
      <c r="AP1985" t="s">
        <v>24</v>
      </c>
      <c r="AQ1985" t="s">
        <v>24</v>
      </c>
      <c r="AR1985" t="s">
        <v>24</v>
      </c>
      <c r="AS1985" t="s">
        <v>24</v>
      </c>
      <c r="AT1985" t="s">
        <v>24</v>
      </c>
    </row>
    <row r="1986" spans="1:46">
      <c r="A1986">
        <v>152</v>
      </c>
      <c r="B1986">
        <v>1</v>
      </c>
      <c r="C1986">
        <v>1</v>
      </c>
      <c r="D1986">
        <v>0</v>
      </c>
      <c r="G1986">
        <v>665</v>
      </c>
      <c r="Q1986" t="s">
        <v>5755</v>
      </c>
      <c r="S1986">
        <v>0</v>
      </c>
      <c r="Z1986">
        <v>4</v>
      </c>
      <c r="AB1986" t="s">
        <v>24</v>
      </c>
      <c r="AC1986" t="s">
        <v>24</v>
      </c>
      <c r="AD1986" t="s">
        <v>24</v>
      </c>
      <c r="AE1986" t="s">
        <v>24</v>
      </c>
      <c r="AF1986">
        <v>0</v>
      </c>
      <c r="AG1986">
        <v>152</v>
      </c>
      <c r="AH1986" t="s">
        <v>24</v>
      </c>
      <c r="AI1986">
        <v>0</v>
      </c>
      <c r="AJ1986" t="s">
        <v>24</v>
      </c>
      <c r="AK1986" t="s">
        <v>24</v>
      </c>
      <c r="AL1986" t="s">
        <v>24</v>
      </c>
      <c r="AM1986" t="s">
        <v>24</v>
      </c>
      <c r="AN1986" t="s">
        <v>24</v>
      </c>
      <c r="AO1986" t="s">
        <v>24</v>
      </c>
      <c r="AP1986" t="s">
        <v>24</v>
      </c>
      <c r="AQ1986" t="s">
        <v>24</v>
      </c>
      <c r="AR1986" t="s">
        <v>24</v>
      </c>
      <c r="AS1986" t="s">
        <v>24</v>
      </c>
      <c r="AT1986" t="s">
        <v>24</v>
      </c>
    </row>
    <row r="1987" spans="1:46">
      <c r="A1987">
        <v>152</v>
      </c>
      <c r="B1987">
        <v>1</v>
      </c>
      <c r="C1987">
        <v>2</v>
      </c>
      <c r="D1987">
        <v>0</v>
      </c>
      <c r="G1987">
        <v>4</v>
      </c>
      <c r="Q1987" t="s">
        <v>5756</v>
      </c>
      <c r="S1987">
        <v>0</v>
      </c>
      <c r="Z1987">
        <v>4</v>
      </c>
      <c r="AB1987" t="s">
        <v>24</v>
      </c>
      <c r="AC1987" t="s">
        <v>24</v>
      </c>
      <c r="AD1987" t="s">
        <v>24</v>
      </c>
      <c r="AE1987" t="s">
        <v>24</v>
      </c>
      <c r="AF1987">
        <v>0</v>
      </c>
      <c r="AG1987">
        <v>152</v>
      </c>
      <c r="AH1987" t="s">
        <v>24</v>
      </c>
      <c r="AI1987">
        <v>0</v>
      </c>
      <c r="AJ1987" t="s">
        <v>24</v>
      </c>
      <c r="AK1987" t="s">
        <v>24</v>
      </c>
      <c r="AL1987" t="s">
        <v>24</v>
      </c>
      <c r="AM1987" t="s">
        <v>24</v>
      </c>
      <c r="AN1987" t="s">
        <v>24</v>
      </c>
      <c r="AO1987" t="s">
        <v>24</v>
      </c>
      <c r="AP1987" t="s">
        <v>24</v>
      </c>
      <c r="AQ1987" t="s">
        <v>24</v>
      </c>
      <c r="AR1987" t="s">
        <v>24</v>
      </c>
      <c r="AS1987" t="s">
        <v>24</v>
      </c>
      <c r="AT1987" t="s">
        <v>24</v>
      </c>
    </row>
    <row r="1988" spans="1:46">
      <c r="A1988">
        <v>152</v>
      </c>
      <c r="B1988">
        <v>1</v>
      </c>
      <c r="C1988">
        <v>3</v>
      </c>
      <c r="D1988">
        <v>0</v>
      </c>
      <c r="G1988">
        <v>588</v>
      </c>
      <c r="Q1988" t="s">
        <v>1661</v>
      </c>
      <c r="S1988">
        <v>0</v>
      </c>
      <c r="Z1988">
        <v>4</v>
      </c>
      <c r="AB1988" t="s">
        <v>24</v>
      </c>
      <c r="AC1988" t="s">
        <v>24</v>
      </c>
      <c r="AD1988" t="s">
        <v>24</v>
      </c>
      <c r="AE1988" t="s">
        <v>24</v>
      </c>
      <c r="AF1988">
        <v>0</v>
      </c>
      <c r="AG1988">
        <v>152</v>
      </c>
      <c r="AH1988" t="s">
        <v>24</v>
      </c>
      <c r="AI1988">
        <v>0</v>
      </c>
      <c r="AJ1988" t="s">
        <v>24</v>
      </c>
      <c r="AK1988" t="s">
        <v>24</v>
      </c>
      <c r="AL1988" t="s">
        <v>24</v>
      </c>
      <c r="AM1988" t="s">
        <v>24</v>
      </c>
      <c r="AN1988" t="s">
        <v>24</v>
      </c>
      <c r="AO1988" t="s">
        <v>24</v>
      </c>
      <c r="AP1988" t="s">
        <v>24</v>
      </c>
      <c r="AQ1988" t="s">
        <v>24</v>
      </c>
      <c r="AR1988" t="s">
        <v>24</v>
      </c>
      <c r="AS1988" t="s">
        <v>24</v>
      </c>
      <c r="AT1988" t="s">
        <v>24</v>
      </c>
    </row>
    <row r="1989" spans="1:46">
      <c r="A1989">
        <v>152</v>
      </c>
      <c r="B1989">
        <v>1</v>
      </c>
      <c r="C1989">
        <v>4</v>
      </c>
      <c r="D1989">
        <v>0</v>
      </c>
      <c r="G1989">
        <v>640</v>
      </c>
      <c r="Q1989" t="s">
        <v>5757</v>
      </c>
      <c r="S1989">
        <v>0</v>
      </c>
      <c r="Z1989">
        <v>4</v>
      </c>
      <c r="AB1989" t="s">
        <v>24</v>
      </c>
      <c r="AC1989" t="s">
        <v>24</v>
      </c>
      <c r="AD1989" t="s">
        <v>24</v>
      </c>
      <c r="AE1989" t="s">
        <v>24</v>
      </c>
      <c r="AF1989">
        <v>0</v>
      </c>
      <c r="AG1989">
        <v>152</v>
      </c>
      <c r="AH1989" t="s">
        <v>24</v>
      </c>
      <c r="AI1989">
        <v>0</v>
      </c>
      <c r="AJ1989" t="s">
        <v>24</v>
      </c>
      <c r="AK1989" t="s">
        <v>24</v>
      </c>
      <c r="AL1989" t="s">
        <v>24</v>
      </c>
      <c r="AM1989" t="s">
        <v>24</v>
      </c>
      <c r="AN1989" t="s">
        <v>24</v>
      </c>
      <c r="AO1989" t="s">
        <v>24</v>
      </c>
      <c r="AP1989" t="s">
        <v>24</v>
      </c>
      <c r="AQ1989" t="s">
        <v>24</v>
      </c>
      <c r="AR1989" t="s">
        <v>24</v>
      </c>
      <c r="AS1989" t="s">
        <v>24</v>
      </c>
      <c r="AT1989" t="s">
        <v>24</v>
      </c>
    </row>
    <row r="1990" spans="1:46">
      <c r="A1990">
        <v>152</v>
      </c>
      <c r="B1990">
        <v>1</v>
      </c>
      <c r="C1990">
        <v>5</v>
      </c>
      <c r="D1990">
        <v>0</v>
      </c>
      <c r="G1990">
        <v>583</v>
      </c>
      <c r="Q1990" t="s">
        <v>1537</v>
      </c>
      <c r="S1990">
        <v>0</v>
      </c>
      <c r="Z1990">
        <v>4</v>
      </c>
      <c r="AB1990" t="s">
        <v>24</v>
      </c>
      <c r="AC1990" t="s">
        <v>24</v>
      </c>
      <c r="AD1990" t="s">
        <v>24</v>
      </c>
      <c r="AE1990" t="s">
        <v>24</v>
      </c>
      <c r="AF1990">
        <v>0</v>
      </c>
      <c r="AG1990">
        <v>152</v>
      </c>
      <c r="AH1990" t="s">
        <v>24</v>
      </c>
      <c r="AI1990">
        <v>0</v>
      </c>
      <c r="AJ1990" t="s">
        <v>24</v>
      </c>
      <c r="AK1990" t="s">
        <v>24</v>
      </c>
      <c r="AL1990" t="s">
        <v>24</v>
      </c>
      <c r="AM1990" t="s">
        <v>24</v>
      </c>
      <c r="AN1990" t="s">
        <v>24</v>
      </c>
      <c r="AO1990" t="s">
        <v>24</v>
      </c>
      <c r="AP1990" t="s">
        <v>24</v>
      </c>
      <c r="AQ1990" t="s">
        <v>24</v>
      </c>
      <c r="AR1990" t="s">
        <v>24</v>
      </c>
      <c r="AS1990" t="s">
        <v>24</v>
      </c>
      <c r="AT1990" t="s">
        <v>24</v>
      </c>
    </row>
    <row r="1991" spans="1:46">
      <c r="A1991">
        <v>152</v>
      </c>
      <c r="B1991">
        <v>1</v>
      </c>
      <c r="C1991">
        <v>6</v>
      </c>
      <c r="D1991">
        <v>0</v>
      </c>
      <c r="G1991">
        <v>41</v>
      </c>
      <c r="Q1991" t="s">
        <v>1538</v>
      </c>
      <c r="S1991">
        <v>0</v>
      </c>
      <c r="Z1991">
        <v>4</v>
      </c>
      <c r="AB1991" t="s">
        <v>24</v>
      </c>
      <c r="AC1991" t="s">
        <v>24</v>
      </c>
      <c r="AD1991" t="s">
        <v>24</v>
      </c>
      <c r="AE1991" t="s">
        <v>24</v>
      </c>
      <c r="AF1991">
        <v>0</v>
      </c>
      <c r="AG1991">
        <v>152</v>
      </c>
      <c r="AH1991" t="s">
        <v>24</v>
      </c>
      <c r="AI1991">
        <v>0</v>
      </c>
      <c r="AJ1991" t="s">
        <v>24</v>
      </c>
      <c r="AK1991" t="s">
        <v>24</v>
      </c>
      <c r="AL1991" t="s">
        <v>24</v>
      </c>
      <c r="AM1991" t="s">
        <v>24</v>
      </c>
      <c r="AN1991" t="s">
        <v>24</v>
      </c>
      <c r="AO1991" t="s">
        <v>24</v>
      </c>
      <c r="AP1991" t="s">
        <v>24</v>
      </c>
      <c r="AQ1991" t="s">
        <v>24</v>
      </c>
      <c r="AR1991" t="s">
        <v>24</v>
      </c>
      <c r="AS1991" t="s">
        <v>24</v>
      </c>
      <c r="AT1991" t="s">
        <v>24</v>
      </c>
    </row>
    <row r="1992" spans="1:46">
      <c r="A1992">
        <v>152</v>
      </c>
      <c r="B1992">
        <v>1</v>
      </c>
      <c r="C1992">
        <v>7</v>
      </c>
      <c r="D1992">
        <v>0</v>
      </c>
      <c r="G1992">
        <v>464</v>
      </c>
      <c r="Q1992" t="s">
        <v>5758</v>
      </c>
      <c r="S1992">
        <v>0</v>
      </c>
      <c r="Z1992">
        <v>4</v>
      </c>
      <c r="AB1992" t="s">
        <v>24</v>
      </c>
      <c r="AC1992" t="s">
        <v>24</v>
      </c>
      <c r="AD1992" t="s">
        <v>24</v>
      </c>
      <c r="AE1992" t="s">
        <v>24</v>
      </c>
      <c r="AF1992">
        <v>0</v>
      </c>
      <c r="AG1992">
        <v>152</v>
      </c>
      <c r="AH1992" t="s">
        <v>24</v>
      </c>
      <c r="AI1992">
        <v>0</v>
      </c>
      <c r="AJ1992" t="s">
        <v>24</v>
      </c>
      <c r="AK1992" t="s">
        <v>24</v>
      </c>
      <c r="AL1992" t="s">
        <v>24</v>
      </c>
      <c r="AM1992" t="s">
        <v>24</v>
      </c>
      <c r="AN1992" t="s">
        <v>24</v>
      </c>
      <c r="AO1992" t="s">
        <v>24</v>
      </c>
      <c r="AP1992" t="s">
        <v>24</v>
      </c>
      <c r="AQ1992" t="s">
        <v>24</v>
      </c>
      <c r="AR1992" t="s">
        <v>24</v>
      </c>
      <c r="AS1992" t="s">
        <v>24</v>
      </c>
      <c r="AT1992" t="s">
        <v>24</v>
      </c>
    </row>
    <row r="1993" spans="1:46">
      <c r="A1993">
        <v>152</v>
      </c>
      <c r="B1993">
        <v>1</v>
      </c>
      <c r="C1993">
        <v>8</v>
      </c>
      <c r="D1993">
        <v>0</v>
      </c>
      <c r="G1993">
        <v>0</v>
      </c>
      <c r="Q1993" t="s">
        <v>24</v>
      </c>
      <c r="S1993">
        <v>0</v>
      </c>
      <c r="Z1993">
        <v>0</v>
      </c>
      <c r="AB1993" t="s">
        <v>24</v>
      </c>
      <c r="AC1993" t="s">
        <v>24</v>
      </c>
      <c r="AD1993" t="s">
        <v>24</v>
      </c>
      <c r="AE1993" t="s">
        <v>24</v>
      </c>
      <c r="AF1993">
        <v>0</v>
      </c>
      <c r="AG1993">
        <v>152</v>
      </c>
      <c r="AH1993" t="s">
        <v>24</v>
      </c>
      <c r="AI1993">
        <v>0</v>
      </c>
      <c r="AJ1993" t="s">
        <v>24</v>
      </c>
      <c r="AK1993" t="s">
        <v>24</v>
      </c>
      <c r="AL1993" t="s">
        <v>24</v>
      </c>
      <c r="AM1993" t="s">
        <v>24</v>
      </c>
      <c r="AN1993" t="s">
        <v>24</v>
      </c>
      <c r="AO1993" t="s">
        <v>24</v>
      </c>
      <c r="AP1993" t="s">
        <v>24</v>
      </c>
      <c r="AQ1993" t="s">
        <v>24</v>
      </c>
      <c r="AR1993" t="s">
        <v>24</v>
      </c>
      <c r="AS1993" t="s">
        <v>24</v>
      </c>
      <c r="AT1993" t="s">
        <v>24</v>
      </c>
    </row>
    <row r="1994" spans="1:46">
      <c r="A1994">
        <v>153</v>
      </c>
      <c r="B1994">
        <v>1</v>
      </c>
      <c r="C1994">
        <v>1</v>
      </c>
      <c r="D1994">
        <v>0</v>
      </c>
      <c r="G1994">
        <v>0</v>
      </c>
      <c r="Q1994" t="s">
        <v>24</v>
      </c>
      <c r="S1994">
        <v>0</v>
      </c>
      <c r="Z1994">
        <v>0</v>
      </c>
      <c r="AB1994" t="s">
        <v>24</v>
      </c>
      <c r="AC1994" t="s">
        <v>24</v>
      </c>
      <c r="AD1994" t="s">
        <v>24</v>
      </c>
      <c r="AE1994" t="s">
        <v>24</v>
      </c>
      <c r="AF1994">
        <v>0</v>
      </c>
      <c r="AG1994">
        <v>153</v>
      </c>
      <c r="AH1994" t="s">
        <v>24</v>
      </c>
      <c r="AI1994">
        <v>0</v>
      </c>
      <c r="AJ1994" t="s">
        <v>24</v>
      </c>
      <c r="AK1994" t="s">
        <v>24</v>
      </c>
      <c r="AL1994" t="s">
        <v>24</v>
      </c>
      <c r="AM1994" t="s">
        <v>24</v>
      </c>
      <c r="AN1994" t="s">
        <v>24</v>
      </c>
      <c r="AO1994" t="s">
        <v>24</v>
      </c>
      <c r="AP1994" t="s">
        <v>24</v>
      </c>
      <c r="AQ1994" t="s">
        <v>24</v>
      </c>
      <c r="AR1994" t="s">
        <v>24</v>
      </c>
      <c r="AS1994" t="s">
        <v>24</v>
      </c>
      <c r="AT1994" t="s">
        <v>24</v>
      </c>
    </row>
    <row r="1995" spans="1:46">
      <c r="A1995">
        <v>153</v>
      </c>
      <c r="B1995">
        <v>1</v>
      </c>
      <c r="C1995">
        <v>2</v>
      </c>
      <c r="D1995">
        <v>0</v>
      </c>
      <c r="G1995">
        <v>547</v>
      </c>
      <c r="Q1995" t="s">
        <v>5759</v>
      </c>
      <c r="S1995">
        <v>0</v>
      </c>
      <c r="Z1995">
        <v>3</v>
      </c>
      <c r="AB1995" t="s">
        <v>24</v>
      </c>
      <c r="AC1995" t="s">
        <v>24</v>
      </c>
      <c r="AD1995" t="s">
        <v>24</v>
      </c>
      <c r="AE1995" t="s">
        <v>24</v>
      </c>
      <c r="AF1995">
        <v>0</v>
      </c>
      <c r="AG1995">
        <v>153</v>
      </c>
      <c r="AH1995" t="s">
        <v>24</v>
      </c>
      <c r="AI1995">
        <v>0</v>
      </c>
      <c r="AJ1995" t="s">
        <v>24</v>
      </c>
      <c r="AK1995" t="s">
        <v>24</v>
      </c>
      <c r="AL1995" t="s">
        <v>24</v>
      </c>
      <c r="AM1995" t="s">
        <v>24</v>
      </c>
      <c r="AN1995" t="s">
        <v>24</v>
      </c>
      <c r="AO1995" t="s">
        <v>24</v>
      </c>
      <c r="AP1995" t="s">
        <v>24</v>
      </c>
      <c r="AQ1995" t="s">
        <v>24</v>
      </c>
      <c r="AR1995" t="s">
        <v>24</v>
      </c>
      <c r="AS1995" t="s">
        <v>24</v>
      </c>
      <c r="AT1995" t="s">
        <v>24</v>
      </c>
    </row>
    <row r="1996" spans="1:46">
      <c r="A1996">
        <v>153</v>
      </c>
      <c r="B1996">
        <v>1</v>
      </c>
      <c r="C1996">
        <v>3</v>
      </c>
      <c r="D1996">
        <v>0</v>
      </c>
      <c r="G1996">
        <v>324</v>
      </c>
      <c r="Q1996" t="s">
        <v>5760</v>
      </c>
      <c r="S1996">
        <v>0</v>
      </c>
      <c r="Z1996">
        <v>3</v>
      </c>
      <c r="AB1996" t="s">
        <v>24</v>
      </c>
      <c r="AC1996" t="s">
        <v>24</v>
      </c>
      <c r="AD1996" t="s">
        <v>24</v>
      </c>
      <c r="AE1996" t="s">
        <v>24</v>
      </c>
      <c r="AF1996">
        <v>0</v>
      </c>
      <c r="AG1996">
        <v>153</v>
      </c>
      <c r="AH1996" t="s">
        <v>24</v>
      </c>
      <c r="AI1996">
        <v>0</v>
      </c>
      <c r="AJ1996" t="s">
        <v>24</v>
      </c>
      <c r="AK1996" t="s">
        <v>24</v>
      </c>
      <c r="AL1996" t="s">
        <v>24</v>
      </c>
      <c r="AM1996" t="s">
        <v>24</v>
      </c>
      <c r="AN1996" t="s">
        <v>24</v>
      </c>
      <c r="AO1996" t="s">
        <v>24</v>
      </c>
      <c r="AP1996" t="s">
        <v>24</v>
      </c>
      <c r="AQ1996" t="s">
        <v>24</v>
      </c>
      <c r="AR1996" t="s">
        <v>24</v>
      </c>
      <c r="AS1996" t="s">
        <v>24</v>
      </c>
      <c r="AT1996" t="s">
        <v>24</v>
      </c>
    </row>
    <row r="1997" spans="1:46">
      <c r="A1997">
        <v>153</v>
      </c>
      <c r="B1997">
        <v>1</v>
      </c>
      <c r="C1997">
        <v>4</v>
      </c>
      <c r="D1997">
        <v>0</v>
      </c>
      <c r="G1997">
        <v>326</v>
      </c>
      <c r="Q1997" t="s">
        <v>5761</v>
      </c>
      <c r="S1997">
        <v>0</v>
      </c>
      <c r="Z1997">
        <v>3</v>
      </c>
      <c r="AB1997" t="s">
        <v>24</v>
      </c>
      <c r="AC1997" t="s">
        <v>24</v>
      </c>
      <c r="AD1997" t="s">
        <v>24</v>
      </c>
      <c r="AE1997" t="s">
        <v>24</v>
      </c>
      <c r="AF1997">
        <v>0</v>
      </c>
      <c r="AG1997">
        <v>153</v>
      </c>
      <c r="AH1997" t="s">
        <v>24</v>
      </c>
      <c r="AI1997">
        <v>0</v>
      </c>
      <c r="AJ1997" t="s">
        <v>24</v>
      </c>
      <c r="AK1997" t="s">
        <v>24</v>
      </c>
      <c r="AL1997" t="s">
        <v>24</v>
      </c>
      <c r="AM1997" t="s">
        <v>24</v>
      </c>
      <c r="AN1997" t="s">
        <v>24</v>
      </c>
      <c r="AO1997" t="s">
        <v>24</v>
      </c>
      <c r="AP1997" t="s">
        <v>24</v>
      </c>
      <c r="AQ1997" t="s">
        <v>24</v>
      </c>
      <c r="AR1997" t="s">
        <v>24</v>
      </c>
      <c r="AS1997" t="s">
        <v>24</v>
      </c>
      <c r="AT1997" t="s">
        <v>24</v>
      </c>
    </row>
    <row r="1998" spans="1:46">
      <c r="A1998">
        <v>153</v>
      </c>
      <c r="B1998">
        <v>1</v>
      </c>
      <c r="C1998">
        <v>5</v>
      </c>
      <c r="D1998">
        <v>0</v>
      </c>
      <c r="G1998">
        <v>686</v>
      </c>
      <c r="Q1998" t="s">
        <v>5762</v>
      </c>
      <c r="S1998">
        <v>0</v>
      </c>
      <c r="Z1998">
        <v>3</v>
      </c>
      <c r="AB1998" t="s">
        <v>24</v>
      </c>
      <c r="AC1998" t="s">
        <v>24</v>
      </c>
      <c r="AD1998" t="s">
        <v>24</v>
      </c>
      <c r="AE1998" t="s">
        <v>24</v>
      </c>
      <c r="AF1998">
        <v>0</v>
      </c>
      <c r="AG1998">
        <v>153</v>
      </c>
      <c r="AH1998" t="s">
        <v>24</v>
      </c>
      <c r="AI1998">
        <v>0</v>
      </c>
      <c r="AJ1998" t="s">
        <v>24</v>
      </c>
      <c r="AK1998" t="s">
        <v>24</v>
      </c>
      <c r="AL1998" t="s">
        <v>24</v>
      </c>
      <c r="AM1998" t="s">
        <v>24</v>
      </c>
      <c r="AN1998" t="s">
        <v>24</v>
      </c>
      <c r="AO1998" t="s">
        <v>24</v>
      </c>
      <c r="AP1998" t="s">
        <v>24</v>
      </c>
      <c r="AQ1998" t="s">
        <v>24</v>
      </c>
      <c r="AR1998" t="s">
        <v>24</v>
      </c>
      <c r="AS1998" t="s">
        <v>24</v>
      </c>
      <c r="AT1998" t="s">
        <v>24</v>
      </c>
    </row>
    <row r="1999" spans="1:46">
      <c r="A1999">
        <v>153</v>
      </c>
      <c r="B1999">
        <v>1</v>
      </c>
      <c r="C1999">
        <v>6</v>
      </c>
      <c r="D1999">
        <v>0</v>
      </c>
      <c r="G1999">
        <v>508</v>
      </c>
      <c r="Q1999" t="s">
        <v>5763</v>
      </c>
      <c r="S1999">
        <v>0</v>
      </c>
      <c r="Z1999">
        <v>3</v>
      </c>
      <c r="AB1999" t="s">
        <v>24</v>
      </c>
      <c r="AC1999" t="s">
        <v>24</v>
      </c>
      <c r="AD1999" t="s">
        <v>24</v>
      </c>
      <c r="AE1999" t="s">
        <v>24</v>
      </c>
      <c r="AF1999">
        <v>0</v>
      </c>
      <c r="AG1999">
        <v>153</v>
      </c>
      <c r="AH1999" t="s">
        <v>24</v>
      </c>
      <c r="AI1999">
        <v>0</v>
      </c>
      <c r="AJ1999" t="s">
        <v>24</v>
      </c>
      <c r="AK1999" t="s">
        <v>24</v>
      </c>
      <c r="AL1999" t="s">
        <v>24</v>
      </c>
      <c r="AM1999" t="s">
        <v>24</v>
      </c>
      <c r="AN1999" t="s">
        <v>24</v>
      </c>
      <c r="AO1999" t="s">
        <v>24</v>
      </c>
      <c r="AP1999" t="s">
        <v>24</v>
      </c>
      <c r="AQ1999" t="s">
        <v>24</v>
      </c>
      <c r="AR1999" t="s">
        <v>24</v>
      </c>
      <c r="AS1999" t="s">
        <v>24</v>
      </c>
      <c r="AT1999" t="s">
        <v>24</v>
      </c>
    </row>
    <row r="2000" spans="1:46">
      <c r="A2000">
        <v>153</v>
      </c>
      <c r="B2000">
        <v>1</v>
      </c>
      <c r="C2000">
        <v>7</v>
      </c>
      <c r="D2000">
        <v>0</v>
      </c>
      <c r="G2000">
        <v>709</v>
      </c>
      <c r="Q2000" t="s">
        <v>5764</v>
      </c>
      <c r="S2000">
        <v>0</v>
      </c>
      <c r="Z2000">
        <v>3</v>
      </c>
      <c r="AB2000" t="s">
        <v>24</v>
      </c>
      <c r="AC2000" t="s">
        <v>24</v>
      </c>
      <c r="AD2000" t="s">
        <v>24</v>
      </c>
      <c r="AE2000" t="s">
        <v>24</v>
      </c>
      <c r="AF2000">
        <v>0</v>
      </c>
      <c r="AG2000">
        <v>153</v>
      </c>
      <c r="AH2000" t="s">
        <v>24</v>
      </c>
      <c r="AI2000">
        <v>0</v>
      </c>
      <c r="AJ2000" t="s">
        <v>24</v>
      </c>
      <c r="AK2000" t="s">
        <v>24</v>
      </c>
      <c r="AL2000" t="s">
        <v>24</v>
      </c>
      <c r="AM2000" t="s">
        <v>24</v>
      </c>
      <c r="AN2000" t="s">
        <v>24</v>
      </c>
      <c r="AO2000" t="s">
        <v>24</v>
      </c>
      <c r="AP2000" t="s">
        <v>24</v>
      </c>
      <c r="AQ2000" t="s">
        <v>24</v>
      </c>
      <c r="AR2000" t="s">
        <v>24</v>
      </c>
      <c r="AS2000" t="s">
        <v>24</v>
      </c>
      <c r="AT2000" t="s">
        <v>24</v>
      </c>
    </row>
    <row r="2001" spans="1:46">
      <c r="A2001">
        <v>153</v>
      </c>
      <c r="B2001">
        <v>1</v>
      </c>
      <c r="C2001">
        <v>8</v>
      </c>
      <c r="D2001">
        <v>0</v>
      </c>
      <c r="G2001">
        <v>0</v>
      </c>
      <c r="Q2001" t="s">
        <v>24</v>
      </c>
      <c r="S2001">
        <v>0</v>
      </c>
      <c r="Z2001">
        <v>0</v>
      </c>
      <c r="AB2001" t="s">
        <v>24</v>
      </c>
      <c r="AC2001" t="s">
        <v>24</v>
      </c>
      <c r="AD2001" t="s">
        <v>24</v>
      </c>
      <c r="AE2001" t="s">
        <v>24</v>
      </c>
      <c r="AF2001">
        <v>0</v>
      </c>
      <c r="AG2001">
        <v>153</v>
      </c>
      <c r="AH2001" t="s">
        <v>24</v>
      </c>
      <c r="AI2001">
        <v>0</v>
      </c>
      <c r="AJ2001" t="s">
        <v>24</v>
      </c>
      <c r="AK2001" t="s">
        <v>24</v>
      </c>
      <c r="AL2001" t="s">
        <v>24</v>
      </c>
      <c r="AM2001" t="s">
        <v>24</v>
      </c>
      <c r="AN2001" t="s">
        <v>24</v>
      </c>
      <c r="AO2001" t="s">
        <v>24</v>
      </c>
      <c r="AP2001" t="s">
        <v>24</v>
      </c>
      <c r="AQ2001" t="s">
        <v>24</v>
      </c>
      <c r="AR2001" t="s">
        <v>24</v>
      </c>
      <c r="AS2001" t="s">
        <v>24</v>
      </c>
      <c r="AT2001" t="s">
        <v>24</v>
      </c>
    </row>
    <row r="2002" spans="1:46">
      <c r="A2002">
        <v>153</v>
      </c>
      <c r="B2002">
        <v>2</v>
      </c>
      <c r="C2002">
        <v>1</v>
      </c>
      <c r="D2002">
        <v>0</v>
      </c>
      <c r="G2002">
        <v>449</v>
      </c>
      <c r="Q2002" t="s">
        <v>5765</v>
      </c>
      <c r="S2002">
        <v>0</v>
      </c>
      <c r="Z2002">
        <v>3</v>
      </c>
      <c r="AB2002" t="s">
        <v>24</v>
      </c>
      <c r="AC2002" t="s">
        <v>24</v>
      </c>
      <c r="AD2002" t="s">
        <v>24</v>
      </c>
      <c r="AE2002" t="s">
        <v>24</v>
      </c>
      <c r="AF2002">
        <v>0</v>
      </c>
      <c r="AG2002">
        <v>153</v>
      </c>
      <c r="AH2002" t="s">
        <v>24</v>
      </c>
      <c r="AI2002">
        <v>0</v>
      </c>
      <c r="AJ2002" t="s">
        <v>24</v>
      </c>
      <c r="AK2002" t="s">
        <v>24</v>
      </c>
      <c r="AL2002" t="s">
        <v>24</v>
      </c>
      <c r="AM2002" t="s">
        <v>24</v>
      </c>
      <c r="AN2002" t="s">
        <v>24</v>
      </c>
      <c r="AO2002" t="s">
        <v>24</v>
      </c>
      <c r="AP2002" t="s">
        <v>24</v>
      </c>
      <c r="AQ2002" t="s">
        <v>24</v>
      </c>
      <c r="AR2002" t="s">
        <v>24</v>
      </c>
      <c r="AS2002" t="s">
        <v>24</v>
      </c>
      <c r="AT2002" t="s">
        <v>24</v>
      </c>
    </row>
    <row r="2003" spans="1:46">
      <c r="A2003">
        <v>153</v>
      </c>
      <c r="B2003">
        <v>2</v>
      </c>
      <c r="C2003">
        <v>2</v>
      </c>
      <c r="D2003">
        <v>0</v>
      </c>
      <c r="G2003">
        <v>67</v>
      </c>
      <c r="Q2003" t="s">
        <v>1539</v>
      </c>
      <c r="S2003">
        <v>0</v>
      </c>
      <c r="Z2003">
        <v>3</v>
      </c>
      <c r="AB2003" t="s">
        <v>24</v>
      </c>
      <c r="AC2003" t="s">
        <v>24</v>
      </c>
      <c r="AD2003" t="s">
        <v>24</v>
      </c>
      <c r="AE2003" t="s">
        <v>24</v>
      </c>
      <c r="AF2003">
        <v>0</v>
      </c>
      <c r="AG2003">
        <v>153</v>
      </c>
      <c r="AH2003" t="s">
        <v>24</v>
      </c>
      <c r="AI2003">
        <v>0</v>
      </c>
      <c r="AJ2003" t="s">
        <v>24</v>
      </c>
      <c r="AK2003" t="s">
        <v>24</v>
      </c>
      <c r="AL2003" t="s">
        <v>24</v>
      </c>
      <c r="AM2003" t="s">
        <v>24</v>
      </c>
      <c r="AN2003" t="s">
        <v>24</v>
      </c>
      <c r="AO2003" t="s">
        <v>24</v>
      </c>
      <c r="AP2003" t="s">
        <v>24</v>
      </c>
      <c r="AQ2003" t="s">
        <v>24</v>
      </c>
      <c r="AR2003" t="s">
        <v>24</v>
      </c>
      <c r="AS2003" t="s">
        <v>24</v>
      </c>
      <c r="AT2003" t="s">
        <v>24</v>
      </c>
    </row>
    <row r="2004" spans="1:46">
      <c r="A2004">
        <v>153</v>
      </c>
      <c r="B2004">
        <v>2</v>
      </c>
      <c r="C2004">
        <v>3</v>
      </c>
      <c r="D2004">
        <v>0</v>
      </c>
      <c r="G2004">
        <v>230</v>
      </c>
      <c r="Q2004" t="s">
        <v>5766</v>
      </c>
      <c r="S2004">
        <v>0</v>
      </c>
      <c r="Z2004">
        <v>3</v>
      </c>
      <c r="AB2004" t="s">
        <v>24</v>
      </c>
      <c r="AC2004" t="s">
        <v>24</v>
      </c>
      <c r="AD2004" t="s">
        <v>24</v>
      </c>
      <c r="AE2004" t="s">
        <v>24</v>
      </c>
      <c r="AF2004">
        <v>0</v>
      </c>
      <c r="AG2004">
        <v>153</v>
      </c>
      <c r="AH2004" t="s">
        <v>24</v>
      </c>
      <c r="AI2004">
        <v>0</v>
      </c>
      <c r="AJ2004" t="s">
        <v>24</v>
      </c>
      <c r="AK2004" t="s">
        <v>24</v>
      </c>
      <c r="AL2004" t="s">
        <v>24</v>
      </c>
      <c r="AM2004" t="s">
        <v>24</v>
      </c>
      <c r="AN2004" t="s">
        <v>24</v>
      </c>
      <c r="AO2004" t="s">
        <v>24</v>
      </c>
      <c r="AP2004" t="s">
        <v>24</v>
      </c>
      <c r="AQ2004" t="s">
        <v>24</v>
      </c>
      <c r="AR2004" t="s">
        <v>24</v>
      </c>
      <c r="AS2004" t="s">
        <v>24</v>
      </c>
      <c r="AT2004" t="s">
        <v>24</v>
      </c>
    </row>
    <row r="2005" spans="1:46">
      <c r="A2005">
        <v>153</v>
      </c>
      <c r="B2005">
        <v>2</v>
      </c>
      <c r="C2005">
        <v>4</v>
      </c>
      <c r="D2005">
        <v>0</v>
      </c>
      <c r="G2005">
        <v>548</v>
      </c>
      <c r="Q2005" t="s">
        <v>5767</v>
      </c>
      <c r="S2005">
        <v>0</v>
      </c>
      <c r="Z2005">
        <v>3</v>
      </c>
      <c r="AB2005" t="s">
        <v>24</v>
      </c>
      <c r="AC2005" t="s">
        <v>24</v>
      </c>
      <c r="AD2005" t="s">
        <v>24</v>
      </c>
      <c r="AE2005" t="s">
        <v>24</v>
      </c>
      <c r="AF2005">
        <v>0</v>
      </c>
      <c r="AG2005">
        <v>153</v>
      </c>
      <c r="AH2005" t="s">
        <v>24</v>
      </c>
      <c r="AI2005">
        <v>0</v>
      </c>
      <c r="AJ2005" t="s">
        <v>24</v>
      </c>
      <c r="AK2005" t="s">
        <v>24</v>
      </c>
      <c r="AL2005" t="s">
        <v>24</v>
      </c>
      <c r="AM2005" t="s">
        <v>24</v>
      </c>
      <c r="AN2005" t="s">
        <v>24</v>
      </c>
      <c r="AO2005" t="s">
        <v>24</v>
      </c>
      <c r="AP2005" t="s">
        <v>24</v>
      </c>
      <c r="AQ2005" t="s">
        <v>24</v>
      </c>
      <c r="AR2005" t="s">
        <v>24</v>
      </c>
      <c r="AS2005" t="s">
        <v>24</v>
      </c>
      <c r="AT2005" t="s">
        <v>24</v>
      </c>
    </row>
    <row r="2006" spans="1:46">
      <c r="A2006">
        <v>153</v>
      </c>
      <c r="B2006">
        <v>2</v>
      </c>
      <c r="C2006">
        <v>5</v>
      </c>
      <c r="D2006">
        <v>0</v>
      </c>
      <c r="G2006">
        <v>26</v>
      </c>
      <c r="Q2006" t="s">
        <v>5768</v>
      </c>
      <c r="S2006">
        <v>0</v>
      </c>
      <c r="Z2006">
        <v>3</v>
      </c>
      <c r="AB2006" t="s">
        <v>24</v>
      </c>
      <c r="AC2006" t="s">
        <v>24</v>
      </c>
      <c r="AD2006" t="s">
        <v>24</v>
      </c>
      <c r="AE2006" t="s">
        <v>24</v>
      </c>
      <c r="AF2006">
        <v>0</v>
      </c>
      <c r="AG2006">
        <v>153</v>
      </c>
      <c r="AH2006" t="s">
        <v>24</v>
      </c>
      <c r="AI2006">
        <v>0</v>
      </c>
      <c r="AJ2006" t="s">
        <v>24</v>
      </c>
      <c r="AK2006" t="s">
        <v>24</v>
      </c>
      <c r="AL2006" t="s">
        <v>24</v>
      </c>
      <c r="AM2006" t="s">
        <v>24</v>
      </c>
      <c r="AN2006" t="s">
        <v>24</v>
      </c>
      <c r="AO2006" t="s">
        <v>24</v>
      </c>
      <c r="AP2006" t="s">
        <v>24</v>
      </c>
      <c r="AQ2006" t="s">
        <v>24</v>
      </c>
      <c r="AR2006" t="s">
        <v>24</v>
      </c>
      <c r="AS2006" t="s">
        <v>24</v>
      </c>
      <c r="AT2006" t="s">
        <v>24</v>
      </c>
    </row>
    <row r="2007" spans="1:46">
      <c r="A2007">
        <v>153</v>
      </c>
      <c r="B2007">
        <v>2</v>
      </c>
      <c r="C2007">
        <v>6</v>
      </c>
      <c r="D2007">
        <v>0</v>
      </c>
      <c r="G2007">
        <v>335</v>
      </c>
      <c r="Q2007" t="s">
        <v>5769</v>
      </c>
      <c r="S2007">
        <v>0</v>
      </c>
      <c r="Z2007">
        <v>3</v>
      </c>
      <c r="AB2007" t="s">
        <v>24</v>
      </c>
      <c r="AC2007" t="s">
        <v>24</v>
      </c>
      <c r="AD2007" t="s">
        <v>24</v>
      </c>
      <c r="AE2007" t="s">
        <v>24</v>
      </c>
      <c r="AF2007">
        <v>0</v>
      </c>
      <c r="AG2007">
        <v>153</v>
      </c>
      <c r="AH2007" t="s">
        <v>24</v>
      </c>
      <c r="AI2007">
        <v>0</v>
      </c>
      <c r="AJ2007" t="s">
        <v>24</v>
      </c>
      <c r="AK2007" t="s">
        <v>24</v>
      </c>
      <c r="AL2007" t="s">
        <v>24</v>
      </c>
      <c r="AM2007" t="s">
        <v>24</v>
      </c>
      <c r="AN2007" t="s">
        <v>24</v>
      </c>
      <c r="AO2007" t="s">
        <v>24</v>
      </c>
      <c r="AP2007" t="s">
        <v>24</v>
      </c>
      <c r="AQ2007" t="s">
        <v>24</v>
      </c>
      <c r="AR2007" t="s">
        <v>24</v>
      </c>
      <c r="AS2007" t="s">
        <v>24</v>
      </c>
      <c r="AT2007" t="s">
        <v>24</v>
      </c>
    </row>
    <row r="2008" spans="1:46">
      <c r="A2008">
        <v>153</v>
      </c>
      <c r="B2008">
        <v>2</v>
      </c>
      <c r="C2008">
        <v>7</v>
      </c>
      <c r="D2008">
        <v>0</v>
      </c>
      <c r="G2008">
        <v>276</v>
      </c>
      <c r="Q2008" t="s">
        <v>5770</v>
      </c>
      <c r="S2008">
        <v>0</v>
      </c>
      <c r="Z2008">
        <v>3</v>
      </c>
      <c r="AB2008" t="s">
        <v>24</v>
      </c>
      <c r="AC2008" t="s">
        <v>24</v>
      </c>
      <c r="AD2008" t="s">
        <v>24</v>
      </c>
      <c r="AE2008" t="s">
        <v>24</v>
      </c>
      <c r="AF2008">
        <v>0</v>
      </c>
      <c r="AG2008">
        <v>153</v>
      </c>
      <c r="AH2008" t="s">
        <v>24</v>
      </c>
      <c r="AI2008">
        <v>0</v>
      </c>
      <c r="AJ2008" t="s">
        <v>24</v>
      </c>
      <c r="AK2008" t="s">
        <v>24</v>
      </c>
      <c r="AL2008" t="s">
        <v>24</v>
      </c>
      <c r="AM2008" t="s">
        <v>24</v>
      </c>
      <c r="AN2008" t="s">
        <v>24</v>
      </c>
      <c r="AO2008" t="s">
        <v>24</v>
      </c>
      <c r="AP2008" t="s">
        <v>24</v>
      </c>
      <c r="AQ2008" t="s">
        <v>24</v>
      </c>
      <c r="AR2008" t="s">
        <v>24</v>
      </c>
      <c r="AS2008" t="s">
        <v>24</v>
      </c>
      <c r="AT2008" t="s">
        <v>24</v>
      </c>
    </row>
    <row r="2009" spans="1:46">
      <c r="A2009">
        <v>153</v>
      </c>
      <c r="B2009">
        <v>2</v>
      </c>
      <c r="C2009">
        <v>8</v>
      </c>
      <c r="D2009">
        <v>0</v>
      </c>
      <c r="G2009">
        <v>510</v>
      </c>
      <c r="Q2009" t="s">
        <v>5771</v>
      </c>
      <c r="S2009">
        <v>0</v>
      </c>
      <c r="Z2009">
        <v>3</v>
      </c>
      <c r="AB2009" t="s">
        <v>24</v>
      </c>
      <c r="AC2009" t="s">
        <v>24</v>
      </c>
      <c r="AD2009" t="s">
        <v>24</v>
      </c>
      <c r="AE2009" t="s">
        <v>24</v>
      </c>
      <c r="AF2009">
        <v>0</v>
      </c>
      <c r="AG2009">
        <v>153</v>
      </c>
      <c r="AH2009" t="s">
        <v>24</v>
      </c>
      <c r="AI2009">
        <v>0</v>
      </c>
      <c r="AJ2009" t="s">
        <v>24</v>
      </c>
      <c r="AK2009" t="s">
        <v>24</v>
      </c>
      <c r="AL2009" t="s">
        <v>24</v>
      </c>
      <c r="AM2009" t="s">
        <v>24</v>
      </c>
      <c r="AN2009" t="s">
        <v>24</v>
      </c>
      <c r="AO2009" t="s">
        <v>24</v>
      </c>
      <c r="AP2009" t="s">
        <v>24</v>
      </c>
      <c r="AQ2009" t="s">
        <v>24</v>
      </c>
      <c r="AR2009" t="s">
        <v>24</v>
      </c>
      <c r="AS2009" t="s">
        <v>24</v>
      </c>
      <c r="AT2009" t="s">
        <v>24</v>
      </c>
    </row>
    <row r="2010" spans="1:46">
      <c r="A2010">
        <v>154</v>
      </c>
      <c r="B2010">
        <v>1</v>
      </c>
      <c r="C2010">
        <v>1</v>
      </c>
      <c r="D2010">
        <v>0</v>
      </c>
      <c r="G2010">
        <v>0</v>
      </c>
      <c r="Q2010" t="s">
        <v>24</v>
      </c>
      <c r="S2010">
        <v>0</v>
      </c>
      <c r="Z2010">
        <v>0</v>
      </c>
      <c r="AB2010" t="s">
        <v>24</v>
      </c>
      <c r="AC2010" t="s">
        <v>24</v>
      </c>
      <c r="AD2010" t="s">
        <v>24</v>
      </c>
      <c r="AE2010" t="s">
        <v>24</v>
      </c>
      <c r="AF2010">
        <v>0</v>
      </c>
      <c r="AG2010">
        <v>154</v>
      </c>
      <c r="AH2010" t="s">
        <v>24</v>
      </c>
      <c r="AI2010">
        <v>0</v>
      </c>
      <c r="AJ2010" t="s">
        <v>24</v>
      </c>
      <c r="AK2010" t="s">
        <v>24</v>
      </c>
      <c r="AL2010" t="s">
        <v>24</v>
      </c>
      <c r="AM2010" t="s">
        <v>24</v>
      </c>
      <c r="AN2010" t="s">
        <v>24</v>
      </c>
      <c r="AO2010" t="s">
        <v>24</v>
      </c>
      <c r="AP2010" t="s">
        <v>24</v>
      </c>
      <c r="AQ2010" t="s">
        <v>24</v>
      </c>
      <c r="AR2010" t="s">
        <v>24</v>
      </c>
      <c r="AS2010" t="s">
        <v>24</v>
      </c>
      <c r="AT2010" t="s">
        <v>24</v>
      </c>
    </row>
    <row r="2011" spans="1:46">
      <c r="A2011">
        <v>154</v>
      </c>
      <c r="B2011">
        <v>1</v>
      </c>
      <c r="C2011">
        <v>2</v>
      </c>
      <c r="D2011">
        <v>0</v>
      </c>
      <c r="G2011">
        <v>0</v>
      </c>
      <c r="Q2011" t="s">
        <v>24</v>
      </c>
      <c r="S2011">
        <v>0</v>
      </c>
      <c r="Z2011">
        <v>0</v>
      </c>
      <c r="AB2011" t="s">
        <v>24</v>
      </c>
      <c r="AC2011" t="s">
        <v>24</v>
      </c>
      <c r="AD2011" t="s">
        <v>24</v>
      </c>
      <c r="AE2011" t="s">
        <v>24</v>
      </c>
      <c r="AF2011">
        <v>0</v>
      </c>
      <c r="AG2011">
        <v>154</v>
      </c>
      <c r="AH2011" t="s">
        <v>24</v>
      </c>
      <c r="AI2011">
        <v>0</v>
      </c>
      <c r="AJ2011" t="s">
        <v>24</v>
      </c>
      <c r="AK2011" t="s">
        <v>24</v>
      </c>
      <c r="AL2011" t="s">
        <v>24</v>
      </c>
      <c r="AM2011" t="s">
        <v>24</v>
      </c>
      <c r="AN2011" t="s">
        <v>24</v>
      </c>
      <c r="AO2011" t="s">
        <v>24</v>
      </c>
      <c r="AP2011" t="s">
        <v>24</v>
      </c>
      <c r="AQ2011" t="s">
        <v>24</v>
      </c>
      <c r="AR2011" t="s">
        <v>24</v>
      </c>
      <c r="AS2011" t="s">
        <v>24</v>
      </c>
      <c r="AT2011" t="s">
        <v>24</v>
      </c>
    </row>
    <row r="2012" spans="1:46">
      <c r="A2012">
        <v>154</v>
      </c>
      <c r="B2012">
        <v>1</v>
      </c>
      <c r="C2012">
        <v>3</v>
      </c>
      <c r="D2012">
        <v>0</v>
      </c>
      <c r="G2012">
        <v>834</v>
      </c>
      <c r="Q2012" t="s">
        <v>5766</v>
      </c>
      <c r="S2012">
        <v>0</v>
      </c>
      <c r="Z2012">
        <v>3</v>
      </c>
      <c r="AB2012" t="s">
        <v>24</v>
      </c>
      <c r="AC2012" t="s">
        <v>24</v>
      </c>
      <c r="AD2012" t="s">
        <v>24</v>
      </c>
      <c r="AE2012" t="s">
        <v>24</v>
      </c>
      <c r="AF2012">
        <v>0</v>
      </c>
      <c r="AG2012">
        <v>154</v>
      </c>
      <c r="AH2012" t="s">
        <v>24</v>
      </c>
      <c r="AI2012">
        <v>0</v>
      </c>
      <c r="AJ2012" t="s">
        <v>24</v>
      </c>
      <c r="AK2012" t="s">
        <v>24</v>
      </c>
      <c r="AL2012" t="s">
        <v>24</v>
      </c>
      <c r="AM2012" t="s">
        <v>24</v>
      </c>
      <c r="AN2012" t="s">
        <v>24</v>
      </c>
      <c r="AO2012" t="s">
        <v>24</v>
      </c>
      <c r="AP2012" t="s">
        <v>24</v>
      </c>
      <c r="AQ2012" t="s">
        <v>24</v>
      </c>
      <c r="AR2012" t="s">
        <v>24</v>
      </c>
      <c r="AS2012" t="s">
        <v>24</v>
      </c>
      <c r="AT2012" t="s">
        <v>24</v>
      </c>
    </row>
    <row r="2013" spans="1:46">
      <c r="A2013">
        <v>154</v>
      </c>
      <c r="B2013">
        <v>1</v>
      </c>
      <c r="C2013">
        <v>4</v>
      </c>
      <c r="D2013">
        <v>0</v>
      </c>
      <c r="G2013">
        <v>293</v>
      </c>
      <c r="Q2013" t="s">
        <v>5772</v>
      </c>
      <c r="S2013">
        <v>0</v>
      </c>
      <c r="Z2013">
        <v>3</v>
      </c>
      <c r="AB2013" t="s">
        <v>24</v>
      </c>
      <c r="AC2013" t="s">
        <v>24</v>
      </c>
      <c r="AD2013" t="s">
        <v>24</v>
      </c>
      <c r="AE2013" t="s">
        <v>24</v>
      </c>
      <c r="AF2013">
        <v>0</v>
      </c>
      <c r="AG2013">
        <v>154</v>
      </c>
      <c r="AH2013" t="s">
        <v>24</v>
      </c>
      <c r="AI2013">
        <v>0</v>
      </c>
      <c r="AJ2013" t="s">
        <v>24</v>
      </c>
      <c r="AK2013" t="s">
        <v>24</v>
      </c>
      <c r="AL2013" t="s">
        <v>24</v>
      </c>
      <c r="AM2013" t="s">
        <v>24</v>
      </c>
      <c r="AN2013" t="s">
        <v>24</v>
      </c>
      <c r="AO2013" t="s">
        <v>24</v>
      </c>
      <c r="AP2013" t="s">
        <v>24</v>
      </c>
      <c r="AQ2013" t="s">
        <v>24</v>
      </c>
      <c r="AR2013" t="s">
        <v>24</v>
      </c>
      <c r="AS2013" t="s">
        <v>24</v>
      </c>
      <c r="AT2013" t="s">
        <v>24</v>
      </c>
    </row>
    <row r="2014" spans="1:46">
      <c r="A2014">
        <v>154</v>
      </c>
      <c r="B2014">
        <v>1</v>
      </c>
      <c r="C2014">
        <v>5</v>
      </c>
      <c r="D2014">
        <v>0</v>
      </c>
      <c r="G2014">
        <v>431</v>
      </c>
      <c r="Q2014" t="s">
        <v>5773</v>
      </c>
      <c r="S2014">
        <v>0</v>
      </c>
      <c r="Z2014">
        <v>3</v>
      </c>
      <c r="AB2014" t="s">
        <v>24</v>
      </c>
      <c r="AC2014" t="s">
        <v>24</v>
      </c>
      <c r="AD2014" t="s">
        <v>24</v>
      </c>
      <c r="AE2014" t="s">
        <v>24</v>
      </c>
      <c r="AF2014">
        <v>0</v>
      </c>
      <c r="AG2014">
        <v>154</v>
      </c>
      <c r="AH2014" t="s">
        <v>24</v>
      </c>
      <c r="AI2014">
        <v>0</v>
      </c>
      <c r="AJ2014" t="s">
        <v>24</v>
      </c>
      <c r="AK2014" t="s">
        <v>24</v>
      </c>
      <c r="AL2014" t="s">
        <v>24</v>
      </c>
      <c r="AM2014" t="s">
        <v>24</v>
      </c>
      <c r="AN2014" t="s">
        <v>24</v>
      </c>
      <c r="AO2014" t="s">
        <v>24</v>
      </c>
      <c r="AP2014" t="s">
        <v>24</v>
      </c>
      <c r="AQ2014" t="s">
        <v>24</v>
      </c>
      <c r="AR2014" t="s">
        <v>24</v>
      </c>
      <c r="AS2014" t="s">
        <v>24</v>
      </c>
      <c r="AT2014" t="s">
        <v>24</v>
      </c>
    </row>
    <row r="2015" spans="1:46">
      <c r="A2015">
        <v>154</v>
      </c>
      <c r="B2015">
        <v>1</v>
      </c>
      <c r="C2015">
        <v>6</v>
      </c>
      <c r="D2015">
        <v>0</v>
      </c>
      <c r="G2015">
        <v>0</v>
      </c>
      <c r="Q2015" t="s">
        <v>24</v>
      </c>
      <c r="S2015">
        <v>0</v>
      </c>
      <c r="Z2015">
        <v>0</v>
      </c>
      <c r="AB2015" t="s">
        <v>24</v>
      </c>
      <c r="AC2015" t="s">
        <v>24</v>
      </c>
      <c r="AD2015" t="s">
        <v>24</v>
      </c>
      <c r="AE2015" t="s">
        <v>24</v>
      </c>
      <c r="AF2015">
        <v>0</v>
      </c>
      <c r="AG2015">
        <v>154</v>
      </c>
      <c r="AH2015" t="s">
        <v>24</v>
      </c>
      <c r="AI2015">
        <v>0</v>
      </c>
      <c r="AJ2015" t="s">
        <v>24</v>
      </c>
      <c r="AK2015" t="s">
        <v>24</v>
      </c>
      <c r="AL2015" t="s">
        <v>24</v>
      </c>
      <c r="AM2015" t="s">
        <v>24</v>
      </c>
      <c r="AN2015" t="s">
        <v>24</v>
      </c>
      <c r="AO2015" t="s">
        <v>24</v>
      </c>
      <c r="AP2015" t="s">
        <v>24</v>
      </c>
      <c r="AQ2015" t="s">
        <v>24</v>
      </c>
      <c r="AR2015" t="s">
        <v>24</v>
      </c>
      <c r="AS2015" t="s">
        <v>24</v>
      </c>
      <c r="AT2015" t="s">
        <v>24</v>
      </c>
    </row>
    <row r="2016" spans="1:46">
      <c r="A2016">
        <v>154</v>
      </c>
      <c r="B2016">
        <v>1</v>
      </c>
      <c r="C2016">
        <v>7</v>
      </c>
      <c r="D2016">
        <v>0</v>
      </c>
      <c r="G2016">
        <v>0</v>
      </c>
      <c r="Q2016" t="s">
        <v>24</v>
      </c>
      <c r="S2016">
        <v>0</v>
      </c>
      <c r="Z2016">
        <v>0</v>
      </c>
      <c r="AB2016" t="s">
        <v>24</v>
      </c>
      <c r="AC2016" t="s">
        <v>24</v>
      </c>
      <c r="AD2016" t="s">
        <v>24</v>
      </c>
      <c r="AE2016" t="s">
        <v>24</v>
      </c>
      <c r="AF2016">
        <v>0</v>
      </c>
      <c r="AG2016">
        <v>154</v>
      </c>
      <c r="AH2016" t="s">
        <v>24</v>
      </c>
      <c r="AI2016">
        <v>0</v>
      </c>
      <c r="AJ2016" t="s">
        <v>24</v>
      </c>
      <c r="AK2016" t="s">
        <v>24</v>
      </c>
      <c r="AL2016" t="s">
        <v>24</v>
      </c>
      <c r="AM2016" t="s">
        <v>24</v>
      </c>
      <c r="AN2016" t="s">
        <v>24</v>
      </c>
      <c r="AO2016" t="s">
        <v>24</v>
      </c>
      <c r="AP2016" t="s">
        <v>24</v>
      </c>
      <c r="AQ2016" t="s">
        <v>24</v>
      </c>
      <c r="AR2016" t="s">
        <v>24</v>
      </c>
      <c r="AS2016" t="s">
        <v>24</v>
      </c>
      <c r="AT2016" t="s">
        <v>24</v>
      </c>
    </row>
    <row r="2017" spans="1:46">
      <c r="A2017">
        <v>154</v>
      </c>
      <c r="B2017">
        <v>1</v>
      </c>
      <c r="C2017">
        <v>8</v>
      </c>
      <c r="D2017">
        <v>0</v>
      </c>
      <c r="G2017">
        <v>0</v>
      </c>
      <c r="Q2017" t="s">
        <v>24</v>
      </c>
      <c r="S2017">
        <v>0</v>
      </c>
      <c r="Z2017">
        <v>0</v>
      </c>
      <c r="AB2017" t="s">
        <v>24</v>
      </c>
      <c r="AC2017" t="s">
        <v>24</v>
      </c>
      <c r="AD2017" t="s">
        <v>24</v>
      </c>
      <c r="AE2017" t="s">
        <v>24</v>
      </c>
      <c r="AF2017">
        <v>0</v>
      </c>
      <c r="AG2017">
        <v>154</v>
      </c>
      <c r="AH2017" t="s">
        <v>24</v>
      </c>
      <c r="AI2017">
        <v>0</v>
      </c>
      <c r="AJ2017" t="s">
        <v>24</v>
      </c>
      <c r="AK2017" t="s">
        <v>24</v>
      </c>
      <c r="AL2017" t="s">
        <v>24</v>
      </c>
      <c r="AM2017" t="s">
        <v>24</v>
      </c>
      <c r="AN2017" t="s">
        <v>24</v>
      </c>
      <c r="AO2017" t="s">
        <v>24</v>
      </c>
      <c r="AP2017" t="s">
        <v>24</v>
      </c>
      <c r="AQ2017" t="s">
        <v>24</v>
      </c>
      <c r="AR2017" t="s">
        <v>24</v>
      </c>
      <c r="AS2017" t="s">
        <v>24</v>
      </c>
      <c r="AT2017" t="s">
        <v>24</v>
      </c>
    </row>
    <row r="2018" spans="1:46">
      <c r="A2018">
        <v>154</v>
      </c>
      <c r="B2018">
        <v>2</v>
      </c>
      <c r="C2018">
        <v>1</v>
      </c>
      <c r="D2018">
        <v>0</v>
      </c>
      <c r="G2018">
        <v>764</v>
      </c>
      <c r="Q2018" t="s">
        <v>5774</v>
      </c>
      <c r="S2018">
        <v>0</v>
      </c>
      <c r="Z2018">
        <v>3</v>
      </c>
      <c r="AB2018" t="s">
        <v>24</v>
      </c>
      <c r="AC2018" t="s">
        <v>24</v>
      </c>
      <c r="AD2018" t="s">
        <v>24</v>
      </c>
      <c r="AE2018" t="s">
        <v>24</v>
      </c>
      <c r="AF2018">
        <v>0</v>
      </c>
      <c r="AG2018">
        <v>154</v>
      </c>
      <c r="AH2018" t="s">
        <v>24</v>
      </c>
      <c r="AI2018">
        <v>0</v>
      </c>
      <c r="AJ2018" t="s">
        <v>24</v>
      </c>
      <c r="AK2018" t="s">
        <v>24</v>
      </c>
      <c r="AL2018" t="s">
        <v>24</v>
      </c>
      <c r="AM2018" t="s">
        <v>24</v>
      </c>
      <c r="AN2018" t="s">
        <v>24</v>
      </c>
      <c r="AO2018" t="s">
        <v>24</v>
      </c>
      <c r="AP2018" t="s">
        <v>24</v>
      </c>
      <c r="AQ2018" t="s">
        <v>24</v>
      </c>
      <c r="AR2018" t="s">
        <v>24</v>
      </c>
      <c r="AS2018" t="s">
        <v>24</v>
      </c>
      <c r="AT2018" t="s">
        <v>24</v>
      </c>
    </row>
    <row r="2019" spans="1:46">
      <c r="A2019">
        <v>154</v>
      </c>
      <c r="B2019">
        <v>2</v>
      </c>
      <c r="C2019">
        <v>2</v>
      </c>
      <c r="D2019">
        <v>0</v>
      </c>
      <c r="G2019">
        <v>177</v>
      </c>
      <c r="Q2019" t="s">
        <v>1661</v>
      </c>
      <c r="S2019">
        <v>0</v>
      </c>
      <c r="Z2019">
        <v>3</v>
      </c>
      <c r="AB2019" t="s">
        <v>24</v>
      </c>
      <c r="AC2019" t="s">
        <v>24</v>
      </c>
      <c r="AD2019" t="s">
        <v>24</v>
      </c>
      <c r="AE2019" t="s">
        <v>24</v>
      </c>
      <c r="AF2019">
        <v>0</v>
      </c>
      <c r="AG2019">
        <v>154</v>
      </c>
      <c r="AH2019" t="s">
        <v>24</v>
      </c>
      <c r="AI2019">
        <v>0</v>
      </c>
      <c r="AJ2019" t="s">
        <v>24</v>
      </c>
      <c r="AK2019" t="s">
        <v>24</v>
      </c>
      <c r="AL2019" t="s">
        <v>24</v>
      </c>
      <c r="AM2019" t="s">
        <v>24</v>
      </c>
      <c r="AN2019" t="s">
        <v>24</v>
      </c>
      <c r="AO2019" t="s">
        <v>24</v>
      </c>
      <c r="AP2019" t="s">
        <v>24</v>
      </c>
      <c r="AQ2019" t="s">
        <v>24</v>
      </c>
      <c r="AR2019" t="s">
        <v>24</v>
      </c>
      <c r="AS2019" t="s">
        <v>24</v>
      </c>
      <c r="AT2019" t="s">
        <v>24</v>
      </c>
    </row>
    <row r="2020" spans="1:46">
      <c r="A2020">
        <v>154</v>
      </c>
      <c r="B2020">
        <v>2</v>
      </c>
      <c r="C2020">
        <v>3</v>
      </c>
      <c r="D2020">
        <v>0</v>
      </c>
      <c r="G2020">
        <v>353</v>
      </c>
      <c r="Q2020" t="s">
        <v>5775</v>
      </c>
      <c r="S2020">
        <v>0</v>
      </c>
      <c r="Z2020">
        <v>3</v>
      </c>
      <c r="AB2020" t="s">
        <v>24</v>
      </c>
      <c r="AC2020" t="s">
        <v>24</v>
      </c>
      <c r="AD2020" t="s">
        <v>24</v>
      </c>
      <c r="AE2020" t="s">
        <v>24</v>
      </c>
      <c r="AF2020">
        <v>0</v>
      </c>
      <c r="AG2020">
        <v>154</v>
      </c>
      <c r="AH2020" t="s">
        <v>24</v>
      </c>
      <c r="AI2020">
        <v>0</v>
      </c>
      <c r="AJ2020" t="s">
        <v>24</v>
      </c>
      <c r="AK2020" t="s">
        <v>24</v>
      </c>
      <c r="AL2020" t="s">
        <v>24</v>
      </c>
      <c r="AM2020" t="s">
        <v>24</v>
      </c>
      <c r="AN2020" t="s">
        <v>24</v>
      </c>
      <c r="AO2020" t="s">
        <v>24</v>
      </c>
      <c r="AP2020" t="s">
        <v>24</v>
      </c>
      <c r="AQ2020" t="s">
        <v>24</v>
      </c>
      <c r="AR2020" t="s">
        <v>24</v>
      </c>
      <c r="AS2020" t="s">
        <v>24</v>
      </c>
      <c r="AT2020" t="s">
        <v>24</v>
      </c>
    </row>
    <row r="2021" spans="1:46">
      <c r="A2021">
        <v>154</v>
      </c>
      <c r="B2021">
        <v>2</v>
      </c>
      <c r="C2021">
        <v>4</v>
      </c>
      <c r="D2021">
        <v>0</v>
      </c>
      <c r="G2021">
        <v>396</v>
      </c>
      <c r="Q2021" t="s">
        <v>1662</v>
      </c>
      <c r="S2021">
        <v>0</v>
      </c>
      <c r="Z2021">
        <v>3</v>
      </c>
      <c r="AB2021" t="s">
        <v>24</v>
      </c>
      <c r="AC2021" t="s">
        <v>24</v>
      </c>
      <c r="AD2021" t="s">
        <v>24</v>
      </c>
      <c r="AE2021" t="s">
        <v>24</v>
      </c>
      <c r="AF2021">
        <v>0</v>
      </c>
      <c r="AG2021">
        <v>154</v>
      </c>
      <c r="AH2021" t="s">
        <v>24</v>
      </c>
      <c r="AI2021">
        <v>0</v>
      </c>
      <c r="AJ2021" t="s">
        <v>24</v>
      </c>
      <c r="AK2021" t="s">
        <v>24</v>
      </c>
      <c r="AL2021" t="s">
        <v>24</v>
      </c>
      <c r="AM2021" t="s">
        <v>24</v>
      </c>
      <c r="AN2021" t="s">
        <v>24</v>
      </c>
      <c r="AO2021" t="s">
        <v>24</v>
      </c>
      <c r="AP2021" t="s">
        <v>24</v>
      </c>
      <c r="AQ2021" t="s">
        <v>24</v>
      </c>
      <c r="AR2021" t="s">
        <v>24</v>
      </c>
      <c r="AS2021" t="s">
        <v>24</v>
      </c>
      <c r="AT2021" t="s">
        <v>24</v>
      </c>
    </row>
    <row r="2022" spans="1:46">
      <c r="A2022">
        <v>154</v>
      </c>
      <c r="B2022">
        <v>2</v>
      </c>
      <c r="C2022">
        <v>5</v>
      </c>
      <c r="D2022">
        <v>0</v>
      </c>
      <c r="G2022">
        <v>566</v>
      </c>
      <c r="Q2022" t="s">
        <v>5776</v>
      </c>
      <c r="S2022">
        <v>0</v>
      </c>
      <c r="Z2022">
        <v>3</v>
      </c>
      <c r="AB2022" t="s">
        <v>24</v>
      </c>
      <c r="AC2022" t="s">
        <v>24</v>
      </c>
      <c r="AD2022" t="s">
        <v>24</v>
      </c>
      <c r="AE2022" t="s">
        <v>24</v>
      </c>
      <c r="AF2022">
        <v>0</v>
      </c>
      <c r="AG2022">
        <v>154</v>
      </c>
      <c r="AH2022" t="s">
        <v>24</v>
      </c>
      <c r="AI2022">
        <v>0</v>
      </c>
      <c r="AJ2022" t="s">
        <v>24</v>
      </c>
      <c r="AK2022" t="s">
        <v>24</v>
      </c>
      <c r="AL2022" t="s">
        <v>24</v>
      </c>
      <c r="AM2022" t="s">
        <v>24</v>
      </c>
      <c r="AN2022" t="s">
        <v>24</v>
      </c>
      <c r="AO2022" t="s">
        <v>24</v>
      </c>
      <c r="AP2022" t="s">
        <v>24</v>
      </c>
      <c r="AQ2022" t="s">
        <v>24</v>
      </c>
      <c r="AR2022" t="s">
        <v>24</v>
      </c>
      <c r="AS2022" t="s">
        <v>24</v>
      </c>
      <c r="AT2022" t="s">
        <v>24</v>
      </c>
    </row>
    <row r="2023" spans="1:46">
      <c r="A2023">
        <v>154</v>
      </c>
      <c r="B2023">
        <v>2</v>
      </c>
      <c r="C2023">
        <v>6</v>
      </c>
      <c r="D2023">
        <v>0</v>
      </c>
      <c r="G2023">
        <v>499</v>
      </c>
      <c r="Q2023" t="s">
        <v>5777</v>
      </c>
      <c r="S2023">
        <v>0</v>
      </c>
      <c r="Z2023">
        <v>3</v>
      </c>
      <c r="AB2023" t="s">
        <v>24</v>
      </c>
      <c r="AC2023" t="s">
        <v>24</v>
      </c>
      <c r="AD2023" t="s">
        <v>24</v>
      </c>
      <c r="AE2023" t="s">
        <v>24</v>
      </c>
      <c r="AF2023">
        <v>0</v>
      </c>
      <c r="AG2023">
        <v>154</v>
      </c>
      <c r="AH2023" t="s">
        <v>24</v>
      </c>
      <c r="AI2023">
        <v>0</v>
      </c>
      <c r="AJ2023" t="s">
        <v>24</v>
      </c>
      <c r="AK2023" t="s">
        <v>24</v>
      </c>
      <c r="AL2023" t="s">
        <v>24</v>
      </c>
      <c r="AM2023" t="s">
        <v>24</v>
      </c>
      <c r="AN2023" t="s">
        <v>24</v>
      </c>
      <c r="AO2023" t="s">
        <v>24</v>
      </c>
      <c r="AP2023" t="s">
        <v>24</v>
      </c>
      <c r="AQ2023" t="s">
        <v>24</v>
      </c>
      <c r="AR2023" t="s">
        <v>24</v>
      </c>
      <c r="AS2023" t="s">
        <v>24</v>
      </c>
      <c r="AT2023" t="s">
        <v>24</v>
      </c>
    </row>
    <row r="2024" spans="1:46">
      <c r="A2024">
        <v>154</v>
      </c>
      <c r="B2024">
        <v>2</v>
      </c>
      <c r="C2024">
        <v>7</v>
      </c>
      <c r="D2024">
        <v>0</v>
      </c>
      <c r="G2024">
        <v>504</v>
      </c>
      <c r="Q2024" t="s">
        <v>5778</v>
      </c>
      <c r="S2024">
        <v>0</v>
      </c>
      <c r="Z2024">
        <v>3</v>
      </c>
      <c r="AB2024" t="s">
        <v>24</v>
      </c>
      <c r="AC2024" t="s">
        <v>24</v>
      </c>
      <c r="AD2024" t="s">
        <v>24</v>
      </c>
      <c r="AE2024" t="s">
        <v>24</v>
      </c>
      <c r="AF2024">
        <v>0</v>
      </c>
      <c r="AG2024">
        <v>154</v>
      </c>
      <c r="AH2024" t="s">
        <v>24</v>
      </c>
      <c r="AI2024">
        <v>0</v>
      </c>
      <c r="AJ2024" t="s">
        <v>24</v>
      </c>
      <c r="AK2024" t="s">
        <v>24</v>
      </c>
      <c r="AL2024" t="s">
        <v>24</v>
      </c>
      <c r="AM2024" t="s">
        <v>24</v>
      </c>
      <c r="AN2024" t="s">
        <v>24</v>
      </c>
      <c r="AO2024" t="s">
        <v>24</v>
      </c>
      <c r="AP2024" t="s">
        <v>24</v>
      </c>
      <c r="AQ2024" t="s">
        <v>24</v>
      </c>
      <c r="AR2024" t="s">
        <v>24</v>
      </c>
      <c r="AS2024" t="s">
        <v>24</v>
      </c>
      <c r="AT2024" t="s">
        <v>24</v>
      </c>
    </row>
    <row r="2025" spans="1:46">
      <c r="A2025">
        <v>154</v>
      </c>
      <c r="B2025">
        <v>2</v>
      </c>
      <c r="C2025">
        <v>8</v>
      </c>
      <c r="D2025">
        <v>0</v>
      </c>
      <c r="G2025">
        <v>609</v>
      </c>
      <c r="Q2025" t="s">
        <v>5779</v>
      </c>
      <c r="S2025">
        <v>0</v>
      </c>
      <c r="Z2025">
        <v>3</v>
      </c>
      <c r="AB2025" t="s">
        <v>24</v>
      </c>
      <c r="AC2025" t="s">
        <v>24</v>
      </c>
      <c r="AD2025" t="s">
        <v>24</v>
      </c>
      <c r="AE2025" t="s">
        <v>24</v>
      </c>
      <c r="AF2025">
        <v>0</v>
      </c>
      <c r="AG2025">
        <v>154</v>
      </c>
      <c r="AH2025" t="s">
        <v>24</v>
      </c>
      <c r="AI2025">
        <v>0</v>
      </c>
      <c r="AJ2025" t="s">
        <v>24</v>
      </c>
      <c r="AK2025" t="s">
        <v>24</v>
      </c>
      <c r="AL2025" t="s">
        <v>24</v>
      </c>
      <c r="AM2025" t="s">
        <v>24</v>
      </c>
      <c r="AN2025" t="s">
        <v>24</v>
      </c>
      <c r="AO2025" t="s">
        <v>24</v>
      </c>
      <c r="AP2025" t="s">
        <v>24</v>
      </c>
      <c r="AQ2025" t="s">
        <v>24</v>
      </c>
      <c r="AR2025" t="s">
        <v>24</v>
      </c>
      <c r="AS2025" t="s">
        <v>24</v>
      </c>
      <c r="AT2025" t="s">
        <v>24</v>
      </c>
    </row>
    <row r="2026" spans="1:46">
      <c r="A2026">
        <v>154</v>
      </c>
      <c r="B2026">
        <v>3</v>
      </c>
      <c r="C2026">
        <v>1</v>
      </c>
      <c r="D2026">
        <v>0</v>
      </c>
      <c r="G2026">
        <v>9</v>
      </c>
      <c r="Q2026" t="s">
        <v>5780</v>
      </c>
      <c r="S2026">
        <v>0</v>
      </c>
      <c r="Z2026">
        <v>3</v>
      </c>
      <c r="AB2026" t="s">
        <v>24</v>
      </c>
      <c r="AC2026" t="s">
        <v>24</v>
      </c>
      <c r="AD2026" t="s">
        <v>24</v>
      </c>
      <c r="AE2026" t="s">
        <v>24</v>
      </c>
      <c r="AF2026">
        <v>0</v>
      </c>
      <c r="AG2026">
        <v>154</v>
      </c>
      <c r="AH2026" t="s">
        <v>24</v>
      </c>
      <c r="AI2026">
        <v>0</v>
      </c>
      <c r="AJ2026" t="s">
        <v>24</v>
      </c>
      <c r="AK2026" t="s">
        <v>24</v>
      </c>
      <c r="AL2026" t="s">
        <v>24</v>
      </c>
      <c r="AM2026" t="s">
        <v>24</v>
      </c>
      <c r="AN2026" t="s">
        <v>24</v>
      </c>
      <c r="AO2026" t="s">
        <v>24</v>
      </c>
      <c r="AP2026" t="s">
        <v>24</v>
      </c>
      <c r="AQ2026" t="s">
        <v>24</v>
      </c>
      <c r="AR2026" t="s">
        <v>24</v>
      </c>
      <c r="AS2026" t="s">
        <v>24</v>
      </c>
      <c r="AT2026" t="s">
        <v>24</v>
      </c>
    </row>
    <row r="2027" spans="1:46">
      <c r="A2027">
        <v>154</v>
      </c>
      <c r="B2027">
        <v>3</v>
      </c>
      <c r="C2027">
        <v>2</v>
      </c>
      <c r="D2027">
        <v>0</v>
      </c>
      <c r="G2027">
        <v>346</v>
      </c>
      <c r="Q2027" t="s">
        <v>5781</v>
      </c>
      <c r="S2027">
        <v>0</v>
      </c>
      <c r="Z2027">
        <v>3</v>
      </c>
      <c r="AB2027" t="s">
        <v>24</v>
      </c>
      <c r="AC2027" t="s">
        <v>24</v>
      </c>
      <c r="AD2027" t="s">
        <v>24</v>
      </c>
      <c r="AE2027" t="s">
        <v>24</v>
      </c>
      <c r="AF2027">
        <v>0</v>
      </c>
      <c r="AG2027">
        <v>154</v>
      </c>
      <c r="AH2027" t="s">
        <v>24</v>
      </c>
      <c r="AI2027">
        <v>0</v>
      </c>
      <c r="AJ2027" t="s">
        <v>24</v>
      </c>
      <c r="AK2027" t="s">
        <v>24</v>
      </c>
      <c r="AL2027" t="s">
        <v>24</v>
      </c>
      <c r="AM2027" t="s">
        <v>24</v>
      </c>
      <c r="AN2027" t="s">
        <v>24</v>
      </c>
      <c r="AO2027" t="s">
        <v>24</v>
      </c>
      <c r="AP2027" t="s">
        <v>24</v>
      </c>
      <c r="AQ2027" t="s">
        <v>24</v>
      </c>
      <c r="AR2027" t="s">
        <v>24</v>
      </c>
      <c r="AS2027" t="s">
        <v>24</v>
      </c>
      <c r="AT2027" t="s">
        <v>24</v>
      </c>
    </row>
    <row r="2028" spans="1:46">
      <c r="A2028">
        <v>154</v>
      </c>
      <c r="B2028">
        <v>3</v>
      </c>
      <c r="C2028">
        <v>3</v>
      </c>
      <c r="D2028">
        <v>0</v>
      </c>
      <c r="G2028">
        <v>642</v>
      </c>
      <c r="Q2028" t="s">
        <v>5782</v>
      </c>
      <c r="S2028">
        <v>0</v>
      </c>
      <c r="Z2028">
        <v>3</v>
      </c>
      <c r="AB2028" t="s">
        <v>24</v>
      </c>
      <c r="AC2028" t="s">
        <v>24</v>
      </c>
      <c r="AD2028" t="s">
        <v>24</v>
      </c>
      <c r="AE2028" t="s">
        <v>24</v>
      </c>
      <c r="AF2028">
        <v>0</v>
      </c>
      <c r="AG2028">
        <v>154</v>
      </c>
      <c r="AH2028" t="s">
        <v>24</v>
      </c>
      <c r="AI2028">
        <v>0</v>
      </c>
      <c r="AJ2028" t="s">
        <v>24</v>
      </c>
      <c r="AK2028" t="s">
        <v>24</v>
      </c>
      <c r="AL2028" t="s">
        <v>24</v>
      </c>
      <c r="AM2028" t="s">
        <v>24</v>
      </c>
      <c r="AN2028" t="s">
        <v>24</v>
      </c>
      <c r="AO2028" t="s">
        <v>24</v>
      </c>
      <c r="AP2028" t="s">
        <v>24</v>
      </c>
      <c r="AQ2028" t="s">
        <v>24</v>
      </c>
      <c r="AR2028" t="s">
        <v>24</v>
      </c>
      <c r="AS2028" t="s">
        <v>24</v>
      </c>
      <c r="AT2028" t="s">
        <v>24</v>
      </c>
    </row>
    <row r="2029" spans="1:46">
      <c r="A2029">
        <v>154</v>
      </c>
      <c r="B2029">
        <v>3</v>
      </c>
      <c r="C2029">
        <v>4</v>
      </c>
      <c r="D2029">
        <v>0</v>
      </c>
      <c r="G2029">
        <v>632</v>
      </c>
      <c r="Q2029" t="s">
        <v>5783</v>
      </c>
      <c r="S2029">
        <v>0</v>
      </c>
      <c r="Z2029">
        <v>3</v>
      </c>
      <c r="AB2029" t="s">
        <v>24</v>
      </c>
      <c r="AC2029" t="s">
        <v>24</v>
      </c>
      <c r="AD2029" t="s">
        <v>24</v>
      </c>
      <c r="AE2029" t="s">
        <v>24</v>
      </c>
      <c r="AF2029">
        <v>0</v>
      </c>
      <c r="AG2029">
        <v>154</v>
      </c>
      <c r="AH2029" t="s">
        <v>24</v>
      </c>
      <c r="AI2029">
        <v>0</v>
      </c>
      <c r="AJ2029" t="s">
        <v>24</v>
      </c>
      <c r="AK2029" t="s">
        <v>24</v>
      </c>
      <c r="AL2029" t="s">
        <v>24</v>
      </c>
      <c r="AM2029" t="s">
        <v>24</v>
      </c>
      <c r="AN2029" t="s">
        <v>24</v>
      </c>
      <c r="AO2029" t="s">
        <v>24</v>
      </c>
      <c r="AP2029" t="s">
        <v>24</v>
      </c>
      <c r="AQ2029" t="s">
        <v>24</v>
      </c>
      <c r="AR2029" t="s">
        <v>24</v>
      </c>
      <c r="AS2029" t="s">
        <v>24</v>
      </c>
      <c r="AT2029" t="s">
        <v>24</v>
      </c>
    </row>
    <row r="2030" spans="1:46">
      <c r="A2030">
        <v>154</v>
      </c>
      <c r="B2030">
        <v>3</v>
      </c>
      <c r="C2030">
        <v>5</v>
      </c>
      <c r="D2030">
        <v>0</v>
      </c>
      <c r="G2030">
        <v>7</v>
      </c>
      <c r="Q2030" t="s">
        <v>5784</v>
      </c>
      <c r="S2030">
        <v>0</v>
      </c>
      <c r="Z2030">
        <v>3</v>
      </c>
      <c r="AB2030" t="s">
        <v>24</v>
      </c>
      <c r="AC2030" t="s">
        <v>24</v>
      </c>
      <c r="AD2030" t="s">
        <v>24</v>
      </c>
      <c r="AE2030" t="s">
        <v>24</v>
      </c>
      <c r="AF2030">
        <v>0</v>
      </c>
      <c r="AG2030">
        <v>154</v>
      </c>
      <c r="AH2030" t="s">
        <v>24</v>
      </c>
      <c r="AI2030">
        <v>0</v>
      </c>
      <c r="AJ2030" t="s">
        <v>24</v>
      </c>
      <c r="AK2030" t="s">
        <v>24</v>
      </c>
      <c r="AL2030" t="s">
        <v>24</v>
      </c>
      <c r="AM2030" t="s">
        <v>24</v>
      </c>
      <c r="AN2030" t="s">
        <v>24</v>
      </c>
      <c r="AO2030" t="s">
        <v>24</v>
      </c>
      <c r="AP2030" t="s">
        <v>24</v>
      </c>
      <c r="AQ2030" t="s">
        <v>24</v>
      </c>
      <c r="AR2030" t="s">
        <v>24</v>
      </c>
      <c r="AS2030" t="s">
        <v>24</v>
      </c>
      <c r="AT2030" t="s">
        <v>24</v>
      </c>
    </row>
    <row r="2031" spans="1:46">
      <c r="A2031">
        <v>154</v>
      </c>
      <c r="B2031">
        <v>3</v>
      </c>
      <c r="C2031">
        <v>6</v>
      </c>
      <c r="D2031">
        <v>0</v>
      </c>
      <c r="G2031">
        <v>47</v>
      </c>
      <c r="Q2031" t="s">
        <v>5785</v>
      </c>
      <c r="S2031">
        <v>0</v>
      </c>
      <c r="Z2031">
        <v>3</v>
      </c>
      <c r="AB2031" t="s">
        <v>24</v>
      </c>
      <c r="AC2031" t="s">
        <v>24</v>
      </c>
      <c r="AD2031" t="s">
        <v>24</v>
      </c>
      <c r="AE2031" t="s">
        <v>24</v>
      </c>
      <c r="AF2031">
        <v>0</v>
      </c>
      <c r="AG2031">
        <v>154</v>
      </c>
      <c r="AH2031" t="s">
        <v>24</v>
      </c>
      <c r="AI2031">
        <v>0</v>
      </c>
      <c r="AJ2031" t="s">
        <v>24</v>
      </c>
      <c r="AK2031" t="s">
        <v>24</v>
      </c>
      <c r="AL2031" t="s">
        <v>24</v>
      </c>
      <c r="AM2031" t="s">
        <v>24</v>
      </c>
      <c r="AN2031" t="s">
        <v>24</v>
      </c>
      <c r="AO2031" t="s">
        <v>24</v>
      </c>
      <c r="AP2031" t="s">
        <v>24</v>
      </c>
      <c r="AQ2031" t="s">
        <v>24</v>
      </c>
      <c r="AR2031" t="s">
        <v>24</v>
      </c>
      <c r="AS2031" t="s">
        <v>24</v>
      </c>
      <c r="AT2031" t="s">
        <v>24</v>
      </c>
    </row>
    <row r="2032" spans="1:46">
      <c r="A2032">
        <v>154</v>
      </c>
      <c r="B2032">
        <v>3</v>
      </c>
      <c r="C2032">
        <v>7</v>
      </c>
      <c r="D2032">
        <v>0</v>
      </c>
      <c r="G2032">
        <v>263</v>
      </c>
      <c r="Q2032" t="s">
        <v>5786</v>
      </c>
      <c r="S2032">
        <v>0</v>
      </c>
      <c r="Z2032">
        <v>3</v>
      </c>
      <c r="AB2032" t="s">
        <v>24</v>
      </c>
      <c r="AC2032" t="s">
        <v>24</v>
      </c>
      <c r="AD2032" t="s">
        <v>24</v>
      </c>
      <c r="AE2032" t="s">
        <v>24</v>
      </c>
      <c r="AF2032">
        <v>0</v>
      </c>
      <c r="AG2032">
        <v>154</v>
      </c>
      <c r="AH2032" t="s">
        <v>24</v>
      </c>
      <c r="AI2032">
        <v>0</v>
      </c>
      <c r="AJ2032" t="s">
        <v>24</v>
      </c>
      <c r="AK2032" t="s">
        <v>24</v>
      </c>
      <c r="AL2032" t="s">
        <v>24</v>
      </c>
      <c r="AM2032" t="s">
        <v>24</v>
      </c>
      <c r="AN2032" t="s">
        <v>24</v>
      </c>
      <c r="AO2032" t="s">
        <v>24</v>
      </c>
      <c r="AP2032" t="s">
        <v>24</v>
      </c>
      <c r="AQ2032" t="s">
        <v>24</v>
      </c>
      <c r="AR2032" t="s">
        <v>24</v>
      </c>
      <c r="AS2032" t="s">
        <v>24</v>
      </c>
      <c r="AT2032" t="s">
        <v>24</v>
      </c>
    </row>
    <row r="2033" spans="1:46">
      <c r="A2033">
        <v>154</v>
      </c>
      <c r="B2033">
        <v>3</v>
      </c>
      <c r="C2033">
        <v>8</v>
      </c>
      <c r="D2033">
        <v>0</v>
      </c>
      <c r="G2033">
        <v>592</v>
      </c>
      <c r="Q2033" t="s">
        <v>5787</v>
      </c>
      <c r="S2033">
        <v>0</v>
      </c>
      <c r="Z2033">
        <v>3</v>
      </c>
      <c r="AB2033" t="s">
        <v>24</v>
      </c>
      <c r="AC2033" t="s">
        <v>24</v>
      </c>
      <c r="AD2033" t="s">
        <v>24</v>
      </c>
      <c r="AE2033" t="s">
        <v>24</v>
      </c>
      <c r="AF2033">
        <v>0</v>
      </c>
      <c r="AG2033">
        <v>154</v>
      </c>
      <c r="AH2033" t="s">
        <v>24</v>
      </c>
      <c r="AI2033">
        <v>0</v>
      </c>
      <c r="AJ2033" t="s">
        <v>24</v>
      </c>
      <c r="AK2033" t="s">
        <v>24</v>
      </c>
      <c r="AL2033" t="s">
        <v>24</v>
      </c>
      <c r="AM2033" t="s">
        <v>24</v>
      </c>
      <c r="AN2033" t="s">
        <v>24</v>
      </c>
      <c r="AO2033" t="s">
        <v>24</v>
      </c>
      <c r="AP2033" t="s">
        <v>24</v>
      </c>
      <c r="AQ2033" t="s">
        <v>24</v>
      </c>
      <c r="AR2033" t="s">
        <v>24</v>
      </c>
      <c r="AS2033" t="s">
        <v>24</v>
      </c>
      <c r="AT2033" t="s">
        <v>24</v>
      </c>
    </row>
    <row r="2034" spans="1:46">
      <c r="A2034">
        <v>155</v>
      </c>
      <c r="B2034">
        <v>1</v>
      </c>
      <c r="C2034">
        <v>1</v>
      </c>
      <c r="D2034">
        <v>0</v>
      </c>
      <c r="G2034">
        <v>0</v>
      </c>
      <c r="Q2034" t="s">
        <v>24</v>
      </c>
      <c r="S2034">
        <v>0</v>
      </c>
      <c r="Z2034">
        <v>0</v>
      </c>
      <c r="AB2034" t="s">
        <v>24</v>
      </c>
      <c r="AC2034" t="s">
        <v>24</v>
      </c>
      <c r="AD2034" t="s">
        <v>24</v>
      </c>
      <c r="AE2034" t="s">
        <v>24</v>
      </c>
      <c r="AF2034">
        <v>0</v>
      </c>
      <c r="AG2034">
        <v>155</v>
      </c>
      <c r="AH2034" t="s">
        <v>24</v>
      </c>
      <c r="AI2034">
        <v>0</v>
      </c>
      <c r="AJ2034" t="s">
        <v>24</v>
      </c>
      <c r="AK2034" t="s">
        <v>24</v>
      </c>
      <c r="AL2034" t="s">
        <v>24</v>
      </c>
      <c r="AM2034" t="s">
        <v>24</v>
      </c>
      <c r="AN2034" t="s">
        <v>24</v>
      </c>
      <c r="AO2034" t="s">
        <v>24</v>
      </c>
      <c r="AP2034" t="s">
        <v>24</v>
      </c>
      <c r="AQ2034" t="s">
        <v>24</v>
      </c>
      <c r="AR2034" t="s">
        <v>24</v>
      </c>
      <c r="AS2034" t="s">
        <v>24</v>
      </c>
      <c r="AT2034" t="s">
        <v>24</v>
      </c>
    </row>
    <row r="2035" spans="1:46">
      <c r="A2035">
        <v>155</v>
      </c>
      <c r="B2035">
        <v>1</v>
      </c>
      <c r="C2035">
        <v>2</v>
      </c>
      <c r="D2035">
        <v>0</v>
      </c>
      <c r="G2035">
        <v>0</v>
      </c>
      <c r="Q2035" t="s">
        <v>24</v>
      </c>
      <c r="S2035">
        <v>0</v>
      </c>
      <c r="Z2035">
        <v>0</v>
      </c>
      <c r="AB2035" t="s">
        <v>24</v>
      </c>
      <c r="AC2035" t="s">
        <v>24</v>
      </c>
      <c r="AD2035" t="s">
        <v>24</v>
      </c>
      <c r="AE2035" t="s">
        <v>24</v>
      </c>
      <c r="AF2035">
        <v>0</v>
      </c>
      <c r="AG2035">
        <v>155</v>
      </c>
      <c r="AH2035" t="s">
        <v>24</v>
      </c>
      <c r="AI2035">
        <v>0</v>
      </c>
      <c r="AJ2035" t="s">
        <v>24</v>
      </c>
      <c r="AK2035" t="s">
        <v>24</v>
      </c>
      <c r="AL2035" t="s">
        <v>24</v>
      </c>
      <c r="AM2035" t="s">
        <v>24</v>
      </c>
      <c r="AN2035" t="s">
        <v>24</v>
      </c>
      <c r="AO2035" t="s">
        <v>24</v>
      </c>
      <c r="AP2035" t="s">
        <v>24</v>
      </c>
      <c r="AQ2035" t="s">
        <v>24</v>
      </c>
      <c r="AR2035" t="s">
        <v>24</v>
      </c>
      <c r="AS2035" t="s">
        <v>24</v>
      </c>
      <c r="AT2035" t="s">
        <v>24</v>
      </c>
    </row>
    <row r="2036" spans="1:46">
      <c r="A2036">
        <v>155</v>
      </c>
      <c r="B2036">
        <v>1</v>
      </c>
      <c r="C2036">
        <v>3</v>
      </c>
      <c r="D2036">
        <v>0</v>
      </c>
      <c r="G2036">
        <v>750</v>
      </c>
      <c r="Q2036" t="s">
        <v>5788</v>
      </c>
      <c r="S2036">
        <v>0</v>
      </c>
      <c r="Z2036">
        <v>4</v>
      </c>
      <c r="AB2036" t="s">
        <v>24</v>
      </c>
      <c r="AC2036" t="s">
        <v>24</v>
      </c>
      <c r="AD2036" t="s">
        <v>24</v>
      </c>
      <c r="AE2036" t="s">
        <v>24</v>
      </c>
      <c r="AF2036">
        <v>0</v>
      </c>
      <c r="AG2036">
        <v>155</v>
      </c>
      <c r="AH2036" t="s">
        <v>24</v>
      </c>
      <c r="AI2036">
        <v>0</v>
      </c>
      <c r="AJ2036" t="s">
        <v>24</v>
      </c>
      <c r="AK2036" t="s">
        <v>24</v>
      </c>
      <c r="AL2036" t="s">
        <v>24</v>
      </c>
      <c r="AM2036" t="s">
        <v>24</v>
      </c>
      <c r="AN2036" t="s">
        <v>24</v>
      </c>
      <c r="AO2036" t="s">
        <v>24</v>
      </c>
      <c r="AP2036" t="s">
        <v>24</v>
      </c>
      <c r="AQ2036" t="s">
        <v>24</v>
      </c>
      <c r="AR2036" t="s">
        <v>24</v>
      </c>
      <c r="AS2036" t="s">
        <v>24</v>
      </c>
      <c r="AT2036" t="s">
        <v>24</v>
      </c>
    </row>
    <row r="2037" spans="1:46">
      <c r="A2037">
        <v>155</v>
      </c>
      <c r="B2037">
        <v>1</v>
      </c>
      <c r="C2037">
        <v>4</v>
      </c>
      <c r="D2037">
        <v>0</v>
      </c>
      <c r="G2037">
        <v>637</v>
      </c>
      <c r="Q2037" t="s">
        <v>5789</v>
      </c>
      <c r="S2037">
        <v>0</v>
      </c>
      <c r="Z2037">
        <v>4</v>
      </c>
      <c r="AB2037" t="s">
        <v>24</v>
      </c>
      <c r="AC2037" t="s">
        <v>24</v>
      </c>
      <c r="AD2037" t="s">
        <v>24</v>
      </c>
      <c r="AE2037" t="s">
        <v>24</v>
      </c>
      <c r="AF2037">
        <v>0</v>
      </c>
      <c r="AG2037">
        <v>155</v>
      </c>
      <c r="AH2037" t="s">
        <v>24</v>
      </c>
      <c r="AI2037">
        <v>0</v>
      </c>
      <c r="AJ2037" t="s">
        <v>24</v>
      </c>
      <c r="AK2037" t="s">
        <v>24</v>
      </c>
      <c r="AL2037" t="s">
        <v>24</v>
      </c>
      <c r="AM2037" t="s">
        <v>24</v>
      </c>
      <c r="AN2037" t="s">
        <v>24</v>
      </c>
      <c r="AO2037" t="s">
        <v>24</v>
      </c>
      <c r="AP2037" t="s">
        <v>24</v>
      </c>
      <c r="AQ2037" t="s">
        <v>24</v>
      </c>
      <c r="AR2037" t="s">
        <v>24</v>
      </c>
      <c r="AS2037" t="s">
        <v>24</v>
      </c>
      <c r="AT2037" t="s">
        <v>24</v>
      </c>
    </row>
    <row r="2038" spans="1:46">
      <c r="A2038">
        <v>155</v>
      </c>
      <c r="B2038">
        <v>1</v>
      </c>
      <c r="C2038">
        <v>5</v>
      </c>
      <c r="D2038">
        <v>0</v>
      </c>
      <c r="G2038">
        <v>822</v>
      </c>
      <c r="Q2038" t="s">
        <v>5790</v>
      </c>
      <c r="S2038">
        <v>0</v>
      </c>
      <c r="Z2038">
        <v>4</v>
      </c>
      <c r="AB2038" t="s">
        <v>24</v>
      </c>
      <c r="AC2038" t="s">
        <v>24</v>
      </c>
      <c r="AD2038" t="s">
        <v>24</v>
      </c>
      <c r="AE2038" t="s">
        <v>24</v>
      </c>
      <c r="AF2038">
        <v>0</v>
      </c>
      <c r="AG2038">
        <v>155</v>
      </c>
      <c r="AH2038" t="s">
        <v>24</v>
      </c>
      <c r="AI2038">
        <v>0</v>
      </c>
      <c r="AJ2038" t="s">
        <v>24</v>
      </c>
      <c r="AK2038" t="s">
        <v>24</v>
      </c>
      <c r="AL2038" t="s">
        <v>24</v>
      </c>
      <c r="AM2038" t="s">
        <v>24</v>
      </c>
      <c r="AN2038" t="s">
        <v>24</v>
      </c>
      <c r="AO2038" t="s">
        <v>24</v>
      </c>
      <c r="AP2038" t="s">
        <v>24</v>
      </c>
      <c r="AQ2038" t="s">
        <v>24</v>
      </c>
      <c r="AR2038" t="s">
        <v>24</v>
      </c>
      <c r="AS2038" t="s">
        <v>24</v>
      </c>
      <c r="AT2038" t="s">
        <v>24</v>
      </c>
    </row>
    <row r="2039" spans="1:46">
      <c r="A2039">
        <v>155</v>
      </c>
      <c r="B2039">
        <v>1</v>
      </c>
      <c r="C2039">
        <v>6</v>
      </c>
      <c r="D2039">
        <v>0</v>
      </c>
      <c r="G2039">
        <v>0</v>
      </c>
      <c r="Q2039" t="s">
        <v>24</v>
      </c>
      <c r="S2039">
        <v>0</v>
      </c>
      <c r="Z2039">
        <v>0</v>
      </c>
      <c r="AB2039" t="s">
        <v>24</v>
      </c>
      <c r="AC2039" t="s">
        <v>24</v>
      </c>
      <c r="AD2039" t="s">
        <v>24</v>
      </c>
      <c r="AE2039" t="s">
        <v>24</v>
      </c>
      <c r="AF2039">
        <v>0</v>
      </c>
      <c r="AG2039">
        <v>155</v>
      </c>
      <c r="AH2039" t="s">
        <v>24</v>
      </c>
      <c r="AI2039">
        <v>0</v>
      </c>
      <c r="AJ2039" t="s">
        <v>24</v>
      </c>
      <c r="AK2039" t="s">
        <v>24</v>
      </c>
      <c r="AL2039" t="s">
        <v>24</v>
      </c>
      <c r="AM2039" t="s">
        <v>24</v>
      </c>
      <c r="AN2039" t="s">
        <v>24</v>
      </c>
      <c r="AO2039" t="s">
        <v>24</v>
      </c>
      <c r="AP2039" t="s">
        <v>24</v>
      </c>
      <c r="AQ2039" t="s">
        <v>24</v>
      </c>
      <c r="AR2039" t="s">
        <v>24</v>
      </c>
      <c r="AS2039" t="s">
        <v>24</v>
      </c>
      <c r="AT2039" t="s">
        <v>24</v>
      </c>
    </row>
    <row r="2040" spans="1:46">
      <c r="A2040">
        <v>155</v>
      </c>
      <c r="B2040">
        <v>1</v>
      </c>
      <c r="C2040">
        <v>7</v>
      </c>
      <c r="D2040">
        <v>0</v>
      </c>
      <c r="G2040">
        <v>0</v>
      </c>
      <c r="Q2040" t="s">
        <v>24</v>
      </c>
      <c r="S2040">
        <v>0</v>
      </c>
      <c r="Z2040">
        <v>0</v>
      </c>
      <c r="AB2040" t="s">
        <v>24</v>
      </c>
      <c r="AC2040" t="s">
        <v>24</v>
      </c>
      <c r="AD2040" t="s">
        <v>24</v>
      </c>
      <c r="AE2040" t="s">
        <v>24</v>
      </c>
      <c r="AF2040">
        <v>0</v>
      </c>
      <c r="AG2040">
        <v>155</v>
      </c>
      <c r="AH2040" t="s">
        <v>24</v>
      </c>
      <c r="AI2040">
        <v>0</v>
      </c>
      <c r="AJ2040" t="s">
        <v>24</v>
      </c>
      <c r="AK2040" t="s">
        <v>24</v>
      </c>
      <c r="AL2040" t="s">
        <v>24</v>
      </c>
      <c r="AM2040" t="s">
        <v>24</v>
      </c>
      <c r="AN2040" t="s">
        <v>24</v>
      </c>
      <c r="AO2040" t="s">
        <v>24</v>
      </c>
      <c r="AP2040" t="s">
        <v>24</v>
      </c>
      <c r="AQ2040" t="s">
        <v>24</v>
      </c>
      <c r="AR2040" t="s">
        <v>24</v>
      </c>
      <c r="AS2040" t="s">
        <v>24</v>
      </c>
      <c r="AT2040" t="s">
        <v>24</v>
      </c>
    </row>
    <row r="2041" spans="1:46">
      <c r="A2041">
        <v>155</v>
      </c>
      <c r="B2041">
        <v>1</v>
      </c>
      <c r="C2041">
        <v>8</v>
      </c>
      <c r="D2041">
        <v>0</v>
      </c>
      <c r="G2041">
        <v>0</v>
      </c>
      <c r="Q2041" t="s">
        <v>24</v>
      </c>
      <c r="S2041">
        <v>0</v>
      </c>
      <c r="Z2041">
        <v>0</v>
      </c>
      <c r="AB2041" t="s">
        <v>24</v>
      </c>
      <c r="AC2041" t="s">
        <v>24</v>
      </c>
      <c r="AD2041" t="s">
        <v>24</v>
      </c>
      <c r="AE2041" t="s">
        <v>24</v>
      </c>
      <c r="AF2041">
        <v>0</v>
      </c>
      <c r="AG2041">
        <v>155</v>
      </c>
      <c r="AH2041" t="s">
        <v>24</v>
      </c>
      <c r="AI2041">
        <v>0</v>
      </c>
      <c r="AJ2041" t="s">
        <v>24</v>
      </c>
      <c r="AK2041" t="s">
        <v>24</v>
      </c>
      <c r="AL2041" t="s">
        <v>24</v>
      </c>
      <c r="AM2041" t="s">
        <v>24</v>
      </c>
      <c r="AN2041" t="s">
        <v>24</v>
      </c>
      <c r="AO2041" t="s">
        <v>24</v>
      </c>
      <c r="AP2041" t="s">
        <v>24</v>
      </c>
      <c r="AQ2041" t="s">
        <v>24</v>
      </c>
      <c r="AR2041" t="s">
        <v>24</v>
      </c>
      <c r="AS2041" t="s">
        <v>24</v>
      </c>
      <c r="AT2041" t="s">
        <v>24</v>
      </c>
    </row>
    <row r="2042" spans="1:46">
      <c r="A2042">
        <v>155</v>
      </c>
      <c r="B2042">
        <v>2</v>
      </c>
      <c r="C2042">
        <v>1</v>
      </c>
      <c r="D2042">
        <v>0</v>
      </c>
      <c r="G2042">
        <v>0</v>
      </c>
      <c r="Q2042" t="s">
        <v>24</v>
      </c>
      <c r="S2042">
        <v>0</v>
      </c>
      <c r="Z2042">
        <v>0</v>
      </c>
      <c r="AB2042" t="s">
        <v>24</v>
      </c>
      <c r="AC2042" t="s">
        <v>24</v>
      </c>
      <c r="AD2042" t="s">
        <v>24</v>
      </c>
      <c r="AE2042" t="s">
        <v>24</v>
      </c>
      <c r="AF2042">
        <v>0</v>
      </c>
      <c r="AG2042">
        <v>155</v>
      </c>
      <c r="AH2042" t="s">
        <v>24</v>
      </c>
      <c r="AI2042">
        <v>0</v>
      </c>
      <c r="AJ2042" t="s">
        <v>24</v>
      </c>
      <c r="AK2042" t="s">
        <v>24</v>
      </c>
      <c r="AL2042" t="s">
        <v>24</v>
      </c>
      <c r="AM2042" t="s">
        <v>24</v>
      </c>
      <c r="AN2042" t="s">
        <v>24</v>
      </c>
      <c r="AO2042" t="s">
        <v>24</v>
      </c>
      <c r="AP2042" t="s">
        <v>24</v>
      </c>
      <c r="AQ2042" t="s">
        <v>24</v>
      </c>
      <c r="AR2042" t="s">
        <v>24</v>
      </c>
      <c r="AS2042" t="s">
        <v>24</v>
      </c>
      <c r="AT2042" t="s">
        <v>24</v>
      </c>
    </row>
    <row r="2043" spans="1:46">
      <c r="A2043">
        <v>155</v>
      </c>
      <c r="B2043">
        <v>2</v>
      </c>
      <c r="C2043">
        <v>2</v>
      </c>
      <c r="D2043">
        <v>0</v>
      </c>
      <c r="G2043">
        <v>322</v>
      </c>
      <c r="Q2043" t="s">
        <v>5791</v>
      </c>
      <c r="S2043">
        <v>0</v>
      </c>
      <c r="Z2043">
        <v>4</v>
      </c>
      <c r="AB2043" t="s">
        <v>24</v>
      </c>
      <c r="AC2043" t="s">
        <v>24</v>
      </c>
      <c r="AD2043" t="s">
        <v>24</v>
      </c>
      <c r="AE2043" t="s">
        <v>24</v>
      </c>
      <c r="AF2043">
        <v>0</v>
      </c>
      <c r="AG2043">
        <v>155</v>
      </c>
      <c r="AH2043" t="s">
        <v>24</v>
      </c>
      <c r="AI2043">
        <v>0</v>
      </c>
      <c r="AJ2043" t="s">
        <v>24</v>
      </c>
      <c r="AK2043" t="s">
        <v>24</v>
      </c>
      <c r="AL2043" t="s">
        <v>24</v>
      </c>
      <c r="AM2043" t="s">
        <v>24</v>
      </c>
      <c r="AN2043" t="s">
        <v>24</v>
      </c>
      <c r="AO2043" t="s">
        <v>24</v>
      </c>
      <c r="AP2043" t="s">
        <v>24</v>
      </c>
      <c r="AQ2043" t="s">
        <v>24</v>
      </c>
      <c r="AR2043" t="s">
        <v>24</v>
      </c>
      <c r="AS2043" t="s">
        <v>24</v>
      </c>
      <c r="AT2043" t="s">
        <v>24</v>
      </c>
    </row>
    <row r="2044" spans="1:46">
      <c r="A2044">
        <v>155</v>
      </c>
      <c r="B2044">
        <v>2</v>
      </c>
      <c r="C2044">
        <v>3</v>
      </c>
      <c r="D2044">
        <v>0</v>
      </c>
      <c r="G2044">
        <v>321</v>
      </c>
      <c r="Q2044" t="s">
        <v>5792</v>
      </c>
      <c r="S2044">
        <v>0</v>
      </c>
      <c r="Z2044">
        <v>4</v>
      </c>
      <c r="AB2044" t="s">
        <v>24</v>
      </c>
      <c r="AC2044" t="s">
        <v>24</v>
      </c>
      <c r="AD2044" t="s">
        <v>24</v>
      </c>
      <c r="AE2044" t="s">
        <v>24</v>
      </c>
      <c r="AF2044">
        <v>0</v>
      </c>
      <c r="AG2044">
        <v>155</v>
      </c>
      <c r="AH2044" t="s">
        <v>24</v>
      </c>
      <c r="AI2044">
        <v>0</v>
      </c>
      <c r="AJ2044" t="s">
        <v>24</v>
      </c>
      <c r="AK2044" t="s">
        <v>24</v>
      </c>
      <c r="AL2044" t="s">
        <v>24</v>
      </c>
      <c r="AM2044" t="s">
        <v>24</v>
      </c>
      <c r="AN2044" t="s">
        <v>24</v>
      </c>
      <c r="AO2044" t="s">
        <v>24</v>
      </c>
      <c r="AP2044" t="s">
        <v>24</v>
      </c>
      <c r="AQ2044" t="s">
        <v>24</v>
      </c>
      <c r="AR2044" t="s">
        <v>24</v>
      </c>
      <c r="AS2044" t="s">
        <v>24</v>
      </c>
      <c r="AT2044" t="s">
        <v>24</v>
      </c>
    </row>
    <row r="2045" spans="1:46">
      <c r="A2045">
        <v>155</v>
      </c>
      <c r="B2045">
        <v>2</v>
      </c>
      <c r="C2045">
        <v>4</v>
      </c>
      <c r="D2045">
        <v>0</v>
      </c>
      <c r="G2045">
        <v>224</v>
      </c>
      <c r="Q2045" t="s">
        <v>5793</v>
      </c>
      <c r="S2045">
        <v>0</v>
      </c>
      <c r="Z2045">
        <v>4</v>
      </c>
      <c r="AB2045" t="s">
        <v>24</v>
      </c>
      <c r="AC2045" t="s">
        <v>24</v>
      </c>
      <c r="AD2045" t="s">
        <v>24</v>
      </c>
      <c r="AE2045" t="s">
        <v>24</v>
      </c>
      <c r="AF2045">
        <v>0</v>
      </c>
      <c r="AG2045">
        <v>155</v>
      </c>
      <c r="AH2045" t="s">
        <v>24</v>
      </c>
      <c r="AI2045">
        <v>0</v>
      </c>
      <c r="AJ2045" t="s">
        <v>24</v>
      </c>
      <c r="AK2045" t="s">
        <v>24</v>
      </c>
      <c r="AL2045" t="s">
        <v>24</v>
      </c>
      <c r="AM2045" t="s">
        <v>24</v>
      </c>
      <c r="AN2045" t="s">
        <v>24</v>
      </c>
      <c r="AO2045" t="s">
        <v>24</v>
      </c>
      <c r="AP2045" t="s">
        <v>24</v>
      </c>
      <c r="AQ2045" t="s">
        <v>24</v>
      </c>
      <c r="AR2045" t="s">
        <v>24</v>
      </c>
      <c r="AS2045" t="s">
        <v>24</v>
      </c>
      <c r="AT2045" t="s">
        <v>24</v>
      </c>
    </row>
    <row r="2046" spans="1:46">
      <c r="A2046">
        <v>155</v>
      </c>
      <c r="B2046">
        <v>2</v>
      </c>
      <c r="C2046">
        <v>5</v>
      </c>
      <c r="D2046">
        <v>0</v>
      </c>
      <c r="G2046">
        <v>719</v>
      </c>
      <c r="Q2046" t="s">
        <v>5794</v>
      </c>
      <c r="S2046">
        <v>0</v>
      </c>
      <c r="Z2046">
        <v>4</v>
      </c>
      <c r="AB2046" t="s">
        <v>24</v>
      </c>
      <c r="AC2046" t="s">
        <v>24</v>
      </c>
      <c r="AD2046" t="s">
        <v>24</v>
      </c>
      <c r="AE2046" t="s">
        <v>24</v>
      </c>
      <c r="AF2046">
        <v>0</v>
      </c>
      <c r="AG2046">
        <v>155</v>
      </c>
      <c r="AH2046" t="s">
        <v>24</v>
      </c>
      <c r="AI2046">
        <v>0</v>
      </c>
      <c r="AJ2046" t="s">
        <v>24</v>
      </c>
      <c r="AK2046" t="s">
        <v>24</v>
      </c>
      <c r="AL2046" t="s">
        <v>24</v>
      </c>
      <c r="AM2046" t="s">
        <v>24</v>
      </c>
      <c r="AN2046" t="s">
        <v>24</v>
      </c>
      <c r="AO2046" t="s">
        <v>24</v>
      </c>
      <c r="AP2046" t="s">
        <v>24</v>
      </c>
      <c r="AQ2046" t="s">
        <v>24</v>
      </c>
      <c r="AR2046" t="s">
        <v>24</v>
      </c>
      <c r="AS2046" t="s">
        <v>24</v>
      </c>
      <c r="AT2046" t="s">
        <v>24</v>
      </c>
    </row>
    <row r="2047" spans="1:46">
      <c r="A2047">
        <v>155</v>
      </c>
      <c r="B2047">
        <v>2</v>
      </c>
      <c r="C2047">
        <v>6</v>
      </c>
      <c r="D2047">
        <v>0</v>
      </c>
      <c r="G2047">
        <v>442</v>
      </c>
      <c r="Q2047" t="s">
        <v>5795</v>
      </c>
      <c r="S2047">
        <v>0</v>
      </c>
      <c r="Z2047">
        <v>4</v>
      </c>
      <c r="AB2047" t="s">
        <v>24</v>
      </c>
      <c r="AC2047" t="s">
        <v>24</v>
      </c>
      <c r="AD2047" t="s">
        <v>24</v>
      </c>
      <c r="AE2047" t="s">
        <v>24</v>
      </c>
      <c r="AF2047">
        <v>0</v>
      </c>
      <c r="AG2047">
        <v>155</v>
      </c>
      <c r="AH2047" t="s">
        <v>24</v>
      </c>
      <c r="AI2047">
        <v>0</v>
      </c>
      <c r="AJ2047" t="s">
        <v>24</v>
      </c>
      <c r="AK2047" t="s">
        <v>24</v>
      </c>
      <c r="AL2047" t="s">
        <v>24</v>
      </c>
      <c r="AM2047" t="s">
        <v>24</v>
      </c>
      <c r="AN2047" t="s">
        <v>24</v>
      </c>
      <c r="AO2047" t="s">
        <v>24</v>
      </c>
      <c r="AP2047" t="s">
        <v>24</v>
      </c>
      <c r="AQ2047" t="s">
        <v>24</v>
      </c>
      <c r="AR2047" t="s">
        <v>24</v>
      </c>
      <c r="AS2047" t="s">
        <v>24</v>
      </c>
      <c r="AT2047" t="s">
        <v>24</v>
      </c>
    </row>
    <row r="2048" spans="1:46">
      <c r="A2048">
        <v>155</v>
      </c>
      <c r="B2048">
        <v>2</v>
      </c>
      <c r="C2048">
        <v>7</v>
      </c>
      <c r="D2048">
        <v>0</v>
      </c>
      <c r="G2048">
        <v>703</v>
      </c>
      <c r="Q2048" t="s">
        <v>5796</v>
      </c>
      <c r="S2048">
        <v>0</v>
      </c>
      <c r="Z2048">
        <v>4</v>
      </c>
      <c r="AB2048" t="s">
        <v>24</v>
      </c>
      <c r="AC2048" t="s">
        <v>24</v>
      </c>
      <c r="AD2048" t="s">
        <v>24</v>
      </c>
      <c r="AE2048" t="s">
        <v>24</v>
      </c>
      <c r="AF2048">
        <v>0</v>
      </c>
      <c r="AG2048">
        <v>155</v>
      </c>
      <c r="AH2048" t="s">
        <v>24</v>
      </c>
      <c r="AI2048">
        <v>0</v>
      </c>
      <c r="AJ2048" t="s">
        <v>24</v>
      </c>
      <c r="AK2048" t="s">
        <v>24</v>
      </c>
      <c r="AL2048" t="s">
        <v>24</v>
      </c>
      <c r="AM2048" t="s">
        <v>24</v>
      </c>
      <c r="AN2048" t="s">
        <v>24</v>
      </c>
      <c r="AO2048" t="s">
        <v>24</v>
      </c>
      <c r="AP2048" t="s">
        <v>24</v>
      </c>
      <c r="AQ2048" t="s">
        <v>24</v>
      </c>
      <c r="AR2048" t="s">
        <v>24</v>
      </c>
      <c r="AS2048" t="s">
        <v>24</v>
      </c>
      <c r="AT2048" t="s">
        <v>24</v>
      </c>
    </row>
    <row r="2049" spans="1:46">
      <c r="A2049">
        <v>155</v>
      </c>
      <c r="B2049">
        <v>2</v>
      </c>
      <c r="C2049">
        <v>8</v>
      </c>
      <c r="D2049">
        <v>0</v>
      </c>
      <c r="G2049">
        <v>0</v>
      </c>
      <c r="Q2049" t="s">
        <v>24</v>
      </c>
      <c r="S2049">
        <v>0</v>
      </c>
      <c r="Z2049">
        <v>0</v>
      </c>
      <c r="AB2049" t="s">
        <v>24</v>
      </c>
      <c r="AC2049" t="s">
        <v>24</v>
      </c>
      <c r="AD2049" t="s">
        <v>24</v>
      </c>
      <c r="AE2049" t="s">
        <v>24</v>
      </c>
      <c r="AF2049">
        <v>0</v>
      </c>
      <c r="AG2049">
        <v>155</v>
      </c>
      <c r="AH2049" t="s">
        <v>24</v>
      </c>
      <c r="AI2049">
        <v>0</v>
      </c>
      <c r="AJ2049" t="s">
        <v>24</v>
      </c>
      <c r="AK2049" t="s">
        <v>24</v>
      </c>
      <c r="AL2049" t="s">
        <v>24</v>
      </c>
      <c r="AM2049" t="s">
        <v>24</v>
      </c>
      <c r="AN2049" t="s">
        <v>24</v>
      </c>
      <c r="AO2049" t="s">
        <v>24</v>
      </c>
      <c r="AP2049" t="s">
        <v>24</v>
      </c>
      <c r="AQ2049" t="s">
        <v>24</v>
      </c>
      <c r="AR2049" t="s">
        <v>24</v>
      </c>
      <c r="AS2049" t="s">
        <v>24</v>
      </c>
      <c r="AT2049" t="s">
        <v>24</v>
      </c>
    </row>
    <row r="2050" spans="1:46">
      <c r="A2050">
        <v>155</v>
      </c>
      <c r="B2050">
        <v>3</v>
      </c>
      <c r="C2050">
        <v>1</v>
      </c>
      <c r="D2050">
        <v>0</v>
      </c>
      <c r="G2050">
        <v>226</v>
      </c>
      <c r="Q2050" t="s">
        <v>5797</v>
      </c>
      <c r="S2050">
        <v>0</v>
      </c>
      <c r="Z2050">
        <v>4</v>
      </c>
      <c r="AB2050" t="s">
        <v>24</v>
      </c>
      <c r="AC2050" t="s">
        <v>24</v>
      </c>
      <c r="AD2050" t="s">
        <v>24</v>
      </c>
      <c r="AE2050" t="s">
        <v>24</v>
      </c>
      <c r="AF2050">
        <v>0</v>
      </c>
      <c r="AG2050">
        <v>155</v>
      </c>
      <c r="AH2050" t="s">
        <v>24</v>
      </c>
      <c r="AI2050">
        <v>0</v>
      </c>
      <c r="AJ2050" t="s">
        <v>24</v>
      </c>
      <c r="AK2050" t="s">
        <v>24</v>
      </c>
      <c r="AL2050" t="s">
        <v>24</v>
      </c>
      <c r="AM2050" t="s">
        <v>24</v>
      </c>
      <c r="AN2050" t="s">
        <v>24</v>
      </c>
      <c r="AO2050" t="s">
        <v>24</v>
      </c>
      <c r="AP2050" t="s">
        <v>24</v>
      </c>
      <c r="AQ2050" t="s">
        <v>24</v>
      </c>
      <c r="AR2050" t="s">
        <v>24</v>
      </c>
      <c r="AS2050" t="s">
        <v>24</v>
      </c>
      <c r="AT2050" t="s">
        <v>24</v>
      </c>
    </row>
    <row r="2051" spans="1:46">
      <c r="A2051">
        <v>155</v>
      </c>
      <c r="B2051">
        <v>3</v>
      </c>
      <c r="C2051">
        <v>2</v>
      </c>
      <c r="D2051">
        <v>0</v>
      </c>
      <c r="G2051">
        <v>366</v>
      </c>
      <c r="Q2051" t="s">
        <v>5798</v>
      </c>
      <c r="S2051">
        <v>0</v>
      </c>
      <c r="Z2051">
        <v>4</v>
      </c>
      <c r="AB2051" t="s">
        <v>24</v>
      </c>
      <c r="AC2051" t="s">
        <v>24</v>
      </c>
      <c r="AD2051" t="s">
        <v>24</v>
      </c>
      <c r="AE2051" t="s">
        <v>24</v>
      </c>
      <c r="AF2051">
        <v>0</v>
      </c>
      <c r="AG2051">
        <v>155</v>
      </c>
      <c r="AH2051" t="s">
        <v>24</v>
      </c>
      <c r="AI2051">
        <v>0</v>
      </c>
      <c r="AJ2051" t="s">
        <v>24</v>
      </c>
      <c r="AK2051" t="s">
        <v>24</v>
      </c>
      <c r="AL2051" t="s">
        <v>24</v>
      </c>
      <c r="AM2051" t="s">
        <v>24</v>
      </c>
      <c r="AN2051" t="s">
        <v>24</v>
      </c>
      <c r="AO2051" t="s">
        <v>24</v>
      </c>
      <c r="AP2051" t="s">
        <v>24</v>
      </c>
      <c r="AQ2051" t="s">
        <v>24</v>
      </c>
      <c r="AR2051" t="s">
        <v>24</v>
      </c>
      <c r="AS2051" t="s">
        <v>24</v>
      </c>
      <c r="AT2051" t="s">
        <v>24</v>
      </c>
    </row>
    <row r="2052" spans="1:46">
      <c r="A2052">
        <v>155</v>
      </c>
      <c r="B2052">
        <v>3</v>
      </c>
      <c r="C2052">
        <v>3</v>
      </c>
      <c r="D2052">
        <v>0</v>
      </c>
      <c r="G2052">
        <v>272</v>
      </c>
      <c r="Q2052" t="s">
        <v>1662</v>
      </c>
      <c r="S2052">
        <v>0</v>
      </c>
      <c r="Z2052">
        <v>4</v>
      </c>
      <c r="AB2052" t="s">
        <v>24</v>
      </c>
      <c r="AC2052" t="s">
        <v>24</v>
      </c>
      <c r="AD2052" t="s">
        <v>24</v>
      </c>
      <c r="AE2052" t="s">
        <v>24</v>
      </c>
      <c r="AF2052">
        <v>0</v>
      </c>
      <c r="AG2052">
        <v>155</v>
      </c>
      <c r="AH2052" t="s">
        <v>24</v>
      </c>
      <c r="AI2052">
        <v>0</v>
      </c>
      <c r="AJ2052" t="s">
        <v>24</v>
      </c>
      <c r="AK2052" t="s">
        <v>24</v>
      </c>
      <c r="AL2052" t="s">
        <v>24</v>
      </c>
      <c r="AM2052" t="s">
        <v>24</v>
      </c>
      <c r="AN2052" t="s">
        <v>24</v>
      </c>
      <c r="AO2052" t="s">
        <v>24</v>
      </c>
      <c r="AP2052" t="s">
        <v>24</v>
      </c>
      <c r="AQ2052" t="s">
        <v>24</v>
      </c>
      <c r="AR2052" t="s">
        <v>24</v>
      </c>
      <c r="AS2052" t="s">
        <v>24</v>
      </c>
      <c r="AT2052" t="s">
        <v>24</v>
      </c>
    </row>
    <row r="2053" spans="1:46">
      <c r="A2053">
        <v>155</v>
      </c>
      <c r="B2053">
        <v>3</v>
      </c>
      <c r="C2053">
        <v>4</v>
      </c>
      <c r="D2053">
        <v>0</v>
      </c>
      <c r="G2053">
        <v>542</v>
      </c>
      <c r="Q2053" t="s">
        <v>5799</v>
      </c>
      <c r="S2053">
        <v>0</v>
      </c>
      <c r="Z2053">
        <v>4</v>
      </c>
      <c r="AB2053" t="s">
        <v>24</v>
      </c>
      <c r="AC2053" t="s">
        <v>24</v>
      </c>
      <c r="AD2053" t="s">
        <v>24</v>
      </c>
      <c r="AE2053" t="s">
        <v>24</v>
      </c>
      <c r="AF2053">
        <v>0</v>
      </c>
      <c r="AG2053">
        <v>155</v>
      </c>
      <c r="AH2053" t="s">
        <v>24</v>
      </c>
      <c r="AI2053">
        <v>0</v>
      </c>
      <c r="AJ2053" t="s">
        <v>24</v>
      </c>
      <c r="AK2053" t="s">
        <v>24</v>
      </c>
      <c r="AL2053" t="s">
        <v>24</v>
      </c>
      <c r="AM2053" t="s">
        <v>24</v>
      </c>
      <c r="AN2053" t="s">
        <v>24</v>
      </c>
      <c r="AO2053" t="s">
        <v>24</v>
      </c>
      <c r="AP2053" t="s">
        <v>24</v>
      </c>
      <c r="AQ2053" t="s">
        <v>24</v>
      </c>
      <c r="AR2053" t="s">
        <v>24</v>
      </c>
      <c r="AS2053" t="s">
        <v>24</v>
      </c>
      <c r="AT2053" t="s">
        <v>24</v>
      </c>
    </row>
    <row r="2054" spans="1:46">
      <c r="A2054">
        <v>155</v>
      </c>
      <c r="B2054">
        <v>3</v>
      </c>
      <c r="C2054">
        <v>5</v>
      </c>
      <c r="D2054">
        <v>0</v>
      </c>
      <c r="G2054">
        <v>730</v>
      </c>
      <c r="Q2054" t="s">
        <v>5780</v>
      </c>
      <c r="S2054">
        <v>0</v>
      </c>
      <c r="Z2054">
        <v>4</v>
      </c>
      <c r="AB2054" t="s">
        <v>24</v>
      </c>
      <c r="AC2054" t="s">
        <v>24</v>
      </c>
      <c r="AD2054" t="s">
        <v>24</v>
      </c>
      <c r="AE2054" t="s">
        <v>24</v>
      </c>
      <c r="AF2054">
        <v>0</v>
      </c>
      <c r="AG2054">
        <v>155</v>
      </c>
      <c r="AH2054" t="s">
        <v>24</v>
      </c>
      <c r="AI2054">
        <v>0</v>
      </c>
      <c r="AJ2054" t="s">
        <v>24</v>
      </c>
      <c r="AK2054" t="s">
        <v>24</v>
      </c>
      <c r="AL2054" t="s">
        <v>24</v>
      </c>
      <c r="AM2054" t="s">
        <v>24</v>
      </c>
      <c r="AN2054" t="s">
        <v>24</v>
      </c>
      <c r="AO2054" t="s">
        <v>24</v>
      </c>
      <c r="AP2054" t="s">
        <v>24</v>
      </c>
      <c r="AQ2054" t="s">
        <v>24</v>
      </c>
      <c r="AR2054" t="s">
        <v>24</v>
      </c>
      <c r="AS2054" t="s">
        <v>24</v>
      </c>
      <c r="AT2054" t="s">
        <v>24</v>
      </c>
    </row>
    <row r="2055" spans="1:46">
      <c r="A2055">
        <v>155</v>
      </c>
      <c r="B2055">
        <v>3</v>
      </c>
      <c r="C2055">
        <v>6</v>
      </c>
      <c r="D2055">
        <v>0</v>
      </c>
      <c r="G2055">
        <v>649</v>
      </c>
      <c r="Q2055" t="s">
        <v>5800</v>
      </c>
      <c r="S2055">
        <v>0</v>
      </c>
      <c r="Z2055">
        <v>4</v>
      </c>
      <c r="AB2055" t="s">
        <v>24</v>
      </c>
      <c r="AC2055" t="s">
        <v>24</v>
      </c>
      <c r="AD2055" t="s">
        <v>24</v>
      </c>
      <c r="AE2055" t="s">
        <v>24</v>
      </c>
      <c r="AF2055">
        <v>0</v>
      </c>
      <c r="AG2055">
        <v>155</v>
      </c>
      <c r="AH2055" t="s">
        <v>24</v>
      </c>
      <c r="AI2055">
        <v>0</v>
      </c>
      <c r="AJ2055" t="s">
        <v>24</v>
      </c>
      <c r="AK2055" t="s">
        <v>24</v>
      </c>
      <c r="AL2055" t="s">
        <v>24</v>
      </c>
      <c r="AM2055" t="s">
        <v>24</v>
      </c>
      <c r="AN2055" t="s">
        <v>24</v>
      </c>
      <c r="AO2055" t="s">
        <v>24</v>
      </c>
      <c r="AP2055" t="s">
        <v>24</v>
      </c>
      <c r="AQ2055" t="s">
        <v>24</v>
      </c>
      <c r="AR2055" t="s">
        <v>24</v>
      </c>
      <c r="AS2055" t="s">
        <v>24</v>
      </c>
      <c r="AT2055" t="s">
        <v>24</v>
      </c>
    </row>
    <row r="2056" spans="1:46">
      <c r="A2056">
        <v>155</v>
      </c>
      <c r="B2056">
        <v>3</v>
      </c>
      <c r="C2056">
        <v>7</v>
      </c>
      <c r="D2056">
        <v>0</v>
      </c>
      <c r="G2056">
        <v>331</v>
      </c>
      <c r="Q2056" t="s">
        <v>5801</v>
      </c>
      <c r="S2056">
        <v>0</v>
      </c>
      <c r="Z2056">
        <v>4</v>
      </c>
      <c r="AB2056" t="s">
        <v>24</v>
      </c>
      <c r="AC2056" t="s">
        <v>24</v>
      </c>
      <c r="AD2056" t="s">
        <v>24</v>
      </c>
      <c r="AE2056" t="s">
        <v>24</v>
      </c>
      <c r="AF2056">
        <v>0</v>
      </c>
      <c r="AG2056">
        <v>155</v>
      </c>
      <c r="AH2056" t="s">
        <v>24</v>
      </c>
      <c r="AI2056">
        <v>0</v>
      </c>
      <c r="AJ2056" t="s">
        <v>24</v>
      </c>
      <c r="AK2056" t="s">
        <v>24</v>
      </c>
      <c r="AL2056" t="s">
        <v>24</v>
      </c>
      <c r="AM2056" t="s">
        <v>24</v>
      </c>
      <c r="AN2056" t="s">
        <v>24</v>
      </c>
      <c r="AO2056" t="s">
        <v>24</v>
      </c>
      <c r="AP2056" t="s">
        <v>24</v>
      </c>
      <c r="AQ2056" t="s">
        <v>24</v>
      </c>
      <c r="AR2056" t="s">
        <v>24</v>
      </c>
      <c r="AS2056" t="s">
        <v>24</v>
      </c>
      <c r="AT2056" t="s">
        <v>24</v>
      </c>
    </row>
    <row r="2057" spans="1:46">
      <c r="A2057">
        <v>155</v>
      </c>
      <c r="B2057">
        <v>3</v>
      </c>
      <c r="C2057">
        <v>8</v>
      </c>
      <c r="D2057">
        <v>0</v>
      </c>
      <c r="G2057">
        <v>492</v>
      </c>
      <c r="Q2057" t="s">
        <v>1661</v>
      </c>
      <c r="S2057">
        <v>0</v>
      </c>
      <c r="Z2057">
        <v>4</v>
      </c>
      <c r="AB2057" t="s">
        <v>24</v>
      </c>
      <c r="AC2057" t="s">
        <v>24</v>
      </c>
      <c r="AD2057" t="s">
        <v>24</v>
      </c>
      <c r="AE2057" t="s">
        <v>24</v>
      </c>
      <c r="AF2057">
        <v>0</v>
      </c>
      <c r="AG2057">
        <v>155</v>
      </c>
      <c r="AH2057" t="s">
        <v>24</v>
      </c>
      <c r="AI2057">
        <v>0</v>
      </c>
      <c r="AJ2057" t="s">
        <v>24</v>
      </c>
      <c r="AK2057" t="s">
        <v>24</v>
      </c>
      <c r="AL2057" t="s">
        <v>24</v>
      </c>
      <c r="AM2057" t="s">
        <v>24</v>
      </c>
      <c r="AN2057" t="s">
        <v>24</v>
      </c>
      <c r="AO2057" t="s">
        <v>24</v>
      </c>
      <c r="AP2057" t="s">
        <v>24</v>
      </c>
      <c r="AQ2057" t="s">
        <v>24</v>
      </c>
      <c r="AR2057" t="s">
        <v>24</v>
      </c>
      <c r="AS2057" t="s">
        <v>24</v>
      </c>
      <c r="AT2057" t="s">
        <v>24</v>
      </c>
    </row>
    <row r="2058" spans="1:46">
      <c r="A2058">
        <v>156</v>
      </c>
      <c r="B2058">
        <v>1</v>
      </c>
      <c r="C2058">
        <v>1</v>
      </c>
      <c r="D2058">
        <v>0</v>
      </c>
      <c r="G2058">
        <v>0</v>
      </c>
      <c r="Q2058" t="s">
        <v>24</v>
      </c>
      <c r="S2058">
        <v>0</v>
      </c>
      <c r="Z2058">
        <v>0</v>
      </c>
      <c r="AB2058" t="s">
        <v>24</v>
      </c>
      <c r="AC2058" t="s">
        <v>24</v>
      </c>
      <c r="AD2058" t="s">
        <v>24</v>
      </c>
      <c r="AE2058" t="s">
        <v>24</v>
      </c>
      <c r="AF2058">
        <v>0</v>
      </c>
      <c r="AG2058">
        <v>156</v>
      </c>
      <c r="AH2058" t="s">
        <v>24</v>
      </c>
      <c r="AI2058">
        <v>0</v>
      </c>
      <c r="AJ2058" t="s">
        <v>24</v>
      </c>
      <c r="AK2058" t="s">
        <v>24</v>
      </c>
      <c r="AL2058" t="s">
        <v>24</v>
      </c>
      <c r="AM2058" t="s">
        <v>24</v>
      </c>
      <c r="AN2058" t="s">
        <v>24</v>
      </c>
      <c r="AO2058" t="s">
        <v>24</v>
      </c>
      <c r="AP2058" t="s">
        <v>24</v>
      </c>
      <c r="AQ2058" t="s">
        <v>24</v>
      </c>
      <c r="AR2058" t="s">
        <v>24</v>
      </c>
      <c r="AS2058" t="s">
        <v>24</v>
      </c>
      <c r="AT2058" t="s">
        <v>24</v>
      </c>
    </row>
    <row r="2059" spans="1:46">
      <c r="A2059">
        <v>156</v>
      </c>
      <c r="B2059">
        <v>1</v>
      </c>
      <c r="C2059">
        <v>2</v>
      </c>
      <c r="D2059">
        <v>0</v>
      </c>
      <c r="G2059">
        <v>378</v>
      </c>
      <c r="Q2059" t="s">
        <v>5802</v>
      </c>
      <c r="S2059">
        <v>0</v>
      </c>
      <c r="Z2059">
        <v>4</v>
      </c>
      <c r="AB2059" t="s">
        <v>24</v>
      </c>
      <c r="AC2059" t="s">
        <v>24</v>
      </c>
      <c r="AD2059" t="s">
        <v>24</v>
      </c>
      <c r="AE2059" t="s">
        <v>24</v>
      </c>
      <c r="AF2059">
        <v>0</v>
      </c>
      <c r="AG2059">
        <v>156</v>
      </c>
      <c r="AH2059" t="s">
        <v>24</v>
      </c>
      <c r="AI2059">
        <v>0</v>
      </c>
      <c r="AJ2059" t="s">
        <v>24</v>
      </c>
      <c r="AK2059" t="s">
        <v>24</v>
      </c>
      <c r="AL2059" t="s">
        <v>24</v>
      </c>
      <c r="AM2059" t="s">
        <v>24</v>
      </c>
      <c r="AN2059" t="s">
        <v>24</v>
      </c>
      <c r="AO2059" t="s">
        <v>24</v>
      </c>
      <c r="AP2059" t="s">
        <v>24</v>
      </c>
      <c r="AQ2059" t="s">
        <v>24</v>
      </c>
      <c r="AR2059" t="s">
        <v>24</v>
      </c>
      <c r="AS2059" t="s">
        <v>24</v>
      </c>
      <c r="AT2059" t="s">
        <v>24</v>
      </c>
    </row>
    <row r="2060" spans="1:46">
      <c r="A2060">
        <v>156</v>
      </c>
      <c r="B2060">
        <v>1</v>
      </c>
      <c r="C2060">
        <v>3</v>
      </c>
      <c r="D2060">
        <v>0</v>
      </c>
      <c r="G2060">
        <v>602</v>
      </c>
      <c r="Q2060" t="s">
        <v>5803</v>
      </c>
      <c r="S2060">
        <v>0</v>
      </c>
      <c r="Z2060">
        <v>4</v>
      </c>
      <c r="AB2060" t="s">
        <v>24</v>
      </c>
      <c r="AC2060" t="s">
        <v>24</v>
      </c>
      <c r="AD2060" t="s">
        <v>24</v>
      </c>
      <c r="AE2060" t="s">
        <v>24</v>
      </c>
      <c r="AF2060">
        <v>0</v>
      </c>
      <c r="AG2060">
        <v>156</v>
      </c>
      <c r="AH2060" t="s">
        <v>24</v>
      </c>
      <c r="AI2060">
        <v>0</v>
      </c>
      <c r="AJ2060" t="s">
        <v>24</v>
      </c>
      <c r="AK2060" t="s">
        <v>24</v>
      </c>
      <c r="AL2060" t="s">
        <v>24</v>
      </c>
      <c r="AM2060" t="s">
        <v>24</v>
      </c>
      <c r="AN2060" t="s">
        <v>24</v>
      </c>
      <c r="AO2060" t="s">
        <v>24</v>
      </c>
      <c r="AP2060" t="s">
        <v>24</v>
      </c>
      <c r="AQ2060" t="s">
        <v>24</v>
      </c>
      <c r="AR2060" t="s">
        <v>24</v>
      </c>
      <c r="AS2060" t="s">
        <v>24</v>
      </c>
      <c r="AT2060" t="s">
        <v>24</v>
      </c>
    </row>
    <row r="2061" spans="1:46">
      <c r="A2061">
        <v>156</v>
      </c>
      <c r="B2061">
        <v>1</v>
      </c>
      <c r="C2061">
        <v>4</v>
      </c>
      <c r="D2061">
        <v>0</v>
      </c>
      <c r="G2061">
        <v>392</v>
      </c>
      <c r="Q2061" t="s">
        <v>5804</v>
      </c>
      <c r="S2061">
        <v>0</v>
      </c>
      <c r="Z2061">
        <v>4</v>
      </c>
      <c r="AB2061" t="s">
        <v>24</v>
      </c>
      <c r="AC2061" t="s">
        <v>24</v>
      </c>
      <c r="AD2061" t="s">
        <v>24</v>
      </c>
      <c r="AE2061" t="s">
        <v>24</v>
      </c>
      <c r="AF2061">
        <v>0</v>
      </c>
      <c r="AG2061">
        <v>156</v>
      </c>
      <c r="AH2061" t="s">
        <v>24</v>
      </c>
      <c r="AI2061">
        <v>0</v>
      </c>
      <c r="AJ2061" t="s">
        <v>24</v>
      </c>
      <c r="AK2061" t="s">
        <v>24</v>
      </c>
      <c r="AL2061" t="s">
        <v>24</v>
      </c>
      <c r="AM2061" t="s">
        <v>24</v>
      </c>
      <c r="AN2061" t="s">
        <v>24</v>
      </c>
      <c r="AO2061" t="s">
        <v>24</v>
      </c>
      <c r="AP2061" t="s">
        <v>24</v>
      </c>
      <c r="AQ2061" t="s">
        <v>24</v>
      </c>
      <c r="AR2061" t="s">
        <v>24</v>
      </c>
      <c r="AS2061" t="s">
        <v>24</v>
      </c>
      <c r="AT2061" t="s">
        <v>24</v>
      </c>
    </row>
    <row r="2062" spans="1:46">
      <c r="A2062">
        <v>156</v>
      </c>
      <c r="B2062">
        <v>1</v>
      </c>
      <c r="C2062">
        <v>5</v>
      </c>
      <c r="D2062">
        <v>0</v>
      </c>
      <c r="G2062">
        <v>515</v>
      </c>
      <c r="Q2062" t="s">
        <v>5805</v>
      </c>
      <c r="S2062">
        <v>0</v>
      </c>
      <c r="Z2062">
        <v>4</v>
      </c>
      <c r="AB2062" t="s">
        <v>24</v>
      </c>
      <c r="AC2062" t="s">
        <v>24</v>
      </c>
      <c r="AD2062" t="s">
        <v>24</v>
      </c>
      <c r="AE2062" t="s">
        <v>24</v>
      </c>
      <c r="AF2062">
        <v>0</v>
      </c>
      <c r="AG2062">
        <v>156</v>
      </c>
      <c r="AH2062" t="s">
        <v>24</v>
      </c>
      <c r="AI2062">
        <v>0</v>
      </c>
      <c r="AJ2062" t="s">
        <v>24</v>
      </c>
      <c r="AK2062" t="s">
        <v>24</v>
      </c>
      <c r="AL2062" t="s">
        <v>24</v>
      </c>
      <c r="AM2062" t="s">
        <v>24</v>
      </c>
      <c r="AN2062" t="s">
        <v>24</v>
      </c>
      <c r="AO2062" t="s">
        <v>24</v>
      </c>
      <c r="AP2062" t="s">
        <v>24</v>
      </c>
      <c r="AQ2062" t="s">
        <v>24</v>
      </c>
      <c r="AR2062" t="s">
        <v>24</v>
      </c>
      <c r="AS2062" t="s">
        <v>24</v>
      </c>
      <c r="AT2062" t="s">
        <v>24</v>
      </c>
    </row>
    <row r="2063" spans="1:46">
      <c r="A2063">
        <v>156</v>
      </c>
      <c r="B2063">
        <v>1</v>
      </c>
      <c r="C2063">
        <v>6</v>
      </c>
      <c r="D2063">
        <v>0</v>
      </c>
      <c r="G2063">
        <v>43</v>
      </c>
      <c r="Q2063" t="s">
        <v>5806</v>
      </c>
      <c r="S2063">
        <v>0</v>
      </c>
      <c r="Z2063">
        <v>4</v>
      </c>
      <c r="AB2063" t="s">
        <v>24</v>
      </c>
      <c r="AC2063" t="s">
        <v>24</v>
      </c>
      <c r="AD2063" t="s">
        <v>24</v>
      </c>
      <c r="AE2063" t="s">
        <v>24</v>
      </c>
      <c r="AF2063">
        <v>0</v>
      </c>
      <c r="AG2063">
        <v>156</v>
      </c>
      <c r="AH2063" t="s">
        <v>24</v>
      </c>
      <c r="AI2063">
        <v>0</v>
      </c>
      <c r="AJ2063" t="s">
        <v>24</v>
      </c>
      <c r="AK2063" t="s">
        <v>24</v>
      </c>
      <c r="AL2063" t="s">
        <v>24</v>
      </c>
      <c r="AM2063" t="s">
        <v>24</v>
      </c>
      <c r="AN2063" t="s">
        <v>24</v>
      </c>
      <c r="AO2063" t="s">
        <v>24</v>
      </c>
      <c r="AP2063" t="s">
        <v>24</v>
      </c>
      <c r="AQ2063" t="s">
        <v>24</v>
      </c>
      <c r="AR2063" t="s">
        <v>24</v>
      </c>
      <c r="AS2063" t="s">
        <v>24</v>
      </c>
      <c r="AT2063" t="s">
        <v>24</v>
      </c>
    </row>
    <row r="2064" spans="1:46">
      <c r="A2064">
        <v>156</v>
      </c>
      <c r="B2064">
        <v>1</v>
      </c>
      <c r="C2064">
        <v>7</v>
      </c>
      <c r="D2064">
        <v>0</v>
      </c>
      <c r="G2064">
        <v>0</v>
      </c>
      <c r="Q2064" t="s">
        <v>24</v>
      </c>
      <c r="S2064">
        <v>0</v>
      </c>
      <c r="Z2064">
        <v>0</v>
      </c>
      <c r="AB2064" t="s">
        <v>24</v>
      </c>
      <c r="AC2064" t="s">
        <v>24</v>
      </c>
      <c r="AD2064" t="s">
        <v>24</v>
      </c>
      <c r="AE2064" t="s">
        <v>24</v>
      </c>
      <c r="AF2064">
        <v>0</v>
      </c>
      <c r="AG2064">
        <v>156</v>
      </c>
      <c r="AH2064" t="s">
        <v>24</v>
      </c>
      <c r="AI2064">
        <v>0</v>
      </c>
      <c r="AJ2064" t="s">
        <v>24</v>
      </c>
      <c r="AK2064" t="s">
        <v>24</v>
      </c>
      <c r="AL2064" t="s">
        <v>24</v>
      </c>
      <c r="AM2064" t="s">
        <v>24</v>
      </c>
      <c r="AN2064" t="s">
        <v>24</v>
      </c>
      <c r="AO2064" t="s">
        <v>24</v>
      </c>
      <c r="AP2064" t="s">
        <v>24</v>
      </c>
      <c r="AQ2064" t="s">
        <v>24</v>
      </c>
      <c r="AR2064" t="s">
        <v>24</v>
      </c>
      <c r="AS2064" t="s">
        <v>24</v>
      </c>
      <c r="AT2064" t="s">
        <v>24</v>
      </c>
    </row>
    <row r="2065" spans="1:46">
      <c r="A2065">
        <v>156</v>
      </c>
      <c r="B2065">
        <v>1</v>
      </c>
      <c r="C2065">
        <v>8</v>
      </c>
      <c r="D2065">
        <v>0</v>
      </c>
      <c r="G2065">
        <v>0</v>
      </c>
      <c r="Q2065" t="s">
        <v>24</v>
      </c>
      <c r="S2065">
        <v>0</v>
      </c>
      <c r="Z2065">
        <v>0</v>
      </c>
      <c r="AB2065" t="s">
        <v>24</v>
      </c>
      <c r="AC2065" t="s">
        <v>24</v>
      </c>
      <c r="AD2065" t="s">
        <v>24</v>
      </c>
      <c r="AE2065" t="s">
        <v>24</v>
      </c>
      <c r="AF2065">
        <v>0</v>
      </c>
      <c r="AG2065">
        <v>156</v>
      </c>
      <c r="AH2065" t="s">
        <v>24</v>
      </c>
      <c r="AI2065">
        <v>0</v>
      </c>
      <c r="AJ2065" t="s">
        <v>24</v>
      </c>
      <c r="AK2065" t="s">
        <v>24</v>
      </c>
      <c r="AL2065" t="s">
        <v>24</v>
      </c>
      <c r="AM2065" t="s">
        <v>24</v>
      </c>
      <c r="AN2065" t="s">
        <v>24</v>
      </c>
      <c r="AO2065" t="s">
        <v>24</v>
      </c>
      <c r="AP2065" t="s">
        <v>24</v>
      </c>
      <c r="AQ2065" t="s">
        <v>24</v>
      </c>
      <c r="AR2065" t="s">
        <v>24</v>
      </c>
      <c r="AS2065" t="s">
        <v>24</v>
      </c>
      <c r="AT2065" t="s">
        <v>24</v>
      </c>
    </row>
    <row r="2066" spans="1:46">
      <c r="A2066">
        <v>156</v>
      </c>
      <c r="B2066">
        <v>2</v>
      </c>
      <c r="C2066">
        <v>1</v>
      </c>
      <c r="D2066">
        <v>0</v>
      </c>
      <c r="G2066">
        <v>761</v>
      </c>
      <c r="Q2066" t="s">
        <v>5807</v>
      </c>
      <c r="S2066">
        <v>0</v>
      </c>
      <c r="Z2066">
        <v>4</v>
      </c>
      <c r="AB2066" t="s">
        <v>24</v>
      </c>
      <c r="AC2066" t="s">
        <v>24</v>
      </c>
      <c r="AD2066" t="s">
        <v>24</v>
      </c>
      <c r="AE2066" t="s">
        <v>24</v>
      </c>
      <c r="AF2066">
        <v>0</v>
      </c>
      <c r="AG2066">
        <v>156</v>
      </c>
      <c r="AH2066" t="s">
        <v>24</v>
      </c>
      <c r="AI2066">
        <v>0</v>
      </c>
      <c r="AJ2066" t="s">
        <v>24</v>
      </c>
      <c r="AK2066" t="s">
        <v>24</v>
      </c>
      <c r="AL2066" t="s">
        <v>24</v>
      </c>
      <c r="AM2066" t="s">
        <v>24</v>
      </c>
      <c r="AN2066" t="s">
        <v>24</v>
      </c>
      <c r="AO2066" t="s">
        <v>24</v>
      </c>
      <c r="AP2066" t="s">
        <v>24</v>
      </c>
      <c r="AQ2066" t="s">
        <v>24</v>
      </c>
      <c r="AR2066" t="s">
        <v>24</v>
      </c>
      <c r="AS2066" t="s">
        <v>24</v>
      </c>
      <c r="AT2066" t="s">
        <v>24</v>
      </c>
    </row>
    <row r="2067" spans="1:46">
      <c r="A2067">
        <v>156</v>
      </c>
      <c r="B2067">
        <v>2</v>
      </c>
      <c r="C2067">
        <v>2</v>
      </c>
      <c r="D2067">
        <v>0</v>
      </c>
      <c r="G2067">
        <v>600</v>
      </c>
      <c r="Q2067" t="s">
        <v>5808</v>
      </c>
      <c r="S2067">
        <v>0</v>
      </c>
      <c r="Z2067">
        <v>4</v>
      </c>
      <c r="AB2067" t="s">
        <v>24</v>
      </c>
      <c r="AC2067" t="s">
        <v>24</v>
      </c>
      <c r="AD2067" t="s">
        <v>24</v>
      </c>
      <c r="AE2067" t="s">
        <v>24</v>
      </c>
      <c r="AF2067">
        <v>0</v>
      </c>
      <c r="AG2067">
        <v>156</v>
      </c>
      <c r="AH2067" t="s">
        <v>24</v>
      </c>
      <c r="AI2067">
        <v>0</v>
      </c>
      <c r="AJ2067" t="s">
        <v>24</v>
      </c>
      <c r="AK2067" t="s">
        <v>24</v>
      </c>
      <c r="AL2067" t="s">
        <v>24</v>
      </c>
      <c r="AM2067" t="s">
        <v>24</v>
      </c>
      <c r="AN2067" t="s">
        <v>24</v>
      </c>
      <c r="AO2067" t="s">
        <v>24</v>
      </c>
      <c r="AP2067" t="s">
        <v>24</v>
      </c>
      <c r="AQ2067" t="s">
        <v>24</v>
      </c>
      <c r="AR2067" t="s">
        <v>24</v>
      </c>
      <c r="AS2067" t="s">
        <v>24</v>
      </c>
      <c r="AT2067" t="s">
        <v>24</v>
      </c>
    </row>
    <row r="2068" spans="1:46">
      <c r="A2068">
        <v>156</v>
      </c>
      <c r="B2068">
        <v>2</v>
      </c>
      <c r="C2068">
        <v>3</v>
      </c>
      <c r="D2068">
        <v>0</v>
      </c>
      <c r="G2068">
        <v>762</v>
      </c>
      <c r="Q2068" t="s">
        <v>5784</v>
      </c>
      <c r="S2068">
        <v>0</v>
      </c>
      <c r="Z2068">
        <v>4</v>
      </c>
      <c r="AB2068" t="s">
        <v>24</v>
      </c>
      <c r="AC2068" t="s">
        <v>24</v>
      </c>
      <c r="AD2068" t="s">
        <v>24</v>
      </c>
      <c r="AE2068" t="s">
        <v>24</v>
      </c>
      <c r="AF2068">
        <v>0</v>
      </c>
      <c r="AG2068">
        <v>156</v>
      </c>
      <c r="AH2068" t="s">
        <v>24</v>
      </c>
      <c r="AI2068">
        <v>0</v>
      </c>
      <c r="AJ2068" t="s">
        <v>24</v>
      </c>
      <c r="AK2068" t="s">
        <v>24</v>
      </c>
      <c r="AL2068" t="s">
        <v>24</v>
      </c>
      <c r="AM2068" t="s">
        <v>24</v>
      </c>
      <c r="AN2068" t="s">
        <v>24</v>
      </c>
      <c r="AO2068" t="s">
        <v>24</v>
      </c>
      <c r="AP2068" t="s">
        <v>24</v>
      </c>
      <c r="AQ2068" t="s">
        <v>24</v>
      </c>
      <c r="AR2068" t="s">
        <v>24</v>
      </c>
      <c r="AS2068" t="s">
        <v>24</v>
      </c>
      <c r="AT2068" t="s">
        <v>24</v>
      </c>
    </row>
    <row r="2069" spans="1:46">
      <c r="A2069">
        <v>156</v>
      </c>
      <c r="B2069">
        <v>2</v>
      </c>
      <c r="C2069">
        <v>4</v>
      </c>
      <c r="D2069">
        <v>0</v>
      </c>
      <c r="G2069">
        <v>211</v>
      </c>
      <c r="Q2069" t="s">
        <v>5809</v>
      </c>
      <c r="S2069">
        <v>0</v>
      </c>
      <c r="Z2069">
        <v>4</v>
      </c>
      <c r="AB2069" t="s">
        <v>24</v>
      </c>
      <c r="AC2069" t="s">
        <v>24</v>
      </c>
      <c r="AD2069" t="s">
        <v>24</v>
      </c>
      <c r="AE2069" t="s">
        <v>24</v>
      </c>
      <c r="AF2069">
        <v>0</v>
      </c>
      <c r="AG2069">
        <v>156</v>
      </c>
      <c r="AH2069" t="s">
        <v>24</v>
      </c>
      <c r="AI2069">
        <v>0</v>
      </c>
      <c r="AJ2069" t="s">
        <v>24</v>
      </c>
      <c r="AK2069" t="s">
        <v>24</v>
      </c>
      <c r="AL2069" t="s">
        <v>24</v>
      </c>
      <c r="AM2069" t="s">
        <v>24</v>
      </c>
      <c r="AN2069" t="s">
        <v>24</v>
      </c>
      <c r="AO2069" t="s">
        <v>24</v>
      </c>
      <c r="AP2069" t="s">
        <v>24</v>
      </c>
      <c r="AQ2069" t="s">
        <v>24</v>
      </c>
      <c r="AR2069" t="s">
        <v>24</v>
      </c>
      <c r="AS2069" t="s">
        <v>24</v>
      </c>
      <c r="AT2069" t="s">
        <v>24</v>
      </c>
    </row>
    <row r="2070" spans="1:46">
      <c r="A2070">
        <v>156</v>
      </c>
      <c r="B2070">
        <v>2</v>
      </c>
      <c r="C2070">
        <v>5</v>
      </c>
      <c r="D2070">
        <v>0</v>
      </c>
      <c r="G2070">
        <v>308</v>
      </c>
      <c r="Q2070" t="s">
        <v>5810</v>
      </c>
      <c r="S2070">
        <v>0</v>
      </c>
      <c r="Z2070">
        <v>4</v>
      </c>
      <c r="AB2070" t="s">
        <v>24</v>
      </c>
      <c r="AC2070" t="s">
        <v>24</v>
      </c>
      <c r="AD2070" t="s">
        <v>24</v>
      </c>
      <c r="AE2070" t="s">
        <v>24</v>
      </c>
      <c r="AF2070">
        <v>0</v>
      </c>
      <c r="AG2070">
        <v>156</v>
      </c>
      <c r="AH2070" t="s">
        <v>24</v>
      </c>
      <c r="AI2070">
        <v>0</v>
      </c>
      <c r="AJ2070" t="s">
        <v>24</v>
      </c>
      <c r="AK2070" t="s">
        <v>24</v>
      </c>
      <c r="AL2070" t="s">
        <v>24</v>
      </c>
      <c r="AM2070" t="s">
        <v>24</v>
      </c>
      <c r="AN2070" t="s">
        <v>24</v>
      </c>
      <c r="AO2070" t="s">
        <v>24</v>
      </c>
      <c r="AP2070" t="s">
        <v>24</v>
      </c>
      <c r="AQ2070" t="s">
        <v>24</v>
      </c>
      <c r="AR2070" t="s">
        <v>24</v>
      </c>
      <c r="AS2070" t="s">
        <v>24</v>
      </c>
      <c r="AT2070" t="s">
        <v>24</v>
      </c>
    </row>
    <row r="2071" spans="1:46">
      <c r="A2071">
        <v>156</v>
      </c>
      <c r="B2071">
        <v>2</v>
      </c>
      <c r="C2071">
        <v>6</v>
      </c>
      <c r="D2071">
        <v>0</v>
      </c>
      <c r="G2071">
        <v>529</v>
      </c>
      <c r="Q2071" t="s">
        <v>5811</v>
      </c>
      <c r="S2071">
        <v>0</v>
      </c>
      <c r="Z2071">
        <v>4</v>
      </c>
      <c r="AB2071" t="s">
        <v>24</v>
      </c>
      <c r="AC2071" t="s">
        <v>24</v>
      </c>
      <c r="AD2071" t="s">
        <v>24</v>
      </c>
      <c r="AE2071" t="s">
        <v>24</v>
      </c>
      <c r="AF2071">
        <v>0</v>
      </c>
      <c r="AG2071">
        <v>156</v>
      </c>
      <c r="AH2071" t="s">
        <v>24</v>
      </c>
      <c r="AI2071">
        <v>0</v>
      </c>
      <c r="AJ2071" t="s">
        <v>24</v>
      </c>
      <c r="AK2071" t="s">
        <v>24</v>
      </c>
      <c r="AL2071" t="s">
        <v>24</v>
      </c>
      <c r="AM2071" t="s">
        <v>24</v>
      </c>
      <c r="AN2071" t="s">
        <v>24</v>
      </c>
      <c r="AO2071" t="s">
        <v>24</v>
      </c>
      <c r="AP2071" t="s">
        <v>24</v>
      </c>
      <c r="AQ2071" t="s">
        <v>24</v>
      </c>
      <c r="AR2071" t="s">
        <v>24</v>
      </c>
      <c r="AS2071" t="s">
        <v>24</v>
      </c>
      <c r="AT2071" t="s">
        <v>24</v>
      </c>
    </row>
    <row r="2072" spans="1:46">
      <c r="A2072">
        <v>156</v>
      </c>
      <c r="B2072">
        <v>2</v>
      </c>
      <c r="C2072">
        <v>7</v>
      </c>
      <c r="D2072">
        <v>0</v>
      </c>
      <c r="G2072">
        <v>5</v>
      </c>
      <c r="Q2072" t="s">
        <v>5812</v>
      </c>
      <c r="S2072">
        <v>0</v>
      </c>
      <c r="Z2072">
        <v>4</v>
      </c>
      <c r="AB2072" t="s">
        <v>24</v>
      </c>
      <c r="AC2072" t="s">
        <v>24</v>
      </c>
      <c r="AD2072" t="s">
        <v>24</v>
      </c>
      <c r="AE2072" t="s">
        <v>24</v>
      </c>
      <c r="AF2072">
        <v>0</v>
      </c>
      <c r="AG2072">
        <v>156</v>
      </c>
      <c r="AH2072" t="s">
        <v>24</v>
      </c>
      <c r="AI2072">
        <v>0</v>
      </c>
      <c r="AJ2072" t="s">
        <v>24</v>
      </c>
      <c r="AK2072" t="s">
        <v>24</v>
      </c>
      <c r="AL2072" t="s">
        <v>24</v>
      </c>
      <c r="AM2072" t="s">
        <v>24</v>
      </c>
      <c r="AN2072" t="s">
        <v>24</v>
      </c>
      <c r="AO2072" t="s">
        <v>24</v>
      </c>
      <c r="AP2072" t="s">
        <v>24</v>
      </c>
      <c r="AQ2072" t="s">
        <v>24</v>
      </c>
      <c r="AR2072" t="s">
        <v>24</v>
      </c>
      <c r="AS2072" t="s">
        <v>24</v>
      </c>
      <c r="AT2072" t="s">
        <v>24</v>
      </c>
    </row>
    <row r="2073" spans="1:46">
      <c r="A2073">
        <v>156</v>
      </c>
      <c r="B2073">
        <v>2</v>
      </c>
      <c r="C2073">
        <v>8</v>
      </c>
      <c r="D2073">
        <v>0</v>
      </c>
      <c r="G2073">
        <v>170</v>
      </c>
      <c r="Q2073" t="s">
        <v>5804</v>
      </c>
      <c r="S2073">
        <v>0</v>
      </c>
      <c r="Z2073">
        <v>4</v>
      </c>
      <c r="AB2073" t="s">
        <v>24</v>
      </c>
      <c r="AC2073" t="s">
        <v>24</v>
      </c>
      <c r="AD2073" t="s">
        <v>24</v>
      </c>
      <c r="AE2073" t="s">
        <v>24</v>
      </c>
      <c r="AF2073">
        <v>0</v>
      </c>
      <c r="AG2073">
        <v>156</v>
      </c>
      <c r="AH2073" t="s">
        <v>24</v>
      </c>
      <c r="AI2073">
        <v>0</v>
      </c>
      <c r="AJ2073" t="s">
        <v>24</v>
      </c>
      <c r="AK2073" t="s">
        <v>24</v>
      </c>
      <c r="AL2073" t="s">
        <v>24</v>
      </c>
      <c r="AM2073" t="s">
        <v>24</v>
      </c>
      <c r="AN2073" t="s">
        <v>24</v>
      </c>
      <c r="AO2073" t="s">
        <v>24</v>
      </c>
      <c r="AP2073" t="s">
        <v>24</v>
      </c>
      <c r="AQ2073" t="s">
        <v>24</v>
      </c>
      <c r="AR2073" t="s">
        <v>24</v>
      </c>
      <c r="AS2073" t="s">
        <v>24</v>
      </c>
      <c r="AT2073" t="s">
        <v>24</v>
      </c>
    </row>
    <row r="2074" spans="1:46">
      <c r="A2074">
        <v>156</v>
      </c>
      <c r="B2074">
        <v>3</v>
      </c>
      <c r="C2074">
        <v>1</v>
      </c>
      <c r="D2074">
        <v>0</v>
      </c>
      <c r="G2074">
        <v>603</v>
      </c>
      <c r="Q2074" t="s">
        <v>5813</v>
      </c>
      <c r="S2074">
        <v>0</v>
      </c>
      <c r="Z2074">
        <v>4</v>
      </c>
      <c r="AB2074" t="s">
        <v>24</v>
      </c>
      <c r="AC2074" t="s">
        <v>24</v>
      </c>
      <c r="AD2074" t="s">
        <v>24</v>
      </c>
      <c r="AE2074" t="s">
        <v>24</v>
      </c>
      <c r="AF2074">
        <v>0</v>
      </c>
      <c r="AG2074">
        <v>156</v>
      </c>
      <c r="AH2074" t="s">
        <v>24</v>
      </c>
      <c r="AI2074">
        <v>0</v>
      </c>
      <c r="AJ2074" t="s">
        <v>24</v>
      </c>
      <c r="AK2074" t="s">
        <v>24</v>
      </c>
      <c r="AL2074" t="s">
        <v>24</v>
      </c>
      <c r="AM2074" t="s">
        <v>24</v>
      </c>
      <c r="AN2074" t="s">
        <v>24</v>
      </c>
      <c r="AO2074" t="s">
        <v>24</v>
      </c>
      <c r="AP2074" t="s">
        <v>24</v>
      </c>
      <c r="AQ2074" t="s">
        <v>24</v>
      </c>
      <c r="AR2074" t="s">
        <v>24</v>
      </c>
      <c r="AS2074" t="s">
        <v>24</v>
      </c>
      <c r="AT2074" t="s">
        <v>24</v>
      </c>
    </row>
    <row r="2075" spans="1:46">
      <c r="A2075">
        <v>156</v>
      </c>
      <c r="B2075">
        <v>3</v>
      </c>
      <c r="C2075">
        <v>2</v>
      </c>
      <c r="D2075">
        <v>0</v>
      </c>
      <c r="G2075">
        <v>310</v>
      </c>
      <c r="Q2075" t="s">
        <v>5814</v>
      </c>
      <c r="S2075">
        <v>0</v>
      </c>
      <c r="Z2075">
        <v>4</v>
      </c>
      <c r="AB2075" t="s">
        <v>24</v>
      </c>
      <c r="AC2075" t="s">
        <v>24</v>
      </c>
      <c r="AD2075" t="s">
        <v>24</v>
      </c>
      <c r="AE2075" t="s">
        <v>24</v>
      </c>
      <c r="AF2075">
        <v>0</v>
      </c>
      <c r="AG2075">
        <v>156</v>
      </c>
      <c r="AH2075" t="s">
        <v>24</v>
      </c>
      <c r="AI2075">
        <v>0</v>
      </c>
      <c r="AJ2075" t="s">
        <v>24</v>
      </c>
      <c r="AK2075" t="s">
        <v>24</v>
      </c>
      <c r="AL2075" t="s">
        <v>24</v>
      </c>
      <c r="AM2075" t="s">
        <v>24</v>
      </c>
      <c r="AN2075" t="s">
        <v>24</v>
      </c>
      <c r="AO2075" t="s">
        <v>24</v>
      </c>
      <c r="AP2075" t="s">
        <v>24</v>
      </c>
      <c r="AQ2075" t="s">
        <v>24</v>
      </c>
      <c r="AR2075" t="s">
        <v>24</v>
      </c>
      <c r="AS2075" t="s">
        <v>24</v>
      </c>
      <c r="AT2075" t="s">
        <v>24</v>
      </c>
    </row>
    <row r="2076" spans="1:46">
      <c r="A2076">
        <v>156</v>
      </c>
      <c r="B2076">
        <v>3</v>
      </c>
      <c r="C2076">
        <v>3</v>
      </c>
      <c r="D2076">
        <v>0</v>
      </c>
      <c r="G2076">
        <v>574</v>
      </c>
      <c r="Q2076" t="s">
        <v>5815</v>
      </c>
      <c r="S2076">
        <v>0</v>
      </c>
      <c r="Z2076">
        <v>4</v>
      </c>
      <c r="AB2076" t="s">
        <v>24</v>
      </c>
      <c r="AC2076" t="s">
        <v>24</v>
      </c>
      <c r="AD2076" t="s">
        <v>24</v>
      </c>
      <c r="AE2076" t="s">
        <v>24</v>
      </c>
      <c r="AF2076">
        <v>0</v>
      </c>
      <c r="AG2076">
        <v>156</v>
      </c>
      <c r="AH2076" t="s">
        <v>24</v>
      </c>
      <c r="AI2076">
        <v>0</v>
      </c>
      <c r="AJ2076" t="s">
        <v>24</v>
      </c>
      <c r="AK2076" t="s">
        <v>24</v>
      </c>
      <c r="AL2076" t="s">
        <v>24</v>
      </c>
      <c r="AM2076" t="s">
        <v>24</v>
      </c>
      <c r="AN2076" t="s">
        <v>24</v>
      </c>
      <c r="AO2076" t="s">
        <v>24</v>
      </c>
      <c r="AP2076" t="s">
        <v>24</v>
      </c>
      <c r="AQ2076" t="s">
        <v>24</v>
      </c>
      <c r="AR2076" t="s">
        <v>24</v>
      </c>
      <c r="AS2076" t="s">
        <v>24</v>
      </c>
      <c r="AT2076" t="s">
        <v>24</v>
      </c>
    </row>
    <row r="2077" spans="1:46">
      <c r="A2077">
        <v>156</v>
      </c>
      <c r="B2077">
        <v>3</v>
      </c>
      <c r="C2077">
        <v>4</v>
      </c>
      <c r="D2077">
        <v>0</v>
      </c>
      <c r="G2077">
        <v>175</v>
      </c>
      <c r="Q2077" t="s">
        <v>5816</v>
      </c>
      <c r="S2077">
        <v>0</v>
      </c>
      <c r="Z2077">
        <v>4</v>
      </c>
      <c r="AB2077" t="s">
        <v>24</v>
      </c>
      <c r="AC2077" t="s">
        <v>24</v>
      </c>
      <c r="AD2077" t="s">
        <v>24</v>
      </c>
      <c r="AE2077" t="s">
        <v>24</v>
      </c>
      <c r="AF2077">
        <v>0</v>
      </c>
      <c r="AG2077">
        <v>156</v>
      </c>
      <c r="AH2077" t="s">
        <v>24</v>
      </c>
      <c r="AI2077">
        <v>0</v>
      </c>
      <c r="AJ2077" t="s">
        <v>24</v>
      </c>
      <c r="AK2077" t="s">
        <v>24</v>
      </c>
      <c r="AL2077" t="s">
        <v>24</v>
      </c>
      <c r="AM2077" t="s">
        <v>24</v>
      </c>
      <c r="AN2077" t="s">
        <v>24</v>
      </c>
      <c r="AO2077" t="s">
        <v>24</v>
      </c>
      <c r="AP2077" t="s">
        <v>24</v>
      </c>
      <c r="AQ2077" t="s">
        <v>24</v>
      </c>
      <c r="AR2077" t="s">
        <v>24</v>
      </c>
      <c r="AS2077" t="s">
        <v>24</v>
      </c>
      <c r="AT2077" t="s">
        <v>24</v>
      </c>
    </row>
    <row r="2078" spans="1:46">
      <c r="A2078">
        <v>156</v>
      </c>
      <c r="B2078">
        <v>3</v>
      </c>
      <c r="C2078">
        <v>5</v>
      </c>
      <c r="D2078">
        <v>0</v>
      </c>
      <c r="G2078">
        <v>512</v>
      </c>
      <c r="Q2078" t="s">
        <v>5817</v>
      </c>
      <c r="S2078">
        <v>0</v>
      </c>
      <c r="Z2078">
        <v>4</v>
      </c>
      <c r="AB2078" t="s">
        <v>24</v>
      </c>
      <c r="AC2078" t="s">
        <v>24</v>
      </c>
      <c r="AD2078" t="s">
        <v>24</v>
      </c>
      <c r="AE2078" t="s">
        <v>24</v>
      </c>
      <c r="AF2078">
        <v>0</v>
      </c>
      <c r="AG2078">
        <v>156</v>
      </c>
      <c r="AH2078" t="s">
        <v>24</v>
      </c>
      <c r="AI2078">
        <v>0</v>
      </c>
      <c r="AJ2078" t="s">
        <v>24</v>
      </c>
      <c r="AK2078" t="s">
        <v>24</v>
      </c>
      <c r="AL2078" t="s">
        <v>24</v>
      </c>
      <c r="AM2078" t="s">
        <v>24</v>
      </c>
      <c r="AN2078" t="s">
        <v>24</v>
      </c>
      <c r="AO2078" t="s">
        <v>24</v>
      </c>
      <c r="AP2078" t="s">
        <v>24</v>
      </c>
      <c r="AQ2078" t="s">
        <v>24</v>
      </c>
      <c r="AR2078" t="s">
        <v>24</v>
      </c>
      <c r="AS2078" t="s">
        <v>24</v>
      </c>
      <c r="AT2078" t="s">
        <v>24</v>
      </c>
    </row>
    <row r="2079" spans="1:46">
      <c r="A2079">
        <v>156</v>
      </c>
      <c r="B2079">
        <v>3</v>
      </c>
      <c r="C2079">
        <v>6</v>
      </c>
      <c r="D2079">
        <v>0</v>
      </c>
      <c r="G2079">
        <v>573</v>
      </c>
      <c r="Q2079" t="s">
        <v>5818</v>
      </c>
      <c r="S2079">
        <v>0</v>
      </c>
      <c r="Z2079">
        <v>4</v>
      </c>
      <c r="AB2079" t="s">
        <v>24</v>
      </c>
      <c r="AC2079" t="s">
        <v>24</v>
      </c>
      <c r="AD2079" t="s">
        <v>24</v>
      </c>
      <c r="AE2079" t="s">
        <v>24</v>
      </c>
      <c r="AF2079">
        <v>0</v>
      </c>
      <c r="AG2079">
        <v>156</v>
      </c>
      <c r="AH2079" t="s">
        <v>24</v>
      </c>
      <c r="AI2079">
        <v>0</v>
      </c>
      <c r="AJ2079" t="s">
        <v>24</v>
      </c>
      <c r="AK2079" t="s">
        <v>24</v>
      </c>
      <c r="AL2079" t="s">
        <v>24</v>
      </c>
      <c r="AM2079" t="s">
        <v>24</v>
      </c>
      <c r="AN2079" t="s">
        <v>24</v>
      </c>
      <c r="AO2079" t="s">
        <v>24</v>
      </c>
      <c r="AP2079" t="s">
        <v>24</v>
      </c>
      <c r="AQ2079" t="s">
        <v>24</v>
      </c>
      <c r="AR2079" t="s">
        <v>24</v>
      </c>
      <c r="AS2079" t="s">
        <v>24</v>
      </c>
      <c r="AT2079" t="s">
        <v>24</v>
      </c>
    </row>
    <row r="2080" spans="1:46">
      <c r="A2080">
        <v>156</v>
      </c>
      <c r="B2080">
        <v>3</v>
      </c>
      <c r="C2080">
        <v>7</v>
      </c>
      <c r="D2080">
        <v>0</v>
      </c>
      <c r="G2080">
        <v>261</v>
      </c>
      <c r="Q2080" t="s">
        <v>5819</v>
      </c>
      <c r="S2080">
        <v>0</v>
      </c>
      <c r="Z2080">
        <v>4</v>
      </c>
      <c r="AB2080" t="s">
        <v>24</v>
      </c>
      <c r="AC2080" t="s">
        <v>24</v>
      </c>
      <c r="AD2080" t="s">
        <v>24</v>
      </c>
      <c r="AE2080" t="s">
        <v>24</v>
      </c>
      <c r="AF2080">
        <v>0</v>
      </c>
      <c r="AG2080">
        <v>156</v>
      </c>
      <c r="AH2080" t="s">
        <v>24</v>
      </c>
      <c r="AI2080">
        <v>0</v>
      </c>
      <c r="AJ2080" t="s">
        <v>24</v>
      </c>
      <c r="AK2080" t="s">
        <v>24</v>
      </c>
      <c r="AL2080" t="s">
        <v>24</v>
      </c>
      <c r="AM2080" t="s">
        <v>24</v>
      </c>
      <c r="AN2080" t="s">
        <v>24</v>
      </c>
      <c r="AO2080" t="s">
        <v>24</v>
      </c>
      <c r="AP2080" t="s">
        <v>24</v>
      </c>
      <c r="AQ2080" t="s">
        <v>24</v>
      </c>
      <c r="AR2080" t="s">
        <v>24</v>
      </c>
      <c r="AS2080" t="s">
        <v>24</v>
      </c>
      <c r="AT2080" t="s">
        <v>24</v>
      </c>
    </row>
    <row r="2081" spans="1:46">
      <c r="A2081">
        <v>156</v>
      </c>
      <c r="B2081">
        <v>3</v>
      </c>
      <c r="C2081">
        <v>8</v>
      </c>
      <c r="D2081">
        <v>0</v>
      </c>
      <c r="G2081">
        <v>631</v>
      </c>
      <c r="Q2081" t="s">
        <v>5820</v>
      </c>
      <c r="S2081">
        <v>0</v>
      </c>
      <c r="Z2081">
        <v>4</v>
      </c>
      <c r="AB2081" t="s">
        <v>24</v>
      </c>
      <c r="AC2081" t="s">
        <v>24</v>
      </c>
      <c r="AD2081" t="s">
        <v>24</v>
      </c>
      <c r="AE2081" t="s">
        <v>24</v>
      </c>
      <c r="AF2081">
        <v>0</v>
      </c>
      <c r="AG2081">
        <v>156</v>
      </c>
      <c r="AH2081" t="s">
        <v>24</v>
      </c>
      <c r="AI2081">
        <v>0</v>
      </c>
      <c r="AJ2081" t="s">
        <v>24</v>
      </c>
      <c r="AK2081" t="s">
        <v>24</v>
      </c>
      <c r="AL2081" t="s">
        <v>24</v>
      </c>
      <c r="AM2081" t="s">
        <v>24</v>
      </c>
      <c r="AN2081" t="s">
        <v>24</v>
      </c>
      <c r="AO2081" t="s">
        <v>24</v>
      </c>
      <c r="AP2081" t="s">
        <v>24</v>
      </c>
      <c r="AQ2081" t="s">
        <v>24</v>
      </c>
      <c r="AR2081" t="s">
        <v>24</v>
      </c>
      <c r="AS2081" t="s">
        <v>24</v>
      </c>
      <c r="AT2081" t="s">
        <v>24</v>
      </c>
    </row>
    <row r="2082" spans="1:46">
      <c r="A2082">
        <v>163</v>
      </c>
      <c r="B2082">
        <v>1</v>
      </c>
      <c r="C2082">
        <v>1</v>
      </c>
      <c r="D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S2082">
        <v>0</v>
      </c>
      <c r="Z2082">
        <v>0</v>
      </c>
      <c r="AB2082" t="s">
        <v>24</v>
      </c>
      <c r="AC2082" t="s">
        <v>24</v>
      </c>
      <c r="AD2082" t="s">
        <v>24</v>
      </c>
      <c r="AE2082" t="s">
        <v>24</v>
      </c>
      <c r="AF2082">
        <v>0</v>
      </c>
      <c r="AG2082">
        <v>163</v>
      </c>
      <c r="AH2082" t="s">
        <v>24</v>
      </c>
      <c r="AI2082">
        <v>0</v>
      </c>
      <c r="AJ2082" t="s">
        <v>24</v>
      </c>
      <c r="AK2082" t="s">
        <v>24</v>
      </c>
      <c r="AL2082" t="s">
        <v>24</v>
      </c>
      <c r="AM2082" t="s">
        <v>24</v>
      </c>
      <c r="AN2082" t="s">
        <v>24</v>
      </c>
      <c r="AO2082" t="s">
        <v>24</v>
      </c>
      <c r="AP2082" t="s">
        <v>24</v>
      </c>
      <c r="AQ2082" t="s">
        <v>24</v>
      </c>
      <c r="AR2082" t="s">
        <v>24</v>
      </c>
      <c r="AS2082" t="s">
        <v>24</v>
      </c>
      <c r="AT2082" t="s">
        <v>24</v>
      </c>
    </row>
    <row r="2083" spans="1:46">
      <c r="A2083">
        <v>163</v>
      </c>
      <c r="B2083">
        <v>1</v>
      </c>
      <c r="C2083">
        <v>2</v>
      </c>
      <c r="D2083">
        <v>0</v>
      </c>
      <c r="G2083">
        <v>20</v>
      </c>
      <c r="H2083">
        <v>0</v>
      </c>
      <c r="I2083">
        <v>0</v>
      </c>
      <c r="J2083">
        <v>0</v>
      </c>
      <c r="K2083">
        <v>0</v>
      </c>
      <c r="R2083" t="s">
        <v>5234</v>
      </c>
      <c r="S2083">
        <v>0</v>
      </c>
      <c r="W2083" t="s">
        <v>24</v>
      </c>
      <c r="Z2083">
        <v>4</v>
      </c>
      <c r="AB2083" t="s">
        <v>24</v>
      </c>
      <c r="AC2083" t="s">
        <v>24</v>
      </c>
      <c r="AD2083" t="s">
        <v>24</v>
      </c>
      <c r="AE2083" t="s">
        <v>24</v>
      </c>
      <c r="AF2083">
        <v>0</v>
      </c>
      <c r="AG2083">
        <v>163</v>
      </c>
      <c r="AH2083" t="s">
        <v>24</v>
      </c>
      <c r="AI2083">
        <v>0</v>
      </c>
      <c r="AJ2083" t="s">
        <v>24</v>
      </c>
      <c r="AK2083" t="s">
        <v>24</v>
      </c>
      <c r="AL2083" t="s">
        <v>24</v>
      </c>
      <c r="AM2083" t="s">
        <v>24</v>
      </c>
      <c r="AN2083" t="s">
        <v>24</v>
      </c>
      <c r="AO2083" t="s">
        <v>24</v>
      </c>
      <c r="AP2083" t="s">
        <v>24</v>
      </c>
      <c r="AQ2083" t="s">
        <v>24</v>
      </c>
      <c r="AR2083" t="s">
        <v>24</v>
      </c>
      <c r="AS2083" t="s">
        <v>24</v>
      </c>
      <c r="AT2083" t="s">
        <v>24</v>
      </c>
    </row>
    <row r="2084" spans="1:46">
      <c r="A2084">
        <v>163</v>
      </c>
      <c r="B2084">
        <v>1</v>
      </c>
      <c r="C2084">
        <v>3</v>
      </c>
      <c r="D2084">
        <v>0</v>
      </c>
      <c r="G2084">
        <v>540</v>
      </c>
      <c r="H2084">
        <v>0</v>
      </c>
      <c r="I2084">
        <v>0</v>
      </c>
      <c r="J2084">
        <v>0</v>
      </c>
      <c r="K2084">
        <v>0</v>
      </c>
      <c r="R2084" t="s">
        <v>5821</v>
      </c>
      <c r="S2084">
        <v>0</v>
      </c>
      <c r="W2084" t="s">
        <v>24</v>
      </c>
      <c r="Z2084">
        <v>4</v>
      </c>
      <c r="AB2084" t="s">
        <v>24</v>
      </c>
      <c r="AC2084" t="s">
        <v>24</v>
      </c>
      <c r="AD2084" t="s">
        <v>24</v>
      </c>
      <c r="AE2084" t="s">
        <v>24</v>
      </c>
      <c r="AF2084">
        <v>0</v>
      </c>
      <c r="AG2084">
        <v>163</v>
      </c>
      <c r="AH2084" t="s">
        <v>24</v>
      </c>
      <c r="AI2084">
        <v>0</v>
      </c>
      <c r="AJ2084" t="s">
        <v>24</v>
      </c>
      <c r="AK2084" t="s">
        <v>24</v>
      </c>
      <c r="AL2084" t="s">
        <v>24</v>
      </c>
      <c r="AM2084" t="s">
        <v>24</v>
      </c>
      <c r="AN2084" t="s">
        <v>24</v>
      </c>
      <c r="AO2084" t="s">
        <v>24</v>
      </c>
      <c r="AP2084" t="s">
        <v>24</v>
      </c>
      <c r="AQ2084" t="s">
        <v>24</v>
      </c>
      <c r="AR2084" t="s">
        <v>24</v>
      </c>
      <c r="AS2084" t="s">
        <v>24</v>
      </c>
      <c r="AT2084" t="s">
        <v>24</v>
      </c>
    </row>
    <row r="2085" spans="1:46">
      <c r="A2085">
        <v>163</v>
      </c>
      <c r="B2085">
        <v>1</v>
      </c>
      <c r="C2085">
        <v>4</v>
      </c>
      <c r="D2085">
        <v>0</v>
      </c>
      <c r="G2085">
        <v>22</v>
      </c>
      <c r="H2085">
        <v>0</v>
      </c>
      <c r="I2085">
        <v>0</v>
      </c>
      <c r="J2085">
        <v>0</v>
      </c>
      <c r="K2085">
        <v>0</v>
      </c>
      <c r="R2085" t="s">
        <v>1560</v>
      </c>
      <c r="S2085">
        <v>0</v>
      </c>
      <c r="W2085" t="s">
        <v>24</v>
      </c>
      <c r="Z2085">
        <v>4</v>
      </c>
      <c r="AB2085" t="s">
        <v>24</v>
      </c>
      <c r="AC2085" t="s">
        <v>24</v>
      </c>
      <c r="AD2085" t="s">
        <v>24</v>
      </c>
      <c r="AE2085" t="s">
        <v>24</v>
      </c>
      <c r="AF2085">
        <v>0</v>
      </c>
      <c r="AG2085">
        <v>163</v>
      </c>
      <c r="AH2085" t="s">
        <v>24</v>
      </c>
      <c r="AI2085">
        <v>0</v>
      </c>
      <c r="AJ2085" t="s">
        <v>24</v>
      </c>
      <c r="AK2085" t="s">
        <v>24</v>
      </c>
      <c r="AL2085" t="s">
        <v>24</v>
      </c>
      <c r="AM2085" t="s">
        <v>24</v>
      </c>
      <c r="AN2085" t="s">
        <v>24</v>
      </c>
      <c r="AO2085" t="s">
        <v>24</v>
      </c>
      <c r="AP2085" t="s">
        <v>24</v>
      </c>
      <c r="AQ2085" t="s">
        <v>24</v>
      </c>
      <c r="AR2085" t="s">
        <v>24</v>
      </c>
      <c r="AS2085" t="s">
        <v>24</v>
      </c>
      <c r="AT2085" t="s">
        <v>24</v>
      </c>
    </row>
    <row r="2086" spans="1:46">
      <c r="A2086">
        <v>163</v>
      </c>
      <c r="B2086">
        <v>1</v>
      </c>
      <c r="C2086">
        <v>5</v>
      </c>
      <c r="D2086">
        <v>0</v>
      </c>
      <c r="G2086">
        <v>196</v>
      </c>
      <c r="H2086">
        <v>0</v>
      </c>
      <c r="I2086">
        <v>0</v>
      </c>
      <c r="J2086">
        <v>0</v>
      </c>
      <c r="K2086">
        <v>0</v>
      </c>
      <c r="R2086" t="s">
        <v>5822</v>
      </c>
      <c r="S2086">
        <v>0</v>
      </c>
      <c r="W2086" t="s">
        <v>24</v>
      </c>
      <c r="Z2086">
        <v>4</v>
      </c>
      <c r="AB2086" t="s">
        <v>24</v>
      </c>
      <c r="AC2086" t="s">
        <v>24</v>
      </c>
      <c r="AD2086" t="s">
        <v>24</v>
      </c>
      <c r="AE2086" t="s">
        <v>24</v>
      </c>
      <c r="AF2086">
        <v>0</v>
      </c>
      <c r="AG2086">
        <v>163</v>
      </c>
      <c r="AH2086" t="s">
        <v>24</v>
      </c>
      <c r="AI2086">
        <v>0</v>
      </c>
      <c r="AJ2086" t="s">
        <v>24</v>
      </c>
      <c r="AK2086" t="s">
        <v>24</v>
      </c>
      <c r="AL2086" t="s">
        <v>24</v>
      </c>
      <c r="AM2086" t="s">
        <v>24</v>
      </c>
      <c r="AN2086" t="s">
        <v>24</v>
      </c>
      <c r="AO2086" t="s">
        <v>24</v>
      </c>
      <c r="AP2086" t="s">
        <v>24</v>
      </c>
      <c r="AQ2086" t="s">
        <v>24</v>
      </c>
      <c r="AR2086" t="s">
        <v>24</v>
      </c>
      <c r="AS2086" t="s">
        <v>24</v>
      </c>
      <c r="AT2086" t="s">
        <v>24</v>
      </c>
    </row>
    <row r="2087" spans="1:46">
      <c r="A2087">
        <v>163</v>
      </c>
      <c r="B2087">
        <v>1</v>
      </c>
      <c r="C2087">
        <v>6</v>
      </c>
      <c r="D2087">
        <v>0</v>
      </c>
      <c r="G2087">
        <v>702</v>
      </c>
      <c r="H2087">
        <v>0</v>
      </c>
      <c r="I2087">
        <v>0</v>
      </c>
      <c r="J2087">
        <v>0</v>
      </c>
      <c r="K2087">
        <v>0</v>
      </c>
      <c r="R2087" t="s">
        <v>5823</v>
      </c>
      <c r="S2087">
        <v>0</v>
      </c>
      <c r="W2087" t="s">
        <v>24</v>
      </c>
      <c r="Z2087">
        <v>4</v>
      </c>
      <c r="AB2087" t="s">
        <v>24</v>
      </c>
      <c r="AC2087" t="s">
        <v>24</v>
      </c>
      <c r="AD2087" t="s">
        <v>24</v>
      </c>
      <c r="AE2087" t="s">
        <v>24</v>
      </c>
      <c r="AF2087">
        <v>0</v>
      </c>
      <c r="AG2087">
        <v>163</v>
      </c>
      <c r="AH2087" t="s">
        <v>24</v>
      </c>
      <c r="AI2087">
        <v>0</v>
      </c>
      <c r="AJ2087" t="s">
        <v>24</v>
      </c>
      <c r="AK2087" t="s">
        <v>24</v>
      </c>
      <c r="AL2087" t="s">
        <v>24</v>
      </c>
      <c r="AM2087" t="s">
        <v>24</v>
      </c>
      <c r="AN2087" t="s">
        <v>24</v>
      </c>
      <c r="AO2087" t="s">
        <v>24</v>
      </c>
      <c r="AP2087" t="s">
        <v>24</v>
      </c>
      <c r="AQ2087" t="s">
        <v>24</v>
      </c>
      <c r="AR2087" t="s">
        <v>24</v>
      </c>
      <c r="AS2087" t="s">
        <v>24</v>
      </c>
      <c r="AT2087" t="s">
        <v>24</v>
      </c>
    </row>
    <row r="2088" spans="1:46">
      <c r="A2088">
        <v>163</v>
      </c>
      <c r="B2088">
        <v>1</v>
      </c>
      <c r="C2088">
        <v>7</v>
      </c>
      <c r="D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S2088">
        <v>0</v>
      </c>
      <c r="Z2088">
        <v>0</v>
      </c>
      <c r="AB2088" t="s">
        <v>24</v>
      </c>
      <c r="AC2088" t="s">
        <v>24</v>
      </c>
      <c r="AD2088" t="s">
        <v>24</v>
      </c>
      <c r="AE2088" t="s">
        <v>24</v>
      </c>
      <c r="AF2088">
        <v>0</v>
      </c>
      <c r="AG2088">
        <v>163</v>
      </c>
      <c r="AH2088" t="s">
        <v>24</v>
      </c>
      <c r="AI2088">
        <v>0</v>
      </c>
      <c r="AJ2088" t="s">
        <v>24</v>
      </c>
      <c r="AK2088" t="s">
        <v>24</v>
      </c>
      <c r="AL2088" t="s">
        <v>24</v>
      </c>
      <c r="AM2088" t="s">
        <v>24</v>
      </c>
      <c r="AN2088" t="s">
        <v>24</v>
      </c>
      <c r="AO2088" t="s">
        <v>24</v>
      </c>
      <c r="AP2088" t="s">
        <v>24</v>
      </c>
      <c r="AQ2088" t="s">
        <v>24</v>
      </c>
      <c r="AR2088" t="s">
        <v>24</v>
      </c>
      <c r="AS2088" t="s">
        <v>24</v>
      </c>
      <c r="AT2088" t="s">
        <v>24</v>
      </c>
    </row>
    <row r="2089" spans="1:46">
      <c r="A2089">
        <v>163</v>
      </c>
      <c r="B2089">
        <v>1</v>
      </c>
      <c r="C2089">
        <v>8</v>
      </c>
      <c r="D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S2089">
        <v>0</v>
      </c>
      <c r="Z2089">
        <v>0</v>
      </c>
      <c r="AB2089" t="s">
        <v>24</v>
      </c>
      <c r="AC2089" t="s">
        <v>24</v>
      </c>
      <c r="AD2089" t="s">
        <v>24</v>
      </c>
      <c r="AE2089" t="s">
        <v>24</v>
      </c>
      <c r="AF2089">
        <v>0</v>
      </c>
      <c r="AG2089">
        <v>163</v>
      </c>
      <c r="AH2089" t="s">
        <v>24</v>
      </c>
      <c r="AI2089">
        <v>0</v>
      </c>
      <c r="AJ2089" t="s">
        <v>24</v>
      </c>
      <c r="AK2089" t="s">
        <v>24</v>
      </c>
      <c r="AL2089" t="s">
        <v>24</v>
      </c>
      <c r="AM2089" t="s">
        <v>24</v>
      </c>
      <c r="AN2089" t="s">
        <v>24</v>
      </c>
      <c r="AO2089" t="s">
        <v>24</v>
      </c>
      <c r="AP2089" t="s">
        <v>24</v>
      </c>
      <c r="AQ2089" t="s">
        <v>24</v>
      </c>
      <c r="AR2089" t="s">
        <v>24</v>
      </c>
      <c r="AS2089" t="s">
        <v>24</v>
      </c>
      <c r="AT2089" t="s">
        <v>24</v>
      </c>
    </row>
    <row r="2090" spans="1:46">
      <c r="A2090">
        <v>164</v>
      </c>
      <c r="B2090">
        <v>1</v>
      </c>
      <c r="C2090">
        <v>1</v>
      </c>
      <c r="D2090">
        <v>0</v>
      </c>
      <c r="G2090">
        <v>89</v>
      </c>
      <c r="H2090">
        <v>0</v>
      </c>
      <c r="I2090">
        <v>0</v>
      </c>
      <c r="J2090">
        <v>0</v>
      </c>
      <c r="K2090">
        <v>0</v>
      </c>
      <c r="R2090" t="s">
        <v>5271</v>
      </c>
      <c r="S2090">
        <v>0</v>
      </c>
      <c r="W2090" t="s">
        <v>24</v>
      </c>
      <c r="Z2090">
        <v>4</v>
      </c>
      <c r="AB2090" t="s">
        <v>24</v>
      </c>
      <c r="AC2090" t="s">
        <v>24</v>
      </c>
      <c r="AD2090" t="s">
        <v>24</v>
      </c>
      <c r="AE2090" t="s">
        <v>24</v>
      </c>
      <c r="AF2090">
        <v>0</v>
      </c>
      <c r="AG2090">
        <v>164</v>
      </c>
      <c r="AH2090" t="s">
        <v>24</v>
      </c>
      <c r="AI2090">
        <v>0</v>
      </c>
      <c r="AJ2090" t="s">
        <v>24</v>
      </c>
      <c r="AK2090" t="s">
        <v>24</v>
      </c>
      <c r="AL2090" t="s">
        <v>24</v>
      </c>
      <c r="AM2090" t="s">
        <v>24</v>
      </c>
      <c r="AN2090" t="s">
        <v>24</v>
      </c>
      <c r="AO2090" t="s">
        <v>24</v>
      </c>
      <c r="AP2090" t="s">
        <v>24</v>
      </c>
      <c r="AQ2090" t="s">
        <v>24</v>
      </c>
      <c r="AR2090" t="s">
        <v>24</v>
      </c>
      <c r="AS2090" t="s">
        <v>24</v>
      </c>
      <c r="AT2090" t="s">
        <v>24</v>
      </c>
    </row>
    <row r="2091" spans="1:46">
      <c r="A2091">
        <v>164</v>
      </c>
      <c r="B2091">
        <v>1</v>
      </c>
      <c r="C2091">
        <v>2</v>
      </c>
      <c r="D2091">
        <v>0</v>
      </c>
      <c r="G2091">
        <v>807</v>
      </c>
      <c r="H2091">
        <v>0</v>
      </c>
      <c r="I2091">
        <v>0</v>
      </c>
      <c r="J2091">
        <v>0</v>
      </c>
      <c r="K2091">
        <v>0</v>
      </c>
      <c r="R2091" t="s">
        <v>5824</v>
      </c>
      <c r="S2091">
        <v>0</v>
      </c>
      <c r="W2091" t="s">
        <v>24</v>
      </c>
      <c r="Z2091">
        <v>4</v>
      </c>
      <c r="AB2091" t="s">
        <v>24</v>
      </c>
      <c r="AC2091" t="s">
        <v>24</v>
      </c>
      <c r="AD2091" t="s">
        <v>24</v>
      </c>
      <c r="AE2091" t="s">
        <v>24</v>
      </c>
      <c r="AF2091">
        <v>0</v>
      </c>
      <c r="AG2091">
        <v>164</v>
      </c>
      <c r="AH2091" t="s">
        <v>24</v>
      </c>
      <c r="AI2091">
        <v>0</v>
      </c>
      <c r="AJ2091" t="s">
        <v>24</v>
      </c>
      <c r="AK2091" t="s">
        <v>24</v>
      </c>
      <c r="AL2091" t="s">
        <v>24</v>
      </c>
      <c r="AM2091" t="s">
        <v>24</v>
      </c>
      <c r="AN2091" t="s">
        <v>24</v>
      </c>
      <c r="AO2091" t="s">
        <v>24</v>
      </c>
      <c r="AP2091" t="s">
        <v>24</v>
      </c>
      <c r="AQ2091" t="s">
        <v>24</v>
      </c>
      <c r="AR2091" t="s">
        <v>24</v>
      </c>
      <c r="AS2091" t="s">
        <v>24</v>
      </c>
      <c r="AT2091" t="s">
        <v>24</v>
      </c>
    </row>
    <row r="2092" spans="1:46">
      <c r="A2092">
        <v>164</v>
      </c>
      <c r="B2092">
        <v>1</v>
      </c>
      <c r="C2092">
        <v>3</v>
      </c>
      <c r="D2092">
        <v>0</v>
      </c>
      <c r="G2092">
        <v>426</v>
      </c>
      <c r="H2092">
        <v>0</v>
      </c>
      <c r="I2092">
        <v>0</v>
      </c>
      <c r="J2092">
        <v>0</v>
      </c>
      <c r="K2092">
        <v>0</v>
      </c>
      <c r="R2092" t="s">
        <v>175</v>
      </c>
      <c r="S2092">
        <v>0</v>
      </c>
      <c r="W2092" t="s">
        <v>24</v>
      </c>
      <c r="Z2092">
        <v>4</v>
      </c>
      <c r="AB2092" t="s">
        <v>24</v>
      </c>
      <c r="AC2092" t="s">
        <v>24</v>
      </c>
      <c r="AD2092" t="s">
        <v>24</v>
      </c>
      <c r="AE2092" t="s">
        <v>24</v>
      </c>
      <c r="AF2092">
        <v>0</v>
      </c>
      <c r="AG2092">
        <v>164</v>
      </c>
      <c r="AH2092" t="s">
        <v>24</v>
      </c>
      <c r="AI2092">
        <v>0</v>
      </c>
      <c r="AJ2092" t="s">
        <v>24</v>
      </c>
      <c r="AK2092" t="s">
        <v>24</v>
      </c>
      <c r="AL2092" t="s">
        <v>24</v>
      </c>
      <c r="AM2092" t="s">
        <v>24</v>
      </c>
      <c r="AN2092" t="s">
        <v>24</v>
      </c>
      <c r="AO2092" t="s">
        <v>24</v>
      </c>
      <c r="AP2092" t="s">
        <v>24</v>
      </c>
      <c r="AQ2092" t="s">
        <v>24</v>
      </c>
      <c r="AR2092" t="s">
        <v>24</v>
      </c>
      <c r="AS2092" t="s">
        <v>24</v>
      </c>
      <c r="AT2092" t="s">
        <v>24</v>
      </c>
    </row>
    <row r="2093" spans="1:46">
      <c r="A2093">
        <v>164</v>
      </c>
      <c r="B2093">
        <v>1</v>
      </c>
      <c r="C2093">
        <v>4</v>
      </c>
      <c r="D2093">
        <v>0</v>
      </c>
      <c r="G2093">
        <v>337</v>
      </c>
      <c r="H2093">
        <v>0</v>
      </c>
      <c r="I2093">
        <v>0</v>
      </c>
      <c r="J2093">
        <v>0</v>
      </c>
      <c r="K2093">
        <v>0</v>
      </c>
      <c r="R2093" t="s">
        <v>5825</v>
      </c>
      <c r="S2093">
        <v>0</v>
      </c>
      <c r="W2093" t="s">
        <v>24</v>
      </c>
      <c r="Z2093">
        <v>4</v>
      </c>
      <c r="AB2093" t="s">
        <v>24</v>
      </c>
      <c r="AC2093" t="s">
        <v>24</v>
      </c>
      <c r="AD2093" t="s">
        <v>24</v>
      </c>
      <c r="AE2093" t="s">
        <v>24</v>
      </c>
      <c r="AF2093">
        <v>0</v>
      </c>
      <c r="AG2093">
        <v>164</v>
      </c>
      <c r="AH2093" t="s">
        <v>24</v>
      </c>
      <c r="AI2093">
        <v>0</v>
      </c>
      <c r="AJ2093" t="s">
        <v>24</v>
      </c>
      <c r="AK2093" t="s">
        <v>24</v>
      </c>
      <c r="AL2093" t="s">
        <v>24</v>
      </c>
      <c r="AM2093" t="s">
        <v>24</v>
      </c>
      <c r="AN2093" t="s">
        <v>24</v>
      </c>
      <c r="AO2093" t="s">
        <v>24</v>
      </c>
      <c r="AP2093" t="s">
        <v>24</v>
      </c>
      <c r="AQ2093" t="s">
        <v>24</v>
      </c>
      <c r="AR2093" t="s">
        <v>24</v>
      </c>
      <c r="AS2093" t="s">
        <v>24</v>
      </c>
      <c r="AT2093" t="s">
        <v>24</v>
      </c>
    </row>
    <row r="2094" spans="1:46">
      <c r="A2094">
        <v>164</v>
      </c>
      <c r="B2094">
        <v>1</v>
      </c>
      <c r="C2094">
        <v>5</v>
      </c>
      <c r="D2094">
        <v>0</v>
      </c>
      <c r="G2094">
        <v>2</v>
      </c>
      <c r="H2094">
        <v>0</v>
      </c>
      <c r="I2094">
        <v>0</v>
      </c>
      <c r="J2094">
        <v>0</v>
      </c>
      <c r="K2094">
        <v>0</v>
      </c>
      <c r="R2094" t="s">
        <v>5826</v>
      </c>
      <c r="S2094">
        <v>0</v>
      </c>
      <c r="W2094" t="s">
        <v>24</v>
      </c>
      <c r="Z2094">
        <v>4</v>
      </c>
      <c r="AB2094" t="s">
        <v>24</v>
      </c>
      <c r="AC2094" t="s">
        <v>24</v>
      </c>
      <c r="AD2094" t="s">
        <v>24</v>
      </c>
      <c r="AE2094" t="s">
        <v>24</v>
      </c>
      <c r="AF2094">
        <v>0</v>
      </c>
      <c r="AG2094">
        <v>164</v>
      </c>
      <c r="AH2094" t="s">
        <v>24</v>
      </c>
      <c r="AI2094">
        <v>0</v>
      </c>
      <c r="AJ2094" t="s">
        <v>24</v>
      </c>
      <c r="AK2094" t="s">
        <v>24</v>
      </c>
      <c r="AL2094" t="s">
        <v>24</v>
      </c>
      <c r="AM2094" t="s">
        <v>24</v>
      </c>
      <c r="AN2094" t="s">
        <v>24</v>
      </c>
      <c r="AO2094" t="s">
        <v>24</v>
      </c>
      <c r="AP2094" t="s">
        <v>24</v>
      </c>
      <c r="AQ2094" t="s">
        <v>24</v>
      </c>
      <c r="AR2094" t="s">
        <v>24</v>
      </c>
      <c r="AS2094" t="s">
        <v>24</v>
      </c>
      <c r="AT2094" t="s">
        <v>24</v>
      </c>
    </row>
    <row r="2095" spans="1:46">
      <c r="A2095">
        <v>164</v>
      </c>
      <c r="B2095">
        <v>1</v>
      </c>
      <c r="C2095">
        <v>6</v>
      </c>
      <c r="D2095">
        <v>0</v>
      </c>
      <c r="G2095">
        <v>691</v>
      </c>
      <c r="H2095">
        <v>0</v>
      </c>
      <c r="I2095">
        <v>0</v>
      </c>
      <c r="J2095">
        <v>0</v>
      </c>
      <c r="K2095">
        <v>0</v>
      </c>
      <c r="R2095" t="s">
        <v>5827</v>
      </c>
      <c r="S2095">
        <v>0</v>
      </c>
      <c r="W2095" t="s">
        <v>24</v>
      </c>
      <c r="Z2095">
        <v>4</v>
      </c>
      <c r="AB2095" t="s">
        <v>24</v>
      </c>
      <c r="AC2095" t="s">
        <v>24</v>
      </c>
      <c r="AD2095" t="s">
        <v>24</v>
      </c>
      <c r="AE2095" t="s">
        <v>24</v>
      </c>
      <c r="AF2095">
        <v>0</v>
      </c>
      <c r="AG2095">
        <v>164</v>
      </c>
      <c r="AH2095" t="s">
        <v>24</v>
      </c>
      <c r="AI2095">
        <v>0</v>
      </c>
      <c r="AJ2095" t="s">
        <v>24</v>
      </c>
      <c r="AK2095" t="s">
        <v>24</v>
      </c>
      <c r="AL2095" t="s">
        <v>24</v>
      </c>
      <c r="AM2095" t="s">
        <v>24</v>
      </c>
      <c r="AN2095" t="s">
        <v>24</v>
      </c>
      <c r="AO2095" t="s">
        <v>24</v>
      </c>
      <c r="AP2095" t="s">
        <v>24</v>
      </c>
      <c r="AQ2095" t="s">
        <v>24</v>
      </c>
      <c r="AR2095" t="s">
        <v>24</v>
      </c>
      <c r="AS2095" t="s">
        <v>24</v>
      </c>
      <c r="AT2095" t="s">
        <v>24</v>
      </c>
    </row>
    <row r="2096" spans="1:46">
      <c r="A2096">
        <v>164</v>
      </c>
      <c r="B2096">
        <v>1</v>
      </c>
      <c r="C2096">
        <v>7</v>
      </c>
      <c r="D2096">
        <v>0</v>
      </c>
      <c r="G2096">
        <v>139</v>
      </c>
      <c r="H2096">
        <v>0</v>
      </c>
      <c r="I2096">
        <v>0</v>
      </c>
      <c r="J2096">
        <v>0</v>
      </c>
      <c r="K2096">
        <v>0</v>
      </c>
      <c r="R2096" t="s">
        <v>218</v>
      </c>
      <c r="S2096">
        <v>0</v>
      </c>
      <c r="W2096" t="s">
        <v>24</v>
      </c>
      <c r="Z2096">
        <v>4</v>
      </c>
      <c r="AB2096" t="s">
        <v>24</v>
      </c>
      <c r="AC2096" t="s">
        <v>24</v>
      </c>
      <c r="AD2096" t="s">
        <v>24</v>
      </c>
      <c r="AE2096" t="s">
        <v>24</v>
      </c>
      <c r="AF2096">
        <v>0</v>
      </c>
      <c r="AG2096">
        <v>164</v>
      </c>
      <c r="AH2096" t="s">
        <v>24</v>
      </c>
      <c r="AI2096">
        <v>0</v>
      </c>
      <c r="AJ2096" t="s">
        <v>24</v>
      </c>
      <c r="AK2096" t="s">
        <v>24</v>
      </c>
      <c r="AL2096" t="s">
        <v>24</v>
      </c>
      <c r="AM2096" t="s">
        <v>24</v>
      </c>
      <c r="AN2096" t="s">
        <v>24</v>
      </c>
      <c r="AO2096" t="s">
        <v>24</v>
      </c>
      <c r="AP2096" t="s">
        <v>24</v>
      </c>
      <c r="AQ2096" t="s">
        <v>24</v>
      </c>
      <c r="AR2096" t="s">
        <v>24</v>
      </c>
      <c r="AS2096" t="s">
        <v>24</v>
      </c>
      <c r="AT2096" t="s">
        <v>24</v>
      </c>
    </row>
    <row r="2097" spans="1:46">
      <c r="A2097">
        <v>164</v>
      </c>
      <c r="B2097">
        <v>1</v>
      </c>
      <c r="C2097">
        <v>8</v>
      </c>
      <c r="D2097">
        <v>0</v>
      </c>
      <c r="G2097">
        <v>257</v>
      </c>
      <c r="H2097">
        <v>0</v>
      </c>
      <c r="I2097">
        <v>0</v>
      </c>
      <c r="J2097">
        <v>0</v>
      </c>
      <c r="K2097">
        <v>0</v>
      </c>
      <c r="R2097" t="s">
        <v>5300</v>
      </c>
      <c r="S2097">
        <v>0</v>
      </c>
      <c r="W2097" t="s">
        <v>24</v>
      </c>
      <c r="Z2097">
        <v>4</v>
      </c>
      <c r="AB2097" t="s">
        <v>24</v>
      </c>
      <c r="AC2097" t="s">
        <v>24</v>
      </c>
      <c r="AD2097" t="s">
        <v>24</v>
      </c>
      <c r="AE2097" t="s">
        <v>24</v>
      </c>
      <c r="AF2097">
        <v>0</v>
      </c>
      <c r="AG2097">
        <v>164</v>
      </c>
      <c r="AH2097" t="s">
        <v>24</v>
      </c>
      <c r="AI2097">
        <v>0</v>
      </c>
      <c r="AJ2097" t="s">
        <v>24</v>
      </c>
      <c r="AK2097" t="s">
        <v>24</v>
      </c>
      <c r="AL2097" t="s">
        <v>24</v>
      </c>
      <c r="AM2097" t="s">
        <v>24</v>
      </c>
      <c r="AN2097" t="s">
        <v>24</v>
      </c>
      <c r="AO2097" t="s">
        <v>24</v>
      </c>
      <c r="AP2097" t="s">
        <v>24</v>
      </c>
      <c r="AQ2097" t="s">
        <v>24</v>
      </c>
      <c r="AR2097" t="s">
        <v>24</v>
      </c>
      <c r="AS2097" t="s">
        <v>24</v>
      </c>
      <c r="AT2097" t="s">
        <v>24</v>
      </c>
    </row>
    <row r="2098" spans="1:46">
      <c r="A2098">
        <v>165</v>
      </c>
      <c r="B2098">
        <v>1</v>
      </c>
      <c r="C2098">
        <v>1</v>
      </c>
      <c r="D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S2098">
        <v>0</v>
      </c>
      <c r="Z2098">
        <v>0</v>
      </c>
      <c r="AB2098" t="s">
        <v>24</v>
      </c>
      <c r="AC2098" t="s">
        <v>24</v>
      </c>
      <c r="AD2098" t="s">
        <v>24</v>
      </c>
      <c r="AE2098" t="s">
        <v>24</v>
      </c>
      <c r="AF2098">
        <v>0</v>
      </c>
      <c r="AG2098">
        <v>165</v>
      </c>
      <c r="AH2098" t="s">
        <v>24</v>
      </c>
      <c r="AI2098">
        <v>0</v>
      </c>
      <c r="AJ2098" t="s">
        <v>24</v>
      </c>
      <c r="AK2098" t="s">
        <v>24</v>
      </c>
      <c r="AL2098" t="s">
        <v>24</v>
      </c>
      <c r="AM2098" t="s">
        <v>24</v>
      </c>
      <c r="AN2098" t="s">
        <v>24</v>
      </c>
      <c r="AO2098" t="s">
        <v>24</v>
      </c>
      <c r="AP2098" t="s">
        <v>24</v>
      </c>
      <c r="AQ2098" t="s">
        <v>24</v>
      </c>
      <c r="AR2098" t="s">
        <v>24</v>
      </c>
      <c r="AS2098" t="s">
        <v>24</v>
      </c>
      <c r="AT2098" t="s">
        <v>24</v>
      </c>
    </row>
    <row r="2099" spans="1:46">
      <c r="A2099">
        <v>165</v>
      </c>
      <c r="B2099">
        <v>1</v>
      </c>
      <c r="C2099">
        <v>2</v>
      </c>
      <c r="D2099">
        <v>0</v>
      </c>
      <c r="G2099">
        <v>279</v>
      </c>
      <c r="H2099">
        <v>0</v>
      </c>
      <c r="I2099">
        <v>0</v>
      </c>
      <c r="J2099">
        <v>0</v>
      </c>
      <c r="K2099">
        <v>0</v>
      </c>
      <c r="R2099" t="s">
        <v>5828</v>
      </c>
      <c r="S2099">
        <v>0</v>
      </c>
      <c r="W2099" t="s">
        <v>24</v>
      </c>
      <c r="Z2099">
        <v>3</v>
      </c>
      <c r="AB2099" t="s">
        <v>24</v>
      </c>
      <c r="AC2099" t="s">
        <v>24</v>
      </c>
      <c r="AD2099" t="s">
        <v>24</v>
      </c>
      <c r="AE2099" t="s">
        <v>24</v>
      </c>
      <c r="AF2099">
        <v>0</v>
      </c>
      <c r="AG2099">
        <v>165</v>
      </c>
      <c r="AH2099" t="s">
        <v>24</v>
      </c>
      <c r="AI2099">
        <v>0</v>
      </c>
      <c r="AJ2099" t="s">
        <v>24</v>
      </c>
      <c r="AK2099" t="s">
        <v>24</v>
      </c>
      <c r="AL2099" t="s">
        <v>24</v>
      </c>
      <c r="AM2099" t="s">
        <v>24</v>
      </c>
      <c r="AN2099" t="s">
        <v>24</v>
      </c>
      <c r="AO2099" t="s">
        <v>24</v>
      </c>
      <c r="AP2099" t="s">
        <v>24</v>
      </c>
      <c r="AQ2099" t="s">
        <v>24</v>
      </c>
      <c r="AR2099" t="s">
        <v>24</v>
      </c>
      <c r="AS2099" t="s">
        <v>24</v>
      </c>
      <c r="AT2099" t="s">
        <v>24</v>
      </c>
    </row>
    <row r="2100" spans="1:46">
      <c r="A2100">
        <v>165</v>
      </c>
      <c r="B2100">
        <v>1</v>
      </c>
      <c r="C2100">
        <v>3</v>
      </c>
      <c r="D2100">
        <v>0</v>
      </c>
      <c r="G2100">
        <v>65</v>
      </c>
      <c r="H2100">
        <v>0</v>
      </c>
      <c r="I2100">
        <v>0</v>
      </c>
      <c r="J2100">
        <v>0</v>
      </c>
      <c r="K2100">
        <v>0</v>
      </c>
      <c r="R2100" t="s">
        <v>1604</v>
      </c>
      <c r="S2100">
        <v>0</v>
      </c>
      <c r="W2100" t="s">
        <v>24</v>
      </c>
      <c r="Z2100">
        <v>3</v>
      </c>
      <c r="AB2100" t="s">
        <v>24</v>
      </c>
      <c r="AC2100" t="s">
        <v>24</v>
      </c>
      <c r="AD2100" t="s">
        <v>24</v>
      </c>
      <c r="AE2100" t="s">
        <v>24</v>
      </c>
      <c r="AF2100">
        <v>0</v>
      </c>
      <c r="AG2100">
        <v>165</v>
      </c>
      <c r="AH2100" t="s">
        <v>24</v>
      </c>
      <c r="AI2100">
        <v>0</v>
      </c>
      <c r="AJ2100" t="s">
        <v>24</v>
      </c>
      <c r="AK2100" t="s">
        <v>24</v>
      </c>
      <c r="AL2100" t="s">
        <v>24</v>
      </c>
      <c r="AM2100" t="s">
        <v>24</v>
      </c>
      <c r="AN2100" t="s">
        <v>24</v>
      </c>
      <c r="AO2100" t="s">
        <v>24</v>
      </c>
      <c r="AP2100" t="s">
        <v>24</v>
      </c>
      <c r="AQ2100" t="s">
        <v>24</v>
      </c>
      <c r="AR2100" t="s">
        <v>24</v>
      </c>
      <c r="AS2100" t="s">
        <v>24</v>
      </c>
      <c r="AT2100" t="s">
        <v>24</v>
      </c>
    </row>
    <row r="2101" spans="1:46">
      <c r="A2101">
        <v>165</v>
      </c>
      <c r="B2101">
        <v>1</v>
      </c>
      <c r="C2101">
        <v>4</v>
      </c>
      <c r="D2101">
        <v>0</v>
      </c>
      <c r="G2101">
        <v>776</v>
      </c>
      <c r="H2101">
        <v>0</v>
      </c>
      <c r="I2101">
        <v>0</v>
      </c>
      <c r="J2101">
        <v>0</v>
      </c>
      <c r="K2101">
        <v>0</v>
      </c>
      <c r="R2101" t="s">
        <v>5829</v>
      </c>
      <c r="S2101">
        <v>0</v>
      </c>
      <c r="W2101" t="s">
        <v>24</v>
      </c>
      <c r="Z2101">
        <v>3</v>
      </c>
      <c r="AB2101" t="s">
        <v>24</v>
      </c>
      <c r="AC2101" t="s">
        <v>24</v>
      </c>
      <c r="AD2101" t="s">
        <v>24</v>
      </c>
      <c r="AE2101" t="s">
        <v>24</v>
      </c>
      <c r="AF2101">
        <v>0</v>
      </c>
      <c r="AG2101">
        <v>165</v>
      </c>
      <c r="AH2101" t="s">
        <v>24</v>
      </c>
      <c r="AI2101">
        <v>0</v>
      </c>
      <c r="AJ2101" t="s">
        <v>24</v>
      </c>
      <c r="AK2101" t="s">
        <v>24</v>
      </c>
      <c r="AL2101" t="s">
        <v>24</v>
      </c>
      <c r="AM2101" t="s">
        <v>24</v>
      </c>
      <c r="AN2101" t="s">
        <v>24</v>
      </c>
      <c r="AO2101" t="s">
        <v>24</v>
      </c>
      <c r="AP2101" t="s">
        <v>24</v>
      </c>
      <c r="AQ2101" t="s">
        <v>24</v>
      </c>
      <c r="AR2101" t="s">
        <v>24</v>
      </c>
      <c r="AS2101" t="s">
        <v>24</v>
      </c>
      <c r="AT2101" t="s">
        <v>24</v>
      </c>
    </row>
    <row r="2102" spans="1:46">
      <c r="A2102">
        <v>165</v>
      </c>
      <c r="B2102">
        <v>1</v>
      </c>
      <c r="C2102">
        <v>5</v>
      </c>
      <c r="D2102">
        <v>0</v>
      </c>
      <c r="G2102">
        <v>549</v>
      </c>
      <c r="H2102">
        <v>0</v>
      </c>
      <c r="I2102">
        <v>0</v>
      </c>
      <c r="J2102">
        <v>0</v>
      </c>
      <c r="K2102">
        <v>0</v>
      </c>
      <c r="R2102" t="s">
        <v>5830</v>
      </c>
      <c r="S2102">
        <v>0</v>
      </c>
      <c r="W2102" t="s">
        <v>24</v>
      </c>
      <c r="Z2102">
        <v>3</v>
      </c>
      <c r="AB2102" t="s">
        <v>24</v>
      </c>
      <c r="AC2102" t="s">
        <v>24</v>
      </c>
      <c r="AD2102" t="s">
        <v>24</v>
      </c>
      <c r="AE2102" t="s">
        <v>24</v>
      </c>
      <c r="AF2102">
        <v>0</v>
      </c>
      <c r="AG2102">
        <v>165</v>
      </c>
      <c r="AH2102" t="s">
        <v>24</v>
      </c>
      <c r="AI2102">
        <v>0</v>
      </c>
      <c r="AJ2102" t="s">
        <v>24</v>
      </c>
      <c r="AK2102" t="s">
        <v>24</v>
      </c>
      <c r="AL2102" t="s">
        <v>24</v>
      </c>
      <c r="AM2102" t="s">
        <v>24</v>
      </c>
      <c r="AN2102" t="s">
        <v>24</v>
      </c>
      <c r="AO2102" t="s">
        <v>24</v>
      </c>
      <c r="AP2102" t="s">
        <v>24</v>
      </c>
      <c r="AQ2102" t="s">
        <v>24</v>
      </c>
      <c r="AR2102" t="s">
        <v>24</v>
      </c>
      <c r="AS2102" t="s">
        <v>24</v>
      </c>
      <c r="AT2102" t="s">
        <v>24</v>
      </c>
    </row>
    <row r="2103" spans="1:46">
      <c r="A2103">
        <v>165</v>
      </c>
      <c r="B2103">
        <v>1</v>
      </c>
      <c r="C2103">
        <v>6</v>
      </c>
      <c r="D2103">
        <v>0</v>
      </c>
      <c r="G2103">
        <v>662</v>
      </c>
      <c r="H2103">
        <v>0</v>
      </c>
      <c r="I2103">
        <v>0</v>
      </c>
      <c r="J2103">
        <v>0</v>
      </c>
      <c r="K2103">
        <v>0</v>
      </c>
      <c r="R2103" t="s">
        <v>5831</v>
      </c>
      <c r="S2103">
        <v>0</v>
      </c>
      <c r="W2103" t="s">
        <v>24</v>
      </c>
      <c r="Z2103">
        <v>3</v>
      </c>
      <c r="AB2103" t="s">
        <v>24</v>
      </c>
      <c r="AC2103" t="s">
        <v>24</v>
      </c>
      <c r="AD2103" t="s">
        <v>24</v>
      </c>
      <c r="AE2103" t="s">
        <v>24</v>
      </c>
      <c r="AF2103">
        <v>0</v>
      </c>
      <c r="AG2103">
        <v>165</v>
      </c>
      <c r="AH2103" t="s">
        <v>24</v>
      </c>
      <c r="AI2103">
        <v>0</v>
      </c>
      <c r="AJ2103" t="s">
        <v>24</v>
      </c>
      <c r="AK2103" t="s">
        <v>24</v>
      </c>
      <c r="AL2103" t="s">
        <v>24</v>
      </c>
      <c r="AM2103" t="s">
        <v>24</v>
      </c>
      <c r="AN2103" t="s">
        <v>24</v>
      </c>
      <c r="AO2103" t="s">
        <v>24</v>
      </c>
      <c r="AP2103" t="s">
        <v>24</v>
      </c>
      <c r="AQ2103" t="s">
        <v>24</v>
      </c>
      <c r="AR2103" t="s">
        <v>24</v>
      </c>
      <c r="AS2103" t="s">
        <v>24</v>
      </c>
      <c r="AT2103" t="s">
        <v>24</v>
      </c>
    </row>
    <row r="2104" spans="1:46">
      <c r="A2104">
        <v>165</v>
      </c>
      <c r="B2104">
        <v>1</v>
      </c>
      <c r="C2104">
        <v>7</v>
      </c>
      <c r="D2104">
        <v>0</v>
      </c>
      <c r="G2104">
        <v>652</v>
      </c>
      <c r="H2104">
        <v>0</v>
      </c>
      <c r="I2104">
        <v>0</v>
      </c>
      <c r="J2104">
        <v>0</v>
      </c>
      <c r="K2104">
        <v>0</v>
      </c>
      <c r="R2104" t="s">
        <v>5832</v>
      </c>
      <c r="S2104">
        <v>0</v>
      </c>
      <c r="W2104" t="s">
        <v>24</v>
      </c>
      <c r="Z2104">
        <v>3</v>
      </c>
      <c r="AB2104" t="s">
        <v>24</v>
      </c>
      <c r="AC2104" t="s">
        <v>24</v>
      </c>
      <c r="AD2104" t="s">
        <v>24</v>
      </c>
      <c r="AE2104" t="s">
        <v>24</v>
      </c>
      <c r="AF2104">
        <v>0</v>
      </c>
      <c r="AG2104">
        <v>165</v>
      </c>
      <c r="AH2104" t="s">
        <v>24</v>
      </c>
      <c r="AI2104">
        <v>0</v>
      </c>
      <c r="AJ2104" t="s">
        <v>24</v>
      </c>
      <c r="AK2104" t="s">
        <v>24</v>
      </c>
      <c r="AL2104" t="s">
        <v>24</v>
      </c>
      <c r="AM2104" t="s">
        <v>24</v>
      </c>
      <c r="AN2104" t="s">
        <v>24</v>
      </c>
      <c r="AO2104" t="s">
        <v>24</v>
      </c>
      <c r="AP2104" t="s">
        <v>24</v>
      </c>
      <c r="AQ2104" t="s">
        <v>24</v>
      </c>
      <c r="AR2104" t="s">
        <v>24</v>
      </c>
      <c r="AS2104" t="s">
        <v>24</v>
      </c>
      <c r="AT2104" t="s">
        <v>24</v>
      </c>
    </row>
    <row r="2105" spans="1:46">
      <c r="A2105">
        <v>165</v>
      </c>
      <c r="B2105">
        <v>1</v>
      </c>
      <c r="C2105">
        <v>8</v>
      </c>
      <c r="D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S2105">
        <v>0</v>
      </c>
      <c r="Z2105">
        <v>0</v>
      </c>
      <c r="AB2105" t="s">
        <v>24</v>
      </c>
      <c r="AC2105" t="s">
        <v>24</v>
      </c>
      <c r="AD2105" t="s">
        <v>24</v>
      </c>
      <c r="AE2105" t="s">
        <v>24</v>
      </c>
      <c r="AF2105">
        <v>0</v>
      </c>
      <c r="AG2105">
        <v>165</v>
      </c>
      <c r="AH2105" t="s">
        <v>24</v>
      </c>
      <c r="AI2105">
        <v>0</v>
      </c>
      <c r="AJ2105" t="s">
        <v>24</v>
      </c>
      <c r="AK2105" t="s">
        <v>24</v>
      </c>
      <c r="AL2105" t="s">
        <v>24</v>
      </c>
      <c r="AM2105" t="s">
        <v>24</v>
      </c>
      <c r="AN2105" t="s">
        <v>24</v>
      </c>
      <c r="AO2105" t="s">
        <v>24</v>
      </c>
      <c r="AP2105" t="s">
        <v>24</v>
      </c>
      <c r="AQ2105" t="s">
        <v>24</v>
      </c>
      <c r="AR2105" t="s">
        <v>24</v>
      </c>
      <c r="AS2105" t="s">
        <v>24</v>
      </c>
      <c r="AT2105" t="s">
        <v>24</v>
      </c>
    </row>
    <row r="2106" spans="1:46">
      <c r="A2106">
        <v>174</v>
      </c>
      <c r="B2106">
        <v>1</v>
      </c>
      <c r="C2106">
        <v>1</v>
      </c>
      <c r="D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S2106">
        <v>0</v>
      </c>
      <c r="Z2106">
        <v>0</v>
      </c>
      <c r="AB2106" t="s">
        <v>24</v>
      </c>
      <c r="AC2106" t="s">
        <v>24</v>
      </c>
      <c r="AD2106" t="s">
        <v>24</v>
      </c>
      <c r="AE2106" t="s">
        <v>24</v>
      </c>
      <c r="AF2106">
        <v>0</v>
      </c>
      <c r="AG2106">
        <v>174</v>
      </c>
      <c r="AH2106" t="s">
        <v>24</v>
      </c>
      <c r="AI2106">
        <v>0</v>
      </c>
      <c r="AJ2106" t="s">
        <v>24</v>
      </c>
      <c r="AK2106" t="s">
        <v>24</v>
      </c>
      <c r="AL2106" t="s">
        <v>24</v>
      </c>
      <c r="AM2106" t="s">
        <v>24</v>
      </c>
      <c r="AN2106" t="s">
        <v>24</v>
      </c>
      <c r="AO2106" t="s">
        <v>24</v>
      </c>
      <c r="AP2106" t="s">
        <v>24</v>
      </c>
      <c r="AQ2106" t="s">
        <v>24</v>
      </c>
      <c r="AR2106" t="s">
        <v>24</v>
      </c>
      <c r="AS2106" t="s">
        <v>24</v>
      </c>
      <c r="AT2106" t="s">
        <v>24</v>
      </c>
    </row>
    <row r="2107" spans="1:46">
      <c r="A2107">
        <v>174</v>
      </c>
      <c r="B2107">
        <v>1</v>
      </c>
      <c r="C2107">
        <v>2</v>
      </c>
      <c r="D2107">
        <v>0</v>
      </c>
      <c r="G2107">
        <v>46</v>
      </c>
      <c r="H2107">
        <v>0</v>
      </c>
      <c r="I2107">
        <v>0</v>
      </c>
      <c r="J2107">
        <v>0</v>
      </c>
      <c r="K2107">
        <v>0</v>
      </c>
      <c r="R2107" t="s">
        <v>5833</v>
      </c>
      <c r="S2107">
        <v>0</v>
      </c>
      <c r="W2107" t="s">
        <v>24</v>
      </c>
      <c r="Z2107">
        <v>3</v>
      </c>
      <c r="AB2107" t="s">
        <v>24</v>
      </c>
      <c r="AC2107" t="s">
        <v>24</v>
      </c>
      <c r="AD2107" t="s">
        <v>24</v>
      </c>
      <c r="AE2107" t="s">
        <v>24</v>
      </c>
      <c r="AF2107">
        <v>0</v>
      </c>
      <c r="AG2107">
        <v>174</v>
      </c>
      <c r="AH2107" t="s">
        <v>24</v>
      </c>
      <c r="AI2107">
        <v>0</v>
      </c>
      <c r="AJ2107" t="s">
        <v>24</v>
      </c>
      <c r="AK2107" t="s">
        <v>24</v>
      </c>
      <c r="AL2107" t="s">
        <v>24</v>
      </c>
      <c r="AM2107" t="s">
        <v>24</v>
      </c>
      <c r="AN2107" t="s">
        <v>24</v>
      </c>
      <c r="AO2107" t="s">
        <v>24</v>
      </c>
      <c r="AP2107" t="s">
        <v>24</v>
      </c>
      <c r="AQ2107" t="s">
        <v>24</v>
      </c>
      <c r="AR2107" t="s">
        <v>24</v>
      </c>
      <c r="AS2107" t="s">
        <v>24</v>
      </c>
      <c r="AT2107" t="s">
        <v>24</v>
      </c>
    </row>
    <row r="2108" spans="1:46">
      <c r="A2108">
        <v>174</v>
      </c>
      <c r="B2108">
        <v>1</v>
      </c>
      <c r="C2108">
        <v>3</v>
      </c>
      <c r="D2108">
        <v>0</v>
      </c>
      <c r="G2108">
        <v>351</v>
      </c>
      <c r="H2108">
        <v>0</v>
      </c>
      <c r="I2108">
        <v>0</v>
      </c>
      <c r="J2108">
        <v>0</v>
      </c>
      <c r="K2108">
        <v>0</v>
      </c>
      <c r="R2108" t="s">
        <v>170</v>
      </c>
      <c r="S2108">
        <v>0</v>
      </c>
      <c r="W2108" t="s">
        <v>24</v>
      </c>
      <c r="Z2108">
        <v>3</v>
      </c>
      <c r="AB2108" t="s">
        <v>24</v>
      </c>
      <c r="AC2108" t="s">
        <v>24</v>
      </c>
      <c r="AD2108" t="s">
        <v>24</v>
      </c>
      <c r="AE2108" t="s">
        <v>24</v>
      </c>
      <c r="AF2108">
        <v>0</v>
      </c>
      <c r="AG2108">
        <v>174</v>
      </c>
      <c r="AH2108" t="s">
        <v>24</v>
      </c>
      <c r="AI2108">
        <v>0</v>
      </c>
      <c r="AJ2108" t="s">
        <v>24</v>
      </c>
      <c r="AK2108" t="s">
        <v>24</v>
      </c>
      <c r="AL2108" t="s">
        <v>24</v>
      </c>
      <c r="AM2108" t="s">
        <v>24</v>
      </c>
      <c r="AN2108" t="s">
        <v>24</v>
      </c>
      <c r="AO2108" t="s">
        <v>24</v>
      </c>
      <c r="AP2108" t="s">
        <v>24</v>
      </c>
      <c r="AQ2108" t="s">
        <v>24</v>
      </c>
      <c r="AR2108" t="s">
        <v>24</v>
      </c>
      <c r="AS2108" t="s">
        <v>24</v>
      </c>
      <c r="AT2108" t="s">
        <v>24</v>
      </c>
    </row>
    <row r="2109" spans="1:46">
      <c r="A2109">
        <v>174</v>
      </c>
      <c r="B2109">
        <v>1</v>
      </c>
      <c r="C2109">
        <v>4</v>
      </c>
      <c r="D2109">
        <v>0</v>
      </c>
      <c r="G2109">
        <v>215</v>
      </c>
      <c r="H2109">
        <v>0</v>
      </c>
      <c r="I2109">
        <v>0</v>
      </c>
      <c r="J2109">
        <v>0</v>
      </c>
      <c r="K2109">
        <v>0</v>
      </c>
      <c r="R2109" t="s">
        <v>1556</v>
      </c>
      <c r="S2109">
        <v>0</v>
      </c>
      <c r="W2109" t="s">
        <v>24</v>
      </c>
      <c r="Z2109">
        <v>3</v>
      </c>
      <c r="AB2109" t="s">
        <v>24</v>
      </c>
      <c r="AC2109" t="s">
        <v>24</v>
      </c>
      <c r="AD2109" t="s">
        <v>24</v>
      </c>
      <c r="AE2109" t="s">
        <v>24</v>
      </c>
      <c r="AF2109">
        <v>0</v>
      </c>
      <c r="AG2109">
        <v>174</v>
      </c>
      <c r="AH2109" t="s">
        <v>24</v>
      </c>
      <c r="AI2109">
        <v>0</v>
      </c>
      <c r="AJ2109" t="s">
        <v>24</v>
      </c>
      <c r="AK2109" t="s">
        <v>24</v>
      </c>
      <c r="AL2109" t="s">
        <v>24</v>
      </c>
      <c r="AM2109" t="s">
        <v>24</v>
      </c>
      <c r="AN2109" t="s">
        <v>24</v>
      </c>
      <c r="AO2109" t="s">
        <v>24</v>
      </c>
      <c r="AP2109" t="s">
        <v>24</v>
      </c>
      <c r="AQ2109" t="s">
        <v>24</v>
      </c>
      <c r="AR2109" t="s">
        <v>24</v>
      </c>
      <c r="AS2109" t="s">
        <v>24</v>
      </c>
      <c r="AT2109" t="s">
        <v>24</v>
      </c>
    </row>
    <row r="2110" spans="1:46">
      <c r="A2110">
        <v>174</v>
      </c>
      <c r="B2110">
        <v>1</v>
      </c>
      <c r="C2110">
        <v>5</v>
      </c>
      <c r="D2110">
        <v>0</v>
      </c>
      <c r="G2110">
        <v>398</v>
      </c>
      <c r="H2110">
        <v>0</v>
      </c>
      <c r="I2110">
        <v>0</v>
      </c>
      <c r="J2110">
        <v>0</v>
      </c>
      <c r="K2110">
        <v>0</v>
      </c>
      <c r="R2110" t="s">
        <v>5462</v>
      </c>
      <c r="S2110">
        <v>0</v>
      </c>
      <c r="W2110" t="s">
        <v>24</v>
      </c>
      <c r="Z2110">
        <v>3</v>
      </c>
      <c r="AB2110" t="s">
        <v>24</v>
      </c>
      <c r="AC2110" t="s">
        <v>24</v>
      </c>
      <c r="AD2110" t="s">
        <v>24</v>
      </c>
      <c r="AE2110" t="s">
        <v>24</v>
      </c>
      <c r="AF2110">
        <v>0</v>
      </c>
      <c r="AG2110">
        <v>174</v>
      </c>
      <c r="AH2110" t="s">
        <v>24</v>
      </c>
      <c r="AI2110">
        <v>0</v>
      </c>
      <c r="AJ2110" t="s">
        <v>24</v>
      </c>
      <c r="AK2110" t="s">
        <v>24</v>
      </c>
      <c r="AL2110" t="s">
        <v>24</v>
      </c>
      <c r="AM2110" t="s">
        <v>24</v>
      </c>
      <c r="AN2110" t="s">
        <v>24</v>
      </c>
      <c r="AO2110" t="s">
        <v>24</v>
      </c>
      <c r="AP2110" t="s">
        <v>24</v>
      </c>
      <c r="AQ2110" t="s">
        <v>24</v>
      </c>
      <c r="AR2110" t="s">
        <v>24</v>
      </c>
      <c r="AS2110" t="s">
        <v>24</v>
      </c>
      <c r="AT2110" t="s">
        <v>24</v>
      </c>
    </row>
    <row r="2111" spans="1:46">
      <c r="A2111">
        <v>174</v>
      </c>
      <c r="B2111">
        <v>1</v>
      </c>
      <c r="C2111">
        <v>6</v>
      </c>
      <c r="D2111">
        <v>0</v>
      </c>
      <c r="G2111">
        <v>437</v>
      </c>
      <c r="H2111">
        <v>0</v>
      </c>
      <c r="I2111">
        <v>0</v>
      </c>
      <c r="J2111">
        <v>0</v>
      </c>
      <c r="K2111">
        <v>0</v>
      </c>
      <c r="R2111" t="s">
        <v>1579</v>
      </c>
      <c r="S2111">
        <v>0</v>
      </c>
      <c r="W2111" t="s">
        <v>24</v>
      </c>
      <c r="Z2111">
        <v>3</v>
      </c>
      <c r="AB2111" t="s">
        <v>24</v>
      </c>
      <c r="AC2111" t="s">
        <v>24</v>
      </c>
      <c r="AD2111" t="s">
        <v>24</v>
      </c>
      <c r="AE2111" t="s">
        <v>24</v>
      </c>
      <c r="AF2111">
        <v>0</v>
      </c>
      <c r="AG2111">
        <v>174</v>
      </c>
      <c r="AH2111" t="s">
        <v>24</v>
      </c>
      <c r="AI2111">
        <v>0</v>
      </c>
      <c r="AJ2111" t="s">
        <v>24</v>
      </c>
      <c r="AK2111" t="s">
        <v>24</v>
      </c>
      <c r="AL2111" t="s">
        <v>24</v>
      </c>
      <c r="AM2111" t="s">
        <v>24</v>
      </c>
      <c r="AN2111" t="s">
        <v>24</v>
      </c>
      <c r="AO2111" t="s">
        <v>24</v>
      </c>
      <c r="AP2111" t="s">
        <v>24</v>
      </c>
      <c r="AQ2111" t="s">
        <v>24</v>
      </c>
      <c r="AR2111" t="s">
        <v>24</v>
      </c>
      <c r="AS2111" t="s">
        <v>24</v>
      </c>
      <c r="AT2111" t="s">
        <v>24</v>
      </c>
    </row>
    <row r="2112" spans="1:46">
      <c r="A2112">
        <v>174</v>
      </c>
      <c r="B2112">
        <v>1</v>
      </c>
      <c r="C2112">
        <v>7</v>
      </c>
      <c r="D2112">
        <v>0</v>
      </c>
      <c r="G2112">
        <v>354</v>
      </c>
      <c r="H2112">
        <v>0</v>
      </c>
      <c r="I2112">
        <v>0</v>
      </c>
      <c r="J2112">
        <v>0</v>
      </c>
      <c r="K2112">
        <v>0</v>
      </c>
      <c r="R2112" t="s">
        <v>5834</v>
      </c>
      <c r="S2112">
        <v>0</v>
      </c>
      <c r="W2112" t="s">
        <v>24</v>
      </c>
      <c r="Z2112">
        <v>3</v>
      </c>
      <c r="AB2112" t="s">
        <v>24</v>
      </c>
      <c r="AC2112" t="s">
        <v>24</v>
      </c>
      <c r="AD2112" t="s">
        <v>24</v>
      </c>
      <c r="AE2112" t="s">
        <v>24</v>
      </c>
      <c r="AF2112">
        <v>0</v>
      </c>
      <c r="AG2112">
        <v>174</v>
      </c>
      <c r="AH2112" t="s">
        <v>24</v>
      </c>
      <c r="AI2112">
        <v>0</v>
      </c>
      <c r="AJ2112" t="s">
        <v>24</v>
      </c>
      <c r="AK2112" t="s">
        <v>24</v>
      </c>
      <c r="AL2112" t="s">
        <v>24</v>
      </c>
      <c r="AM2112" t="s">
        <v>24</v>
      </c>
      <c r="AN2112" t="s">
        <v>24</v>
      </c>
      <c r="AO2112" t="s">
        <v>24</v>
      </c>
      <c r="AP2112" t="s">
        <v>24</v>
      </c>
      <c r="AQ2112" t="s">
        <v>24</v>
      </c>
      <c r="AR2112" t="s">
        <v>24</v>
      </c>
      <c r="AS2112" t="s">
        <v>24</v>
      </c>
      <c r="AT2112" t="s">
        <v>24</v>
      </c>
    </row>
    <row r="2113" spans="1:46">
      <c r="A2113">
        <v>174</v>
      </c>
      <c r="B2113">
        <v>1</v>
      </c>
      <c r="C2113">
        <v>8</v>
      </c>
      <c r="D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S2113">
        <v>0</v>
      </c>
      <c r="Z2113">
        <v>0</v>
      </c>
      <c r="AB2113" t="s">
        <v>24</v>
      </c>
      <c r="AC2113" t="s">
        <v>24</v>
      </c>
      <c r="AD2113" t="s">
        <v>24</v>
      </c>
      <c r="AE2113" t="s">
        <v>24</v>
      </c>
      <c r="AF2113">
        <v>0</v>
      </c>
      <c r="AG2113">
        <v>174</v>
      </c>
      <c r="AH2113" t="s">
        <v>24</v>
      </c>
      <c r="AI2113">
        <v>0</v>
      </c>
      <c r="AJ2113" t="s">
        <v>24</v>
      </c>
      <c r="AK2113" t="s">
        <v>24</v>
      </c>
      <c r="AL2113" t="s">
        <v>24</v>
      </c>
      <c r="AM2113" t="s">
        <v>24</v>
      </c>
      <c r="AN2113" t="s">
        <v>24</v>
      </c>
      <c r="AO2113" t="s">
        <v>24</v>
      </c>
      <c r="AP2113" t="s">
        <v>24</v>
      </c>
      <c r="AQ2113" t="s">
        <v>24</v>
      </c>
      <c r="AR2113" t="s">
        <v>24</v>
      </c>
      <c r="AS2113" t="s">
        <v>24</v>
      </c>
      <c r="AT2113" t="s">
        <v>24</v>
      </c>
    </row>
    <row r="2114" spans="1:46">
      <c r="A2114">
        <v>179</v>
      </c>
      <c r="B2114">
        <v>1</v>
      </c>
      <c r="C2114">
        <v>1</v>
      </c>
      <c r="D2114">
        <v>0</v>
      </c>
      <c r="G2114">
        <v>523</v>
      </c>
      <c r="H2114">
        <v>0</v>
      </c>
      <c r="I2114">
        <v>0</v>
      </c>
      <c r="J2114">
        <v>0</v>
      </c>
      <c r="K2114">
        <v>0</v>
      </c>
      <c r="R2114" t="s">
        <v>5835</v>
      </c>
      <c r="S2114">
        <v>0</v>
      </c>
      <c r="W2114" t="s">
        <v>24</v>
      </c>
      <c r="Z2114">
        <v>4</v>
      </c>
      <c r="AB2114" t="s">
        <v>24</v>
      </c>
      <c r="AC2114" t="s">
        <v>24</v>
      </c>
      <c r="AD2114" t="s">
        <v>24</v>
      </c>
      <c r="AE2114" t="s">
        <v>24</v>
      </c>
      <c r="AF2114">
        <v>0</v>
      </c>
      <c r="AG2114">
        <v>179</v>
      </c>
      <c r="AH2114" t="s">
        <v>24</v>
      </c>
      <c r="AI2114">
        <v>0</v>
      </c>
      <c r="AJ2114" t="s">
        <v>24</v>
      </c>
      <c r="AK2114" t="s">
        <v>24</v>
      </c>
      <c r="AL2114" t="s">
        <v>24</v>
      </c>
      <c r="AM2114" t="s">
        <v>24</v>
      </c>
      <c r="AN2114" t="s">
        <v>24</v>
      </c>
      <c r="AO2114" t="s">
        <v>24</v>
      </c>
      <c r="AP2114" t="s">
        <v>24</v>
      </c>
      <c r="AQ2114" t="s">
        <v>24</v>
      </c>
      <c r="AR2114" t="s">
        <v>24</v>
      </c>
      <c r="AS2114" t="s">
        <v>24</v>
      </c>
      <c r="AT2114" t="s">
        <v>24</v>
      </c>
    </row>
    <row r="2115" spans="1:46">
      <c r="A2115">
        <v>179</v>
      </c>
      <c r="B2115">
        <v>1</v>
      </c>
      <c r="C2115">
        <v>2</v>
      </c>
      <c r="D2115">
        <v>0</v>
      </c>
      <c r="G2115">
        <v>228</v>
      </c>
      <c r="H2115">
        <v>0</v>
      </c>
      <c r="I2115">
        <v>0</v>
      </c>
      <c r="J2115">
        <v>0</v>
      </c>
      <c r="K2115">
        <v>0</v>
      </c>
      <c r="R2115" t="s">
        <v>5476</v>
      </c>
      <c r="S2115">
        <v>0</v>
      </c>
      <c r="W2115" t="s">
        <v>24</v>
      </c>
      <c r="Z2115">
        <v>4</v>
      </c>
      <c r="AB2115" t="s">
        <v>24</v>
      </c>
      <c r="AC2115" t="s">
        <v>24</v>
      </c>
      <c r="AD2115" t="s">
        <v>24</v>
      </c>
      <c r="AE2115" t="s">
        <v>24</v>
      </c>
      <c r="AF2115">
        <v>0</v>
      </c>
      <c r="AG2115">
        <v>179</v>
      </c>
      <c r="AH2115" t="s">
        <v>24</v>
      </c>
      <c r="AI2115">
        <v>0</v>
      </c>
      <c r="AJ2115" t="s">
        <v>24</v>
      </c>
      <c r="AK2115" t="s">
        <v>24</v>
      </c>
      <c r="AL2115" t="s">
        <v>24</v>
      </c>
      <c r="AM2115" t="s">
        <v>24</v>
      </c>
      <c r="AN2115" t="s">
        <v>24</v>
      </c>
      <c r="AO2115" t="s">
        <v>24</v>
      </c>
      <c r="AP2115" t="s">
        <v>24</v>
      </c>
      <c r="AQ2115" t="s">
        <v>24</v>
      </c>
      <c r="AR2115" t="s">
        <v>24</v>
      </c>
      <c r="AS2115" t="s">
        <v>24</v>
      </c>
      <c r="AT2115" t="s">
        <v>24</v>
      </c>
    </row>
    <row r="2116" spans="1:46">
      <c r="A2116">
        <v>179</v>
      </c>
      <c r="B2116">
        <v>1</v>
      </c>
      <c r="C2116">
        <v>3</v>
      </c>
      <c r="D2116">
        <v>0</v>
      </c>
      <c r="G2116">
        <v>227</v>
      </c>
      <c r="H2116">
        <v>0</v>
      </c>
      <c r="I2116">
        <v>0</v>
      </c>
      <c r="J2116">
        <v>0</v>
      </c>
      <c r="K2116">
        <v>0</v>
      </c>
      <c r="R2116" t="s">
        <v>5836</v>
      </c>
      <c r="S2116">
        <v>0</v>
      </c>
      <c r="W2116" t="s">
        <v>24</v>
      </c>
      <c r="Z2116">
        <v>4</v>
      </c>
      <c r="AB2116" t="s">
        <v>24</v>
      </c>
      <c r="AC2116" t="s">
        <v>24</v>
      </c>
      <c r="AD2116" t="s">
        <v>24</v>
      </c>
      <c r="AE2116" t="s">
        <v>24</v>
      </c>
      <c r="AF2116">
        <v>0</v>
      </c>
      <c r="AG2116">
        <v>179</v>
      </c>
      <c r="AH2116" t="s">
        <v>24</v>
      </c>
      <c r="AI2116">
        <v>0</v>
      </c>
      <c r="AJ2116" t="s">
        <v>24</v>
      </c>
      <c r="AK2116" t="s">
        <v>24</v>
      </c>
      <c r="AL2116" t="s">
        <v>24</v>
      </c>
      <c r="AM2116" t="s">
        <v>24</v>
      </c>
      <c r="AN2116" t="s">
        <v>24</v>
      </c>
      <c r="AO2116" t="s">
        <v>24</v>
      </c>
      <c r="AP2116" t="s">
        <v>24</v>
      </c>
      <c r="AQ2116" t="s">
        <v>24</v>
      </c>
      <c r="AR2116" t="s">
        <v>24</v>
      </c>
      <c r="AS2116" t="s">
        <v>24</v>
      </c>
      <c r="AT2116" t="s">
        <v>24</v>
      </c>
    </row>
    <row r="2117" spans="1:46">
      <c r="A2117">
        <v>179</v>
      </c>
      <c r="B2117">
        <v>1</v>
      </c>
      <c r="C2117">
        <v>4</v>
      </c>
      <c r="D2117">
        <v>0</v>
      </c>
      <c r="G2117">
        <v>274</v>
      </c>
      <c r="H2117">
        <v>0</v>
      </c>
      <c r="I2117">
        <v>0</v>
      </c>
      <c r="J2117">
        <v>0</v>
      </c>
      <c r="K2117">
        <v>0</v>
      </c>
      <c r="R2117" t="s">
        <v>5491</v>
      </c>
      <c r="S2117">
        <v>0</v>
      </c>
      <c r="W2117" t="s">
        <v>24</v>
      </c>
      <c r="Z2117">
        <v>4</v>
      </c>
      <c r="AB2117" t="s">
        <v>24</v>
      </c>
      <c r="AC2117" t="s">
        <v>24</v>
      </c>
      <c r="AD2117" t="s">
        <v>24</v>
      </c>
      <c r="AE2117" t="s">
        <v>24</v>
      </c>
      <c r="AF2117">
        <v>0</v>
      </c>
      <c r="AG2117">
        <v>179</v>
      </c>
      <c r="AH2117" t="s">
        <v>24</v>
      </c>
      <c r="AI2117">
        <v>0</v>
      </c>
      <c r="AJ2117" t="s">
        <v>24</v>
      </c>
      <c r="AK2117" t="s">
        <v>24</v>
      </c>
      <c r="AL2117" t="s">
        <v>24</v>
      </c>
      <c r="AM2117" t="s">
        <v>24</v>
      </c>
      <c r="AN2117" t="s">
        <v>24</v>
      </c>
      <c r="AO2117" t="s">
        <v>24</v>
      </c>
      <c r="AP2117" t="s">
        <v>24</v>
      </c>
      <c r="AQ2117" t="s">
        <v>24</v>
      </c>
      <c r="AR2117" t="s">
        <v>24</v>
      </c>
      <c r="AS2117" t="s">
        <v>24</v>
      </c>
      <c r="AT2117" t="s">
        <v>24</v>
      </c>
    </row>
    <row r="2118" spans="1:46">
      <c r="A2118">
        <v>179</v>
      </c>
      <c r="B2118">
        <v>1</v>
      </c>
      <c r="C2118">
        <v>5</v>
      </c>
      <c r="D2118">
        <v>0</v>
      </c>
      <c r="G2118">
        <v>443</v>
      </c>
      <c r="H2118">
        <v>0</v>
      </c>
      <c r="I2118">
        <v>0</v>
      </c>
      <c r="J2118">
        <v>0</v>
      </c>
      <c r="K2118">
        <v>0</v>
      </c>
      <c r="R2118" t="s">
        <v>1614</v>
      </c>
      <c r="S2118">
        <v>0</v>
      </c>
      <c r="W2118" t="s">
        <v>24</v>
      </c>
      <c r="Z2118">
        <v>4</v>
      </c>
      <c r="AB2118" t="s">
        <v>24</v>
      </c>
      <c r="AC2118" t="s">
        <v>24</v>
      </c>
      <c r="AD2118" t="s">
        <v>24</v>
      </c>
      <c r="AE2118" t="s">
        <v>24</v>
      </c>
      <c r="AF2118">
        <v>0</v>
      </c>
      <c r="AG2118">
        <v>179</v>
      </c>
      <c r="AH2118" t="s">
        <v>24</v>
      </c>
      <c r="AI2118">
        <v>0</v>
      </c>
      <c r="AJ2118" t="s">
        <v>24</v>
      </c>
      <c r="AK2118" t="s">
        <v>24</v>
      </c>
      <c r="AL2118" t="s">
        <v>24</v>
      </c>
      <c r="AM2118" t="s">
        <v>24</v>
      </c>
      <c r="AN2118" t="s">
        <v>24</v>
      </c>
      <c r="AO2118" t="s">
        <v>24</v>
      </c>
      <c r="AP2118" t="s">
        <v>24</v>
      </c>
      <c r="AQ2118" t="s">
        <v>24</v>
      </c>
      <c r="AR2118" t="s">
        <v>24</v>
      </c>
      <c r="AS2118" t="s">
        <v>24</v>
      </c>
      <c r="AT2118" t="s">
        <v>24</v>
      </c>
    </row>
    <row r="2119" spans="1:46">
      <c r="A2119">
        <v>179</v>
      </c>
      <c r="B2119">
        <v>1</v>
      </c>
      <c r="C2119">
        <v>6</v>
      </c>
      <c r="D2119">
        <v>0</v>
      </c>
      <c r="G2119">
        <v>444</v>
      </c>
      <c r="H2119">
        <v>0</v>
      </c>
      <c r="I2119">
        <v>0</v>
      </c>
      <c r="J2119">
        <v>0</v>
      </c>
      <c r="K2119">
        <v>0</v>
      </c>
      <c r="R2119" t="s">
        <v>5837</v>
      </c>
      <c r="S2119">
        <v>0</v>
      </c>
      <c r="W2119" t="s">
        <v>24</v>
      </c>
      <c r="Z2119">
        <v>4</v>
      </c>
      <c r="AB2119" t="s">
        <v>24</v>
      </c>
      <c r="AC2119" t="s">
        <v>24</v>
      </c>
      <c r="AD2119" t="s">
        <v>24</v>
      </c>
      <c r="AE2119" t="s">
        <v>24</v>
      </c>
      <c r="AF2119">
        <v>0</v>
      </c>
      <c r="AG2119">
        <v>179</v>
      </c>
      <c r="AH2119" t="s">
        <v>24</v>
      </c>
      <c r="AI2119">
        <v>0</v>
      </c>
      <c r="AJ2119" t="s">
        <v>24</v>
      </c>
      <c r="AK2119" t="s">
        <v>24</v>
      </c>
      <c r="AL2119" t="s">
        <v>24</v>
      </c>
      <c r="AM2119" t="s">
        <v>24</v>
      </c>
      <c r="AN2119" t="s">
        <v>24</v>
      </c>
      <c r="AO2119" t="s">
        <v>24</v>
      </c>
      <c r="AP2119" t="s">
        <v>24</v>
      </c>
      <c r="AQ2119" t="s">
        <v>24</v>
      </c>
      <c r="AR2119" t="s">
        <v>24</v>
      </c>
      <c r="AS2119" t="s">
        <v>24</v>
      </c>
      <c r="AT2119" t="s">
        <v>24</v>
      </c>
    </row>
    <row r="2120" spans="1:46">
      <c r="A2120">
        <v>179</v>
      </c>
      <c r="B2120">
        <v>1</v>
      </c>
      <c r="C2120">
        <v>7</v>
      </c>
      <c r="D2120">
        <v>0</v>
      </c>
      <c r="G2120">
        <v>524</v>
      </c>
      <c r="H2120">
        <v>0</v>
      </c>
      <c r="I2120">
        <v>0</v>
      </c>
      <c r="J2120">
        <v>0</v>
      </c>
      <c r="K2120">
        <v>0</v>
      </c>
      <c r="R2120" t="s">
        <v>5838</v>
      </c>
      <c r="S2120">
        <v>0</v>
      </c>
      <c r="W2120" t="s">
        <v>24</v>
      </c>
      <c r="Z2120">
        <v>4</v>
      </c>
      <c r="AB2120" t="s">
        <v>24</v>
      </c>
      <c r="AC2120" t="s">
        <v>24</v>
      </c>
      <c r="AD2120" t="s">
        <v>24</v>
      </c>
      <c r="AE2120" t="s">
        <v>24</v>
      </c>
      <c r="AF2120">
        <v>0</v>
      </c>
      <c r="AG2120">
        <v>179</v>
      </c>
      <c r="AH2120" t="s">
        <v>24</v>
      </c>
      <c r="AI2120">
        <v>0</v>
      </c>
      <c r="AJ2120" t="s">
        <v>24</v>
      </c>
      <c r="AK2120" t="s">
        <v>24</v>
      </c>
      <c r="AL2120" t="s">
        <v>24</v>
      </c>
      <c r="AM2120" t="s">
        <v>24</v>
      </c>
      <c r="AN2120" t="s">
        <v>24</v>
      </c>
      <c r="AO2120" t="s">
        <v>24</v>
      </c>
      <c r="AP2120" t="s">
        <v>24</v>
      </c>
      <c r="AQ2120" t="s">
        <v>24</v>
      </c>
      <c r="AR2120" t="s">
        <v>24</v>
      </c>
      <c r="AS2120" t="s">
        <v>24</v>
      </c>
      <c r="AT2120" t="s">
        <v>24</v>
      </c>
    </row>
    <row r="2121" spans="1:46">
      <c r="A2121">
        <v>179</v>
      </c>
      <c r="B2121">
        <v>1</v>
      </c>
      <c r="C2121">
        <v>8</v>
      </c>
      <c r="D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S2121">
        <v>0</v>
      </c>
      <c r="Z2121">
        <v>0</v>
      </c>
      <c r="AB2121" t="s">
        <v>24</v>
      </c>
      <c r="AC2121" t="s">
        <v>24</v>
      </c>
      <c r="AD2121" t="s">
        <v>24</v>
      </c>
      <c r="AE2121" t="s">
        <v>24</v>
      </c>
      <c r="AF2121">
        <v>0</v>
      </c>
      <c r="AG2121">
        <v>179</v>
      </c>
      <c r="AH2121" t="s">
        <v>24</v>
      </c>
      <c r="AI2121">
        <v>0</v>
      </c>
      <c r="AJ2121" t="s">
        <v>24</v>
      </c>
      <c r="AK2121" t="s">
        <v>24</v>
      </c>
      <c r="AL2121" t="s">
        <v>24</v>
      </c>
      <c r="AM2121" t="s">
        <v>24</v>
      </c>
      <c r="AN2121" t="s">
        <v>24</v>
      </c>
      <c r="AO2121" t="s">
        <v>24</v>
      </c>
      <c r="AP2121" t="s">
        <v>24</v>
      </c>
      <c r="AQ2121" t="s">
        <v>24</v>
      </c>
      <c r="AR2121" t="s">
        <v>24</v>
      </c>
      <c r="AS2121" t="s">
        <v>24</v>
      </c>
      <c r="AT2121" t="s">
        <v>24</v>
      </c>
    </row>
    <row r="2122" spans="1:46">
      <c r="A2122">
        <v>195</v>
      </c>
      <c r="B2122">
        <v>1</v>
      </c>
      <c r="C2122">
        <v>1</v>
      </c>
      <c r="D2122">
        <v>0</v>
      </c>
      <c r="G2122">
        <v>386</v>
      </c>
      <c r="H2122">
        <v>0</v>
      </c>
      <c r="I2122">
        <v>0</v>
      </c>
      <c r="J2122">
        <v>0</v>
      </c>
      <c r="K2122">
        <v>0</v>
      </c>
      <c r="R2122" t="s">
        <v>5839</v>
      </c>
      <c r="S2122">
        <v>0</v>
      </c>
      <c r="W2122" t="s">
        <v>24</v>
      </c>
      <c r="Z2122">
        <v>4</v>
      </c>
      <c r="AB2122" t="s">
        <v>24</v>
      </c>
      <c r="AC2122" t="s">
        <v>24</v>
      </c>
      <c r="AD2122" t="s">
        <v>24</v>
      </c>
      <c r="AE2122" t="s">
        <v>24</v>
      </c>
      <c r="AF2122">
        <v>0</v>
      </c>
      <c r="AG2122">
        <v>195</v>
      </c>
      <c r="AH2122" t="s">
        <v>24</v>
      </c>
      <c r="AI2122">
        <v>0</v>
      </c>
      <c r="AJ2122" t="s">
        <v>24</v>
      </c>
      <c r="AK2122" t="s">
        <v>24</v>
      </c>
      <c r="AL2122" t="s">
        <v>24</v>
      </c>
      <c r="AM2122" t="s">
        <v>24</v>
      </c>
      <c r="AN2122" t="s">
        <v>24</v>
      </c>
      <c r="AO2122" t="s">
        <v>24</v>
      </c>
      <c r="AP2122" t="s">
        <v>24</v>
      </c>
      <c r="AQ2122" t="s">
        <v>24</v>
      </c>
      <c r="AR2122" t="s">
        <v>24</v>
      </c>
      <c r="AS2122" t="s">
        <v>24</v>
      </c>
      <c r="AT2122" t="s">
        <v>24</v>
      </c>
    </row>
    <row r="2123" spans="1:46">
      <c r="A2123">
        <v>195</v>
      </c>
      <c r="B2123">
        <v>1</v>
      </c>
      <c r="C2123">
        <v>2</v>
      </c>
      <c r="D2123">
        <v>0</v>
      </c>
      <c r="G2123">
        <v>685</v>
      </c>
      <c r="H2123">
        <v>0</v>
      </c>
      <c r="I2123">
        <v>0</v>
      </c>
      <c r="J2123">
        <v>0</v>
      </c>
      <c r="K2123">
        <v>0</v>
      </c>
      <c r="R2123" t="s">
        <v>5840</v>
      </c>
      <c r="S2123">
        <v>0</v>
      </c>
      <c r="W2123" t="s">
        <v>24</v>
      </c>
      <c r="Z2123">
        <v>4</v>
      </c>
      <c r="AB2123" t="s">
        <v>24</v>
      </c>
      <c r="AC2123" t="s">
        <v>24</v>
      </c>
      <c r="AD2123" t="s">
        <v>24</v>
      </c>
      <c r="AE2123" t="s">
        <v>24</v>
      </c>
      <c r="AF2123">
        <v>0</v>
      </c>
      <c r="AG2123">
        <v>195</v>
      </c>
      <c r="AH2123" t="s">
        <v>24</v>
      </c>
      <c r="AI2123">
        <v>0</v>
      </c>
      <c r="AJ2123" t="s">
        <v>24</v>
      </c>
      <c r="AK2123" t="s">
        <v>24</v>
      </c>
      <c r="AL2123" t="s">
        <v>24</v>
      </c>
      <c r="AM2123" t="s">
        <v>24</v>
      </c>
      <c r="AN2123" t="s">
        <v>24</v>
      </c>
      <c r="AO2123" t="s">
        <v>24</v>
      </c>
      <c r="AP2123" t="s">
        <v>24</v>
      </c>
      <c r="AQ2123" t="s">
        <v>24</v>
      </c>
      <c r="AR2123" t="s">
        <v>24</v>
      </c>
      <c r="AS2123" t="s">
        <v>24</v>
      </c>
      <c r="AT2123" t="s">
        <v>24</v>
      </c>
    </row>
    <row r="2124" spans="1:46">
      <c r="A2124">
        <v>195</v>
      </c>
      <c r="B2124">
        <v>1</v>
      </c>
      <c r="C2124">
        <v>3</v>
      </c>
      <c r="D2124">
        <v>0</v>
      </c>
      <c r="G2124">
        <v>21</v>
      </c>
      <c r="H2124">
        <v>0</v>
      </c>
      <c r="I2124">
        <v>0</v>
      </c>
      <c r="J2124">
        <v>0</v>
      </c>
      <c r="K2124">
        <v>0</v>
      </c>
      <c r="R2124" t="s">
        <v>5222</v>
      </c>
      <c r="S2124">
        <v>0</v>
      </c>
      <c r="W2124" t="s">
        <v>24</v>
      </c>
      <c r="Z2124">
        <v>4</v>
      </c>
      <c r="AB2124" t="s">
        <v>24</v>
      </c>
      <c r="AC2124" t="s">
        <v>24</v>
      </c>
      <c r="AD2124" t="s">
        <v>24</v>
      </c>
      <c r="AE2124" t="s">
        <v>24</v>
      </c>
      <c r="AF2124">
        <v>0</v>
      </c>
      <c r="AG2124">
        <v>195</v>
      </c>
      <c r="AH2124" t="s">
        <v>24</v>
      </c>
      <c r="AI2124">
        <v>0</v>
      </c>
      <c r="AJ2124" t="s">
        <v>24</v>
      </c>
      <c r="AK2124" t="s">
        <v>24</v>
      </c>
      <c r="AL2124" t="s">
        <v>24</v>
      </c>
      <c r="AM2124" t="s">
        <v>24</v>
      </c>
      <c r="AN2124" t="s">
        <v>24</v>
      </c>
      <c r="AO2124" t="s">
        <v>24</v>
      </c>
      <c r="AP2124" t="s">
        <v>24</v>
      </c>
      <c r="AQ2124" t="s">
        <v>24</v>
      </c>
      <c r="AR2124" t="s">
        <v>24</v>
      </c>
      <c r="AS2124" t="s">
        <v>24</v>
      </c>
      <c r="AT2124" t="s">
        <v>24</v>
      </c>
    </row>
    <row r="2125" spans="1:46">
      <c r="A2125">
        <v>195</v>
      </c>
      <c r="B2125">
        <v>1</v>
      </c>
      <c r="C2125">
        <v>4</v>
      </c>
      <c r="D2125">
        <v>0</v>
      </c>
      <c r="G2125">
        <v>197</v>
      </c>
      <c r="H2125">
        <v>0</v>
      </c>
      <c r="I2125">
        <v>0</v>
      </c>
      <c r="J2125">
        <v>0</v>
      </c>
      <c r="K2125">
        <v>0</v>
      </c>
      <c r="R2125" t="s">
        <v>5841</v>
      </c>
      <c r="S2125">
        <v>0</v>
      </c>
      <c r="W2125" t="s">
        <v>24</v>
      </c>
      <c r="Z2125">
        <v>4</v>
      </c>
      <c r="AB2125" t="s">
        <v>24</v>
      </c>
      <c r="AC2125" t="s">
        <v>24</v>
      </c>
      <c r="AD2125" t="s">
        <v>24</v>
      </c>
      <c r="AE2125" t="s">
        <v>24</v>
      </c>
      <c r="AF2125">
        <v>0</v>
      </c>
      <c r="AG2125">
        <v>195</v>
      </c>
      <c r="AH2125" t="s">
        <v>24</v>
      </c>
      <c r="AI2125">
        <v>0</v>
      </c>
      <c r="AJ2125" t="s">
        <v>24</v>
      </c>
      <c r="AK2125" t="s">
        <v>24</v>
      </c>
      <c r="AL2125" t="s">
        <v>24</v>
      </c>
      <c r="AM2125" t="s">
        <v>24</v>
      </c>
      <c r="AN2125" t="s">
        <v>24</v>
      </c>
      <c r="AO2125" t="s">
        <v>24</v>
      </c>
      <c r="AP2125" t="s">
        <v>24</v>
      </c>
      <c r="AQ2125" t="s">
        <v>24</v>
      </c>
      <c r="AR2125" t="s">
        <v>24</v>
      </c>
      <c r="AS2125" t="s">
        <v>24</v>
      </c>
      <c r="AT2125" t="s">
        <v>24</v>
      </c>
    </row>
    <row r="2126" spans="1:46">
      <c r="A2126">
        <v>195</v>
      </c>
      <c r="B2126">
        <v>1</v>
      </c>
      <c r="C2126">
        <v>5</v>
      </c>
      <c r="D2126">
        <v>0</v>
      </c>
      <c r="G2126">
        <v>558</v>
      </c>
      <c r="H2126">
        <v>0</v>
      </c>
      <c r="I2126">
        <v>0</v>
      </c>
      <c r="J2126">
        <v>0</v>
      </c>
      <c r="K2126">
        <v>0</v>
      </c>
      <c r="R2126" t="s">
        <v>5388</v>
      </c>
      <c r="S2126">
        <v>0</v>
      </c>
      <c r="W2126" t="s">
        <v>24</v>
      </c>
      <c r="Z2126">
        <v>4</v>
      </c>
      <c r="AB2126" t="s">
        <v>24</v>
      </c>
      <c r="AC2126" t="s">
        <v>24</v>
      </c>
      <c r="AD2126" t="s">
        <v>24</v>
      </c>
      <c r="AE2126" t="s">
        <v>24</v>
      </c>
      <c r="AF2126">
        <v>0</v>
      </c>
      <c r="AG2126">
        <v>195</v>
      </c>
      <c r="AH2126" t="s">
        <v>24</v>
      </c>
      <c r="AI2126">
        <v>0</v>
      </c>
      <c r="AJ2126" t="s">
        <v>24</v>
      </c>
      <c r="AK2126" t="s">
        <v>24</v>
      </c>
      <c r="AL2126" t="s">
        <v>24</v>
      </c>
      <c r="AM2126" t="s">
        <v>24</v>
      </c>
      <c r="AN2126" t="s">
        <v>24</v>
      </c>
      <c r="AO2126" t="s">
        <v>24</v>
      </c>
      <c r="AP2126" t="s">
        <v>24</v>
      </c>
      <c r="AQ2126" t="s">
        <v>24</v>
      </c>
      <c r="AR2126" t="s">
        <v>24</v>
      </c>
      <c r="AS2126" t="s">
        <v>24</v>
      </c>
      <c r="AT2126" t="s">
        <v>24</v>
      </c>
    </row>
    <row r="2127" spans="1:46">
      <c r="A2127">
        <v>195</v>
      </c>
      <c r="B2127">
        <v>1</v>
      </c>
      <c r="C2127">
        <v>6</v>
      </c>
      <c r="D2127">
        <v>0</v>
      </c>
      <c r="G2127">
        <v>770</v>
      </c>
      <c r="H2127">
        <v>0</v>
      </c>
      <c r="I2127">
        <v>0</v>
      </c>
      <c r="J2127">
        <v>0</v>
      </c>
      <c r="K2127">
        <v>0</v>
      </c>
      <c r="R2127" t="s">
        <v>165</v>
      </c>
      <c r="S2127">
        <v>0</v>
      </c>
      <c r="W2127" t="s">
        <v>24</v>
      </c>
      <c r="Z2127">
        <v>4</v>
      </c>
      <c r="AB2127" t="s">
        <v>24</v>
      </c>
      <c r="AC2127" t="s">
        <v>24</v>
      </c>
      <c r="AD2127" t="s">
        <v>24</v>
      </c>
      <c r="AE2127" t="s">
        <v>24</v>
      </c>
      <c r="AF2127">
        <v>0</v>
      </c>
      <c r="AG2127">
        <v>195</v>
      </c>
      <c r="AH2127" t="s">
        <v>24</v>
      </c>
      <c r="AI2127">
        <v>0</v>
      </c>
      <c r="AJ2127" t="s">
        <v>24</v>
      </c>
      <c r="AK2127" t="s">
        <v>24</v>
      </c>
      <c r="AL2127" t="s">
        <v>24</v>
      </c>
      <c r="AM2127" t="s">
        <v>24</v>
      </c>
      <c r="AN2127" t="s">
        <v>24</v>
      </c>
      <c r="AO2127" t="s">
        <v>24</v>
      </c>
      <c r="AP2127" t="s">
        <v>24</v>
      </c>
      <c r="AQ2127" t="s">
        <v>24</v>
      </c>
      <c r="AR2127" t="s">
        <v>24</v>
      </c>
      <c r="AS2127" t="s">
        <v>24</v>
      </c>
      <c r="AT2127" t="s">
        <v>24</v>
      </c>
    </row>
    <row r="2128" spans="1:46">
      <c r="A2128">
        <v>195</v>
      </c>
      <c r="B2128">
        <v>1</v>
      </c>
      <c r="C2128">
        <v>7</v>
      </c>
      <c r="D2128">
        <v>0</v>
      </c>
      <c r="G2128">
        <v>419</v>
      </c>
      <c r="H2128">
        <v>0</v>
      </c>
      <c r="I2128">
        <v>0</v>
      </c>
      <c r="J2128">
        <v>0</v>
      </c>
      <c r="K2128">
        <v>0</v>
      </c>
      <c r="R2128" t="s">
        <v>164</v>
      </c>
      <c r="S2128">
        <v>0</v>
      </c>
      <c r="W2128" t="s">
        <v>24</v>
      </c>
      <c r="Z2128">
        <v>4</v>
      </c>
      <c r="AB2128" t="s">
        <v>24</v>
      </c>
      <c r="AC2128" t="s">
        <v>24</v>
      </c>
      <c r="AD2128" t="s">
        <v>24</v>
      </c>
      <c r="AE2128" t="s">
        <v>24</v>
      </c>
      <c r="AF2128">
        <v>0</v>
      </c>
      <c r="AG2128">
        <v>195</v>
      </c>
      <c r="AH2128" t="s">
        <v>24</v>
      </c>
      <c r="AI2128">
        <v>0</v>
      </c>
      <c r="AJ2128" t="s">
        <v>24</v>
      </c>
      <c r="AK2128" t="s">
        <v>24</v>
      </c>
      <c r="AL2128" t="s">
        <v>24</v>
      </c>
      <c r="AM2128" t="s">
        <v>24</v>
      </c>
      <c r="AN2128" t="s">
        <v>24</v>
      </c>
      <c r="AO2128" t="s">
        <v>24</v>
      </c>
      <c r="AP2128" t="s">
        <v>24</v>
      </c>
      <c r="AQ2128" t="s">
        <v>24</v>
      </c>
      <c r="AR2128" t="s">
        <v>24</v>
      </c>
      <c r="AS2128" t="s">
        <v>24</v>
      </c>
      <c r="AT2128" t="s">
        <v>24</v>
      </c>
    </row>
    <row r="2129" spans="1:46">
      <c r="A2129">
        <v>195</v>
      </c>
      <c r="B2129">
        <v>1</v>
      </c>
      <c r="C2129">
        <v>8</v>
      </c>
      <c r="D2129">
        <v>0</v>
      </c>
      <c r="G2129">
        <v>491</v>
      </c>
      <c r="H2129">
        <v>0</v>
      </c>
      <c r="I2129">
        <v>0</v>
      </c>
      <c r="J2129">
        <v>0</v>
      </c>
      <c r="K2129">
        <v>0</v>
      </c>
      <c r="R2129" t="s">
        <v>5842</v>
      </c>
      <c r="S2129">
        <v>0</v>
      </c>
      <c r="W2129" t="s">
        <v>24</v>
      </c>
      <c r="Z2129">
        <v>4</v>
      </c>
      <c r="AB2129" t="s">
        <v>24</v>
      </c>
      <c r="AC2129" t="s">
        <v>24</v>
      </c>
      <c r="AD2129" t="s">
        <v>24</v>
      </c>
      <c r="AE2129" t="s">
        <v>24</v>
      </c>
      <c r="AF2129">
        <v>0</v>
      </c>
      <c r="AG2129">
        <v>195</v>
      </c>
      <c r="AH2129" t="s">
        <v>24</v>
      </c>
      <c r="AI2129">
        <v>0</v>
      </c>
      <c r="AJ2129" t="s">
        <v>24</v>
      </c>
      <c r="AK2129" t="s">
        <v>24</v>
      </c>
      <c r="AL2129" t="s">
        <v>24</v>
      </c>
      <c r="AM2129" t="s">
        <v>24</v>
      </c>
      <c r="AN2129" t="s">
        <v>24</v>
      </c>
      <c r="AO2129" t="s">
        <v>24</v>
      </c>
      <c r="AP2129" t="s">
        <v>24</v>
      </c>
      <c r="AQ2129" t="s">
        <v>24</v>
      </c>
      <c r="AR2129" t="s">
        <v>24</v>
      </c>
      <c r="AS2129" t="s">
        <v>24</v>
      </c>
      <c r="AT2129" t="s">
        <v>24</v>
      </c>
    </row>
    <row r="2130" spans="1:46">
      <c r="A2130">
        <v>196</v>
      </c>
      <c r="B2130">
        <v>1</v>
      </c>
      <c r="C2130">
        <v>1</v>
      </c>
      <c r="D2130">
        <v>0</v>
      </c>
      <c r="E2130" t="s">
        <v>24</v>
      </c>
      <c r="F2130" t="s">
        <v>24</v>
      </c>
      <c r="G2130">
        <v>0</v>
      </c>
      <c r="H2130">
        <v>0</v>
      </c>
      <c r="I2130">
        <v>0</v>
      </c>
      <c r="J2130">
        <v>0</v>
      </c>
      <c r="K2130">
        <v>0</v>
      </c>
      <c r="L2130" t="s">
        <v>24</v>
      </c>
      <c r="M2130" t="s">
        <v>24</v>
      </c>
      <c r="N2130" t="s">
        <v>24</v>
      </c>
      <c r="O2130" t="s">
        <v>24</v>
      </c>
      <c r="P2130" t="s">
        <v>24</v>
      </c>
      <c r="Q2130" t="s">
        <v>24</v>
      </c>
      <c r="R2130" t="s">
        <v>24</v>
      </c>
      <c r="S2130">
        <v>0</v>
      </c>
      <c r="T2130" t="s">
        <v>137</v>
      </c>
      <c r="U2130" t="s">
        <v>137</v>
      </c>
      <c r="V2130" t="s">
        <v>137</v>
      </c>
      <c r="W2130" t="s">
        <v>24</v>
      </c>
      <c r="X2130" t="s">
        <v>24</v>
      </c>
      <c r="Y2130" t="s">
        <v>24</v>
      </c>
      <c r="Z2130">
        <v>0</v>
      </c>
      <c r="AA2130" t="s">
        <v>24</v>
      </c>
      <c r="AB2130" t="s">
        <v>24</v>
      </c>
      <c r="AC2130" t="s">
        <v>24</v>
      </c>
      <c r="AD2130" t="s">
        <v>24</v>
      </c>
      <c r="AE2130" t="s">
        <v>24</v>
      </c>
      <c r="AF2130">
        <v>0</v>
      </c>
      <c r="AG2130">
        <v>196</v>
      </c>
      <c r="AH2130" t="s">
        <v>24</v>
      </c>
      <c r="AI2130">
        <v>0</v>
      </c>
      <c r="AJ2130" t="s">
        <v>24</v>
      </c>
      <c r="AK2130" t="s">
        <v>24</v>
      </c>
      <c r="AL2130" t="s">
        <v>24</v>
      </c>
      <c r="AM2130" t="s">
        <v>24</v>
      </c>
      <c r="AN2130" t="s">
        <v>24</v>
      </c>
      <c r="AO2130" t="s">
        <v>24</v>
      </c>
      <c r="AP2130" t="s">
        <v>24</v>
      </c>
      <c r="AQ2130" t="s">
        <v>24</v>
      </c>
      <c r="AR2130" t="s">
        <v>24</v>
      </c>
      <c r="AS2130" t="s">
        <v>24</v>
      </c>
      <c r="AT2130" t="s">
        <v>24</v>
      </c>
    </row>
    <row r="2131" spans="1:46">
      <c r="A2131">
        <v>196</v>
      </c>
      <c r="B2131">
        <v>1</v>
      </c>
      <c r="C2131">
        <v>2</v>
      </c>
      <c r="D2131">
        <v>0</v>
      </c>
      <c r="E2131" t="s">
        <v>24</v>
      </c>
      <c r="F2131" t="s">
        <v>24</v>
      </c>
      <c r="G2131">
        <v>0</v>
      </c>
      <c r="H2131">
        <v>0</v>
      </c>
      <c r="I2131">
        <v>0</v>
      </c>
      <c r="J2131">
        <v>0</v>
      </c>
      <c r="K2131">
        <v>0</v>
      </c>
      <c r="L2131" t="s">
        <v>24</v>
      </c>
      <c r="M2131" t="s">
        <v>24</v>
      </c>
      <c r="N2131" t="s">
        <v>24</v>
      </c>
      <c r="O2131" t="s">
        <v>24</v>
      </c>
      <c r="P2131" t="s">
        <v>24</v>
      </c>
      <c r="Q2131" t="s">
        <v>24</v>
      </c>
      <c r="R2131" t="s">
        <v>24</v>
      </c>
      <c r="S2131">
        <v>0</v>
      </c>
      <c r="T2131" t="s">
        <v>137</v>
      </c>
      <c r="U2131" t="s">
        <v>137</v>
      </c>
      <c r="V2131" t="s">
        <v>137</v>
      </c>
      <c r="W2131" t="s">
        <v>24</v>
      </c>
      <c r="X2131" t="s">
        <v>24</v>
      </c>
      <c r="Y2131" t="s">
        <v>24</v>
      </c>
      <c r="Z2131">
        <v>0</v>
      </c>
      <c r="AA2131" t="s">
        <v>24</v>
      </c>
      <c r="AB2131" t="s">
        <v>24</v>
      </c>
      <c r="AC2131" t="s">
        <v>24</v>
      </c>
      <c r="AD2131" t="s">
        <v>24</v>
      </c>
      <c r="AE2131" t="s">
        <v>24</v>
      </c>
      <c r="AF2131">
        <v>0</v>
      </c>
      <c r="AG2131">
        <v>196</v>
      </c>
      <c r="AH2131" t="s">
        <v>24</v>
      </c>
      <c r="AI2131">
        <v>0</v>
      </c>
      <c r="AJ2131" t="s">
        <v>24</v>
      </c>
      <c r="AK2131" t="s">
        <v>24</v>
      </c>
      <c r="AL2131" t="s">
        <v>24</v>
      </c>
      <c r="AM2131" t="s">
        <v>24</v>
      </c>
      <c r="AN2131" t="s">
        <v>24</v>
      </c>
      <c r="AO2131" t="s">
        <v>24</v>
      </c>
      <c r="AP2131" t="s">
        <v>24</v>
      </c>
      <c r="AQ2131" t="s">
        <v>24</v>
      </c>
      <c r="AR2131" t="s">
        <v>24</v>
      </c>
      <c r="AS2131" t="s">
        <v>24</v>
      </c>
      <c r="AT2131" t="s">
        <v>24</v>
      </c>
    </row>
    <row r="2132" spans="1:46">
      <c r="A2132">
        <v>196</v>
      </c>
      <c r="B2132">
        <v>1</v>
      </c>
      <c r="C2132">
        <v>3</v>
      </c>
      <c r="D2132">
        <v>0</v>
      </c>
      <c r="E2132" t="s">
        <v>24</v>
      </c>
      <c r="F2132" t="s">
        <v>24</v>
      </c>
      <c r="G2132">
        <v>0</v>
      </c>
      <c r="H2132">
        <v>0</v>
      </c>
      <c r="I2132">
        <v>0</v>
      </c>
      <c r="J2132">
        <v>0</v>
      </c>
      <c r="K2132">
        <v>0</v>
      </c>
      <c r="L2132" t="s">
        <v>24</v>
      </c>
      <c r="M2132" t="s">
        <v>24</v>
      </c>
      <c r="N2132" t="s">
        <v>24</v>
      </c>
      <c r="O2132" t="s">
        <v>24</v>
      </c>
      <c r="P2132" t="s">
        <v>24</v>
      </c>
      <c r="Q2132" t="s">
        <v>24</v>
      </c>
      <c r="R2132" t="s">
        <v>24</v>
      </c>
      <c r="S2132">
        <v>0</v>
      </c>
      <c r="T2132" t="s">
        <v>137</v>
      </c>
      <c r="U2132" t="s">
        <v>137</v>
      </c>
      <c r="V2132" t="s">
        <v>137</v>
      </c>
      <c r="W2132" t="s">
        <v>24</v>
      </c>
      <c r="X2132" t="s">
        <v>24</v>
      </c>
      <c r="Y2132" t="s">
        <v>24</v>
      </c>
      <c r="Z2132">
        <v>0</v>
      </c>
      <c r="AA2132" t="s">
        <v>24</v>
      </c>
      <c r="AB2132" t="s">
        <v>24</v>
      </c>
      <c r="AC2132" t="s">
        <v>24</v>
      </c>
      <c r="AD2132" t="s">
        <v>24</v>
      </c>
      <c r="AE2132" t="s">
        <v>24</v>
      </c>
      <c r="AF2132">
        <v>0</v>
      </c>
      <c r="AG2132">
        <v>196</v>
      </c>
      <c r="AH2132" t="s">
        <v>24</v>
      </c>
      <c r="AI2132">
        <v>0</v>
      </c>
      <c r="AJ2132" t="s">
        <v>24</v>
      </c>
      <c r="AK2132" t="s">
        <v>24</v>
      </c>
      <c r="AL2132" t="s">
        <v>24</v>
      </c>
      <c r="AM2132" t="s">
        <v>24</v>
      </c>
      <c r="AN2132" t="s">
        <v>24</v>
      </c>
      <c r="AO2132" t="s">
        <v>24</v>
      </c>
      <c r="AP2132" t="s">
        <v>24</v>
      </c>
      <c r="AQ2132" t="s">
        <v>24</v>
      </c>
      <c r="AR2132" t="s">
        <v>24</v>
      </c>
      <c r="AS2132" t="s">
        <v>24</v>
      </c>
      <c r="AT2132" t="s">
        <v>24</v>
      </c>
    </row>
    <row r="2133" spans="1:46">
      <c r="A2133">
        <v>196</v>
      </c>
      <c r="B2133">
        <v>1</v>
      </c>
      <c r="C2133">
        <v>4</v>
      </c>
      <c r="D2133">
        <v>0</v>
      </c>
      <c r="E2133" t="s">
        <v>24</v>
      </c>
      <c r="F2133" t="s">
        <v>24</v>
      </c>
      <c r="G2133">
        <v>0</v>
      </c>
      <c r="H2133">
        <v>0</v>
      </c>
      <c r="I2133">
        <v>0</v>
      </c>
      <c r="J2133">
        <v>0</v>
      </c>
      <c r="K2133">
        <v>0</v>
      </c>
      <c r="L2133" t="s">
        <v>24</v>
      </c>
      <c r="M2133" t="s">
        <v>24</v>
      </c>
      <c r="N2133" t="s">
        <v>24</v>
      </c>
      <c r="O2133" t="s">
        <v>24</v>
      </c>
      <c r="P2133" t="s">
        <v>24</v>
      </c>
      <c r="Q2133" t="s">
        <v>24</v>
      </c>
      <c r="R2133" t="s">
        <v>24</v>
      </c>
      <c r="S2133">
        <v>0</v>
      </c>
      <c r="T2133" t="s">
        <v>137</v>
      </c>
      <c r="U2133" t="s">
        <v>137</v>
      </c>
      <c r="V2133" t="s">
        <v>137</v>
      </c>
      <c r="W2133" t="s">
        <v>24</v>
      </c>
      <c r="X2133" t="s">
        <v>24</v>
      </c>
      <c r="Y2133" t="s">
        <v>24</v>
      </c>
      <c r="Z2133">
        <v>0</v>
      </c>
      <c r="AA2133" t="s">
        <v>24</v>
      </c>
      <c r="AB2133" t="s">
        <v>24</v>
      </c>
      <c r="AC2133" t="s">
        <v>24</v>
      </c>
      <c r="AD2133" t="s">
        <v>24</v>
      </c>
      <c r="AE2133" t="s">
        <v>24</v>
      </c>
      <c r="AF2133">
        <v>0</v>
      </c>
      <c r="AG2133">
        <v>196</v>
      </c>
      <c r="AH2133" t="s">
        <v>24</v>
      </c>
      <c r="AI2133">
        <v>0</v>
      </c>
      <c r="AJ2133" t="s">
        <v>24</v>
      </c>
      <c r="AK2133" t="s">
        <v>24</v>
      </c>
      <c r="AL2133" t="s">
        <v>24</v>
      </c>
      <c r="AM2133" t="s">
        <v>24</v>
      </c>
      <c r="AN2133" t="s">
        <v>24</v>
      </c>
      <c r="AO2133" t="s">
        <v>24</v>
      </c>
      <c r="AP2133" t="s">
        <v>24</v>
      </c>
      <c r="AQ2133" t="s">
        <v>24</v>
      </c>
      <c r="AR2133" t="s">
        <v>24</v>
      </c>
      <c r="AS2133" t="s">
        <v>24</v>
      </c>
      <c r="AT2133" t="s">
        <v>24</v>
      </c>
    </row>
    <row r="2134" spans="1:46">
      <c r="A2134">
        <v>196</v>
      </c>
      <c r="B2134">
        <v>1</v>
      </c>
      <c r="C2134">
        <v>5</v>
      </c>
      <c r="D2134">
        <v>0</v>
      </c>
      <c r="E2134" t="s">
        <v>24</v>
      </c>
      <c r="F2134" t="s">
        <v>24</v>
      </c>
      <c r="G2134">
        <v>0</v>
      </c>
      <c r="H2134">
        <v>0</v>
      </c>
      <c r="I2134">
        <v>0</v>
      </c>
      <c r="J2134">
        <v>0</v>
      </c>
      <c r="K2134">
        <v>0</v>
      </c>
      <c r="L2134" t="s">
        <v>24</v>
      </c>
      <c r="M2134" t="s">
        <v>24</v>
      </c>
      <c r="N2134" t="s">
        <v>24</v>
      </c>
      <c r="O2134" t="s">
        <v>24</v>
      </c>
      <c r="P2134" t="s">
        <v>24</v>
      </c>
      <c r="Q2134" t="s">
        <v>24</v>
      </c>
      <c r="R2134" t="s">
        <v>24</v>
      </c>
      <c r="S2134">
        <v>0</v>
      </c>
      <c r="T2134" t="s">
        <v>137</v>
      </c>
      <c r="U2134" t="s">
        <v>137</v>
      </c>
      <c r="V2134" t="s">
        <v>137</v>
      </c>
      <c r="W2134" t="s">
        <v>24</v>
      </c>
      <c r="X2134" t="s">
        <v>24</v>
      </c>
      <c r="Y2134" t="s">
        <v>24</v>
      </c>
      <c r="Z2134">
        <v>0</v>
      </c>
      <c r="AA2134" t="s">
        <v>24</v>
      </c>
      <c r="AB2134" t="s">
        <v>24</v>
      </c>
      <c r="AC2134" t="s">
        <v>24</v>
      </c>
      <c r="AD2134" t="s">
        <v>24</v>
      </c>
      <c r="AE2134" t="s">
        <v>24</v>
      </c>
      <c r="AF2134">
        <v>0</v>
      </c>
      <c r="AG2134">
        <v>196</v>
      </c>
      <c r="AH2134" t="s">
        <v>24</v>
      </c>
      <c r="AI2134">
        <v>0</v>
      </c>
      <c r="AJ2134" t="s">
        <v>24</v>
      </c>
      <c r="AK2134" t="s">
        <v>24</v>
      </c>
      <c r="AL2134" t="s">
        <v>24</v>
      </c>
      <c r="AM2134" t="s">
        <v>24</v>
      </c>
      <c r="AN2134" t="s">
        <v>24</v>
      </c>
      <c r="AO2134" t="s">
        <v>24</v>
      </c>
      <c r="AP2134" t="s">
        <v>24</v>
      </c>
      <c r="AQ2134" t="s">
        <v>24</v>
      </c>
      <c r="AR2134" t="s">
        <v>24</v>
      </c>
      <c r="AS2134" t="s">
        <v>24</v>
      </c>
      <c r="AT2134" t="s">
        <v>24</v>
      </c>
    </row>
    <row r="2135" spans="1:46">
      <c r="A2135">
        <v>196</v>
      </c>
      <c r="B2135">
        <v>1</v>
      </c>
      <c r="C2135">
        <v>6</v>
      </c>
      <c r="D2135">
        <v>0</v>
      </c>
      <c r="E2135" t="s">
        <v>24</v>
      </c>
      <c r="F2135" t="s">
        <v>24</v>
      </c>
      <c r="G2135">
        <v>0</v>
      </c>
      <c r="H2135">
        <v>0</v>
      </c>
      <c r="I2135">
        <v>0</v>
      </c>
      <c r="J2135">
        <v>0</v>
      </c>
      <c r="K2135">
        <v>0</v>
      </c>
      <c r="L2135" t="s">
        <v>24</v>
      </c>
      <c r="M2135" t="s">
        <v>24</v>
      </c>
      <c r="N2135" t="s">
        <v>24</v>
      </c>
      <c r="O2135" t="s">
        <v>24</v>
      </c>
      <c r="P2135" t="s">
        <v>24</v>
      </c>
      <c r="Q2135" t="s">
        <v>24</v>
      </c>
      <c r="R2135" t="s">
        <v>24</v>
      </c>
      <c r="S2135">
        <v>0</v>
      </c>
      <c r="T2135" t="s">
        <v>137</v>
      </c>
      <c r="U2135" t="s">
        <v>137</v>
      </c>
      <c r="V2135" t="s">
        <v>137</v>
      </c>
      <c r="W2135" t="s">
        <v>24</v>
      </c>
      <c r="X2135" t="s">
        <v>24</v>
      </c>
      <c r="Y2135" t="s">
        <v>24</v>
      </c>
      <c r="Z2135">
        <v>0</v>
      </c>
      <c r="AA2135" t="s">
        <v>24</v>
      </c>
      <c r="AB2135" t="s">
        <v>24</v>
      </c>
      <c r="AC2135" t="s">
        <v>24</v>
      </c>
      <c r="AD2135" t="s">
        <v>24</v>
      </c>
      <c r="AE2135" t="s">
        <v>24</v>
      </c>
      <c r="AF2135">
        <v>0</v>
      </c>
      <c r="AG2135">
        <v>196</v>
      </c>
      <c r="AH2135" t="s">
        <v>24</v>
      </c>
      <c r="AI2135">
        <v>0</v>
      </c>
      <c r="AJ2135" t="s">
        <v>24</v>
      </c>
      <c r="AK2135" t="s">
        <v>24</v>
      </c>
      <c r="AL2135" t="s">
        <v>24</v>
      </c>
      <c r="AM2135" t="s">
        <v>24</v>
      </c>
      <c r="AN2135" t="s">
        <v>24</v>
      </c>
      <c r="AO2135" t="s">
        <v>24</v>
      </c>
      <c r="AP2135" t="s">
        <v>24</v>
      </c>
      <c r="AQ2135" t="s">
        <v>24</v>
      </c>
      <c r="AR2135" t="s">
        <v>24</v>
      </c>
      <c r="AS2135" t="s">
        <v>24</v>
      </c>
      <c r="AT2135" t="s">
        <v>24</v>
      </c>
    </row>
    <row r="2136" spans="1:46">
      <c r="A2136">
        <v>196</v>
      </c>
      <c r="B2136">
        <v>1</v>
      </c>
      <c r="C2136">
        <v>7</v>
      </c>
      <c r="D2136">
        <v>0</v>
      </c>
      <c r="E2136" t="s">
        <v>24</v>
      </c>
      <c r="F2136" t="s">
        <v>24</v>
      </c>
      <c r="G2136">
        <v>0</v>
      </c>
      <c r="H2136">
        <v>0</v>
      </c>
      <c r="I2136">
        <v>0</v>
      </c>
      <c r="J2136">
        <v>0</v>
      </c>
      <c r="K2136">
        <v>0</v>
      </c>
      <c r="L2136" t="s">
        <v>24</v>
      </c>
      <c r="M2136" t="s">
        <v>24</v>
      </c>
      <c r="N2136" t="s">
        <v>24</v>
      </c>
      <c r="O2136" t="s">
        <v>24</v>
      </c>
      <c r="P2136" t="s">
        <v>24</v>
      </c>
      <c r="Q2136" t="s">
        <v>24</v>
      </c>
      <c r="R2136" t="s">
        <v>24</v>
      </c>
      <c r="S2136">
        <v>0</v>
      </c>
      <c r="T2136" t="s">
        <v>137</v>
      </c>
      <c r="U2136" t="s">
        <v>137</v>
      </c>
      <c r="V2136" t="s">
        <v>137</v>
      </c>
      <c r="W2136" t="s">
        <v>24</v>
      </c>
      <c r="X2136" t="s">
        <v>24</v>
      </c>
      <c r="Y2136" t="s">
        <v>24</v>
      </c>
      <c r="Z2136">
        <v>0</v>
      </c>
      <c r="AA2136" t="s">
        <v>24</v>
      </c>
      <c r="AB2136" t="s">
        <v>24</v>
      </c>
      <c r="AC2136" t="s">
        <v>24</v>
      </c>
      <c r="AD2136" t="s">
        <v>24</v>
      </c>
      <c r="AE2136" t="s">
        <v>24</v>
      </c>
      <c r="AF2136">
        <v>0</v>
      </c>
      <c r="AG2136">
        <v>196</v>
      </c>
      <c r="AH2136" t="s">
        <v>24</v>
      </c>
      <c r="AI2136">
        <v>0</v>
      </c>
      <c r="AJ2136" t="s">
        <v>24</v>
      </c>
      <c r="AK2136" t="s">
        <v>24</v>
      </c>
      <c r="AL2136" t="s">
        <v>24</v>
      </c>
      <c r="AM2136" t="s">
        <v>24</v>
      </c>
      <c r="AN2136" t="s">
        <v>24</v>
      </c>
      <c r="AO2136" t="s">
        <v>24</v>
      </c>
      <c r="AP2136" t="s">
        <v>24</v>
      </c>
      <c r="AQ2136" t="s">
        <v>24</v>
      </c>
      <c r="AR2136" t="s">
        <v>24</v>
      </c>
      <c r="AS2136" t="s">
        <v>24</v>
      </c>
      <c r="AT2136" t="s">
        <v>24</v>
      </c>
    </row>
    <row r="2137" spans="1:46">
      <c r="A2137">
        <v>196</v>
      </c>
      <c r="B2137">
        <v>1</v>
      </c>
      <c r="C2137">
        <v>8</v>
      </c>
      <c r="D2137">
        <v>0</v>
      </c>
      <c r="E2137" t="s">
        <v>24</v>
      </c>
      <c r="F2137" t="s">
        <v>24</v>
      </c>
      <c r="G2137">
        <v>0</v>
      </c>
      <c r="H2137">
        <v>0</v>
      </c>
      <c r="I2137">
        <v>0</v>
      </c>
      <c r="J2137">
        <v>0</v>
      </c>
      <c r="K2137">
        <v>0</v>
      </c>
      <c r="L2137" t="s">
        <v>24</v>
      </c>
      <c r="M2137" t="s">
        <v>24</v>
      </c>
      <c r="N2137" t="s">
        <v>24</v>
      </c>
      <c r="O2137" t="s">
        <v>24</v>
      </c>
      <c r="P2137" t="s">
        <v>24</v>
      </c>
      <c r="Q2137" t="s">
        <v>24</v>
      </c>
      <c r="R2137" t="s">
        <v>24</v>
      </c>
      <c r="S2137">
        <v>0</v>
      </c>
      <c r="T2137" t="s">
        <v>137</v>
      </c>
      <c r="U2137" t="s">
        <v>137</v>
      </c>
      <c r="V2137" t="s">
        <v>137</v>
      </c>
      <c r="W2137" t="s">
        <v>24</v>
      </c>
      <c r="X2137" t="s">
        <v>24</v>
      </c>
      <c r="Y2137" t="s">
        <v>24</v>
      </c>
      <c r="Z2137">
        <v>0</v>
      </c>
      <c r="AA2137" t="s">
        <v>24</v>
      </c>
      <c r="AB2137" t="s">
        <v>24</v>
      </c>
      <c r="AC2137" t="s">
        <v>24</v>
      </c>
      <c r="AD2137" t="s">
        <v>24</v>
      </c>
      <c r="AE2137" t="s">
        <v>24</v>
      </c>
      <c r="AF2137">
        <v>0</v>
      </c>
      <c r="AG2137">
        <v>196</v>
      </c>
      <c r="AH2137" t="s">
        <v>24</v>
      </c>
      <c r="AI2137">
        <v>0</v>
      </c>
      <c r="AJ2137" t="s">
        <v>24</v>
      </c>
      <c r="AK2137" t="s">
        <v>24</v>
      </c>
      <c r="AL2137" t="s">
        <v>24</v>
      </c>
      <c r="AM2137" t="s">
        <v>24</v>
      </c>
      <c r="AN2137" t="s">
        <v>24</v>
      </c>
      <c r="AO2137" t="s">
        <v>24</v>
      </c>
      <c r="AP2137" t="s">
        <v>24</v>
      </c>
      <c r="AQ2137" t="s">
        <v>24</v>
      </c>
      <c r="AR2137" t="s">
        <v>24</v>
      </c>
      <c r="AS2137" t="s">
        <v>24</v>
      </c>
      <c r="AT2137" t="s">
        <v>24</v>
      </c>
    </row>
    <row r="2138" spans="1:46">
      <c r="A2138">
        <v>199</v>
      </c>
      <c r="B2138">
        <v>1</v>
      </c>
      <c r="C2138">
        <v>1</v>
      </c>
      <c r="D2138">
        <v>0</v>
      </c>
      <c r="G2138">
        <v>772</v>
      </c>
      <c r="H2138">
        <v>0</v>
      </c>
      <c r="I2138">
        <v>0</v>
      </c>
      <c r="J2138">
        <v>0</v>
      </c>
      <c r="K2138">
        <v>0</v>
      </c>
      <c r="R2138" t="s">
        <v>1534</v>
      </c>
      <c r="S2138">
        <v>0</v>
      </c>
      <c r="W2138" t="s">
        <v>24</v>
      </c>
      <c r="Z2138">
        <v>4</v>
      </c>
      <c r="AB2138" t="s">
        <v>24</v>
      </c>
      <c r="AC2138" t="s">
        <v>24</v>
      </c>
      <c r="AD2138" t="s">
        <v>24</v>
      </c>
      <c r="AE2138" t="s">
        <v>24</v>
      </c>
      <c r="AF2138">
        <v>0</v>
      </c>
      <c r="AG2138">
        <v>199</v>
      </c>
      <c r="AH2138" t="s">
        <v>24</v>
      </c>
      <c r="AI2138">
        <v>0</v>
      </c>
      <c r="AJ2138" t="s">
        <v>24</v>
      </c>
      <c r="AK2138" t="s">
        <v>24</v>
      </c>
      <c r="AL2138" t="s">
        <v>24</v>
      </c>
      <c r="AM2138" t="s">
        <v>24</v>
      </c>
      <c r="AN2138" t="s">
        <v>24</v>
      </c>
      <c r="AO2138" t="s">
        <v>24</v>
      </c>
      <c r="AP2138" t="s">
        <v>24</v>
      </c>
      <c r="AQ2138" t="s">
        <v>24</v>
      </c>
      <c r="AR2138" t="s">
        <v>24</v>
      </c>
      <c r="AS2138" t="s">
        <v>24</v>
      </c>
      <c r="AT2138" t="s">
        <v>24</v>
      </c>
    </row>
    <row r="2139" spans="1:46">
      <c r="A2139">
        <v>199</v>
      </c>
      <c r="B2139">
        <v>1</v>
      </c>
      <c r="C2139">
        <v>2</v>
      </c>
      <c r="D2139">
        <v>0</v>
      </c>
      <c r="G2139">
        <v>23</v>
      </c>
      <c r="H2139">
        <v>0</v>
      </c>
      <c r="I2139">
        <v>0</v>
      </c>
      <c r="J2139">
        <v>0</v>
      </c>
      <c r="K2139">
        <v>0</v>
      </c>
      <c r="R2139" t="s">
        <v>5843</v>
      </c>
      <c r="S2139">
        <v>0</v>
      </c>
      <c r="W2139" t="s">
        <v>24</v>
      </c>
      <c r="Z2139">
        <v>4</v>
      </c>
      <c r="AB2139" t="s">
        <v>24</v>
      </c>
      <c r="AC2139" t="s">
        <v>24</v>
      </c>
      <c r="AD2139" t="s">
        <v>24</v>
      </c>
      <c r="AE2139" t="s">
        <v>24</v>
      </c>
      <c r="AF2139">
        <v>0</v>
      </c>
      <c r="AG2139">
        <v>199</v>
      </c>
      <c r="AH2139" t="s">
        <v>24</v>
      </c>
      <c r="AI2139">
        <v>0</v>
      </c>
      <c r="AJ2139" t="s">
        <v>24</v>
      </c>
      <c r="AK2139" t="s">
        <v>24</v>
      </c>
      <c r="AL2139" t="s">
        <v>24</v>
      </c>
      <c r="AM2139" t="s">
        <v>24</v>
      </c>
      <c r="AN2139" t="s">
        <v>24</v>
      </c>
      <c r="AO2139" t="s">
        <v>24</v>
      </c>
      <c r="AP2139" t="s">
        <v>24</v>
      </c>
      <c r="AQ2139" t="s">
        <v>24</v>
      </c>
      <c r="AR2139" t="s">
        <v>24</v>
      </c>
      <c r="AS2139" t="s">
        <v>24</v>
      </c>
      <c r="AT2139" t="s">
        <v>24</v>
      </c>
    </row>
    <row r="2140" spans="1:46">
      <c r="A2140">
        <v>199</v>
      </c>
      <c r="B2140">
        <v>1</v>
      </c>
      <c r="C2140">
        <v>3</v>
      </c>
      <c r="D2140">
        <v>0</v>
      </c>
      <c r="G2140">
        <v>748</v>
      </c>
      <c r="H2140">
        <v>0</v>
      </c>
      <c r="I2140">
        <v>0</v>
      </c>
      <c r="J2140">
        <v>0</v>
      </c>
      <c r="K2140">
        <v>0</v>
      </c>
      <c r="R2140" t="s">
        <v>5844</v>
      </c>
      <c r="S2140">
        <v>0</v>
      </c>
      <c r="W2140" t="s">
        <v>24</v>
      </c>
      <c r="Z2140">
        <v>4</v>
      </c>
      <c r="AB2140" t="s">
        <v>24</v>
      </c>
      <c r="AC2140" t="s">
        <v>24</v>
      </c>
      <c r="AD2140" t="s">
        <v>24</v>
      </c>
      <c r="AE2140" t="s">
        <v>24</v>
      </c>
      <c r="AF2140">
        <v>0</v>
      </c>
      <c r="AG2140">
        <v>199</v>
      </c>
      <c r="AH2140" t="s">
        <v>24</v>
      </c>
      <c r="AI2140">
        <v>0</v>
      </c>
      <c r="AJ2140" t="s">
        <v>24</v>
      </c>
      <c r="AK2140" t="s">
        <v>24</v>
      </c>
      <c r="AL2140" t="s">
        <v>24</v>
      </c>
      <c r="AM2140" t="s">
        <v>24</v>
      </c>
      <c r="AN2140" t="s">
        <v>24</v>
      </c>
      <c r="AO2140" t="s">
        <v>24</v>
      </c>
      <c r="AP2140" t="s">
        <v>24</v>
      </c>
      <c r="AQ2140" t="s">
        <v>24</v>
      </c>
      <c r="AR2140" t="s">
        <v>24</v>
      </c>
      <c r="AS2140" t="s">
        <v>24</v>
      </c>
      <c r="AT2140" t="s">
        <v>24</v>
      </c>
    </row>
    <row r="2141" spans="1:46">
      <c r="A2141">
        <v>199</v>
      </c>
      <c r="B2141">
        <v>1</v>
      </c>
      <c r="C2141">
        <v>4</v>
      </c>
      <c r="D2141">
        <v>0</v>
      </c>
      <c r="G2141">
        <v>773</v>
      </c>
      <c r="H2141">
        <v>0</v>
      </c>
      <c r="I2141">
        <v>0</v>
      </c>
      <c r="J2141">
        <v>0</v>
      </c>
      <c r="K2141">
        <v>0</v>
      </c>
      <c r="R2141" t="s">
        <v>1613</v>
      </c>
      <c r="S2141">
        <v>0</v>
      </c>
      <c r="W2141" t="s">
        <v>24</v>
      </c>
      <c r="Z2141">
        <v>4</v>
      </c>
      <c r="AB2141" t="s">
        <v>24</v>
      </c>
      <c r="AC2141" t="s">
        <v>24</v>
      </c>
      <c r="AD2141" t="s">
        <v>24</v>
      </c>
      <c r="AE2141" t="s">
        <v>24</v>
      </c>
      <c r="AF2141">
        <v>0</v>
      </c>
      <c r="AG2141">
        <v>199</v>
      </c>
      <c r="AH2141" t="s">
        <v>24</v>
      </c>
      <c r="AI2141">
        <v>0</v>
      </c>
      <c r="AJ2141" t="s">
        <v>24</v>
      </c>
      <c r="AK2141" t="s">
        <v>24</v>
      </c>
      <c r="AL2141" t="s">
        <v>24</v>
      </c>
      <c r="AM2141" t="s">
        <v>24</v>
      </c>
      <c r="AN2141" t="s">
        <v>24</v>
      </c>
      <c r="AO2141" t="s">
        <v>24</v>
      </c>
      <c r="AP2141" t="s">
        <v>24</v>
      </c>
      <c r="AQ2141" t="s">
        <v>24</v>
      </c>
      <c r="AR2141" t="s">
        <v>24</v>
      </c>
      <c r="AS2141" t="s">
        <v>24</v>
      </c>
      <c r="AT2141" t="s">
        <v>24</v>
      </c>
    </row>
    <row r="2142" spans="1:46">
      <c r="A2142">
        <v>199</v>
      </c>
      <c r="B2142">
        <v>1</v>
      </c>
      <c r="C2142">
        <v>5</v>
      </c>
      <c r="D2142">
        <v>0</v>
      </c>
      <c r="G2142">
        <v>474</v>
      </c>
      <c r="H2142">
        <v>0</v>
      </c>
      <c r="I2142">
        <v>0</v>
      </c>
      <c r="J2142">
        <v>0</v>
      </c>
      <c r="K2142">
        <v>0</v>
      </c>
      <c r="R2142" t="s">
        <v>5845</v>
      </c>
      <c r="S2142">
        <v>0</v>
      </c>
      <c r="W2142" t="s">
        <v>24</v>
      </c>
      <c r="Z2142">
        <v>4</v>
      </c>
      <c r="AB2142" t="s">
        <v>24</v>
      </c>
      <c r="AC2142" t="s">
        <v>24</v>
      </c>
      <c r="AD2142" t="s">
        <v>24</v>
      </c>
      <c r="AE2142" t="s">
        <v>24</v>
      </c>
      <c r="AF2142">
        <v>0</v>
      </c>
      <c r="AG2142">
        <v>199</v>
      </c>
      <c r="AH2142" t="s">
        <v>24</v>
      </c>
      <c r="AI2142">
        <v>0</v>
      </c>
      <c r="AJ2142" t="s">
        <v>24</v>
      </c>
      <c r="AK2142" t="s">
        <v>24</v>
      </c>
      <c r="AL2142" t="s">
        <v>24</v>
      </c>
      <c r="AM2142" t="s">
        <v>24</v>
      </c>
      <c r="AN2142" t="s">
        <v>24</v>
      </c>
      <c r="AO2142" t="s">
        <v>24</v>
      </c>
      <c r="AP2142" t="s">
        <v>24</v>
      </c>
      <c r="AQ2142" t="s">
        <v>24</v>
      </c>
      <c r="AR2142" t="s">
        <v>24</v>
      </c>
      <c r="AS2142" t="s">
        <v>24</v>
      </c>
      <c r="AT2142" t="s">
        <v>24</v>
      </c>
    </row>
    <row r="2143" spans="1:46">
      <c r="A2143">
        <v>199</v>
      </c>
      <c r="B2143">
        <v>1</v>
      </c>
      <c r="C2143">
        <v>6</v>
      </c>
      <c r="D2143">
        <v>0</v>
      </c>
      <c r="G2143">
        <v>789</v>
      </c>
      <c r="H2143">
        <v>0</v>
      </c>
      <c r="I2143">
        <v>0</v>
      </c>
      <c r="J2143">
        <v>0</v>
      </c>
      <c r="K2143">
        <v>0</v>
      </c>
      <c r="R2143" t="s">
        <v>5846</v>
      </c>
      <c r="S2143">
        <v>0</v>
      </c>
      <c r="W2143" t="s">
        <v>24</v>
      </c>
      <c r="Z2143">
        <v>4</v>
      </c>
      <c r="AB2143" t="s">
        <v>24</v>
      </c>
      <c r="AC2143" t="s">
        <v>24</v>
      </c>
      <c r="AD2143" t="s">
        <v>24</v>
      </c>
      <c r="AE2143" t="s">
        <v>24</v>
      </c>
      <c r="AF2143">
        <v>0</v>
      </c>
      <c r="AG2143">
        <v>199</v>
      </c>
      <c r="AH2143" t="s">
        <v>24</v>
      </c>
      <c r="AI2143">
        <v>0</v>
      </c>
      <c r="AJ2143" t="s">
        <v>24</v>
      </c>
      <c r="AK2143" t="s">
        <v>24</v>
      </c>
      <c r="AL2143" t="s">
        <v>24</v>
      </c>
      <c r="AM2143" t="s">
        <v>24</v>
      </c>
      <c r="AN2143" t="s">
        <v>24</v>
      </c>
      <c r="AO2143" t="s">
        <v>24</v>
      </c>
      <c r="AP2143" t="s">
        <v>24</v>
      </c>
      <c r="AQ2143" t="s">
        <v>24</v>
      </c>
      <c r="AR2143" t="s">
        <v>24</v>
      </c>
      <c r="AS2143" t="s">
        <v>24</v>
      </c>
      <c r="AT2143" t="s">
        <v>24</v>
      </c>
    </row>
    <row r="2144" spans="1:46">
      <c r="A2144">
        <v>199</v>
      </c>
      <c r="B2144">
        <v>1</v>
      </c>
      <c r="C2144">
        <v>7</v>
      </c>
      <c r="D2144">
        <v>0</v>
      </c>
      <c r="G2144">
        <v>636</v>
      </c>
      <c r="H2144">
        <v>0</v>
      </c>
      <c r="I2144">
        <v>0</v>
      </c>
      <c r="J2144">
        <v>0</v>
      </c>
      <c r="K2144">
        <v>0</v>
      </c>
      <c r="R2144" t="s">
        <v>5847</v>
      </c>
      <c r="S2144">
        <v>0</v>
      </c>
      <c r="W2144" t="s">
        <v>24</v>
      </c>
      <c r="Z2144">
        <v>4</v>
      </c>
      <c r="AB2144" t="s">
        <v>24</v>
      </c>
      <c r="AC2144" t="s">
        <v>24</v>
      </c>
      <c r="AD2144" t="s">
        <v>24</v>
      </c>
      <c r="AE2144" t="s">
        <v>24</v>
      </c>
      <c r="AF2144">
        <v>0</v>
      </c>
      <c r="AG2144">
        <v>199</v>
      </c>
      <c r="AH2144" t="s">
        <v>24</v>
      </c>
      <c r="AI2144">
        <v>0</v>
      </c>
      <c r="AJ2144" t="s">
        <v>24</v>
      </c>
      <c r="AK2144" t="s">
        <v>24</v>
      </c>
      <c r="AL2144" t="s">
        <v>24</v>
      </c>
      <c r="AM2144" t="s">
        <v>24</v>
      </c>
      <c r="AN2144" t="s">
        <v>24</v>
      </c>
      <c r="AO2144" t="s">
        <v>24</v>
      </c>
      <c r="AP2144" t="s">
        <v>24</v>
      </c>
      <c r="AQ2144" t="s">
        <v>24</v>
      </c>
      <c r="AR2144" t="s">
        <v>24</v>
      </c>
      <c r="AS2144" t="s">
        <v>24</v>
      </c>
      <c r="AT2144" t="s">
        <v>24</v>
      </c>
    </row>
    <row r="2145" spans="1:46">
      <c r="A2145">
        <v>199</v>
      </c>
      <c r="B2145">
        <v>1</v>
      </c>
      <c r="C2145">
        <v>8</v>
      </c>
      <c r="D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S2145">
        <v>0</v>
      </c>
      <c r="Z2145">
        <v>0</v>
      </c>
      <c r="AB2145" t="s">
        <v>24</v>
      </c>
      <c r="AC2145" t="s">
        <v>24</v>
      </c>
      <c r="AD2145" t="s">
        <v>24</v>
      </c>
      <c r="AE2145" t="s">
        <v>24</v>
      </c>
      <c r="AF2145">
        <v>0</v>
      </c>
      <c r="AG2145">
        <v>199</v>
      </c>
      <c r="AH2145" t="s">
        <v>24</v>
      </c>
      <c r="AI2145">
        <v>0</v>
      </c>
      <c r="AJ2145" t="s">
        <v>24</v>
      </c>
      <c r="AK2145" t="s">
        <v>24</v>
      </c>
      <c r="AL2145" t="s">
        <v>24</v>
      </c>
      <c r="AM2145" t="s">
        <v>24</v>
      </c>
      <c r="AN2145" t="s">
        <v>24</v>
      </c>
      <c r="AO2145" t="s">
        <v>24</v>
      </c>
      <c r="AP2145" t="s">
        <v>24</v>
      </c>
      <c r="AQ2145" t="s">
        <v>24</v>
      </c>
      <c r="AR2145" t="s">
        <v>24</v>
      </c>
      <c r="AS2145" t="s">
        <v>24</v>
      </c>
      <c r="AT2145" t="s">
        <v>24</v>
      </c>
    </row>
    <row r="2146" spans="1:46">
      <c r="A2146">
        <v>201</v>
      </c>
      <c r="B2146">
        <v>1</v>
      </c>
      <c r="C2146">
        <v>1</v>
      </c>
      <c r="D2146">
        <v>0</v>
      </c>
      <c r="G2146">
        <v>1044</v>
      </c>
      <c r="Q2146" t="s">
        <v>1774</v>
      </c>
      <c r="S2146">
        <v>0</v>
      </c>
      <c r="Z2146">
        <v>1</v>
      </c>
      <c r="AB2146" t="s">
        <v>24</v>
      </c>
      <c r="AC2146" t="s">
        <v>24</v>
      </c>
      <c r="AD2146" t="s">
        <v>24</v>
      </c>
      <c r="AE2146" t="s">
        <v>24</v>
      </c>
      <c r="AF2146">
        <v>0</v>
      </c>
      <c r="AG2146">
        <v>201</v>
      </c>
      <c r="AH2146" t="s">
        <v>24</v>
      </c>
      <c r="AI2146">
        <v>0</v>
      </c>
      <c r="AJ2146" t="s">
        <v>24</v>
      </c>
      <c r="AK2146" t="s">
        <v>24</v>
      </c>
      <c r="AL2146" t="s">
        <v>24</v>
      </c>
      <c r="AM2146" t="s">
        <v>24</v>
      </c>
      <c r="AN2146" t="s">
        <v>24</v>
      </c>
      <c r="AO2146" t="s">
        <v>24</v>
      </c>
      <c r="AP2146" t="s">
        <v>24</v>
      </c>
      <c r="AQ2146" t="s">
        <v>24</v>
      </c>
      <c r="AR2146" t="s">
        <v>24</v>
      </c>
      <c r="AS2146" t="s">
        <v>24</v>
      </c>
      <c r="AT2146" t="s">
        <v>24</v>
      </c>
    </row>
    <row r="2147" spans="1:46">
      <c r="A2147">
        <v>201</v>
      </c>
      <c r="B2147">
        <v>1</v>
      </c>
      <c r="C2147">
        <v>2</v>
      </c>
      <c r="D2147">
        <v>0</v>
      </c>
      <c r="G2147">
        <v>1032</v>
      </c>
      <c r="Q2147" t="s">
        <v>1763</v>
      </c>
      <c r="S2147">
        <v>0</v>
      </c>
      <c r="Z2147">
        <v>1</v>
      </c>
      <c r="AB2147" t="s">
        <v>24</v>
      </c>
      <c r="AC2147" t="s">
        <v>24</v>
      </c>
      <c r="AD2147" t="s">
        <v>24</v>
      </c>
      <c r="AE2147" t="s">
        <v>24</v>
      </c>
      <c r="AF2147">
        <v>0</v>
      </c>
      <c r="AG2147">
        <v>201</v>
      </c>
      <c r="AH2147" t="s">
        <v>24</v>
      </c>
      <c r="AI2147">
        <v>0</v>
      </c>
      <c r="AJ2147" t="s">
        <v>24</v>
      </c>
      <c r="AK2147" t="s">
        <v>24</v>
      </c>
      <c r="AL2147" t="s">
        <v>24</v>
      </c>
      <c r="AM2147" t="s">
        <v>24</v>
      </c>
      <c r="AN2147" t="s">
        <v>24</v>
      </c>
      <c r="AO2147" t="s">
        <v>24</v>
      </c>
      <c r="AP2147" t="s">
        <v>24</v>
      </c>
      <c r="AQ2147" t="s">
        <v>24</v>
      </c>
      <c r="AR2147" t="s">
        <v>24</v>
      </c>
      <c r="AS2147" t="s">
        <v>24</v>
      </c>
      <c r="AT2147" t="s">
        <v>24</v>
      </c>
    </row>
    <row r="2148" spans="1:46">
      <c r="A2148">
        <v>201</v>
      </c>
      <c r="B2148">
        <v>1</v>
      </c>
      <c r="C2148">
        <v>3</v>
      </c>
      <c r="D2148">
        <v>0</v>
      </c>
      <c r="G2148">
        <v>1021</v>
      </c>
      <c r="Q2148" t="s">
        <v>1749</v>
      </c>
      <c r="S2148">
        <v>0</v>
      </c>
      <c r="Z2148">
        <v>1</v>
      </c>
      <c r="AB2148" t="s">
        <v>24</v>
      </c>
      <c r="AC2148" t="s">
        <v>24</v>
      </c>
      <c r="AD2148" t="s">
        <v>24</v>
      </c>
      <c r="AE2148" t="s">
        <v>24</v>
      </c>
      <c r="AF2148">
        <v>0</v>
      </c>
      <c r="AG2148">
        <v>201</v>
      </c>
      <c r="AH2148" t="s">
        <v>24</v>
      </c>
      <c r="AI2148">
        <v>0</v>
      </c>
      <c r="AJ2148" t="s">
        <v>24</v>
      </c>
      <c r="AK2148" t="s">
        <v>24</v>
      </c>
      <c r="AL2148" t="s">
        <v>24</v>
      </c>
      <c r="AM2148" t="s">
        <v>24</v>
      </c>
      <c r="AN2148" t="s">
        <v>24</v>
      </c>
      <c r="AO2148" t="s">
        <v>24</v>
      </c>
      <c r="AP2148" t="s">
        <v>24</v>
      </c>
      <c r="AQ2148" t="s">
        <v>24</v>
      </c>
      <c r="AR2148" t="s">
        <v>24</v>
      </c>
      <c r="AS2148" t="s">
        <v>24</v>
      </c>
      <c r="AT2148" t="s">
        <v>24</v>
      </c>
    </row>
    <row r="2149" spans="1:46">
      <c r="A2149">
        <v>201</v>
      </c>
      <c r="B2149">
        <v>1</v>
      </c>
      <c r="C2149">
        <v>4</v>
      </c>
      <c r="D2149">
        <v>0</v>
      </c>
      <c r="G2149">
        <v>1141</v>
      </c>
      <c r="Q2149" t="s">
        <v>249</v>
      </c>
      <c r="S2149">
        <v>0</v>
      </c>
      <c r="Z2149">
        <v>1</v>
      </c>
      <c r="AB2149" t="s">
        <v>24</v>
      </c>
      <c r="AC2149" t="s">
        <v>24</v>
      </c>
      <c r="AD2149" t="s">
        <v>24</v>
      </c>
      <c r="AE2149" t="s">
        <v>24</v>
      </c>
      <c r="AF2149">
        <v>0</v>
      </c>
      <c r="AG2149">
        <v>201</v>
      </c>
      <c r="AH2149" t="s">
        <v>24</v>
      </c>
      <c r="AI2149">
        <v>0</v>
      </c>
      <c r="AJ2149" t="s">
        <v>24</v>
      </c>
      <c r="AK2149" t="s">
        <v>24</v>
      </c>
      <c r="AL2149" t="s">
        <v>24</v>
      </c>
      <c r="AM2149" t="s">
        <v>24</v>
      </c>
      <c r="AN2149" t="s">
        <v>24</v>
      </c>
      <c r="AO2149" t="s">
        <v>24</v>
      </c>
      <c r="AP2149" t="s">
        <v>24</v>
      </c>
      <c r="AQ2149" t="s">
        <v>24</v>
      </c>
      <c r="AR2149" t="s">
        <v>24</v>
      </c>
      <c r="AS2149" t="s">
        <v>24</v>
      </c>
      <c r="AT2149" t="s">
        <v>24</v>
      </c>
    </row>
    <row r="2150" spans="1:46">
      <c r="A2150">
        <v>201</v>
      </c>
      <c r="B2150">
        <v>1</v>
      </c>
      <c r="C2150">
        <v>5</v>
      </c>
      <c r="D2150">
        <v>0</v>
      </c>
      <c r="G2150">
        <v>1133</v>
      </c>
      <c r="Q2150" t="s">
        <v>246</v>
      </c>
      <c r="S2150">
        <v>0</v>
      </c>
      <c r="Z2150">
        <v>1</v>
      </c>
      <c r="AB2150" t="s">
        <v>24</v>
      </c>
      <c r="AC2150" t="s">
        <v>24</v>
      </c>
      <c r="AD2150" t="s">
        <v>24</v>
      </c>
      <c r="AE2150" t="s">
        <v>24</v>
      </c>
      <c r="AF2150">
        <v>0</v>
      </c>
      <c r="AG2150">
        <v>201</v>
      </c>
      <c r="AH2150" t="s">
        <v>24</v>
      </c>
      <c r="AI2150">
        <v>0</v>
      </c>
      <c r="AJ2150" t="s">
        <v>24</v>
      </c>
      <c r="AK2150" t="s">
        <v>24</v>
      </c>
      <c r="AL2150" t="s">
        <v>24</v>
      </c>
      <c r="AM2150" t="s">
        <v>24</v>
      </c>
      <c r="AN2150" t="s">
        <v>24</v>
      </c>
      <c r="AO2150" t="s">
        <v>24</v>
      </c>
      <c r="AP2150" t="s">
        <v>24</v>
      </c>
      <c r="AQ2150" t="s">
        <v>24</v>
      </c>
      <c r="AR2150" t="s">
        <v>24</v>
      </c>
      <c r="AS2150" t="s">
        <v>24</v>
      </c>
      <c r="AT2150" t="s">
        <v>24</v>
      </c>
    </row>
    <row r="2151" spans="1:46">
      <c r="A2151">
        <v>201</v>
      </c>
      <c r="B2151">
        <v>1</v>
      </c>
      <c r="C2151">
        <v>6</v>
      </c>
      <c r="D2151">
        <v>0</v>
      </c>
      <c r="G2151">
        <v>1118</v>
      </c>
      <c r="Q2151" t="s">
        <v>238</v>
      </c>
      <c r="S2151">
        <v>0</v>
      </c>
      <c r="Z2151">
        <v>1</v>
      </c>
      <c r="AB2151" t="s">
        <v>24</v>
      </c>
      <c r="AC2151" t="s">
        <v>24</v>
      </c>
      <c r="AD2151" t="s">
        <v>24</v>
      </c>
      <c r="AE2151" t="s">
        <v>24</v>
      </c>
      <c r="AF2151">
        <v>0</v>
      </c>
      <c r="AG2151">
        <v>201</v>
      </c>
      <c r="AH2151" t="s">
        <v>24</v>
      </c>
      <c r="AI2151">
        <v>0</v>
      </c>
      <c r="AJ2151" t="s">
        <v>24</v>
      </c>
      <c r="AK2151" t="s">
        <v>24</v>
      </c>
      <c r="AL2151" t="s">
        <v>24</v>
      </c>
      <c r="AM2151" t="s">
        <v>24</v>
      </c>
      <c r="AN2151" t="s">
        <v>24</v>
      </c>
      <c r="AO2151" t="s">
        <v>24</v>
      </c>
      <c r="AP2151" t="s">
        <v>24</v>
      </c>
      <c r="AQ2151" t="s">
        <v>24</v>
      </c>
      <c r="AR2151" t="s">
        <v>24</v>
      </c>
      <c r="AS2151" t="s">
        <v>24</v>
      </c>
      <c r="AT2151" t="s">
        <v>24</v>
      </c>
    </row>
    <row r="2152" spans="1:46">
      <c r="A2152">
        <v>201</v>
      </c>
      <c r="B2152">
        <v>1</v>
      </c>
      <c r="C2152">
        <v>7</v>
      </c>
      <c r="D2152">
        <v>0</v>
      </c>
      <c r="G2152">
        <v>1094</v>
      </c>
      <c r="Q2152" t="s">
        <v>1752</v>
      </c>
      <c r="S2152">
        <v>0</v>
      </c>
      <c r="Z2152">
        <v>1</v>
      </c>
      <c r="AB2152" t="s">
        <v>24</v>
      </c>
      <c r="AC2152" t="s">
        <v>24</v>
      </c>
      <c r="AD2152" t="s">
        <v>24</v>
      </c>
      <c r="AE2152" t="s">
        <v>24</v>
      </c>
      <c r="AF2152">
        <v>0</v>
      </c>
      <c r="AG2152">
        <v>201</v>
      </c>
      <c r="AH2152" t="s">
        <v>24</v>
      </c>
      <c r="AI2152">
        <v>0</v>
      </c>
      <c r="AJ2152" t="s">
        <v>24</v>
      </c>
      <c r="AK2152" t="s">
        <v>24</v>
      </c>
      <c r="AL2152" t="s">
        <v>24</v>
      </c>
      <c r="AM2152" t="s">
        <v>24</v>
      </c>
      <c r="AN2152" t="s">
        <v>24</v>
      </c>
      <c r="AO2152" t="s">
        <v>24</v>
      </c>
      <c r="AP2152" t="s">
        <v>24</v>
      </c>
      <c r="AQ2152" t="s">
        <v>24</v>
      </c>
      <c r="AR2152" t="s">
        <v>24</v>
      </c>
      <c r="AS2152" t="s">
        <v>24</v>
      </c>
      <c r="AT2152" t="s">
        <v>24</v>
      </c>
    </row>
    <row r="2153" spans="1:46">
      <c r="A2153">
        <v>201</v>
      </c>
      <c r="B2153">
        <v>1</v>
      </c>
      <c r="C2153">
        <v>8</v>
      </c>
      <c r="D2153">
        <v>0</v>
      </c>
      <c r="G2153">
        <v>0</v>
      </c>
      <c r="Q2153" t="s">
        <v>24</v>
      </c>
      <c r="S2153">
        <v>0</v>
      </c>
      <c r="Z2153">
        <v>0</v>
      </c>
      <c r="AB2153" t="s">
        <v>24</v>
      </c>
      <c r="AC2153" t="s">
        <v>24</v>
      </c>
      <c r="AD2153" t="s">
        <v>24</v>
      </c>
      <c r="AE2153" t="s">
        <v>24</v>
      </c>
      <c r="AF2153">
        <v>0</v>
      </c>
      <c r="AG2153">
        <v>201</v>
      </c>
      <c r="AH2153" t="s">
        <v>24</v>
      </c>
      <c r="AI2153">
        <v>0</v>
      </c>
      <c r="AJ2153" t="s">
        <v>24</v>
      </c>
      <c r="AK2153" t="s">
        <v>24</v>
      </c>
      <c r="AL2153" t="s">
        <v>24</v>
      </c>
      <c r="AM2153" t="s">
        <v>24</v>
      </c>
      <c r="AN2153" t="s">
        <v>24</v>
      </c>
      <c r="AO2153" t="s">
        <v>24</v>
      </c>
      <c r="AP2153" t="s">
        <v>24</v>
      </c>
      <c r="AQ2153" t="s">
        <v>24</v>
      </c>
      <c r="AR2153" t="s">
        <v>24</v>
      </c>
      <c r="AS2153" t="s">
        <v>24</v>
      </c>
      <c r="AT2153" t="s">
        <v>24</v>
      </c>
    </row>
    <row r="2154" spans="1:46">
      <c r="A2154">
        <v>202</v>
      </c>
      <c r="B2154">
        <v>1</v>
      </c>
      <c r="C2154">
        <v>1</v>
      </c>
      <c r="D2154">
        <v>0</v>
      </c>
      <c r="G2154">
        <v>0</v>
      </c>
      <c r="Q2154" t="s">
        <v>24</v>
      </c>
      <c r="S2154">
        <v>0</v>
      </c>
      <c r="Z2154">
        <v>0</v>
      </c>
      <c r="AB2154" t="s">
        <v>24</v>
      </c>
      <c r="AC2154" t="s">
        <v>24</v>
      </c>
      <c r="AD2154" t="s">
        <v>24</v>
      </c>
      <c r="AE2154" t="s">
        <v>24</v>
      </c>
      <c r="AF2154">
        <v>0</v>
      </c>
      <c r="AG2154">
        <v>202</v>
      </c>
      <c r="AH2154" t="s">
        <v>24</v>
      </c>
      <c r="AI2154">
        <v>0</v>
      </c>
      <c r="AJ2154" t="s">
        <v>24</v>
      </c>
      <c r="AK2154" t="s">
        <v>24</v>
      </c>
      <c r="AL2154" t="s">
        <v>24</v>
      </c>
      <c r="AM2154" t="s">
        <v>24</v>
      </c>
      <c r="AN2154" t="s">
        <v>24</v>
      </c>
      <c r="AO2154" t="s">
        <v>24</v>
      </c>
      <c r="AP2154" t="s">
        <v>24</v>
      </c>
      <c r="AQ2154" t="s">
        <v>24</v>
      </c>
      <c r="AR2154" t="s">
        <v>24</v>
      </c>
      <c r="AS2154" t="s">
        <v>24</v>
      </c>
      <c r="AT2154" t="s">
        <v>24</v>
      </c>
    </row>
    <row r="2155" spans="1:46">
      <c r="A2155">
        <v>202</v>
      </c>
      <c r="B2155">
        <v>1</v>
      </c>
      <c r="C2155">
        <v>2</v>
      </c>
      <c r="D2155">
        <v>0</v>
      </c>
      <c r="G2155">
        <v>1049</v>
      </c>
      <c r="Q2155" t="s">
        <v>1781</v>
      </c>
      <c r="S2155">
        <v>0</v>
      </c>
      <c r="Z2155">
        <v>1</v>
      </c>
      <c r="AB2155" t="s">
        <v>24</v>
      </c>
      <c r="AC2155" t="s">
        <v>24</v>
      </c>
      <c r="AD2155" t="s">
        <v>24</v>
      </c>
      <c r="AE2155" t="s">
        <v>24</v>
      </c>
      <c r="AF2155">
        <v>0</v>
      </c>
      <c r="AG2155">
        <v>202</v>
      </c>
      <c r="AH2155" t="s">
        <v>24</v>
      </c>
      <c r="AI2155">
        <v>0</v>
      </c>
      <c r="AJ2155" t="s">
        <v>24</v>
      </c>
      <c r="AK2155" t="s">
        <v>24</v>
      </c>
      <c r="AL2155" t="s">
        <v>24</v>
      </c>
      <c r="AM2155" t="s">
        <v>24</v>
      </c>
      <c r="AN2155" t="s">
        <v>24</v>
      </c>
      <c r="AO2155" t="s">
        <v>24</v>
      </c>
      <c r="AP2155" t="s">
        <v>24</v>
      </c>
      <c r="AQ2155" t="s">
        <v>24</v>
      </c>
      <c r="AR2155" t="s">
        <v>24</v>
      </c>
      <c r="AS2155" t="s">
        <v>24</v>
      </c>
      <c r="AT2155" t="s">
        <v>24</v>
      </c>
    </row>
    <row r="2156" spans="1:46">
      <c r="A2156">
        <v>202</v>
      </c>
      <c r="B2156">
        <v>1</v>
      </c>
      <c r="C2156">
        <v>3</v>
      </c>
      <c r="D2156">
        <v>0</v>
      </c>
      <c r="G2156">
        <v>1038</v>
      </c>
      <c r="Q2156" t="s">
        <v>1768</v>
      </c>
      <c r="S2156">
        <v>0</v>
      </c>
      <c r="Z2156">
        <v>1</v>
      </c>
      <c r="AB2156" t="s">
        <v>24</v>
      </c>
      <c r="AC2156" t="s">
        <v>24</v>
      </c>
      <c r="AD2156" t="s">
        <v>24</v>
      </c>
      <c r="AE2156" t="s">
        <v>24</v>
      </c>
      <c r="AF2156">
        <v>0</v>
      </c>
      <c r="AG2156">
        <v>202</v>
      </c>
      <c r="AH2156" t="s">
        <v>24</v>
      </c>
      <c r="AI2156">
        <v>0</v>
      </c>
      <c r="AJ2156" t="s">
        <v>24</v>
      </c>
      <c r="AK2156" t="s">
        <v>24</v>
      </c>
      <c r="AL2156" t="s">
        <v>24</v>
      </c>
      <c r="AM2156" t="s">
        <v>24</v>
      </c>
      <c r="AN2156" t="s">
        <v>24</v>
      </c>
      <c r="AO2156" t="s">
        <v>24</v>
      </c>
      <c r="AP2156" t="s">
        <v>24</v>
      </c>
      <c r="AQ2156" t="s">
        <v>24</v>
      </c>
      <c r="AR2156" t="s">
        <v>24</v>
      </c>
      <c r="AS2156" t="s">
        <v>24</v>
      </c>
      <c r="AT2156" t="s">
        <v>24</v>
      </c>
    </row>
    <row r="2157" spans="1:46">
      <c r="A2157">
        <v>202</v>
      </c>
      <c r="B2157">
        <v>1</v>
      </c>
      <c r="C2157">
        <v>4</v>
      </c>
      <c r="D2157">
        <v>0</v>
      </c>
      <c r="G2157">
        <v>1028</v>
      </c>
      <c r="Q2157" t="s">
        <v>1758</v>
      </c>
      <c r="S2157">
        <v>0</v>
      </c>
      <c r="Z2157">
        <v>1</v>
      </c>
      <c r="AB2157" t="s">
        <v>24</v>
      </c>
      <c r="AC2157" t="s">
        <v>24</v>
      </c>
      <c r="AD2157" t="s">
        <v>24</v>
      </c>
      <c r="AE2157" t="s">
        <v>24</v>
      </c>
      <c r="AF2157">
        <v>0</v>
      </c>
      <c r="AG2157">
        <v>202</v>
      </c>
      <c r="AH2157" t="s">
        <v>24</v>
      </c>
      <c r="AI2157">
        <v>0</v>
      </c>
      <c r="AJ2157" t="s">
        <v>24</v>
      </c>
      <c r="AK2157" t="s">
        <v>24</v>
      </c>
      <c r="AL2157" t="s">
        <v>24</v>
      </c>
      <c r="AM2157" t="s">
        <v>24</v>
      </c>
      <c r="AN2157" t="s">
        <v>24</v>
      </c>
      <c r="AO2157" t="s">
        <v>24</v>
      </c>
      <c r="AP2157" t="s">
        <v>24</v>
      </c>
      <c r="AQ2157" t="s">
        <v>24</v>
      </c>
      <c r="AR2157" t="s">
        <v>24</v>
      </c>
      <c r="AS2157" t="s">
        <v>24</v>
      </c>
      <c r="AT2157" t="s">
        <v>24</v>
      </c>
    </row>
    <row r="2158" spans="1:46">
      <c r="A2158">
        <v>202</v>
      </c>
      <c r="B2158">
        <v>1</v>
      </c>
      <c r="C2158">
        <v>5</v>
      </c>
      <c r="D2158">
        <v>0</v>
      </c>
      <c r="G2158">
        <v>1068</v>
      </c>
      <c r="Q2158" t="s">
        <v>1749</v>
      </c>
      <c r="S2158">
        <v>0</v>
      </c>
      <c r="Z2158">
        <v>1</v>
      </c>
      <c r="AB2158" t="s">
        <v>24</v>
      </c>
      <c r="AC2158" t="s">
        <v>24</v>
      </c>
      <c r="AD2158" t="s">
        <v>24</v>
      </c>
      <c r="AE2158" t="s">
        <v>24</v>
      </c>
      <c r="AF2158">
        <v>0</v>
      </c>
      <c r="AG2158">
        <v>202</v>
      </c>
      <c r="AH2158" t="s">
        <v>24</v>
      </c>
      <c r="AI2158">
        <v>0</v>
      </c>
      <c r="AJ2158" t="s">
        <v>24</v>
      </c>
      <c r="AK2158" t="s">
        <v>24</v>
      </c>
      <c r="AL2158" t="s">
        <v>24</v>
      </c>
      <c r="AM2158" t="s">
        <v>24</v>
      </c>
      <c r="AN2158" t="s">
        <v>24</v>
      </c>
      <c r="AO2158" t="s">
        <v>24</v>
      </c>
      <c r="AP2158" t="s">
        <v>24</v>
      </c>
      <c r="AQ2158" t="s">
        <v>24</v>
      </c>
      <c r="AR2158" t="s">
        <v>24</v>
      </c>
      <c r="AS2158" t="s">
        <v>24</v>
      </c>
      <c r="AT2158" t="s">
        <v>24</v>
      </c>
    </row>
    <row r="2159" spans="1:46">
      <c r="A2159">
        <v>202</v>
      </c>
      <c r="B2159">
        <v>1</v>
      </c>
      <c r="C2159">
        <v>6</v>
      </c>
      <c r="D2159">
        <v>0</v>
      </c>
      <c r="G2159">
        <v>1001</v>
      </c>
      <c r="Q2159" t="s">
        <v>1726</v>
      </c>
      <c r="S2159">
        <v>0</v>
      </c>
      <c r="Z2159">
        <v>1</v>
      </c>
      <c r="AB2159" t="s">
        <v>24</v>
      </c>
      <c r="AC2159" t="s">
        <v>24</v>
      </c>
      <c r="AD2159" t="s">
        <v>24</v>
      </c>
      <c r="AE2159" t="s">
        <v>24</v>
      </c>
      <c r="AF2159">
        <v>0</v>
      </c>
      <c r="AG2159">
        <v>202</v>
      </c>
      <c r="AH2159" t="s">
        <v>24</v>
      </c>
      <c r="AI2159">
        <v>0</v>
      </c>
      <c r="AJ2159" t="s">
        <v>24</v>
      </c>
      <c r="AK2159" t="s">
        <v>24</v>
      </c>
      <c r="AL2159" t="s">
        <v>24</v>
      </c>
      <c r="AM2159" t="s">
        <v>24</v>
      </c>
      <c r="AN2159" t="s">
        <v>24</v>
      </c>
      <c r="AO2159" t="s">
        <v>24</v>
      </c>
      <c r="AP2159" t="s">
        <v>24</v>
      </c>
      <c r="AQ2159" t="s">
        <v>24</v>
      </c>
      <c r="AR2159" t="s">
        <v>24</v>
      </c>
      <c r="AS2159" t="s">
        <v>24</v>
      </c>
      <c r="AT2159" t="s">
        <v>24</v>
      </c>
    </row>
    <row r="2160" spans="1:46">
      <c r="A2160">
        <v>202</v>
      </c>
      <c r="B2160">
        <v>1</v>
      </c>
      <c r="C2160">
        <v>7</v>
      </c>
      <c r="D2160">
        <v>0</v>
      </c>
      <c r="G2160">
        <v>0</v>
      </c>
      <c r="Q2160" t="s">
        <v>24</v>
      </c>
      <c r="S2160">
        <v>0</v>
      </c>
      <c r="Z2160">
        <v>0</v>
      </c>
      <c r="AB2160" t="s">
        <v>24</v>
      </c>
      <c r="AC2160" t="s">
        <v>24</v>
      </c>
      <c r="AD2160" t="s">
        <v>24</v>
      </c>
      <c r="AE2160" t="s">
        <v>24</v>
      </c>
      <c r="AF2160">
        <v>0</v>
      </c>
      <c r="AG2160">
        <v>202</v>
      </c>
      <c r="AH2160" t="s">
        <v>24</v>
      </c>
      <c r="AI2160">
        <v>0</v>
      </c>
      <c r="AJ2160" t="s">
        <v>24</v>
      </c>
      <c r="AK2160" t="s">
        <v>24</v>
      </c>
      <c r="AL2160" t="s">
        <v>24</v>
      </c>
      <c r="AM2160" t="s">
        <v>24</v>
      </c>
      <c r="AN2160" t="s">
        <v>24</v>
      </c>
      <c r="AO2160" t="s">
        <v>24</v>
      </c>
      <c r="AP2160" t="s">
        <v>24</v>
      </c>
      <c r="AQ2160" t="s">
        <v>24</v>
      </c>
      <c r="AR2160" t="s">
        <v>24</v>
      </c>
      <c r="AS2160" t="s">
        <v>24</v>
      </c>
      <c r="AT2160" t="s">
        <v>24</v>
      </c>
    </row>
    <row r="2161" spans="1:46">
      <c r="A2161">
        <v>202</v>
      </c>
      <c r="B2161">
        <v>1</v>
      </c>
      <c r="C2161">
        <v>8</v>
      </c>
      <c r="D2161">
        <v>0</v>
      </c>
      <c r="G2161">
        <v>0</v>
      </c>
      <c r="Q2161" t="s">
        <v>24</v>
      </c>
      <c r="S2161">
        <v>0</v>
      </c>
      <c r="Z2161">
        <v>0</v>
      </c>
      <c r="AB2161" t="s">
        <v>24</v>
      </c>
      <c r="AC2161" t="s">
        <v>24</v>
      </c>
      <c r="AD2161" t="s">
        <v>24</v>
      </c>
      <c r="AE2161" t="s">
        <v>24</v>
      </c>
      <c r="AF2161">
        <v>0</v>
      </c>
      <c r="AG2161">
        <v>202</v>
      </c>
      <c r="AH2161" t="s">
        <v>24</v>
      </c>
      <c r="AI2161">
        <v>0</v>
      </c>
      <c r="AJ2161" t="s">
        <v>24</v>
      </c>
      <c r="AK2161" t="s">
        <v>24</v>
      </c>
      <c r="AL2161" t="s">
        <v>24</v>
      </c>
      <c r="AM2161" t="s">
        <v>24</v>
      </c>
      <c r="AN2161" t="s">
        <v>24</v>
      </c>
      <c r="AO2161" t="s">
        <v>24</v>
      </c>
      <c r="AP2161" t="s">
        <v>24</v>
      </c>
      <c r="AQ2161" t="s">
        <v>24</v>
      </c>
      <c r="AR2161" t="s">
        <v>24</v>
      </c>
      <c r="AS2161" t="s">
        <v>24</v>
      </c>
      <c r="AT2161" t="s">
        <v>24</v>
      </c>
    </row>
    <row r="2162" spans="1:46">
      <c r="A2162">
        <v>203</v>
      </c>
      <c r="B2162">
        <v>1</v>
      </c>
      <c r="C2162">
        <v>1</v>
      </c>
      <c r="D2162">
        <v>0</v>
      </c>
      <c r="G2162">
        <v>0</v>
      </c>
      <c r="Q2162" t="s">
        <v>24</v>
      </c>
      <c r="S2162">
        <v>0</v>
      </c>
      <c r="Z2162">
        <v>0</v>
      </c>
      <c r="AB2162" t="s">
        <v>24</v>
      </c>
      <c r="AC2162" t="s">
        <v>24</v>
      </c>
      <c r="AD2162" t="s">
        <v>24</v>
      </c>
      <c r="AE2162" t="s">
        <v>24</v>
      </c>
      <c r="AF2162">
        <v>0</v>
      </c>
      <c r="AG2162">
        <v>203</v>
      </c>
      <c r="AH2162" t="s">
        <v>24</v>
      </c>
      <c r="AI2162">
        <v>0</v>
      </c>
      <c r="AJ2162" t="s">
        <v>24</v>
      </c>
      <c r="AK2162" t="s">
        <v>24</v>
      </c>
      <c r="AL2162" t="s">
        <v>24</v>
      </c>
      <c r="AM2162" t="s">
        <v>24</v>
      </c>
      <c r="AN2162" t="s">
        <v>24</v>
      </c>
      <c r="AO2162" t="s">
        <v>24</v>
      </c>
      <c r="AP2162" t="s">
        <v>24</v>
      </c>
      <c r="AQ2162" t="s">
        <v>24</v>
      </c>
      <c r="AR2162" t="s">
        <v>24</v>
      </c>
      <c r="AS2162" t="s">
        <v>24</v>
      </c>
      <c r="AT2162" t="s">
        <v>24</v>
      </c>
    </row>
    <row r="2163" spans="1:46">
      <c r="A2163">
        <v>203</v>
      </c>
      <c r="B2163">
        <v>1</v>
      </c>
      <c r="C2163">
        <v>2</v>
      </c>
      <c r="D2163">
        <v>0</v>
      </c>
      <c r="G2163">
        <v>0</v>
      </c>
      <c r="Q2163" t="s">
        <v>24</v>
      </c>
      <c r="S2163">
        <v>0</v>
      </c>
      <c r="Z2163">
        <v>0</v>
      </c>
      <c r="AB2163" t="s">
        <v>24</v>
      </c>
      <c r="AC2163" t="s">
        <v>24</v>
      </c>
      <c r="AD2163" t="s">
        <v>24</v>
      </c>
      <c r="AE2163" t="s">
        <v>24</v>
      </c>
      <c r="AF2163">
        <v>0</v>
      </c>
      <c r="AG2163">
        <v>203</v>
      </c>
      <c r="AH2163" t="s">
        <v>24</v>
      </c>
      <c r="AI2163">
        <v>0</v>
      </c>
      <c r="AJ2163" t="s">
        <v>24</v>
      </c>
      <c r="AK2163" t="s">
        <v>24</v>
      </c>
      <c r="AL2163" t="s">
        <v>24</v>
      </c>
      <c r="AM2163" t="s">
        <v>24</v>
      </c>
      <c r="AN2163" t="s">
        <v>24</v>
      </c>
      <c r="AO2163" t="s">
        <v>24</v>
      </c>
      <c r="AP2163" t="s">
        <v>24</v>
      </c>
      <c r="AQ2163" t="s">
        <v>24</v>
      </c>
      <c r="AR2163" t="s">
        <v>24</v>
      </c>
      <c r="AS2163" t="s">
        <v>24</v>
      </c>
      <c r="AT2163" t="s">
        <v>24</v>
      </c>
    </row>
    <row r="2164" spans="1:46">
      <c r="A2164">
        <v>203</v>
      </c>
      <c r="B2164">
        <v>1</v>
      </c>
      <c r="C2164">
        <v>3</v>
      </c>
      <c r="D2164">
        <v>0</v>
      </c>
      <c r="G2164">
        <v>1045</v>
      </c>
      <c r="Q2164" t="s">
        <v>1775</v>
      </c>
      <c r="S2164">
        <v>0</v>
      </c>
      <c r="Z2164">
        <v>2</v>
      </c>
      <c r="AB2164" t="s">
        <v>24</v>
      </c>
      <c r="AC2164" t="s">
        <v>24</v>
      </c>
      <c r="AD2164" t="s">
        <v>24</v>
      </c>
      <c r="AE2164" t="s">
        <v>24</v>
      </c>
      <c r="AF2164">
        <v>0</v>
      </c>
      <c r="AG2164">
        <v>203</v>
      </c>
      <c r="AH2164" t="s">
        <v>24</v>
      </c>
      <c r="AI2164">
        <v>0</v>
      </c>
      <c r="AJ2164" t="s">
        <v>24</v>
      </c>
      <c r="AK2164" t="s">
        <v>24</v>
      </c>
      <c r="AL2164" t="s">
        <v>24</v>
      </c>
      <c r="AM2164" t="s">
        <v>24</v>
      </c>
      <c r="AN2164" t="s">
        <v>24</v>
      </c>
      <c r="AO2164" t="s">
        <v>24</v>
      </c>
      <c r="AP2164" t="s">
        <v>24</v>
      </c>
      <c r="AQ2164" t="s">
        <v>24</v>
      </c>
      <c r="AR2164" t="s">
        <v>24</v>
      </c>
      <c r="AS2164" t="s">
        <v>24</v>
      </c>
      <c r="AT2164" t="s">
        <v>24</v>
      </c>
    </row>
    <row r="2165" spans="1:46">
      <c r="A2165">
        <v>203</v>
      </c>
      <c r="B2165">
        <v>1</v>
      </c>
      <c r="C2165">
        <v>4</v>
      </c>
      <c r="D2165">
        <v>0</v>
      </c>
      <c r="G2165">
        <v>1102</v>
      </c>
      <c r="Q2165" t="s">
        <v>237</v>
      </c>
      <c r="S2165">
        <v>0</v>
      </c>
      <c r="Z2165">
        <v>2</v>
      </c>
      <c r="AB2165" t="s">
        <v>24</v>
      </c>
      <c r="AC2165" t="s">
        <v>24</v>
      </c>
      <c r="AD2165" t="s">
        <v>24</v>
      </c>
      <c r="AE2165" t="s">
        <v>24</v>
      </c>
      <c r="AF2165">
        <v>0</v>
      </c>
      <c r="AG2165">
        <v>203</v>
      </c>
      <c r="AH2165" t="s">
        <v>24</v>
      </c>
      <c r="AI2165">
        <v>0</v>
      </c>
      <c r="AJ2165" t="s">
        <v>24</v>
      </c>
      <c r="AK2165" t="s">
        <v>24</v>
      </c>
      <c r="AL2165" t="s">
        <v>24</v>
      </c>
      <c r="AM2165" t="s">
        <v>24</v>
      </c>
      <c r="AN2165" t="s">
        <v>24</v>
      </c>
      <c r="AO2165" t="s">
        <v>24</v>
      </c>
      <c r="AP2165" t="s">
        <v>24</v>
      </c>
      <c r="AQ2165" t="s">
        <v>24</v>
      </c>
      <c r="AR2165" t="s">
        <v>24</v>
      </c>
      <c r="AS2165" t="s">
        <v>24</v>
      </c>
      <c r="AT2165" t="s">
        <v>24</v>
      </c>
    </row>
    <row r="2166" spans="1:46">
      <c r="A2166">
        <v>203</v>
      </c>
      <c r="B2166">
        <v>1</v>
      </c>
      <c r="C2166">
        <v>5</v>
      </c>
      <c r="D2166">
        <v>0</v>
      </c>
      <c r="G2166">
        <v>1020</v>
      </c>
      <c r="Q2166" t="s">
        <v>1748</v>
      </c>
      <c r="S2166">
        <v>0</v>
      </c>
      <c r="Z2166">
        <v>2</v>
      </c>
      <c r="AB2166" t="s">
        <v>24</v>
      </c>
      <c r="AC2166" t="s">
        <v>24</v>
      </c>
      <c r="AD2166" t="s">
        <v>24</v>
      </c>
      <c r="AE2166" t="s">
        <v>24</v>
      </c>
      <c r="AF2166">
        <v>0</v>
      </c>
      <c r="AG2166">
        <v>203</v>
      </c>
      <c r="AH2166" t="s">
        <v>24</v>
      </c>
      <c r="AI2166">
        <v>0</v>
      </c>
      <c r="AJ2166" t="s">
        <v>24</v>
      </c>
      <c r="AK2166" t="s">
        <v>24</v>
      </c>
      <c r="AL2166" t="s">
        <v>24</v>
      </c>
      <c r="AM2166" t="s">
        <v>24</v>
      </c>
      <c r="AN2166" t="s">
        <v>24</v>
      </c>
      <c r="AO2166" t="s">
        <v>24</v>
      </c>
      <c r="AP2166" t="s">
        <v>24</v>
      </c>
      <c r="AQ2166" t="s">
        <v>24</v>
      </c>
      <c r="AR2166" t="s">
        <v>24</v>
      </c>
      <c r="AS2166" t="s">
        <v>24</v>
      </c>
      <c r="AT2166" t="s">
        <v>24</v>
      </c>
    </row>
    <row r="2167" spans="1:46">
      <c r="A2167">
        <v>203</v>
      </c>
      <c r="B2167">
        <v>1</v>
      </c>
      <c r="C2167">
        <v>6</v>
      </c>
      <c r="D2167">
        <v>0</v>
      </c>
      <c r="G2167">
        <v>0</v>
      </c>
      <c r="Q2167" t="s">
        <v>24</v>
      </c>
      <c r="S2167">
        <v>0</v>
      </c>
      <c r="Z2167">
        <v>0</v>
      </c>
      <c r="AB2167" t="s">
        <v>24</v>
      </c>
      <c r="AC2167" t="s">
        <v>24</v>
      </c>
      <c r="AD2167" t="s">
        <v>24</v>
      </c>
      <c r="AE2167" t="s">
        <v>24</v>
      </c>
      <c r="AF2167">
        <v>0</v>
      </c>
      <c r="AG2167">
        <v>203</v>
      </c>
      <c r="AH2167" t="s">
        <v>24</v>
      </c>
      <c r="AI2167">
        <v>0</v>
      </c>
      <c r="AJ2167" t="s">
        <v>24</v>
      </c>
      <c r="AK2167" t="s">
        <v>24</v>
      </c>
      <c r="AL2167" t="s">
        <v>24</v>
      </c>
      <c r="AM2167" t="s">
        <v>24</v>
      </c>
      <c r="AN2167" t="s">
        <v>24</v>
      </c>
      <c r="AO2167" t="s">
        <v>24</v>
      </c>
      <c r="AP2167" t="s">
        <v>24</v>
      </c>
      <c r="AQ2167" t="s">
        <v>24</v>
      </c>
      <c r="AR2167" t="s">
        <v>24</v>
      </c>
      <c r="AS2167" t="s">
        <v>24</v>
      </c>
      <c r="AT2167" t="s">
        <v>24</v>
      </c>
    </row>
    <row r="2168" spans="1:46">
      <c r="A2168">
        <v>203</v>
      </c>
      <c r="B2168">
        <v>1</v>
      </c>
      <c r="C2168">
        <v>7</v>
      </c>
      <c r="D2168">
        <v>0</v>
      </c>
      <c r="G2168">
        <v>0</v>
      </c>
      <c r="Q2168" t="s">
        <v>24</v>
      </c>
      <c r="S2168">
        <v>0</v>
      </c>
      <c r="Z2168">
        <v>0</v>
      </c>
      <c r="AB2168" t="s">
        <v>24</v>
      </c>
      <c r="AC2168" t="s">
        <v>24</v>
      </c>
      <c r="AD2168" t="s">
        <v>24</v>
      </c>
      <c r="AE2168" t="s">
        <v>24</v>
      </c>
      <c r="AF2168">
        <v>0</v>
      </c>
      <c r="AG2168">
        <v>203</v>
      </c>
      <c r="AH2168" t="s">
        <v>24</v>
      </c>
      <c r="AI2168">
        <v>0</v>
      </c>
      <c r="AJ2168" t="s">
        <v>24</v>
      </c>
      <c r="AK2168" t="s">
        <v>24</v>
      </c>
      <c r="AL2168" t="s">
        <v>24</v>
      </c>
      <c r="AM2168" t="s">
        <v>24</v>
      </c>
      <c r="AN2168" t="s">
        <v>24</v>
      </c>
      <c r="AO2168" t="s">
        <v>24</v>
      </c>
      <c r="AP2168" t="s">
        <v>24</v>
      </c>
      <c r="AQ2168" t="s">
        <v>24</v>
      </c>
      <c r="AR2168" t="s">
        <v>24</v>
      </c>
      <c r="AS2168" t="s">
        <v>24</v>
      </c>
      <c r="AT2168" t="s">
        <v>24</v>
      </c>
    </row>
    <row r="2169" spans="1:46">
      <c r="A2169">
        <v>203</v>
      </c>
      <c r="B2169">
        <v>1</v>
      </c>
      <c r="C2169">
        <v>8</v>
      </c>
      <c r="D2169">
        <v>0</v>
      </c>
      <c r="G2169">
        <v>0</v>
      </c>
      <c r="Q2169" t="s">
        <v>24</v>
      </c>
      <c r="S2169">
        <v>0</v>
      </c>
      <c r="Z2169">
        <v>0</v>
      </c>
      <c r="AB2169" t="s">
        <v>24</v>
      </c>
      <c r="AC2169" t="s">
        <v>24</v>
      </c>
      <c r="AD2169" t="s">
        <v>24</v>
      </c>
      <c r="AE2169" t="s">
        <v>24</v>
      </c>
      <c r="AF2169">
        <v>0</v>
      </c>
      <c r="AG2169">
        <v>203</v>
      </c>
      <c r="AH2169" t="s">
        <v>24</v>
      </c>
      <c r="AI2169">
        <v>0</v>
      </c>
      <c r="AJ2169" t="s">
        <v>24</v>
      </c>
      <c r="AK2169" t="s">
        <v>24</v>
      </c>
      <c r="AL2169" t="s">
        <v>24</v>
      </c>
      <c r="AM2169" t="s">
        <v>24</v>
      </c>
      <c r="AN2169" t="s">
        <v>24</v>
      </c>
      <c r="AO2169" t="s">
        <v>24</v>
      </c>
      <c r="AP2169" t="s">
        <v>24</v>
      </c>
      <c r="AQ2169" t="s">
        <v>24</v>
      </c>
      <c r="AR2169" t="s">
        <v>24</v>
      </c>
      <c r="AS2169" t="s">
        <v>24</v>
      </c>
      <c r="AT2169" t="s">
        <v>24</v>
      </c>
    </row>
    <row r="2170" spans="1:46">
      <c r="A2170">
        <v>203</v>
      </c>
      <c r="B2170">
        <v>2</v>
      </c>
      <c r="C2170">
        <v>1</v>
      </c>
      <c r="D2170">
        <v>0</v>
      </c>
      <c r="G2170">
        <v>0</v>
      </c>
      <c r="Q2170" t="s">
        <v>24</v>
      </c>
      <c r="S2170">
        <v>0</v>
      </c>
      <c r="Z2170">
        <v>0</v>
      </c>
      <c r="AB2170" t="s">
        <v>24</v>
      </c>
      <c r="AC2170" t="s">
        <v>24</v>
      </c>
      <c r="AD2170" t="s">
        <v>24</v>
      </c>
      <c r="AE2170" t="s">
        <v>24</v>
      </c>
      <c r="AF2170">
        <v>0</v>
      </c>
      <c r="AG2170">
        <v>203</v>
      </c>
      <c r="AH2170" t="s">
        <v>24</v>
      </c>
      <c r="AI2170">
        <v>0</v>
      </c>
      <c r="AJ2170" t="s">
        <v>24</v>
      </c>
      <c r="AK2170" t="s">
        <v>24</v>
      </c>
      <c r="AL2170" t="s">
        <v>24</v>
      </c>
      <c r="AM2170" t="s">
        <v>24</v>
      </c>
      <c r="AN2170" t="s">
        <v>24</v>
      </c>
      <c r="AO2170" t="s">
        <v>24</v>
      </c>
      <c r="AP2170" t="s">
        <v>24</v>
      </c>
      <c r="AQ2170" t="s">
        <v>24</v>
      </c>
      <c r="AR2170" t="s">
        <v>24</v>
      </c>
      <c r="AS2170" t="s">
        <v>24</v>
      </c>
      <c r="AT2170" t="s">
        <v>24</v>
      </c>
    </row>
    <row r="2171" spans="1:46">
      <c r="A2171">
        <v>203</v>
      </c>
      <c r="B2171">
        <v>2</v>
      </c>
      <c r="C2171">
        <v>2</v>
      </c>
      <c r="D2171">
        <v>0</v>
      </c>
      <c r="G2171">
        <v>1147</v>
      </c>
      <c r="Q2171" t="s">
        <v>1865</v>
      </c>
      <c r="S2171">
        <v>0</v>
      </c>
      <c r="Z2171">
        <v>2</v>
      </c>
      <c r="AB2171" t="s">
        <v>24</v>
      </c>
      <c r="AC2171" t="s">
        <v>24</v>
      </c>
      <c r="AD2171" t="s">
        <v>24</v>
      </c>
      <c r="AE2171" t="s">
        <v>24</v>
      </c>
      <c r="AF2171">
        <v>0</v>
      </c>
      <c r="AG2171">
        <v>203</v>
      </c>
      <c r="AH2171" t="s">
        <v>24</v>
      </c>
      <c r="AI2171">
        <v>0</v>
      </c>
      <c r="AJ2171" t="s">
        <v>24</v>
      </c>
      <c r="AK2171" t="s">
        <v>24</v>
      </c>
      <c r="AL2171" t="s">
        <v>24</v>
      </c>
      <c r="AM2171" t="s">
        <v>24</v>
      </c>
      <c r="AN2171" t="s">
        <v>24</v>
      </c>
      <c r="AO2171" t="s">
        <v>24</v>
      </c>
      <c r="AP2171" t="s">
        <v>24</v>
      </c>
      <c r="AQ2171" t="s">
        <v>24</v>
      </c>
      <c r="AR2171" t="s">
        <v>24</v>
      </c>
      <c r="AS2171" t="s">
        <v>24</v>
      </c>
      <c r="AT2171" t="s">
        <v>24</v>
      </c>
    </row>
    <row r="2172" spans="1:46">
      <c r="A2172">
        <v>203</v>
      </c>
      <c r="B2172">
        <v>2</v>
      </c>
      <c r="C2172">
        <v>3</v>
      </c>
      <c r="D2172">
        <v>0</v>
      </c>
      <c r="G2172">
        <v>1008</v>
      </c>
      <c r="Q2172" t="s">
        <v>1733</v>
      </c>
      <c r="S2172">
        <v>0</v>
      </c>
      <c r="Z2172">
        <v>2</v>
      </c>
      <c r="AB2172" t="s">
        <v>24</v>
      </c>
      <c r="AC2172" t="s">
        <v>24</v>
      </c>
      <c r="AD2172" t="s">
        <v>24</v>
      </c>
      <c r="AE2172" t="s">
        <v>24</v>
      </c>
      <c r="AF2172">
        <v>0</v>
      </c>
      <c r="AG2172">
        <v>203</v>
      </c>
      <c r="AH2172" t="s">
        <v>24</v>
      </c>
      <c r="AI2172">
        <v>0</v>
      </c>
      <c r="AJ2172" t="s">
        <v>24</v>
      </c>
      <c r="AK2172" t="s">
        <v>24</v>
      </c>
      <c r="AL2172" t="s">
        <v>24</v>
      </c>
      <c r="AM2172" t="s">
        <v>24</v>
      </c>
      <c r="AN2172" t="s">
        <v>24</v>
      </c>
      <c r="AO2172" t="s">
        <v>24</v>
      </c>
      <c r="AP2172" t="s">
        <v>24</v>
      </c>
      <c r="AQ2172" t="s">
        <v>24</v>
      </c>
      <c r="AR2172" t="s">
        <v>24</v>
      </c>
      <c r="AS2172" t="s">
        <v>24</v>
      </c>
      <c r="AT2172" t="s">
        <v>24</v>
      </c>
    </row>
    <row r="2173" spans="1:46">
      <c r="A2173">
        <v>203</v>
      </c>
      <c r="B2173">
        <v>2</v>
      </c>
      <c r="C2173">
        <v>4</v>
      </c>
      <c r="D2173">
        <v>0</v>
      </c>
      <c r="G2173">
        <v>1095</v>
      </c>
      <c r="Q2173" t="s">
        <v>234</v>
      </c>
      <c r="S2173">
        <v>0</v>
      </c>
      <c r="Z2173">
        <v>2</v>
      </c>
      <c r="AB2173" t="s">
        <v>24</v>
      </c>
      <c r="AC2173" t="s">
        <v>24</v>
      </c>
      <c r="AD2173" t="s">
        <v>24</v>
      </c>
      <c r="AE2173" t="s">
        <v>24</v>
      </c>
      <c r="AF2173">
        <v>0</v>
      </c>
      <c r="AG2173">
        <v>203</v>
      </c>
      <c r="AH2173" t="s">
        <v>24</v>
      </c>
      <c r="AI2173">
        <v>0</v>
      </c>
      <c r="AJ2173" t="s">
        <v>24</v>
      </c>
      <c r="AK2173" t="s">
        <v>24</v>
      </c>
      <c r="AL2173" t="s">
        <v>24</v>
      </c>
      <c r="AM2173" t="s">
        <v>24</v>
      </c>
      <c r="AN2173" t="s">
        <v>24</v>
      </c>
      <c r="AO2173" t="s">
        <v>24</v>
      </c>
      <c r="AP2173" t="s">
        <v>24</v>
      </c>
      <c r="AQ2173" t="s">
        <v>24</v>
      </c>
      <c r="AR2173" t="s">
        <v>24</v>
      </c>
      <c r="AS2173" t="s">
        <v>24</v>
      </c>
      <c r="AT2173" t="s">
        <v>24</v>
      </c>
    </row>
    <row r="2174" spans="1:46">
      <c r="A2174">
        <v>203</v>
      </c>
      <c r="B2174">
        <v>2</v>
      </c>
      <c r="C2174">
        <v>5</v>
      </c>
      <c r="D2174">
        <v>0</v>
      </c>
      <c r="G2174">
        <v>1033</v>
      </c>
      <c r="Q2174" t="s">
        <v>1764</v>
      </c>
      <c r="S2174">
        <v>0</v>
      </c>
      <c r="Z2174">
        <v>2</v>
      </c>
      <c r="AB2174" t="s">
        <v>24</v>
      </c>
      <c r="AC2174" t="s">
        <v>24</v>
      </c>
      <c r="AD2174" t="s">
        <v>24</v>
      </c>
      <c r="AE2174" t="s">
        <v>24</v>
      </c>
      <c r="AF2174">
        <v>0</v>
      </c>
      <c r="AG2174">
        <v>203</v>
      </c>
      <c r="AH2174" t="s">
        <v>24</v>
      </c>
      <c r="AI2174">
        <v>0</v>
      </c>
      <c r="AJ2174" t="s">
        <v>24</v>
      </c>
      <c r="AK2174" t="s">
        <v>24</v>
      </c>
      <c r="AL2174" t="s">
        <v>24</v>
      </c>
      <c r="AM2174" t="s">
        <v>24</v>
      </c>
      <c r="AN2174" t="s">
        <v>24</v>
      </c>
      <c r="AO2174" t="s">
        <v>24</v>
      </c>
      <c r="AP2174" t="s">
        <v>24</v>
      </c>
      <c r="AQ2174" t="s">
        <v>24</v>
      </c>
      <c r="AR2174" t="s">
        <v>24</v>
      </c>
      <c r="AS2174" t="s">
        <v>24</v>
      </c>
      <c r="AT2174" t="s">
        <v>24</v>
      </c>
    </row>
    <row r="2175" spans="1:46">
      <c r="A2175">
        <v>203</v>
      </c>
      <c r="B2175">
        <v>2</v>
      </c>
      <c r="C2175">
        <v>6</v>
      </c>
      <c r="D2175">
        <v>0</v>
      </c>
      <c r="G2175">
        <v>1142</v>
      </c>
      <c r="Q2175" t="s">
        <v>256</v>
      </c>
      <c r="S2175">
        <v>0</v>
      </c>
      <c r="Z2175">
        <v>2</v>
      </c>
      <c r="AB2175" t="s">
        <v>24</v>
      </c>
      <c r="AC2175" t="s">
        <v>24</v>
      </c>
      <c r="AD2175" t="s">
        <v>24</v>
      </c>
      <c r="AE2175" t="s">
        <v>24</v>
      </c>
      <c r="AF2175">
        <v>0</v>
      </c>
      <c r="AG2175">
        <v>203</v>
      </c>
      <c r="AH2175" t="s">
        <v>24</v>
      </c>
      <c r="AI2175">
        <v>0</v>
      </c>
      <c r="AJ2175" t="s">
        <v>24</v>
      </c>
      <c r="AK2175" t="s">
        <v>24</v>
      </c>
      <c r="AL2175" t="s">
        <v>24</v>
      </c>
      <c r="AM2175" t="s">
        <v>24</v>
      </c>
      <c r="AN2175" t="s">
        <v>24</v>
      </c>
      <c r="AO2175" t="s">
        <v>24</v>
      </c>
      <c r="AP2175" t="s">
        <v>24</v>
      </c>
      <c r="AQ2175" t="s">
        <v>24</v>
      </c>
      <c r="AR2175" t="s">
        <v>24</v>
      </c>
      <c r="AS2175" t="s">
        <v>24</v>
      </c>
      <c r="AT2175" t="s">
        <v>24</v>
      </c>
    </row>
    <row r="2176" spans="1:46">
      <c r="A2176">
        <v>203</v>
      </c>
      <c r="B2176">
        <v>2</v>
      </c>
      <c r="C2176">
        <v>7</v>
      </c>
      <c r="D2176">
        <v>0</v>
      </c>
      <c r="G2176">
        <v>1063</v>
      </c>
      <c r="Q2176" t="s">
        <v>1794</v>
      </c>
      <c r="S2176">
        <v>0</v>
      </c>
      <c r="Z2176">
        <v>2</v>
      </c>
      <c r="AB2176" t="s">
        <v>24</v>
      </c>
      <c r="AC2176" t="s">
        <v>24</v>
      </c>
      <c r="AD2176" t="s">
        <v>24</v>
      </c>
      <c r="AE2176" t="s">
        <v>24</v>
      </c>
      <c r="AF2176">
        <v>0</v>
      </c>
      <c r="AG2176">
        <v>203</v>
      </c>
      <c r="AH2176" t="s">
        <v>24</v>
      </c>
      <c r="AI2176">
        <v>0</v>
      </c>
      <c r="AJ2176" t="s">
        <v>24</v>
      </c>
      <c r="AK2176" t="s">
        <v>24</v>
      </c>
      <c r="AL2176" t="s">
        <v>24</v>
      </c>
      <c r="AM2176" t="s">
        <v>24</v>
      </c>
      <c r="AN2176" t="s">
        <v>24</v>
      </c>
      <c r="AO2176" t="s">
        <v>24</v>
      </c>
      <c r="AP2176" t="s">
        <v>24</v>
      </c>
      <c r="AQ2176" t="s">
        <v>24</v>
      </c>
      <c r="AR2176" t="s">
        <v>24</v>
      </c>
      <c r="AS2176" t="s">
        <v>24</v>
      </c>
      <c r="AT2176" t="s">
        <v>24</v>
      </c>
    </row>
    <row r="2177" spans="1:46">
      <c r="A2177">
        <v>203</v>
      </c>
      <c r="B2177">
        <v>2</v>
      </c>
      <c r="C2177">
        <v>8</v>
      </c>
      <c r="D2177">
        <v>0</v>
      </c>
      <c r="G2177">
        <v>0</v>
      </c>
      <c r="Q2177" t="s">
        <v>24</v>
      </c>
      <c r="S2177">
        <v>0</v>
      </c>
      <c r="Z2177">
        <v>0</v>
      </c>
      <c r="AB2177" t="s">
        <v>24</v>
      </c>
      <c r="AC2177" t="s">
        <v>24</v>
      </c>
      <c r="AD2177" t="s">
        <v>24</v>
      </c>
      <c r="AE2177" t="s">
        <v>24</v>
      </c>
      <c r="AF2177">
        <v>0</v>
      </c>
      <c r="AG2177">
        <v>203</v>
      </c>
      <c r="AH2177" t="s">
        <v>24</v>
      </c>
      <c r="AI2177">
        <v>0</v>
      </c>
      <c r="AJ2177" t="s">
        <v>24</v>
      </c>
      <c r="AK2177" t="s">
        <v>24</v>
      </c>
      <c r="AL2177" t="s">
        <v>24</v>
      </c>
      <c r="AM2177" t="s">
        <v>24</v>
      </c>
      <c r="AN2177" t="s">
        <v>24</v>
      </c>
      <c r="AO2177" t="s">
        <v>24</v>
      </c>
      <c r="AP2177" t="s">
        <v>24</v>
      </c>
      <c r="AQ2177" t="s">
        <v>24</v>
      </c>
      <c r="AR2177" t="s">
        <v>24</v>
      </c>
      <c r="AS2177" t="s">
        <v>24</v>
      </c>
      <c r="AT2177" t="s">
        <v>24</v>
      </c>
    </row>
    <row r="2178" spans="1:46">
      <c r="A2178">
        <v>204</v>
      </c>
      <c r="B2178">
        <v>1</v>
      </c>
      <c r="C2178">
        <v>1</v>
      </c>
      <c r="D2178">
        <v>0</v>
      </c>
      <c r="G2178">
        <v>1029</v>
      </c>
      <c r="Q2178" t="s">
        <v>1760</v>
      </c>
      <c r="S2178">
        <v>0</v>
      </c>
      <c r="Z2178">
        <v>2</v>
      </c>
      <c r="AB2178" t="s">
        <v>24</v>
      </c>
      <c r="AC2178" t="s">
        <v>24</v>
      </c>
      <c r="AD2178" t="s">
        <v>24</v>
      </c>
      <c r="AE2178" t="s">
        <v>24</v>
      </c>
      <c r="AF2178">
        <v>0</v>
      </c>
      <c r="AG2178">
        <v>204</v>
      </c>
      <c r="AH2178" t="s">
        <v>24</v>
      </c>
      <c r="AI2178">
        <v>0</v>
      </c>
      <c r="AJ2178" t="s">
        <v>24</v>
      </c>
      <c r="AK2178" t="s">
        <v>24</v>
      </c>
      <c r="AL2178" t="s">
        <v>24</v>
      </c>
      <c r="AM2178" t="s">
        <v>24</v>
      </c>
      <c r="AN2178" t="s">
        <v>24</v>
      </c>
      <c r="AO2178" t="s">
        <v>24</v>
      </c>
      <c r="AP2178" t="s">
        <v>24</v>
      </c>
      <c r="AQ2178" t="s">
        <v>24</v>
      </c>
      <c r="AR2178" t="s">
        <v>24</v>
      </c>
      <c r="AS2178" t="s">
        <v>24</v>
      </c>
      <c r="AT2178" t="s">
        <v>24</v>
      </c>
    </row>
    <row r="2179" spans="1:46">
      <c r="A2179">
        <v>204</v>
      </c>
      <c r="B2179">
        <v>1</v>
      </c>
      <c r="C2179">
        <v>2</v>
      </c>
      <c r="D2179">
        <v>0</v>
      </c>
      <c r="G2179">
        <v>1050</v>
      </c>
      <c r="Q2179" t="s">
        <v>264</v>
      </c>
      <c r="S2179">
        <v>0</v>
      </c>
      <c r="Z2179">
        <v>2</v>
      </c>
      <c r="AB2179" t="s">
        <v>24</v>
      </c>
      <c r="AC2179" t="s">
        <v>24</v>
      </c>
      <c r="AD2179" t="s">
        <v>24</v>
      </c>
      <c r="AE2179" t="s">
        <v>24</v>
      </c>
      <c r="AF2179">
        <v>0</v>
      </c>
      <c r="AG2179">
        <v>204</v>
      </c>
      <c r="AH2179" t="s">
        <v>24</v>
      </c>
      <c r="AI2179">
        <v>0</v>
      </c>
      <c r="AJ2179" t="s">
        <v>24</v>
      </c>
      <c r="AK2179" t="s">
        <v>24</v>
      </c>
      <c r="AL2179" t="s">
        <v>24</v>
      </c>
      <c r="AM2179" t="s">
        <v>24</v>
      </c>
      <c r="AN2179" t="s">
        <v>24</v>
      </c>
      <c r="AO2179" t="s">
        <v>24</v>
      </c>
      <c r="AP2179" t="s">
        <v>24</v>
      </c>
      <c r="AQ2179" t="s">
        <v>24</v>
      </c>
      <c r="AR2179" t="s">
        <v>24</v>
      </c>
      <c r="AS2179" t="s">
        <v>24</v>
      </c>
      <c r="AT2179" t="s">
        <v>24</v>
      </c>
    </row>
    <row r="2180" spans="1:46">
      <c r="A2180">
        <v>204</v>
      </c>
      <c r="B2180">
        <v>1</v>
      </c>
      <c r="C2180">
        <v>3</v>
      </c>
      <c r="D2180">
        <v>0</v>
      </c>
      <c r="G2180">
        <v>1000</v>
      </c>
      <c r="Q2180" t="s">
        <v>1724</v>
      </c>
      <c r="S2180">
        <v>0</v>
      </c>
      <c r="Z2180">
        <v>2</v>
      </c>
      <c r="AB2180" t="s">
        <v>24</v>
      </c>
      <c r="AC2180" t="s">
        <v>24</v>
      </c>
      <c r="AD2180" t="s">
        <v>24</v>
      </c>
      <c r="AE2180" t="s">
        <v>24</v>
      </c>
      <c r="AF2180">
        <v>0</v>
      </c>
      <c r="AG2180">
        <v>204</v>
      </c>
      <c r="AH2180" t="s">
        <v>24</v>
      </c>
      <c r="AI2180">
        <v>0</v>
      </c>
      <c r="AJ2180" t="s">
        <v>24</v>
      </c>
      <c r="AK2180" t="s">
        <v>24</v>
      </c>
      <c r="AL2180" t="s">
        <v>24</v>
      </c>
      <c r="AM2180" t="s">
        <v>24</v>
      </c>
      <c r="AN2180" t="s">
        <v>24</v>
      </c>
      <c r="AO2180" t="s">
        <v>24</v>
      </c>
      <c r="AP2180" t="s">
        <v>24</v>
      </c>
      <c r="AQ2180" t="s">
        <v>24</v>
      </c>
      <c r="AR2180" t="s">
        <v>24</v>
      </c>
      <c r="AS2180" t="s">
        <v>24</v>
      </c>
      <c r="AT2180" t="s">
        <v>24</v>
      </c>
    </row>
    <row r="2181" spans="1:46">
      <c r="A2181">
        <v>204</v>
      </c>
      <c r="B2181">
        <v>1</v>
      </c>
      <c r="C2181">
        <v>4</v>
      </c>
      <c r="D2181">
        <v>0</v>
      </c>
      <c r="G2181">
        <v>1088</v>
      </c>
      <c r="Q2181" t="s">
        <v>1825</v>
      </c>
      <c r="S2181">
        <v>0</v>
      </c>
      <c r="Z2181">
        <v>2</v>
      </c>
      <c r="AB2181" t="s">
        <v>24</v>
      </c>
      <c r="AC2181" t="s">
        <v>24</v>
      </c>
      <c r="AD2181" t="s">
        <v>24</v>
      </c>
      <c r="AE2181" t="s">
        <v>24</v>
      </c>
      <c r="AF2181">
        <v>0</v>
      </c>
      <c r="AG2181">
        <v>204</v>
      </c>
      <c r="AH2181" t="s">
        <v>24</v>
      </c>
      <c r="AI2181">
        <v>0</v>
      </c>
      <c r="AJ2181" t="s">
        <v>24</v>
      </c>
      <c r="AK2181" t="s">
        <v>24</v>
      </c>
      <c r="AL2181" t="s">
        <v>24</v>
      </c>
      <c r="AM2181" t="s">
        <v>24</v>
      </c>
      <c r="AN2181" t="s">
        <v>24</v>
      </c>
      <c r="AO2181" t="s">
        <v>24</v>
      </c>
      <c r="AP2181" t="s">
        <v>24</v>
      </c>
      <c r="AQ2181" t="s">
        <v>24</v>
      </c>
      <c r="AR2181" t="s">
        <v>24</v>
      </c>
      <c r="AS2181" t="s">
        <v>24</v>
      </c>
      <c r="AT2181" t="s">
        <v>24</v>
      </c>
    </row>
    <row r="2182" spans="1:46">
      <c r="A2182">
        <v>204</v>
      </c>
      <c r="B2182">
        <v>1</v>
      </c>
      <c r="C2182">
        <v>5</v>
      </c>
      <c r="D2182">
        <v>0</v>
      </c>
      <c r="G2182">
        <v>1014</v>
      </c>
      <c r="Q2182" t="s">
        <v>1741</v>
      </c>
      <c r="S2182">
        <v>0</v>
      </c>
      <c r="Z2182">
        <v>2</v>
      </c>
      <c r="AB2182" t="s">
        <v>24</v>
      </c>
      <c r="AC2182" t="s">
        <v>24</v>
      </c>
      <c r="AD2182" t="s">
        <v>24</v>
      </c>
      <c r="AE2182" t="s">
        <v>24</v>
      </c>
      <c r="AF2182">
        <v>0</v>
      </c>
      <c r="AG2182">
        <v>204</v>
      </c>
      <c r="AH2182" t="s">
        <v>24</v>
      </c>
      <c r="AI2182">
        <v>0</v>
      </c>
      <c r="AJ2182" t="s">
        <v>24</v>
      </c>
      <c r="AK2182" t="s">
        <v>24</v>
      </c>
      <c r="AL2182" t="s">
        <v>24</v>
      </c>
      <c r="AM2182" t="s">
        <v>24</v>
      </c>
      <c r="AN2182" t="s">
        <v>24</v>
      </c>
      <c r="AO2182" t="s">
        <v>24</v>
      </c>
      <c r="AP2182" t="s">
        <v>24</v>
      </c>
      <c r="AQ2182" t="s">
        <v>24</v>
      </c>
      <c r="AR2182" t="s">
        <v>24</v>
      </c>
      <c r="AS2182" t="s">
        <v>24</v>
      </c>
      <c r="AT2182" t="s">
        <v>24</v>
      </c>
    </row>
    <row r="2183" spans="1:46">
      <c r="A2183">
        <v>204</v>
      </c>
      <c r="B2183">
        <v>1</v>
      </c>
      <c r="C2183">
        <v>6</v>
      </c>
      <c r="D2183">
        <v>0</v>
      </c>
      <c r="G2183">
        <v>1057</v>
      </c>
      <c r="Q2183" t="s">
        <v>234</v>
      </c>
      <c r="S2183">
        <v>0</v>
      </c>
      <c r="Z2183">
        <v>2</v>
      </c>
      <c r="AB2183" t="s">
        <v>24</v>
      </c>
      <c r="AC2183" t="s">
        <v>24</v>
      </c>
      <c r="AD2183" t="s">
        <v>24</v>
      </c>
      <c r="AE2183" t="s">
        <v>24</v>
      </c>
      <c r="AF2183">
        <v>0</v>
      </c>
      <c r="AG2183">
        <v>204</v>
      </c>
      <c r="AH2183" t="s">
        <v>24</v>
      </c>
      <c r="AI2183">
        <v>0</v>
      </c>
      <c r="AJ2183" t="s">
        <v>24</v>
      </c>
      <c r="AK2183" t="s">
        <v>24</v>
      </c>
      <c r="AL2183" t="s">
        <v>24</v>
      </c>
      <c r="AM2183" t="s">
        <v>24</v>
      </c>
      <c r="AN2183" t="s">
        <v>24</v>
      </c>
      <c r="AO2183" t="s">
        <v>24</v>
      </c>
      <c r="AP2183" t="s">
        <v>24</v>
      </c>
      <c r="AQ2183" t="s">
        <v>24</v>
      </c>
      <c r="AR2183" t="s">
        <v>24</v>
      </c>
      <c r="AS2183" t="s">
        <v>24</v>
      </c>
      <c r="AT2183" t="s">
        <v>24</v>
      </c>
    </row>
    <row r="2184" spans="1:46">
      <c r="A2184">
        <v>204</v>
      </c>
      <c r="B2184">
        <v>1</v>
      </c>
      <c r="C2184">
        <v>7</v>
      </c>
      <c r="D2184">
        <v>0</v>
      </c>
      <c r="G2184">
        <v>1072</v>
      </c>
      <c r="Q2184" t="s">
        <v>256</v>
      </c>
      <c r="S2184">
        <v>0</v>
      </c>
      <c r="Z2184">
        <v>2</v>
      </c>
      <c r="AB2184" t="s">
        <v>24</v>
      </c>
      <c r="AC2184" t="s">
        <v>24</v>
      </c>
      <c r="AD2184" t="s">
        <v>24</v>
      </c>
      <c r="AE2184" t="s">
        <v>24</v>
      </c>
      <c r="AF2184">
        <v>0</v>
      </c>
      <c r="AG2184">
        <v>204</v>
      </c>
      <c r="AH2184" t="s">
        <v>24</v>
      </c>
      <c r="AI2184">
        <v>0</v>
      </c>
      <c r="AJ2184" t="s">
        <v>24</v>
      </c>
      <c r="AK2184" t="s">
        <v>24</v>
      </c>
      <c r="AL2184" t="s">
        <v>24</v>
      </c>
      <c r="AM2184" t="s">
        <v>24</v>
      </c>
      <c r="AN2184" t="s">
        <v>24</v>
      </c>
      <c r="AO2184" t="s">
        <v>24</v>
      </c>
      <c r="AP2184" t="s">
        <v>24</v>
      </c>
      <c r="AQ2184" t="s">
        <v>24</v>
      </c>
      <c r="AR2184" t="s">
        <v>24</v>
      </c>
      <c r="AS2184" t="s">
        <v>24</v>
      </c>
      <c r="AT2184" t="s">
        <v>24</v>
      </c>
    </row>
    <row r="2185" spans="1:46">
      <c r="A2185">
        <v>204</v>
      </c>
      <c r="B2185">
        <v>1</v>
      </c>
      <c r="C2185">
        <v>8</v>
      </c>
      <c r="D2185">
        <v>0</v>
      </c>
      <c r="G2185">
        <v>0</v>
      </c>
      <c r="Q2185" t="s">
        <v>24</v>
      </c>
      <c r="S2185">
        <v>0</v>
      </c>
      <c r="Z2185">
        <v>0</v>
      </c>
      <c r="AB2185" t="s">
        <v>24</v>
      </c>
      <c r="AC2185" t="s">
        <v>24</v>
      </c>
      <c r="AD2185" t="s">
        <v>24</v>
      </c>
      <c r="AE2185" t="s">
        <v>24</v>
      </c>
      <c r="AF2185">
        <v>0</v>
      </c>
      <c r="AG2185">
        <v>204</v>
      </c>
      <c r="AH2185" t="s">
        <v>24</v>
      </c>
      <c r="AI2185">
        <v>0</v>
      </c>
      <c r="AJ2185" t="s">
        <v>24</v>
      </c>
      <c r="AK2185" t="s">
        <v>24</v>
      </c>
      <c r="AL2185" t="s">
        <v>24</v>
      </c>
      <c r="AM2185" t="s">
        <v>24</v>
      </c>
      <c r="AN2185" t="s">
        <v>24</v>
      </c>
      <c r="AO2185" t="s">
        <v>24</v>
      </c>
      <c r="AP2185" t="s">
        <v>24</v>
      </c>
      <c r="AQ2185" t="s">
        <v>24</v>
      </c>
      <c r="AR2185" t="s">
        <v>24</v>
      </c>
      <c r="AS2185" t="s">
        <v>24</v>
      </c>
      <c r="AT2185" t="s">
        <v>24</v>
      </c>
    </row>
    <row r="2186" spans="1:46">
      <c r="A2186">
        <v>205</v>
      </c>
      <c r="B2186">
        <v>1</v>
      </c>
      <c r="C2186">
        <v>1</v>
      </c>
      <c r="D2186">
        <v>0</v>
      </c>
      <c r="G2186">
        <v>0</v>
      </c>
      <c r="Q2186" t="s">
        <v>24</v>
      </c>
      <c r="S2186">
        <v>0</v>
      </c>
      <c r="Z2186">
        <v>0</v>
      </c>
      <c r="AB2186" t="s">
        <v>24</v>
      </c>
      <c r="AC2186" t="s">
        <v>24</v>
      </c>
      <c r="AD2186" t="s">
        <v>24</v>
      </c>
      <c r="AE2186" t="s">
        <v>24</v>
      </c>
      <c r="AF2186">
        <v>0</v>
      </c>
      <c r="AG2186">
        <v>205</v>
      </c>
      <c r="AH2186" t="s">
        <v>24</v>
      </c>
      <c r="AI2186">
        <v>0</v>
      </c>
      <c r="AJ2186" t="s">
        <v>24</v>
      </c>
      <c r="AK2186" t="s">
        <v>24</v>
      </c>
      <c r="AL2186" t="s">
        <v>24</v>
      </c>
      <c r="AM2186" t="s">
        <v>24</v>
      </c>
      <c r="AN2186" t="s">
        <v>24</v>
      </c>
      <c r="AO2186" t="s">
        <v>24</v>
      </c>
      <c r="AP2186" t="s">
        <v>24</v>
      </c>
      <c r="AQ2186" t="s">
        <v>24</v>
      </c>
      <c r="AR2186" t="s">
        <v>24</v>
      </c>
      <c r="AS2186" t="s">
        <v>24</v>
      </c>
      <c r="AT2186" t="s">
        <v>24</v>
      </c>
    </row>
    <row r="2187" spans="1:46">
      <c r="A2187">
        <v>205</v>
      </c>
      <c r="B2187">
        <v>1</v>
      </c>
      <c r="C2187">
        <v>2</v>
      </c>
      <c r="D2187">
        <v>0</v>
      </c>
      <c r="G2187">
        <v>1010</v>
      </c>
      <c r="Q2187" t="s">
        <v>1735</v>
      </c>
      <c r="S2187">
        <v>0</v>
      </c>
      <c r="Z2187">
        <v>3</v>
      </c>
      <c r="AB2187" t="s">
        <v>24</v>
      </c>
      <c r="AC2187" t="s">
        <v>24</v>
      </c>
      <c r="AD2187" t="s">
        <v>24</v>
      </c>
      <c r="AE2187" t="s">
        <v>24</v>
      </c>
      <c r="AF2187">
        <v>0</v>
      </c>
      <c r="AG2187">
        <v>205</v>
      </c>
      <c r="AH2187" t="s">
        <v>24</v>
      </c>
      <c r="AI2187">
        <v>0</v>
      </c>
      <c r="AJ2187" t="s">
        <v>24</v>
      </c>
      <c r="AK2187" t="s">
        <v>24</v>
      </c>
      <c r="AL2187" t="s">
        <v>24</v>
      </c>
      <c r="AM2187" t="s">
        <v>24</v>
      </c>
      <c r="AN2187" t="s">
        <v>24</v>
      </c>
      <c r="AO2187" t="s">
        <v>24</v>
      </c>
      <c r="AP2187" t="s">
        <v>24</v>
      </c>
      <c r="AQ2187" t="s">
        <v>24</v>
      </c>
      <c r="AR2187" t="s">
        <v>24</v>
      </c>
      <c r="AS2187" t="s">
        <v>24</v>
      </c>
      <c r="AT2187" t="s">
        <v>24</v>
      </c>
    </row>
    <row r="2188" spans="1:46">
      <c r="A2188">
        <v>205</v>
      </c>
      <c r="B2188">
        <v>1</v>
      </c>
      <c r="C2188">
        <v>3</v>
      </c>
      <c r="D2188">
        <v>0</v>
      </c>
      <c r="G2188">
        <v>1070</v>
      </c>
      <c r="Q2188" t="s">
        <v>1801</v>
      </c>
      <c r="S2188">
        <v>0</v>
      </c>
      <c r="Z2188">
        <v>3</v>
      </c>
      <c r="AB2188" t="s">
        <v>24</v>
      </c>
      <c r="AC2188" t="s">
        <v>24</v>
      </c>
      <c r="AD2188" t="s">
        <v>24</v>
      </c>
      <c r="AE2188" t="s">
        <v>24</v>
      </c>
      <c r="AF2188">
        <v>0</v>
      </c>
      <c r="AG2188">
        <v>205</v>
      </c>
      <c r="AH2188" t="s">
        <v>24</v>
      </c>
      <c r="AI2188">
        <v>0</v>
      </c>
      <c r="AJ2188" t="s">
        <v>24</v>
      </c>
      <c r="AK2188" t="s">
        <v>24</v>
      </c>
      <c r="AL2188" t="s">
        <v>24</v>
      </c>
      <c r="AM2188" t="s">
        <v>24</v>
      </c>
      <c r="AN2188" t="s">
        <v>24</v>
      </c>
      <c r="AO2188" t="s">
        <v>24</v>
      </c>
      <c r="AP2188" t="s">
        <v>24</v>
      </c>
      <c r="AQ2188" t="s">
        <v>24</v>
      </c>
      <c r="AR2188" t="s">
        <v>24</v>
      </c>
      <c r="AS2188" t="s">
        <v>24</v>
      </c>
      <c r="AT2188" t="s">
        <v>24</v>
      </c>
    </row>
    <row r="2189" spans="1:46">
      <c r="A2189">
        <v>205</v>
      </c>
      <c r="B2189">
        <v>1</v>
      </c>
      <c r="C2189">
        <v>4</v>
      </c>
      <c r="D2189">
        <v>0</v>
      </c>
      <c r="G2189">
        <v>1114</v>
      </c>
      <c r="Q2189" t="s">
        <v>1840</v>
      </c>
      <c r="S2189">
        <v>0</v>
      </c>
      <c r="Z2189">
        <v>3</v>
      </c>
      <c r="AB2189" t="s">
        <v>24</v>
      </c>
      <c r="AC2189" t="s">
        <v>24</v>
      </c>
      <c r="AD2189" t="s">
        <v>24</v>
      </c>
      <c r="AE2189" t="s">
        <v>24</v>
      </c>
      <c r="AF2189">
        <v>0</v>
      </c>
      <c r="AG2189">
        <v>205</v>
      </c>
      <c r="AH2189" t="s">
        <v>24</v>
      </c>
      <c r="AI2189">
        <v>0</v>
      </c>
      <c r="AJ2189" t="s">
        <v>24</v>
      </c>
      <c r="AK2189" t="s">
        <v>24</v>
      </c>
      <c r="AL2189" t="s">
        <v>24</v>
      </c>
      <c r="AM2189" t="s">
        <v>24</v>
      </c>
      <c r="AN2189" t="s">
        <v>24</v>
      </c>
      <c r="AO2189" t="s">
        <v>24</v>
      </c>
      <c r="AP2189" t="s">
        <v>24</v>
      </c>
      <c r="AQ2189" t="s">
        <v>24</v>
      </c>
      <c r="AR2189" t="s">
        <v>24</v>
      </c>
      <c r="AS2189" t="s">
        <v>24</v>
      </c>
      <c r="AT2189" t="s">
        <v>24</v>
      </c>
    </row>
    <row r="2190" spans="1:46">
      <c r="A2190">
        <v>205</v>
      </c>
      <c r="B2190">
        <v>1</v>
      </c>
      <c r="C2190">
        <v>5</v>
      </c>
      <c r="D2190">
        <v>0</v>
      </c>
      <c r="G2190">
        <v>1157</v>
      </c>
      <c r="Q2190" t="s">
        <v>1877</v>
      </c>
      <c r="S2190">
        <v>0</v>
      </c>
      <c r="Z2190">
        <v>3</v>
      </c>
      <c r="AB2190" t="s">
        <v>24</v>
      </c>
      <c r="AC2190" t="s">
        <v>24</v>
      </c>
      <c r="AD2190" t="s">
        <v>24</v>
      </c>
      <c r="AE2190" t="s">
        <v>24</v>
      </c>
      <c r="AF2190">
        <v>0</v>
      </c>
      <c r="AG2190">
        <v>205</v>
      </c>
      <c r="AH2190" t="s">
        <v>24</v>
      </c>
      <c r="AI2190">
        <v>0</v>
      </c>
      <c r="AJ2190" t="s">
        <v>24</v>
      </c>
      <c r="AK2190" t="s">
        <v>24</v>
      </c>
      <c r="AL2190" t="s">
        <v>24</v>
      </c>
      <c r="AM2190" t="s">
        <v>24</v>
      </c>
      <c r="AN2190" t="s">
        <v>24</v>
      </c>
      <c r="AO2190" t="s">
        <v>24</v>
      </c>
      <c r="AP2190" t="s">
        <v>24</v>
      </c>
      <c r="AQ2190" t="s">
        <v>24</v>
      </c>
      <c r="AR2190" t="s">
        <v>24</v>
      </c>
      <c r="AS2190" t="s">
        <v>24</v>
      </c>
      <c r="AT2190" t="s">
        <v>24</v>
      </c>
    </row>
    <row r="2191" spans="1:46">
      <c r="A2191">
        <v>205</v>
      </c>
      <c r="B2191">
        <v>1</v>
      </c>
      <c r="C2191">
        <v>6</v>
      </c>
      <c r="D2191">
        <v>0</v>
      </c>
      <c r="G2191">
        <v>1077</v>
      </c>
      <c r="Q2191" t="s">
        <v>1772</v>
      </c>
      <c r="S2191">
        <v>0</v>
      </c>
      <c r="Z2191">
        <v>3</v>
      </c>
      <c r="AB2191" t="s">
        <v>24</v>
      </c>
      <c r="AC2191" t="s">
        <v>24</v>
      </c>
      <c r="AD2191" t="s">
        <v>24</v>
      </c>
      <c r="AE2191" t="s">
        <v>24</v>
      </c>
      <c r="AF2191">
        <v>0</v>
      </c>
      <c r="AG2191">
        <v>205</v>
      </c>
      <c r="AH2191" t="s">
        <v>24</v>
      </c>
      <c r="AI2191">
        <v>0</v>
      </c>
      <c r="AJ2191" t="s">
        <v>24</v>
      </c>
      <c r="AK2191" t="s">
        <v>24</v>
      </c>
      <c r="AL2191" t="s">
        <v>24</v>
      </c>
      <c r="AM2191" t="s">
        <v>24</v>
      </c>
      <c r="AN2191" t="s">
        <v>24</v>
      </c>
      <c r="AO2191" t="s">
        <v>24</v>
      </c>
      <c r="AP2191" t="s">
        <v>24</v>
      </c>
      <c r="AQ2191" t="s">
        <v>24</v>
      </c>
      <c r="AR2191" t="s">
        <v>24</v>
      </c>
      <c r="AS2191" t="s">
        <v>24</v>
      </c>
      <c r="AT2191" t="s">
        <v>24</v>
      </c>
    </row>
    <row r="2192" spans="1:46">
      <c r="A2192">
        <v>205</v>
      </c>
      <c r="B2192">
        <v>1</v>
      </c>
      <c r="C2192">
        <v>7</v>
      </c>
      <c r="D2192">
        <v>0</v>
      </c>
      <c r="G2192">
        <v>0</v>
      </c>
      <c r="Q2192" t="s">
        <v>24</v>
      </c>
      <c r="S2192">
        <v>0</v>
      </c>
      <c r="Z2192">
        <v>0</v>
      </c>
      <c r="AB2192" t="s">
        <v>24</v>
      </c>
      <c r="AC2192" t="s">
        <v>24</v>
      </c>
      <c r="AD2192" t="s">
        <v>24</v>
      </c>
      <c r="AE2192" t="s">
        <v>24</v>
      </c>
      <c r="AF2192">
        <v>0</v>
      </c>
      <c r="AG2192">
        <v>205</v>
      </c>
      <c r="AH2192" t="s">
        <v>24</v>
      </c>
      <c r="AI2192">
        <v>0</v>
      </c>
      <c r="AJ2192" t="s">
        <v>24</v>
      </c>
      <c r="AK2192" t="s">
        <v>24</v>
      </c>
      <c r="AL2192" t="s">
        <v>24</v>
      </c>
      <c r="AM2192" t="s">
        <v>24</v>
      </c>
      <c r="AN2192" t="s">
        <v>24</v>
      </c>
      <c r="AO2192" t="s">
        <v>24</v>
      </c>
      <c r="AP2192" t="s">
        <v>24</v>
      </c>
      <c r="AQ2192" t="s">
        <v>24</v>
      </c>
      <c r="AR2192" t="s">
        <v>24</v>
      </c>
      <c r="AS2192" t="s">
        <v>24</v>
      </c>
      <c r="AT2192" t="s">
        <v>24</v>
      </c>
    </row>
    <row r="2193" spans="1:46">
      <c r="A2193">
        <v>205</v>
      </c>
      <c r="B2193">
        <v>1</v>
      </c>
      <c r="C2193">
        <v>8</v>
      </c>
      <c r="D2193">
        <v>0</v>
      </c>
      <c r="G2193">
        <v>0</v>
      </c>
      <c r="Q2193" t="s">
        <v>24</v>
      </c>
      <c r="S2193">
        <v>0</v>
      </c>
      <c r="Z2193">
        <v>0</v>
      </c>
      <c r="AB2193" t="s">
        <v>24</v>
      </c>
      <c r="AC2193" t="s">
        <v>24</v>
      </c>
      <c r="AD2193" t="s">
        <v>24</v>
      </c>
      <c r="AE2193" t="s">
        <v>24</v>
      </c>
      <c r="AF2193">
        <v>0</v>
      </c>
      <c r="AG2193">
        <v>205</v>
      </c>
      <c r="AH2193" t="s">
        <v>24</v>
      </c>
      <c r="AI2193">
        <v>0</v>
      </c>
      <c r="AJ2193" t="s">
        <v>24</v>
      </c>
      <c r="AK2193" t="s">
        <v>24</v>
      </c>
      <c r="AL2193" t="s">
        <v>24</v>
      </c>
      <c r="AM2193" t="s">
        <v>24</v>
      </c>
      <c r="AN2193" t="s">
        <v>24</v>
      </c>
      <c r="AO2193" t="s">
        <v>24</v>
      </c>
      <c r="AP2193" t="s">
        <v>24</v>
      </c>
      <c r="AQ2193" t="s">
        <v>24</v>
      </c>
      <c r="AR2193" t="s">
        <v>24</v>
      </c>
      <c r="AS2193" t="s">
        <v>24</v>
      </c>
      <c r="AT2193" t="s">
        <v>24</v>
      </c>
    </row>
    <row r="2194" spans="1:46">
      <c r="A2194">
        <v>205</v>
      </c>
      <c r="B2194">
        <v>2</v>
      </c>
      <c r="C2194">
        <v>1</v>
      </c>
      <c r="D2194">
        <v>0</v>
      </c>
      <c r="G2194">
        <v>1023</v>
      </c>
      <c r="Q2194" t="s">
        <v>1751</v>
      </c>
      <c r="S2194">
        <v>0</v>
      </c>
      <c r="Z2194">
        <v>3</v>
      </c>
      <c r="AB2194" t="s">
        <v>24</v>
      </c>
      <c r="AC2194" t="s">
        <v>24</v>
      </c>
      <c r="AD2194" t="s">
        <v>24</v>
      </c>
      <c r="AE2194" t="s">
        <v>24</v>
      </c>
      <c r="AF2194">
        <v>0</v>
      </c>
      <c r="AG2194">
        <v>205</v>
      </c>
      <c r="AH2194" t="s">
        <v>24</v>
      </c>
      <c r="AI2194">
        <v>0</v>
      </c>
      <c r="AJ2194" t="s">
        <v>24</v>
      </c>
      <c r="AK2194" t="s">
        <v>24</v>
      </c>
      <c r="AL2194" t="s">
        <v>24</v>
      </c>
      <c r="AM2194" t="s">
        <v>24</v>
      </c>
      <c r="AN2194" t="s">
        <v>24</v>
      </c>
      <c r="AO2194" t="s">
        <v>24</v>
      </c>
      <c r="AP2194" t="s">
        <v>24</v>
      </c>
      <c r="AQ2194" t="s">
        <v>24</v>
      </c>
      <c r="AR2194" t="s">
        <v>24</v>
      </c>
      <c r="AS2194" t="s">
        <v>24</v>
      </c>
      <c r="AT2194" t="s">
        <v>24</v>
      </c>
    </row>
    <row r="2195" spans="1:46">
      <c r="A2195">
        <v>205</v>
      </c>
      <c r="B2195">
        <v>2</v>
      </c>
      <c r="C2195">
        <v>2</v>
      </c>
      <c r="D2195">
        <v>0</v>
      </c>
      <c r="G2195">
        <v>1148</v>
      </c>
      <c r="Q2195" t="s">
        <v>1866</v>
      </c>
      <c r="S2195">
        <v>0</v>
      </c>
      <c r="Z2195">
        <v>3</v>
      </c>
      <c r="AB2195" t="s">
        <v>24</v>
      </c>
      <c r="AC2195" t="s">
        <v>24</v>
      </c>
      <c r="AD2195" t="s">
        <v>24</v>
      </c>
      <c r="AE2195" t="s">
        <v>24</v>
      </c>
      <c r="AF2195">
        <v>0</v>
      </c>
      <c r="AG2195">
        <v>205</v>
      </c>
      <c r="AH2195" t="s">
        <v>24</v>
      </c>
      <c r="AI2195">
        <v>0</v>
      </c>
      <c r="AJ2195" t="s">
        <v>24</v>
      </c>
      <c r="AK2195" t="s">
        <v>24</v>
      </c>
      <c r="AL2195" t="s">
        <v>24</v>
      </c>
      <c r="AM2195" t="s">
        <v>24</v>
      </c>
      <c r="AN2195" t="s">
        <v>24</v>
      </c>
      <c r="AO2195" t="s">
        <v>24</v>
      </c>
      <c r="AP2195" t="s">
        <v>24</v>
      </c>
      <c r="AQ2195" t="s">
        <v>24</v>
      </c>
      <c r="AR2195" t="s">
        <v>24</v>
      </c>
      <c r="AS2195" t="s">
        <v>24</v>
      </c>
      <c r="AT2195" t="s">
        <v>24</v>
      </c>
    </row>
    <row r="2196" spans="1:46">
      <c r="A2196">
        <v>205</v>
      </c>
      <c r="B2196">
        <v>2</v>
      </c>
      <c r="C2196">
        <v>3</v>
      </c>
      <c r="D2196">
        <v>0</v>
      </c>
      <c r="G2196">
        <v>1034</v>
      </c>
      <c r="Q2196" t="s">
        <v>1750</v>
      </c>
      <c r="S2196">
        <v>0</v>
      </c>
      <c r="Z2196">
        <v>3</v>
      </c>
      <c r="AB2196" t="s">
        <v>24</v>
      </c>
      <c r="AC2196" t="s">
        <v>24</v>
      </c>
      <c r="AD2196" t="s">
        <v>24</v>
      </c>
      <c r="AE2196" t="s">
        <v>24</v>
      </c>
      <c r="AF2196">
        <v>0</v>
      </c>
      <c r="AG2196">
        <v>205</v>
      </c>
      <c r="AH2196" t="s">
        <v>24</v>
      </c>
      <c r="AI2196">
        <v>0</v>
      </c>
      <c r="AJ2196" t="s">
        <v>24</v>
      </c>
      <c r="AK2196" t="s">
        <v>24</v>
      </c>
      <c r="AL2196" t="s">
        <v>24</v>
      </c>
      <c r="AM2196" t="s">
        <v>24</v>
      </c>
      <c r="AN2196" t="s">
        <v>24</v>
      </c>
      <c r="AO2196" t="s">
        <v>24</v>
      </c>
      <c r="AP2196" t="s">
        <v>24</v>
      </c>
      <c r="AQ2196" t="s">
        <v>24</v>
      </c>
      <c r="AR2196" t="s">
        <v>24</v>
      </c>
      <c r="AS2196" t="s">
        <v>24</v>
      </c>
      <c r="AT2196" t="s">
        <v>24</v>
      </c>
    </row>
    <row r="2197" spans="1:46">
      <c r="A2197">
        <v>205</v>
      </c>
      <c r="B2197">
        <v>2</v>
      </c>
      <c r="C2197">
        <v>4</v>
      </c>
      <c r="D2197">
        <v>0</v>
      </c>
      <c r="G2197">
        <v>1103</v>
      </c>
      <c r="Q2197" t="s">
        <v>265</v>
      </c>
      <c r="S2197">
        <v>0</v>
      </c>
      <c r="Z2197">
        <v>3</v>
      </c>
      <c r="AB2197" t="s">
        <v>24</v>
      </c>
      <c r="AC2197" t="s">
        <v>24</v>
      </c>
      <c r="AD2197" t="s">
        <v>24</v>
      </c>
      <c r="AE2197" t="s">
        <v>24</v>
      </c>
      <c r="AF2197">
        <v>0</v>
      </c>
      <c r="AG2197">
        <v>205</v>
      </c>
      <c r="AH2197" t="s">
        <v>24</v>
      </c>
      <c r="AI2197">
        <v>0</v>
      </c>
      <c r="AJ2197" t="s">
        <v>24</v>
      </c>
      <c r="AK2197" t="s">
        <v>24</v>
      </c>
      <c r="AL2197" t="s">
        <v>24</v>
      </c>
      <c r="AM2197" t="s">
        <v>24</v>
      </c>
      <c r="AN2197" t="s">
        <v>24</v>
      </c>
      <c r="AO2197" t="s">
        <v>24</v>
      </c>
      <c r="AP2197" t="s">
        <v>24</v>
      </c>
      <c r="AQ2197" t="s">
        <v>24</v>
      </c>
      <c r="AR2197" t="s">
        <v>24</v>
      </c>
      <c r="AS2197" t="s">
        <v>24</v>
      </c>
      <c r="AT2197" t="s">
        <v>24</v>
      </c>
    </row>
    <row r="2198" spans="1:46">
      <c r="A2198">
        <v>205</v>
      </c>
      <c r="B2198">
        <v>2</v>
      </c>
      <c r="C2198">
        <v>5</v>
      </c>
      <c r="D2198">
        <v>0</v>
      </c>
      <c r="G2198">
        <v>1119</v>
      </c>
      <c r="Q2198" t="s">
        <v>1843</v>
      </c>
      <c r="S2198">
        <v>0</v>
      </c>
      <c r="Z2198">
        <v>3</v>
      </c>
      <c r="AB2198" t="s">
        <v>24</v>
      </c>
      <c r="AC2198" t="s">
        <v>24</v>
      </c>
      <c r="AD2198" t="s">
        <v>24</v>
      </c>
      <c r="AE2198" t="s">
        <v>24</v>
      </c>
      <c r="AF2198">
        <v>0</v>
      </c>
      <c r="AG2198">
        <v>205</v>
      </c>
      <c r="AH2198" t="s">
        <v>24</v>
      </c>
      <c r="AI2198">
        <v>0</v>
      </c>
      <c r="AJ2198" t="s">
        <v>24</v>
      </c>
      <c r="AK2198" t="s">
        <v>24</v>
      </c>
      <c r="AL2198" t="s">
        <v>24</v>
      </c>
      <c r="AM2198" t="s">
        <v>24</v>
      </c>
      <c r="AN2198" t="s">
        <v>24</v>
      </c>
      <c r="AO2198" t="s">
        <v>24</v>
      </c>
      <c r="AP2198" t="s">
        <v>24</v>
      </c>
      <c r="AQ2198" t="s">
        <v>24</v>
      </c>
      <c r="AR2198" t="s">
        <v>24</v>
      </c>
      <c r="AS2198" t="s">
        <v>24</v>
      </c>
      <c r="AT2198" t="s">
        <v>24</v>
      </c>
    </row>
    <row r="2199" spans="1:46">
      <c r="A2199">
        <v>205</v>
      </c>
      <c r="B2199">
        <v>2</v>
      </c>
      <c r="C2199">
        <v>6</v>
      </c>
      <c r="D2199">
        <v>0</v>
      </c>
      <c r="G2199">
        <v>1065</v>
      </c>
      <c r="Q2199" t="s">
        <v>1796</v>
      </c>
      <c r="S2199">
        <v>0</v>
      </c>
      <c r="Z2199">
        <v>3</v>
      </c>
      <c r="AB2199" t="s">
        <v>24</v>
      </c>
      <c r="AC2199" t="s">
        <v>24</v>
      </c>
      <c r="AD2199" t="s">
        <v>24</v>
      </c>
      <c r="AE2199" t="s">
        <v>24</v>
      </c>
      <c r="AF2199">
        <v>0</v>
      </c>
      <c r="AG2199">
        <v>205</v>
      </c>
      <c r="AH2199" t="s">
        <v>24</v>
      </c>
      <c r="AI2199">
        <v>0</v>
      </c>
      <c r="AJ2199" t="s">
        <v>24</v>
      </c>
      <c r="AK2199" t="s">
        <v>24</v>
      </c>
      <c r="AL2199" t="s">
        <v>24</v>
      </c>
      <c r="AM2199" t="s">
        <v>24</v>
      </c>
      <c r="AN2199" t="s">
        <v>24</v>
      </c>
      <c r="AO2199" t="s">
        <v>24</v>
      </c>
      <c r="AP2199" t="s">
        <v>24</v>
      </c>
      <c r="AQ2199" t="s">
        <v>24</v>
      </c>
      <c r="AR2199" t="s">
        <v>24</v>
      </c>
      <c r="AS2199" t="s">
        <v>24</v>
      </c>
      <c r="AT2199" t="s">
        <v>24</v>
      </c>
    </row>
    <row r="2200" spans="1:46">
      <c r="A2200">
        <v>205</v>
      </c>
      <c r="B2200">
        <v>2</v>
      </c>
      <c r="C2200">
        <v>7</v>
      </c>
      <c r="D2200">
        <v>0</v>
      </c>
      <c r="G2200">
        <v>1081</v>
      </c>
      <c r="Q2200" t="s">
        <v>1793</v>
      </c>
      <c r="S2200">
        <v>0</v>
      </c>
      <c r="Z2200">
        <v>3</v>
      </c>
      <c r="AB2200" t="s">
        <v>24</v>
      </c>
      <c r="AC2200" t="s">
        <v>24</v>
      </c>
      <c r="AD2200" t="s">
        <v>24</v>
      </c>
      <c r="AE2200" t="s">
        <v>24</v>
      </c>
      <c r="AF2200">
        <v>0</v>
      </c>
      <c r="AG2200">
        <v>205</v>
      </c>
      <c r="AH2200" t="s">
        <v>24</v>
      </c>
      <c r="AI2200">
        <v>0</v>
      </c>
      <c r="AJ2200" t="s">
        <v>24</v>
      </c>
      <c r="AK2200" t="s">
        <v>24</v>
      </c>
      <c r="AL2200" t="s">
        <v>24</v>
      </c>
      <c r="AM2200" t="s">
        <v>24</v>
      </c>
      <c r="AN2200" t="s">
        <v>24</v>
      </c>
      <c r="AO2200" t="s">
        <v>24</v>
      </c>
      <c r="AP2200" t="s">
        <v>24</v>
      </c>
      <c r="AQ2200" t="s">
        <v>24</v>
      </c>
      <c r="AR2200" t="s">
        <v>24</v>
      </c>
      <c r="AS2200" t="s">
        <v>24</v>
      </c>
      <c r="AT2200" t="s">
        <v>24</v>
      </c>
    </row>
    <row r="2201" spans="1:46">
      <c r="A2201">
        <v>205</v>
      </c>
      <c r="B2201">
        <v>2</v>
      </c>
      <c r="C2201">
        <v>8</v>
      </c>
      <c r="D2201">
        <v>0</v>
      </c>
      <c r="G2201">
        <v>1086</v>
      </c>
      <c r="Q2201" t="s">
        <v>1821</v>
      </c>
      <c r="S2201">
        <v>0</v>
      </c>
      <c r="Z2201">
        <v>3</v>
      </c>
      <c r="AB2201" t="s">
        <v>24</v>
      </c>
      <c r="AC2201" t="s">
        <v>24</v>
      </c>
      <c r="AD2201" t="s">
        <v>24</v>
      </c>
      <c r="AE2201" t="s">
        <v>24</v>
      </c>
      <c r="AF2201">
        <v>0</v>
      </c>
      <c r="AG2201">
        <v>205</v>
      </c>
      <c r="AH2201" t="s">
        <v>24</v>
      </c>
      <c r="AI2201">
        <v>0</v>
      </c>
      <c r="AJ2201" t="s">
        <v>24</v>
      </c>
      <c r="AK2201" t="s">
        <v>24</v>
      </c>
      <c r="AL2201" t="s">
        <v>24</v>
      </c>
      <c r="AM2201" t="s">
        <v>24</v>
      </c>
      <c r="AN2201" t="s">
        <v>24</v>
      </c>
      <c r="AO2201" t="s">
        <v>24</v>
      </c>
      <c r="AP2201" t="s">
        <v>24</v>
      </c>
      <c r="AQ2201" t="s">
        <v>24</v>
      </c>
      <c r="AR2201" t="s">
        <v>24</v>
      </c>
      <c r="AS2201" t="s">
        <v>24</v>
      </c>
      <c r="AT2201" t="s">
        <v>24</v>
      </c>
    </row>
    <row r="2202" spans="1:46">
      <c r="A2202">
        <v>206</v>
      </c>
      <c r="B2202">
        <v>1</v>
      </c>
      <c r="C2202">
        <v>1</v>
      </c>
      <c r="D2202">
        <v>0</v>
      </c>
      <c r="G2202">
        <v>0</v>
      </c>
      <c r="Q2202" t="s">
        <v>24</v>
      </c>
      <c r="S2202">
        <v>0</v>
      </c>
      <c r="Z2202">
        <v>0</v>
      </c>
      <c r="AB2202" t="s">
        <v>24</v>
      </c>
      <c r="AC2202" t="s">
        <v>24</v>
      </c>
      <c r="AD2202" t="s">
        <v>24</v>
      </c>
      <c r="AE2202" t="s">
        <v>24</v>
      </c>
      <c r="AF2202">
        <v>0</v>
      </c>
      <c r="AG2202">
        <v>206</v>
      </c>
      <c r="AH2202" t="s">
        <v>24</v>
      </c>
      <c r="AI2202">
        <v>0</v>
      </c>
      <c r="AJ2202" t="s">
        <v>24</v>
      </c>
      <c r="AK2202" t="s">
        <v>24</v>
      </c>
      <c r="AL2202" t="s">
        <v>24</v>
      </c>
      <c r="AM2202" t="s">
        <v>24</v>
      </c>
      <c r="AN2202" t="s">
        <v>24</v>
      </c>
      <c r="AO2202" t="s">
        <v>24</v>
      </c>
      <c r="AP2202" t="s">
        <v>24</v>
      </c>
      <c r="AQ2202" t="s">
        <v>24</v>
      </c>
      <c r="AR2202" t="s">
        <v>24</v>
      </c>
      <c r="AS2202" t="s">
        <v>24</v>
      </c>
      <c r="AT2202" t="s">
        <v>24</v>
      </c>
    </row>
    <row r="2203" spans="1:46">
      <c r="A2203">
        <v>206</v>
      </c>
      <c r="B2203">
        <v>1</v>
      </c>
      <c r="C2203">
        <v>2</v>
      </c>
      <c r="D2203">
        <v>0</v>
      </c>
      <c r="G2203">
        <v>0</v>
      </c>
      <c r="Q2203" t="s">
        <v>24</v>
      </c>
      <c r="S2203">
        <v>0</v>
      </c>
      <c r="Z2203">
        <v>0</v>
      </c>
      <c r="AB2203" t="s">
        <v>24</v>
      </c>
      <c r="AC2203" t="s">
        <v>24</v>
      </c>
      <c r="AD2203" t="s">
        <v>24</v>
      </c>
      <c r="AE2203" t="s">
        <v>24</v>
      </c>
      <c r="AF2203">
        <v>0</v>
      </c>
      <c r="AG2203">
        <v>206</v>
      </c>
      <c r="AH2203" t="s">
        <v>24</v>
      </c>
      <c r="AI2203">
        <v>0</v>
      </c>
      <c r="AJ2203" t="s">
        <v>24</v>
      </c>
      <c r="AK2203" t="s">
        <v>24</v>
      </c>
      <c r="AL2203" t="s">
        <v>24</v>
      </c>
      <c r="AM2203" t="s">
        <v>24</v>
      </c>
      <c r="AN2203" t="s">
        <v>24</v>
      </c>
      <c r="AO2203" t="s">
        <v>24</v>
      </c>
      <c r="AP2203" t="s">
        <v>24</v>
      </c>
      <c r="AQ2203" t="s">
        <v>24</v>
      </c>
      <c r="AR2203" t="s">
        <v>24</v>
      </c>
      <c r="AS2203" t="s">
        <v>24</v>
      </c>
      <c r="AT2203" t="s">
        <v>24</v>
      </c>
    </row>
    <row r="2204" spans="1:46">
      <c r="A2204">
        <v>206</v>
      </c>
      <c r="B2204">
        <v>1</v>
      </c>
      <c r="C2204">
        <v>3</v>
      </c>
      <c r="D2204">
        <v>0</v>
      </c>
      <c r="G2204">
        <v>1039</v>
      </c>
      <c r="Q2204" t="s">
        <v>1747</v>
      </c>
      <c r="S2204">
        <v>0</v>
      </c>
      <c r="Z2204">
        <v>3</v>
      </c>
      <c r="AB2204" t="s">
        <v>24</v>
      </c>
      <c r="AC2204" t="s">
        <v>24</v>
      </c>
      <c r="AD2204" t="s">
        <v>24</v>
      </c>
      <c r="AE2204" t="s">
        <v>24</v>
      </c>
      <c r="AF2204">
        <v>0</v>
      </c>
      <c r="AG2204">
        <v>206</v>
      </c>
      <c r="AH2204" t="s">
        <v>24</v>
      </c>
      <c r="AI2204">
        <v>0</v>
      </c>
      <c r="AJ2204" t="s">
        <v>24</v>
      </c>
      <c r="AK2204" t="s">
        <v>24</v>
      </c>
      <c r="AL2204" t="s">
        <v>24</v>
      </c>
      <c r="AM2204" t="s">
        <v>24</v>
      </c>
      <c r="AN2204" t="s">
        <v>24</v>
      </c>
      <c r="AO2204" t="s">
        <v>24</v>
      </c>
      <c r="AP2204" t="s">
        <v>24</v>
      </c>
      <c r="AQ2204" t="s">
        <v>24</v>
      </c>
      <c r="AR2204" t="s">
        <v>24</v>
      </c>
      <c r="AS2204" t="s">
        <v>24</v>
      </c>
      <c r="AT2204" t="s">
        <v>24</v>
      </c>
    </row>
    <row r="2205" spans="1:46">
      <c r="A2205">
        <v>206</v>
      </c>
      <c r="B2205">
        <v>1</v>
      </c>
      <c r="C2205">
        <v>4</v>
      </c>
      <c r="D2205">
        <v>0</v>
      </c>
      <c r="G2205">
        <v>1083</v>
      </c>
      <c r="Q2205" t="s">
        <v>1819</v>
      </c>
      <c r="S2205">
        <v>0</v>
      </c>
      <c r="Z2205">
        <v>3</v>
      </c>
      <c r="AB2205" t="s">
        <v>24</v>
      </c>
      <c r="AC2205" t="s">
        <v>24</v>
      </c>
      <c r="AD2205" t="s">
        <v>24</v>
      </c>
      <c r="AE2205" t="s">
        <v>24</v>
      </c>
      <c r="AF2205">
        <v>0</v>
      </c>
      <c r="AG2205">
        <v>206</v>
      </c>
      <c r="AH2205" t="s">
        <v>24</v>
      </c>
      <c r="AI2205">
        <v>0</v>
      </c>
      <c r="AJ2205" t="s">
        <v>24</v>
      </c>
      <c r="AK2205" t="s">
        <v>24</v>
      </c>
      <c r="AL2205" t="s">
        <v>24</v>
      </c>
      <c r="AM2205" t="s">
        <v>24</v>
      </c>
      <c r="AN2205" t="s">
        <v>24</v>
      </c>
      <c r="AO2205" t="s">
        <v>24</v>
      </c>
      <c r="AP2205" t="s">
        <v>24</v>
      </c>
      <c r="AQ2205" t="s">
        <v>24</v>
      </c>
      <c r="AR2205" t="s">
        <v>24</v>
      </c>
      <c r="AS2205" t="s">
        <v>24</v>
      </c>
      <c r="AT2205" t="s">
        <v>24</v>
      </c>
    </row>
    <row r="2206" spans="1:46">
      <c r="A2206">
        <v>206</v>
      </c>
      <c r="B2206">
        <v>1</v>
      </c>
      <c r="C2206">
        <v>5</v>
      </c>
      <c r="D2206">
        <v>0</v>
      </c>
      <c r="G2206">
        <v>1073</v>
      </c>
      <c r="Q2206" t="s">
        <v>1806</v>
      </c>
      <c r="S2206">
        <v>0</v>
      </c>
      <c r="Z2206">
        <v>3</v>
      </c>
      <c r="AB2206" t="s">
        <v>24</v>
      </c>
      <c r="AC2206" t="s">
        <v>24</v>
      </c>
      <c r="AD2206" t="s">
        <v>24</v>
      </c>
      <c r="AE2206" t="s">
        <v>24</v>
      </c>
      <c r="AF2206">
        <v>0</v>
      </c>
      <c r="AG2206">
        <v>206</v>
      </c>
      <c r="AH2206" t="s">
        <v>24</v>
      </c>
      <c r="AI2206">
        <v>0</v>
      </c>
      <c r="AJ2206" t="s">
        <v>24</v>
      </c>
      <c r="AK2206" t="s">
        <v>24</v>
      </c>
      <c r="AL2206" t="s">
        <v>24</v>
      </c>
      <c r="AM2206" t="s">
        <v>24</v>
      </c>
      <c r="AN2206" t="s">
        <v>24</v>
      </c>
      <c r="AO2206" t="s">
        <v>24</v>
      </c>
      <c r="AP2206" t="s">
        <v>24</v>
      </c>
      <c r="AQ2206" t="s">
        <v>24</v>
      </c>
      <c r="AR2206" t="s">
        <v>24</v>
      </c>
      <c r="AS2206" t="s">
        <v>24</v>
      </c>
      <c r="AT2206" t="s">
        <v>24</v>
      </c>
    </row>
    <row r="2207" spans="1:46">
      <c r="A2207">
        <v>206</v>
      </c>
      <c r="B2207">
        <v>1</v>
      </c>
      <c r="C2207">
        <v>6</v>
      </c>
      <c r="D2207">
        <v>0</v>
      </c>
      <c r="G2207">
        <v>0</v>
      </c>
      <c r="Q2207" t="s">
        <v>24</v>
      </c>
      <c r="S2207">
        <v>0</v>
      </c>
      <c r="Z2207">
        <v>0</v>
      </c>
      <c r="AB2207" t="s">
        <v>24</v>
      </c>
      <c r="AC2207" t="s">
        <v>24</v>
      </c>
      <c r="AD2207" t="s">
        <v>24</v>
      </c>
      <c r="AE2207" t="s">
        <v>24</v>
      </c>
      <c r="AF2207">
        <v>0</v>
      </c>
      <c r="AG2207">
        <v>206</v>
      </c>
      <c r="AH2207" t="s">
        <v>24</v>
      </c>
      <c r="AI2207">
        <v>0</v>
      </c>
      <c r="AJ2207" t="s">
        <v>24</v>
      </c>
      <c r="AK2207" t="s">
        <v>24</v>
      </c>
      <c r="AL2207" t="s">
        <v>24</v>
      </c>
      <c r="AM2207" t="s">
        <v>24</v>
      </c>
      <c r="AN2207" t="s">
        <v>24</v>
      </c>
      <c r="AO2207" t="s">
        <v>24</v>
      </c>
      <c r="AP2207" t="s">
        <v>24</v>
      </c>
      <c r="AQ2207" t="s">
        <v>24</v>
      </c>
      <c r="AR2207" t="s">
        <v>24</v>
      </c>
      <c r="AS2207" t="s">
        <v>24</v>
      </c>
      <c r="AT2207" t="s">
        <v>24</v>
      </c>
    </row>
    <row r="2208" spans="1:46">
      <c r="A2208">
        <v>206</v>
      </c>
      <c r="B2208">
        <v>1</v>
      </c>
      <c r="C2208">
        <v>7</v>
      </c>
      <c r="D2208">
        <v>0</v>
      </c>
      <c r="G2208">
        <v>0</v>
      </c>
      <c r="Q2208" t="s">
        <v>24</v>
      </c>
      <c r="S2208">
        <v>0</v>
      </c>
      <c r="Z2208">
        <v>0</v>
      </c>
      <c r="AB2208" t="s">
        <v>24</v>
      </c>
      <c r="AC2208" t="s">
        <v>24</v>
      </c>
      <c r="AD2208" t="s">
        <v>24</v>
      </c>
      <c r="AE2208" t="s">
        <v>24</v>
      </c>
      <c r="AF2208">
        <v>0</v>
      </c>
      <c r="AG2208">
        <v>206</v>
      </c>
      <c r="AH2208" t="s">
        <v>24</v>
      </c>
      <c r="AI2208">
        <v>0</v>
      </c>
      <c r="AJ2208" t="s">
        <v>24</v>
      </c>
      <c r="AK2208" t="s">
        <v>24</v>
      </c>
      <c r="AL2208" t="s">
        <v>24</v>
      </c>
      <c r="AM2208" t="s">
        <v>24</v>
      </c>
      <c r="AN2208" t="s">
        <v>24</v>
      </c>
      <c r="AO2208" t="s">
        <v>24</v>
      </c>
      <c r="AP2208" t="s">
        <v>24</v>
      </c>
      <c r="AQ2208" t="s">
        <v>24</v>
      </c>
      <c r="AR2208" t="s">
        <v>24</v>
      </c>
      <c r="AS2208" t="s">
        <v>24</v>
      </c>
      <c r="AT2208" t="s">
        <v>24</v>
      </c>
    </row>
    <row r="2209" spans="1:46">
      <c r="A2209">
        <v>206</v>
      </c>
      <c r="B2209">
        <v>1</v>
      </c>
      <c r="C2209">
        <v>8</v>
      </c>
      <c r="D2209">
        <v>0</v>
      </c>
      <c r="G2209">
        <v>0</v>
      </c>
      <c r="Q2209" t="s">
        <v>24</v>
      </c>
      <c r="S2209">
        <v>0</v>
      </c>
      <c r="Z2209">
        <v>0</v>
      </c>
      <c r="AB2209" t="s">
        <v>24</v>
      </c>
      <c r="AC2209" t="s">
        <v>24</v>
      </c>
      <c r="AD2209" t="s">
        <v>24</v>
      </c>
      <c r="AE2209" t="s">
        <v>24</v>
      </c>
      <c r="AF2209">
        <v>0</v>
      </c>
      <c r="AG2209">
        <v>206</v>
      </c>
      <c r="AH2209" t="s">
        <v>24</v>
      </c>
      <c r="AI2209">
        <v>0</v>
      </c>
      <c r="AJ2209" t="s">
        <v>24</v>
      </c>
      <c r="AK2209" t="s">
        <v>24</v>
      </c>
      <c r="AL2209" t="s">
        <v>24</v>
      </c>
      <c r="AM2209" t="s">
        <v>24</v>
      </c>
      <c r="AN2209" t="s">
        <v>24</v>
      </c>
      <c r="AO2209" t="s">
        <v>24</v>
      </c>
      <c r="AP2209" t="s">
        <v>24</v>
      </c>
      <c r="AQ2209" t="s">
        <v>24</v>
      </c>
      <c r="AR2209" t="s">
        <v>24</v>
      </c>
      <c r="AS2209" t="s">
        <v>24</v>
      </c>
      <c r="AT2209" t="s">
        <v>24</v>
      </c>
    </row>
    <row r="2210" spans="1:46">
      <c r="A2210">
        <v>206</v>
      </c>
      <c r="B2210">
        <v>2</v>
      </c>
      <c r="C2210">
        <v>1</v>
      </c>
      <c r="D2210">
        <v>0</v>
      </c>
      <c r="G2210">
        <v>0</v>
      </c>
      <c r="Q2210" t="s">
        <v>24</v>
      </c>
      <c r="S2210">
        <v>0</v>
      </c>
      <c r="Z2210">
        <v>0</v>
      </c>
      <c r="AB2210" t="s">
        <v>24</v>
      </c>
      <c r="AC2210" t="s">
        <v>24</v>
      </c>
      <c r="AD2210" t="s">
        <v>24</v>
      </c>
      <c r="AE2210" t="s">
        <v>24</v>
      </c>
      <c r="AF2210">
        <v>0</v>
      </c>
      <c r="AG2210">
        <v>206</v>
      </c>
      <c r="AH2210" t="s">
        <v>24</v>
      </c>
      <c r="AI2210">
        <v>0</v>
      </c>
      <c r="AJ2210" t="s">
        <v>24</v>
      </c>
      <c r="AK2210" t="s">
        <v>24</v>
      </c>
      <c r="AL2210" t="s">
        <v>24</v>
      </c>
      <c r="AM2210" t="s">
        <v>24</v>
      </c>
      <c r="AN2210" t="s">
        <v>24</v>
      </c>
      <c r="AO2210" t="s">
        <v>24</v>
      </c>
      <c r="AP2210" t="s">
        <v>24</v>
      </c>
      <c r="AQ2210" t="s">
        <v>24</v>
      </c>
      <c r="AR2210" t="s">
        <v>24</v>
      </c>
      <c r="AS2210" t="s">
        <v>24</v>
      </c>
      <c r="AT2210" t="s">
        <v>24</v>
      </c>
    </row>
    <row r="2211" spans="1:46">
      <c r="A2211">
        <v>206</v>
      </c>
      <c r="B2211">
        <v>2</v>
      </c>
      <c r="C2211">
        <v>2</v>
      </c>
      <c r="D2211">
        <v>0</v>
      </c>
      <c r="G2211">
        <v>1112</v>
      </c>
      <c r="Q2211" t="s">
        <v>1842</v>
      </c>
      <c r="S2211">
        <v>0</v>
      </c>
      <c r="Z2211">
        <v>3</v>
      </c>
      <c r="AB2211" t="s">
        <v>24</v>
      </c>
      <c r="AC2211" t="s">
        <v>24</v>
      </c>
      <c r="AD2211" t="s">
        <v>24</v>
      </c>
      <c r="AE2211" t="s">
        <v>24</v>
      </c>
      <c r="AF2211">
        <v>0</v>
      </c>
      <c r="AG2211">
        <v>206</v>
      </c>
      <c r="AH2211" t="s">
        <v>24</v>
      </c>
      <c r="AI2211">
        <v>0</v>
      </c>
      <c r="AJ2211" t="s">
        <v>24</v>
      </c>
      <c r="AK2211" t="s">
        <v>24</v>
      </c>
      <c r="AL2211" t="s">
        <v>24</v>
      </c>
      <c r="AM2211" t="s">
        <v>24</v>
      </c>
      <c r="AN2211" t="s">
        <v>24</v>
      </c>
      <c r="AO2211" t="s">
        <v>24</v>
      </c>
      <c r="AP2211" t="s">
        <v>24</v>
      </c>
      <c r="AQ2211" t="s">
        <v>24</v>
      </c>
      <c r="AR2211" t="s">
        <v>24</v>
      </c>
      <c r="AS2211" t="s">
        <v>24</v>
      </c>
      <c r="AT2211" t="s">
        <v>24</v>
      </c>
    </row>
    <row r="2212" spans="1:46">
      <c r="A2212">
        <v>206</v>
      </c>
      <c r="B2212">
        <v>2</v>
      </c>
      <c r="C2212">
        <v>3</v>
      </c>
      <c r="D2212">
        <v>0</v>
      </c>
      <c r="G2212">
        <v>1129</v>
      </c>
      <c r="Q2212" t="s">
        <v>1731</v>
      </c>
      <c r="S2212">
        <v>0</v>
      </c>
      <c r="Z2212">
        <v>3</v>
      </c>
      <c r="AB2212" t="s">
        <v>24</v>
      </c>
      <c r="AC2212" t="s">
        <v>24</v>
      </c>
      <c r="AD2212" t="s">
        <v>24</v>
      </c>
      <c r="AE2212" t="s">
        <v>24</v>
      </c>
      <c r="AF2212">
        <v>0</v>
      </c>
      <c r="AG2212">
        <v>206</v>
      </c>
      <c r="AH2212" t="s">
        <v>24</v>
      </c>
      <c r="AI2212">
        <v>0</v>
      </c>
      <c r="AJ2212" t="s">
        <v>24</v>
      </c>
      <c r="AK2212" t="s">
        <v>24</v>
      </c>
      <c r="AL2212" t="s">
        <v>24</v>
      </c>
      <c r="AM2212" t="s">
        <v>24</v>
      </c>
      <c r="AN2212" t="s">
        <v>24</v>
      </c>
      <c r="AO2212" t="s">
        <v>24</v>
      </c>
      <c r="AP2212" t="s">
        <v>24</v>
      </c>
      <c r="AQ2212" t="s">
        <v>24</v>
      </c>
      <c r="AR2212" t="s">
        <v>24</v>
      </c>
      <c r="AS2212" t="s">
        <v>24</v>
      </c>
      <c r="AT2212" t="s">
        <v>24</v>
      </c>
    </row>
    <row r="2213" spans="1:46">
      <c r="A2213">
        <v>206</v>
      </c>
      <c r="B2213">
        <v>2</v>
      </c>
      <c r="C2213">
        <v>4</v>
      </c>
      <c r="D2213">
        <v>0</v>
      </c>
      <c r="G2213">
        <v>1153</v>
      </c>
      <c r="Q2213" t="s">
        <v>1873</v>
      </c>
      <c r="S2213">
        <v>0</v>
      </c>
      <c r="Z2213">
        <v>3</v>
      </c>
      <c r="AB2213" t="s">
        <v>24</v>
      </c>
      <c r="AC2213" t="s">
        <v>24</v>
      </c>
      <c r="AD2213" t="s">
        <v>24</v>
      </c>
      <c r="AE2213" t="s">
        <v>24</v>
      </c>
      <c r="AF2213">
        <v>0</v>
      </c>
      <c r="AG2213">
        <v>206</v>
      </c>
      <c r="AH2213" t="s">
        <v>24</v>
      </c>
      <c r="AI2213">
        <v>0</v>
      </c>
      <c r="AJ2213" t="s">
        <v>24</v>
      </c>
      <c r="AK2213" t="s">
        <v>24</v>
      </c>
      <c r="AL2213" t="s">
        <v>24</v>
      </c>
      <c r="AM2213" t="s">
        <v>24</v>
      </c>
      <c r="AN2213" t="s">
        <v>24</v>
      </c>
      <c r="AO2213" t="s">
        <v>24</v>
      </c>
      <c r="AP2213" t="s">
        <v>24</v>
      </c>
      <c r="AQ2213" t="s">
        <v>24</v>
      </c>
      <c r="AR2213" t="s">
        <v>24</v>
      </c>
      <c r="AS2213" t="s">
        <v>24</v>
      </c>
      <c r="AT2213" t="s">
        <v>24</v>
      </c>
    </row>
    <row r="2214" spans="1:46">
      <c r="A2214">
        <v>206</v>
      </c>
      <c r="B2214">
        <v>2</v>
      </c>
      <c r="C2214">
        <v>5</v>
      </c>
      <c r="D2214">
        <v>0</v>
      </c>
      <c r="G2214">
        <v>1124</v>
      </c>
      <c r="Q2214" t="s">
        <v>1847</v>
      </c>
      <c r="S2214">
        <v>0</v>
      </c>
      <c r="Z2214">
        <v>3</v>
      </c>
      <c r="AB2214" t="s">
        <v>24</v>
      </c>
      <c r="AC2214" t="s">
        <v>24</v>
      </c>
      <c r="AD2214" t="s">
        <v>24</v>
      </c>
      <c r="AE2214" t="s">
        <v>24</v>
      </c>
      <c r="AF2214">
        <v>0</v>
      </c>
      <c r="AG2214">
        <v>206</v>
      </c>
      <c r="AH2214" t="s">
        <v>24</v>
      </c>
      <c r="AI2214">
        <v>0</v>
      </c>
      <c r="AJ2214" t="s">
        <v>24</v>
      </c>
      <c r="AK2214" t="s">
        <v>24</v>
      </c>
      <c r="AL2214" t="s">
        <v>24</v>
      </c>
      <c r="AM2214" t="s">
        <v>24</v>
      </c>
      <c r="AN2214" t="s">
        <v>24</v>
      </c>
      <c r="AO2214" t="s">
        <v>24</v>
      </c>
      <c r="AP2214" t="s">
        <v>24</v>
      </c>
      <c r="AQ2214" t="s">
        <v>24</v>
      </c>
      <c r="AR2214" t="s">
        <v>24</v>
      </c>
      <c r="AS2214" t="s">
        <v>24</v>
      </c>
      <c r="AT2214" t="s">
        <v>24</v>
      </c>
    </row>
    <row r="2215" spans="1:46">
      <c r="A2215">
        <v>206</v>
      </c>
      <c r="B2215">
        <v>2</v>
      </c>
      <c r="C2215">
        <v>6</v>
      </c>
      <c r="D2215">
        <v>0</v>
      </c>
      <c r="G2215">
        <v>1080</v>
      </c>
      <c r="Q2215" t="s">
        <v>1813</v>
      </c>
      <c r="S2215">
        <v>0</v>
      </c>
      <c r="Z2215">
        <v>3</v>
      </c>
      <c r="AB2215" t="s">
        <v>24</v>
      </c>
      <c r="AC2215" t="s">
        <v>24</v>
      </c>
      <c r="AD2215" t="s">
        <v>24</v>
      </c>
      <c r="AE2215" t="s">
        <v>24</v>
      </c>
      <c r="AF2215">
        <v>0</v>
      </c>
      <c r="AG2215">
        <v>206</v>
      </c>
      <c r="AH2215" t="s">
        <v>24</v>
      </c>
      <c r="AI2215">
        <v>0</v>
      </c>
      <c r="AJ2215" t="s">
        <v>24</v>
      </c>
      <c r="AK2215" t="s">
        <v>24</v>
      </c>
      <c r="AL2215" t="s">
        <v>24</v>
      </c>
      <c r="AM2215" t="s">
        <v>24</v>
      </c>
      <c r="AN2215" t="s">
        <v>24</v>
      </c>
      <c r="AO2215" t="s">
        <v>24</v>
      </c>
      <c r="AP2215" t="s">
        <v>24</v>
      </c>
      <c r="AQ2215" t="s">
        <v>24</v>
      </c>
      <c r="AR2215" t="s">
        <v>24</v>
      </c>
      <c r="AS2215" t="s">
        <v>24</v>
      </c>
      <c r="AT2215" t="s">
        <v>24</v>
      </c>
    </row>
    <row r="2216" spans="1:46">
      <c r="A2216">
        <v>206</v>
      </c>
      <c r="B2216">
        <v>2</v>
      </c>
      <c r="C2216">
        <v>7</v>
      </c>
      <c r="D2216">
        <v>0</v>
      </c>
      <c r="G2216">
        <v>1139</v>
      </c>
      <c r="Q2216" t="s">
        <v>1837</v>
      </c>
      <c r="S2216">
        <v>0</v>
      </c>
      <c r="Z2216">
        <v>3</v>
      </c>
      <c r="AB2216" t="s">
        <v>24</v>
      </c>
      <c r="AC2216" t="s">
        <v>24</v>
      </c>
      <c r="AD2216" t="s">
        <v>24</v>
      </c>
      <c r="AE2216" t="s">
        <v>24</v>
      </c>
      <c r="AF2216">
        <v>0</v>
      </c>
      <c r="AG2216">
        <v>206</v>
      </c>
      <c r="AH2216" t="s">
        <v>24</v>
      </c>
      <c r="AI2216">
        <v>0</v>
      </c>
      <c r="AJ2216" t="s">
        <v>24</v>
      </c>
      <c r="AK2216" t="s">
        <v>24</v>
      </c>
      <c r="AL2216" t="s">
        <v>24</v>
      </c>
      <c r="AM2216" t="s">
        <v>24</v>
      </c>
      <c r="AN2216" t="s">
        <v>24</v>
      </c>
      <c r="AO2216" t="s">
        <v>24</v>
      </c>
      <c r="AP2216" t="s">
        <v>24</v>
      </c>
      <c r="AQ2216" t="s">
        <v>24</v>
      </c>
      <c r="AR2216" t="s">
        <v>24</v>
      </c>
      <c r="AS2216" t="s">
        <v>24</v>
      </c>
      <c r="AT2216" t="s">
        <v>24</v>
      </c>
    </row>
    <row r="2217" spans="1:46">
      <c r="A2217">
        <v>206</v>
      </c>
      <c r="B2217">
        <v>2</v>
      </c>
      <c r="C2217">
        <v>8</v>
      </c>
      <c r="D2217">
        <v>0</v>
      </c>
      <c r="G2217">
        <v>0</v>
      </c>
      <c r="Q2217" t="s">
        <v>24</v>
      </c>
      <c r="S2217">
        <v>0</v>
      </c>
      <c r="Z2217">
        <v>0</v>
      </c>
      <c r="AB2217" t="s">
        <v>24</v>
      </c>
      <c r="AC2217" t="s">
        <v>24</v>
      </c>
      <c r="AD2217" t="s">
        <v>24</v>
      </c>
      <c r="AE2217" t="s">
        <v>24</v>
      </c>
      <c r="AF2217">
        <v>0</v>
      </c>
      <c r="AG2217">
        <v>206</v>
      </c>
      <c r="AH2217" t="s">
        <v>24</v>
      </c>
      <c r="AI2217">
        <v>0</v>
      </c>
      <c r="AJ2217" t="s">
        <v>24</v>
      </c>
      <c r="AK2217" t="s">
        <v>24</v>
      </c>
      <c r="AL2217" t="s">
        <v>24</v>
      </c>
      <c r="AM2217" t="s">
        <v>24</v>
      </c>
      <c r="AN2217" t="s">
        <v>24</v>
      </c>
      <c r="AO2217" t="s">
        <v>24</v>
      </c>
      <c r="AP2217" t="s">
        <v>24</v>
      </c>
      <c r="AQ2217" t="s">
        <v>24</v>
      </c>
      <c r="AR2217" t="s">
        <v>24</v>
      </c>
      <c r="AS2217" t="s">
        <v>24</v>
      </c>
      <c r="AT2217" t="s">
        <v>24</v>
      </c>
    </row>
    <row r="2218" spans="1:46">
      <c r="A2218">
        <v>206</v>
      </c>
      <c r="B2218">
        <v>3</v>
      </c>
      <c r="C2218">
        <v>1</v>
      </c>
      <c r="D2218">
        <v>0</v>
      </c>
      <c r="G2218">
        <v>1099</v>
      </c>
      <c r="Q2218" t="s">
        <v>1792</v>
      </c>
      <c r="S2218">
        <v>0</v>
      </c>
      <c r="Z2218">
        <v>3</v>
      </c>
      <c r="AB2218" t="s">
        <v>24</v>
      </c>
      <c r="AC2218" t="s">
        <v>24</v>
      </c>
      <c r="AD2218" t="s">
        <v>24</v>
      </c>
      <c r="AE2218" t="s">
        <v>24</v>
      </c>
      <c r="AF2218">
        <v>0</v>
      </c>
      <c r="AG2218">
        <v>206</v>
      </c>
      <c r="AH2218" t="s">
        <v>24</v>
      </c>
      <c r="AI2218">
        <v>0</v>
      </c>
      <c r="AJ2218" t="s">
        <v>24</v>
      </c>
      <c r="AK2218" t="s">
        <v>24</v>
      </c>
      <c r="AL2218" t="s">
        <v>24</v>
      </c>
      <c r="AM2218" t="s">
        <v>24</v>
      </c>
      <c r="AN2218" t="s">
        <v>24</v>
      </c>
      <c r="AO2218" t="s">
        <v>24</v>
      </c>
      <c r="AP2218" t="s">
        <v>24</v>
      </c>
      <c r="AQ2218" t="s">
        <v>24</v>
      </c>
      <c r="AR2218" t="s">
        <v>24</v>
      </c>
      <c r="AS2218" t="s">
        <v>24</v>
      </c>
      <c r="AT2218" t="s">
        <v>24</v>
      </c>
    </row>
    <row r="2219" spans="1:46">
      <c r="A2219">
        <v>206</v>
      </c>
      <c r="B2219">
        <v>3</v>
      </c>
      <c r="C2219">
        <v>2</v>
      </c>
      <c r="D2219">
        <v>0</v>
      </c>
      <c r="G2219">
        <v>1059</v>
      </c>
      <c r="Q2219" t="s">
        <v>1791</v>
      </c>
      <c r="S2219">
        <v>0</v>
      </c>
      <c r="Z2219">
        <v>3</v>
      </c>
      <c r="AB2219" t="s">
        <v>24</v>
      </c>
      <c r="AC2219" t="s">
        <v>24</v>
      </c>
      <c r="AD2219" t="s">
        <v>24</v>
      </c>
      <c r="AE2219" t="s">
        <v>24</v>
      </c>
      <c r="AF2219">
        <v>0</v>
      </c>
      <c r="AG2219">
        <v>206</v>
      </c>
      <c r="AH2219" t="s">
        <v>24</v>
      </c>
      <c r="AI2219">
        <v>0</v>
      </c>
      <c r="AJ2219" t="s">
        <v>24</v>
      </c>
      <c r="AK2219" t="s">
        <v>24</v>
      </c>
      <c r="AL2219" t="s">
        <v>24</v>
      </c>
      <c r="AM2219" t="s">
        <v>24</v>
      </c>
      <c r="AN2219" t="s">
        <v>24</v>
      </c>
      <c r="AO2219" t="s">
        <v>24</v>
      </c>
      <c r="AP2219" t="s">
        <v>24</v>
      </c>
      <c r="AQ2219" t="s">
        <v>24</v>
      </c>
      <c r="AR2219" t="s">
        <v>24</v>
      </c>
      <c r="AS2219" t="s">
        <v>24</v>
      </c>
      <c r="AT2219" t="s">
        <v>24</v>
      </c>
    </row>
    <row r="2220" spans="1:46">
      <c r="A2220">
        <v>206</v>
      </c>
      <c r="B2220">
        <v>3</v>
      </c>
      <c r="C2220">
        <v>3</v>
      </c>
      <c r="D2220">
        <v>0</v>
      </c>
      <c r="G2220">
        <v>1089</v>
      </c>
      <c r="Q2220" t="s">
        <v>1827</v>
      </c>
      <c r="S2220">
        <v>0</v>
      </c>
      <c r="Z2220">
        <v>3</v>
      </c>
      <c r="AB2220" t="s">
        <v>24</v>
      </c>
      <c r="AC2220" t="s">
        <v>24</v>
      </c>
      <c r="AD2220" t="s">
        <v>24</v>
      </c>
      <c r="AE2220" t="s">
        <v>24</v>
      </c>
      <c r="AF2220">
        <v>0</v>
      </c>
      <c r="AG2220">
        <v>206</v>
      </c>
      <c r="AH2220" t="s">
        <v>24</v>
      </c>
      <c r="AI2220">
        <v>0</v>
      </c>
      <c r="AJ2220" t="s">
        <v>24</v>
      </c>
      <c r="AK2220" t="s">
        <v>24</v>
      </c>
      <c r="AL2220" t="s">
        <v>24</v>
      </c>
      <c r="AM2220" t="s">
        <v>24</v>
      </c>
      <c r="AN2220" t="s">
        <v>24</v>
      </c>
      <c r="AO2220" t="s">
        <v>24</v>
      </c>
      <c r="AP2220" t="s">
        <v>24</v>
      </c>
      <c r="AQ2220" t="s">
        <v>24</v>
      </c>
      <c r="AR2220" t="s">
        <v>24</v>
      </c>
      <c r="AS2220" t="s">
        <v>24</v>
      </c>
      <c r="AT2220" t="s">
        <v>24</v>
      </c>
    </row>
    <row r="2221" spans="1:46">
      <c r="A2221">
        <v>206</v>
      </c>
      <c r="B2221">
        <v>3</v>
      </c>
      <c r="C2221">
        <v>4</v>
      </c>
      <c r="D2221">
        <v>0</v>
      </c>
      <c r="G2221">
        <v>1016</v>
      </c>
      <c r="Q2221" t="s">
        <v>1744</v>
      </c>
      <c r="S2221">
        <v>0</v>
      </c>
      <c r="Z2221">
        <v>3</v>
      </c>
      <c r="AB2221" t="s">
        <v>24</v>
      </c>
      <c r="AC2221" t="s">
        <v>24</v>
      </c>
      <c r="AD2221" t="s">
        <v>24</v>
      </c>
      <c r="AE2221" t="s">
        <v>24</v>
      </c>
      <c r="AF2221">
        <v>0</v>
      </c>
      <c r="AG2221">
        <v>206</v>
      </c>
      <c r="AH2221" t="s">
        <v>24</v>
      </c>
      <c r="AI2221">
        <v>0</v>
      </c>
      <c r="AJ2221" t="s">
        <v>24</v>
      </c>
      <c r="AK2221" t="s">
        <v>24</v>
      </c>
      <c r="AL2221" t="s">
        <v>24</v>
      </c>
      <c r="AM2221" t="s">
        <v>24</v>
      </c>
      <c r="AN2221" t="s">
        <v>24</v>
      </c>
      <c r="AO2221" t="s">
        <v>24</v>
      </c>
      <c r="AP2221" t="s">
        <v>24</v>
      </c>
      <c r="AQ2221" t="s">
        <v>24</v>
      </c>
      <c r="AR2221" t="s">
        <v>24</v>
      </c>
      <c r="AS2221" t="s">
        <v>24</v>
      </c>
      <c r="AT2221" t="s">
        <v>24</v>
      </c>
    </row>
    <row r="2222" spans="1:46">
      <c r="A2222">
        <v>206</v>
      </c>
      <c r="B2222">
        <v>3</v>
      </c>
      <c r="C2222">
        <v>5</v>
      </c>
      <c r="D2222">
        <v>0</v>
      </c>
      <c r="G2222">
        <v>1003</v>
      </c>
      <c r="Q2222" t="s">
        <v>1728</v>
      </c>
      <c r="S2222">
        <v>0</v>
      </c>
      <c r="Z2222">
        <v>3</v>
      </c>
      <c r="AB2222" t="s">
        <v>24</v>
      </c>
      <c r="AC2222" t="s">
        <v>24</v>
      </c>
      <c r="AD2222" t="s">
        <v>24</v>
      </c>
      <c r="AE2222" t="s">
        <v>24</v>
      </c>
      <c r="AF2222">
        <v>0</v>
      </c>
      <c r="AG2222">
        <v>206</v>
      </c>
      <c r="AH2222" t="s">
        <v>24</v>
      </c>
      <c r="AI2222">
        <v>0</v>
      </c>
      <c r="AJ2222" t="s">
        <v>24</v>
      </c>
      <c r="AK2222" t="s">
        <v>24</v>
      </c>
      <c r="AL2222" t="s">
        <v>24</v>
      </c>
      <c r="AM2222" t="s">
        <v>24</v>
      </c>
      <c r="AN2222" t="s">
        <v>24</v>
      </c>
      <c r="AO2222" t="s">
        <v>24</v>
      </c>
      <c r="AP2222" t="s">
        <v>24</v>
      </c>
      <c r="AQ2222" t="s">
        <v>24</v>
      </c>
      <c r="AR2222" t="s">
        <v>24</v>
      </c>
      <c r="AS2222" t="s">
        <v>24</v>
      </c>
      <c r="AT2222" t="s">
        <v>24</v>
      </c>
    </row>
    <row r="2223" spans="1:46">
      <c r="A2223">
        <v>206</v>
      </c>
      <c r="B2223">
        <v>3</v>
      </c>
      <c r="C2223">
        <v>6</v>
      </c>
      <c r="D2223">
        <v>0</v>
      </c>
      <c r="G2223">
        <v>1051</v>
      </c>
      <c r="Q2223" t="s">
        <v>1783</v>
      </c>
      <c r="S2223">
        <v>0</v>
      </c>
      <c r="Z2223">
        <v>3</v>
      </c>
      <c r="AB2223" t="s">
        <v>24</v>
      </c>
      <c r="AC2223" t="s">
        <v>24</v>
      </c>
      <c r="AD2223" t="s">
        <v>24</v>
      </c>
      <c r="AE2223" t="s">
        <v>24</v>
      </c>
      <c r="AF2223">
        <v>0</v>
      </c>
      <c r="AG2223">
        <v>206</v>
      </c>
      <c r="AH2223" t="s">
        <v>24</v>
      </c>
      <c r="AI2223">
        <v>0</v>
      </c>
      <c r="AJ2223" t="s">
        <v>24</v>
      </c>
      <c r="AK2223" t="s">
        <v>24</v>
      </c>
      <c r="AL2223" t="s">
        <v>24</v>
      </c>
      <c r="AM2223" t="s">
        <v>24</v>
      </c>
      <c r="AN2223" t="s">
        <v>24</v>
      </c>
      <c r="AO2223" t="s">
        <v>24</v>
      </c>
      <c r="AP2223" t="s">
        <v>24</v>
      </c>
      <c r="AQ2223" t="s">
        <v>24</v>
      </c>
      <c r="AR2223" t="s">
        <v>24</v>
      </c>
      <c r="AS2223" t="s">
        <v>24</v>
      </c>
      <c r="AT2223" t="s">
        <v>24</v>
      </c>
    </row>
    <row r="2224" spans="1:46">
      <c r="A2224">
        <v>206</v>
      </c>
      <c r="B2224">
        <v>3</v>
      </c>
      <c r="C2224">
        <v>7</v>
      </c>
      <c r="D2224">
        <v>0</v>
      </c>
      <c r="G2224">
        <v>1135</v>
      </c>
      <c r="Q2224" t="s">
        <v>1851</v>
      </c>
      <c r="S2224">
        <v>0</v>
      </c>
      <c r="Z2224">
        <v>3</v>
      </c>
      <c r="AB2224" t="s">
        <v>24</v>
      </c>
      <c r="AC2224" t="s">
        <v>24</v>
      </c>
      <c r="AD2224" t="s">
        <v>24</v>
      </c>
      <c r="AE2224" t="s">
        <v>24</v>
      </c>
      <c r="AF2224">
        <v>0</v>
      </c>
      <c r="AG2224">
        <v>206</v>
      </c>
      <c r="AH2224" t="s">
        <v>24</v>
      </c>
      <c r="AI2224">
        <v>0</v>
      </c>
      <c r="AJ2224" t="s">
        <v>24</v>
      </c>
      <c r="AK2224" t="s">
        <v>24</v>
      </c>
      <c r="AL2224" t="s">
        <v>24</v>
      </c>
      <c r="AM2224" t="s">
        <v>24</v>
      </c>
      <c r="AN2224" t="s">
        <v>24</v>
      </c>
      <c r="AO2224" t="s">
        <v>24</v>
      </c>
      <c r="AP2224" t="s">
        <v>24</v>
      </c>
      <c r="AQ2224" t="s">
        <v>24</v>
      </c>
      <c r="AR2224" t="s">
        <v>24</v>
      </c>
      <c r="AS2224" t="s">
        <v>24</v>
      </c>
      <c r="AT2224" t="s">
        <v>24</v>
      </c>
    </row>
    <row r="2225" spans="1:46">
      <c r="A2225">
        <v>206</v>
      </c>
      <c r="B2225">
        <v>3</v>
      </c>
      <c r="C2225">
        <v>8</v>
      </c>
      <c r="D2225">
        <v>0</v>
      </c>
      <c r="G2225">
        <v>1161</v>
      </c>
      <c r="Q2225" t="s">
        <v>1792</v>
      </c>
      <c r="S2225">
        <v>0</v>
      </c>
      <c r="Z2225">
        <v>3</v>
      </c>
      <c r="AB2225" t="s">
        <v>24</v>
      </c>
      <c r="AC2225" t="s">
        <v>24</v>
      </c>
      <c r="AD2225" t="s">
        <v>24</v>
      </c>
      <c r="AE2225" t="s">
        <v>24</v>
      </c>
      <c r="AF2225">
        <v>0</v>
      </c>
      <c r="AG2225">
        <v>206</v>
      </c>
      <c r="AH2225" t="s">
        <v>24</v>
      </c>
      <c r="AI2225">
        <v>0</v>
      </c>
      <c r="AJ2225" t="s">
        <v>24</v>
      </c>
      <c r="AK2225" t="s">
        <v>24</v>
      </c>
      <c r="AL2225" t="s">
        <v>24</v>
      </c>
      <c r="AM2225" t="s">
        <v>24</v>
      </c>
      <c r="AN2225" t="s">
        <v>24</v>
      </c>
      <c r="AO2225" t="s">
        <v>24</v>
      </c>
      <c r="AP2225" t="s">
        <v>24</v>
      </c>
      <c r="AQ2225" t="s">
        <v>24</v>
      </c>
      <c r="AR2225" t="s">
        <v>24</v>
      </c>
      <c r="AS2225" t="s">
        <v>24</v>
      </c>
      <c r="AT2225" t="s">
        <v>24</v>
      </c>
    </row>
    <row r="2226" spans="1:46">
      <c r="A2226">
        <v>207</v>
      </c>
      <c r="B2226">
        <v>1</v>
      </c>
      <c r="C2226">
        <v>1</v>
      </c>
      <c r="D2226">
        <v>0</v>
      </c>
      <c r="G2226">
        <v>1158</v>
      </c>
      <c r="Q2226" t="s">
        <v>1878</v>
      </c>
      <c r="S2226">
        <v>0</v>
      </c>
      <c r="Z2226">
        <v>4</v>
      </c>
      <c r="AB2226" t="s">
        <v>24</v>
      </c>
      <c r="AC2226" t="s">
        <v>24</v>
      </c>
      <c r="AD2226" t="s">
        <v>24</v>
      </c>
      <c r="AE2226" t="s">
        <v>24</v>
      </c>
      <c r="AF2226">
        <v>0</v>
      </c>
      <c r="AG2226">
        <v>207</v>
      </c>
      <c r="AH2226" t="s">
        <v>24</v>
      </c>
      <c r="AI2226">
        <v>0</v>
      </c>
      <c r="AJ2226" t="s">
        <v>24</v>
      </c>
      <c r="AK2226" t="s">
        <v>24</v>
      </c>
      <c r="AL2226" t="s">
        <v>24</v>
      </c>
      <c r="AM2226" t="s">
        <v>24</v>
      </c>
      <c r="AN2226" t="s">
        <v>24</v>
      </c>
      <c r="AO2226" t="s">
        <v>24</v>
      </c>
      <c r="AP2226" t="s">
        <v>24</v>
      </c>
      <c r="AQ2226" t="s">
        <v>24</v>
      </c>
      <c r="AR2226" t="s">
        <v>24</v>
      </c>
      <c r="AS2226" t="s">
        <v>24</v>
      </c>
      <c r="AT2226" t="s">
        <v>24</v>
      </c>
    </row>
    <row r="2227" spans="1:46">
      <c r="A2227">
        <v>207</v>
      </c>
      <c r="B2227">
        <v>1</v>
      </c>
      <c r="C2227">
        <v>2</v>
      </c>
      <c r="D2227">
        <v>0</v>
      </c>
      <c r="G2227">
        <v>1078</v>
      </c>
      <c r="Q2227" t="s">
        <v>1809</v>
      </c>
      <c r="S2227">
        <v>0</v>
      </c>
      <c r="Z2227">
        <v>4</v>
      </c>
      <c r="AB2227" t="s">
        <v>24</v>
      </c>
      <c r="AC2227" t="s">
        <v>24</v>
      </c>
      <c r="AD2227" t="s">
        <v>24</v>
      </c>
      <c r="AE2227" t="s">
        <v>24</v>
      </c>
      <c r="AF2227">
        <v>0</v>
      </c>
      <c r="AG2227">
        <v>207</v>
      </c>
      <c r="AH2227" t="s">
        <v>24</v>
      </c>
      <c r="AI2227">
        <v>0</v>
      </c>
      <c r="AJ2227" t="s">
        <v>24</v>
      </c>
      <c r="AK2227" t="s">
        <v>24</v>
      </c>
      <c r="AL2227" t="s">
        <v>24</v>
      </c>
      <c r="AM2227" t="s">
        <v>24</v>
      </c>
      <c r="AN2227" t="s">
        <v>24</v>
      </c>
      <c r="AO2227" t="s">
        <v>24</v>
      </c>
      <c r="AP2227" t="s">
        <v>24</v>
      </c>
      <c r="AQ2227" t="s">
        <v>24</v>
      </c>
      <c r="AR2227" t="s">
        <v>24</v>
      </c>
      <c r="AS2227" t="s">
        <v>24</v>
      </c>
      <c r="AT2227" t="s">
        <v>24</v>
      </c>
    </row>
    <row r="2228" spans="1:46">
      <c r="A2228">
        <v>207</v>
      </c>
      <c r="B2228">
        <v>1</v>
      </c>
      <c r="C2228">
        <v>3</v>
      </c>
      <c r="D2228">
        <v>0</v>
      </c>
      <c r="G2228">
        <v>1022</v>
      </c>
      <c r="Q2228" t="s">
        <v>1750</v>
      </c>
      <c r="S2228">
        <v>0</v>
      </c>
      <c r="Z2228">
        <v>4</v>
      </c>
      <c r="AB2228" t="s">
        <v>24</v>
      </c>
      <c r="AC2228" t="s">
        <v>24</v>
      </c>
      <c r="AD2228" t="s">
        <v>24</v>
      </c>
      <c r="AE2228" t="s">
        <v>24</v>
      </c>
      <c r="AF2228">
        <v>0</v>
      </c>
      <c r="AG2228">
        <v>207</v>
      </c>
      <c r="AH2228" t="s">
        <v>24</v>
      </c>
      <c r="AI2228">
        <v>0</v>
      </c>
      <c r="AJ2228" t="s">
        <v>24</v>
      </c>
      <c r="AK2228" t="s">
        <v>24</v>
      </c>
      <c r="AL2228" t="s">
        <v>24</v>
      </c>
      <c r="AM2228" t="s">
        <v>24</v>
      </c>
      <c r="AN2228" t="s">
        <v>24</v>
      </c>
      <c r="AO2228" t="s">
        <v>24</v>
      </c>
      <c r="AP2228" t="s">
        <v>24</v>
      </c>
      <c r="AQ2228" t="s">
        <v>24</v>
      </c>
      <c r="AR2228" t="s">
        <v>24</v>
      </c>
      <c r="AS2228" t="s">
        <v>24</v>
      </c>
      <c r="AT2228" t="s">
        <v>24</v>
      </c>
    </row>
    <row r="2229" spans="1:46">
      <c r="A2229">
        <v>207</v>
      </c>
      <c r="B2229">
        <v>1</v>
      </c>
      <c r="C2229">
        <v>4</v>
      </c>
      <c r="D2229">
        <v>0</v>
      </c>
      <c r="G2229">
        <v>1120</v>
      </c>
      <c r="Q2229" t="s">
        <v>1844</v>
      </c>
      <c r="S2229">
        <v>0</v>
      </c>
      <c r="Z2229">
        <v>4</v>
      </c>
      <c r="AB2229" t="s">
        <v>24</v>
      </c>
      <c r="AC2229" t="s">
        <v>24</v>
      </c>
      <c r="AD2229" t="s">
        <v>24</v>
      </c>
      <c r="AE2229" t="s">
        <v>24</v>
      </c>
      <c r="AF2229">
        <v>0</v>
      </c>
      <c r="AG2229">
        <v>207</v>
      </c>
      <c r="AH2229" t="s">
        <v>24</v>
      </c>
      <c r="AI2229">
        <v>0</v>
      </c>
      <c r="AJ2229" t="s">
        <v>24</v>
      </c>
      <c r="AK2229" t="s">
        <v>24</v>
      </c>
      <c r="AL2229" t="s">
        <v>24</v>
      </c>
      <c r="AM2229" t="s">
        <v>24</v>
      </c>
      <c r="AN2229" t="s">
        <v>24</v>
      </c>
      <c r="AO2229" t="s">
        <v>24</v>
      </c>
      <c r="AP2229" t="s">
        <v>24</v>
      </c>
      <c r="AQ2229" t="s">
        <v>24</v>
      </c>
      <c r="AR2229" t="s">
        <v>24</v>
      </c>
      <c r="AS2229" t="s">
        <v>24</v>
      </c>
      <c r="AT2229" t="s">
        <v>24</v>
      </c>
    </row>
    <row r="2230" spans="1:46">
      <c r="A2230">
        <v>207</v>
      </c>
      <c r="B2230">
        <v>1</v>
      </c>
      <c r="C2230">
        <v>5</v>
      </c>
      <c r="D2230">
        <v>0</v>
      </c>
      <c r="G2230">
        <v>1064</v>
      </c>
      <c r="Q2230" t="s">
        <v>1795</v>
      </c>
      <c r="S2230">
        <v>0</v>
      </c>
      <c r="Z2230">
        <v>4</v>
      </c>
      <c r="AB2230" t="s">
        <v>24</v>
      </c>
      <c r="AC2230" t="s">
        <v>24</v>
      </c>
      <c r="AD2230" t="s">
        <v>24</v>
      </c>
      <c r="AE2230" t="s">
        <v>24</v>
      </c>
      <c r="AF2230">
        <v>0</v>
      </c>
      <c r="AG2230">
        <v>207</v>
      </c>
      <c r="AH2230" t="s">
        <v>24</v>
      </c>
      <c r="AI2230">
        <v>0</v>
      </c>
      <c r="AJ2230" t="s">
        <v>24</v>
      </c>
      <c r="AK2230" t="s">
        <v>24</v>
      </c>
      <c r="AL2230" t="s">
        <v>24</v>
      </c>
      <c r="AM2230" t="s">
        <v>24</v>
      </c>
      <c r="AN2230" t="s">
        <v>24</v>
      </c>
      <c r="AO2230" t="s">
        <v>24</v>
      </c>
      <c r="AP2230" t="s">
        <v>24</v>
      </c>
      <c r="AQ2230" t="s">
        <v>24</v>
      </c>
      <c r="AR2230" t="s">
        <v>24</v>
      </c>
      <c r="AS2230" t="s">
        <v>24</v>
      </c>
      <c r="AT2230" t="s">
        <v>24</v>
      </c>
    </row>
    <row r="2231" spans="1:46">
      <c r="A2231">
        <v>207</v>
      </c>
      <c r="B2231">
        <v>1</v>
      </c>
      <c r="C2231">
        <v>6</v>
      </c>
      <c r="D2231">
        <v>0</v>
      </c>
      <c r="G2231">
        <v>1104</v>
      </c>
      <c r="Q2231" t="s">
        <v>1750</v>
      </c>
      <c r="S2231">
        <v>0</v>
      </c>
      <c r="Z2231">
        <v>4</v>
      </c>
      <c r="AB2231" t="s">
        <v>24</v>
      </c>
      <c r="AC2231" t="s">
        <v>24</v>
      </c>
      <c r="AD2231" t="s">
        <v>24</v>
      </c>
      <c r="AE2231" t="s">
        <v>24</v>
      </c>
      <c r="AF2231">
        <v>0</v>
      </c>
      <c r="AG2231">
        <v>207</v>
      </c>
      <c r="AH2231" t="s">
        <v>24</v>
      </c>
      <c r="AI2231">
        <v>0</v>
      </c>
      <c r="AJ2231" t="s">
        <v>24</v>
      </c>
      <c r="AK2231" t="s">
        <v>24</v>
      </c>
      <c r="AL2231" t="s">
        <v>24</v>
      </c>
      <c r="AM2231" t="s">
        <v>24</v>
      </c>
      <c r="AN2231" t="s">
        <v>24</v>
      </c>
      <c r="AO2231" t="s">
        <v>24</v>
      </c>
      <c r="AP2231" t="s">
        <v>24</v>
      </c>
      <c r="AQ2231" t="s">
        <v>24</v>
      </c>
      <c r="AR2231" t="s">
        <v>24</v>
      </c>
      <c r="AS2231" t="s">
        <v>24</v>
      </c>
      <c r="AT2231" t="s">
        <v>24</v>
      </c>
    </row>
    <row r="2232" spans="1:46">
      <c r="A2232">
        <v>207</v>
      </c>
      <c r="B2232">
        <v>1</v>
      </c>
      <c r="C2232">
        <v>7</v>
      </c>
      <c r="D2232">
        <v>0</v>
      </c>
      <c r="G2232">
        <v>1149</v>
      </c>
      <c r="Q2232" t="s">
        <v>1867</v>
      </c>
      <c r="S2232">
        <v>0</v>
      </c>
      <c r="Z2232">
        <v>4</v>
      </c>
      <c r="AB2232" t="s">
        <v>24</v>
      </c>
      <c r="AC2232" t="s">
        <v>24</v>
      </c>
      <c r="AD2232" t="s">
        <v>24</v>
      </c>
      <c r="AE2232" t="s">
        <v>24</v>
      </c>
      <c r="AF2232">
        <v>0</v>
      </c>
      <c r="AG2232">
        <v>207</v>
      </c>
      <c r="AH2232" t="s">
        <v>24</v>
      </c>
      <c r="AI2232">
        <v>0</v>
      </c>
      <c r="AJ2232" t="s">
        <v>24</v>
      </c>
      <c r="AK2232" t="s">
        <v>24</v>
      </c>
      <c r="AL2232" t="s">
        <v>24</v>
      </c>
      <c r="AM2232" t="s">
        <v>24</v>
      </c>
      <c r="AN2232" t="s">
        <v>24</v>
      </c>
      <c r="AO2232" t="s">
        <v>24</v>
      </c>
      <c r="AP2232" t="s">
        <v>24</v>
      </c>
      <c r="AQ2232" t="s">
        <v>24</v>
      </c>
      <c r="AR2232" t="s">
        <v>24</v>
      </c>
      <c r="AS2232" t="s">
        <v>24</v>
      </c>
      <c r="AT2232" t="s">
        <v>24</v>
      </c>
    </row>
    <row r="2233" spans="1:46">
      <c r="A2233">
        <v>207</v>
      </c>
      <c r="B2233">
        <v>1</v>
      </c>
      <c r="C2233">
        <v>8</v>
      </c>
      <c r="D2233">
        <v>0</v>
      </c>
      <c r="G2233">
        <v>1009</v>
      </c>
      <c r="Q2233" t="s">
        <v>1734</v>
      </c>
      <c r="S2233">
        <v>0</v>
      </c>
      <c r="Z2233">
        <v>4</v>
      </c>
      <c r="AB2233" t="s">
        <v>24</v>
      </c>
      <c r="AC2233" t="s">
        <v>24</v>
      </c>
      <c r="AD2233" t="s">
        <v>24</v>
      </c>
      <c r="AE2233" t="s">
        <v>24</v>
      </c>
      <c r="AF2233">
        <v>0</v>
      </c>
      <c r="AG2233">
        <v>207</v>
      </c>
      <c r="AH2233" t="s">
        <v>24</v>
      </c>
      <c r="AI2233">
        <v>0</v>
      </c>
      <c r="AJ2233" t="s">
        <v>24</v>
      </c>
      <c r="AK2233" t="s">
        <v>24</v>
      </c>
      <c r="AL2233" t="s">
        <v>24</v>
      </c>
      <c r="AM2233" t="s">
        <v>24</v>
      </c>
      <c r="AN2233" t="s">
        <v>24</v>
      </c>
      <c r="AO2233" t="s">
        <v>24</v>
      </c>
      <c r="AP2233" t="s">
        <v>24</v>
      </c>
      <c r="AQ2233" t="s">
        <v>24</v>
      </c>
      <c r="AR2233" t="s">
        <v>24</v>
      </c>
      <c r="AS2233" t="s">
        <v>24</v>
      </c>
      <c r="AT2233" t="s">
        <v>24</v>
      </c>
    </row>
    <row r="2234" spans="1:46">
      <c r="A2234">
        <v>208</v>
      </c>
      <c r="B2234">
        <v>1</v>
      </c>
      <c r="C2234">
        <v>1</v>
      </c>
      <c r="D2234">
        <v>0</v>
      </c>
      <c r="G2234">
        <v>1145</v>
      </c>
      <c r="Q2234" t="s">
        <v>1862</v>
      </c>
      <c r="S2234">
        <v>0</v>
      </c>
      <c r="Z2234">
        <v>4</v>
      </c>
      <c r="AB2234" t="s">
        <v>24</v>
      </c>
      <c r="AC2234" t="s">
        <v>24</v>
      </c>
      <c r="AD2234" t="s">
        <v>24</v>
      </c>
      <c r="AE2234" t="s">
        <v>24</v>
      </c>
      <c r="AF2234">
        <v>0</v>
      </c>
      <c r="AG2234">
        <v>208</v>
      </c>
      <c r="AH2234" t="s">
        <v>24</v>
      </c>
      <c r="AI2234">
        <v>0</v>
      </c>
      <c r="AJ2234" t="s">
        <v>24</v>
      </c>
      <c r="AK2234" t="s">
        <v>24</v>
      </c>
      <c r="AL2234" t="s">
        <v>24</v>
      </c>
      <c r="AM2234" t="s">
        <v>24</v>
      </c>
      <c r="AN2234" t="s">
        <v>24</v>
      </c>
      <c r="AO2234" t="s">
        <v>24</v>
      </c>
      <c r="AP2234" t="s">
        <v>24</v>
      </c>
      <c r="AQ2234" t="s">
        <v>24</v>
      </c>
      <c r="AR2234" t="s">
        <v>24</v>
      </c>
      <c r="AS2234" t="s">
        <v>24</v>
      </c>
      <c r="AT2234" t="s">
        <v>24</v>
      </c>
    </row>
    <row r="2235" spans="1:46">
      <c r="A2235">
        <v>208</v>
      </c>
      <c r="B2235">
        <v>1</v>
      </c>
      <c r="C2235">
        <v>2</v>
      </c>
      <c r="D2235">
        <v>0</v>
      </c>
      <c r="G2235">
        <v>1040</v>
      </c>
      <c r="Q2235" t="s">
        <v>1770</v>
      </c>
      <c r="S2235">
        <v>0</v>
      </c>
      <c r="Z2235">
        <v>4</v>
      </c>
      <c r="AB2235" t="s">
        <v>24</v>
      </c>
      <c r="AC2235" t="s">
        <v>24</v>
      </c>
      <c r="AD2235" t="s">
        <v>24</v>
      </c>
      <c r="AE2235" t="s">
        <v>24</v>
      </c>
      <c r="AF2235">
        <v>0</v>
      </c>
      <c r="AG2235">
        <v>208</v>
      </c>
      <c r="AH2235" t="s">
        <v>24</v>
      </c>
      <c r="AI2235">
        <v>0</v>
      </c>
      <c r="AJ2235" t="s">
        <v>24</v>
      </c>
      <c r="AK2235" t="s">
        <v>24</v>
      </c>
      <c r="AL2235" t="s">
        <v>24</v>
      </c>
      <c r="AM2235" t="s">
        <v>24</v>
      </c>
      <c r="AN2235" t="s">
        <v>24</v>
      </c>
      <c r="AO2235" t="s">
        <v>24</v>
      </c>
      <c r="AP2235" t="s">
        <v>24</v>
      </c>
      <c r="AQ2235" t="s">
        <v>24</v>
      </c>
      <c r="AR2235" t="s">
        <v>24</v>
      </c>
      <c r="AS2235" t="s">
        <v>24</v>
      </c>
      <c r="AT2235" t="s">
        <v>24</v>
      </c>
    </row>
    <row r="2236" spans="1:46">
      <c r="A2236">
        <v>208</v>
      </c>
      <c r="B2236">
        <v>1</v>
      </c>
      <c r="C2236">
        <v>3</v>
      </c>
      <c r="D2236">
        <v>0</v>
      </c>
      <c r="G2236">
        <v>1098</v>
      </c>
      <c r="Q2236" t="s">
        <v>1727</v>
      </c>
      <c r="S2236">
        <v>0</v>
      </c>
      <c r="Z2236">
        <v>4</v>
      </c>
      <c r="AB2236" t="s">
        <v>24</v>
      </c>
      <c r="AC2236" t="s">
        <v>24</v>
      </c>
      <c r="AD2236" t="s">
        <v>24</v>
      </c>
      <c r="AE2236" t="s">
        <v>24</v>
      </c>
      <c r="AF2236">
        <v>0</v>
      </c>
      <c r="AG2236">
        <v>208</v>
      </c>
      <c r="AH2236" t="s">
        <v>24</v>
      </c>
      <c r="AI2236">
        <v>0</v>
      </c>
      <c r="AJ2236" t="s">
        <v>24</v>
      </c>
      <c r="AK2236" t="s">
        <v>24</v>
      </c>
      <c r="AL2236" t="s">
        <v>24</v>
      </c>
      <c r="AM2236" t="s">
        <v>24</v>
      </c>
      <c r="AN2236" t="s">
        <v>24</v>
      </c>
      <c r="AO2236" t="s">
        <v>24</v>
      </c>
      <c r="AP2236" t="s">
        <v>24</v>
      </c>
      <c r="AQ2236" t="s">
        <v>24</v>
      </c>
      <c r="AR2236" t="s">
        <v>24</v>
      </c>
      <c r="AS2236" t="s">
        <v>24</v>
      </c>
      <c r="AT2236" t="s">
        <v>24</v>
      </c>
    </row>
    <row r="2237" spans="1:46">
      <c r="A2237">
        <v>208</v>
      </c>
      <c r="B2237">
        <v>1</v>
      </c>
      <c r="C2237">
        <v>4</v>
      </c>
      <c r="D2237">
        <v>0</v>
      </c>
      <c r="G2237">
        <v>1090</v>
      </c>
      <c r="Q2237" t="s">
        <v>1828</v>
      </c>
      <c r="S2237">
        <v>0</v>
      </c>
      <c r="Z2237">
        <v>4</v>
      </c>
      <c r="AB2237" t="s">
        <v>24</v>
      </c>
      <c r="AC2237" t="s">
        <v>24</v>
      </c>
      <c r="AD2237" t="s">
        <v>24</v>
      </c>
      <c r="AE2237" t="s">
        <v>24</v>
      </c>
      <c r="AF2237">
        <v>0</v>
      </c>
      <c r="AG2237">
        <v>208</v>
      </c>
      <c r="AH2237" t="s">
        <v>24</v>
      </c>
      <c r="AI2237">
        <v>0</v>
      </c>
      <c r="AJ2237" t="s">
        <v>24</v>
      </c>
      <c r="AK2237" t="s">
        <v>24</v>
      </c>
      <c r="AL2237" t="s">
        <v>24</v>
      </c>
      <c r="AM2237" t="s">
        <v>24</v>
      </c>
      <c r="AN2237" t="s">
        <v>24</v>
      </c>
      <c r="AO2237" t="s">
        <v>24</v>
      </c>
      <c r="AP2237" t="s">
        <v>24</v>
      </c>
      <c r="AQ2237" t="s">
        <v>24</v>
      </c>
      <c r="AR2237" t="s">
        <v>24</v>
      </c>
      <c r="AS2237" t="s">
        <v>24</v>
      </c>
      <c r="AT2237" t="s">
        <v>24</v>
      </c>
    </row>
    <row r="2238" spans="1:46">
      <c r="A2238">
        <v>208</v>
      </c>
      <c r="B2238">
        <v>1</v>
      </c>
      <c r="C2238">
        <v>5</v>
      </c>
      <c r="D2238">
        <v>0</v>
      </c>
      <c r="G2238">
        <v>1002</v>
      </c>
      <c r="Q2238" t="s">
        <v>1727</v>
      </c>
      <c r="S2238">
        <v>0</v>
      </c>
      <c r="Z2238">
        <v>4</v>
      </c>
      <c r="AB2238" t="s">
        <v>24</v>
      </c>
      <c r="AC2238" t="s">
        <v>24</v>
      </c>
      <c r="AD2238" t="s">
        <v>24</v>
      </c>
      <c r="AE2238" t="s">
        <v>24</v>
      </c>
      <c r="AF2238">
        <v>0</v>
      </c>
      <c r="AG2238">
        <v>208</v>
      </c>
      <c r="AH2238" t="s">
        <v>24</v>
      </c>
      <c r="AI2238">
        <v>0</v>
      </c>
      <c r="AJ2238" t="s">
        <v>24</v>
      </c>
      <c r="AK2238" t="s">
        <v>24</v>
      </c>
      <c r="AL2238" t="s">
        <v>24</v>
      </c>
      <c r="AM2238" t="s">
        <v>24</v>
      </c>
      <c r="AN2238" t="s">
        <v>24</v>
      </c>
      <c r="AO2238" t="s">
        <v>24</v>
      </c>
      <c r="AP2238" t="s">
        <v>24</v>
      </c>
      <c r="AQ2238" t="s">
        <v>24</v>
      </c>
      <c r="AR2238" t="s">
        <v>24</v>
      </c>
      <c r="AS2238" t="s">
        <v>24</v>
      </c>
      <c r="AT2238" t="s">
        <v>24</v>
      </c>
    </row>
    <row r="2239" spans="1:46">
      <c r="A2239">
        <v>208</v>
      </c>
      <c r="B2239">
        <v>1</v>
      </c>
      <c r="C2239">
        <v>6</v>
      </c>
      <c r="D2239">
        <v>0</v>
      </c>
      <c r="G2239">
        <v>1128</v>
      </c>
      <c r="Q2239" t="s">
        <v>1850</v>
      </c>
      <c r="S2239">
        <v>0</v>
      </c>
      <c r="Z2239">
        <v>4</v>
      </c>
      <c r="AB2239" t="s">
        <v>24</v>
      </c>
      <c r="AC2239" t="s">
        <v>24</v>
      </c>
      <c r="AD2239" t="s">
        <v>24</v>
      </c>
      <c r="AE2239" t="s">
        <v>24</v>
      </c>
      <c r="AF2239">
        <v>0</v>
      </c>
      <c r="AG2239">
        <v>208</v>
      </c>
      <c r="AH2239" t="s">
        <v>24</v>
      </c>
      <c r="AI2239">
        <v>0</v>
      </c>
      <c r="AJ2239" t="s">
        <v>24</v>
      </c>
      <c r="AK2239" t="s">
        <v>24</v>
      </c>
      <c r="AL2239" t="s">
        <v>24</v>
      </c>
      <c r="AM2239" t="s">
        <v>24</v>
      </c>
      <c r="AN2239" t="s">
        <v>24</v>
      </c>
      <c r="AO2239" t="s">
        <v>24</v>
      </c>
      <c r="AP2239" t="s">
        <v>24</v>
      </c>
      <c r="AQ2239" t="s">
        <v>24</v>
      </c>
      <c r="AR2239" t="s">
        <v>24</v>
      </c>
      <c r="AS2239" t="s">
        <v>24</v>
      </c>
      <c r="AT2239" t="s">
        <v>24</v>
      </c>
    </row>
    <row r="2240" spans="1:46">
      <c r="A2240">
        <v>208</v>
      </c>
      <c r="B2240">
        <v>1</v>
      </c>
      <c r="C2240">
        <v>7</v>
      </c>
      <c r="D2240">
        <v>0</v>
      </c>
      <c r="G2240">
        <v>1137</v>
      </c>
      <c r="Q2240" t="s">
        <v>1744</v>
      </c>
      <c r="S2240">
        <v>0</v>
      </c>
      <c r="Z2240">
        <v>4</v>
      </c>
      <c r="AB2240" t="s">
        <v>24</v>
      </c>
      <c r="AC2240" t="s">
        <v>24</v>
      </c>
      <c r="AD2240" t="s">
        <v>24</v>
      </c>
      <c r="AE2240" t="s">
        <v>24</v>
      </c>
      <c r="AF2240">
        <v>0</v>
      </c>
      <c r="AG2240">
        <v>208</v>
      </c>
      <c r="AH2240" t="s">
        <v>24</v>
      </c>
      <c r="AI2240">
        <v>0</v>
      </c>
      <c r="AJ2240" t="s">
        <v>24</v>
      </c>
      <c r="AK2240" t="s">
        <v>24</v>
      </c>
      <c r="AL2240" t="s">
        <v>24</v>
      </c>
      <c r="AM2240" t="s">
        <v>24</v>
      </c>
      <c r="AN2240" t="s">
        <v>24</v>
      </c>
      <c r="AO2240" t="s">
        <v>24</v>
      </c>
      <c r="AP2240" t="s">
        <v>24</v>
      </c>
      <c r="AQ2240" t="s">
        <v>24</v>
      </c>
      <c r="AR2240" t="s">
        <v>24</v>
      </c>
      <c r="AS2240" t="s">
        <v>24</v>
      </c>
      <c r="AT2240" t="s">
        <v>24</v>
      </c>
    </row>
    <row r="2241" spans="1:46">
      <c r="A2241">
        <v>208</v>
      </c>
      <c r="B2241">
        <v>1</v>
      </c>
      <c r="C2241">
        <v>8</v>
      </c>
      <c r="D2241">
        <v>0</v>
      </c>
      <c r="G2241">
        <v>0</v>
      </c>
      <c r="Q2241" t="s">
        <v>24</v>
      </c>
      <c r="S2241">
        <v>0</v>
      </c>
      <c r="Z2241">
        <v>0</v>
      </c>
      <c r="AB2241" t="s">
        <v>24</v>
      </c>
      <c r="AC2241" t="s">
        <v>24</v>
      </c>
      <c r="AD2241" t="s">
        <v>24</v>
      </c>
      <c r="AE2241" t="s">
        <v>24</v>
      </c>
      <c r="AF2241">
        <v>0</v>
      </c>
      <c r="AG2241">
        <v>208</v>
      </c>
      <c r="AH2241" t="s">
        <v>24</v>
      </c>
      <c r="AI2241">
        <v>0</v>
      </c>
      <c r="AJ2241" t="s">
        <v>24</v>
      </c>
      <c r="AK2241" t="s">
        <v>24</v>
      </c>
      <c r="AL2241" t="s">
        <v>24</v>
      </c>
      <c r="AM2241" t="s">
        <v>24</v>
      </c>
      <c r="AN2241" t="s">
        <v>24</v>
      </c>
      <c r="AO2241" t="s">
        <v>24</v>
      </c>
      <c r="AP2241" t="s">
        <v>24</v>
      </c>
      <c r="AQ2241" t="s">
        <v>24</v>
      </c>
      <c r="AR2241" t="s">
        <v>24</v>
      </c>
      <c r="AS2241" t="s">
        <v>24</v>
      </c>
      <c r="AT2241" t="s">
        <v>24</v>
      </c>
    </row>
    <row r="2242" spans="1:46">
      <c r="A2242">
        <v>208</v>
      </c>
      <c r="B2242">
        <v>2</v>
      </c>
      <c r="C2242">
        <v>1</v>
      </c>
      <c r="D2242">
        <v>0</v>
      </c>
      <c r="G2242">
        <v>1015</v>
      </c>
      <c r="Q2242" t="s">
        <v>1743</v>
      </c>
      <c r="S2242">
        <v>0</v>
      </c>
      <c r="Z2242">
        <v>4</v>
      </c>
      <c r="AB2242" t="s">
        <v>24</v>
      </c>
      <c r="AC2242" t="s">
        <v>24</v>
      </c>
      <c r="AD2242" t="s">
        <v>24</v>
      </c>
      <c r="AE2242" t="s">
        <v>24</v>
      </c>
      <c r="AF2242">
        <v>0</v>
      </c>
      <c r="AG2242">
        <v>208</v>
      </c>
      <c r="AH2242" t="s">
        <v>24</v>
      </c>
      <c r="AI2242">
        <v>0</v>
      </c>
      <c r="AJ2242" t="s">
        <v>24</v>
      </c>
      <c r="AK2242" t="s">
        <v>24</v>
      </c>
      <c r="AL2242" t="s">
        <v>24</v>
      </c>
      <c r="AM2242" t="s">
        <v>24</v>
      </c>
      <c r="AN2242" t="s">
        <v>24</v>
      </c>
      <c r="AO2242" t="s">
        <v>24</v>
      </c>
      <c r="AP2242" t="s">
        <v>24</v>
      </c>
      <c r="AQ2242" t="s">
        <v>24</v>
      </c>
      <c r="AR2242" t="s">
        <v>24</v>
      </c>
      <c r="AS2242" t="s">
        <v>24</v>
      </c>
      <c r="AT2242" t="s">
        <v>24</v>
      </c>
    </row>
    <row r="2243" spans="1:46">
      <c r="A2243">
        <v>208</v>
      </c>
      <c r="B2243">
        <v>2</v>
      </c>
      <c r="C2243">
        <v>2</v>
      </c>
      <c r="D2243">
        <v>0</v>
      </c>
      <c r="G2243">
        <v>1125</v>
      </c>
      <c r="Q2243" t="s">
        <v>1848</v>
      </c>
      <c r="S2243">
        <v>0</v>
      </c>
      <c r="Z2243">
        <v>4</v>
      </c>
      <c r="AB2243" t="s">
        <v>24</v>
      </c>
      <c r="AC2243" t="s">
        <v>24</v>
      </c>
      <c r="AD2243" t="s">
        <v>24</v>
      </c>
      <c r="AE2243" t="s">
        <v>24</v>
      </c>
      <c r="AF2243">
        <v>0</v>
      </c>
      <c r="AG2243">
        <v>208</v>
      </c>
      <c r="AH2243" t="s">
        <v>24</v>
      </c>
      <c r="AI2243">
        <v>0</v>
      </c>
      <c r="AJ2243" t="s">
        <v>24</v>
      </c>
      <c r="AK2243" t="s">
        <v>24</v>
      </c>
      <c r="AL2243" t="s">
        <v>24</v>
      </c>
      <c r="AM2243" t="s">
        <v>24</v>
      </c>
      <c r="AN2243" t="s">
        <v>24</v>
      </c>
      <c r="AO2243" t="s">
        <v>24</v>
      </c>
      <c r="AP2243" t="s">
        <v>24</v>
      </c>
      <c r="AQ2243" t="s">
        <v>24</v>
      </c>
      <c r="AR2243" t="s">
        <v>24</v>
      </c>
      <c r="AS2243" t="s">
        <v>24</v>
      </c>
      <c r="AT2243" t="s">
        <v>24</v>
      </c>
    </row>
    <row r="2244" spans="1:46">
      <c r="A2244">
        <v>208</v>
      </c>
      <c r="B2244">
        <v>2</v>
      </c>
      <c r="C2244">
        <v>3</v>
      </c>
      <c r="D2244">
        <v>0</v>
      </c>
      <c r="G2244">
        <v>1082</v>
      </c>
      <c r="Q2244" t="s">
        <v>1817</v>
      </c>
      <c r="S2244">
        <v>0</v>
      </c>
      <c r="Z2244">
        <v>4</v>
      </c>
      <c r="AB2244" t="s">
        <v>24</v>
      </c>
      <c r="AC2244" t="s">
        <v>24</v>
      </c>
      <c r="AD2244" t="s">
        <v>24</v>
      </c>
      <c r="AE2244" t="s">
        <v>24</v>
      </c>
      <c r="AF2244">
        <v>0</v>
      </c>
      <c r="AG2244">
        <v>208</v>
      </c>
      <c r="AH2244" t="s">
        <v>24</v>
      </c>
      <c r="AI2244">
        <v>0</v>
      </c>
      <c r="AJ2244" t="s">
        <v>24</v>
      </c>
      <c r="AK2244" t="s">
        <v>24</v>
      </c>
      <c r="AL2244" t="s">
        <v>24</v>
      </c>
      <c r="AM2244" t="s">
        <v>24</v>
      </c>
      <c r="AN2244" t="s">
        <v>24</v>
      </c>
      <c r="AO2244" t="s">
        <v>24</v>
      </c>
      <c r="AP2244" t="s">
        <v>24</v>
      </c>
      <c r="AQ2244" t="s">
        <v>24</v>
      </c>
      <c r="AR2244" t="s">
        <v>24</v>
      </c>
      <c r="AS2244" t="s">
        <v>24</v>
      </c>
      <c r="AT2244" t="s">
        <v>24</v>
      </c>
    </row>
    <row r="2245" spans="1:46">
      <c r="A2245">
        <v>208</v>
      </c>
      <c r="B2245">
        <v>2</v>
      </c>
      <c r="C2245">
        <v>4</v>
      </c>
      <c r="D2245">
        <v>0</v>
      </c>
      <c r="G2245">
        <v>1052</v>
      </c>
      <c r="Q2245" t="s">
        <v>1784</v>
      </c>
      <c r="S2245">
        <v>0</v>
      </c>
      <c r="Z2245">
        <v>4</v>
      </c>
      <c r="AB2245" t="s">
        <v>24</v>
      </c>
      <c r="AC2245" t="s">
        <v>24</v>
      </c>
      <c r="AD2245" t="s">
        <v>24</v>
      </c>
      <c r="AE2245" t="s">
        <v>24</v>
      </c>
      <c r="AF2245">
        <v>0</v>
      </c>
      <c r="AG2245">
        <v>208</v>
      </c>
      <c r="AH2245" t="s">
        <v>24</v>
      </c>
      <c r="AI2245">
        <v>0</v>
      </c>
      <c r="AJ2245" t="s">
        <v>24</v>
      </c>
      <c r="AK2245" t="s">
        <v>24</v>
      </c>
      <c r="AL2245" t="s">
        <v>24</v>
      </c>
      <c r="AM2245" t="s">
        <v>24</v>
      </c>
      <c r="AN2245" t="s">
        <v>24</v>
      </c>
      <c r="AO2245" t="s">
        <v>24</v>
      </c>
      <c r="AP2245" t="s">
        <v>24</v>
      </c>
      <c r="AQ2245" t="s">
        <v>24</v>
      </c>
      <c r="AR2245" t="s">
        <v>24</v>
      </c>
      <c r="AS2245" t="s">
        <v>24</v>
      </c>
      <c r="AT2245" t="s">
        <v>24</v>
      </c>
    </row>
    <row r="2246" spans="1:46">
      <c r="A2246">
        <v>208</v>
      </c>
      <c r="B2246">
        <v>2</v>
      </c>
      <c r="C2246">
        <v>5</v>
      </c>
      <c r="D2246">
        <v>0</v>
      </c>
      <c r="G2246">
        <v>1154</v>
      </c>
      <c r="Q2246" t="s">
        <v>1875</v>
      </c>
      <c r="S2246">
        <v>0</v>
      </c>
      <c r="Z2246">
        <v>4</v>
      </c>
      <c r="AB2246" t="s">
        <v>24</v>
      </c>
      <c r="AC2246" t="s">
        <v>24</v>
      </c>
      <c r="AD2246" t="s">
        <v>24</v>
      </c>
      <c r="AE2246" t="s">
        <v>24</v>
      </c>
      <c r="AF2246">
        <v>0</v>
      </c>
      <c r="AG2246">
        <v>208</v>
      </c>
      <c r="AH2246" t="s">
        <v>24</v>
      </c>
      <c r="AI2246">
        <v>0</v>
      </c>
      <c r="AJ2246" t="s">
        <v>24</v>
      </c>
      <c r="AK2246" t="s">
        <v>24</v>
      </c>
      <c r="AL2246" t="s">
        <v>24</v>
      </c>
      <c r="AM2246" t="s">
        <v>24</v>
      </c>
      <c r="AN2246" t="s">
        <v>24</v>
      </c>
      <c r="AO2246" t="s">
        <v>24</v>
      </c>
      <c r="AP2246" t="s">
        <v>24</v>
      </c>
      <c r="AQ2246" t="s">
        <v>24</v>
      </c>
      <c r="AR2246" t="s">
        <v>24</v>
      </c>
      <c r="AS2246" t="s">
        <v>24</v>
      </c>
      <c r="AT2246" t="s">
        <v>24</v>
      </c>
    </row>
    <row r="2247" spans="1:46">
      <c r="A2247">
        <v>208</v>
      </c>
      <c r="B2247">
        <v>2</v>
      </c>
      <c r="C2247">
        <v>6</v>
      </c>
      <c r="D2247">
        <v>0</v>
      </c>
      <c r="G2247">
        <v>1074</v>
      </c>
      <c r="Q2247" t="s">
        <v>1807</v>
      </c>
      <c r="S2247">
        <v>0</v>
      </c>
      <c r="Z2247">
        <v>4</v>
      </c>
      <c r="AB2247" t="s">
        <v>24</v>
      </c>
      <c r="AC2247" t="s">
        <v>24</v>
      </c>
      <c r="AD2247" t="s">
        <v>24</v>
      </c>
      <c r="AE2247" t="s">
        <v>24</v>
      </c>
      <c r="AF2247">
        <v>0</v>
      </c>
      <c r="AG2247">
        <v>208</v>
      </c>
      <c r="AH2247" t="s">
        <v>24</v>
      </c>
      <c r="AI2247">
        <v>0</v>
      </c>
      <c r="AJ2247" t="s">
        <v>24</v>
      </c>
      <c r="AK2247" t="s">
        <v>24</v>
      </c>
      <c r="AL2247" t="s">
        <v>24</v>
      </c>
      <c r="AM2247" t="s">
        <v>24</v>
      </c>
      <c r="AN2247" t="s">
        <v>24</v>
      </c>
      <c r="AO2247" t="s">
        <v>24</v>
      </c>
      <c r="AP2247" t="s">
        <v>24</v>
      </c>
      <c r="AQ2247" t="s">
        <v>24</v>
      </c>
      <c r="AR2247" t="s">
        <v>24</v>
      </c>
      <c r="AS2247" t="s">
        <v>24</v>
      </c>
      <c r="AT2247" t="s">
        <v>24</v>
      </c>
    </row>
    <row r="2248" spans="1:46">
      <c r="A2248">
        <v>208</v>
      </c>
      <c r="B2248">
        <v>2</v>
      </c>
      <c r="C2248">
        <v>7</v>
      </c>
      <c r="D2248">
        <v>0</v>
      </c>
      <c r="G2248">
        <v>1058</v>
      </c>
      <c r="Q2248" t="s">
        <v>1790</v>
      </c>
      <c r="S2248">
        <v>0</v>
      </c>
      <c r="Z2248">
        <v>4</v>
      </c>
      <c r="AB2248" t="s">
        <v>24</v>
      </c>
      <c r="AC2248" t="s">
        <v>24</v>
      </c>
      <c r="AD2248" t="s">
        <v>24</v>
      </c>
      <c r="AE2248" t="s">
        <v>24</v>
      </c>
      <c r="AF2248">
        <v>0</v>
      </c>
      <c r="AG2248">
        <v>208</v>
      </c>
      <c r="AH2248" t="s">
        <v>24</v>
      </c>
      <c r="AI2248">
        <v>0</v>
      </c>
      <c r="AJ2248" t="s">
        <v>24</v>
      </c>
      <c r="AK2248" t="s">
        <v>24</v>
      </c>
      <c r="AL2248" t="s">
        <v>24</v>
      </c>
      <c r="AM2248" t="s">
        <v>24</v>
      </c>
      <c r="AN2248" t="s">
        <v>24</v>
      </c>
      <c r="AO2248" t="s">
        <v>24</v>
      </c>
      <c r="AP2248" t="s">
        <v>24</v>
      </c>
      <c r="AQ2248" t="s">
        <v>24</v>
      </c>
      <c r="AR2248" t="s">
        <v>24</v>
      </c>
      <c r="AS2248" t="s">
        <v>24</v>
      </c>
      <c r="AT2248" t="s">
        <v>24</v>
      </c>
    </row>
    <row r="2249" spans="1:46">
      <c r="A2249">
        <v>208</v>
      </c>
      <c r="B2249">
        <v>2</v>
      </c>
      <c r="C2249">
        <v>8</v>
      </c>
      <c r="D2249">
        <v>0</v>
      </c>
      <c r="G2249">
        <v>1116</v>
      </c>
      <c r="Q2249" t="s">
        <v>1743</v>
      </c>
      <c r="S2249">
        <v>0</v>
      </c>
      <c r="Z2249">
        <v>4</v>
      </c>
      <c r="AB2249" t="s">
        <v>24</v>
      </c>
      <c r="AC2249" t="s">
        <v>24</v>
      </c>
      <c r="AD2249" t="s">
        <v>24</v>
      </c>
      <c r="AE2249" t="s">
        <v>24</v>
      </c>
      <c r="AF2249">
        <v>0</v>
      </c>
      <c r="AG2249">
        <v>208</v>
      </c>
      <c r="AH2249" t="s">
        <v>24</v>
      </c>
      <c r="AI2249">
        <v>0</v>
      </c>
      <c r="AJ2249" t="s">
        <v>24</v>
      </c>
      <c r="AK2249" t="s">
        <v>24</v>
      </c>
      <c r="AL2249" t="s">
        <v>24</v>
      </c>
      <c r="AM2249" t="s">
        <v>24</v>
      </c>
      <c r="AN2249" t="s">
        <v>24</v>
      </c>
      <c r="AO2249" t="s">
        <v>24</v>
      </c>
      <c r="AP2249" t="s">
        <v>24</v>
      </c>
      <c r="AQ2249" t="s">
        <v>24</v>
      </c>
      <c r="AR2249" t="s">
        <v>24</v>
      </c>
      <c r="AS2249" t="s">
        <v>24</v>
      </c>
      <c r="AT2249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</sheetPr>
  <dimension ref="A1:K5"/>
  <sheetViews>
    <sheetView workbookViewId="0">
      <selection sqref="A1:B1"/>
    </sheetView>
  </sheetViews>
  <sheetFormatPr defaultRowHeight="13.5"/>
  <cols>
    <col min="1" max="1" width="7.75" customWidth="1"/>
    <col min="2" max="2" width="12.75" customWidth="1"/>
    <col min="3" max="4" width="13.875" customWidth="1"/>
    <col min="5" max="10" width="9.75" customWidth="1"/>
    <col min="11" max="11" width="9" bestFit="1" customWidth="1"/>
    <col min="12" max="12" width="11.375" customWidth="1"/>
  </cols>
  <sheetData>
    <row r="1" spans="1:11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>
      <c r="A2">
        <v>1</v>
      </c>
      <c r="B2" t="s">
        <v>1664</v>
      </c>
      <c r="C2" t="s">
        <v>24</v>
      </c>
      <c r="D2" t="s">
        <v>24</v>
      </c>
      <c r="E2" t="s">
        <v>24</v>
      </c>
      <c r="F2" t="s">
        <v>197</v>
      </c>
      <c r="G2" t="s">
        <v>24</v>
      </c>
      <c r="H2" t="s">
        <v>197</v>
      </c>
      <c r="I2" t="s">
        <v>197</v>
      </c>
      <c r="J2" t="s">
        <v>197</v>
      </c>
      <c r="K2" t="s">
        <v>5848</v>
      </c>
    </row>
    <row r="3" spans="1:11">
      <c r="A3">
        <v>2</v>
      </c>
      <c r="B3" t="s">
        <v>1665</v>
      </c>
      <c r="C3" t="s">
        <v>24</v>
      </c>
      <c r="D3" t="s">
        <v>24</v>
      </c>
      <c r="E3" t="s">
        <v>24</v>
      </c>
      <c r="F3" t="s">
        <v>197</v>
      </c>
      <c r="G3" t="s">
        <v>24</v>
      </c>
      <c r="H3" t="s">
        <v>197</v>
      </c>
      <c r="I3" t="s">
        <v>197</v>
      </c>
      <c r="J3" t="s">
        <v>197</v>
      </c>
      <c r="K3" t="s">
        <v>5849</v>
      </c>
    </row>
    <row r="4" spans="1:11">
      <c r="A4">
        <v>3</v>
      </c>
      <c r="B4" t="s">
        <v>1666</v>
      </c>
      <c r="C4" t="s">
        <v>24</v>
      </c>
      <c r="D4" t="s">
        <v>24</v>
      </c>
      <c r="E4" t="s">
        <v>24</v>
      </c>
      <c r="F4" t="s">
        <v>197</v>
      </c>
      <c r="G4" t="s">
        <v>24</v>
      </c>
      <c r="H4" t="s">
        <v>197</v>
      </c>
      <c r="I4" t="s">
        <v>197</v>
      </c>
      <c r="J4" t="s">
        <v>197</v>
      </c>
      <c r="K4" t="s">
        <v>5850</v>
      </c>
    </row>
    <row r="5" spans="1:11">
      <c r="A5">
        <v>4</v>
      </c>
      <c r="B5" t="s">
        <v>5851</v>
      </c>
      <c r="C5" t="s">
        <v>24</v>
      </c>
      <c r="D5" t="s">
        <v>24</v>
      </c>
      <c r="E5" t="s">
        <v>24</v>
      </c>
      <c r="F5" t="s">
        <v>197</v>
      </c>
      <c r="G5" t="s">
        <v>24</v>
      </c>
      <c r="H5" t="s">
        <v>197</v>
      </c>
      <c r="I5" t="s">
        <v>197</v>
      </c>
      <c r="J5" t="s">
        <v>197</v>
      </c>
      <c r="K5" t="s">
        <v>5852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</sheetPr>
  <dimension ref="A1:R1660"/>
  <sheetViews>
    <sheetView workbookViewId="0"/>
  </sheetViews>
  <sheetFormatPr defaultRowHeight="13.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10歳以下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200m</v>
      </c>
      <c r="L2" t="str">
        <f>IFERROR(テーブル_Swim01[[#This Row],[予決]],"")</f>
        <v>予選</v>
      </c>
      <c r="M2" t="str">
        <f>IFERROR(CONCATENATE(I2,"  ",G2,"  ",K2,"  ",J2,"  ",L2),"")</f>
        <v>10歳以下  女子   200m  個人メドレー  予選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1999/06/19</v>
      </c>
      <c r="Q2" s="3">
        <v>42407</v>
      </c>
      <c r="R2">
        <f>IFERROR(DATEDIF(P2,Q2,"Y"),"")</f>
        <v>16</v>
      </c>
    </row>
    <row r="3" spans="1:18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10歳以下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200m</v>
      </c>
      <c r="L3" t="str">
        <f>IFERROR(テーブル_Swim01[[#This Row],[予決]],"")</f>
        <v>予選</v>
      </c>
      <c r="M3" t="str">
        <f t="shared" ref="M3:M66" si="1">IFERROR(CONCATENATE(I3,"  ",G3,"  ",K3,"  ",J3,"  ",L3),"")</f>
        <v>10歳以下  男子   200m  個人メドレー  予選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1999/09/07</v>
      </c>
      <c r="Q3" s="3">
        <v>42407</v>
      </c>
      <c r="R3">
        <f t="shared" ref="R3:R66" si="2">IFERROR(DATEDIF(P3,Q3,"Y"),"")</f>
        <v>16</v>
      </c>
    </row>
    <row r="4" spans="1:18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2</v>
      </c>
      <c r="I4" t="str">
        <f>IFERROR(LOOKUP(H4,Sheet5!A:A,Sheet5!B:B),"")</f>
        <v>11～12歳</v>
      </c>
      <c r="J4" t="str">
        <f>IFERROR(テーブル_Swim01[[#This Row],[種目]],"")</f>
        <v>個人メドレー</v>
      </c>
      <c r="K4" t="str">
        <f>IFERROR(テーブル_Swim01[[#This Row],[距離]],"")</f>
        <v xml:space="preserve"> 200m</v>
      </c>
      <c r="L4" t="str">
        <f>IFERROR(テーブル_Swim01[[#This Row],[予決]],"")</f>
        <v>予選</v>
      </c>
      <c r="M4" t="str">
        <f t="shared" si="1"/>
        <v>11～12歳  女子   200m  個人メドレー  予選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1999/10/19</v>
      </c>
      <c r="Q4" s="3">
        <v>42407</v>
      </c>
      <c r="R4">
        <f t="shared" si="2"/>
        <v>16</v>
      </c>
    </row>
    <row r="5" spans="1:18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2</v>
      </c>
      <c r="I5" t="str">
        <f>IFERROR(LOOKUP(H5,Sheet5!A:A,Sheet5!B:B),"")</f>
        <v>11～12歳</v>
      </c>
      <c r="J5" t="str">
        <f>IFERROR(テーブル_Swim01[[#This Row],[種目]],"")</f>
        <v>個人メドレー</v>
      </c>
      <c r="K5" t="str">
        <f>IFERROR(テーブル_Swim01[[#This Row],[距離]],"")</f>
        <v xml:space="preserve"> 200m</v>
      </c>
      <c r="L5" t="str">
        <f>IFERROR(テーブル_Swim01[[#This Row],[予決]],"")</f>
        <v>予選</v>
      </c>
      <c r="M5" t="str">
        <f t="shared" si="1"/>
        <v>11～12歳  男子   200m  個人メドレー  予選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2001/11/24</v>
      </c>
      <c r="Q5" s="3">
        <v>42407</v>
      </c>
      <c r="R5">
        <f t="shared" si="2"/>
        <v>14</v>
      </c>
    </row>
    <row r="6" spans="1:18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3</v>
      </c>
      <c r="I6" t="str">
        <f>IFERROR(LOOKUP(H6,Sheet5!A:A,Sheet5!B:B),"")</f>
        <v>13～14歳</v>
      </c>
      <c r="J6" t="str">
        <f>IFERROR(テーブル_Swim01[[#This Row],[種目]],"")</f>
        <v>個人メドレー</v>
      </c>
      <c r="K6" t="str">
        <f>IFERROR(テーブル_Swim01[[#This Row],[距離]],"")</f>
        <v xml:space="preserve"> 200m</v>
      </c>
      <c r="L6" t="str">
        <f>IFERROR(テーブル_Swim01[[#This Row],[予決]],"")</f>
        <v>予選</v>
      </c>
      <c r="M6" t="str">
        <f t="shared" si="1"/>
        <v>13～14歳  女子   200m  個人メドレー  予選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2001/12/25</v>
      </c>
      <c r="Q6" s="3">
        <v>42407</v>
      </c>
      <c r="R6">
        <f t="shared" si="2"/>
        <v>14</v>
      </c>
    </row>
    <row r="7" spans="1:18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3</v>
      </c>
      <c r="I7" t="str">
        <f>IFERROR(LOOKUP(H7,Sheet5!A:A,Sheet5!B:B),"")</f>
        <v>13～14歳</v>
      </c>
      <c r="J7" t="str">
        <f>IFERROR(テーブル_Swim01[[#This Row],[種目]],"")</f>
        <v>個人メドレー</v>
      </c>
      <c r="K7" t="str">
        <f>IFERROR(テーブル_Swim01[[#This Row],[距離]],"")</f>
        <v xml:space="preserve"> 200m</v>
      </c>
      <c r="L7" t="str">
        <f>IFERROR(テーブル_Swim01[[#This Row],[予決]],"")</f>
        <v>予選</v>
      </c>
      <c r="M7" t="str">
        <f t="shared" si="1"/>
        <v>13～14歳  男子   200m  個人メドレー  予選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2002/03/23</v>
      </c>
      <c r="Q7" s="3">
        <v>42407</v>
      </c>
      <c r="R7">
        <f t="shared" si="2"/>
        <v>13</v>
      </c>
    </row>
    <row r="8" spans="1:18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4</v>
      </c>
      <c r="I8" t="str">
        <f>IFERROR(LOOKUP(H8,Sheet5!A:A,Sheet5!B:B),"")</f>
        <v>15歳以上</v>
      </c>
      <c r="J8" t="str">
        <f>IFERROR(テーブル_Swim01[[#This Row],[種目]],"")</f>
        <v>個人メドレー</v>
      </c>
      <c r="K8" t="str">
        <f>IFERROR(テーブル_Swim01[[#This Row],[距離]],"")</f>
        <v xml:space="preserve"> 200m</v>
      </c>
      <c r="L8" t="str">
        <f>IFERROR(テーブル_Swim01[[#This Row],[予決]],"")</f>
        <v>予選</v>
      </c>
      <c r="M8" t="str">
        <f t="shared" si="1"/>
        <v>15歳以上  女子   200m  個人メドレー  予選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2002/09/24</v>
      </c>
      <c r="Q8" s="3">
        <v>42407</v>
      </c>
      <c r="R8">
        <f t="shared" si="2"/>
        <v>13</v>
      </c>
    </row>
    <row r="9" spans="1:18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4</v>
      </c>
      <c r="I9" t="str">
        <f>IFERROR(LOOKUP(H9,Sheet5!A:A,Sheet5!B:B),"")</f>
        <v>15歳以上</v>
      </c>
      <c r="J9" t="str">
        <f>IFERROR(テーブル_Swim01[[#This Row],[種目]],"")</f>
        <v>個人メドレー</v>
      </c>
      <c r="K9" t="str">
        <f>IFERROR(テーブル_Swim01[[#This Row],[距離]],"")</f>
        <v xml:space="preserve"> 200m</v>
      </c>
      <c r="L9" t="str">
        <f>IFERROR(テーブル_Swim01[[#This Row],[予決]],"")</f>
        <v>予選</v>
      </c>
      <c r="M9" t="str">
        <f t="shared" si="1"/>
        <v>15歳以上  男子   200m  個人メドレー  予選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2002/11/17</v>
      </c>
      <c r="Q9" s="3">
        <v>42407</v>
      </c>
      <c r="R9">
        <f t="shared" si="2"/>
        <v>13</v>
      </c>
    </row>
    <row r="10" spans="1:18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2</v>
      </c>
      <c r="I10" t="str">
        <f>IFERROR(LOOKUP(H10,Sheet5!A:A,Sheet5!B:B),"")</f>
        <v>11～12歳</v>
      </c>
      <c r="J10" t="str">
        <f>IFERROR(テーブル_Swim01[[#This Row],[種目]],"")</f>
        <v>自由形</v>
      </c>
      <c r="K10" t="str">
        <f>IFERROR(テーブル_Swim01[[#This Row],[距離]],"")</f>
        <v xml:space="preserve"> 200m</v>
      </c>
      <c r="L10" t="str">
        <f>IFERROR(テーブル_Swim01[[#This Row],[予決]],"")</f>
        <v>予選</v>
      </c>
      <c r="M10" t="str">
        <f t="shared" si="1"/>
        <v>11～12歳  女子   200m  自由形  予選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2003/04/14</v>
      </c>
      <c r="Q10" s="3">
        <v>42407</v>
      </c>
      <c r="R10">
        <f t="shared" si="2"/>
        <v>12</v>
      </c>
    </row>
    <row r="11" spans="1:18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2</v>
      </c>
      <c r="I11" t="str">
        <f>IFERROR(LOOKUP(H11,Sheet5!A:A,Sheet5!B:B),"")</f>
        <v>11～12歳</v>
      </c>
      <c r="J11" t="str">
        <f>IFERROR(テーブル_Swim01[[#This Row],[種目]],"")</f>
        <v>自由形</v>
      </c>
      <c r="K11" t="str">
        <f>IFERROR(テーブル_Swim01[[#This Row],[距離]],"")</f>
        <v xml:space="preserve"> 200m</v>
      </c>
      <c r="L11" t="str">
        <f>IFERROR(テーブル_Swim01[[#This Row],[予決]],"")</f>
        <v>予選</v>
      </c>
      <c r="M11" t="str">
        <f t="shared" si="1"/>
        <v>11～12歳  男子   200m  自由形  予選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2004/07/06</v>
      </c>
      <c r="Q11" s="3">
        <v>42407</v>
      </c>
      <c r="R11">
        <f t="shared" si="2"/>
        <v>11</v>
      </c>
    </row>
    <row r="12" spans="1:18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3</v>
      </c>
      <c r="I12" t="str">
        <f>IFERROR(LOOKUP(H12,Sheet5!A:A,Sheet5!B:B),"")</f>
        <v>13～14歳</v>
      </c>
      <c r="J12" t="str">
        <f>IFERROR(テーブル_Swim01[[#This Row],[種目]],"")</f>
        <v>自由形</v>
      </c>
      <c r="K12" t="str">
        <f>IFERROR(テーブル_Swim01[[#This Row],[距離]],"")</f>
        <v xml:space="preserve"> 200m</v>
      </c>
      <c r="L12" t="str">
        <f>IFERROR(テーブル_Swim01[[#This Row],[予決]],"")</f>
        <v>予選</v>
      </c>
      <c r="M12" t="str">
        <f t="shared" si="1"/>
        <v>13～14歳  女子   200m  自由形  予選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2004/10/20</v>
      </c>
      <c r="Q12" s="3">
        <v>42407</v>
      </c>
      <c r="R12">
        <f t="shared" si="2"/>
        <v>11</v>
      </c>
    </row>
    <row r="13" spans="1:18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3</v>
      </c>
      <c r="I13" t="str">
        <f>IFERROR(LOOKUP(H13,Sheet5!A:A,Sheet5!B:B),"")</f>
        <v>13～14歳</v>
      </c>
      <c r="J13" t="str">
        <f>IFERROR(テーブル_Swim01[[#This Row],[種目]],"")</f>
        <v>自由形</v>
      </c>
      <c r="K13" t="str">
        <f>IFERROR(テーブル_Swim01[[#This Row],[距離]],"")</f>
        <v xml:space="preserve"> 200m</v>
      </c>
      <c r="L13" t="str">
        <f>IFERROR(テーブル_Swim01[[#This Row],[予決]],"")</f>
        <v>予選</v>
      </c>
      <c r="M13" t="str">
        <f t="shared" si="1"/>
        <v>13～14歳  男子   200m  自由形  予選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2004/12/03</v>
      </c>
      <c r="Q13" s="3">
        <v>42407</v>
      </c>
      <c r="R13">
        <f t="shared" si="2"/>
        <v>11</v>
      </c>
    </row>
    <row r="14" spans="1:18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4</v>
      </c>
      <c r="I14" t="str">
        <f>IFERROR(LOOKUP(H14,Sheet5!A:A,Sheet5!B:B),"")</f>
        <v>15歳以上</v>
      </c>
      <c r="J14" t="str">
        <f>IFERROR(テーブル_Swim01[[#This Row],[種目]],"")</f>
        <v>自由形</v>
      </c>
      <c r="K14" t="str">
        <f>IFERROR(テーブル_Swim01[[#This Row],[距離]],"")</f>
        <v xml:space="preserve"> 200m</v>
      </c>
      <c r="L14" t="str">
        <f>IFERROR(テーブル_Swim01[[#This Row],[予決]],"")</f>
        <v>予選</v>
      </c>
      <c r="M14" t="str">
        <f t="shared" si="1"/>
        <v>15歳以上  女子   200m  自由形  予選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2005/07/25</v>
      </c>
      <c r="Q14" s="3">
        <v>42407</v>
      </c>
      <c r="R14">
        <f t="shared" si="2"/>
        <v>10</v>
      </c>
    </row>
    <row r="15" spans="1:18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4</v>
      </c>
      <c r="I15" t="str">
        <f>IFERROR(LOOKUP(H15,Sheet5!A:A,Sheet5!B:B),"")</f>
        <v>15歳以上</v>
      </c>
      <c r="J15" t="str">
        <f>IFERROR(テーブル_Swim01[[#This Row],[種目]],"")</f>
        <v>自由形</v>
      </c>
      <c r="K15" t="str">
        <f>IFERROR(テーブル_Swim01[[#This Row],[距離]],"")</f>
        <v xml:space="preserve"> 200m</v>
      </c>
      <c r="L15" t="str">
        <f>IFERROR(テーブル_Swim01[[#This Row],[予決]],"")</f>
        <v>予選</v>
      </c>
      <c r="M15" t="str">
        <f t="shared" si="1"/>
        <v>15歳以上  男子   200m  自由形  予選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2005/09/01</v>
      </c>
      <c r="Q15" s="3">
        <v>42407</v>
      </c>
      <c r="R15">
        <f t="shared" si="2"/>
        <v>10</v>
      </c>
    </row>
    <row r="16" spans="1:18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1</v>
      </c>
      <c r="I16" t="str">
        <f>IFERROR(LOOKUP(H16,Sheet5!A:A,Sheet5!B:B),"")</f>
        <v>10歳以下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100m</v>
      </c>
      <c r="L16" t="str">
        <f>IFERROR(テーブル_Swim01[[#This Row],[予決]],"")</f>
        <v>予選</v>
      </c>
      <c r="M16" t="str">
        <f t="shared" si="1"/>
        <v>10歳以下  女子   100m  バタフライ  予選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2005/12/22</v>
      </c>
      <c r="Q16" s="3">
        <v>42407</v>
      </c>
      <c r="R16">
        <f t="shared" si="2"/>
        <v>10</v>
      </c>
    </row>
    <row r="17" spans="4:18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1</v>
      </c>
      <c r="I17" t="str">
        <f>IFERROR(LOOKUP(H17,Sheet5!A:A,Sheet5!B:B),"")</f>
        <v>10歳以下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100m</v>
      </c>
      <c r="L17" t="str">
        <f>IFERROR(テーブル_Swim01[[#This Row],[予決]],"")</f>
        <v>予選</v>
      </c>
      <c r="M17" t="str">
        <f t="shared" si="1"/>
        <v>10歳以下  男子   100m  バタフライ  予選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2006/05/06</v>
      </c>
      <c r="Q17" s="3">
        <v>42407</v>
      </c>
      <c r="R17">
        <f t="shared" si="2"/>
        <v>9</v>
      </c>
    </row>
    <row r="18" spans="4:18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2</v>
      </c>
      <c r="I18" t="str">
        <f>IFERROR(LOOKUP(H18,Sheet5!A:A,Sheet5!B:B),"")</f>
        <v>11～12歳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100m</v>
      </c>
      <c r="L18" t="str">
        <f>IFERROR(テーブル_Swim01[[#This Row],[予決]],"")</f>
        <v>予選</v>
      </c>
      <c r="M18" t="str">
        <f t="shared" si="1"/>
        <v>11～12歳  女子   100m  バタフライ  予選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2006/06/11</v>
      </c>
      <c r="Q18" s="3">
        <v>42407</v>
      </c>
      <c r="R18">
        <f t="shared" si="2"/>
        <v>9</v>
      </c>
    </row>
    <row r="19" spans="4:18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2</v>
      </c>
      <c r="I19" t="str">
        <f>IFERROR(LOOKUP(H19,Sheet5!A:A,Sheet5!B:B),"")</f>
        <v>11～12歳</v>
      </c>
      <c r="J19" t="str">
        <f>IFERROR(テーブル_Swim01[[#This Row],[種目]],"")</f>
        <v>バタフライ</v>
      </c>
      <c r="K19" t="str">
        <f>IFERROR(テーブル_Swim01[[#This Row],[距離]],"")</f>
        <v xml:space="preserve"> 100m</v>
      </c>
      <c r="L19" t="str">
        <f>IFERROR(テーブル_Swim01[[#This Row],[予決]],"")</f>
        <v>予選</v>
      </c>
      <c r="M19" t="str">
        <f t="shared" si="1"/>
        <v>11～12歳  男子   100m  バタフライ  予選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2006/08/17</v>
      </c>
      <c r="Q19" s="3">
        <v>42407</v>
      </c>
      <c r="R19">
        <f t="shared" si="2"/>
        <v>9</v>
      </c>
    </row>
    <row r="20" spans="4:18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3</v>
      </c>
      <c r="I20" t="str">
        <f>IFERROR(LOOKUP(H20,Sheet5!A:A,Sheet5!B:B),"")</f>
        <v>13～14歳</v>
      </c>
      <c r="J20" t="str">
        <f>IFERROR(テーブル_Swim01[[#This Row],[種目]],"")</f>
        <v>バタフライ</v>
      </c>
      <c r="K20" t="str">
        <f>IFERROR(テーブル_Swim01[[#This Row],[距離]],"")</f>
        <v xml:space="preserve"> 100m</v>
      </c>
      <c r="L20" t="str">
        <f>IFERROR(テーブル_Swim01[[#This Row],[予決]],"")</f>
        <v>予選</v>
      </c>
      <c r="M20" t="str">
        <f t="shared" si="1"/>
        <v>13～14歳  女子   100m  バタフライ  予選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2006/12/23</v>
      </c>
      <c r="Q20" s="3">
        <v>42407</v>
      </c>
      <c r="R20">
        <f t="shared" si="2"/>
        <v>9</v>
      </c>
    </row>
    <row r="21" spans="4:18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3</v>
      </c>
      <c r="I21" t="str">
        <f>IFERROR(LOOKUP(H21,Sheet5!A:A,Sheet5!B:B),"")</f>
        <v>13～14歳</v>
      </c>
      <c r="J21" t="str">
        <f>IFERROR(テーブル_Swim01[[#This Row],[種目]],"")</f>
        <v>バタフライ</v>
      </c>
      <c r="K21" t="str">
        <f>IFERROR(テーブル_Swim01[[#This Row],[距離]],"")</f>
        <v xml:space="preserve"> 100m</v>
      </c>
      <c r="L21" t="str">
        <f>IFERROR(テーブル_Swim01[[#This Row],[予決]],"")</f>
        <v>予選</v>
      </c>
      <c r="M21" t="str">
        <f t="shared" si="1"/>
        <v>13～14歳  男子   100m  バタフライ  予選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1999/02/19</v>
      </c>
      <c r="Q21" s="3">
        <v>42407</v>
      </c>
      <c r="R21">
        <f t="shared" si="2"/>
        <v>16</v>
      </c>
    </row>
    <row r="22" spans="4:18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4</v>
      </c>
      <c r="I22" t="str">
        <f>IFERROR(LOOKUP(H22,Sheet5!A:A,Sheet5!B:B),"")</f>
        <v>15歳以上</v>
      </c>
      <c r="J22" t="str">
        <f>IFERROR(テーブル_Swim01[[#This Row],[種目]],"")</f>
        <v>バタフライ</v>
      </c>
      <c r="K22" t="str">
        <f>IFERROR(テーブル_Swim01[[#This Row],[距離]],"")</f>
        <v xml:space="preserve"> 100m</v>
      </c>
      <c r="L22" t="str">
        <f>IFERROR(テーブル_Swim01[[#This Row],[予決]],"")</f>
        <v>予選</v>
      </c>
      <c r="M22" t="str">
        <f t="shared" si="1"/>
        <v>15歳以上  女子   100m  バタフライ  予選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1999/10/13</v>
      </c>
      <c r="Q22" s="3">
        <v>42407</v>
      </c>
      <c r="R22">
        <f t="shared" si="2"/>
        <v>16</v>
      </c>
    </row>
    <row r="23" spans="4:18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4</v>
      </c>
      <c r="I23" t="str">
        <f>IFERROR(LOOKUP(H23,Sheet5!A:A,Sheet5!B:B),"")</f>
        <v>15歳以上</v>
      </c>
      <c r="J23" t="str">
        <f>IFERROR(テーブル_Swim01[[#This Row],[種目]],"")</f>
        <v>バタフライ</v>
      </c>
      <c r="K23" t="str">
        <f>IFERROR(テーブル_Swim01[[#This Row],[距離]],"")</f>
        <v xml:space="preserve"> 100m</v>
      </c>
      <c r="L23" t="str">
        <f>IFERROR(テーブル_Swim01[[#This Row],[予決]],"")</f>
        <v>予選</v>
      </c>
      <c r="M23" t="str">
        <f t="shared" si="1"/>
        <v>15歳以上  男子   100m  バタフライ  予選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1999/10/20</v>
      </c>
      <c r="Q23" s="3">
        <v>42407</v>
      </c>
      <c r="R23">
        <f t="shared" si="2"/>
        <v>16</v>
      </c>
    </row>
    <row r="24" spans="4:18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10歳以下</v>
      </c>
      <c r="J24" t="str">
        <f>IFERROR(テーブル_Swim01[[#This Row],[種目]],"")</f>
        <v>背泳ぎ</v>
      </c>
      <c r="K24" t="str">
        <f>IFERROR(テーブル_Swim01[[#This Row],[距離]],"")</f>
        <v xml:space="preserve"> 100m</v>
      </c>
      <c r="L24" t="str">
        <f>IFERROR(テーブル_Swim01[[#This Row],[予決]],"")</f>
        <v>予選</v>
      </c>
      <c r="M24" t="str">
        <f t="shared" si="1"/>
        <v>10歳以下  女子   100m  背泳ぎ  予選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2000/01/15</v>
      </c>
      <c r="Q24" s="3">
        <v>42407</v>
      </c>
      <c r="R24">
        <f t="shared" si="2"/>
        <v>16</v>
      </c>
    </row>
    <row r="25" spans="4:18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10歳以下</v>
      </c>
      <c r="J25" t="str">
        <f>IFERROR(テーブル_Swim01[[#This Row],[種目]],"")</f>
        <v>背泳ぎ</v>
      </c>
      <c r="K25" t="str">
        <f>IFERROR(テーブル_Swim01[[#This Row],[距離]],"")</f>
        <v xml:space="preserve"> 100m</v>
      </c>
      <c r="L25" t="str">
        <f>IFERROR(テーブル_Swim01[[#This Row],[予決]],"")</f>
        <v>予選</v>
      </c>
      <c r="M25" t="str">
        <f t="shared" si="1"/>
        <v>10歳以下  男子   100m  背泳ぎ  予選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2000/04/26</v>
      </c>
      <c r="Q25" s="3">
        <v>42407</v>
      </c>
      <c r="R25">
        <f t="shared" si="2"/>
        <v>15</v>
      </c>
    </row>
    <row r="26" spans="4:18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2</v>
      </c>
      <c r="I26" t="str">
        <f>IFERROR(LOOKUP(H26,Sheet5!A:A,Sheet5!B:B),"")</f>
        <v>11～12歳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予選</v>
      </c>
      <c r="M26" t="str">
        <f t="shared" si="1"/>
        <v>11～12歳  女子   100m  背泳ぎ  予選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2002/04/02</v>
      </c>
      <c r="Q26" s="3">
        <v>42407</v>
      </c>
      <c r="R26">
        <f t="shared" si="2"/>
        <v>13</v>
      </c>
    </row>
    <row r="27" spans="4:18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2</v>
      </c>
      <c r="I27" t="str">
        <f>IFERROR(LOOKUP(H27,Sheet5!A:A,Sheet5!B:B),"")</f>
        <v>11～12歳</v>
      </c>
      <c r="J27" t="str">
        <f>IFERROR(テーブル_Swim01[[#This Row],[種目]],"")</f>
        <v>背泳ぎ</v>
      </c>
      <c r="K27" t="str">
        <f>IFERROR(テーブル_Swim01[[#This Row],[距離]],"")</f>
        <v xml:space="preserve"> 100m</v>
      </c>
      <c r="L27" t="str">
        <f>IFERROR(テーブル_Swim01[[#This Row],[予決]],"")</f>
        <v>予選</v>
      </c>
      <c r="M27" t="str">
        <f t="shared" si="1"/>
        <v>11～12歳  男子   100m  背泳ぎ  予選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2002/04/12</v>
      </c>
      <c r="Q27" s="3">
        <v>42407</v>
      </c>
      <c r="R27">
        <f t="shared" si="2"/>
        <v>13</v>
      </c>
    </row>
    <row r="28" spans="4:18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3</v>
      </c>
      <c r="I28" t="str">
        <f>IFERROR(LOOKUP(H28,Sheet5!A:A,Sheet5!B:B),"")</f>
        <v>13～14歳</v>
      </c>
      <c r="J28" t="str">
        <f>IFERROR(テーブル_Swim01[[#This Row],[種目]],"")</f>
        <v>背泳ぎ</v>
      </c>
      <c r="K28" t="str">
        <f>IFERROR(テーブル_Swim01[[#This Row],[距離]],"")</f>
        <v xml:space="preserve"> 100m</v>
      </c>
      <c r="L28" t="str">
        <f>IFERROR(テーブル_Swim01[[#This Row],[予決]],"")</f>
        <v>予選</v>
      </c>
      <c r="M28" t="str">
        <f t="shared" si="1"/>
        <v>13～14歳  女子   100m  背泳ぎ  予選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2002/05/04</v>
      </c>
      <c r="Q28" s="3">
        <v>42407</v>
      </c>
      <c r="R28">
        <f t="shared" si="2"/>
        <v>13</v>
      </c>
    </row>
    <row r="29" spans="4:18">
      <c r="D29">
        <f>IFERROR(テーブル_Swim01[[#This Row],[UID]],"")</f>
        <v>28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3</v>
      </c>
      <c r="I29" t="str">
        <f>IFERROR(LOOKUP(H29,Sheet5!A:A,Sheet5!B:B),"")</f>
        <v>13～14歳</v>
      </c>
      <c r="J29" t="str">
        <f>IFERROR(テーブル_Swim01[[#This Row],[種目]],"")</f>
        <v>背泳ぎ</v>
      </c>
      <c r="K29" t="str">
        <f>IFERROR(テーブル_Swim01[[#This Row],[距離]],"")</f>
        <v xml:space="preserve"> 100m</v>
      </c>
      <c r="L29" t="str">
        <f>IFERROR(テーブル_Swim01[[#This Row],[予決]],"")</f>
        <v>予選</v>
      </c>
      <c r="M29" t="str">
        <f t="shared" si="1"/>
        <v>13～14歳  男子   100m  背泳ぎ  予選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2002/06/20</v>
      </c>
      <c r="Q29" s="3">
        <v>42407</v>
      </c>
      <c r="R29">
        <f t="shared" si="2"/>
        <v>13</v>
      </c>
    </row>
    <row r="30" spans="4:18">
      <c r="D30">
        <f>IFERROR(テーブル_Swim01[[#This Row],[UID]],"")</f>
        <v>29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4</v>
      </c>
      <c r="I30" t="str">
        <f>IFERROR(LOOKUP(H30,Sheet5!A:A,Sheet5!B:B),"")</f>
        <v>15歳以上</v>
      </c>
      <c r="J30" t="str">
        <f>IFERROR(テーブル_Swim01[[#This Row],[種目]],"")</f>
        <v>背泳ぎ</v>
      </c>
      <c r="K30" t="str">
        <f>IFERROR(テーブル_Swim01[[#This Row],[距離]],"")</f>
        <v xml:space="preserve"> 100m</v>
      </c>
      <c r="L30" t="str">
        <f>IFERROR(テーブル_Swim01[[#This Row],[予決]],"")</f>
        <v>予選</v>
      </c>
      <c r="M30" t="str">
        <f t="shared" si="1"/>
        <v>15歳以上  女子   100m  背泳ぎ  予選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2003/07/23</v>
      </c>
      <c r="Q30" s="3">
        <v>42407</v>
      </c>
      <c r="R30">
        <f t="shared" si="2"/>
        <v>12</v>
      </c>
    </row>
    <row r="31" spans="4:18">
      <c r="D31">
        <f>IFERROR(テーブル_Swim01[[#This Row],[UID]],"")</f>
        <v>30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4</v>
      </c>
      <c r="I31" t="str">
        <f>IFERROR(LOOKUP(H31,Sheet5!A:A,Sheet5!B:B),"")</f>
        <v>15歳以上</v>
      </c>
      <c r="J31" t="str">
        <f>IFERROR(テーブル_Swim01[[#This Row],[種目]],"")</f>
        <v>背泳ぎ</v>
      </c>
      <c r="K31" t="str">
        <f>IFERROR(テーブル_Swim01[[#This Row],[距離]],"")</f>
        <v xml:space="preserve"> 100m</v>
      </c>
      <c r="L31" t="str">
        <f>IFERROR(テーブル_Swim01[[#This Row],[予決]],"")</f>
        <v>予選</v>
      </c>
      <c r="M31" t="str">
        <f t="shared" si="1"/>
        <v>15歳以上  男子   100m  背泳ぎ  予選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2003/09/20</v>
      </c>
      <c r="Q31" s="3">
        <v>42407</v>
      </c>
      <c r="R31">
        <f t="shared" si="2"/>
        <v>12</v>
      </c>
    </row>
    <row r="32" spans="4:18">
      <c r="D32">
        <f>IFERROR(テーブル_Swim01[[#This Row],[UID]],"")</f>
        <v>31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1</v>
      </c>
      <c r="I32" t="str">
        <f>IFERROR(LOOKUP(H32,Sheet5!A:A,Sheet5!B:B),"")</f>
        <v>10歳以下</v>
      </c>
      <c r="J32" t="str">
        <f>IFERROR(テーブル_Swim01[[#This Row],[種目]],"")</f>
        <v>平泳ぎ</v>
      </c>
      <c r="K32" t="str">
        <f>IFERROR(テーブル_Swim01[[#This Row],[距離]],"")</f>
        <v xml:space="preserve"> 100m</v>
      </c>
      <c r="L32" t="str">
        <f>IFERROR(テーブル_Swim01[[#This Row],[予決]],"")</f>
        <v>予選</v>
      </c>
      <c r="M32" t="str">
        <f t="shared" si="1"/>
        <v>10歳以下  女子   100m  平泳ぎ  予選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2004/07/16</v>
      </c>
      <c r="Q32" s="3">
        <v>42407</v>
      </c>
      <c r="R32">
        <f t="shared" si="2"/>
        <v>11</v>
      </c>
    </row>
    <row r="33" spans="4:18">
      <c r="D33">
        <f>IFERROR(テーブル_Swim01[[#This Row],[UID]],"")</f>
        <v>32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1</v>
      </c>
      <c r="I33" t="str">
        <f>IFERROR(LOOKUP(H33,Sheet5!A:A,Sheet5!B:B),"")</f>
        <v>10歳以下</v>
      </c>
      <c r="J33" t="str">
        <f>IFERROR(テーブル_Swim01[[#This Row],[種目]],"")</f>
        <v>平泳ぎ</v>
      </c>
      <c r="K33" t="str">
        <f>IFERROR(テーブル_Swim01[[#This Row],[距離]],"")</f>
        <v xml:space="preserve"> 100m</v>
      </c>
      <c r="L33" t="str">
        <f>IFERROR(テーブル_Swim01[[#This Row],[予決]],"")</f>
        <v>予選</v>
      </c>
      <c r="M33" t="str">
        <f t="shared" si="1"/>
        <v>10歳以下  男子   100m  平泳ぎ  予選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2004/08/04</v>
      </c>
      <c r="Q33" s="3">
        <v>42407</v>
      </c>
      <c r="R33">
        <f t="shared" si="2"/>
        <v>11</v>
      </c>
    </row>
    <row r="34" spans="4:18">
      <c r="D34">
        <f>IFERROR(テーブル_Swim01[[#This Row],[UID]],"")</f>
        <v>33</v>
      </c>
      <c r="E34">
        <f>IFERROR(テーブル_Swim01[[#This Row],[競技番号]],"")</f>
        <v>33</v>
      </c>
      <c r="F34">
        <f>IFERROR(テーブル_Swim01[[#This Row],[性別]],"")</f>
        <v>2</v>
      </c>
      <c r="G34" t="str">
        <f t="shared" si="0"/>
        <v>女子</v>
      </c>
      <c r="H34">
        <f>IFERROR(テーブル_Swim01[[#This Row],[クラス番号]],"")</f>
        <v>2</v>
      </c>
      <c r="I34" t="str">
        <f>IFERROR(LOOKUP(H34,Sheet5!A:A,Sheet5!B:B),"")</f>
        <v>11～12歳</v>
      </c>
      <c r="J34" t="str">
        <f>IFERROR(テーブル_Swim01[[#This Row],[種目]],"")</f>
        <v>平泳ぎ</v>
      </c>
      <c r="K34" t="str">
        <f>IFERROR(テーブル_Swim01[[#This Row],[距離]],"")</f>
        <v xml:space="preserve"> 100m</v>
      </c>
      <c r="L34" t="str">
        <f>IFERROR(テーブル_Swim01[[#This Row],[予決]],"")</f>
        <v>予選</v>
      </c>
      <c r="M34" t="str">
        <f t="shared" si="1"/>
        <v>11～12歳  女子   100m  平泳ぎ  予選</v>
      </c>
      <c r="N34">
        <f>IFERROR(テーブル_Swim01[[#This Row],[競技番号]],"")</f>
        <v>33</v>
      </c>
      <c r="O34">
        <f>IFERROR(テーブル_Swim014[[#This Row],[選手番号]],"")</f>
        <v>33</v>
      </c>
      <c r="P34" t="str">
        <f>IFERROR(Sheet3!Q34,"")</f>
        <v>2004/12/07</v>
      </c>
      <c r="Q34" s="3">
        <v>42407</v>
      </c>
      <c r="R34">
        <f t="shared" si="2"/>
        <v>11</v>
      </c>
    </row>
    <row r="35" spans="4:18">
      <c r="D35">
        <f>IFERROR(テーブル_Swim01[[#This Row],[UID]],"")</f>
        <v>34</v>
      </c>
      <c r="E35">
        <f>IFERROR(テーブル_Swim01[[#This Row],[競技番号]],"")</f>
        <v>34</v>
      </c>
      <c r="F35">
        <f>IFERROR(テーブル_Swim01[[#This Row],[性別]],"")</f>
        <v>1</v>
      </c>
      <c r="G35" t="str">
        <f t="shared" si="0"/>
        <v>男子</v>
      </c>
      <c r="H35">
        <f>IFERROR(テーブル_Swim01[[#This Row],[クラス番号]],"")</f>
        <v>2</v>
      </c>
      <c r="I35" t="str">
        <f>IFERROR(LOOKUP(H35,Sheet5!A:A,Sheet5!B:B),"")</f>
        <v>11～12歳</v>
      </c>
      <c r="J35" t="str">
        <f>IFERROR(テーブル_Swim01[[#This Row],[種目]],"")</f>
        <v>平泳ぎ</v>
      </c>
      <c r="K35" t="str">
        <f>IFERROR(テーブル_Swim01[[#This Row],[距離]],"")</f>
        <v xml:space="preserve"> 100m</v>
      </c>
      <c r="L35" t="str">
        <f>IFERROR(テーブル_Swim01[[#This Row],[予決]],"")</f>
        <v>予選</v>
      </c>
      <c r="M35" t="str">
        <f t="shared" si="1"/>
        <v>11～12歳  男子   100m  平泳ぎ  予選</v>
      </c>
      <c r="N35">
        <f>IFERROR(テーブル_Swim01[[#This Row],[競技番号]],"")</f>
        <v>34</v>
      </c>
      <c r="O35">
        <f>IFERROR(テーブル_Swim014[[#This Row],[選手番号]],"")</f>
        <v>34</v>
      </c>
      <c r="P35" t="str">
        <f>IFERROR(Sheet3!Q35,"")</f>
        <v>2005/06/26</v>
      </c>
      <c r="Q35" s="3">
        <v>42407</v>
      </c>
      <c r="R35">
        <f t="shared" si="2"/>
        <v>10</v>
      </c>
    </row>
    <row r="36" spans="4:18">
      <c r="D36">
        <f>IFERROR(テーブル_Swim01[[#This Row],[UID]],"")</f>
        <v>35</v>
      </c>
      <c r="E36">
        <f>IFERROR(テーブル_Swim01[[#This Row],[競技番号]],"")</f>
        <v>35</v>
      </c>
      <c r="F36">
        <f>IFERROR(テーブル_Swim01[[#This Row],[性別]],"")</f>
        <v>2</v>
      </c>
      <c r="G36" t="str">
        <f t="shared" si="0"/>
        <v>女子</v>
      </c>
      <c r="H36">
        <f>IFERROR(テーブル_Swim01[[#This Row],[クラス番号]],"")</f>
        <v>3</v>
      </c>
      <c r="I36" t="str">
        <f>IFERROR(LOOKUP(H36,Sheet5!A:A,Sheet5!B:B),"")</f>
        <v>13～14歳</v>
      </c>
      <c r="J36" t="str">
        <f>IFERROR(テーブル_Swim01[[#This Row],[種目]],"")</f>
        <v>平泳ぎ</v>
      </c>
      <c r="K36" t="str">
        <f>IFERROR(テーブル_Swim01[[#This Row],[距離]],"")</f>
        <v xml:space="preserve"> 100m</v>
      </c>
      <c r="L36" t="str">
        <f>IFERROR(テーブル_Swim01[[#This Row],[予決]],"")</f>
        <v>予選</v>
      </c>
      <c r="M36" t="str">
        <f t="shared" si="1"/>
        <v>13～14歳  女子   100m  平泳ぎ  予選</v>
      </c>
      <c r="N36">
        <f>IFERROR(テーブル_Swim01[[#This Row],[競技番号]],"")</f>
        <v>35</v>
      </c>
      <c r="O36">
        <f>IFERROR(テーブル_Swim014[[#This Row],[選手番号]],"")</f>
        <v>35</v>
      </c>
      <c r="P36" t="str">
        <f>IFERROR(Sheet3!Q36,"")</f>
        <v>2005/09/27</v>
      </c>
      <c r="Q36" s="3">
        <v>42407</v>
      </c>
      <c r="R36">
        <f t="shared" si="2"/>
        <v>10</v>
      </c>
    </row>
    <row r="37" spans="4:18">
      <c r="D37">
        <f>IFERROR(テーブル_Swim01[[#This Row],[UID]],"")</f>
        <v>36</v>
      </c>
      <c r="E37">
        <f>IFERROR(テーブル_Swim01[[#This Row],[競技番号]],"")</f>
        <v>36</v>
      </c>
      <c r="F37">
        <f>IFERROR(テーブル_Swim01[[#This Row],[性別]],"")</f>
        <v>1</v>
      </c>
      <c r="G37" t="str">
        <f t="shared" si="0"/>
        <v>男子</v>
      </c>
      <c r="H37">
        <f>IFERROR(テーブル_Swim01[[#This Row],[クラス番号]],"")</f>
        <v>3</v>
      </c>
      <c r="I37" t="str">
        <f>IFERROR(LOOKUP(H37,Sheet5!A:A,Sheet5!B:B),"")</f>
        <v>13～14歳</v>
      </c>
      <c r="J37" t="str">
        <f>IFERROR(テーブル_Swim01[[#This Row],[種目]],"")</f>
        <v>平泳ぎ</v>
      </c>
      <c r="K37" t="str">
        <f>IFERROR(テーブル_Swim01[[#This Row],[距離]],"")</f>
        <v xml:space="preserve"> 100m</v>
      </c>
      <c r="L37" t="str">
        <f>IFERROR(テーブル_Swim01[[#This Row],[予決]],"")</f>
        <v>予選</v>
      </c>
      <c r="M37" t="str">
        <f t="shared" si="1"/>
        <v>13～14歳  男子   100m  平泳ぎ  予選</v>
      </c>
      <c r="N37">
        <f>IFERROR(テーブル_Swim01[[#This Row],[競技番号]],"")</f>
        <v>36</v>
      </c>
      <c r="O37">
        <f>IFERROR(テーブル_Swim014[[#This Row],[選手番号]],"")</f>
        <v>36</v>
      </c>
      <c r="P37" t="str">
        <f>IFERROR(Sheet3!Q37,"")</f>
        <v>2005/10/09</v>
      </c>
      <c r="Q37" s="3">
        <v>42407</v>
      </c>
      <c r="R37">
        <f t="shared" si="2"/>
        <v>10</v>
      </c>
    </row>
    <row r="38" spans="4:18">
      <c r="D38">
        <f>IFERROR(テーブル_Swim01[[#This Row],[UID]],"")</f>
        <v>37</v>
      </c>
      <c r="E38">
        <f>IFERROR(テーブル_Swim01[[#This Row],[競技番号]],"")</f>
        <v>37</v>
      </c>
      <c r="F38">
        <f>IFERROR(テーブル_Swim01[[#This Row],[性別]],"")</f>
        <v>2</v>
      </c>
      <c r="G38" t="str">
        <f t="shared" si="0"/>
        <v>女子</v>
      </c>
      <c r="H38">
        <f>IFERROR(テーブル_Swim01[[#This Row],[クラス番号]],"")</f>
        <v>4</v>
      </c>
      <c r="I38" t="str">
        <f>IFERROR(LOOKUP(H38,Sheet5!A:A,Sheet5!B:B),"")</f>
        <v>15歳以上</v>
      </c>
      <c r="J38" t="str">
        <f>IFERROR(テーブル_Swim01[[#This Row],[種目]],"")</f>
        <v>平泳ぎ</v>
      </c>
      <c r="K38" t="str">
        <f>IFERROR(テーブル_Swim01[[#This Row],[距離]],"")</f>
        <v xml:space="preserve"> 100m</v>
      </c>
      <c r="L38" t="str">
        <f>IFERROR(テーブル_Swim01[[#This Row],[予決]],"")</f>
        <v>予選</v>
      </c>
      <c r="M38" t="str">
        <f t="shared" si="1"/>
        <v>15歳以上  女子   100m  平泳ぎ  予選</v>
      </c>
      <c r="N38">
        <f>IFERROR(テーブル_Swim01[[#This Row],[競技番号]],"")</f>
        <v>37</v>
      </c>
      <c r="O38">
        <f>IFERROR(テーブル_Swim014[[#This Row],[選手番号]],"")</f>
        <v>37</v>
      </c>
      <c r="P38" t="str">
        <f>IFERROR(Sheet3!Q38,"")</f>
        <v>2005/10/09</v>
      </c>
      <c r="Q38" s="3">
        <v>42407</v>
      </c>
      <c r="R38">
        <f t="shared" si="2"/>
        <v>10</v>
      </c>
    </row>
    <row r="39" spans="4:18">
      <c r="D39">
        <f>IFERROR(テーブル_Swim01[[#This Row],[UID]],"")</f>
        <v>38</v>
      </c>
      <c r="E39">
        <f>IFERROR(テーブル_Swim01[[#This Row],[競技番号]],"")</f>
        <v>38</v>
      </c>
      <c r="F39">
        <f>IFERROR(テーブル_Swim01[[#This Row],[性別]],"")</f>
        <v>1</v>
      </c>
      <c r="G39" t="str">
        <f t="shared" si="0"/>
        <v>男子</v>
      </c>
      <c r="H39">
        <f>IFERROR(テーブル_Swim01[[#This Row],[クラス番号]],"")</f>
        <v>4</v>
      </c>
      <c r="I39" t="str">
        <f>IFERROR(LOOKUP(H39,Sheet5!A:A,Sheet5!B:B),"")</f>
        <v>15歳以上</v>
      </c>
      <c r="J39" t="str">
        <f>IFERROR(テーブル_Swim01[[#This Row],[種目]],"")</f>
        <v>平泳ぎ</v>
      </c>
      <c r="K39" t="str">
        <f>IFERROR(テーブル_Swim01[[#This Row],[距離]],"")</f>
        <v xml:space="preserve"> 100m</v>
      </c>
      <c r="L39" t="str">
        <f>IFERROR(テーブル_Swim01[[#This Row],[予決]],"")</f>
        <v>予選</v>
      </c>
      <c r="M39" t="str">
        <f t="shared" si="1"/>
        <v>15歳以上  男子   100m  平泳ぎ  予選</v>
      </c>
      <c r="N39">
        <f>IFERROR(テーブル_Swim01[[#This Row],[競技番号]],"")</f>
        <v>38</v>
      </c>
      <c r="O39">
        <f>IFERROR(テーブル_Swim014[[#This Row],[選手番号]],"")</f>
        <v>38</v>
      </c>
      <c r="P39" t="str">
        <f>IFERROR(Sheet3!Q39,"")</f>
        <v>2006/06/13</v>
      </c>
      <c r="Q39" s="3">
        <v>42407</v>
      </c>
      <c r="R39">
        <f t="shared" si="2"/>
        <v>9</v>
      </c>
    </row>
    <row r="40" spans="4:18">
      <c r="D40">
        <f>IFERROR(テーブル_Swim01[[#This Row],[UID]],"")</f>
        <v>39</v>
      </c>
      <c r="E40">
        <f>IFERROR(テーブル_Swim01[[#This Row],[競技番号]],"")</f>
        <v>39</v>
      </c>
      <c r="F40">
        <f>IFERROR(テーブル_Swim01[[#This Row],[性別]],"")</f>
        <v>2</v>
      </c>
      <c r="G40" t="str">
        <f t="shared" si="0"/>
        <v>女子</v>
      </c>
      <c r="H40">
        <f>IFERROR(テーブル_Swim01[[#This Row],[クラス番号]],"")</f>
        <v>1</v>
      </c>
      <c r="I40" t="str">
        <f>IFERROR(LOOKUP(H40,Sheet5!A:A,Sheet5!B:B),"")</f>
        <v>10歳以下</v>
      </c>
      <c r="J40" t="str">
        <f>IFERROR(テーブル_Swim01[[#This Row],[種目]],"")</f>
        <v>自由形</v>
      </c>
      <c r="K40" t="str">
        <f>IFERROR(テーブル_Swim01[[#This Row],[距離]],"")</f>
        <v xml:space="preserve">  50m</v>
      </c>
      <c r="L40" t="str">
        <f>IFERROR(テーブル_Swim01[[#This Row],[予決]],"")</f>
        <v>予選</v>
      </c>
      <c r="M40" t="str">
        <f t="shared" si="1"/>
        <v>10歳以下  女子    50m  自由形  予選</v>
      </c>
      <c r="N40">
        <f>IFERROR(テーブル_Swim01[[#This Row],[競技番号]],"")</f>
        <v>39</v>
      </c>
      <c r="O40">
        <f>IFERROR(テーブル_Swim014[[#This Row],[選手番号]],"")</f>
        <v>39</v>
      </c>
      <c r="P40" t="str">
        <f>IFERROR(Sheet3!Q40,"")</f>
        <v>2006/10/16</v>
      </c>
      <c r="Q40" s="3">
        <v>42407</v>
      </c>
      <c r="R40">
        <f t="shared" si="2"/>
        <v>9</v>
      </c>
    </row>
    <row r="41" spans="4:18">
      <c r="D41">
        <f>IFERROR(テーブル_Swim01[[#This Row],[UID]],"")</f>
        <v>40</v>
      </c>
      <c r="E41">
        <f>IFERROR(テーブル_Swim01[[#This Row],[競技番号]],"")</f>
        <v>40</v>
      </c>
      <c r="F41">
        <f>IFERROR(テーブル_Swim01[[#This Row],[性別]],"")</f>
        <v>1</v>
      </c>
      <c r="G41" t="str">
        <f t="shared" si="0"/>
        <v>男子</v>
      </c>
      <c r="H41">
        <f>IFERROR(テーブル_Swim01[[#This Row],[クラス番号]],"")</f>
        <v>1</v>
      </c>
      <c r="I41" t="str">
        <f>IFERROR(LOOKUP(H41,Sheet5!A:A,Sheet5!B:B),"")</f>
        <v>10歳以下</v>
      </c>
      <c r="J41" t="str">
        <f>IFERROR(テーブル_Swim01[[#This Row],[種目]],"")</f>
        <v>自由形</v>
      </c>
      <c r="K41" t="str">
        <f>IFERROR(テーブル_Swim01[[#This Row],[距離]],"")</f>
        <v xml:space="preserve">  50m</v>
      </c>
      <c r="L41" t="str">
        <f>IFERROR(テーブル_Swim01[[#This Row],[予決]],"")</f>
        <v>予選</v>
      </c>
      <c r="M41" t="str">
        <f t="shared" si="1"/>
        <v>10歳以下  男子    50m  自由形  予選</v>
      </c>
      <c r="N41">
        <f>IFERROR(テーブル_Swim01[[#This Row],[競技番号]],"")</f>
        <v>40</v>
      </c>
      <c r="O41">
        <f>IFERROR(テーブル_Swim014[[#This Row],[選手番号]],"")</f>
        <v>40</v>
      </c>
      <c r="P41" t="str">
        <f>IFERROR(Sheet3!Q41,"")</f>
        <v>2000/02/07</v>
      </c>
      <c r="Q41" s="3">
        <v>42407</v>
      </c>
      <c r="R41">
        <f t="shared" si="2"/>
        <v>16</v>
      </c>
    </row>
    <row r="42" spans="4:18">
      <c r="D42">
        <f>IFERROR(テーブル_Swim01[[#This Row],[UID]],"")</f>
        <v>41</v>
      </c>
      <c r="E42">
        <f>IFERROR(テーブル_Swim01[[#This Row],[競技番号]],"")</f>
        <v>41</v>
      </c>
      <c r="F42">
        <f>IFERROR(テーブル_Swim01[[#This Row],[性別]],"")</f>
        <v>2</v>
      </c>
      <c r="G42" t="str">
        <f t="shared" si="0"/>
        <v>女子</v>
      </c>
      <c r="H42">
        <f>IFERROR(テーブル_Swim01[[#This Row],[クラス番号]],"")</f>
        <v>2</v>
      </c>
      <c r="I42" t="str">
        <f>IFERROR(LOOKUP(H42,Sheet5!A:A,Sheet5!B:B),"")</f>
        <v>11～12歳</v>
      </c>
      <c r="J42" t="str">
        <f>IFERROR(テーブル_Swim01[[#This Row],[種目]],"")</f>
        <v>自由形</v>
      </c>
      <c r="K42" t="str">
        <f>IFERROR(テーブル_Swim01[[#This Row],[距離]],"")</f>
        <v xml:space="preserve">  50m</v>
      </c>
      <c r="L42" t="str">
        <f>IFERROR(テーブル_Swim01[[#This Row],[予決]],"")</f>
        <v>予選</v>
      </c>
      <c r="M42" t="str">
        <f t="shared" si="1"/>
        <v>11～12歳  女子    50m  自由形  予選</v>
      </c>
      <c r="N42">
        <f>IFERROR(テーブル_Swim01[[#This Row],[競技番号]],"")</f>
        <v>41</v>
      </c>
      <c r="O42">
        <f>IFERROR(テーブル_Swim014[[#This Row],[選手番号]],"")</f>
        <v>41</v>
      </c>
      <c r="P42" t="str">
        <f>IFERROR(Sheet3!Q42,"")</f>
        <v>2000/06/06</v>
      </c>
      <c r="Q42" s="3">
        <v>42407</v>
      </c>
      <c r="R42">
        <f t="shared" si="2"/>
        <v>15</v>
      </c>
    </row>
    <row r="43" spans="4:18">
      <c r="D43">
        <f>IFERROR(テーブル_Swim01[[#This Row],[UID]],"")</f>
        <v>42</v>
      </c>
      <c r="E43">
        <f>IFERROR(テーブル_Swim01[[#This Row],[競技番号]],"")</f>
        <v>42</v>
      </c>
      <c r="F43">
        <f>IFERROR(テーブル_Swim01[[#This Row],[性別]],"")</f>
        <v>1</v>
      </c>
      <c r="G43" t="str">
        <f t="shared" si="0"/>
        <v>男子</v>
      </c>
      <c r="H43">
        <f>IFERROR(テーブル_Swim01[[#This Row],[クラス番号]],"")</f>
        <v>2</v>
      </c>
      <c r="I43" t="str">
        <f>IFERROR(LOOKUP(H43,Sheet5!A:A,Sheet5!B:B),"")</f>
        <v>11～12歳</v>
      </c>
      <c r="J43" t="str">
        <f>IFERROR(テーブル_Swim01[[#This Row],[種目]],"")</f>
        <v>自由形</v>
      </c>
      <c r="K43" t="str">
        <f>IFERROR(テーブル_Swim01[[#This Row],[距離]],"")</f>
        <v xml:space="preserve">  50m</v>
      </c>
      <c r="L43" t="str">
        <f>IFERROR(テーブル_Swim01[[#This Row],[予決]],"")</f>
        <v>予選</v>
      </c>
      <c r="M43" t="str">
        <f t="shared" si="1"/>
        <v>11～12歳  男子    50m  自由形  予選</v>
      </c>
      <c r="N43">
        <f>IFERROR(テーブル_Swim01[[#This Row],[競技番号]],"")</f>
        <v>42</v>
      </c>
      <c r="O43">
        <f>IFERROR(テーブル_Swim014[[#This Row],[選手番号]],"")</f>
        <v>42</v>
      </c>
      <c r="P43" t="str">
        <f>IFERROR(Sheet3!Q43,"")</f>
        <v>2000/06/12</v>
      </c>
      <c r="Q43" s="3">
        <v>42407</v>
      </c>
      <c r="R43">
        <f t="shared" si="2"/>
        <v>15</v>
      </c>
    </row>
    <row r="44" spans="4:18">
      <c r="D44">
        <f>IFERROR(テーブル_Swim01[[#This Row],[UID]],"")</f>
        <v>43</v>
      </c>
      <c r="E44">
        <f>IFERROR(テーブル_Swim01[[#This Row],[競技番号]],"")</f>
        <v>43</v>
      </c>
      <c r="F44">
        <f>IFERROR(テーブル_Swim01[[#This Row],[性別]],"")</f>
        <v>2</v>
      </c>
      <c r="G44" t="str">
        <f t="shared" si="0"/>
        <v>女子</v>
      </c>
      <c r="H44">
        <f>IFERROR(テーブル_Swim01[[#This Row],[クラス番号]],"")</f>
        <v>3</v>
      </c>
      <c r="I44" t="str">
        <f>IFERROR(LOOKUP(H44,Sheet5!A:A,Sheet5!B:B),"")</f>
        <v>13～14歳</v>
      </c>
      <c r="J44" t="str">
        <f>IFERROR(テーブル_Swim01[[#This Row],[種目]],"")</f>
        <v>自由形</v>
      </c>
      <c r="K44" t="str">
        <f>IFERROR(テーブル_Swim01[[#This Row],[距離]],"")</f>
        <v xml:space="preserve">  50m</v>
      </c>
      <c r="L44" t="str">
        <f>IFERROR(テーブル_Swim01[[#This Row],[予決]],"")</f>
        <v>予選</v>
      </c>
      <c r="M44" t="str">
        <f t="shared" si="1"/>
        <v>13～14歳  女子    50m  自由形  予選</v>
      </c>
      <c r="N44">
        <f>IFERROR(テーブル_Swim01[[#This Row],[競技番号]],"")</f>
        <v>43</v>
      </c>
      <c r="O44">
        <f>IFERROR(テーブル_Swim014[[#This Row],[選手番号]],"")</f>
        <v>43</v>
      </c>
      <c r="P44" t="str">
        <f>IFERROR(Sheet3!Q44,"")</f>
        <v>2000/09/06</v>
      </c>
      <c r="Q44" s="3">
        <v>42407</v>
      </c>
      <c r="R44">
        <f t="shared" si="2"/>
        <v>15</v>
      </c>
    </row>
    <row r="45" spans="4:18">
      <c r="D45">
        <f>IFERROR(テーブル_Swim01[[#This Row],[UID]],"")</f>
        <v>44</v>
      </c>
      <c r="E45">
        <f>IFERROR(テーブル_Swim01[[#This Row],[競技番号]],"")</f>
        <v>44</v>
      </c>
      <c r="F45">
        <f>IFERROR(テーブル_Swim01[[#This Row],[性別]],"")</f>
        <v>1</v>
      </c>
      <c r="G45" t="str">
        <f t="shared" si="0"/>
        <v>男子</v>
      </c>
      <c r="H45">
        <f>IFERROR(テーブル_Swim01[[#This Row],[クラス番号]],"")</f>
        <v>3</v>
      </c>
      <c r="I45" t="str">
        <f>IFERROR(LOOKUP(H45,Sheet5!A:A,Sheet5!B:B),"")</f>
        <v>13～14歳</v>
      </c>
      <c r="J45" t="str">
        <f>IFERROR(テーブル_Swim01[[#This Row],[種目]],"")</f>
        <v>自由形</v>
      </c>
      <c r="K45" t="str">
        <f>IFERROR(テーブル_Swim01[[#This Row],[距離]],"")</f>
        <v xml:space="preserve">  50m</v>
      </c>
      <c r="L45" t="str">
        <f>IFERROR(テーブル_Swim01[[#This Row],[予決]],"")</f>
        <v>予選</v>
      </c>
      <c r="M45" t="str">
        <f t="shared" si="1"/>
        <v>13～14歳  男子    50m  自由形  予選</v>
      </c>
      <c r="N45">
        <f>IFERROR(テーブル_Swim01[[#This Row],[競技番号]],"")</f>
        <v>44</v>
      </c>
      <c r="O45">
        <f>IFERROR(テーブル_Swim014[[#This Row],[選手番号]],"")</f>
        <v>44</v>
      </c>
      <c r="P45" t="str">
        <f>IFERROR(Sheet3!Q45,"")</f>
        <v>2000/12/27</v>
      </c>
      <c r="Q45" s="3">
        <v>42407</v>
      </c>
      <c r="R45">
        <f t="shared" si="2"/>
        <v>15</v>
      </c>
    </row>
    <row r="46" spans="4:18">
      <c r="D46">
        <f>IFERROR(テーブル_Swim01[[#This Row],[UID]],"")</f>
        <v>45</v>
      </c>
      <c r="E46">
        <f>IFERROR(テーブル_Swim01[[#This Row],[競技番号]],"")</f>
        <v>45</v>
      </c>
      <c r="F46">
        <f>IFERROR(テーブル_Swim01[[#This Row],[性別]],"")</f>
        <v>2</v>
      </c>
      <c r="G46" t="str">
        <f t="shared" si="0"/>
        <v>女子</v>
      </c>
      <c r="H46">
        <f>IFERROR(テーブル_Swim01[[#This Row],[クラス番号]],"")</f>
        <v>4</v>
      </c>
      <c r="I46" t="str">
        <f>IFERROR(LOOKUP(H46,Sheet5!A:A,Sheet5!B:B),"")</f>
        <v>15歳以上</v>
      </c>
      <c r="J46" t="str">
        <f>IFERROR(テーブル_Swim01[[#This Row],[種目]],"")</f>
        <v>自由形</v>
      </c>
      <c r="K46" t="str">
        <f>IFERROR(テーブル_Swim01[[#This Row],[距離]],"")</f>
        <v xml:space="preserve">  50m</v>
      </c>
      <c r="L46" t="str">
        <f>IFERROR(テーブル_Swim01[[#This Row],[予決]],"")</f>
        <v>予選</v>
      </c>
      <c r="M46" t="str">
        <f t="shared" si="1"/>
        <v>15歳以上  女子    50m  自由形  予選</v>
      </c>
      <c r="N46">
        <f>IFERROR(テーブル_Swim01[[#This Row],[競技番号]],"")</f>
        <v>45</v>
      </c>
      <c r="O46">
        <f>IFERROR(テーブル_Swim014[[#This Row],[選手番号]],"")</f>
        <v>45</v>
      </c>
      <c r="P46" t="str">
        <f>IFERROR(Sheet3!Q46,"")</f>
        <v>2001/01/07</v>
      </c>
      <c r="Q46" s="3">
        <v>42407</v>
      </c>
      <c r="R46">
        <f t="shared" si="2"/>
        <v>15</v>
      </c>
    </row>
    <row r="47" spans="4:18">
      <c r="D47">
        <f>IFERROR(テーブル_Swim01[[#This Row],[UID]],"")</f>
        <v>46</v>
      </c>
      <c r="E47">
        <f>IFERROR(テーブル_Swim01[[#This Row],[競技番号]],"")</f>
        <v>46</v>
      </c>
      <c r="F47">
        <f>IFERROR(テーブル_Swim01[[#This Row],[性別]],"")</f>
        <v>1</v>
      </c>
      <c r="G47" t="str">
        <f t="shared" si="0"/>
        <v>男子</v>
      </c>
      <c r="H47">
        <f>IFERROR(テーブル_Swim01[[#This Row],[クラス番号]],"")</f>
        <v>4</v>
      </c>
      <c r="I47" t="str">
        <f>IFERROR(LOOKUP(H47,Sheet5!A:A,Sheet5!B:B),"")</f>
        <v>15歳以上</v>
      </c>
      <c r="J47" t="str">
        <f>IFERROR(テーブル_Swim01[[#This Row],[種目]],"")</f>
        <v>自由形</v>
      </c>
      <c r="K47" t="str">
        <f>IFERROR(テーブル_Swim01[[#This Row],[距離]],"")</f>
        <v xml:space="preserve">  50m</v>
      </c>
      <c r="L47" t="str">
        <f>IFERROR(テーブル_Swim01[[#This Row],[予決]],"")</f>
        <v>予選</v>
      </c>
      <c r="M47" t="str">
        <f t="shared" si="1"/>
        <v>15歳以上  男子    50m  自由形  予選</v>
      </c>
      <c r="N47">
        <f>IFERROR(テーブル_Swim01[[#This Row],[競技番号]],"")</f>
        <v>46</v>
      </c>
      <c r="O47">
        <f>IFERROR(テーブル_Swim014[[#This Row],[選手番号]],"")</f>
        <v>46</v>
      </c>
      <c r="P47" t="str">
        <f>IFERROR(Sheet3!Q47,"")</f>
        <v>2002/04/09</v>
      </c>
      <c r="Q47" s="3">
        <v>42407</v>
      </c>
      <c r="R47">
        <f t="shared" si="2"/>
        <v>13</v>
      </c>
    </row>
    <row r="48" spans="4:18">
      <c r="D48">
        <f>IFERROR(テーブル_Swim01[[#This Row],[UID]],"")</f>
        <v>47</v>
      </c>
      <c r="E48">
        <f>IFERROR(テーブル_Swim01[[#This Row],[競技番号]],"")</f>
        <v>47</v>
      </c>
      <c r="F48">
        <f>IFERROR(テーブル_Swim01[[#This Row],[性別]],"")</f>
        <v>2</v>
      </c>
      <c r="G48" t="str">
        <f t="shared" si="0"/>
        <v>女子</v>
      </c>
      <c r="H48">
        <f>IFERROR(テーブル_Swim01[[#This Row],[クラス番号]],"")</f>
        <v>3</v>
      </c>
      <c r="I48" t="str">
        <f>IFERROR(LOOKUP(H48,Sheet5!A:A,Sheet5!B:B),"")</f>
        <v>13～14歳</v>
      </c>
      <c r="J48" t="str">
        <f>IFERROR(テーブル_Swim01[[#This Row],[種目]],"")</f>
        <v>自由形</v>
      </c>
      <c r="K48" t="str">
        <f>IFERROR(テーブル_Swim01[[#This Row],[距離]],"")</f>
        <v xml:space="preserve"> 800m</v>
      </c>
      <c r="L48" t="str">
        <f>IFERROR(テーブル_Swim01[[#This Row],[予決]],"")</f>
        <v>タイム決勝</v>
      </c>
      <c r="M48" t="str">
        <f t="shared" si="1"/>
        <v>13～14歳  女子   800m  自由形  タイム決勝</v>
      </c>
      <c r="N48">
        <f>IFERROR(テーブル_Swim01[[#This Row],[競技番号]],"")</f>
        <v>47</v>
      </c>
      <c r="O48">
        <f>IFERROR(テーブル_Swim014[[#This Row],[選手番号]],"")</f>
        <v>47</v>
      </c>
      <c r="P48" t="str">
        <f>IFERROR(Sheet3!Q48,"")</f>
        <v>2002/04/12</v>
      </c>
      <c r="Q48" s="3">
        <v>42407</v>
      </c>
      <c r="R48">
        <f t="shared" si="2"/>
        <v>13</v>
      </c>
    </row>
    <row r="49" spans="4:18">
      <c r="D49">
        <f>IFERROR(テーブル_Swim01[[#This Row],[UID]],"")</f>
        <v>48</v>
      </c>
      <c r="E49">
        <f>IFERROR(テーブル_Swim01[[#This Row],[競技番号]],"")</f>
        <v>48</v>
      </c>
      <c r="F49">
        <f>IFERROR(テーブル_Swim01[[#This Row],[性別]],"")</f>
        <v>2</v>
      </c>
      <c r="G49" t="str">
        <f t="shared" si="0"/>
        <v>女子</v>
      </c>
      <c r="H49">
        <f>IFERROR(テーブル_Swim01[[#This Row],[クラス番号]],"")</f>
        <v>4</v>
      </c>
      <c r="I49" t="str">
        <f>IFERROR(LOOKUP(H49,Sheet5!A:A,Sheet5!B:B),"")</f>
        <v>15歳以上</v>
      </c>
      <c r="J49" t="str">
        <f>IFERROR(テーブル_Swim01[[#This Row],[種目]],"")</f>
        <v>自由形</v>
      </c>
      <c r="K49" t="str">
        <f>IFERROR(テーブル_Swim01[[#This Row],[距離]],"")</f>
        <v xml:space="preserve"> 800m</v>
      </c>
      <c r="L49" t="str">
        <f>IFERROR(テーブル_Swim01[[#This Row],[予決]],"")</f>
        <v>タイム決勝</v>
      </c>
      <c r="M49" t="str">
        <f t="shared" si="1"/>
        <v>15歳以上  女子   800m  自由形  タイム決勝</v>
      </c>
      <c r="N49">
        <f>IFERROR(テーブル_Swim01[[#This Row],[競技番号]],"")</f>
        <v>48</v>
      </c>
      <c r="O49">
        <f>IFERROR(テーブル_Swim014[[#This Row],[選手番号]],"")</f>
        <v>48</v>
      </c>
      <c r="P49" t="str">
        <f>IFERROR(Sheet3!Q49,"")</f>
        <v>2002/05/13</v>
      </c>
      <c r="Q49" s="3">
        <v>42407</v>
      </c>
      <c r="R49">
        <f t="shared" si="2"/>
        <v>13</v>
      </c>
    </row>
    <row r="50" spans="4:18">
      <c r="D50">
        <f>IFERROR(テーブル_Swim01[[#This Row],[UID]],"")</f>
        <v>49</v>
      </c>
      <c r="E50">
        <f>IFERROR(テーブル_Swim01[[#This Row],[競技番号]],"")</f>
        <v>49</v>
      </c>
      <c r="F50">
        <f>IFERROR(テーブル_Swim01[[#This Row],[性別]],"")</f>
        <v>1</v>
      </c>
      <c r="G50" t="str">
        <f t="shared" si="0"/>
        <v>男子</v>
      </c>
      <c r="H50">
        <f>IFERROR(テーブル_Swim01[[#This Row],[クラス番号]],"")</f>
        <v>3</v>
      </c>
      <c r="I50" t="str">
        <f>IFERROR(LOOKUP(H50,Sheet5!A:A,Sheet5!B:B),"")</f>
        <v>13～14歳</v>
      </c>
      <c r="J50" t="str">
        <f>IFERROR(テーブル_Swim01[[#This Row],[種目]],"")</f>
        <v>自由形</v>
      </c>
      <c r="K50" t="str">
        <f>IFERROR(テーブル_Swim01[[#This Row],[距離]],"")</f>
        <v>1500m</v>
      </c>
      <c r="L50" t="str">
        <f>IFERROR(テーブル_Swim01[[#This Row],[予決]],"")</f>
        <v>タイム決勝</v>
      </c>
      <c r="M50" t="str">
        <f t="shared" si="1"/>
        <v>13～14歳  男子  1500m  自由形  タイム決勝</v>
      </c>
      <c r="N50">
        <f>IFERROR(テーブル_Swim01[[#This Row],[競技番号]],"")</f>
        <v>49</v>
      </c>
      <c r="O50">
        <f>IFERROR(テーブル_Swim014[[#This Row],[選手番号]],"")</f>
        <v>49</v>
      </c>
      <c r="P50" t="str">
        <f>IFERROR(Sheet3!Q50,"")</f>
        <v>2002/06/01</v>
      </c>
      <c r="Q50" s="3">
        <v>42407</v>
      </c>
      <c r="R50">
        <f t="shared" si="2"/>
        <v>13</v>
      </c>
    </row>
    <row r="51" spans="4:18">
      <c r="D51">
        <f>IFERROR(テーブル_Swim01[[#This Row],[UID]],"")</f>
        <v>50</v>
      </c>
      <c r="E51">
        <f>IFERROR(テーブル_Swim01[[#This Row],[競技番号]],"")</f>
        <v>50</v>
      </c>
      <c r="F51">
        <f>IFERROR(テーブル_Swim01[[#This Row],[性別]],"")</f>
        <v>1</v>
      </c>
      <c r="G51" t="str">
        <f t="shared" si="0"/>
        <v>男子</v>
      </c>
      <c r="H51">
        <f>IFERROR(テーブル_Swim01[[#This Row],[クラス番号]],"")</f>
        <v>4</v>
      </c>
      <c r="I51" t="str">
        <f>IFERROR(LOOKUP(H51,Sheet5!A:A,Sheet5!B:B),"")</f>
        <v>15歳以上</v>
      </c>
      <c r="J51" t="str">
        <f>IFERROR(テーブル_Swim01[[#This Row],[種目]],"")</f>
        <v>自由形</v>
      </c>
      <c r="K51" t="str">
        <f>IFERROR(テーブル_Swim01[[#This Row],[距離]],"")</f>
        <v>1500m</v>
      </c>
      <c r="L51" t="str">
        <f>IFERROR(テーブル_Swim01[[#This Row],[予決]],"")</f>
        <v>タイム決勝</v>
      </c>
      <c r="M51" t="str">
        <f t="shared" si="1"/>
        <v>15歳以上  男子  1500m  自由形  タイム決勝</v>
      </c>
      <c r="N51">
        <f>IFERROR(テーブル_Swim01[[#This Row],[競技番号]],"")</f>
        <v>50</v>
      </c>
      <c r="O51">
        <f>IFERROR(テーブル_Swim014[[#This Row],[選手番号]],"")</f>
        <v>50</v>
      </c>
      <c r="P51" t="str">
        <f>IFERROR(Sheet3!Q51,"")</f>
        <v>2002/08/05</v>
      </c>
      <c r="Q51" s="3">
        <v>42407</v>
      </c>
      <c r="R51">
        <f t="shared" si="2"/>
        <v>13</v>
      </c>
    </row>
    <row r="52" spans="4:18">
      <c r="D52">
        <f>IFERROR(テーブル_Swim01[[#This Row],[UID]],"")</f>
        <v>51</v>
      </c>
      <c r="E52">
        <f>IFERROR(テーブル_Swim01[[#This Row],[競技番号]],"")</f>
        <v>51</v>
      </c>
      <c r="F52">
        <f>IFERROR(テーブル_Swim01[[#This Row],[性別]],"")</f>
        <v>2</v>
      </c>
      <c r="G52" t="str">
        <f t="shared" si="0"/>
        <v>女子</v>
      </c>
      <c r="H52">
        <f>IFERROR(テーブル_Swim01[[#This Row],[クラス番号]],"")</f>
        <v>1</v>
      </c>
      <c r="I52" t="str">
        <f>IFERROR(LOOKUP(H52,Sheet5!A:A,Sheet5!B:B),"")</f>
        <v>10歳以下</v>
      </c>
      <c r="J52" t="str">
        <f>IFERROR(テーブル_Swim01[[#This Row],[種目]],"")</f>
        <v>個人メドレー</v>
      </c>
      <c r="K52" t="str">
        <f>IFERROR(テーブル_Swim01[[#This Row],[距離]],"")</f>
        <v xml:space="preserve"> 200m</v>
      </c>
      <c r="L52" t="str">
        <f>IFERROR(テーブル_Swim01[[#This Row],[予決]],"")</f>
        <v>決勝</v>
      </c>
      <c r="M52" t="str">
        <f t="shared" si="1"/>
        <v>10歳以下  女子   200m  個人メドレー  決勝</v>
      </c>
      <c r="N52">
        <f>IFERROR(テーブル_Swim01[[#This Row],[競技番号]],"")</f>
        <v>51</v>
      </c>
      <c r="O52">
        <f>IFERROR(テーブル_Swim014[[#This Row],[選手番号]],"")</f>
        <v>51</v>
      </c>
      <c r="P52" t="str">
        <f>IFERROR(Sheet3!Q52,"")</f>
        <v>2002/12/02</v>
      </c>
      <c r="Q52" s="3">
        <v>42407</v>
      </c>
      <c r="R52">
        <f t="shared" si="2"/>
        <v>13</v>
      </c>
    </row>
    <row r="53" spans="4:18">
      <c r="D53">
        <f>IFERROR(テーブル_Swim01[[#This Row],[UID]],"")</f>
        <v>52</v>
      </c>
      <c r="E53">
        <f>IFERROR(テーブル_Swim01[[#This Row],[競技番号]],"")</f>
        <v>52</v>
      </c>
      <c r="F53">
        <f>IFERROR(テーブル_Swim01[[#This Row],[性別]],"")</f>
        <v>1</v>
      </c>
      <c r="G53" t="str">
        <f t="shared" si="0"/>
        <v>男子</v>
      </c>
      <c r="H53">
        <f>IFERROR(テーブル_Swim01[[#This Row],[クラス番号]],"")</f>
        <v>1</v>
      </c>
      <c r="I53" t="str">
        <f>IFERROR(LOOKUP(H53,Sheet5!A:A,Sheet5!B:B),"")</f>
        <v>10歳以下</v>
      </c>
      <c r="J53" t="str">
        <f>IFERROR(テーブル_Swim01[[#This Row],[種目]],"")</f>
        <v>個人メドレー</v>
      </c>
      <c r="K53" t="str">
        <f>IFERROR(テーブル_Swim01[[#This Row],[距離]],"")</f>
        <v xml:space="preserve"> 200m</v>
      </c>
      <c r="L53" t="str">
        <f>IFERROR(テーブル_Swim01[[#This Row],[予決]],"")</f>
        <v>決勝</v>
      </c>
      <c r="M53" t="str">
        <f t="shared" si="1"/>
        <v>10歳以下  男子   200m  個人メドレー  決勝</v>
      </c>
      <c r="N53">
        <f>IFERROR(テーブル_Swim01[[#This Row],[競技番号]],"")</f>
        <v>52</v>
      </c>
      <c r="O53">
        <f>IFERROR(テーブル_Swim014[[#This Row],[選手番号]],"")</f>
        <v>52</v>
      </c>
      <c r="P53" t="str">
        <f>IFERROR(Sheet3!Q53,"")</f>
        <v>2002/12/25</v>
      </c>
      <c r="Q53" s="3">
        <v>42407</v>
      </c>
      <c r="R53">
        <f t="shared" si="2"/>
        <v>13</v>
      </c>
    </row>
    <row r="54" spans="4:18">
      <c r="D54">
        <f>IFERROR(テーブル_Swim01[[#This Row],[UID]],"")</f>
        <v>53</v>
      </c>
      <c r="E54">
        <f>IFERROR(テーブル_Swim01[[#This Row],[競技番号]],"")</f>
        <v>53</v>
      </c>
      <c r="F54">
        <f>IFERROR(テーブル_Swim01[[#This Row],[性別]],"")</f>
        <v>2</v>
      </c>
      <c r="G54" t="str">
        <f t="shared" si="0"/>
        <v>女子</v>
      </c>
      <c r="H54">
        <f>IFERROR(テーブル_Swim01[[#This Row],[クラス番号]],"")</f>
        <v>2</v>
      </c>
      <c r="I54" t="str">
        <f>IFERROR(LOOKUP(H54,Sheet5!A:A,Sheet5!B:B),"")</f>
        <v>11～12歳</v>
      </c>
      <c r="J54" t="str">
        <f>IFERROR(テーブル_Swim01[[#This Row],[種目]],"")</f>
        <v>個人メドレー</v>
      </c>
      <c r="K54" t="str">
        <f>IFERROR(テーブル_Swim01[[#This Row],[距離]],"")</f>
        <v xml:space="preserve"> 200m</v>
      </c>
      <c r="L54" t="str">
        <f>IFERROR(テーブル_Swim01[[#This Row],[予決]],"")</f>
        <v>決勝</v>
      </c>
      <c r="M54" t="str">
        <f t="shared" si="1"/>
        <v>11～12歳  女子   200m  個人メドレー  決勝</v>
      </c>
      <c r="N54">
        <f>IFERROR(テーブル_Swim01[[#This Row],[競技番号]],"")</f>
        <v>53</v>
      </c>
      <c r="O54">
        <f>IFERROR(テーブル_Swim014[[#This Row],[選手番号]],"")</f>
        <v>53</v>
      </c>
      <c r="P54" t="str">
        <f>IFERROR(Sheet3!Q54,"")</f>
        <v>2003/07/11</v>
      </c>
      <c r="Q54" s="3">
        <v>42407</v>
      </c>
      <c r="R54">
        <f t="shared" si="2"/>
        <v>12</v>
      </c>
    </row>
    <row r="55" spans="4:18">
      <c r="D55">
        <f>IFERROR(テーブル_Swim01[[#This Row],[UID]],"")</f>
        <v>54</v>
      </c>
      <c r="E55">
        <f>IFERROR(テーブル_Swim01[[#This Row],[競技番号]],"")</f>
        <v>54</v>
      </c>
      <c r="F55">
        <f>IFERROR(テーブル_Swim01[[#This Row],[性別]],"")</f>
        <v>1</v>
      </c>
      <c r="G55" t="str">
        <f t="shared" si="0"/>
        <v>男子</v>
      </c>
      <c r="H55">
        <f>IFERROR(テーブル_Swim01[[#This Row],[クラス番号]],"")</f>
        <v>2</v>
      </c>
      <c r="I55" t="str">
        <f>IFERROR(LOOKUP(H55,Sheet5!A:A,Sheet5!B:B),"")</f>
        <v>11～12歳</v>
      </c>
      <c r="J55" t="str">
        <f>IFERROR(テーブル_Swim01[[#This Row],[種目]],"")</f>
        <v>個人メドレー</v>
      </c>
      <c r="K55" t="str">
        <f>IFERROR(テーブル_Swim01[[#This Row],[距離]],"")</f>
        <v xml:space="preserve"> 200m</v>
      </c>
      <c r="L55" t="str">
        <f>IFERROR(テーブル_Swim01[[#This Row],[予決]],"")</f>
        <v>決勝</v>
      </c>
      <c r="M55" t="str">
        <f t="shared" si="1"/>
        <v>11～12歳  男子   200m  個人メドレー  決勝</v>
      </c>
      <c r="N55">
        <f>IFERROR(テーブル_Swim01[[#This Row],[競技番号]],"")</f>
        <v>54</v>
      </c>
      <c r="O55">
        <f>IFERROR(テーブル_Swim014[[#This Row],[選手番号]],"")</f>
        <v>54</v>
      </c>
      <c r="P55" t="str">
        <f>IFERROR(Sheet3!Q55,"")</f>
        <v>2004/04/13</v>
      </c>
      <c r="Q55" s="3">
        <v>42407</v>
      </c>
      <c r="R55">
        <f t="shared" si="2"/>
        <v>11</v>
      </c>
    </row>
    <row r="56" spans="4:18">
      <c r="D56">
        <f>IFERROR(テーブル_Swim01[[#This Row],[UID]],"")</f>
        <v>55</v>
      </c>
      <c r="E56">
        <f>IFERROR(テーブル_Swim01[[#This Row],[競技番号]],"")</f>
        <v>55</v>
      </c>
      <c r="F56">
        <f>IFERROR(テーブル_Swim01[[#This Row],[性別]],"")</f>
        <v>2</v>
      </c>
      <c r="G56" t="str">
        <f t="shared" si="0"/>
        <v>女子</v>
      </c>
      <c r="H56">
        <f>IFERROR(テーブル_Swim01[[#This Row],[クラス番号]],"")</f>
        <v>3</v>
      </c>
      <c r="I56" t="str">
        <f>IFERROR(LOOKUP(H56,Sheet5!A:A,Sheet5!B:B),"")</f>
        <v>13～14歳</v>
      </c>
      <c r="J56" t="str">
        <f>IFERROR(テーブル_Swim01[[#This Row],[種目]],"")</f>
        <v>個人メドレー</v>
      </c>
      <c r="K56" t="str">
        <f>IFERROR(テーブル_Swim01[[#This Row],[距離]],"")</f>
        <v xml:space="preserve"> 200m</v>
      </c>
      <c r="L56" t="str">
        <f>IFERROR(テーブル_Swim01[[#This Row],[予決]],"")</f>
        <v>決勝</v>
      </c>
      <c r="M56" t="str">
        <f t="shared" si="1"/>
        <v>13～14歳  女子   200m  個人メドレー  決勝</v>
      </c>
      <c r="N56">
        <f>IFERROR(テーブル_Swim01[[#This Row],[競技番号]],"")</f>
        <v>55</v>
      </c>
      <c r="O56">
        <f>IFERROR(テーブル_Swim014[[#This Row],[選手番号]],"")</f>
        <v>55</v>
      </c>
      <c r="P56" t="str">
        <f>IFERROR(Sheet3!Q56,"")</f>
        <v>2004/06/27</v>
      </c>
      <c r="Q56" s="3">
        <v>42407</v>
      </c>
      <c r="R56">
        <f t="shared" si="2"/>
        <v>11</v>
      </c>
    </row>
    <row r="57" spans="4:18">
      <c r="D57">
        <f>IFERROR(テーブル_Swim01[[#This Row],[UID]],"")</f>
        <v>56</v>
      </c>
      <c r="E57">
        <f>IFERROR(テーブル_Swim01[[#This Row],[競技番号]],"")</f>
        <v>56</v>
      </c>
      <c r="F57">
        <f>IFERROR(テーブル_Swim01[[#This Row],[性別]],"")</f>
        <v>1</v>
      </c>
      <c r="G57" t="str">
        <f t="shared" si="0"/>
        <v>男子</v>
      </c>
      <c r="H57">
        <f>IFERROR(テーブル_Swim01[[#This Row],[クラス番号]],"")</f>
        <v>3</v>
      </c>
      <c r="I57" t="str">
        <f>IFERROR(LOOKUP(H57,Sheet5!A:A,Sheet5!B:B),"")</f>
        <v>13～14歳</v>
      </c>
      <c r="J57" t="str">
        <f>IFERROR(テーブル_Swim01[[#This Row],[種目]],"")</f>
        <v>個人メドレー</v>
      </c>
      <c r="K57" t="str">
        <f>IFERROR(テーブル_Swim01[[#This Row],[距離]],"")</f>
        <v xml:space="preserve"> 200m</v>
      </c>
      <c r="L57" t="str">
        <f>IFERROR(テーブル_Swim01[[#This Row],[予決]],"")</f>
        <v>決勝</v>
      </c>
      <c r="M57" t="str">
        <f t="shared" si="1"/>
        <v>13～14歳  男子   200m  個人メドレー  決勝</v>
      </c>
      <c r="N57">
        <f>IFERROR(テーブル_Swim01[[#This Row],[競技番号]],"")</f>
        <v>56</v>
      </c>
      <c r="O57">
        <f>IFERROR(テーブル_Swim014[[#This Row],[選手番号]],"")</f>
        <v>56</v>
      </c>
      <c r="P57" t="str">
        <f>IFERROR(Sheet3!Q57,"")</f>
        <v>2004/08/28</v>
      </c>
      <c r="Q57" s="3">
        <v>42407</v>
      </c>
      <c r="R57">
        <f t="shared" si="2"/>
        <v>11</v>
      </c>
    </row>
    <row r="58" spans="4:18">
      <c r="D58">
        <f>IFERROR(テーブル_Swim01[[#This Row],[UID]],"")</f>
        <v>57</v>
      </c>
      <c r="E58">
        <f>IFERROR(テーブル_Swim01[[#This Row],[競技番号]],"")</f>
        <v>57</v>
      </c>
      <c r="F58">
        <f>IFERROR(テーブル_Swim01[[#This Row],[性別]],"")</f>
        <v>2</v>
      </c>
      <c r="G58" t="str">
        <f t="shared" si="0"/>
        <v>女子</v>
      </c>
      <c r="H58">
        <f>IFERROR(テーブル_Swim01[[#This Row],[クラス番号]],"")</f>
        <v>4</v>
      </c>
      <c r="I58" t="str">
        <f>IFERROR(LOOKUP(H58,Sheet5!A:A,Sheet5!B:B),"")</f>
        <v>15歳以上</v>
      </c>
      <c r="J58" t="str">
        <f>IFERROR(テーブル_Swim01[[#This Row],[種目]],"")</f>
        <v>個人メドレー</v>
      </c>
      <c r="K58" t="str">
        <f>IFERROR(テーブル_Swim01[[#This Row],[距離]],"")</f>
        <v xml:space="preserve"> 200m</v>
      </c>
      <c r="L58" t="str">
        <f>IFERROR(テーブル_Swim01[[#This Row],[予決]],"")</f>
        <v>決勝</v>
      </c>
      <c r="M58" t="str">
        <f t="shared" si="1"/>
        <v>15歳以上  女子   200m  個人メドレー  決勝</v>
      </c>
      <c r="N58">
        <f>IFERROR(テーブル_Swim01[[#This Row],[競技番号]],"")</f>
        <v>57</v>
      </c>
      <c r="O58">
        <f>IFERROR(テーブル_Swim014[[#This Row],[選手番号]],"")</f>
        <v>57</v>
      </c>
      <c r="P58" t="str">
        <f>IFERROR(Sheet3!Q58,"")</f>
        <v>2004/09/09</v>
      </c>
      <c r="Q58" s="3">
        <v>42407</v>
      </c>
      <c r="R58">
        <f t="shared" si="2"/>
        <v>11</v>
      </c>
    </row>
    <row r="59" spans="4:18">
      <c r="D59">
        <f>IFERROR(テーブル_Swim01[[#This Row],[UID]],"")</f>
        <v>58</v>
      </c>
      <c r="E59">
        <f>IFERROR(テーブル_Swim01[[#This Row],[競技番号]],"")</f>
        <v>58</v>
      </c>
      <c r="F59">
        <f>IFERROR(テーブル_Swim01[[#This Row],[性別]],"")</f>
        <v>1</v>
      </c>
      <c r="G59" t="str">
        <f t="shared" si="0"/>
        <v>男子</v>
      </c>
      <c r="H59">
        <f>IFERROR(テーブル_Swim01[[#This Row],[クラス番号]],"")</f>
        <v>4</v>
      </c>
      <c r="I59" t="str">
        <f>IFERROR(LOOKUP(H59,Sheet5!A:A,Sheet5!B:B),"")</f>
        <v>15歳以上</v>
      </c>
      <c r="J59" t="str">
        <f>IFERROR(テーブル_Swim01[[#This Row],[種目]],"")</f>
        <v>個人メドレー</v>
      </c>
      <c r="K59" t="str">
        <f>IFERROR(テーブル_Swim01[[#This Row],[距離]],"")</f>
        <v xml:space="preserve"> 200m</v>
      </c>
      <c r="L59" t="str">
        <f>IFERROR(テーブル_Swim01[[#This Row],[予決]],"")</f>
        <v>決勝</v>
      </c>
      <c r="M59" t="str">
        <f t="shared" si="1"/>
        <v>15歳以上  男子   200m  個人メドレー  決勝</v>
      </c>
      <c r="N59">
        <f>IFERROR(テーブル_Swim01[[#This Row],[競技番号]],"")</f>
        <v>58</v>
      </c>
      <c r="O59">
        <f>IFERROR(テーブル_Swim014[[#This Row],[選手番号]],"")</f>
        <v>58</v>
      </c>
      <c r="P59" t="str">
        <f>IFERROR(Sheet3!Q59,"")</f>
        <v>2005/06/25</v>
      </c>
      <c r="Q59" s="3">
        <v>42407</v>
      </c>
      <c r="R59">
        <f t="shared" si="2"/>
        <v>10</v>
      </c>
    </row>
    <row r="60" spans="4:18">
      <c r="D60">
        <f>IFERROR(テーブル_Swim01[[#This Row],[UID]],"")</f>
        <v>59</v>
      </c>
      <c r="E60">
        <f>IFERROR(テーブル_Swim01[[#This Row],[競技番号]],"")</f>
        <v>59</v>
      </c>
      <c r="F60">
        <f>IFERROR(テーブル_Swim01[[#This Row],[性別]],"")</f>
        <v>2</v>
      </c>
      <c r="G60" t="str">
        <f t="shared" si="0"/>
        <v>女子</v>
      </c>
      <c r="H60">
        <f>IFERROR(テーブル_Swim01[[#This Row],[クラス番号]],"")</f>
        <v>2</v>
      </c>
      <c r="I60" t="str">
        <f>IFERROR(LOOKUP(H60,Sheet5!A:A,Sheet5!B:B),"")</f>
        <v>11～12歳</v>
      </c>
      <c r="J60" t="str">
        <f>IFERROR(テーブル_Swim01[[#This Row],[種目]],"")</f>
        <v>自由形</v>
      </c>
      <c r="K60" t="str">
        <f>IFERROR(テーブル_Swim01[[#This Row],[距離]],"")</f>
        <v xml:space="preserve"> 200m</v>
      </c>
      <c r="L60" t="str">
        <f>IFERROR(テーブル_Swim01[[#This Row],[予決]],"")</f>
        <v>決勝</v>
      </c>
      <c r="M60" t="str">
        <f t="shared" si="1"/>
        <v>11～12歳  女子   200m  自由形  決勝</v>
      </c>
      <c r="N60">
        <f>IFERROR(テーブル_Swim01[[#This Row],[競技番号]],"")</f>
        <v>59</v>
      </c>
      <c r="O60">
        <f>IFERROR(テーブル_Swim014[[#This Row],[選手番号]],"")</f>
        <v>59</v>
      </c>
      <c r="P60" t="str">
        <f>IFERROR(Sheet3!Q60,"")</f>
        <v>2006/04/22</v>
      </c>
      <c r="Q60" s="3">
        <v>42407</v>
      </c>
      <c r="R60">
        <f t="shared" si="2"/>
        <v>9</v>
      </c>
    </row>
    <row r="61" spans="4:18">
      <c r="D61">
        <f>IFERROR(テーブル_Swim01[[#This Row],[UID]],"")</f>
        <v>60</v>
      </c>
      <c r="E61">
        <f>IFERROR(テーブル_Swim01[[#This Row],[競技番号]],"")</f>
        <v>60</v>
      </c>
      <c r="F61">
        <f>IFERROR(テーブル_Swim01[[#This Row],[性別]],"")</f>
        <v>1</v>
      </c>
      <c r="G61" t="str">
        <f t="shared" si="0"/>
        <v>男子</v>
      </c>
      <c r="H61">
        <f>IFERROR(テーブル_Swim01[[#This Row],[クラス番号]],"")</f>
        <v>2</v>
      </c>
      <c r="I61" t="str">
        <f>IFERROR(LOOKUP(H61,Sheet5!A:A,Sheet5!B:B),"")</f>
        <v>11～12歳</v>
      </c>
      <c r="J61" t="str">
        <f>IFERROR(テーブル_Swim01[[#This Row],[種目]],"")</f>
        <v>自由形</v>
      </c>
      <c r="K61" t="str">
        <f>IFERROR(テーブル_Swim01[[#This Row],[距離]],"")</f>
        <v xml:space="preserve"> 200m</v>
      </c>
      <c r="L61" t="str">
        <f>IFERROR(テーブル_Swim01[[#This Row],[予決]],"")</f>
        <v>決勝</v>
      </c>
      <c r="M61" t="str">
        <f t="shared" si="1"/>
        <v>11～12歳  男子   200m  自由形  決勝</v>
      </c>
      <c r="N61">
        <f>IFERROR(テーブル_Swim01[[#This Row],[競技番号]],"")</f>
        <v>60</v>
      </c>
      <c r="O61">
        <f>IFERROR(テーブル_Swim014[[#This Row],[選手番号]],"")</f>
        <v>60</v>
      </c>
      <c r="P61" t="str">
        <f>IFERROR(Sheet3!Q61,"")</f>
        <v>1999/11/16</v>
      </c>
      <c r="Q61" s="3">
        <v>42407</v>
      </c>
      <c r="R61">
        <f t="shared" si="2"/>
        <v>16</v>
      </c>
    </row>
    <row r="62" spans="4:18">
      <c r="D62">
        <f>IFERROR(テーブル_Swim01[[#This Row],[UID]],"")</f>
        <v>61</v>
      </c>
      <c r="E62">
        <f>IFERROR(テーブル_Swim01[[#This Row],[競技番号]],"")</f>
        <v>61</v>
      </c>
      <c r="F62">
        <f>IFERROR(テーブル_Swim01[[#This Row],[性別]],"")</f>
        <v>2</v>
      </c>
      <c r="G62" t="str">
        <f t="shared" si="0"/>
        <v>女子</v>
      </c>
      <c r="H62">
        <f>IFERROR(テーブル_Swim01[[#This Row],[クラス番号]],"")</f>
        <v>3</v>
      </c>
      <c r="I62" t="str">
        <f>IFERROR(LOOKUP(H62,Sheet5!A:A,Sheet5!B:B),"")</f>
        <v>13～14歳</v>
      </c>
      <c r="J62" t="str">
        <f>IFERROR(テーブル_Swim01[[#This Row],[種目]],"")</f>
        <v>自由形</v>
      </c>
      <c r="K62" t="str">
        <f>IFERROR(テーブル_Swim01[[#This Row],[距離]],"")</f>
        <v xml:space="preserve"> 200m</v>
      </c>
      <c r="L62" t="str">
        <f>IFERROR(テーブル_Swim01[[#This Row],[予決]],"")</f>
        <v>決勝</v>
      </c>
      <c r="M62" t="str">
        <f t="shared" si="1"/>
        <v>13～14歳  女子   200m  自由形  決勝</v>
      </c>
      <c r="N62">
        <f>IFERROR(テーブル_Swim01[[#This Row],[競技番号]],"")</f>
        <v>61</v>
      </c>
      <c r="O62">
        <f>IFERROR(テーブル_Swim014[[#This Row],[選手番号]],"")</f>
        <v>61</v>
      </c>
      <c r="P62" t="str">
        <f>IFERROR(Sheet3!Q62,"")</f>
        <v>2000/04/10</v>
      </c>
      <c r="Q62" s="3">
        <v>42407</v>
      </c>
      <c r="R62">
        <f t="shared" si="2"/>
        <v>15</v>
      </c>
    </row>
    <row r="63" spans="4:18">
      <c r="D63">
        <f>IFERROR(テーブル_Swim01[[#This Row],[UID]],"")</f>
        <v>62</v>
      </c>
      <c r="E63">
        <f>IFERROR(テーブル_Swim01[[#This Row],[競技番号]],"")</f>
        <v>62</v>
      </c>
      <c r="F63">
        <f>IFERROR(テーブル_Swim01[[#This Row],[性別]],"")</f>
        <v>1</v>
      </c>
      <c r="G63" t="str">
        <f t="shared" si="0"/>
        <v>男子</v>
      </c>
      <c r="H63">
        <f>IFERROR(テーブル_Swim01[[#This Row],[クラス番号]],"")</f>
        <v>3</v>
      </c>
      <c r="I63" t="str">
        <f>IFERROR(LOOKUP(H63,Sheet5!A:A,Sheet5!B:B),"")</f>
        <v>13～14歳</v>
      </c>
      <c r="J63" t="str">
        <f>IFERROR(テーブル_Swim01[[#This Row],[種目]],"")</f>
        <v>自由形</v>
      </c>
      <c r="K63" t="str">
        <f>IFERROR(テーブル_Swim01[[#This Row],[距離]],"")</f>
        <v xml:space="preserve"> 200m</v>
      </c>
      <c r="L63" t="str">
        <f>IFERROR(テーブル_Swim01[[#This Row],[予決]],"")</f>
        <v>決勝</v>
      </c>
      <c r="M63" t="str">
        <f t="shared" si="1"/>
        <v>13～14歳  男子   200m  自由形  決勝</v>
      </c>
      <c r="N63">
        <f>IFERROR(テーブル_Swim01[[#This Row],[競技番号]],"")</f>
        <v>62</v>
      </c>
      <c r="O63">
        <f>IFERROR(テーブル_Swim014[[#This Row],[選手番号]],"")</f>
        <v>62</v>
      </c>
      <c r="P63" t="str">
        <f>IFERROR(Sheet3!Q63,"")</f>
        <v>2000/07/22</v>
      </c>
      <c r="Q63" s="3">
        <v>42407</v>
      </c>
      <c r="R63">
        <f t="shared" si="2"/>
        <v>15</v>
      </c>
    </row>
    <row r="64" spans="4:18">
      <c r="D64">
        <f>IFERROR(テーブル_Swim01[[#This Row],[UID]],"")</f>
        <v>63</v>
      </c>
      <c r="E64">
        <f>IFERROR(テーブル_Swim01[[#This Row],[競技番号]],"")</f>
        <v>63</v>
      </c>
      <c r="F64">
        <f>IFERROR(テーブル_Swim01[[#This Row],[性別]],"")</f>
        <v>2</v>
      </c>
      <c r="G64" t="str">
        <f t="shared" si="0"/>
        <v>女子</v>
      </c>
      <c r="H64">
        <f>IFERROR(テーブル_Swim01[[#This Row],[クラス番号]],"")</f>
        <v>4</v>
      </c>
      <c r="I64" t="str">
        <f>IFERROR(LOOKUP(H64,Sheet5!A:A,Sheet5!B:B),"")</f>
        <v>15歳以上</v>
      </c>
      <c r="J64" t="str">
        <f>IFERROR(テーブル_Swim01[[#This Row],[種目]],"")</f>
        <v>自由形</v>
      </c>
      <c r="K64" t="str">
        <f>IFERROR(テーブル_Swim01[[#This Row],[距離]],"")</f>
        <v xml:space="preserve"> 200m</v>
      </c>
      <c r="L64" t="str">
        <f>IFERROR(テーブル_Swim01[[#This Row],[予決]],"")</f>
        <v>決勝</v>
      </c>
      <c r="M64" t="str">
        <f t="shared" si="1"/>
        <v>15歳以上  女子   200m  自由形  決勝</v>
      </c>
      <c r="N64">
        <f>IFERROR(テーブル_Swim01[[#This Row],[競技番号]],"")</f>
        <v>63</v>
      </c>
      <c r="O64">
        <f>IFERROR(テーブル_Swim014[[#This Row],[選手番号]],"")</f>
        <v>63</v>
      </c>
      <c r="P64" t="str">
        <f>IFERROR(Sheet3!Q64,"")</f>
        <v>2000/12/21</v>
      </c>
      <c r="Q64" s="3">
        <v>42407</v>
      </c>
      <c r="R64">
        <f t="shared" si="2"/>
        <v>15</v>
      </c>
    </row>
    <row r="65" spans="4:18">
      <c r="D65">
        <f>IFERROR(テーブル_Swim01[[#This Row],[UID]],"")</f>
        <v>64</v>
      </c>
      <c r="E65">
        <f>IFERROR(テーブル_Swim01[[#This Row],[競技番号]],"")</f>
        <v>64</v>
      </c>
      <c r="F65">
        <f>IFERROR(テーブル_Swim01[[#This Row],[性別]],"")</f>
        <v>1</v>
      </c>
      <c r="G65" t="str">
        <f t="shared" si="0"/>
        <v>男子</v>
      </c>
      <c r="H65">
        <f>IFERROR(テーブル_Swim01[[#This Row],[クラス番号]],"")</f>
        <v>4</v>
      </c>
      <c r="I65" t="str">
        <f>IFERROR(LOOKUP(H65,Sheet5!A:A,Sheet5!B:B),"")</f>
        <v>15歳以上</v>
      </c>
      <c r="J65" t="str">
        <f>IFERROR(テーブル_Swim01[[#This Row],[種目]],"")</f>
        <v>自由形</v>
      </c>
      <c r="K65" t="str">
        <f>IFERROR(テーブル_Swim01[[#This Row],[距離]],"")</f>
        <v xml:space="preserve"> 200m</v>
      </c>
      <c r="L65" t="str">
        <f>IFERROR(テーブル_Swim01[[#This Row],[予決]],"")</f>
        <v>決勝</v>
      </c>
      <c r="M65" t="str">
        <f t="shared" si="1"/>
        <v>15歳以上  男子   200m  自由形  決勝</v>
      </c>
      <c r="N65">
        <f>IFERROR(テーブル_Swim01[[#This Row],[競技番号]],"")</f>
        <v>64</v>
      </c>
      <c r="O65">
        <f>IFERROR(テーブル_Swim014[[#This Row],[選手番号]],"")</f>
        <v>64</v>
      </c>
      <c r="P65" t="str">
        <f>IFERROR(Sheet3!Q65,"")</f>
        <v>2001/04/11</v>
      </c>
      <c r="Q65" s="3">
        <v>42407</v>
      </c>
      <c r="R65">
        <f t="shared" si="2"/>
        <v>14</v>
      </c>
    </row>
    <row r="66" spans="4:18">
      <c r="D66">
        <f>IFERROR(テーブル_Swim01[[#This Row],[UID]],"")</f>
        <v>65</v>
      </c>
      <c r="E66">
        <f>IFERROR(テーブル_Swim01[[#This Row],[競技番号]],"")</f>
        <v>65</v>
      </c>
      <c r="F66">
        <f>IFERROR(テーブル_Swim01[[#This Row],[性別]],"")</f>
        <v>2</v>
      </c>
      <c r="G66" t="str">
        <f t="shared" si="0"/>
        <v>女子</v>
      </c>
      <c r="H66">
        <f>IFERROR(テーブル_Swim01[[#This Row],[クラス番号]],"")</f>
        <v>1</v>
      </c>
      <c r="I66" t="str">
        <f>IFERROR(LOOKUP(H66,Sheet5!A:A,Sheet5!B:B),"")</f>
        <v>10歳以下</v>
      </c>
      <c r="J66" t="str">
        <f>IFERROR(テーブル_Swim01[[#This Row],[種目]],"")</f>
        <v>バタフライ</v>
      </c>
      <c r="K66" t="str">
        <f>IFERROR(テーブル_Swim01[[#This Row],[距離]],"")</f>
        <v xml:space="preserve"> 100m</v>
      </c>
      <c r="L66" t="str">
        <f>IFERROR(テーブル_Swim01[[#This Row],[予決]],"")</f>
        <v>決勝</v>
      </c>
      <c r="M66" t="str">
        <f t="shared" si="1"/>
        <v>10歳以下  女子   100m  バタフライ  決勝</v>
      </c>
      <c r="N66">
        <f>IFERROR(テーブル_Swim01[[#This Row],[競技番号]],"")</f>
        <v>65</v>
      </c>
      <c r="O66">
        <f>IFERROR(テーブル_Swim014[[#This Row],[選手番号]],"")</f>
        <v>65</v>
      </c>
      <c r="P66" t="str">
        <f>IFERROR(Sheet3!Q66,"")</f>
        <v>2002/06/15</v>
      </c>
      <c r="Q66" s="3">
        <v>42407</v>
      </c>
      <c r="R66">
        <f t="shared" si="2"/>
        <v>13</v>
      </c>
    </row>
    <row r="67" spans="4:18">
      <c r="D67">
        <f>IFERROR(テーブル_Swim01[[#This Row],[UID]],"")</f>
        <v>66</v>
      </c>
      <c r="E67">
        <f>IFERROR(テーブル_Swim01[[#This Row],[競技番号]],"")</f>
        <v>66</v>
      </c>
      <c r="F67">
        <f>IFERROR(テーブル_Swim01[[#This Row],[性別]],"")</f>
        <v>1</v>
      </c>
      <c r="G67" t="str">
        <f t="shared" ref="G67:G107" si="3">IFERROR(LOOKUP(F67,A:A,B:B),"")</f>
        <v>男子</v>
      </c>
      <c r="H67">
        <f>IFERROR(テーブル_Swim01[[#This Row],[クラス番号]],"")</f>
        <v>1</v>
      </c>
      <c r="I67" t="str">
        <f>IFERROR(LOOKUP(H67,Sheet5!A:A,Sheet5!B:B),"")</f>
        <v>10歳以下</v>
      </c>
      <c r="J67" t="str">
        <f>IFERROR(テーブル_Swim01[[#This Row],[種目]],"")</f>
        <v>バタフライ</v>
      </c>
      <c r="K67" t="str">
        <f>IFERROR(テーブル_Swim01[[#This Row],[距離]],"")</f>
        <v xml:space="preserve"> 100m</v>
      </c>
      <c r="L67" t="str">
        <f>IFERROR(テーブル_Swim01[[#This Row],[予決]],"")</f>
        <v>決勝</v>
      </c>
      <c r="M67" t="str">
        <f t="shared" ref="M67:M107" si="4">IFERROR(CONCATENATE(I67,"  ",G67,"  ",K67,"  ",J67,"  ",L67),"")</f>
        <v>10歳以下  男子   100m  バタフライ  決勝</v>
      </c>
      <c r="N67">
        <f>IFERROR(テーブル_Swim01[[#This Row],[競技番号]],"")</f>
        <v>66</v>
      </c>
      <c r="O67">
        <f>IFERROR(テーブル_Swim014[[#This Row],[選手番号]],"")</f>
        <v>66</v>
      </c>
      <c r="P67" t="str">
        <f>IFERROR(Sheet3!Q67,"")</f>
        <v>2002/07/29</v>
      </c>
      <c r="Q67" s="3">
        <v>42407</v>
      </c>
      <c r="R67">
        <f t="shared" ref="R67:R130" si="5">IFERROR(DATEDIF(P67,Q67,"Y"),"")</f>
        <v>13</v>
      </c>
    </row>
    <row r="68" spans="4:18">
      <c r="D68">
        <f>IFERROR(テーブル_Swim01[[#This Row],[UID]],"")</f>
        <v>67</v>
      </c>
      <c r="E68">
        <f>IFERROR(テーブル_Swim01[[#This Row],[競技番号]],"")</f>
        <v>67</v>
      </c>
      <c r="F68">
        <f>IFERROR(テーブル_Swim01[[#This Row],[性別]],"")</f>
        <v>2</v>
      </c>
      <c r="G68" t="str">
        <f t="shared" si="3"/>
        <v>女子</v>
      </c>
      <c r="H68">
        <f>IFERROR(テーブル_Swim01[[#This Row],[クラス番号]],"")</f>
        <v>2</v>
      </c>
      <c r="I68" t="str">
        <f>IFERROR(LOOKUP(H68,Sheet5!A:A,Sheet5!B:B),"")</f>
        <v>11～12歳</v>
      </c>
      <c r="J68" t="str">
        <f>IFERROR(テーブル_Swim01[[#This Row],[種目]],"")</f>
        <v>バタフライ</v>
      </c>
      <c r="K68" t="str">
        <f>IFERROR(テーブル_Swim01[[#This Row],[距離]],"")</f>
        <v xml:space="preserve"> 100m</v>
      </c>
      <c r="L68" t="str">
        <f>IFERROR(テーブル_Swim01[[#This Row],[予決]],"")</f>
        <v>決勝</v>
      </c>
      <c r="M68" t="str">
        <f t="shared" si="4"/>
        <v>11～12歳  女子   100m  バタフライ  決勝</v>
      </c>
      <c r="N68">
        <f>IFERROR(テーブル_Swim01[[#This Row],[競技番号]],"")</f>
        <v>67</v>
      </c>
      <c r="O68">
        <f>IFERROR(テーブル_Swim014[[#This Row],[選手番号]],"")</f>
        <v>67</v>
      </c>
      <c r="P68" t="str">
        <f>IFERROR(Sheet3!Q68,"")</f>
        <v>2002/09/29</v>
      </c>
      <c r="Q68" s="3">
        <v>42407</v>
      </c>
      <c r="R68">
        <f t="shared" si="5"/>
        <v>13</v>
      </c>
    </row>
    <row r="69" spans="4:18">
      <c r="D69">
        <f>IFERROR(テーブル_Swim01[[#This Row],[UID]],"")</f>
        <v>68</v>
      </c>
      <c r="E69">
        <f>IFERROR(テーブル_Swim01[[#This Row],[競技番号]],"")</f>
        <v>68</v>
      </c>
      <c r="F69">
        <f>IFERROR(テーブル_Swim01[[#This Row],[性別]],"")</f>
        <v>1</v>
      </c>
      <c r="G69" t="str">
        <f t="shared" si="3"/>
        <v>男子</v>
      </c>
      <c r="H69">
        <f>IFERROR(テーブル_Swim01[[#This Row],[クラス番号]],"")</f>
        <v>2</v>
      </c>
      <c r="I69" t="str">
        <f>IFERROR(LOOKUP(H69,Sheet5!A:A,Sheet5!B:B),"")</f>
        <v>11～12歳</v>
      </c>
      <c r="J69" t="str">
        <f>IFERROR(テーブル_Swim01[[#This Row],[種目]],"")</f>
        <v>バタフライ</v>
      </c>
      <c r="K69" t="str">
        <f>IFERROR(テーブル_Swim01[[#This Row],[距離]],"")</f>
        <v xml:space="preserve"> 100m</v>
      </c>
      <c r="L69" t="str">
        <f>IFERROR(テーブル_Swim01[[#This Row],[予決]],"")</f>
        <v>決勝</v>
      </c>
      <c r="M69" t="str">
        <f t="shared" si="4"/>
        <v>11～12歳  男子   100m  バタフライ  決勝</v>
      </c>
      <c r="N69">
        <f>IFERROR(テーブル_Swim01[[#This Row],[競技番号]],"")</f>
        <v>68</v>
      </c>
      <c r="O69">
        <f>IFERROR(テーブル_Swim014[[#This Row],[選手番号]],"")</f>
        <v>68</v>
      </c>
      <c r="P69" t="str">
        <f>IFERROR(Sheet3!Q69,"")</f>
        <v>2003/03/13</v>
      </c>
      <c r="Q69" s="3">
        <v>42407</v>
      </c>
      <c r="R69">
        <f t="shared" si="5"/>
        <v>12</v>
      </c>
    </row>
    <row r="70" spans="4:18">
      <c r="D70">
        <f>IFERROR(テーブル_Swim01[[#This Row],[UID]],"")</f>
        <v>69</v>
      </c>
      <c r="E70">
        <f>IFERROR(テーブル_Swim01[[#This Row],[競技番号]],"")</f>
        <v>69</v>
      </c>
      <c r="F70">
        <f>IFERROR(テーブル_Swim01[[#This Row],[性別]],"")</f>
        <v>2</v>
      </c>
      <c r="G70" t="str">
        <f t="shared" si="3"/>
        <v>女子</v>
      </c>
      <c r="H70">
        <f>IFERROR(テーブル_Swim01[[#This Row],[クラス番号]],"")</f>
        <v>3</v>
      </c>
      <c r="I70" t="str">
        <f>IFERROR(LOOKUP(H70,Sheet5!A:A,Sheet5!B:B),"")</f>
        <v>13～14歳</v>
      </c>
      <c r="J70" t="str">
        <f>IFERROR(テーブル_Swim01[[#This Row],[種目]],"")</f>
        <v>バタフライ</v>
      </c>
      <c r="K70" t="str">
        <f>IFERROR(テーブル_Swim01[[#This Row],[距離]],"")</f>
        <v xml:space="preserve"> 100m</v>
      </c>
      <c r="L70" t="str">
        <f>IFERROR(テーブル_Swim01[[#This Row],[予決]],"")</f>
        <v>決勝</v>
      </c>
      <c r="M70" t="str">
        <f t="shared" si="4"/>
        <v>13～14歳  女子   100m  バタフライ  決勝</v>
      </c>
      <c r="N70">
        <f>IFERROR(テーブル_Swim01[[#This Row],[競技番号]],"")</f>
        <v>69</v>
      </c>
      <c r="O70">
        <f>IFERROR(テーブル_Swim014[[#This Row],[選手番号]],"")</f>
        <v>69</v>
      </c>
      <c r="P70" t="str">
        <f>IFERROR(Sheet3!Q70,"")</f>
        <v>2003/04/14</v>
      </c>
      <c r="Q70" s="3">
        <v>42407</v>
      </c>
      <c r="R70">
        <f t="shared" si="5"/>
        <v>12</v>
      </c>
    </row>
    <row r="71" spans="4:18">
      <c r="D71">
        <f>IFERROR(テーブル_Swim01[[#This Row],[UID]],"")</f>
        <v>70</v>
      </c>
      <c r="E71">
        <f>IFERROR(テーブル_Swim01[[#This Row],[競技番号]],"")</f>
        <v>70</v>
      </c>
      <c r="F71">
        <f>IFERROR(テーブル_Swim01[[#This Row],[性別]],"")</f>
        <v>1</v>
      </c>
      <c r="G71" t="str">
        <f t="shared" si="3"/>
        <v>男子</v>
      </c>
      <c r="H71">
        <f>IFERROR(テーブル_Swim01[[#This Row],[クラス番号]],"")</f>
        <v>3</v>
      </c>
      <c r="I71" t="str">
        <f>IFERROR(LOOKUP(H71,Sheet5!A:A,Sheet5!B:B),"")</f>
        <v>13～14歳</v>
      </c>
      <c r="J71" t="str">
        <f>IFERROR(テーブル_Swim01[[#This Row],[種目]],"")</f>
        <v>バタフライ</v>
      </c>
      <c r="K71" t="str">
        <f>IFERROR(テーブル_Swim01[[#This Row],[距離]],"")</f>
        <v xml:space="preserve"> 100m</v>
      </c>
      <c r="L71" t="str">
        <f>IFERROR(テーブル_Swim01[[#This Row],[予決]],"")</f>
        <v>決勝</v>
      </c>
      <c r="M71" t="str">
        <f t="shared" si="4"/>
        <v>13～14歳  男子   100m  バタフライ  決勝</v>
      </c>
      <c r="N71">
        <f>IFERROR(テーブル_Swim01[[#This Row],[競技番号]],"")</f>
        <v>70</v>
      </c>
      <c r="O71">
        <f>IFERROR(テーブル_Swim014[[#This Row],[選手番号]],"")</f>
        <v>70</v>
      </c>
      <c r="P71" t="str">
        <f>IFERROR(Sheet3!Q71,"")</f>
        <v>2003/05/15</v>
      </c>
      <c r="Q71" s="3">
        <v>42407</v>
      </c>
      <c r="R71">
        <f t="shared" si="5"/>
        <v>12</v>
      </c>
    </row>
    <row r="72" spans="4:18">
      <c r="D72">
        <f>IFERROR(テーブル_Swim01[[#This Row],[UID]],"")</f>
        <v>71</v>
      </c>
      <c r="E72">
        <f>IFERROR(テーブル_Swim01[[#This Row],[競技番号]],"")</f>
        <v>71</v>
      </c>
      <c r="F72">
        <f>IFERROR(テーブル_Swim01[[#This Row],[性別]],"")</f>
        <v>2</v>
      </c>
      <c r="G72" t="str">
        <f t="shared" si="3"/>
        <v>女子</v>
      </c>
      <c r="H72">
        <f>IFERROR(テーブル_Swim01[[#This Row],[クラス番号]],"")</f>
        <v>4</v>
      </c>
      <c r="I72" t="str">
        <f>IFERROR(LOOKUP(H72,Sheet5!A:A,Sheet5!B:B),"")</f>
        <v>15歳以上</v>
      </c>
      <c r="J72" t="str">
        <f>IFERROR(テーブル_Swim01[[#This Row],[種目]],"")</f>
        <v>バタフライ</v>
      </c>
      <c r="K72" t="str">
        <f>IFERROR(テーブル_Swim01[[#This Row],[距離]],"")</f>
        <v xml:space="preserve"> 100m</v>
      </c>
      <c r="L72" t="str">
        <f>IFERROR(テーブル_Swim01[[#This Row],[予決]],"")</f>
        <v>決勝</v>
      </c>
      <c r="M72" t="str">
        <f t="shared" si="4"/>
        <v>15歳以上  女子   100m  バタフライ  決勝</v>
      </c>
      <c r="N72">
        <f>IFERROR(テーブル_Swim01[[#This Row],[競技番号]],"")</f>
        <v>71</v>
      </c>
      <c r="O72">
        <f>IFERROR(テーブル_Swim014[[#This Row],[選手番号]],"")</f>
        <v>71</v>
      </c>
      <c r="P72" t="str">
        <f>IFERROR(Sheet3!Q72,"")</f>
        <v>2003/05/20</v>
      </c>
      <c r="Q72" s="3">
        <v>42407</v>
      </c>
      <c r="R72">
        <f t="shared" si="5"/>
        <v>12</v>
      </c>
    </row>
    <row r="73" spans="4:18">
      <c r="D73">
        <f>IFERROR(テーブル_Swim01[[#This Row],[UID]],"")</f>
        <v>72</v>
      </c>
      <c r="E73">
        <f>IFERROR(テーブル_Swim01[[#This Row],[競技番号]],"")</f>
        <v>72</v>
      </c>
      <c r="F73">
        <f>IFERROR(テーブル_Swim01[[#This Row],[性別]],"")</f>
        <v>1</v>
      </c>
      <c r="G73" t="str">
        <f t="shared" si="3"/>
        <v>男子</v>
      </c>
      <c r="H73">
        <f>IFERROR(テーブル_Swim01[[#This Row],[クラス番号]],"")</f>
        <v>4</v>
      </c>
      <c r="I73" t="str">
        <f>IFERROR(LOOKUP(H73,Sheet5!A:A,Sheet5!B:B),"")</f>
        <v>15歳以上</v>
      </c>
      <c r="J73" t="str">
        <f>IFERROR(テーブル_Swim01[[#This Row],[種目]],"")</f>
        <v>バタフライ</v>
      </c>
      <c r="K73" t="str">
        <f>IFERROR(テーブル_Swim01[[#This Row],[距離]],"")</f>
        <v xml:space="preserve"> 100m</v>
      </c>
      <c r="L73" t="str">
        <f>IFERROR(テーブル_Swim01[[#This Row],[予決]],"")</f>
        <v>決勝</v>
      </c>
      <c r="M73" t="str">
        <f t="shared" si="4"/>
        <v>15歳以上  男子   100m  バタフライ  決勝</v>
      </c>
      <c r="N73">
        <f>IFERROR(テーブル_Swim01[[#This Row],[競技番号]],"")</f>
        <v>72</v>
      </c>
      <c r="O73">
        <f>IFERROR(テーブル_Swim014[[#This Row],[選手番号]],"")</f>
        <v>72</v>
      </c>
      <c r="P73" t="str">
        <f>IFERROR(Sheet3!Q73,"")</f>
        <v>2003/05/26</v>
      </c>
      <c r="Q73" s="3">
        <v>42407</v>
      </c>
      <c r="R73">
        <f t="shared" si="5"/>
        <v>12</v>
      </c>
    </row>
    <row r="74" spans="4:18">
      <c r="D74">
        <f>IFERROR(テーブル_Swim01[[#This Row],[UID]],"")</f>
        <v>73</v>
      </c>
      <c r="E74">
        <f>IFERROR(テーブル_Swim01[[#This Row],[競技番号]],"")</f>
        <v>73</v>
      </c>
      <c r="F74">
        <f>IFERROR(テーブル_Swim01[[#This Row],[性別]],"")</f>
        <v>2</v>
      </c>
      <c r="G74" t="str">
        <f t="shared" si="3"/>
        <v>女子</v>
      </c>
      <c r="H74">
        <f>IFERROR(テーブル_Swim01[[#This Row],[クラス番号]],"")</f>
        <v>1</v>
      </c>
      <c r="I74" t="str">
        <f>IFERROR(LOOKUP(H74,Sheet5!A:A,Sheet5!B:B),"")</f>
        <v>10歳以下</v>
      </c>
      <c r="J74" t="str">
        <f>IFERROR(テーブル_Swim01[[#This Row],[種目]],"")</f>
        <v>背泳ぎ</v>
      </c>
      <c r="K74" t="str">
        <f>IFERROR(テーブル_Swim01[[#This Row],[距離]],"")</f>
        <v xml:space="preserve"> 100m</v>
      </c>
      <c r="L74" t="str">
        <f>IFERROR(テーブル_Swim01[[#This Row],[予決]],"")</f>
        <v>決勝</v>
      </c>
      <c r="M74" t="str">
        <f t="shared" si="4"/>
        <v>10歳以下  女子   100m  背泳ぎ  決勝</v>
      </c>
      <c r="N74">
        <f>IFERROR(テーブル_Swim01[[#This Row],[競技番号]],"")</f>
        <v>73</v>
      </c>
      <c r="O74">
        <f>IFERROR(テーブル_Swim014[[#This Row],[選手番号]],"")</f>
        <v>73</v>
      </c>
      <c r="P74" t="str">
        <f>IFERROR(Sheet3!Q74,"")</f>
        <v>2003/06/02</v>
      </c>
      <c r="Q74" s="3">
        <v>42407</v>
      </c>
      <c r="R74">
        <f t="shared" si="5"/>
        <v>12</v>
      </c>
    </row>
    <row r="75" spans="4:18">
      <c r="D75">
        <f>IFERROR(テーブル_Swim01[[#This Row],[UID]],"")</f>
        <v>74</v>
      </c>
      <c r="E75">
        <f>IFERROR(テーブル_Swim01[[#This Row],[競技番号]],"")</f>
        <v>74</v>
      </c>
      <c r="F75">
        <f>IFERROR(テーブル_Swim01[[#This Row],[性別]],"")</f>
        <v>1</v>
      </c>
      <c r="G75" t="str">
        <f t="shared" si="3"/>
        <v>男子</v>
      </c>
      <c r="H75">
        <f>IFERROR(テーブル_Swim01[[#This Row],[クラス番号]],"")</f>
        <v>1</v>
      </c>
      <c r="I75" t="str">
        <f>IFERROR(LOOKUP(H75,Sheet5!A:A,Sheet5!B:B),"")</f>
        <v>10歳以下</v>
      </c>
      <c r="J75" t="str">
        <f>IFERROR(テーブル_Swim01[[#This Row],[種目]],"")</f>
        <v>背泳ぎ</v>
      </c>
      <c r="K75" t="str">
        <f>IFERROR(テーブル_Swim01[[#This Row],[距離]],"")</f>
        <v xml:space="preserve"> 100m</v>
      </c>
      <c r="L75" t="str">
        <f>IFERROR(テーブル_Swim01[[#This Row],[予決]],"")</f>
        <v>決勝</v>
      </c>
      <c r="M75" t="str">
        <f t="shared" si="4"/>
        <v>10歳以下  男子   100m  背泳ぎ  決勝</v>
      </c>
      <c r="N75">
        <f>IFERROR(テーブル_Swim01[[#This Row],[競技番号]],"")</f>
        <v>74</v>
      </c>
      <c r="O75">
        <f>IFERROR(テーブル_Swim014[[#This Row],[選手番号]],"")</f>
        <v>74</v>
      </c>
      <c r="P75" t="str">
        <f>IFERROR(Sheet3!Q75,"")</f>
        <v>2003/06/25</v>
      </c>
      <c r="Q75" s="3">
        <v>42407</v>
      </c>
      <c r="R75">
        <f t="shared" si="5"/>
        <v>12</v>
      </c>
    </row>
    <row r="76" spans="4:18">
      <c r="D76">
        <f>IFERROR(テーブル_Swim01[[#This Row],[UID]],"")</f>
        <v>75</v>
      </c>
      <c r="E76">
        <f>IFERROR(テーブル_Swim01[[#This Row],[競技番号]],"")</f>
        <v>75</v>
      </c>
      <c r="F76">
        <f>IFERROR(テーブル_Swim01[[#This Row],[性別]],"")</f>
        <v>2</v>
      </c>
      <c r="G76" t="str">
        <f t="shared" si="3"/>
        <v>女子</v>
      </c>
      <c r="H76">
        <f>IFERROR(テーブル_Swim01[[#This Row],[クラス番号]],"")</f>
        <v>2</v>
      </c>
      <c r="I76" t="str">
        <f>IFERROR(LOOKUP(H76,Sheet5!A:A,Sheet5!B:B),"")</f>
        <v>11～12歳</v>
      </c>
      <c r="J76" t="str">
        <f>IFERROR(テーブル_Swim01[[#This Row],[種目]],"")</f>
        <v>背泳ぎ</v>
      </c>
      <c r="K76" t="str">
        <f>IFERROR(テーブル_Swim01[[#This Row],[距離]],"")</f>
        <v xml:space="preserve"> 100m</v>
      </c>
      <c r="L76" t="str">
        <f>IFERROR(テーブル_Swim01[[#This Row],[予決]],"")</f>
        <v>決勝</v>
      </c>
      <c r="M76" t="str">
        <f t="shared" si="4"/>
        <v>11～12歳  女子   100m  背泳ぎ  決勝</v>
      </c>
      <c r="N76">
        <f>IFERROR(テーブル_Swim01[[#This Row],[競技番号]],"")</f>
        <v>75</v>
      </c>
      <c r="O76">
        <f>IFERROR(テーブル_Swim014[[#This Row],[選手番号]],"")</f>
        <v>75</v>
      </c>
      <c r="P76" t="str">
        <f>IFERROR(Sheet3!Q76,"")</f>
        <v>2003/08/09</v>
      </c>
      <c r="Q76" s="3">
        <v>42407</v>
      </c>
      <c r="R76">
        <f t="shared" si="5"/>
        <v>12</v>
      </c>
    </row>
    <row r="77" spans="4:18">
      <c r="D77">
        <f>IFERROR(テーブル_Swim01[[#This Row],[UID]],"")</f>
        <v>76</v>
      </c>
      <c r="E77">
        <f>IFERROR(テーブル_Swim01[[#This Row],[競技番号]],"")</f>
        <v>76</v>
      </c>
      <c r="F77">
        <f>IFERROR(テーブル_Swim01[[#This Row],[性別]],"")</f>
        <v>1</v>
      </c>
      <c r="G77" t="str">
        <f t="shared" si="3"/>
        <v>男子</v>
      </c>
      <c r="H77">
        <f>IFERROR(テーブル_Swim01[[#This Row],[クラス番号]],"")</f>
        <v>2</v>
      </c>
      <c r="I77" t="str">
        <f>IFERROR(LOOKUP(H77,Sheet5!A:A,Sheet5!B:B),"")</f>
        <v>11～12歳</v>
      </c>
      <c r="J77" t="str">
        <f>IFERROR(テーブル_Swim01[[#This Row],[種目]],"")</f>
        <v>背泳ぎ</v>
      </c>
      <c r="K77" t="str">
        <f>IFERROR(テーブル_Swim01[[#This Row],[距離]],"")</f>
        <v xml:space="preserve"> 100m</v>
      </c>
      <c r="L77" t="str">
        <f>IFERROR(テーブル_Swim01[[#This Row],[予決]],"")</f>
        <v>決勝</v>
      </c>
      <c r="M77" t="str">
        <f t="shared" si="4"/>
        <v>11～12歳  男子   100m  背泳ぎ  決勝</v>
      </c>
      <c r="N77">
        <f>IFERROR(テーブル_Swim01[[#This Row],[競技番号]],"")</f>
        <v>76</v>
      </c>
      <c r="O77">
        <f>IFERROR(テーブル_Swim014[[#This Row],[選手番号]],"")</f>
        <v>76</v>
      </c>
      <c r="P77" t="str">
        <f>IFERROR(Sheet3!Q77,"")</f>
        <v>2003/08/12</v>
      </c>
      <c r="Q77" s="3">
        <v>42407</v>
      </c>
      <c r="R77">
        <f t="shared" si="5"/>
        <v>12</v>
      </c>
    </row>
    <row r="78" spans="4:18">
      <c r="D78">
        <f>IFERROR(テーブル_Swim01[[#This Row],[UID]],"")</f>
        <v>77</v>
      </c>
      <c r="E78">
        <f>IFERROR(テーブル_Swim01[[#This Row],[競技番号]],"")</f>
        <v>77</v>
      </c>
      <c r="F78">
        <f>IFERROR(テーブル_Swim01[[#This Row],[性別]],"")</f>
        <v>2</v>
      </c>
      <c r="G78" t="str">
        <f t="shared" si="3"/>
        <v>女子</v>
      </c>
      <c r="H78">
        <f>IFERROR(テーブル_Swim01[[#This Row],[クラス番号]],"")</f>
        <v>3</v>
      </c>
      <c r="I78" t="str">
        <f>IFERROR(LOOKUP(H78,Sheet5!A:A,Sheet5!B:B),"")</f>
        <v>13～14歳</v>
      </c>
      <c r="J78" t="str">
        <f>IFERROR(テーブル_Swim01[[#This Row],[種目]],"")</f>
        <v>背泳ぎ</v>
      </c>
      <c r="K78" t="str">
        <f>IFERROR(テーブル_Swim01[[#This Row],[距離]],"")</f>
        <v xml:space="preserve"> 100m</v>
      </c>
      <c r="L78" t="str">
        <f>IFERROR(テーブル_Swim01[[#This Row],[予決]],"")</f>
        <v>決勝</v>
      </c>
      <c r="M78" t="str">
        <f t="shared" si="4"/>
        <v>13～14歳  女子   100m  背泳ぎ  決勝</v>
      </c>
      <c r="N78">
        <f>IFERROR(テーブル_Swim01[[#This Row],[競技番号]],"")</f>
        <v>77</v>
      </c>
      <c r="O78">
        <f>IFERROR(テーブル_Swim014[[#This Row],[選手番号]],"")</f>
        <v>77</v>
      </c>
      <c r="P78" t="str">
        <f>IFERROR(Sheet3!Q78,"")</f>
        <v>2003/09/19</v>
      </c>
      <c r="Q78" s="3">
        <v>42407</v>
      </c>
      <c r="R78">
        <f t="shared" si="5"/>
        <v>12</v>
      </c>
    </row>
    <row r="79" spans="4:18">
      <c r="D79">
        <f>IFERROR(テーブル_Swim01[[#This Row],[UID]],"")</f>
        <v>78</v>
      </c>
      <c r="E79">
        <f>IFERROR(テーブル_Swim01[[#This Row],[競技番号]],"")</f>
        <v>78</v>
      </c>
      <c r="F79">
        <f>IFERROR(テーブル_Swim01[[#This Row],[性別]],"")</f>
        <v>1</v>
      </c>
      <c r="G79" t="str">
        <f t="shared" si="3"/>
        <v>男子</v>
      </c>
      <c r="H79">
        <f>IFERROR(テーブル_Swim01[[#This Row],[クラス番号]],"")</f>
        <v>3</v>
      </c>
      <c r="I79" t="str">
        <f>IFERROR(LOOKUP(H79,Sheet5!A:A,Sheet5!B:B),"")</f>
        <v>13～14歳</v>
      </c>
      <c r="J79" t="str">
        <f>IFERROR(テーブル_Swim01[[#This Row],[種目]],"")</f>
        <v>背泳ぎ</v>
      </c>
      <c r="K79" t="str">
        <f>IFERROR(テーブル_Swim01[[#This Row],[距離]],"")</f>
        <v xml:space="preserve"> 100m</v>
      </c>
      <c r="L79" t="str">
        <f>IFERROR(テーブル_Swim01[[#This Row],[予決]],"")</f>
        <v>決勝</v>
      </c>
      <c r="M79" t="str">
        <f t="shared" si="4"/>
        <v>13～14歳  男子   100m  背泳ぎ  決勝</v>
      </c>
      <c r="N79">
        <f>IFERROR(テーブル_Swim01[[#This Row],[競技番号]],"")</f>
        <v>78</v>
      </c>
      <c r="O79">
        <f>IFERROR(テーブル_Swim014[[#This Row],[選手番号]],"")</f>
        <v>78</v>
      </c>
      <c r="P79" t="str">
        <f>IFERROR(Sheet3!Q79,"")</f>
        <v>2003/09/25</v>
      </c>
      <c r="Q79" s="3">
        <v>42407</v>
      </c>
      <c r="R79">
        <f t="shared" si="5"/>
        <v>12</v>
      </c>
    </row>
    <row r="80" spans="4:18">
      <c r="D80">
        <f>IFERROR(テーブル_Swim01[[#This Row],[UID]],"")</f>
        <v>79</v>
      </c>
      <c r="E80">
        <f>IFERROR(テーブル_Swim01[[#This Row],[競技番号]],"")</f>
        <v>79</v>
      </c>
      <c r="F80">
        <f>IFERROR(テーブル_Swim01[[#This Row],[性別]],"")</f>
        <v>2</v>
      </c>
      <c r="G80" t="str">
        <f t="shared" si="3"/>
        <v>女子</v>
      </c>
      <c r="H80">
        <f>IFERROR(テーブル_Swim01[[#This Row],[クラス番号]],"")</f>
        <v>4</v>
      </c>
      <c r="I80" t="str">
        <f>IFERROR(LOOKUP(H80,Sheet5!A:A,Sheet5!B:B),"")</f>
        <v>15歳以上</v>
      </c>
      <c r="J80" t="str">
        <f>IFERROR(テーブル_Swim01[[#This Row],[種目]],"")</f>
        <v>背泳ぎ</v>
      </c>
      <c r="K80" t="str">
        <f>IFERROR(テーブル_Swim01[[#This Row],[距離]],"")</f>
        <v xml:space="preserve"> 100m</v>
      </c>
      <c r="L80" t="str">
        <f>IFERROR(テーブル_Swim01[[#This Row],[予決]],"")</f>
        <v>決勝</v>
      </c>
      <c r="M80" t="str">
        <f t="shared" si="4"/>
        <v>15歳以上  女子   100m  背泳ぎ  決勝</v>
      </c>
      <c r="N80">
        <f>IFERROR(テーブル_Swim01[[#This Row],[競技番号]],"")</f>
        <v>79</v>
      </c>
      <c r="O80">
        <f>IFERROR(テーブル_Swim014[[#This Row],[選手番号]],"")</f>
        <v>79</v>
      </c>
      <c r="P80" t="str">
        <f>IFERROR(Sheet3!Q80,"")</f>
        <v>2004/08/18</v>
      </c>
      <c r="Q80" s="3">
        <v>42407</v>
      </c>
      <c r="R80">
        <f t="shared" si="5"/>
        <v>11</v>
      </c>
    </row>
    <row r="81" spans="4:18">
      <c r="D81">
        <f>IFERROR(テーブル_Swim01[[#This Row],[UID]],"")</f>
        <v>80</v>
      </c>
      <c r="E81">
        <f>IFERROR(テーブル_Swim01[[#This Row],[競技番号]],"")</f>
        <v>80</v>
      </c>
      <c r="F81">
        <f>IFERROR(テーブル_Swim01[[#This Row],[性別]],"")</f>
        <v>1</v>
      </c>
      <c r="G81" t="str">
        <f t="shared" si="3"/>
        <v>男子</v>
      </c>
      <c r="H81">
        <f>IFERROR(テーブル_Swim01[[#This Row],[クラス番号]],"")</f>
        <v>4</v>
      </c>
      <c r="I81" t="str">
        <f>IFERROR(LOOKUP(H81,Sheet5!A:A,Sheet5!B:B),"")</f>
        <v>15歳以上</v>
      </c>
      <c r="J81" t="str">
        <f>IFERROR(テーブル_Swim01[[#This Row],[種目]],"")</f>
        <v>背泳ぎ</v>
      </c>
      <c r="K81" t="str">
        <f>IFERROR(テーブル_Swim01[[#This Row],[距離]],"")</f>
        <v xml:space="preserve"> 100m</v>
      </c>
      <c r="L81" t="str">
        <f>IFERROR(テーブル_Swim01[[#This Row],[予決]],"")</f>
        <v>決勝</v>
      </c>
      <c r="M81" t="str">
        <f t="shared" si="4"/>
        <v>15歳以上  男子   100m  背泳ぎ  決勝</v>
      </c>
      <c r="N81">
        <f>IFERROR(テーブル_Swim01[[#This Row],[競技番号]],"")</f>
        <v>80</v>
      </c>
      <c r="O81">
        <f>IFERROR(テーブル_Swim014[[#This Row],[選手番号]],"")</f>
        <v>80</v>
      </c>
      <c r="P81" t="str">
        <f>IFERROR(Sheet3!Q81,"")</f>
        <v>2004/10/17</v>
      </c>
      <c r="Q81" s="3">
        <v>42407</v>
      </c>
      <c r="R81">
        <f t="shared" si="5"/>
        <v>11</v>
      </c>
    </row>
    <row r="82" spans="4:18">
      <c r="D82">
        <f>IFERROR(テーブル_Swim01[[#This Row],[UID]],"")</f>
        <v>81</v>
      </c>
      <c r="E82">
        <f>IFERROR(テーブル_Swim01[[#This Row],[競技番号]],"")</f>
        <v>81</v>
      </c>
      <c r="F82">
        <f>IFERROR(テーブル_Swim01[[#This Row],[性別]],"")</f>
        <v>2</v>
      </c>
      <c r="G82" t="str">
        <f t="shared" si="3"/>
        <v>女子</v>
      </c>
      <c r="H82">
        <f>IFERROR(テーブル_Swim01[[#This Row],[クラス番号]],"")</f>
        <v>1</v>
      </c>
      <c r="I82" t="str">
        <f>IFERROR(LOOKUP(H82,Sheet5!A:A,Sheet5!B:B),"")</f>
        <v>10歳以下</v>
      </c>
      <c r="J82" t="str">
        <f>IFERROR(テーブル_Swim01[[#This Row],[種目]],"")</f>
        <v>平泳ぎ</v>
      </c>
      <c r="K82" t="str">
        <f>IFERROR(テーブル_Swim01[[#This Row],[距離]],"")</f>
        <v xml:space="preserve"> 100m</v>
      </c>
      <c r="L82" t="str">
        <f>IFERROR(テーブル_Swim01[[#This Row],[予決]],"")</f>
        <v>決勝</v>
      </c>
      <c r="M82" t="str">
        <f t="shared" si="4"/>
        <v>10歳以下  女子   100m  平泳ぎ  決勝</v>
      </c>
      <c r="N82">
        <f>IFERROR(テーブル_Swim01[[#This Row],[競技番号]],"")</f>
        <v>81</v>
      </c>
      <c r="O82">
        <f>IFERROR(テーブル_Swim014[[#This Row],[選手番号]],"")</f>
        <v>81</v>
      </c>
      <c r="P82" t="str">
        <f>IFERROR(Sheet3!Q82,"")</f>
        <v>2004/12/16</v>
      </c>
      <c r="Q82" s="3">
        <v>42407</v>
      </c>
      <c r="R82">
        <f t="shared" si="5"/>
        <v>11</v>
      </c>
    </row>
    <row r="83" spans="4:18">
      <c r="D83">
        <f>IFERROR(テーブル_Swim01[[#This Row],[UID]],"")</f>
        <v>82</v>
      </c>
      <c r="E83">
        <f>IFERROR(テーブル_Swim01[[#This Row],[競技番号]],"")</f>
        <v>82</v>
      </c>
      <c r="F83">
        <f>IFERROR(テーブル_Swim01[[#This Row],[性別]],"")</f>
        <v>1</v>
      </c>
      <c r="G83" t="str">
        <f t="shared" si="3"/>
        <v>男子</v>
      </c>
      <c r="H83">
        <f>IFERROR(テーブル_Swim01[[#This Row],[クラス番号]],"")</f>
        <v>1</v>
      </c>
      <c r="I83" t="str">
        <f>IFERROR(LOOKUP(H83,Sheet5!A:A,Sheet5!B:B),"")</f>
        <v>10歳以下</v>
      </c>
      <c r="J83" t="str">
        <f>IFERROR(テーブル_Swim01[[#This Row],[種目]],"")</f>
        <v>平泳ぎ</v>
      </c>
      <c r="K83" t="str">
        <f>IFERROR(テーブル_Swim01[[#This Row],[距離]],"")</f>
        <v xml:space="preserve"> 100m</v>
      </c>
      <c r="L83" t="str">
        <f>IFERROR(テーブル_Swim01[[#This Row],[予決]],"")</f>
        <v>決勝</v>
      </c>
      <c r="M83" t="str">
        <f t="shared" si="4"/>
        <v>10歳以下  男子   100m  平泳ぎ  決勝</v>
      </c>
      <c r="N83">
        <f>IFERROR(テーブル_Swim01[[#This Row],[競技番号]],"")</f>
        <v>82</v>
      </c>
      <c r="O83">
        <f>IFERROR(テーブル_Swim014[[#This Row],[選手番号]],"")</f>
        <v>82</v>
      </c>
      <c r="P83" t="str">
        <f>IFERROR(Sheet3!Q83,"")</f>
        <v>2005/06/25</v>
      </c>
      <c r="Q83" s="3">
        <v>42407</v>
      </c>
      <c r="R83">
        <f t="shared" si="5"/>
        <v>10</v>
      </c>
    </row>
    <row r="84" spans="4:18">
      <c r="D84">
        <f>IFERROR(テーブル_Swim01[[#This Row],[UID]],"")</f>
        <v>83</v>
      </c>
      <c r="E84">
        <f>IFERROR(テーブル_Swim01[[#This Row],[競技番号]],"")</f>
        <v>83</v>
      </c>
      <c r="F84">
        <f>IFERROR(テーブル_Swim01[[#This Row],[性別]],"")</f>
        <v>2</v>
      </c>
      <c r="G84" t="str">
        <f t="shared" si="3"/>
        <v>女子</v>
      </c>
      <c r="H84">
        <f>IFERROR(テーブル_Swim01[[#This Row],[クラス番号]],"")</f>
        <v>2</v>
      </c>
      <c r="I84" t="str">
        <f>IFERROR(LOOKUP(H84,Sheet5!A:A,Sheet5!B:B),"")</f>
        <v>11～12歳</v>
      </c>
      <c r="J84" t="str">
        <f>IFERROR(テーブル_Swim01[[#This Row],[種目]],"")</f>
        <v>平泳ぎ</v>
      </c>
      <c r="K84" t="str">
        <f>IFERROR(テーブル_Swim01[[#This Row],[距離]],"")</f>
        <v xml:space="preserve"> 100m</v>
      </c>
      <c r="L84" t="str">
        <f>IFERROR(テーブル_Swim01[[#This Row],[予決]],"")</f>
        <v>決勝</v>
      </c>
      <c r="M84" t="str">
        <f t="shared" si="4"/>
        <v>11～12歳  女子   100m  平泳ぎ  決勝</v>
      </c>
      <c r="N84">
        <f>IFERROR(テーブル_Swim01[[#This Row],[競技番号]],"")</f>
        <v>83</v>
      </c>
      <c r="O84">
        <f>IFERROR(テーブル_Swim014[[#This Row],[選手番号]],"")</f>
        <v>83</v>
      </c>
      <c r="P84" t="str">
        <f>IFERROR(Sheet3!Q84,"")</f>
        <v>2006/05/08</v>
      </c>
      <c r="Q84" s="3">
        <v>42407</v>
      </c>
      <c r="R84">
        <f t="shared" si="5"/>
        <v>9</v>
      </c>
    </row>
    <row r="85" spans="4:18">
      <c r="D85">
        <f>IFERROR(テーブル_Swim01[[#This Row],[UID]],"")</f>
        <v>84</v>
      </c>
      <c r="E85">
        <f>IFERROR(テーブル_Swim01[[#This Row],[競技番号]],"")</f>
        <v>84</v>
      </c>
      <c r="F85">
        <f>IFERROR(テーブル_Swim01[[#This Row],[性別]],"")</f>
        <v>1</v>
      </c>
      <c r="G85" t="str">
        <f t="shared" si="3"/>
        <v>男子</v>
      </c>
      <c r="H85">
        <f>IFERROR(テーブル_Swim01[[#This Row],[クラス番号]],"")</f>
        <v>2</v>
      </c>
      <c r="I85" t="str">
        <f>IFERROR(LOOKUP(H85,Sheet5!A:A,Sheet5!B:B),"")</f>
        <v>11～12歳</v>
      </c>
      <c r="J85" t="str">
        <f>IFERROR(テーブル_Swim01[[#This Row],[種目]],"")</f>
        <v>平泳ぎ</v>
      </c>
      <c r="K85" t="str">
        <f>IFERROR(テーブル_Swim01[[#This Row],[距離]],"")</f>
        <v xml:space="preserve"> 100m</v>
      </c>
      <c r="L85" t="str">
        <f>IFERROR(テーブル_Swim01[[#This Row],[予決]],"")</f>
        <v>決勝</v>
      </c>
      <c r="M85" t="str">
        <f t="shared" si="4"/>
        <v>11～12歳  男子   100m  平泳ぎ  決勝</v>
      </c>
      <c r="N85">
        <f>IFERROR(テーブル_Swim01[[#This Row],[競技番号]],"")</f>
        <v>84</v>
      </c>
      <c r="O85">
        <f>IFERROR(テーブル_Swim014[[#This Row],[選手番号]],"")</f>
        <v>84</v>
      </c>
      <c r="P85" t="str">
        <f>IFERROR(Sheet3!Q85,"")</f>
        <v>2006/05/17</v>
      </c>
      <c r="Q85" s="3">
        <v>42407</v>
      </c>
      <c r="R85">
        <f t="shared" si="5"/>
        <v>9</v>
      </c>
    </row>
    <row r="86" spans="4:18">
      <c r="D86">
        <f>IFERROR(テーブル_Swim01[[#This Row],[UID]],"")</f>
        <v>85</v>
      </c>
      <c r="E86">
        <f>IFERROR(テーブル_Swim01[[#This Row],[競技番号]],"")</f>
        <v>85</v>
      </c>
      <c r="F86">
        <f>IFERROR(テーブル_Swim01[[#This Row],[性別]],"")</f>
        <v>2</v>
      </c>
      <c r="G86" t="str">
        <f t="shared" si="3"/>
        <v>女子</v>
      </c>
      <c r="H86">
        <f>IFERROR(テーブル_Swim01[[#This Row],[クラス番号]],"")</f>
        <v>3</v>
      </c>
      <c r="I86" t="str">
        <f>IFERROR(LOOKUP(H86,Sheet5!A:A,Sheet5!B:B),"")</f>
        <v>13～14歳</v>
      </c>
      <c r="J86" t="str">
        <f>IFERROR(テーブル_Swim01[[#This Row],[種目]],"")</f>
        <v>平泳ぎ</v>
      </c>
      <c r="K86" t="str">
        <f>IFERROR(テーブル_Swim01[[#This Row],[距離]],"")</f>
        <v xml:space="preserve"> 100m</v>
      </c>
      <c r="L86" t="str">
        <f>IFERROR(テーブル_Swim01[[#This Row],[予決]],"")</f>
        <v>決勝</v>
      </c>
      <c r="M86" t="str">
        <f t="shared" si="4"/>
        <v>13～14歳  女子   100m  平泳ぎ  決勝</v>
      </c>
      <c r="N86">
        <f>IFERROR(テーブル_Swim01[[#This Row],[競技番号]],"")</f>
        <v>85</v>
      </c>
      <c r="O86">
        <f>IFERROR(テーブル_Swim014[[#This Row],[選手番号]],"")</f>
        <v>85</v>
      </c>
      <c r="P86" t="str">
        <f>IFERROR(Sheet3!Q86,"")</f>
        <v>2006/06/04</v>
      </c>
      <c r="Q86" s="3">
        <v>42407</v>
      </c>
      <c r="R86">
        <f t="shared" si="5"/>
        <v>9</v>
      </c>
    </row>
    <row r="87" spans="4:18">
      <c r="D87">
        <f>IFERROR(テーブル_Swim01[[#This Row],[UID]],"")</f>
        <v>86</v>
      </c>
      <c r="E87">
        <f>IFERROR(テーブル_Swim01[[#This Row],[競技番号]],"")</f>
        <v>86</v>
      </c>
      <c r="F87">
        <f>IFERROR(テーブル_Swim01[[#This Row],[性別]],"")</f>
        <v>1</v>
      </c>
      <c r="G87" t="str">
        <f t="shared" si="3"/>
        <v>男子</v>
      </c>
      <c r="H87">
        <f>IFERROR(テーブル_Swim01[[#This Row],[クラス番号]],"")</f>
        <v>3</v>
      </c>
      <c r="I87" t="str">
        <f>IFERROR(LOOKUP(H87,Sheet5!A:A,Sheet5!B:B),"")</f>
        <v>13～14歳</v>
      </c>
      <c r="J87" t="str">
        <f>IFERROR(テーブル_Swim01[[#This Row],[種目]],"")</f>
        <v>平泳ぎ</v>
      </c>
      <c r="K87" t="str">
        <f>IFERROR(テーブル_Swim01[[#This Row],[距離]],"")</f>
        <v xml:space="preserve"> 100m</v>
      </c>
      <c r="L87" t="str">
        <f>IFERROR(テーブル_Swim01[[#This Row],[予決]],"")</f>
        <v>決勝</v>
      </c>
      <c r="M87" t="str">
        <f t="shared" si="4"/>
        <v>13～14歳  男子   100m  平泳ぎ  決勝</v>
      </c>
      <c r="N87">
        <f>IFERROR(テーブル_Swim01[[#This Row],[競技番号]],"")</f>
        <v>86</v>
      </c>
      <c r="O87">
        <f>IFERROR(テーブル_Swim014[[#This Row],[選手番号]],"")</f>
        <v>86</v>
      </c>
      <c r="P87" t="str">
        <f>IFERROR(Sheet3!Q87,"")</f>
        <v>2006/06/04</v>
      </c>
      <c r="Q87" s="3">
        <v>42407</v>
      </c>
      <c r="R87">
        <f t="shared" si="5"/>
        <v>9</v>
      </c>
    </row>
    <row r="88" spans="4:18">
      <c r="D88">
        <f>IFERROR(テーブル_Swim01[[#This Row],[UID]],"")</f>
        <v>87</v>
      </c>
      <c r="E88">
        <f>IFERROR(テーブル_Swim01[[#This Row],[競技番号]],"")</f>
        <v>87</v>
      </c>
      <c r="F88">
        <f>IFERROR(テーブル_Swim01[[#This Row],[性別]],"")</f>
        <v>2</v>
      </c>
      <c r="G88" t="str">
        <f t="shared" si="3"/>
        <v>女子</v>
      </c>
      <c r="H88">
        <f>IFERROR(テーブル_Swim01[[#This Row],[クラス番号]],"")</f>
        <v>4</v>
      </c>
      <c r="I88" t="str">
        <f>IFERROR(LOOKUP(H88,Sheet5!A:A,Sheet5!B:B),"")</f>
        <v>15歳以上</v>
      </c>
      <c r="J88" t="str">
        <f>IFERROR(テーブル_Swim01[[#This Row],[種目]],"")</f>
        <v>平泳ぎ</v>
      </c>
      <c r="K88" t="str">
        <f>IFERROR(テーブル_Swim01[[#This Row],[距離]],"")</f>
        <v xml:space="preserve"> 100m</v>
      </c>
      <c r="L88" t="str">
        <f>IFERROR(テーブル_Swim01[[#This Row],[予決]],"")</f>
        <v>決勝</v>
      </c>
      <c r="M88" t="str">
        <f t="shared" si="4"/>
        <v>15歳以上  女子   100m  平泳ぎ  決勝</v>
      </c>
      <c r="N88">
        <f>IFERROR(テーブル_Swim01[[#This Row],[競技番号]],"")</f>
        <v>87</v>
      </c>
      <c r="O88">
        <f>IFERROR(テーブル_Swim014[[#This Row],[選手番号]],"")</f>
        <v>87</v>
      </c>
      <c r="P88" t="str">
        <f>IFERROR(Sheet3!Q88,"")</f>
        <v>2006/10/08</v>
      </c>
      <c r="Q88" s="3">
        <v>42407</v>
      </c>
      <c r="R88">
        <f t="shared" si="5"/>
        <v>9</v>
      </c>
    </row>
    <row r="89" spans="4:18">
      <c r="D89">
        <f>IFERROR(テーブル_Swim01[[#This Row],[UID]],"")</f>
        <v>88</v>
      </c>
      <c r="E89">
        <f>IFERROR(テーブル_Swim01[[#This Row],[競技番号]],"")</f>
        <v>88</v>
      </c>
      <c r="F89">
        <f>IFERROR(テーブル_Swim01[[#This Row],[性別]],"")</f>
        <v>1</v>
      </c>
      <c r="G89" t="str">
        <f t="shared" si="3"/>
        <v>男子</v>
      </c>
      <c r="H89">
        <f>IFERROR(テーブル_Swim01[[#This Row],[クラス番号]],"")</f>
        <v>4</v>
      </c>
      <c r="I89" t="str">
        <f>IFERROR(LOOKUP(H89,Sheet5!A:A,Sheet5!B:B),"")</f>
        <v>15歳以上</v>
      </c>
      <c r="J89" t="str">
        <f>IFERROR(テーブル_Swim01[[#This Row],[種目]],"")</f>
        <v>平泳ぎ</v>
      </c>
      <c r="K89" t="str">
        <f>IFERROR(テーブル_Swim01[[#This Row],[距離]],"")</f>
        <v xml:space="preserve"> 100m</v>
      </c>
      <c r="L89" t="str">
        <f>IFERROR(テーブル_Swim01[[#This Row],[予決]],"")</f>
        <v>決勝</v>
      </c>
      <c r="M89" t="str">
        <f t="shared" si="4"/>
        <v>15歳以上  男子   100m  平泳ぎ  決勝</v>
      </c>
      <c r="N89">
        <f>IFERROR(テーブル_Swim01[[#This Row],[競技番号]],"")</f>
        <v>88</v>
      </c>
      <c r="O89">
        <f>IFERROR(テーブル_Swim014[[#This Row],[選手番号]],"")</f>
        <v>88</v>
      </c>
      <c r="P89" t="str">
        <f>IFERROR(Sheet3!Q89,"")</f>
        <v>1998/12/21</v>
      </c>
      <c r="Q89" s="3">
        <v>42407</v>
      </c>
      <c r="R89">
        <f t="shared" si="5"/>
        <v>17</v>
      </c>
    </row>
    <row r="90" spans="4:18">
      <c r="D90">
        <f>IFERROR(テーブル_Swim01[[#This Row],[UID]],"")</f>
        <v>89</v>
      </c>
      <c r="E90">
        <f>IFERROR(テーブル_Swim01[[#This Row],[競技番号]],"")</f>
        <v>89</v>
      </c>
      <c r="F90">
        <f>IFERROR(テーブル_Swim01[[#This Row],[性別]],"")</f>
        <v>2</v>
      </c>
      <c r="G90" t="str">
        <f t="shared" si="3"/>
        <v>女子</v>
      </c>
      <c r="H90">
        <f>IFERROR(テーブル_Swim01[[#This Row],[クラス番号]],"")</f>
        <v>1</v>
      </c>
      <c r="I90" t="str">
        <f>IFERROR(LOOKUP(H90,Sheet5!A:A,Sheet5!B:B),"")</f>
        <v>10歳以下</v>
      </c>
      <c r="J90" t="str">
        <f>IFERROR(テーブル_Swim01[[#This Row],[種目]],"")</f>
        <v>自由形</v>
      </c>
      <c r="K90" t="str">
        <f>IFERROR(テーブル_Swim01[[#This Row],[距離]],"")</f>
        <v xml:space="preserve">  50m</v>
      </c>
      <c r="L90" t="str">
        <f>IFERROR(テーブル_Swim01[[#This Row],[予決]],"")</f>
        <v>決勝</v>
      </c>
      <c r="M90" t="str">
        <f t="shared" si="4"/>
        <v>10歳以下  女子    50m  自由形  決勝</v>
      </c>
      <c r="N90">
        <f>IFERROR(テーブル_Swim01[[#This Row],[競技番号]],"")</f>
        <v>89</v>
      </c>
      <c r="O90">
        <f>IFERROR(テーブル_Swim014[[#This Row],[選手番号]],"")</f>
        <v>89</v>
      </c>
      <c r="P90" t="str">
        <f>IFERROR(Sheet3!Q90,"")</f>
        <v>1999/04/28</v>
      </c>
      <c r="Q90" s="3">
        <v>42407</v>
      </c>
      <c r="R90">
        <f t="shared" si="5"/>
        <v>16</v>
      </c>
    </row>
    <row r="91" spans="4:18">
      <c r="D91">
        <f>IFERROR(テーブル_Swim01[[#This Row],[UID]],"")</f>
        <v>90</v>
      </c>
      <c r="E91">
        <f>IFERROR(テーブル_Swim01[[#This Row],[競技番号]],"")</f>
        <v>90</v>
      </c>
      <c r="F91">
        <f>IFERROR(テーブル_Swim01[[#This Row],[性別]],"")</f>
        <v>1</v>
      </c>
      <c r="G91" t="str">
        <f t="shared" si="3"/>
        <v>男子</v>
      </c>
      <c r="H91">
        <f>IFERROR(テーブル_Swim01[[#This Row],[クラス番号]],"")</f>
        <v>1</v>
      </c>
      <c r="I91" t="str">
        <f>IFERROR(LOOKUP(H91,Sheet5!A:A,Sheet5!B:B),"")</f>
        <v>10歳以下</v>
      </c>
      <c r="J91" t="str">
        <f>IFERROR(テーブル_Swim01[[#This Row],[種目]],"")</f>
        <v>自由形</v>
      </c>
      <c r="K91" t="str">
        <f>IFERROR(テーブル_Swim01[[#This Row],[距離]],"")</f>
        <v xml:space="preserve">  50m</v>
      </c>
      <c r="L91" t="str">
        <f>IFERROR(テーブル_Swim01[[#This Row],[予決]],"")</f>
        <v>決勝</v>
      </c>
      <c r="M91" t="str">
        <f t="shared" si="4"/>
        <v>10歳以下  男子    50m  自由形  決勝</v>
      </c>
      <c r="N91">
        <f>IFERROR(テーブル_Swim01[[#This Row],[競技番号]],"")</f>
        <v>90</v>
      </c>
      <c r="O91">
        <f>IFERROR(テーブル_Swim014[[#This Row],[選手番号]],"")</f>
        <v>90</v>
      </c>
      <c r="P91" t="str">
        <f>IFERROR(Sheet3!Q91,"")</f>
        <v>2004/06/29</v>
      </c>
      <c r="Q91" s="3">
        <v>42407</v>
      </c>
      <c r="R91">
        <f t="shared" si="5"/>
        <v>11</v>
      </c>
    </row>
    <row r="92" spans="4:18">
      <c r="D92">
        <f>IFERROR(テーブル_Swim01[[#This Row],[UID]],"")</f>
        <v>91</v>
      </c>
      <c r="E92">
        <f>IFERROR(テーブル_Swim01[[#This Row],[競技番号]],"")</f>
        <v>91</v>
      </c>
      <c r="F92">
        <f>IFERROR(テーブル_Swim01[[#This Row],[性別]],"")</f>
        <v>2</v>
      </c>
      <c r="G92" t="str">
        <f t="shared" si="3"/>
        <v>女子</v>
      </c>
      <c r="H92">
        <f>IFERROR(テーブル_Swim01[[#This Row],[クラス番号]],"")</f>
        <v>2</v>
      </c>
      <c r="I92" t="str">
        <f>IFERROR(LOOKUP(H92,Sheet5!A:A,Sheet5!B:B),"")</f>
        <v>11～12歳</v>
      </c>
      <c r="J92" t="str">
        <f>IFERROR(テーブル_Swim01[[#This Row],[種目]],"")</f>
        <v>自由形</v>
      </c>
      <c r="K92" t="str">
        <f>IFERROR(テーブル_Swim01[[#This Row],[距離]],"")</f>
        <v xml:space="preserve">  50m</v>
      </c>
      <c r="L92" t="str">
        <f>IFERROR(テーブル_Swim01[[#This Row],[予決]],"")</f>
        <v>決勝</v>
      </c>
      <c r="M92" t="str">
        <f t="shared" si="4"/>
        <v>11～12歳  女子    50m  自由形  決勝</v>
      </c>
      <c r="N92">
        <f>IFERROR(テーブル_Swim01[[#This Row],[競技番号]],"")</f>
        <v>91</v>
      </c>
      <c r="O92">
        <f>IFERROR(テーブル_Swim014[[#This Row],[選手番号]],"")</f>
        <v>91</v>
      </c>
      <c r="P92" t="str">
        <f>IFERROR(Sheet3!Q92,"")</f>
        <v>2004/07/19</v>
      </c>
      <c r="Q92" s="3">
        <v>42407</v>
      </c>
      <c r="R92">
        <f t="shared" si="5"/>
        <v>11</v>
      </c>
    </row>
    <row r="93" spans="4:18">
      <c r="D93">
        <f>IFERROR(テーブル_Swim01[[#This Row],[UID]],"")</f>
        <v>92</v>
      </c>
      <c r="E93">
        <f>IFERROR(テーブル_Swim01[[#This Row],[競技番号]],"")</f>
        <v>92</v>
      </c>
      <c r="F93">
        <f>IFERROR(テーブル_Swim01[[#This Row],[性別]],"")</f>
        <v>1</v>
      </c>
      <c r="G93" t="str">
        <f t="shared" si="3"/>
        <v>男子</v>
      </c>
      <c r="H93">
        <f>IFERROR(テーブル_Swim01[[#This Row],[クラス番号]],"")</f>
        <v>2</v>
      </c>
      <c r="I93" t="str">
        <f>IFERROR(LOOKUP(H93,Sheet5!A:A,Sheet5!B:B),"")</f>
        <v>11～12歳</v>
      </c>
      <c r="J93" t="str">
        <f>IFERROR(テーブル_Swim01[[#This Row],[種目]],"")</f>
        <v>自由形</v>
      </c>
      <c r="K93" t="str">
        <f>IFERROR(テーブル_Swim01[[#This Row],[距離]],"")</f>
        <v xml:space="preserve">  50m</v>
      </c>
      <c r="L93" t="str">
        <f>IFERROR(テーブル_Swim01[[#This Row],[予決]],"")</f>
        <v>決勝</v>
      </c>
      <c r="M93" t="str">
        <f t="shared" si="4"/>
        <v>11～12歳  男子    50m  自由形  決勝</v>
      </c>
      <c r="N93">
        <f>IFERROR(テーブル_Swim01[[#This Row],[競技番号]],"")</f>
        <v>92</v>
      </c>
      <c r="O93">
        <f>IFERROR(テーブル_Swim014[[#This Row],[選手番号]],"")</f>
        <v>92</v>
      </c>
      <c r="P93" t="str">
        <f>IFERROR(Sheet3!Q93,"")</f>
        <v>2004/12/14</v>
      </c>
      <c r="Q93" s="3">
        <v>42407</v>
      </c>
      <c r="R93">
        <f t="shared" si="5"/>
        <v>11</v>
      </c>
    </row>
    <row r="94" spans="4:18">
      <c r="D94">
        <f>IFERROR(テーブル_Swim01[[#This Row],[UID]],"")</f>
        <v>93</v>
      </c>
      <c r="E94">
        <f>IFERROR(テーブル_Swim01[[#This Row],[競技番号]],"")</f>
        <v>93</v>
      </c>
      <c r="F94">
        <f>IFERROR(テーブル_Swim01[[#This Row],[性別]],"")</f>
        <v>2</v>
      </c>
      <c r="G94" t="str">
        <f t="shared" si="3"/>
        <v>女子</v>
      </c>
      <c r="H94">
        <f>IFERROR(テーブル_Swim01[[#This Row],[クラス番号]],"")</f>
        <v>3</v>
      </c>
      <c r="I94" t="str">
        <f>IFERROR(LOOKUP(H94,Sheet5!A:A,Sheet5!B:B),"")</f>
        <v>13～14歳</v>
      </c>
      <c r="J94" t="str">
        <f>IFERROR(テーブル_Swim01[[#This Row],[種目]],"")</f>
        <v>自由形</v>
      </c>
      <c r="K94" t="str">
        <f>IFERROR(テーブル_Swim01[[#This Row],[距離]],"")</f>
        <v xml:space="preserve">  50m</v>
      </c>
      <c r="L94" t="str">
        <f>IFERROR(テーブル_Swim01[[#This Row],[予決]],"")</f>
        <v>決勝</v>
      </c>
      <c r="M94" t="str">
        <f t="shared" si="4"/>
        <v>13～14歳  女子    50m  自由形  決勝</v>
      </c>
      <c r="N94">
        <f>IFERROR(テーブル_Swim01[[#This Row],[競技番号]],"")</f>
        <v>93</v>
      </c>
      <c r="O94">
        <f>IFERROR(テーブル_Swim014[[#This Row],[選手番号]],"")</f>
        <v>93</v>
      </c>
      <c r="P94" t="str">
        <f>IFERROR(Sheet3!Q94,"")</f>
        <v>2005/02/18</v>
      </c>
      <c r="Q94" s="3">
        <v>42407</v>
      </c>
      <c r="R94">
        <f t="shared" si="5"/>
        <v>10</v>
      </c>
    </row>
    <row r="95" spans="4:18">
      <c r="D95">
        <f>IFERROR(テーブル_Swim01[[#This Row],[UID]],"")</f>
        <v>94</v>
      </c>
      <c r="E95">
        <f>IFERROR(テーブル_Swim01[[#This Row],[競技番号]],"")</f>
        <v>94</v>
      </c>
      <c r="F95">
        <f>IFERROR(テーブル_Swim01[[#This Row],[性別]],"")</f>
        <v>1</v>
      </c>
      <c r="G95" t="str">
        <f t="shared" si="3"/>
        <v>男子</v>
      </c>
      <c r="H95">
        <f>IFERROR(テーブル_Swim01[[#This Row],[クラス番号]],"")</f>
        <v>3</v>
      </c>
      <c r="I95" t="str">
        <f>IFERROR(LOOKUP(H95,Sheet5!A:A,Sheet5!B:B),"")</f>
        <v>13～14歳</v>
      </c>
      <c r="J95" t="str">
        <f>IFERROR(テーブル_Swim01[[#This Row],[種目]],"")</f>
        <v>自由形</v>
      </c>
      <c r="K95" t="str">
        <f>IFERROR(テーブル_Swim01[[#This Row],[距離]],"")</f>
        <v xml:space="preserve">  50m</v>
      </c>
      <c r="L95" t="str">
        <f>IFERROR(テーブル_Swim01[[#This Row],[予決]],"")</f>
        <v>決勝</v>
      </c>
      <c r="M95" t="str">
        <f t="shared" si="4"/>
        <v>13～14歳  男子    50m  自由形  決勝</v>
      </c>
      <c r="N95">
        <f>IFERROR(テーブル_Swim01[[#This Row],[競技番号]],"")</f>
        <v>94</v>
      </c>
      <c r="O95">
        <f>IFERROR(テーブル_Swim014[[#This Row],[選手番号]],"")</f>
        <v>94</v>
      </c>
      <c r="P95" t="str">
        <f>IFERROR(Sheet3!Q95,"")</f>
        <v>2006/03/16</v>
      </c>
      <c r="Q95" s="3">
        <v>42407</v>
      </c>
      <c r="R95">
        <f t="shared" si="5"/>
        <v>9</v>
      </c>
    </row>
    <row r="96" spans="4:18">
      <c r="D96">
        <f>IFERROR(テーブル_Swim01[[#This Row],[UID]],"")</f>
        <v>95</v>
      </c>
      <c r="E96">
        <f>IFERROR(テーブル_Swim01[[#This Row],[競技番号]],"")</f>
        <v>95</v>
      </c>
      <c r="F96">
        <f>IFERROR(テーブル_Swim01[[#This Row],[性別]],"")</f>
        <v>2</v>
      </c>
      <c r="G96" t="str">
        <f t="shared" si="3"/>
        <v>女子</v>
      </c>
      <c r="H96">
        <f>IFERROR(テーブル_Swim01[[#This Row],[クラス番号]],"")</f>
        <v>4</v>
      </c>
      <c r="I96" t="str">
        <f>IFERROR(LOOKUP(H96,Sheet5!A:A,Sheet5!B:B),"")</f>
        <v>15歳以上</v>
      </c>
      <c r="J96" t="str">
        <f>IFERROR(テーブル_Swim01[[#This Row],[種目]],"")</f>
        <v>自由形</v>
      </c>
      <c r="K96" t="str">
        <f>IFERROR(テーブル_Swim01[[#This Row],[距離]],"")</f>
        <v xml:space="preserve">  50m</v>
      </c>
      <c r="L96" t="str">
        <f>IFERROR(テーブル_Swim01[[#This Row],[予決]],"")</f>
        <v>決勝</v>
      </c>
      <c r="M96" t="str">
        <f t="shared" si="4"/>
        <v>15歳以上  女子    50m  自由形  決勝</v>
      </c>
      <c r="N96">
        <f>IFERROR(テーブル_Swim01[[#This Row],[競技番号]],"")</f>
        <v>95</v>
      </c>
      <c r="O96">
        <f>IFERROR(テーブル_Swim014[[#This Row],[選手番号]],"")</f>
        <v>95</v>
      </c>
      <c r="P96" t="str">
        <f>IFERROR(Sheet3!Q96,"")</f>
        <v>2006/08/12</v>
      </c>
      <c r="Q96" s="3">
        <v>42407</v>
      </c>
      <c r="R96">
        <f t="shared" si="5"/>
        <v>9</v>
      </c>
    </row>
    <row r="97" spans="4:18">
      <c r="D97">
        <f>IFERROR(テーブル_Swim01[[#This Row],[UID]],"")</f>
        <v>96</v>
      </c>
      <c r="E97">
        <f>IFERROR(テーブル_Swim01[[#This Row],[競技番号]],"")</f>
        <v>96</v>
      </c>
      <c r="F97">
        <f>IFERROR(テーブル_Swim01[[#This Row],[性別]],"")</f>
        <v>1</v>
      </c>
      <c r="G97" t="str">
        <f t="shared" si="3"/>
        <v>男子</v>
      </c>
      <c r="H97">
        <f>IFERROR(テーブル_Swim01[[#This Row],[クラス番号]],"")</f>
        <v>4</v>
      </c>
      <c r="I97" t="str">
        <f>IFERROR(LOOKUP(H97,Sheet5!A:A,Sheet5!B:B),"")</f>
        <v>15歳以上</v>
      </c>
      <c r="J97" t="str">
        <f>IFERROR(テーブル_Swim01[[#This Row],[種目]],"")</f>
        <v>自由形</v>
      </c>
      <c r="K97" t="str">
        <f>IFERROR(テーブル_Swim01[[#This Row],[距離]],"")</f>
        <v xml:space="preserve">  50m</v>
      </c>
      <c r="L97" t="str">
        <f>IFERROR(テーブル_Swim01[[#This Row],[予決]],"")</f>
        <v>決勝</v>
      </c>
      <c r="M97" t="str">
        <f t="shared" si="4"/>
        <v>15歳以上  男子    50m  自由形  決勝</v>
      </c>
      <c r="N97">
        <f>IFERROR(テーブル_Swim01[[#This Row],[競技番号]],"")</f>
        <v>96</v>
      </c>
      <c r="O97">
        <f>IFERROR(テーブル_Swim014[[#This Row],[選手番号]],"")</f>
        <v>96</v>
      </c>
      <c r="P97" t="str">
        <f>IFERROR(Sheet3!Q97,"")</f>
        <v>2006/11/20</v>
      </c>
      <c r="Q97" s="3">
        <v>42407</v>
      </c>
      <c r="R97">
        <f t="shared" si="5"/>
        <v>9</v>
      </c>
    </row>
    <row r="98" spans="4:18">
      <c r="D98">
        <f>IFERROR(テーブル_Swim01[[#This Row],[UID]],"")</f>
        <v>97</v>
      </c>
      <c r="E98">
        <f>IFERROR(テーブル_Swim01[[#This Row],[競技番号]],"")</f>
        <v>97</v>
      </c>
      <c r="F98">
        <f>IFERROR(テーブル_Swim01[[#This Row],[性別]],"")</f>
        <v>2</v>
      </c>
      <c r="G98" t="str">
        <f t="shared" si="3"/>
        <v>女子</v>
      </c>
      <c r="H98">
        <f>IFERROR(テーブル_Swim01[[#This Row],[クラス番号]],"")</f>
        <v>1</v>
      </c>
      <c r="I98" t="str">
        <f>IFERROR(LOOKUP(H98,Sheet5!A:A,Sheet5!B:B),"")</f>
        <v>10歳以下</v>
      </c>
      <c r="J98" t="str">
        <f>IFERROR(テーブル_Swim01[[#This Row],[種目]],"")</f>
        <v>メドレーリレー</v>
      </c>
      <c r="K98" t="str">
        <f>IFERROR(テーブル_Swim01[[#This Row],[距離]],"")</f>
        <v xml:space="preserve"> 200m</v>
      </c>
      <c r="L98" t="str">
        <f>IFERROR(テーブル_Swim01[[#This Row],[予決]],"")</f>
        <v>タイム決勝</v>
      </c>
      <c r="M98" t="str">
        <f t="shared" si="4"/>
        <v>10歳以下  女子   200m  メドレーリレー  タイム決勝</v>
      </c>
      <c r="N98">
        <f>IFERROR(テーブル_Swim01[[#This Row],[競技番号]],"")</f>
        <v>97</v>
      </c>
      <c r="O98">
        <f>IFERROR(テーブル_Swim014[[#This Row],[選手番号]],"")</f>
        <v>97</v>
      </c>
      <c r="P98" t="str">
        <f>IFERROR(Sheet3!Q98,"")</f>
        <v>2007/01/14</v>
      </c>
      <c r="Q98" s="3">
        <v>42407</v>
      </c>
      <c r="R98">
        <f t="shared" si="5"/>
        <v>9</v>
      </c>
    </row>
    <row r="99" spans="4:18">
      <c r="D99">
        <f>IFERROR(テーブル_Swim01[[#This Row],[UID]],"")</f>
        <v>98</v>
      </c>
      <c r="E99">
        <f>IFERROR(テーブル_Swim01[[#This Row],[競技番号]],"")</f>
        <v>98</v>
      </c>
      <c r="F99">
        <f>IFERROR(テーブル_Swim01[[#This Row],[性別]],"")</f>
        <v>1</v>
      </c>
      <c r="G99" t="str">
        <f t="shared" si="3"/>
        <v>男子</v>
      </c>
      <c r="H99">
        <f>IFERROR(テーブル_Swim01[[#This Row],[クラス番号]],"")</f>
        <v>1</v>
      </c>
      <c r="I99" t="str">
        <f>IFERROR(LOOKUP(H99,Sheet5!A:A,Sheet5!B:B),"")</f>
        <v>10歳以下</v>
      </c>
      <c r="J99" t="str">
        <f>IFERROR(テーブル_Swim01[[#This Row],[種目]],"")</f>
        <v>メドレーリレー</v>
      </c>
      <c r="K99" t="str">
        <f>IFERROR(テーブル_Swim01[[#This Row],[距離]],"")</f>
        <v xml:space="preserve"> 200m</v>
      </c>
      <c r="L99" t="str">
        <f>IFERROR(テーブル_Swim01[[#This Row],[予決]],"")</f>
        <v>タイム決勝</v>
      </c>
      <c r="M99" t="str">
        <f t="shared" si="4"/>
        <v>10歳以下  男子   200m  メドレーリレー  タイム決勝</v>
      </c>
      <c r="N99">
        <f>IFERROR(テーブル_Swim01[[#This Row],[競技番号]],"")</f>
        <v>98</v>
      </c>
      <c r="O99">
        <f>IFERROR(テーブル_Swim014[[#This Row],[選手番号]],"")</f>
        <v>98</v>
      </c>
      <c r="P99" t="str">
        <f>IFERROR(Sheet3!Q99,"")</f>
        <v>2007/03/01</v>
      </c>
      <c r="Q99" s="3">
        <v>42407</v>
      </c>
      <c r="R99">
        <f t="shared" si="5"/>
        <v>8</v>
      </c>
    </row>
    <row r="100" spans="4:18">
      <c r="D100">
        <f>IFERROR(テーブル_Swim01[[#This Row],[UID]],"")</f>
        <v>99</v>
      </c>
      <c r="E100">
        <f>IFERROR(テーブル_Swim01[[#This Row],[競技番号]],"")</f>
        <v>99</v>
      </c>
      <c r="F100">
        <f>IFERROR(テーブル_Swim01[[#This Row],[性別]],"")</f>
        <v>2</v>
      </c>
      <c r="G100" t="str">
        <f t="shared" si="3"/>
        <v>女子</v>
      </c>
      <c r="H100">
        <f>IFERROR(テーブル_Swim01[[#This Row],[クラス番号]],"")</f>
        <v>2</v>
      </c>
      <c r="I100" t="str">
        <f>IFERROR(LOOKUP(H100,Sheet5!A:A,Sheet5!B:B),"")</f>
        <v>11～12歳</v>
      </c>
      <c r="J100" t="str">
        <f>IFERROR(テーブル_Swim01[[#This Row],[種目]],"")</f>
        <v>メドレーリレー</v>
      </c>
      <c r="K100" t="str">
        <f>IFERROR(テーブル_Swim01[[#This Row],[距離]],"")</f>
        <v xml:space="preserve"> 200m</v>
      </c>
      <c r="L100" t="str">
        <f>IFERROR(テーブル_Swim01[[#This Row],[予決]],"")</f>
        <v>タイム決勝</v>
      </c>
      <c r="M100" t="str">
        <f t="shared" si="4"/>
        <v>11～12歳  女子   200m  メドレーリレー  タイム決勝</v>
      </c>
      <c r="N100">
        <f>IFERROR(テーブル_Swim01[[#This Row],[競技番号]],"")</f>
        <v>99</v>
      </c>
      <c r="O100">
        <f>IFERROR(テーブル_Swim014[[#This Row],[選手番号]],"")</f>
        <v>99</v>
      </c>
      <c r="P100" t="str">
        <f>IFERROR(Sheet3!Q100,"")</f>
        <v>2007/08/08</v>
      </c>
      <c r="Q100" s="3">
        <v>42407</v>
      </c>
      <c r="R100">
        <f t="shared" si="5"/>
        <v>8</v>
      </c>
    </row>
    <row r="101" spans="4:18">
      <c r="D101">
        <f>IFERROR(テーブル_Swim01[[#This Row],[UID]],"")</f>
        <v>100</v>
      </c>
      <c r="E101">
        <f>IFERROR(テーブル_Swim01[[#This Row],[競技番号]],"")</f>
        <v>100</v>
      </c>
      <c r="F101">
        <f>IFERROR(テーブル_Swim01[[#This Row],[性別]],"")</f>
        <v>1</v>
      </c>
      <c r="G101" t="str">
        <f t="shared" si="3"/>
        <v>男子</v>
      </c>
      <c r="H101">
        <f>IFERROR(テーブル_Swim01[[#This Row],[クラス番号]],"")</f>
        <v>2</v>
      </c>
      <c r="I101" t="str">
        <f>IFERROR(LOOKUP(H101,Sheet5!A:A,Sheet5!B:B),"")</f>
        <v>11～12歳</v>
      </c>
      <c r="J101" t="str">
        <f>IFERROR(テーブル_Swim01[[#This Row],[種目]],"")</f>
        <v>メドレーリレー</v>
      </c>
      <c r="K101" t="str">
        <f>IFERROR(テーブル_Swim01[[#This Row],[距離]],"")</f>
        <v xml:space="preserve"> 200m</v>
      </c>
      <c r="L101" t="str">
        <f>IFERROR(テーブル_Swim01[[#This Row],[予決]],"")</f>
        <v>タイム決勝</v>
      </c>
      <c r="M101" t="str">
        <f t="shared" si="4"/>
        <v>11～12歳  男子   200m  メドレーリレー  タイム決勝</v>
      </c>
      <c r="N101">
        <f>IFERROR(テーブル_Swim01[[#This Row],[競技番号]],"")</f>
        <v>100</v>
      </c>
      <c r="O101">
        <f>IFERROR(テーブル_Swim014[[#This Row],[選手番号]],"")</f>
        <v>100</v>
      </c>
      <c r="P101" t="str">
        <f>IFERROR(Sheet3!Q101,"")</f>
        <v>2007/12/22</v>
      </c>
      <c r="Q101" s="3">
        <v>42407</v>
      </c>
      <c r="R101">
        <f t="shared" si="5"/>
        <v>8</v>
      </c>
    </row>
    <row r="102" spans="4:18">
      <c r="D102">
        <f>IFERROR(テーブル_Swim01[[#This Row],[UID]],"")</f>
        <v>101</v>
      </c>
      <c r="E102">
        <f>IFERROR(テーブル_Swim01[[#This Row],[競技番号]],"")</f>
        <v>101</v>
      </c>
      <c r="F102">
        <f>IFERROR(テーブル_Swim01[[#This Row],[性別]],"")</f>
        <v>2</v>
      </c>
      <c r="G102" t="str">
        <f t="shared" si="3"/>
        <v>女子</v>
      </c>
      <c r="H102">
        <f>IFERROR(テーブル_Swim01[[#This Row],[クラス番号]],"")</f>
        <v>3</v>
      </c>
      <c r="I102" t="str">
        <f>IFERROR(LOOKUP(H102,Sheet5!A:A,Sheet5!B:B),"")</f>
        <v>13～14歳</v>
      </c>
      <c r="J102" t="str">
        <f>IFERROR(テーブル_Swim01[[#This Row],[種目]],"")</f>
        <v>メドレーリレー</v>
      </c>
      <c r="K102" t="str">
        <f>IFERROR(テーブル_Swim01[[#This Row],[距離]],"")</f>
        <v xml:space="preserve"> 400m</v>
      </c>
      <c r="L102" t="str">
        <f>IFERROR(テーブル_Swim01[[#This Row],[予決]],"")</f>
        <v>タイム決勝</v>
      </c>
      <c r="M102" t="str">
        <f t="shared" si="4"/>
        <v>13～14歳  女子   400m  メドレーリレー  タイム決勝</v>
      </c>
      <c r="N102">
        <f>IFERROR(テーブル_Swim01[[#This Row],[競技番号]],"")</f>
        <v>101</v>
      </c>
      <c r="O102">
        <f>IFERROR(テーブル_Swim014[[#This Row],[選手番号]],"")</f>
        <v>101</v>
      </c>
      <c r="P102" t="str">
        <f>IFERROR(Sheet3!Q102,"")</f>
        <v>2000/08/30</v>
      </c>
      <c r="Q102" s="3">
        <v>42407</v>
      </c>
      <c r="R102">
        <f t="shared" si="5"/>
        <v>15</v>
      </c>
    </row>
    <row r="103" spans="4:18">
      <c r="D103">
        <f>IFERROR(テーブル_Swim01[[#This Row],[UID]],"")</f>
        <v>102</v>
      </c>
      <c r="E103">
        <f>IFERROR(テーブル_Swim01[[#This Row],[競技番号]],"")</f>
        <v>102</v>
      </c>
      <c r="F103">
        <f>IFERROR(テーブル_Swim01[[#This Row],[性別]],"")</f>
        <v>1</v>
      </c>
      <c r="G103" t="str">
        <f t="shared" si="3"/>
        <v>男子</v>
      </c>
      <c r="H103">
        <f>IFERROR(テーブル_Swim01[[#This Row],[クラス番号]],"")</f>
        <v>3</v>
      </c>
      <c r="I103" t="str">
        <f>IFERROR(LOOKUP(H103,Sheet5!A:A,Sheet5!B:B),"")</f>
        <v>13～14歳</v>
      </c>
      <c r="J103" t="str">
        <f>IFERROR(テーブル_Swim01[[#This Row],[種目]],"")</f>
        <v>メドレーリレー</v>
      </c>
      <c r="K103" t="str">
        <f>IFERROR(テーブル_Swim01[[#This Row],[距離]],"")</f>
        <v xml:space="preserve"> 400m</v>
      </c>
      <c r="L103" t="str">
        <f>IFERROR(テーブル_Swim01[[#This Row],[予決]],"")</f>
        <v>タイム決勝</v>
      </c>
      <c r="M103" t="str">
        <f t="shared" si="4"/>
        <v>13～14歳  男子   400m  メドレーリレー  タイム決勝</v>
      </c>
      <c r="N103">
        <f>IFERROR(テーブル_Swim01[[#This Row],[競技番号]],"")</f>
        <v>102</v>
      </c>
      <c r="O103">
        <f>IFERROR(テーブル_Swim014[[#This Row],[選手番号]],"")</f>
        <v>102</v>
      </c>
      <c r="P103" t="str">
        <f>IFERROR(Sheet3!Q103,"")</f>
        <v>2001/09/25</v>
      </c>
      <c r="Q103" s="3">
        <v>42407</v>
      </c>
      <c r="R103">
        <f t="shared" si="5"/>
        <v>14</v>
      </c>
    </row>
    <row r="104" spans="4:18">
      <c r="D104">
        <f>IFERROR(テーブル_Swim01[[#This Row],[UID]],"")</f>
        <v>103</v>
      </c>
      <c r="E104">
        <f>IFERROR(テーブル_Swim01[[#This Row],[競技番号]],"")</f>
        <v>103</v>
      </c>
      <c r="F104">
        <f>IFERROR(テーブル_Swim01[[#This Row],[性別]],"")</f>
        <v>2</v>
      </c>
      <c r="G104" t="str">
        <f t="shared" si="3"/>
        <v>女子</v>
      </c>
      <c r="H104">
        <f>IFERROR(テーブル_Swim01[[#This Row],[クラス番号]],"")</f>
        <v>4</v>
      </c>
      <c r="I104" t="str">
        <f>IFERROR(LOOKUP(H104,Sheet5!A:A,Sheet5!B:B),"")</f>
        <v>15歳以上</v>
      </c>
      <c r="J104" t="str">
        <f>IFERROR(テーブル_Swim01[[#This Row],[種目]],"")</f>
        <v>メドレーリレー</v>
      </c>
      <c r="K104" t="str">
        <f>IFERROR(テーブル_Swim01[[#This Row],[距離]],"")</f>
        <v xml:space="preserve"> 400m</v>
      </c>
      <c r="L104" t="str">
        <f>IFERROR(テーブル_Swim01[[#This Row],[予決]],"")</f>
        <v>タイム決勝</v>
      </c>
      <c r="M104" t="str">
        <f t="shared" si="4"/>
        <v>15歳以上  女子   400m  メドレーリレー  タイム決勝</v>
      </c>
      <c r="N104">
        <f>IFERROR(テーブル_Swim01[[#This Row],[競技番号]],"")</f>
        <v>103</v>
      </c>
      <c r="O104">
        <f>IFERROR(テーブル_Swim014[[#This Row],[選手番号]],"")</f>
        <v>103</v>
      </c>
      <c r="P104" t="str">
        <f>IFERROR(Sheet3!Q104,"")</f>
        <v>2001/10/23</v>
      </c>
      <c r="Q104" s="3">
        <v>42407</v>
      </c>
      <c r="R104">
        <f t="shared" si="5"/>
        <v>14</v>
      </c>
    </row>
    <row r="105" spans="4:18">
      <c r="D105">
        <f>IFERROR(テーブル_Swim01[[#This Row],[UID]],"")</f>
        <v>104</v>
      </c>
      <c r="E105">
        <f>IFERROR(テーブル_Swim01[[#This Row],[競技番号]],"")</f>
        <v>104</v>
      </c>
      <c r="F105">
        <f>IFERROR(テーブル_Swim01[[#This Row],[性別]],"")</f>
        <v>1</v>
      </c>
      <c r="G105" t="str">
        <f t="shared" si="3"/>
        <v>男子</v>
      </c>
      <c r="H105">
        <f>IFERROR(テーブル_Swim01[[#This Row],[クラス番号]],"")</f>
        <v>4</v>
      </c>
      <c r="I105" t="str">
        <f>IFERROR(LOOKUP(H105,Sheet5!A:A,Sheet5!B:B),"")</f>
        <v>15歳以上</v>
      </c>
      <c r="J105" t="str">
        <f>IFERROR(テーブル_Swim01[[#This Row],[種目]],"")</f>
        <v>メドレーリレー</v>
      </c>
      <c r="K105" t="str">
        <f>IFERROR(テーブル_Swim01[[#This Row],[距離]],"")</f>
        <v xml:space="preserve"> 400m</v>
      </c>
      <c r="L105" t="str">
        <f>IFERROR(テーブル_Swim01[[#This Row],[予決]],"")</f>
        <v>タイム決勝</v>
      </c>
      <c r="M105" t="str">
        <f t="shared" si="4"/>
        <v>15歳以上  男子   400m  メドレーリレー  タイム決勝</v>
      </c>
      <c r="N105">
        <f>IFERROR(テーブル_Swim01[[#This Row],[競技番号]],"")</f>
        <v>104</v>
      </c>
      <c r="O105">
        <f>IFERROR(テーブル_Swim014[[#This Row],[選手番号]],"")</f>
        <v>104</v>
      </c>
      <c r="P105" t="str">
        <f>IFERROR(Sheet3!Q105,"")</f>
        <v>2002/12/06</v>
      </c>
      <c r="Q105" s="3">
        <v>42407</v>
      </c>
      <c r="R105">
        <f t="shared" si="5"/>
        <v>13</v>
      </c>
    </row>
    <row r="106" spans="4:18">
      <c r="D106">
        <f>IFERROR(テーブル_Swim01[[#This Row],[UID]],"")</f>
        <v>105</v>
      </c>
      <c r="E106">
        <f>IFERROR(テーブル_Swim01[[#This Row],[競技番号]],"")</f>
        <v>105</v>
      </c>
      <c r="F106">
        <f>IFERROR(テーブル_Swim01[[#This Row],[性別]],"")</f>
        <v>2</v>
      </c>
      <c r="G106" t="str">
        <f t="shared" si="3"/>
        <v>女子</v>
      </c>
      <c r="H106">
        <f>IFERROR(テーブル_Swim01[[#This Row],[クラス番号]],"")</f>
        <v>1</v>
      </c>
      <c r="I106" t="str">
        <f>IFERROR(LOOKUP(H106,Sheet5!A:A,Sheet5!B:B),"")</f>
        <v>10歳以下</v>
      </c>
      <c r="J106" t="str">
        <f>IFERROR(テーブル_Swim01[[#This Row],[種目]],"")</f>
        <v>バタフライ</v>
      </c>
      <c r="K106" t="str">
        <f>IFERROR(テーブル_Swim01[[#This Row],[距離]],"")</f>
        <v xml:space="preserve">  50m</v>
      </c>
      <c r="L106" t="str">
        <f>IFERROR(テーブル_Swim01[[#This Row],[予決]],"")</f>
        <v>予選</v>
      </c>
      <c r="M106" t="str">
        <f t="shared" si="4"/>
        <v>10歳以下  女子    50m  バタフライ  予選</v>
      </c>
      <c r="N106">
        <f>IFERROR(テーブル_Swim01[[#This Row],[競技番号]],"")</f>
        <v>105</v>
      </c>
      <c r="O106">
        <f>IFERROR(テーブル_Swim014[[#This Row],[選手番号]],"")</f>
        <v>105</v>
      </c>
      <c r="P106" t="str">
        <f>IFERROR(Sheet3!Q106,"")</f>
        <v>2003/04/22</v>
      </c>
      <c r="Q106" s="3">
        <v>42407</v>
      </c>
      <c r="R106">
        <f t="shared" si="5"/>
        <v>12</v>
      </c>
    </row>
    <row r="107" spans="4:18">
      <c r="D107">
        <f>IFERROR(テーブル_Swim01[[#This Row],[UID]],"")</f>
        <v>106</v>
      </c>
      <c r="E107">
        <f>IFERROR(テーブル_Swim01[[#This Row],[競技番号]],"")</f>
        <v>106</v>
      </c>
      <c r="F107">
        <f>IFERROR(テーブル_Swim01[[#This Row],[性別]],"")</f>
        <v>1</v>
      </c>
      <c r="G107" t="str">
        <f t="shared" si="3"/>
        <v>男子</v>
      </c>
      <c r="H107">
        <f>IFERROR(テーブル_Swim01[[#This Row],[クラス番号]],"")</f>
        <v>1</v>
      </c>
      <c r="I107" t="str">
        <f>IFERROR(LOOKUP(H107,Sheet5!A:A,Sheet5!B:B),"")</f>
        <v>10歳以下</v>
      </c>
      <c r="J107" t="str">
        <f>IFERROR(テーブル_Swim01[[#This Row],[種目]],"")</f>
        <v>バタフライ</v>
      </c>
      <c r="K107" t="str">
        <f>IFERROR(テーブル_Swim01[[#This Row],[距離]],"")</f>
        <v xml:space="preserve">  50m</v>
      </c>
      <c r="L107" t="str">
        <f>IFERROR(テーブル_Swim01[[#This Row],[予決]],"")</f>
        <v>予選</v>
      </c>
      <c r="M107" t="str">
        <f t="shared" si="4"/>
        <v>10歳以下  男子    50m  バタフライ  予選</v>
      </c>
      <c r="N107">
        <f>IFERROR(テーブル_Swim01[[#This Row],[競技番号]],"")</f>
        <v>106</v>
      </c>
      <c r="O107">
        <f>IFERROR(テーブル_Swim014[[#This Row],[選手番号]],"")</f>
        <v>106</v>
      </c>
      <c r="P107" t="str">
        <f>IFERROR(Sheet3!Q107,"")</f>
        <v>2003/04/28</v>
      </c>
      <c r="Q107" s="3">
        <v>42407</v>
      </c>
      <c r="R107">
        <f t="shared" si="5"/>
        <v>12</v>
      </c>
    </row>
    <row r="108" spans="4:18">
      <c r="D108">
        <f>IFERROR(テーブル_Swim01[[#This Row],[UID]],"")</f>
        <v>107</v>
      </c>
      <c r="E108">
        <f>IFERROR(テーブル_Swim01[[#This Row],[競技番号]],"")</f>
        <v>107</v>
      </c>
      <c r="F108">
        <f>IFERROR(テーブル_Swim01[[#This Row],[性別]],"")</f>
        <v>2</v>
      </c>
      <c r="G108" t="str">
        <f t="shared" ref="G108:G171" si="6">IFERROR(LOOKUP(F108,A:A,B:B),"")</f>
        <v>女子</v>
      </c>
      <c r="H108">
        <f>IFERROR(テーブル_Swim01[[#This Row],[クラス番号]],"")</f>
        <v>2</v>
      </c>
      <c r="I108" t="str">
        <f>IFERROR(LOOKUP(H108,Sheet5!A:A,Sheet5!B:B),"")</f>
        <v>11～12歳</v>
      </c>
      <c r="J108" t="str">
        <f>IFERROR(テーブル_Swim01[[#This Row],[種目]],"")</f>
        <v>バタフライ</v>
      </c>
      <c r="K108" t="str">
        <f>IFERROR(テーブル_Swim01[[#This Row],[距離]],"")</f>
        <v xml:space="preserve">  50m</v>
      </c>
      <c r="L108" t="str">
        <f>IFERROR(テーブル_Swim01[[#This Row],[予決]],"")</f>
        <v>予選</v>
      </c>
      <c r="M108" t="str">
        <f t="shared" ref="M108:M171" si="7">IFERROR(CONCATENATE(I108,"  ",G108,"  ",K108,"  ",J108,"  ",L108),"")</f>
        <v>11～12歳  女子    50m  バタフライ  予選</v>
      </c>
      <c r="N108">
        <f>IFERROR(テーブル_Swim01[[#This Row],[競技番号]],"")</f>
        <v>107</v>
      </c>
      <c r="O108">
        <f>IFERROR(テーブル_Swim014[[#This Row],[選手番号]],"")</f>
        <v>107</v>
      </c>
      <c r="P108" t="str">
        <f>IFERROR(Sheet3!Q108,"")</f>
        <v>2003/06/05</v>
      </c>
      <c r="Q108" s="3">
        <v>42407</v>
      </c>
      <c r="R108">
        <f t="shared" si="5"/>
        <v>12</v>
      </c>
    </row>
    <row r="109" spans="4:18">
      <c r="D109">
        <f>IFERROR(テーブル_Swim01[[#This Row],[UID]],"")</f>
        <v>108</v>
      </c>
      <c r="E109">
        <f>IFERROR(テーブル_Swim01[[#This Row],[競技番号]],"")</f>
        <v>108</v>
      </c>
      <c r="F109">
        <f>IFERROR(テーブル_Swim01[[#This Row],[性別]],"")</f>
        <v>1</v>
      </c>
      <c r="G109" t="str">
        <f t="shared" si="6"/>
        <v>男子</v>
      </c>
      <c r="H109">
        <f>IFERROR(テーブル_Swim01[[#This Row],[クラス番号]],"")</f>
        <v>2</v>
      </c>
      <c r="I109" t="str">
        <f>IFERROR(LOOKUP(H109,Sheet5!A:A,Sheet5!B:B),"")</f>
        <v>11～12歳</v>
      </c>
      <c r="J109" t="str">
        <f>IFERROR(テーブル_Swim01[[#This Row],[種目]],"")</f>
        <v>バタフライ</v>
      </c>
      <c r="K109" t="str">
        <f>IFERROR(テーブル_Swim01[[#This Row],[距離]],"")</f>
        <v xml:space="preserve">  50m</v>
      </c>
      <c r="L109" t="str">
        <f>IFERROR(テーブル_Swim01[[#This Row],[予決]],"")</f>
        <v>予選</v>
      </c>
      <c r="M109" t="str">
        <f t="shared" si="7"/>
        <v>11～12歳  男子    50m  バタフライ  予選</v>
      </c>
      <c r="N109">
        <f>IFERROR(テーブル_Swim01[[#This Row],[競技番号]],"")</f>
        <v>108</v>
      </c>
      <c r="O109">
        <f>IFERROR(テーブル_Swim014[[#This Row],[選手番号]],"")</f>
        <v>108</v>
      </c>
      <c r="P109" t="str">
        <f>IFERROR(Sheet3!Q109,"")</f>
        <v>2003/06/12</v>
      </c>
      <c r="Q109" s="3">
        <v>42407</v>
      </c>
      <c r="R109">
        <f t="shared" si="5"/>
        <v>12</v>
      </c>
    </row>
    <row r="110" spans="4:18">
      <c r="D110">
        <f>IFERROR(テーブル_Swim01[[#This Row],[UID]],"")</f>
        <v>109</v>
      </c>
      <c r="E110">
        <f>IFERROR(テーブル_Swim01[[#This Row],[競技番号]],"")</f>
        <v>109</v>
      </c>
      <c r="F110">
        <f>IFERROR(テーブル_Swim01[[#This Row],[性別]],"")</f>
        <v>2</v>
      </c>
      <c r="G110" t="str">
        <f t="shared" si="6"/>
        <v>女子</v>
      </c>
      <c r="H110">
        <f>IFERROR(テーブル_Swim01[[#This Row],[クラス番号]],"")</f>
        <v>3</v>
      </c>
      <c r="I110" t="str">
        <f>IFERROR(LOOKUP(H110,Sheet5!A:A,Sheet5!B:B),"")</f>
        <v>13～14歳</v>
      </c>
      <c r="J110" t="str">
        <f>IFERROR(テーブル_Swim01[[#This Row],[種目]],"")</f>
        <v>バタフライ</v>
      </c>
      <c r="K110" t="str">
        <f>IFERROR(テーブル_Swim01[[#This Row],[距離]],"")</f>
        <v xml:space="preserve">  50m</v>
      </c>
      <c r="L110" t="str">
        <f>IFERROR(テーブル_Swim01[[#This Row],[予決]],"")</f>
        <v>予選</v>
      </c>
      <c r="M110" t="str">
        <f t="shared" si="7"/>
        <v>13～14歳  女子    50m  バタフライ  予選</v>
      </c>
      <c r="N110">
        <f>IFERROR(テーブル_Swim01[[#This Row],[競技番号]],"")</f>
        <v>109</v>
      </c>
      <c r="O110">
        <f>IFERROR(テーブル_Swim014[[#This Row],[選手番号]],"")</f>
        <v>109</v>
      </c>
      <c r="P110" t="str">
        <f>IFERROR(Sheet3!Q110,"")</f>
        <v>2003/09/23</v>
      </c>
      <c r="Q110" s="3">
        <v>42407</v>
      </c>
      <c r="R110">
        <f t="shared" si="5"/>
        <v>12</v>
      </c>
    </row>
    <row r="111" spans="4:18">
      <c r="D111">
        <f>IFERROR(テーブル_Swim01[[#This Row],[UID]],"")</f>
        <v>110</v>
      </c>
      <c r="E111">
        <f>IFERROR(テーブル_Swim01[[#This Row],[競技番号]],"")</f>
        <v>110</v>
      </c>
      <c r="F111">
        <f>IFERROR(テーブル_Swim01[[#This Row],[性別]],"")</f>
        <v>1</v>
      </c>
      <c r="G111" t="str">
        <f t="shared" si="6"/>
        <v>男子</v>
      </c>
      <c r="H111">
        <f>IFERROR(テーブル_Swim01[[#This Row],[クラス番号]],"")</f>
        <v>3</v>
      </c>
      <c r="I111" t="str">
        <f>IFERROR(LOOKUP(H111,Sheet5!A:A,Sheet5!B:B),"")</f>
        <v>13～14歳</v>
      </c>
      <c r="J111" t="str">
        <f>IFERROR(テーブル_Swim01[[#This Row],[種目]],"")</f>
        <v>バタフライ</v>
      </c>
      <c r="K111" t="str">
        <f>IFERROR(テーブル_Swim01[[#This Row],[距離]],"")</f>
        <v xml:space="preserve">  50m</v>
      </c>
      <c r="L111" t="str">
        <f>IFERROR(テーブル_Swim01[[#This Row],[予決]],"")</f>
        <v>予選</v>
      </c>
      <c r="M111" t="str">
        <f t="shared" si="7"/>
        <v>13～14歳  男子    50m  バタフライ  予選</v>
      </c>
      <c r="N111">
        <f>IFERROR(テーブル_Swim01[[#This Row],[競技番号]],"")</f>
        <v>110</v>
      </c>
      <c r="O111">
        <f>IFERROR(テーブル_Swim014[[#This Row],[選手番号]],"")</f>
        <v>110</v>
      </c>
      <c r="P111" t="str">
        <f>IFERROR(Sheet3!Q111,"")</f>
        <v>2004/04/04</v>
      </c>
      <c r="Q111" s="3">
        <v>42407</v>
      </c>
      <c r="R111">
        <f t="shared" si="5"/>
        <v>11</v>
      </c>
    </row>
    <row r="112" spans="4:18">
      <c r="D112">
        <f>IFERROR(テーブル_Swim01[[#This Row],[UID]],"")</f>
        <v>111</v>
      </c>
      <c r="E112">
        <f>IFERROR(テーブル_Swim01[[#This Row],[競技番号]],"")</f>
        <v>111</v>
      </c>
      <c r="F112">
        <f>IFERROR(テーブル_Swim01[[#This Row],[性別]],"")</f>
        <v>2</v>
      </c>
      <c r="G112" t="str">
        <f t="shared" si="6"/>
        <v>女子</v>
      </c>
      <c r="H112">
        <f>IFERROR(テーブル_Swim01[[#This Row],[クラス番号]],"")</f>
        <v>4</v>
      </c>
      <c r="I112" t="str">
        <f>IFERROR(LOOKUP(H112,Sheet5!A:A,Sheet5!B:B),"")</f>
        <v>15歳以上</v>
      </c>
      <c r="J112" t="str">
        <f>IFERROR(テーブル_Swim01[[#This Row],[種目]],"")</f>
        <v>バタフライ</v>
      </c>
      <c r="K112" t="str">
        <f>IFERROR(テーブル_Swim01[[#This Row],[距離]],"")</f>
        <v xml:space="preserve">  50m</v>
      </c>
      <c r="L112" t="str">
        <f>IFERROR(テーブル_Swim01[[#This Row],[予決]],"")</f>
        <v>予選</v>
      </c>
      <c r="M112" t="str">
        <f t="shared" si="7"/>
        <v>15歳以上  女子    50m  バタフライ  予選</v>
      </c>
      <c r="N112">
        <f>IFERROR(テーブル_Swim01[[#This Row],[競技番号]],"")</f>
        <v>111</v>
      </c>
      <c r="O112">
        <f>IFERROR(テーブル_Swim014[[#This Row],[選手番号]],"")</f>
        <v>111</v>
      </c>
      <c r="P112" t="str">
        <f>IFERROR(Sheet3!Q112,"")</f>
        <v>2004/04/25</v>
      </c>
      <c r="Q112" s="3">
        <v>42407</v>
      </c>
      <c r="R112">
        <f t="shared" si="5"/>
        <v>11</v>
      </c>
    </row>
    <row r="113" spans="4:18">
      <c r="D113">
        <f>IFERROR(テーブル_Swim01[[#This Row],[UID]],"")</f>
        <v>112</v>
      </c>
      <c r="E113">
        <f>IFERROR(テーブル_Swim01[[#This Row],[競技番号]],"")</f>
        <v>112</v>
      </c>
      <c r="F113">
        <f>IFERROR(テーブル_Swim01[[#This Row],[性別]],"")</f>
        <v>1</v>
      </c>
      <c r="G113" t="str">
        <f t="shared" si="6"/>
        <v>男子</v>
      </c>
      <c r="H113">
        <f>IFERROR(テーブル_Swim01[[#This Row],[クラス番号]],"")</f>
        <v>4</v>
      </c>
      <c r="I113" t="str">
        <f>IFERROR(LOOKUP(H113,Sheet5!A:A,Sheet5!B:B),"")</f>
        <v>15歳以上</v>
      </c>
      <c r="J113" t="str">
        <f>IFERROR(テーブル_Swim01[[#This Row],[種目]],"")</f>
        <v>バタフライ</v>
      </c>
      <c r="K113" t="str">
        <f>IFERROR(テーブル_Swim01[[#This Row],[距離]],"")</f>
        <v xml:space="preserve">  50m</v>
      </c>
      <c r="L113" t="str">
        <f>IFERROR(テーブル_Swim01[[#This Row],[予決]],"")</f>
        <v>予選</v>
      </c>
      <c r="M113" t="str">
        <f t="shared" si="7"/>
        <v>15歳以上  男子    50m  バタフライ  予選</v>
      </c>
      <c r="N113">
        <f>IFERROR(テーブル_Swim01[[#This Row],[競技番号]],"")</f>
        <v>112</v>
      </c>
      <c r="O113">
        <f>IFERROR(テーブル_Swim014[[#This Row],[選手番号]],"")</f>
        <v>112</v>
      </c>
      <c r="P113" t="str">
        <f>IFERROR(Sheet3!Q113,"")</f>
        <v>2004/04/28</v>
      </c>
      <c r="Q113" s="3">
        <v>42407</v>
      </c>
      <c r="R113">
        <f t="shared" si="5"/>
        <v>11</v>
      </c>
    </row>
    <row r="114" spans="4:18">
      <c r="D114">
        <f>IFERROR(テーブル_Swim01[[#This Row],[UID]],"")</f>
        <v>113</v>
      </c>
      <c r="E114">
        <f>IFERROR(テーブル_Swim01[[#This Row],[競技番号]],"")</f>
        <v>113</v>
      </c>
      <c r="F114">
        <f>IFERROR(テーブル_Swim01[[#This Row],[性別]],"")</f>
        <v>2</v>
      </c>
      <c r="G114" t="str">
        <f t="shared" si="6"/>
        <v>女子</v>
      </c>
      <c r="H114">
        <f>IFERROR(テーブル_Swim01[[#This Row],[クラス番号]],"")</f>
        <v>3</v>
      </c>
      <c r="I114" t="str">
        <f>IFERROR(LOOKUP(H114,Sheet5!A:A,Sheet5!B:B),"")</f>
        <v>13～14歳</v>
      </c>
      <c r="J114" t="str">
        <f>IFERROR(テーブル_Swim01[[#This Row],[種目]],"")</f>
        <v>バタフライ</v>
      </c>
      <c r="K114" t="str">
        <f>IFERROR(テーブル_Swim01[[#This Row],[距離]],"")</f>
        <v xml:space="preserve"> 200m</v>
      </c>
      <c r="L114" t="str">
        <f>IFERROR(テーブル_Swim01[[#This Row],[予決]],"")</f>
        <v>予選</v>
      </c>
      <c r="M114" t="str">
        <f t="shared" si="7"/>
        <v>13～14歳  女子   200m  バタフライ  予選</v>
      </c>
      <c r="N114">
        <f>IFERROR(テーブル_Swim01[[#This Row],[競技番号]],"")</f>
        <v>113</v>
      </c>
      <c r="O114">
        <f>IFERROR(テーブル_Swim014[[#This Row],[選手番号]],"")</f>
        <v>113</v>
      </c>
      <c r="P114" t="str">
        <f>IFERROR(Sheet3!Q114,"")</f>
        <v>2004/06/07</v>
      </c>
      <c r="Q114" s="3">
        <v>42407</v>
      </c>
      <c r="R114">
        <f t="shared" si="5"/>
        <v>11</v>
      </c>
    </row>
    <row r="115" spans="4:18">
      <c r="D115">
        <f>IFERROR(テーブル_Swim01[[#This Row],[UID]],"")</f>
        <v>114</v>
      </c>
      <c r="E115">
        <f>IFERROR(テーブル_Swim01[[#This Row],[競技番号]],"")</f>
        <v>114</v>
      </c>
      <c r="F115">
        <f>IFERROR(テーブル_Swim01[[#This Row],[性別]],"")</f>
        <v>1</v>
      </c>
      <c r="G115" t="str">
        <f t="shared" si="6"/>
        <v>男子</v>
      </c>
      <c r="H115">
        <f>IFERROR(テーブル_Swim01[[#This Row],[クラス番号]],"")</f>
        <v>3</v>
      </c>
      <c r="I115" t="str">
        <f>IFERROR(LOOKUP(H115,Sheet5!A:A,Sheet5!B:B),"")</f>
        <v>13～14歳</v>
      </c>
      <c r="J115" t="str">
        <f>IFERROR(テーブル_Swim01[[#This Row],[種目]],"")</f>
        <v>バタフライ</v>
      </c>
      <c r="K115" t="str">
        <f>IFERROR(テーブル_Swim01[[#This Row],[距離]],"")</f>
        <v xml:space="preserve"> 200m</v>
      </c>
      <c r="L115" t="str">
        <f>IFERROR(テーブル_Swim01[[#This Row],[予決]],"")</f>
        <v>予選</v>
      </c>
      <c r="M115" t="str">
        <f t="shared" si="7"/>
        <v>13～14歳  男子   200m  バタフライ  予選</v>
      </c>
      <c r="N115">
        <f>IFERROR(テーブル_Swim01[[#This Row],[競技番号]],"")</f>
        <v>114</v>
      </c>
      <c r="O115">
        <f>IFERROR(テーブル_Swim014[[#This Row],[選手番号]],"")</f>
        <v>114</v>
      </c>
      <c r="P115" t="str">
        <f>IFERROR(Sheet3!Q115,"")</f>
        <v>2004/06/29</v>
      </c>
      <c r="Q115" s="3">
        <v>42407</v>
      </c>
      <c r="R115">
        <f t="shared" si="5"/>
        <v>11</v>
      </c>
    </row>
    <row r="116" spans="4:18">
      <c r="D116">
        <f>IFERROR(テーブル_Swim01[[#This Row],[UID]],"")</f>
        <v>115</v>
      </c>
      <c r="E116">
        <f>IFERROR(テーブル_Swim01[[#This Row],[競技番号]],"")</f>
        <v>115</v>
      </c>
      <c r="F116">
        <f>IFERROR(テーブル_Swim01[[#This Row],[性別]],"")</f>
        <v>2</v>
      </c>
      <c r="G116" t="str">
        <f t="shared" si="6"/>
        <v>女子</v>
      </c>
      <c r="H116">
        <f>IFERROR(テーブル_Swim01[[#This Row],[クラス番号]],"")</f>
        <v>4</v>
      </c>
      <c r="I116" t="str">
        <f>IFERROR(LOOKUP(H116,Sheet5!A:A,Sheet5!B:B),"")</f>
        <v>15歳以上</v>
      </c>
      <c r="J116" t="str">
        <f>IFERROR(テーブル_Swim01[[#This Row],[種目]],"")</f>
        <v>バタフライ</v>
      </c>
      <c r="K116" t="str">
        <f>IFERROR(テーブル_Swim01[[#This Row],[距離]],"")</f>
        <v xml:space="preserve"> 200m</v>
      </c>
      <c r="L116" t="str">
        <f>IFERROR(テーブル_Swim01[[#This Row],[予決]],"")</f>
        <v>予選</v>
      </c>
      <c r="M116" t="str">
        <f t="shared" si="7"/>
        <v>15歳以上  女子   200m  バタフライ  予選</v>
      </c>
      <c r="N116">
        <f>IFERROR(テーブル_Swim01[[#This Row],[競技番号]],"")</f>
        <v>115</v>
      </c>
      <c r="O116">
        <f>IFERROR(テーブル_Swim014[[#This Row],[選手番号]],"")</f>
        <v>115</v>
      </c>
      <c r="P116" t="str">
        <f>IFERROR(Sheet3!Q116,"")</f>
        <v>2004/11/01</v>
      </c>
      <c r="Q116" s="3">
        <v>42407</v>
      </c>
      <c r="R116">
        <f t="shared" si="5"/>
        <v>11</v>
      </c>
    </row>
    <row r="117" spans="4:18">
      <c r="D117">
        <f>IFERROR(テーブル_Swim01[[#This Row],[UID]],"")</f>
        <v>116</v>
      </c>
      <c r="E117">
        <f>IFERROR(テーブル_Swim01[[#This Row],[競技番号]],"")</f>
        <v>116</v>
      </c>
      <c r="F117">
        <f>IFERROR(テーブル_Swim01[[#This Row],[性別]],"")</f>
        <v>1</v>
      </c>
      <c r="G117" t="str">
        <f t="shared" si="6"/>
        <v>男子</v>
      </c>
      <c r="H117">
        <f>IFERROR(テーブル_Swim01[[#This Row],[クラス番号]],"")</f>
        <v>4</v>
      </c>
      <c r="I117" t="str">
        <f>IFERROR(LOOKUP(H117,Sheet5!A:A,Sheet5!B:B),"")</f>
        <v>15歳以上</v>
      </c>
      <c r="J117" t="str">
        <f>IFERROR(テーブル_Swim01[[#This Row],[種目]],"")</f>
        <v>バタフライ</v>
      </c>
      <c r="K117" t="str">
        <f>IFERROR(テーブル_Swim01[[#This Row],[距離]],"")</f>
        <v xml:space="preserve"> 200m</v>
      </c>
      <c r="L117" t="str">
        <f>IFERROR(テーブル_Swim01[[#This Row],[予決]],"")</f>
        <v>予選</v>
      </c>
      <c r="M117" t="str">
        <f t="shared" si="7"/>
        <v>15歳以上  男子   200m  バタフライ  予選</v>
      </c>
      <c r="N117">
        <f>IFERROR(テーブル_Swim01[[#This Row],[競技番号]],"")</f>
        <v>116</v>
      </c>
      <c r="O117">
        <f>IFERROR(テーブル_Swim014[[#This Row],[選手番号]],"")</f>
        <v>116</v>
      </c>
      <c r="P117" t="str">
        <f>IFERROR(Sheet3!Q117,"")</f>
        <v>2005/02/27</v>
      </c>
      <c r="Q117" s="3">
        <v>42407</v>
      </c>
      <c r="R117">
        <f t="shared" si="5"/>
        <v>10</v>
      </c>
    </row>
    <row r="118" spans="4:18">
      <c r="D118">
        <f>IFERROR(テーブル_Swim01[[#This Row],[UID]],"")</f>
        <v>117</v>
      </c>
      <c r="E118">
        <f>IFERROR(テーブル_Swim01[[#This Row],[競技番号]],"")</f>
        <v>117</v>
      </c>
      <c r="F118">
        <f>IFERROR(テーブル_Swim01[[#This Row],[性別]],"")</f>
        <v>2</v>
      </c>
      <c r="G118" t="str">
        <f t="shared" si="6"/>
        <v>女子</v>
      </c>
      <c r="H118">
        <f>IFERROR(テーブル_Swim01[[#This Row],[クラス番号]],"")</f>
        <v>1</v>
      </c>
      <c r="I118" t="str">
        <f>IFERROR(LOOKUP(H118,Sheet5!A:A,Sheet5!B:B),"")</f>
        <v>10歳以下</v>
      </c>
      <c r="J118" t="str">
        <f>IFERROR(テーブル_Swim01[[#This Row],[種目]],"")</f>
        <v>背泳ぎ</v>
      </c>
      <c r="K118" t="str">
        <f>IFERROR(テーブル_Swim01[[#This Row],[距離]],"")</f>
        <v xml:space="preserve">  50m</v>
      </c>
      <c r="L118" t="str">
        <f>IFERROR(テーブル_Swim01[[#This Row],[予決]],"")</f>
        <v>予選</v>
      </c>
      <c r="M118" t="str">
        <f t="shared" si="7"/>
        <v>10歳以下  女子    50m  背泳ぎ  予選</v>
      </c>
      <c r="N118">
        <f>IFERROR(テーブル_Swim01[[#This Row],[競技番号]],"")</f>
        <v>117</v>
      </c>
      <c r="O118">
        <f>IFERROR(テーブル_Swim014[[#This Row],[選手番号]],"")</f>
        <v>117</v>
      </c>
      <c r="P118" t="str">
        <f>IFERROR(Sheet3!Q118,"")</f>
        <v>2005/04/14</v>
      </c>
      <c r="Q118" s="3">
        <v>42407</v>
      </c>
      <c r="R118">
        <f t="shared" si="5"/>
        <v>10</v>
      </c>
    </row>
    <row r="119" spans="4:18">
      <c r="D119">
        <f>IFERROR(テーブル_Swim01[[#This Row],[UID]],"")</f>
        <v>118</v>
      </c>
      <c r="E119">
        <f>IFERROR(テーブル_Swim01[[#This Row],[競技番号]],"")</f>
        <v>118</v>
      </c>
      <c r="F119">
        <f>IFERROR(テーブル_Swim01[[#This Row],[性別]],"")</f>
        <v>1</v>
      </c>
      <c r="G119" t="str">
        <f t="shared" si="6"/>
        <v>男子</v>
      </c>
      <c r="H119">
        <f>IFERROR(テーブル_Swim01[[#This Row],[クラス番号]],"")</f>
        <v>1</v>
      </c>
      <c r="I119" t="str">
        <f>IFERROR(LOOKUP(H119,Sheet5!A:A,Sheet5!B:B),"")</f>
        <v>10歳以下</v>
      </c>
      <c r="J119" t="str">
        <f>IFERROR(テーブル_Swim01[[#This Row],[種目]],"")</f>
        <v>背泳ぎ</v>
      </c>
      <c r="K119" t="str">
        <f>IFERROR(テーブル_Swim01[[#This Row],[距離]],"")</f>
        <v xml:space="preserve">  50m</v>
      </c>
      <c r="L119" t="str">
        <f>IFERROR(テーブル_Swim01[[#This Row],[予決]],"")</f>
        <v>予選</v>
      </c>
      <c r="M119" t="str">
        <f t="shared" si="7"/>
        <v>10歳以下  男子    50m  背泳ぎ  予選</v>
      </c>
      <c r="N119">
        <f>IFERROR(テーブル_Swim01[[#This Row],[競技番号]],"")</f>
        <v>118</v>
      </c>
      <c r="O119">
        <f>IFERROR(テーブル_Swim014[[#This Row],[選手番号]],"")</f>
        <v>118</v>
      </c>
      <c r="P119" t="str">
        <f>IFERROR(Sheet3!Q119,"")</f>
        <v>2005/07/26</v>
      </c>
      <c r="Q119" s="3">
        <v>42407</v>
      </c>
      <c r="R119">
        <f t="shared" si="5"/>
        <v>10</v>
      </c>
    </row>
    <row r="120" spans="4:18">
      <c r="D120">
        <f>IFERROR(テーブル_Swim01[[#This Row],[UID]],"")</f>
        <v>119</v>
      </c>
      <c r="E120">
        <f>IFERROR(テーブル_Swim01[[#This Row],[競技番号]],"")</f>
        <v>119</v>
      </c>
      <c r="F120">
        <f>IFERROR(テーブル_Swim01[[#This Row],[性別]],"")</f>
        <v>2</v>
      </c>
      <c r="G120" t="str">
        <f t="shared" si="6"/>
        <v>女子</v>
      </c>
      <c r="H120">
        <f>IFERROR(テーブル_Swim01[[#This Row],[クラス番号]],"")</f>
        <v>2</v>
      </c>
      <c r="I120" t="str">
        <f>IFERROR(LOOKUP(H120,Sheet5!A:A,Sheet5!B:B),"")</f>
        <v>11～12歳</v>
      </c>
      <c r="J120" t="str">
        <f>IFERROR(テーブル_Swim01[[#This Row],[種目]],"")</f>
        <v>背泳ぎ</v>
      </c>
      <c r="K120" t="str">
        <f>IFERROR(テーブル_Swim01[[#This Row],[距離]],"")</f>
        <v xml:space="preserve">  50m</v>
      </c>
      <c r="L120" t="str">
        <f>IFERROR(テーブル_Swim01[[#This Row],[予決]],"")</f>
        <v>予選</v>
      </c>
      <c r="M120" t="str">
        <f t="shared" si="7"/>
        <v>11～12歳  女子    50m  背泳ぎ  予選</v>
      </c>
      <c r="N120">
        <f>IFERROR(テーブル_Swim01[[#This Row],[競技番号]],"")</f>
        <v>119</v>
      </c>
      <c r="O120">
        <f>IFERROR(テーブル_Swim014[[#This Row],[選手番号]],"")</f>
        <v>119</v>
      </c>
      <c r="P120" t="str">
        <f>IFERROR(Sheet3!Q120,"")</f>
        <v>2005/09/04</v>
      </c>
      <c r="Q120" s="3">
        <v>42407</v>
      </c>
      <c r="R120">
        <f t="shared" si="5"/>
        <v>10</v>
      </c>
    </row>
    <row r="121" spans="4:18">
      <c r="D121">
        <f>IFERROR(テーブル_Swim01[[#This Row],[UID]],"")</f>
        <v>120</v>
      </c>
      <c r="E121">
        <f>IFERROR(テーブル_Swim01[[#This Row],[競技番号]],"")</f>
        <v>120</v>
      </c>
      <c r="F121">
        <f>IFERROR(テーブル_Swim01[[#This Row],[性別]],"")</f>
        <v>1</v>
      </c>
      <c r="G121" t="str">
        <f t="shared" si="6"/>
        <v>男子</v>
      </c>
      <c r="H121">
        <f>IFERROR(テーブル_Swim01[[#This Row],[クラス番号]],"")</f>
        <v>2</v>
      </c>
      <c r="I121" t="str">
        <f>IFERROR(LOOKUP(H121,Sheet5!A:A,Sheet5!B:B),"")</f>
        <v>11～12歳</v>
      </c>
      <c r="J121" t="str">
        <f>IFERROR(テーブル_Swim01[[#This Row],[種目]],"")</f>
        <v>背泳ぎ</v>
      </c>
      <c r="K121" t="str">
        <f>IFERROR(テーブル_Swim01[[#This Row],[距離]],"")</f>
        <v xml:space="preserve">  50m</v>
      </c>
      <c r="L121" t="str">
        <f>IFERROR(テーブル_Swim01[[#This Row],[予決]],"")</f>
        <v>予選</v>
      </c>
      <c r="M121" t="str">
        <f t="shared" si="7"/>
        <v>11～12歳  男子    50m  背泳ぎ  予選</v>
      </c>
      <c r="N121">
        <f>IFERROR(テーブル_Swim01[[#This Row],[競技番号]],"")</f>
        <v>120</v>
      </c>
      <c r="O121">
        <f>IFERROR(テーブル_Swim014[[#This Row],[選手番号]],"")</f>
        <v>120</v>
      </c>
      <c r="P121" t="str">
        <f>IFERROR(Sheet3!Q121,"")</f>
        <v>2006/04/19</v>
      </c>
      <c r="Q121" s="3">
        <v>42407</v>
      </c>
      <c r="R121">
        <f t="shared" si="5"/>
        <v>9</v>
      </c>
    </row>
    <row r="122" spans="4:18">
      <c r="D122">
        <f>IFERROR(テーブル_Swim01[[#This Row],[UID]],"")</f>
        <v>121</v>
      </c>
      <c r="E122">
        <f>IFERROR(テーブル_Swim01[[#This Row],[競技番号]],"")</f>
        <v>121</v>
      </c>
      <c r="F122">
        <f>IFERROR(テーブル_Swim01[[#This Row],[性別]],"")</f>
        <v>2</v>
      </c>
      <c r="G122" t="str">
        <f t="shared" si="6"/>
        <v>女子</v>
      </c>
      <c r="H122">
        <f>IFERROR(テーブル_Swim01[[#This Row],[クラス番号]],"")</f>
        <v>3</v>
      </c>
      <c r="I122" t="str">
        <f>IFERROR(LOOKUP(H122,Sheet5!A:A,Sheet5!B:B),"")</f>
        <v>13～14歳</v>
      </c>
      <c r="J122" t="str">
        <f>IFERROR(テーブル_Swim01[[#This Row],[種目]],"")</f>
        <v>背泳ぎ</v>
      </c>
      <c r="K122" t="str">
        <f>IFERROR(テーブル_Swim01[[#This Row],[距離]],"")</f>
        <v xml:space="preserve">  50m</v>
      </c>
      <c r="L122" t="str">
        <f>IFERROR(テーブル_Swim01[[#This Row],[予決]],"")</f>
        <v>予選</v>
      </c>
      <c r="M122" t="str">
        <f t="shared" si="7"/>
        <v>13～14歳  女子    50m  背泳ぎ  予選</v>
      </c>
      <c r="N122">
        <f>IFERROR(テーブル_Swim01[[#This Row],[競技番号]],"")</f>
        <v>121</v>
      </c>
      <c r="O122">
        <f>IFERROR(テーブル_Swim014[[#This Row],[選手番号]],"")</f>
        <v>121</v>
      </c>
      <c r="P122" t="str">
        <f>IFERROR(Sheet3!Q122,"")</f>
        <v>2006/06/20</v>
      </c>
      <c r="Q122" s="3">
        <v>42407</v>
      </c>
      <c r="R122">
        <f t="shared" si="5"/>
        <v>9</v>
      </c>
    </row>
    <row r="123" spans="4:18">
      <c r="D123">
        <f>IFERROR(テーブル_Swim01[[#This Row],[UID]],"")</f>
        <v>122</v>
      </c>
      <c r="E123">
        <f>IFERROR(テーブル_Swim01[[#This Row],[競技番号]],"")</f>
        <v>122</v>
      </c>
      <c r="F123">
        <f>IFERROR(テーブル_Swim01[[#This Row],[性別]],"")</f>
        <v>1</v>
      </c>
      <c r="G123" t="str">
        <f t="shared" si="6"/>
        <v>男子</v>
      </c>
      <c r="H123">
        <f>IFERROR(テーブル_Swim01[[#This Row],[クラス番号]],"")</f>
        <v>3</v>
      </c>
      <c r="I123" t="str">
        <f>IFERROR(LOOKUP(H123,Sheet5!A:A,Sheet5!B:B),"")</f>
        <v>13～14歳</v>
      </c>
      <c r="J123" t="str">
        <f>IFERROR(テーブル_Swim01[[#This Row],[種目]],"")</f>
        <v>背泳ぎ</v>
      </c>
      <c r="K123" t="str">
        <f>IFERROR(テーブル_Swim01[[#This Row],[距離]],"")</f>
        <v xml:space="preserve">  50m</v>
      </c>
      <c r="L123" t="str">
        <f>IFERROR(テーブル_Swim01[[#This Row],[予決]],"")</f>
        <v>予選</v>
      </c>
      <c r="M123" t="str">
        <f t="shared" si="7"/>
        <v>13～14歳  男子    50m  背泳ぎ  予選</v>
      </c>
      <c r="N123">
        <f>IFERROR(テーブル_Swim01[[#This Row],[競技番号]],"")</f>
        <v>122</v>
      </c>
      <c r="O123">
        <f>IFERROR(テーブル_Swim014[[#This Row],[選手番号]],"")</f>
        <v>122</v>
      </c>
      <c r="P123" t="str">
        <f>IFERROR(Sheet3!Q123,"")</f>
        <v>2006/08/11</v>
      </c>
      <c r="Q123" s="3">
        <v>42407</v>
      </c>
      <c r="R123">
        <f t="shared" si="5"/>
        <v>9</v>
      </c>
    </row>
    <row r="124" spans="4:18">
      <c r="D124">
        <f>IFERROR(テーブル_Swim01[[#This Row],[UID]],"")</f>
        <v>123</v>
      </c>
      <c r="E124">
        <f>IFERROR(テーブル_Swim01[[#This Row],[競技番号]],"")</f>
        <v>123</v>
      </c>
      <c r="F124">
        <f>IFERROR(テーブル_Swim01[[#This Row],[性別]],"")</f>
        <v>2</v>
      </c>
      <c r="G124" t="str">
        <f t="shared" si="6"/>
        <v>女子</v>
      </c>
      <c r="H124">
        <f>IFERROR(テーブル_Swim01[[#This Row],[クラス番号]],"")</f>
        <v>4</v>
      </c>
      <c r="I124" t="str">
        <f>IFERROR(LOOKUP(H124,Sheet5!A:A,Sheet5!B:B),"")</f>
        <v>15歳以上</v>
      </c>
      <c r="J124" t="str">
        <f>IFERROR(テーブル_Swim01[[#This Row],[種目]],"")</f>
        <v>背泳ぎ</v>
      </c>
      <c r="K124" t="str">
        <f>IFERROR(テーブル_Swim01[[#This Row],[距離]],"")</f>
        <v xml:space="preserve">  50m</v>
      </c>
      <c r="L124" t="str">
        <f>IFERROR(テーブル_Swim01[[#This Row],[予決]],"")</f>
        <v>予選</v>
      </c>
      <c r="M124" t="str">
        <f t="shared" si="7"/>
        <v>15歳以上  女子    50m  背泳ぎ  予選</v>
      </c>
      <c r="N124">
        <f>IFERROR(テーブル_Swim01[[#This Row],[競技番号]],"")</f>
        <v>123</v>
      </c>
      <c r="O124">
        <f>IFERROR(テーブル_Swim014[[#This Row],[選手番号]],"")</f>
        <v>123</v>
      </c>
      <c r="P124" t="str">
        <f>IFERROR(Sheet3!Q124,"")</f>
        <v>2006/11/09</v>
      </c>
      <c r="Q124" s="3">
        <v>42407</v>
      </c>
      <c r="R124">
        <f t="shared" si="5"/>
        <v>9</v>
      </c>
    </row>
    <row r="125" spans="4:18">
      <c r="D125">
        <f>IFERROR(テーブル_Swim01[[#This Row],[UID]],"")</f>
        <v>124</v>
      </c>
      <c r="E125">
        <f>IFERROR(テーブル_Swim01[[#This Row],[競技番号]],"")</f>
        <v>124</v>
      </c>
      <c r="F125">
        <f>IFERROR(テーブル_Swim01[[#This Row],[性別]],"")</f>
        <v>1</v>
      </c>
      <c r="G125" t="str">
        <f t="shared" si="6"/>
        <v>男子</v>
      </c>
      <c r="H125">
        <f>IFERROR(テーブル_Swim01[[#This Row],[クラス番号]],"")</f>
        <v>4</v>
      </c>
      <c r="I125" t="str">
        <f>IFERROR(LOOKUP(H125,Sheet5!A:A,Sheet5!B:B),"")</f>
        <v>15歳以上</v>
      </c>
      <c r="J125" t="str">
        <f>IFERROR(テーブル_Swim01[[#This Row],[種目]],"")</f>
        <v>背泳ぎ</v>
      </c>
      <c r="K125" t="str">
        <f>IFERROR(テーブル_Swim01[[#This Row],[距離]],"")</f>
        <v xml:space="preserve">  50m</v>
      </c>
      <c r="L125" t="str">
        <f>IFERROR(テーブル_Swim01[[#This Row],[予決]],"")</f>
        <v>予選</v>
      </c>
      <c r="M125" t="str">
        <f t="shared" si="7"/>
        <v>15歳以上  男子    50m  背泳ぎ  予選</v>
      </c>
      <c r="N125">
        <f>IFERROR(テーブル_Swim01[[#This Row],[競技番号]],"")</f>
        <v>124</v>
      </c>
      <c r="O125">
        <f>IFERROR(テーブル_Swim014[[#This Row],[選手番号]],"")</f>
        <v>124</v>
      </c>
      <c r="P125" t="str">
        <f>IFERROR(Sheet3!Q125,"")</f>
        <v>1999/02/20</v>
      </c>
      <c r="Q125" s="3">
        <v>42407</v>
      </c>
      <c r="R125">
        <f t="shared" si="5"/>
        <v>16</v>
      </c>
    </row>
    <row r="126" spans="4:18">
      <c r="D126">
        <f>IFERROR(テーブル_Swim01[[#This Row],[UID]],"")</f>
        <v>125</v>
      </c>
      <c r="E126">
        <f>IFERROR(テーブル_Swim01[[#This Row],[競技番号]],"")</f>
        <v>125</v>
      </c>
      <c r="F126">
        <f>IFERROR(テーブル_Swim01[[#This Row],[性別]],"")</f>
        <v>2</v>
      </c>
      <c r="G126" t="str">
        <f t="shared" si="6"/>
        <v>女子</v>
      </c>
      <c r="H126">
        <f>IFERROR(テーブル_Swim01[[#This Row],[クラス番号]],"")</f>
        <v>3</v>
      </c>
      <c r="I126" t="str">
        <f>IFERROR(LOOKUP(H126,Sheet5!A:A,Sheet5!B:B),"")</f>
        <v>13～14歳</v>
      </c>
      <c r="J126" t="str">
        <f>IFERROR(テーブル_Swim01[[#This Row],[種目]],"")</f>
        <v>背泳ぎ</v>
      </c>
      <c r="K126" t="str">
        <f>IFERROR(テーブル_Swim01[[#This Row],[距離]],"")</f>
        <v xml:space="preserve"> 200m</v>
      </c>
      <c r="L126" t="str">
        <f>IFERROR(テーブル_Swim01[[#This Row],[予決]],"")</f>
        <v>予選</v>
      </c>
      <c r="M126" t="str">
        <f t="shared" si="7"/>
        <v>13～14歳  女子   200m  背泳ぎ  予選</v>
      </c>
      <c r="N126">
        <f>IFERROR(テーブル_Swim01[[#This Row],[競技番号]],"")</f>
        <v>125</v>
      </c>
      <c r="O126">
        <f>IFERROR(テーブル_Swim014[[#This Row],[選手番号]],"")</f>
        <v>125</v>
      </c>
      <c r="P126" t="str">
        <f>IFERROR(Sheet3!Q126,"")</f>
        <v>2000/01/13</v>
      </c>
      <c r="Q126" s="3">
        <v>42407</v>
      </c>
      <c r="R126">
        <f t="shared" si="5"/>
        <v>16</v>
      </c>
    </row>
    <row r="127" spans="4:18">
      <c r="D127">
        <f>IFERROR(テーブル_Swim01[[#This Row],[UID]],"")</f>
        <v>126</v>
      </c>
      <c r="E127">
        <f>IFERROR(テーブル_Swim01[[#This Row],[競技番号]],"")</f>
        <v>126</v>
      </c>
      <c r="F127">
        <f>IFERROR(テーブル_Swim01[[#This Row],[性別]],"")</f>
        <v>1</v>
      </c>
      <c r="G127" t="str">
        <f t="shared" si="6"/>
        <v>男子</v>
      </c>
      <c r="H127">
        <f>IFERROR(テーブル_Swim01[[#This Row],[クラス番号]],"")</f>
        <v>3</v>
      </c>
      <c r="I127" t="str">
        <f>IFERROR(LOOKUP(H127,Sheet5!A:A,Sheet5!B:B),"")</f>
        <v>13～14歳</v>
      </c>
      <c r="J127" t="str">
        <f>IFERROR(テーブル_Swim01[[#This Row],[種目]],"")</f>
        <v>背泳ぎ</v>
      </c>
      <c r="K127" t="str">
        <f>IFERROR(テーブル_Swim01[[#This Row],[距離]],"")</f>
        <v xml:space="preserve"> 200m</v>
      </c>
      <c r="L127" t="str">
        <f>IFERROR(テーブル_Swim01[[#This Row],[予決]],"")</f>
        <v>予選</v>
      </c>
      <c r="M127" t="str">
        <f t="shared" si="7"/>
        <v>13～14歳  男子   200m  背泳ぎ  予選</v>
      </c>
      <c r="N127">
        <f>IFERROR(テーブル_Swim01[[#This Row],[競技番号]],"")</f>
        <v>126</v>
      </c>
      <c r="O127">
        <f>IFERROR(テーブル_Swim014[[#This Row],[選手番号]],"")</f>
        <v>126</v>
      </c>
      <c r="P127" t="str">
        <f>IFERROR(Sheet3!Q127,"")</f>
        <v>2002/04/09</v>
      </c>
      <c r="Q127" s="3">
        <v>42407</v>
      </c>
      <c r="R127">
        <f t="shared" si="5"/>
        <v>13</v>
      </c>
    </row>
    <row r="128" spans="4:18">
      <c r="D128">
        <f>IFERROR(テーブル_Swim01[[#This Row],[UID]],"")</f>
        <v>127</v>
      </c>
      <c r="E128">
        <f>IFERROR(テーブル_Swim01[[#This Row],[競技番号]],"")</f>
        <v>127</v>
      </c>
      <c r="F128">
        <f>IFERROR(テーブル_Swim01[[#This Row],[性別]],"")</f>
        <v>2</v>
      </c>
      <c r="G128" t="str">
        <f t="shared" si="6"/>
        <v>女子</v>
      </c>
      <c r="H128">
        <f>IFERROR(テーブル_Swim01[[#This Row],[クラス番号]],"")</f>
        <v>4</v>
      </c>
      <c r="I128" t="str">
        <f>IFERROR(LOOKUP(H128,Sheet5!A:A,Sheet5!B:B),"")</f>
        <v>15歳以上</v>
      </c>
      <c r="J128" t="str">
        <f>IFERROR(テーブル_Swim01[[#This Row],[種目]],"")</f>
        <v>背泳ぎ</v>
      </c>
      <c r="K128" t="str">
        <f>IFERROR(テーブル_Swim01[[#This Row],[距離]],"")</f>
        <v xml:space="preserve"> 200m</v>
      </c>
      <c r="L128" t="str">
        <f>IFERROR(テーブル_Swim01[[#This Row],[予決]],"")</f>
        <v>予選</v>
      </c>
      <c r="M128" t="str">
        <f t="shared" si="7"/>
        <v>15歳以上  女子   200m  背泳ぎ  予選</v>
      </c>
      <c r="N128">
        <f>IFERROR(テーブル_Swim01[[#This Row],[競技番号]],"")</f>
        <v>127</v>
      </c>
      <c r="O128">
        <f>IFERROR(テーブル_Swim014[[#This Row],[選手番号]],"")</f>
        <v>127</v>
      </c>
      <c r="P128" t="str">
        <f>IFERROR(Sheet3!Q128,"")</f>
        <v>2002/08/24</v>
      </c>
      <c r="Q128" s="3">
        <v>42407</v>
      </c>
      <c r="R128">
        <f t="shared" si="5"/>
        <v>13</v>
      </c>
    </row>
    <row r="129" spans="4:18">
      <c r="D129">
        <f>IFERROR(テーブル_Swim01[[#This Row],[UID]],"")</f>
        <v>128</v>
      </c>
      <c r="E129">
        <f>IFERROR(テーブル_Swim01[[#This Row],[競技番号]],"")</f>
        <v>128</v>
      </c>
      <c r="F129">
        <f>IFERROR(テーブル_Swim01[[#This Row],[性別]],"")</f>
        <v>1</v>
      </c>
      <c r="G129" t="str">
        <f t="shared" si="6"/>
        <v>男子</v>
      </c>
      <c r="H129">
        <f>IFERROR(テーブル_Swim01[[#This Row],[クラス番号]],"")</f>
        <v>4</v>
      </c>
      <c r="I129" t="str">
        <f>IFERROR(LOOKUP(H129,Sheet5!A:A,Sheet5!B:B),"")</f>
        <v>15歳以上</v>
      </c>
      <c r="J129" t="str">
        <f>IFERROR(テーブル_Swim01[[#This Row],[種目]],"")</f>
        <v>背泳ぎ</v>
      </c>
      <c r="K129" t="str">
        <f>IFERROR(テーブル_Swim01[[#This Row],[距離]],"")</f>
        <v xml:space="preserve"> 200m</v>
      </c>
      <c r="L129" t="str">
        <f>IFERROR(テーブル_Swim01[[#This Row],[予決]],"")</f>
        <v>予選</v>
      </c>
      <c r="M129" t="str">
        <f t="shared" si="7"/>
        <v>15歳以上  男子   200m  背泳ぎ  予選</v>
      </c>
      <c r="N129">
        <f>IFERROR(テーブル_Swim01[[#This Row],[競技番号]],"")</f>
        <v>128</v>
      </c>
      <c r="O129">
        <f>IFERROR(テーブル_Swim014[[#This Row],[選手番号]],"")</f>
        <v>128</v>
      </c>
      <c r="P129" t="str">
        <f>IFERROR(Sheet3!Q129,"")</f>
        <v>2003/09/25</v>
      </c>
      <c r="Q129" s="3">
        <v>42407</v>
      </c>
      <c r="R129">
        <f t="shared" si="5"/>
        <v>12</v>
      </c>
    </row>
    <row r="130" spans="4:18">
      <c r="D130">
        <f>IFERROR(テーブル_Swim01[[#This Row],[UID]],"")</f>
        <v>129</v>
      </c>
      <c r="E130">
        <f>IFERROR(テーブル_Swim01[[#This Row],[競技番号]],"")</f>
        <v>129</v>
      </c>
      <c r="F130">
        <f>IFERROR(テーブル_Swim01[[#This Row],[性別]],"")</f>
        <v>2</v>
      </c>
      <c r="G130" t="str">
        <f t="shared" si="6"/>
        <v>女子</v>
      </c>
      <c r="H130">
        <f>IFERROR(テーブル_Swim01[[#This Row],[クラス番号]],"")</f>
        <v>1</v>
      </c>
      <c r="I130" t="str">
        <f>IFERROR(LOOKUP(H130,Sheet5!A:A,Sheet5!B:B),"")</f>
        <v>10歳以下</v>
      </c>
      <c r="J130" t="str">
        <f>IFERROR(テーブル_Swim01[[#This Row],[種目]],"")</f>
        <v>自由形</v>
      </c>
      <c r="K130" t="str">
        <f>IFERROR(テーブル_Swim01[[#This Row],[距離]],"")</f>
        <v xml:space="preserve"> 100m</v>
      </c>
      <c r="L130" t="str">
        <f>IFERROR(テーブル_Swim01[[#This Row],[予決]],"")</f>
        <v>予選</v>
      </c>
      <c r="M130" t="str">
        <f t="shared" si="7"/>
        <v>10歳以下  女子   100m  自由形  予選</v>
      </c>
      <c r="N130">
        <f>IFERROR(テーブル_Swim01[[#This Row],[競技番号]],"")</f>
        <v>129</v>
      </c>
      <c r="O130">
        <f>IFERROR(テーブル_Swim014[[#This Row],[選手番号]],"")</f>
        <v>129</v>
      </c>
      <c r="P130" t="str">
        <f>IFERROR(Sheet3!Q130,"")</f>
        <v>2006/06/09</v>
      </c>
      <c r="Q130" s="3">
        <v>42407</v>
      </c>
      <c r="R130">
        <f t="shared" si="5"/>
        <v>9</v>
      </c>
    </row>
    <row r="131" spans="4:18">
      <c r="D131">
        <f>IFERROR(テーブル_Swim01[[#This Row],[UID]],"")</f>
        <v>130</v>
      </c>
      <c r="E131">
        <f>IFERROR(テーブル_Swim01[[#This Row],[競技番号]],"")</f>
        <v>130</v>
      </c>
      <c r="F131">
        <f>IFERROR(テーブル_Swim01[[#This Row],[性別]],"")</f>
        <v>1</v>
      </c>
      <c r="G131" t="str">
        <f t="shared" si="6"/>
        <v>男子</v>
      </c>
      <c r="H131">
        <f>IFERROR(テーブル_Swim01[[#This Row],[クラス番号]],"")</f>
        <v>1</v>
      </c>
      <c r="I131" t="str">
        <f>IFERROR(LOOKUP(H131,Sheet5!A:A,Sheet5!B:B),"")</f>
        <v>10歳以下</v>
      </c>
      <c r="J131" t="str">
        <f>IFERROR(テーブル_Swim01[[#This Row],[種目]],"")</f>
        <v>自由形</v>
      </c>
      <c r="K131" t="str">
        <f>IFERROR(テーブル_Swim01[[#This Row],[距離]],"")</f>
        <v xml:space="preserve"> 100m</v>
      </c>
      <c r="L131" t="str">
        <f>IFERROR(テーブル_Swim01[[#This Row],[予決]],"")</f>
        <v>予選</v>
      </c>
      <c r="M131" t="str">
        <f t="shared" si="7"/>
        <v>10歳以下  男子   100m  自由形  予選</v>
      </c>
      <c r="N131">
        <f>IFERROR(テーブル_Swim01[[#This Row],[競技番号]],"")</f>
        <v>130</v>
      </c>
      <c r="O131">
        <f>IFERROR(テーブル_Swim014[[#This Row],[選手番号]],"")</f>
        <v>130</v>
      </c>
      <c r="P131" t="str">
        <f>IFERROR(Sheet3!Q131,"")</f>
        <v>2003/10/21</v>
      </c>
      <c r="Q131" s="3">
        <v>42407</v>
      </c>
      <c r="R131">
        <f t="shared" ref="R131:R194" si="8">IFERROR(DATEDIF(P131,Q131,"Y"),"")</f>
        <v>12</v>
      </c>
    </row>
    <row r="132" spans="4:18">
      <c r="D132">
        <f>IFERROR(テーブル_Swim01[[#This Row],[UID]],"")</f>
        <v>131</v>
      </c>
      <c r="E132">
        <f>IFERROR(テーブル_Swim01[[#This Row],[競技番号]],"")</f>
        <v>131</v>
      </c>
      <c r="F132">
        <f>IFERROR(テーブル_Swim01[[#This Row],[性別]],"")</f>
        <v>2</v>
      </c>
      <c r="G132" t="str">
        <f t="shared" si="6"/>
        <v>女子</v>
      </c>
      <c r="H132">
        <f>IFERROR(テーブル_Swim01[[#This Row],[クラス番号]],"")</f>
        <v>2</v>
      </c>
      <c r="I132" t="str">
        <f>IFERROR(LOOKUP(H132,Sheet5!A:A,Sheet5!B:B),"")</f>
        <v>11～12歳</v>
      </c>
      <c r="J132" t="str">
        <f>IFERROR(テーブル_Swim01[[#This Row],[種目]],"")</f>
        <v>自由形</v>
      </c>
      <c r="K132" t="str">
        <f>IFERROR(テーブル_Swim01[[#This Row],[距離]],"")</f>
        <v xml:space="preserve"> 100m</v>
      </c>
      <c r="L132" t="str">
        <f>IFERROR(テーブル_Swim01[[#This Row],[予決]],"")</f>
        <v>予選</v>
      </c>
      <c r="M132" t="str">
        <f t="shared" si="7"/>
        <v>11～12歳  女子   100m  自由形  予選</v>
      </c>
      <c r="N132">
        <f>IFERROR(テーブル_Swim01[[#This Row],[競技番号]],"")</f>
        <v>131</v>
      </c>
      <c r="O132">
        <f>IFERROR(テーブル_Swim014[[#This Row],[選手番号]],"")</f>
        <v>131</v>
      </c>
      <c r="P132" t="str">
        <f>IFERROR(Sheet3!Q132,"")</f>
        <v>2004/05/04</v>
      </c>
      <c r="Q132" s="3">
        <v>42407</v>
      </c>
      <c r="R132">
        <f t="shared" si="8"/>
        <v>11</v>
      </c>
    </row>
    <row r="133" spans="4:18">
      <c r="D133">
        <f>IFERROR(テーブル_Swim01[[#This Row],[UID]],"")</f>
        <v>132</v>
      </c>
      <c r="E133">
        <f>IFERROR(テーブル_Swim01[[#This Row],[競技番号]],"")</f>
        <v>132</v>
      </c>
      <c r="F133">
        <f>IFERROR(テーブル_Swim01[[#This Row],[性別]],"")</f>
        <v>1</v>
      </c>
      <c r="G133" t="str">
        <f t="shared" si="6"/>
        <v>男子</v>
      </c>
      <c r="H133">
        <f>IFERROR(テーブル_Swim01[[#This Row],[クラス番号]],"")</f>
        <v>2</v>
      </c>
      <c r="I133" t="str">
        <f>IFERROR(LOOKUP(H133,Sheet5!A:A,Sheet5!B:B),"")</f>
        <v>11～12歳</v>
      </c>
      <c r="J133" t="str">
        <f>IFERROR(テーブル_Swim01[[#This Row],[種目]],"")</f>
        <v>自由形</v>
      </c>
      <c r="K133" t="str">
        <f>IFERROR(テーブル_Swim01[[#This Row],[距離]],"")</f>
        <v xml:space="preserve"> 100m</v>
      </c>
      <c r="L133" t="str">
        <f>IFERROR(テーブル_Swim01[[#This Row],[予決]],"")</f>
        <v>予選</v>
      </c>
      <c r="M133" t="str">
        <f t="shared" si="7"/>
        <v>11～12歳  男子   100m  自由形  予選</v>
      </c>
      <c r="N133">
        <f>IFERROR(テーブル_Swim01[[#This Row],[競技番号]],"")</f>
        <v>132</v>
      </c>
      <c r="O133">
        <f>IFERROR(テーブル_Swim014[[#This Row],[選手番号]],"")</f>
        <v>132</v>
      </c>
      <c r="P133" t="str">
        <f>IFERROR(Sheet3!Q133,"")</f>
        <v>2004/06/22</v>
      </c>
      <c r="Q133" s="3">
        <v>42407</v>
      </c>
      <c r="R133">
        <f t="shared" si="8"/>
        <v>11</v>
      </c>
    </row>
    <row r="134" spans="4:18">
      <c r="D134">
        <f>IFERROR(テーブル_Swim01[[#This Row],[UID]],"")</f>
        <v>133</v>
      </c>
      <c r="E134">
        <f>IFERROR(テーブル_Swim01[[#This Row],[競技番号]],"")</f>
        <v>133</v>
      </c>
      <c r="F134">
        <f>IFERROR(テーブル_Swim01[[#This Row],[性別]],"")</f>
        <v>2</v>
      </c>
      <c r="G134" t="str">
        <f t="shared" si="6"/>
        <v>女子</v>
      </c>
      <c r="H134">
        <f>IFERROR(テーブル_Swim01[[#This Row],[クラス番号]],"")</f>
        <v>3</v>
      </c>
      <c r="I134" t="str">
        <f>IFERROR(LOOKUP(H134,Sheet5!A:A,Sheet5!B:B),"")</f>
        <v>13～14歳</v>
      </c>
      <c r="J134" t="str">
        <f>IFERROR(テーブル_Swim01[[#This Row],[種目]],"")</f>
        <v>自由形</v>
      </c>
      <c r="K134" t="str">
        <f>IFERROR(テーブル_Swim01[[#This Row],[距離]],"")</f>
        <v xml:space="preserve"> 100m</v>
      </c>
      <c r="L134" t="str">
        <f>IFERROR(テーブル_Swim01[[#This Row],[予決]],"")</f>
        <v>予選</v>
      </c>
      <c r="M134" t="str">
        <f t="shared" si="7"/>
        <v>13～14歳  女子   100m  自由形  予選</v>
      </c>
      <c r="N134">
        <f>IFERROR(テーブル_Swim01[[#This Row],[競技番号]],"")</f>
        <v>133</v>
      </c>
      <c r="O134">
        <f>IFERROR(テーブル_Swim014[[#This Row],[選手番号]],"")</f>
        <v>133</v>
      </c>
      <c r="P134" t="str">
        <f>IFERROR(Sheet3!Q134,"")</f>
        <v>2006/04/14</v>
      </c>
      <c r="Q134" s="3">
        <v>42407</v>
      </c>
      <c r="R134">
        <f t="shared" si="8"/>
        <v>9</v>
      </c>
    </row>
    <row r="135" spans="4:18">
      <c r="D135">
        <f>IFERROR(テーブル_Swim01[[#This Row],[UID]],"")</f>
        <v>134</v>
      </c>
      <c r="E135">
        <f>IFERROR(テーブル_Swim01[[#This Row],[競技番号]],"")</f>
        <v>134</v>
      </c>
      <c r="F135">
        <f>IFERROR(テーブル_Swim01[[#This Row],[性別]],"")</f>
        <v>1</v>
      </c>
      <c r="G135" t="str">
        <f t="shared" si="6"/>
        <v>男子</v>
      </c>
      <c r="H135">
        <f>IFERROR(テーブル_Swim01[[#This Row],[クラス番号]],"")</f>
        <v>3</v>
      </c>
      <c r="I135" t="str">
        <f>IFERROR(LOOKUP(H135,Sheet5!A:A,Sheet5!B:B),"")</f>
        <v>13～14歳</v>
      </c>
      <c r="J135" t="str">
        <f>IFERROR(テーブル_Swim01[[#This Row],[種目]],"")</f>
        <v>自由形</v>
      </c>
      <c r="K135" t="str">
        <f>IFERROR(テーブル_Swim01[[#This Row],[距離]],"")</f>
        <v xml:space="preserve"> 100m</v>
      </c>
      <c r="L135" t="str">
        <f>IFERROR(テーブル_Swim01[[#This Row],[予決]],"")</f>
        <v>予選</v>
      </c>
      <c r="M135" t="str">
        <f t="shared" si="7"/>
        <v>13～14歳  男子   100m  自由形  予選</v>
      </c>
      <c r="N135">
        <f>IFERROR(テーブル_Swim01[[#This Row],[競技番号]],"")</f>
        <v>134</v>
      </c>
      <c r="O135">
        <f>IFERROR(テーブル_Swim014[[#This Row],[選手番号]],"")</f>
        <v>134</v>
      </c>
      <c r="P135" t="str">
        <f>IFERROR(Sheet3!Q135,"")</f>
        <v>2001/06/22</v>
      </c>
      <c r="Q135" s="3">
        <v>42407</v>
      </c>
      <c r="R135">
        <f t="shared" si="8"/>
        <v>14</v>
      </c>
    </row>
    <row r="136" spans="4:18">
      <c r="D136">
        <f>IFERROR(テーブル_Swim01[[#This Row],[UID]],"")</f>
        <v>135</v>
      </c>
      <c r="E136">
        <f>IFERROR(テーブル_Swim01[[#This Row],[競技番号]],"")</f>
        <v>135</v>
      </c>
      <c r="F136">
        <f>IFERROR(テーブル_Swim01[[#This Row],[性別]],"")</f>
        <v>2</v>
      </c>
      <c r="G136" t="str">
        <f t="shared" si="6"/>
        <v>女子</v>
      </c>
      <c r="H136">
        <f>IFERROR(テーブル_Swim01[[#This Row],[クラス番号]],"")</f>
        <v>4</v>
      </c>
      <c r="I136" t="str">
        <f>IFERROR(LOOKUP(H136,Sheet5!A:A,Sheet5!B:B),"")</f>
        <v>15歳以上</v>
      </c>
      <c r="J136" t="str">
        <f>IFERROR(テーブル_Swim01[[#This Row],[種目]],"")</f>
        <v>自由形</v>
      </c>
      <c r="K136" t="str">
        <f>IFERROR(テーブル_Swim01[[#This Row],[距離]],"")</f>
        <v xml:space="preserve"> 100m</v>
      </c>
      <c r="L136" t="str">
        <f>IFERROR(テーブル_Swim01[[#This Row],[予決]],"")</f>
        <v>予選</v>
      </c>
      <c r="M136" t="str">
        <f t="shared" si="7"/>
        <v>15歳以上  女子   100m  自由形  予選</v>
      </c>
      <c r="N136">
        <f>IFERROR(テーブル_Swim01[[#This Row],[競技番号]],"")</f>
        <v>135</v>
      </c>
      <c r="O136">
        <f>IFERROR(テーブル_Swim014[[#This Row],[選手番号]],"")</f>
        <v>135</v>
      </c>
      <c r="P136" t="str">
        <f>IFERROR(Sheet3!Q136,"")</f>
        <v>2003/05/19</v>
      </c>
      <c r="Q136" s="3">
        <v>42407</v>
      </c>
      <c r="R136">
        <f t="shared" si="8"/>
        <v>12</v>
      </c>
    </row>
    <row r="137" spans="4:18">
      <c r="D137">
        <f>IFERROR(テーブル_Swim01[[#This Row],[UID]],"")</f>
        <v>136</v>
      </c>
      <c r="E137">
        <f>IFERROR(テーブル_Swim01[[#This Row],[競技番号]],"")</f>
        <v>136</v>
      </c>
      <c r="F137">
        <f>IFERROR(テーブル_Swim01[[#This Row],[性別]],"")</f>
        <v>1</v>
      </c>
      <c r="G137" t="str">
        <f t="shared" si="6"/>
        <v>男子</v>
      </c>
      <c r="H137">
        <f>IFERROR(テーブル_Swim01[[#This Row],[クラス番号]],"")</f>
        <v>4</v>
      </c>
      <c r="I137" t="str">
        <f>IFERROR(LOOKUP(H137,Sheet5!A:A,Sheet5!B:B),"")</f>
        <v>15歳以上</v>
      </c>
      <c r="J137" t="str">
        <f>IFERROR(テーブル_Swim01[[#This Row],[種目]],"")</f>
        <v>自由形</v>
      </c>
      <c r="K137" t="str">
        <f>IFERROR(テーブル_Swim01[[#This Row],[距離]],"")</f>
        <v xml:space="preserve"> 100m</v>
      </c>
      <c r="L137" t="str">
        <f>IFERROR(テーブル_Swim01[[#This Row],[予決]],"")</f>
        <v>予選</v>
      </c>
      <c r="M137" t="str">
        <f t="shared" si="7"/>
        <v>15歳以上  男子   100m  自由形  予選</v>
      </c>
      <c r="N137">
        <f>IFERROR(テーブル_Swim01[[#This Row],[競技番号]],"")</f>
        <v>136</v>
      </c>
      <c r="O137">
        <f>IFERROR(テーブル_Swim014[[#This Row],[選手番号]],"")</f>
        <v>136</v>
      </c>
      <c r="P137" t="str">
        <f>IFERROR(Sheet3!Q137,"")</f>
        <v>1999/12/16</v>
      </c>
      <c r="Q137" s="3">
        <v>42407</v>
      </c>
      <c r="R137">
        <f t="shared" si="8"/>
        <v>16</v>
      </c>
    </row>
    <row r="138" spans="4:18">
      <c r="D138">
        <f>IFERROR(テーブル_Swim01[[#This Row],[UID]],"")</f>
        <v>137</v>
      </c>
      <c r="E138">
        <f>IFERROR(テーブル_Swim01[[#This Row],[競技番号]],"")</f>
        <v>137</v>
      </c>
      <c r="F138">
        <f>IFERROR(テーブル_Swim01[[#This Row],[性別]],"")</f>
        <v>2</v>
      </c>
      <c r="G138" t="str">
        <f t="shared" si="6"/>
        <v>女子</v>
      </c>
      <c r="H138">
        <f>IFERROR(テーブル_Swim01[[#This Row],[クラス番号]],"")</f>
        <v>1</v>
      </c>
      <c r="I138" t="str">
        <f>IFERROR(LOOKUP(H138,Sheet5!A:A,Sheet5!B:B),"")</f>
        <v>10歳以下</v>
      </c>
      <c r="J138" t="str">
        <f>IFERROR(テーブル_Swim01[[#This Row],[種目]],"")</f>
        <v>平泳ぎ</v>
      </c>
      <c r="K138" t="str">
        <f>IFERROR(テーブル_Swim01[[#This Row],[距離]],"")</f>
        <v xml:space="preserve">  50m</v>
      </c>
      <c r="L138" t="str">
        <f>IFERROR(テーブル_Swim01[[#This Row],[予決]],"")</f>
        <v>予選</v>
      </c>
      <c r="M138" t="str">
        <f t="shared" si="7"/>
        <v>10歳以下  女子    50m  平泳ぎ  予選</v>
      </c>
      <c r="N138">
        <f>IFERROR(テーブル_Swim01[[#This Row],[競技番号]],"")</f>
        <v>137</v>
      </c>
      <c r="O138">
        <f>IFERROR(テーブル_Swim014[[#This Row],[選手番号]],"")</f>
        <v>137</v>
      </c>
      <c r="P138" t="str">
        <f>IFERROR(Sheet3!Q138,"")</f>
        <v>2000/01/14</v>
      </c>
      <c r="Q138" s="3">
        <v>42407</v>
      </c>
      <c r="R138">
        <f t="shared" si="8"/>
        <v>16</v>
      </c>
    </row>
    <row r="139" spans="4:18">
      <c r="D139">
        <f>IFERROR(テーブル_Swim01[[#This Row],[UID]],"")</f>
        <v>138</v>
      </c>
      <c r="E139">
        <f>IFERROR(テーブル_Swim01[[#This Row],[競技番号]],"")</f>
        <v>138</v>
      </c>
      <c r="F139">
        <f>IFERROR(テーブル_Swim01[[#This Row],[性別]],"")</f>
        <v>1</v>
      </c>
      <c r="G139" t="str">
        <f t="shared" si="6"/>
        <v>男子</v>
      </c>
      <c r="H139">
        <f>IFERROR(テーブル_Swim01[[#This Row],[クラス番号]],"")</f>
        <v>1</v>
      </c>
      <c r="I139" t="str">
        <f>IFERROR(LOOKUP(H139,Sheet5!A:A,Sheet5!B:B),"")</f>
        <v>10歳以下</v>
      </c>
      <c r="J139" t="str">
        <f>IFERROR(テーブル_Swim01[[#This Row],[種目]],"")</f>
        <v>平泳ぎ</v>
      </c>
      <c r="K139" t="str">
        <f>IFERROR(テーブル_Swim01[[#This Row],[距離]],"")</f>
        <v xml:space="preserve">  50m</v>
      </c>
      <c r="L139" t="str">
        <f>IFERROR(テーブル_Swim01[[#This Row],[予決]],"")</f>
        <v>予選</v>
      </c>
      <c r="M139" t="str">
        <f t="shared" si="7"/>
        <v>10歳以下  男子    50m  平泳ぎ  予選</v>
      </c>
      <c r="N139">
        <f>IFERROR(テーブル_Swim01[[#This Row],[競技番号]],"")</f>
        <v>138</v>
      </c>
      <c r="O139">
        <f>IFERROR(テーブル_Swim014[[#This Row],[選手番号]],"")</f>
        <v>138</v>
      </c>
      <c r="P139" t="str">
        <f>IFERROR(Sheet3!Q139,"")</f>
        <v>2000/06/09</v>
      </c>
      <c r="Q139" s="3">
        <v>42407</v>
      </c>
      <c r="R139">
        <f t="shared" si="8"/>
        <v>15</v>
      </c>
    </row>
    <row r="140" spans="4:18">
      <c r="D140">
        <f>IFERROR(テーブル_Swim01[[#This Row],[UID]],"")</f>
        <v>139</v>
      </c>
      <c r="E140">
        <f>IFERROR(テーブル_Swim01[[#This Row],[競技番号]],"")</f>
        <v>139</v>
      </c>
      <c r="F140">
        <f>IFERROR(テーブル_Swim01[[#This Row],[性別]],"")</f>
        <v>2</v>
      </c>
      <c r="G140" t="str">
        <f t="shared" si="6"/>
        <v>女子</v>
      </c>
      <c r="H140">
        <f>IFERROR(テーブル_Swim01[[#This Row],[クラス番号]],"")</f>
        <v>2</v>
      </c>
      <c r="I140" t="str">
        <f>IFERROR(LOOKUP(H140,Sheet5!A:A,Sheet5!B:B),"")</f>
        <v>11～12歳</v>
      </c>
      <c r="J140" t="str">
        <f>IFERROR(テーブル_Swim01[[#This Row],[種目]],"")</f>
        <v>平泳ぎ</v>
      </c>
      <c r="K140" t="str">
        <f>IFERROR(テーブル_Swim01[[#This Row],[距離]],"")</f>
        <v xml:space="preserve">  50m</v>
      </c>
      <c r="L140" t="str">
        <f>IFERROR(テーブル_Swim01[[#This Row],[予決]],"")</f>
        <v>予選</v>
      </c>
      <c r="M140" t="str">
        <f t="shared" si="7"/>
        <v>11～12歳  女子    50m  平泳ぎ  予選</v>
      </c>
      <c r="N140">
        <f>IFERROR(テーブル_Swim01[[#This Row],[競技番号]],"")</f>
        <v>139</v>
      </c>
      <c r="O140">
        <f>IFERROR(テーブル_Swim014[[#This Row],[選手番号]],"")</f>
        <v>139</v>
      </c>
      <c r="P140" t="str">
        <f>IFERROR(Sheet3!Q140,"")</f>
        <v>2000/10/28</v>
      </c>
      <c r="Q140" s="3">
        <v>42407</v>
      </c>
      <c r="R140">
        <f t="shared" si="8"/>
        <v>15</v>
      </c>
    </row>
    <row r="141" spans="4:18">
      <c r="D141">
        <f>IFERROR(テーブル_Swim01[[#This Row],[UID]],"")</f>
        <v>140</v>
      </c>
      <c r="E141">
        <f>IFERROR(テーブル_Swim01[[#This Row],[競技番号]],"")</f>
        <v>140</v>
      </c>
      <c r="F141">
        <f>IFERROR(テーブル_Swim01[[#This Row],[性別]],"")</f>
        <v>1</v>
      </c>
      <c r="G141" t="str">
        <f t="shared" si="6"/>
        <v>男子</v>
      </c>
      <c r="H141">
        <f>IFERROR(テーブル_Swim01[[#This Row],[クラス番号]],"")</f>
        <v>2</v>
      </c>
      <c r="I141" t="str">
        <f>IFERROR(LOOKUP(H141,Sheet5!A:A,Sheet5!B:B),"")</f>
        <v>11～12歳</v>
      </c>
      <c r="J141" t="str">
        <f>IFERROR(テーブル_Swim01[[#This Row],[種目]],"")</f>
        <v>平泳ぎ</v>
      </c>
      <c r="K141" t="str">
        <f>IFERROR(テーブル_Swim01[[#This Row],[距離]],"")</f>
        <v xml:space="preserve">  50m</v>
      </c>
      <c r="L141" t="str">
        <f>IFERROR(テーブル_Swim01[[#This Row],[予決]],"")</f>
        <v>予選</v>
      </c>
      <c r="M141" t="str">
        <f t="shared" si="7"/>
        <v>11～12歳  男子    50m  平泳ぎ  予選</v>
      </c>
      <c r="N141">
        <f>IFERROR(テーブル_Swim01[[#This Row],[競技番号]],"")</f>
        <v>140</v>
      </c>
      <c r="O141">
        <f>IFERROR(テーブル_Swim014[[#This Row],[選手番号]],"")</f>
        <v>140</v>
      </c>
      <c r="P141" t="str">
        <f>IFERROR(Sheet3!Q141,"")</f>
        <v>2002/04/05</v>
      </c>
      <c r="Q141" s="3">
        <v>42407</v>
      </c>
      <c r="R141">
        <f t="shared" si="8"/>
        <v>13</v>
      </c>
    </row>
    <row r="142" spans="4:18">
      <c r="D142">
        <f>IFERROR(テーブル_Swim01[[#This Row],[UID]],"")</f>
        <v>141</v>
      </c>
      <c r="E142">
        <f>IFERROR(テーブル_Swim01[[#This Row],[競技番号]],"")</f>
        <v>141</v>
      </c>
      <c r="F142">
        <f>IFERROR(テーブル_Swim01[[#This Row],[性別]],"")</f>
        <v>2</v>
      </c>
      <c r="G142" t="str">
        <f t="shared" si="6"/>
        <v>女子</v>
      </c>
      <c r="H142">
        <f>IFERROR(テーブル_Swim01[[#This Row],[クラス番号]],"")</f>
        <v>3</v>
      </c>
      <c r="I142" t="str">
        <f>IFERROR(LOOKUP(H142,Sheet5!A:A,Sheet5!B:B),"")</f>
        <v>13～14歳</v>
      </c>
      <c r="J142" t="str">
        <f>IFERROR(テーブル_Swim01[[#This Row],[種目]],"")</f>
        <v>平泳ぎ</v>
      </c>
      <c r="K142" t="str">
        <f>IFERROR(テーブル_Swim01[[#This Row],[距離]],"")</f>
        <v xml:space="preserve">  50m</v>
      </c>
      <c r="L142" t="str">
        <f>IFERROR(テーブル_Swim01[[#This Row],[予決]],"")</f>
        <v>予選</v>
      </c>
      <c r="M142" t="str">
        <f t="shared" si="7"/>
        <v>13～14歳  女子    50m  平泳ぎ  予選</v>
      </c>
      <c r="N142">
        <f>IFERROR(テーブル_Swim01[[#This Row],[競技番号]],"")</f>
        <v>141</v>
      </c>
      <c r="O142">
        <f>IFERROR(テーブル_Swim014[[#This Row],[選手番号]],"")</f>
        <v>141</v>
      </c>
      <c r="P142" t="str">
        <f>IFERROR(Sheet3!Q142,"")</f>
        <v>2002/06/02</v>
      </c>
      <c r="Q142" s="3">
        <v>42407</v>
      </c>
      <c r="R142">
        <f t="shared" si="8"/>
        <v>13</v>
      </c>
    </row>
    <row r="143" spans="4:18">
      <c r="D143">
        <f>IFERROR(テーブル_Swim01[[#This Row],[UID]],"")</f>
        <v>142</v>
      </c>
      <c r="E143">
        <f>IFERROR(テーブル_Swim01[[#This Row],[競技番号]],"")</f>
        <v>142</v>
      </c>
      <c r="F143">
        <f>IFERROR(テーブル_Swim01[[#This Row],[性別]],"")</f>
        <v>1</v>
      </c>
      <c r="G143" t="str">
        <f t="shared" si="6"/>
        <v>男子</v>
      </c>
      <c r="H143">
        <f>IFERROR(テーブル_Swim01[[#This Row],[クラス番号]],"")</f>
        <v>3</v>
      </c>
      <c r="I143" t="str">
        <f>IFERROR(LOOKUP(H143,Sheet5!A:A,Sheet5!B:B),"")</f>
        <v>13～14歳</v>
      </c>
      <c r="J143" t="str">
        <f>IFERROR(テーブル_Swim01[[#This Row],[種目]],"")</f>
        <v>平泳ぎ</v>
      </c>
      <c r="K143" t="str">
        <f>IFERROR(テーブル_Swim01[[#This Row],[距離]],"")</f>
        <v xml:space="preserve">  50m</v>
      </c>
      <c r="L143" t="str">
        <f>IFERROR(テーブル_Swim01[[#This Row],[予決]],"")</f>
        <v>予選</v>
      </c>
      <c r="M143" t="str">
        <f t="shared" si="7"/>
        <v>13～14歳  男子    50m  平泳ぎ  予選</v>
      </c>
      <c r="N143">
        <f>IFERROR(テーブル_Swim01[[#This Row],[競技番号]],"")</f>
        <v>142</v>
      </c>
      <c r="O143">
        <f>IFERROR(テーブル_Swim014[[#This Row],[選手番号]],"")</f>
        <v>142</v>
      </c>
      <c r="P143" t="str">
        <f>IFERROR(Sheet3!Q143,"")</f>
        <v>2002/08/02</v>
      </c>
      <c r="Q143" s="3">
        <v>42407</v>
      </c>
      <c r="R143">
        <f t="shared" si="8"/>
        <v>13</v>
      </c>
    </row>
    <row r="144" spans="4:18">
      <c r="D144">
        <f>IFERROR(テーブル_Swim01[[#This Row],[UID]],"")</f>
        <v>143</v>
      </c>
      <c r="E144">
        <f>IFERROR(テーブル_Swim01[[#This Row],[競技番号]],"")</f>
        <v>143</v>
      </c>
      <c r="F144">
        <f>IFERROR(テーブル_Swim01[[#This Row],[性別]],"")</f>
        <v>2</v>
      </c>
      <c r="G144" t="str">
        <f t="shared" si="6"/>
        <v>女子</v>
      </c>
      <c r="H144">
        <f>IFERROR(テーブル_Swim01[[#This Row],[クラス番号]],"")</f>
        <v>4</v>
      </c>
      <c r="I144" t="str">
        <f>IFERROR(LOOKUP(H144,Sheet5!A:A,Sheet5!B:B),"")</f>
        <v>15歳以上</v>
      </c>
      <c r="J144" t="str">
        <f>IFERROR(テーブル_Swim01[[#This Row],[種目]],"")</f>
        <v>平泳ぎ</v>
      </c>
      <c r="K144" t="str">
        <f>IFERROR(テーブル_Swim01[[#This Row],[距離]],"")</f>
        <v xml:space="preserve">  50m</v>
      </c>
      <c r="L144" t="str">
        <f>IFERROR(テーブル_Swim01[[#This Row],[予決]],"")</f>
        <v>予選</v>
      </c>
      <c r="M144" t="str">
        <f t="shared" si="7"/>
        <v>15歳以上  女子    50m  平泳ぎ  予選</v>
      </c>
      <c r="N144">
        <f>IFERROR(テーブル_Swim01[[#This Row],[競技番号]],"")</f>
        <v>143</v>
      </c>
      <c r="O144">
        <f>IFERROR(テーブル_Swim014[[#This Row],[選手番号]],"")</f>
        <v>143</v>
      </c>
      <c r="P144" t="str">
        <f>IFERROR(Sheet3!Q144,"")</f>
        <v>2002/09/14</v>
      </c>
      <c r="Q144" s="3">
        <v>42407</v>
      </c>
      <c r="R144">
        <f t="shared" si="8"/>
        <v>13</v>
      </c>
    </row>
    <row r="145" spans="4:18">
      <c r="D145">
        <f>IFERROR(テーブル_Swim01[[#This Row],[UID]],"")</f>
        <v>144</v>
      </c>
      <c r="E145">
        <f>IFERROR(テーブル_Swim01[[#This Row],[競技番号]],"")</f>
        <v>144</v>
      </c>
      <c r="F145">
        <f>IFERROR(テーブル_Swim01[[#This Row],[性別]],"")</f>
        <v>1</v>
      </c>
      <c r="G145" t="str">
        <f t="shared" si="6"/>
        <v>男子</v>
      </c>
      <c r="H145">
        <f>IFERROR(テーブル_Swim01[[#This Row],[クラス番号]],"")</f>
        <v>4</v>
      </c>
      <c r="I145" t="str">
        <f>IFERROR(LOOKUP(H145,Sheet5!A:A,Sheet5!B:B),"")</f>
        <v>15歳以上</v>
      </c>
      <c r="J145" t="str">
        <f>IFERROR(テーブル_Swim01[[#This Row],[種目]],"")</f>
        <v>平泳ぎ</v>
      </c>
      <c r="K145" t="str">
        <f>IFERROR(テーブル_Swim01[[#This Row],[距離]],"")</f>
        <v xml:space="preserve">  50m</v>
      </c>
      <c r="L145" t="str">
        <f>IFERROR(テーブル_Swim01[[#This Row],[予決]],"")</f>
        <v>予選</v>
      </c>
      <c r="M145" t="str">
        <f t="shared" si="7"/>
        <v>15歳以上  男子    50m  平泳ぎ  予選</v>
      </c>
      <c r="N145">
        <f>IFERROR(テーブル_Swim01[[#This Row],[競技番号]],"")</f>
        <v>144</v>
      </c>
      <c r="O145">
        <f>IFERROR(テーブル_Swim014[[#This Row],[選手番号]],"")</f>
        <v>144</v>
      </c>
      <c r="P145" t="str">
        <f>IFERROR(Sheet3!Q145,"")</f>
        <v>2004/02/24</v>
      </c>
      <c r="Q145" s="3">
        <v>42407</v>
      </c>
      <c r="R145">
        <f t="shared" si="8"/>
        <v>11</v>
      </c>
    </row>
    <row r="146" spans="4:18">
      <c r="D146">
        <f>IFERROR(テーブル_Swim01[[#This Row],[UID]],"")</f>
        <v>145</v>
      </c>
      <c r="E146">
        <f>IFERROR(テーブル_Swim01[[#This Row],[競技番号]],"")</f>
        <v>145</v>
      </c>
      <c r="F146">
        <f>IFERROR(テーブル_Swim01[[#This Row],[性別]],"")</f>
        <v>2</v>
      </c>
      <c r="G146" t="str">
        <f t="shared" si="6"/>
        <v>女子</v>
      </c>
      <c r="H146">
        <f>IFERROR(テーブル_Swim01[[#This Row],[クラス番号]],"")</f>
        <v>3</v>
      </c>
      <c r="I146" t="str">
        <f>IFERROR(LOOKUP(H146,Sheet5!A:A,Sheet5!B:B),"")</f>
        <v>13～14歳</v>
      </c>
      <c r="J146" t="str">
        <f>IFERROR(テーブル_Swim01[[#This Row],[種目]],"")</f>
        <v>平泳ぎ</v>
      </c>
      <c r="K146" t="str">
        <f>IFERROR(テーブル_Swim01[[#This Row],[距離]],"")</f>
        <v xml:space="preserve"> 200m</v>
      </c>
      <c r="L146" t="str">
        <f>IFERROR(テーブル_Swim01[[#This Row],[予決]],"")</f>
        <v>予選</v>
      </c>
      <c r="M146" t="str">
        <f t="shared" si="7"/>
        <v>13～14歳  女子   200m  平泳ぎ  予選</v>
      </c>
      <c r="N146">
        <f>IFERROR(テーブル_Swim01[[#This Row],[競技番号]],"")</f>
        <v>145</v>
      </c>
      <c r="O146">
        <f>IFERROR(テーブル_Swim014[[#This Row],[選手番号]],"")</f>
        <v>145</v>
      </c>
      <c r="P146" t="str">
        <f>IFERROR(Sheet3!Q146,"")</f>
        <v>2005/04/06</v>
      </c>
      <c r="Q146" s="3">
        <v>42407</v>
      </c>
      <c r="R146">
        <f t="shared" si="8"/>
        <v>10</v>
      </c>
    </row>
    <row r="147" spans="4:18">
      <c r="D147">
        <f>IFERROR(テーブル_Swim01[[#This Row],[UID]],"")</f>
        <v>146</v>
      </c>
      <c r="E147">
        <f>IFERROR(テーブル_Swim01[[#This Row],[競技番号]],"")</f>
        <v>146</v>
      </c>
      <c r="F147">
        <f>IFERROR(テーブル_Swim01[[#This Row],[性別]],"")</f>
        <v>1</v>
      </c>
      <c r="G147" t="str">
        <f t="shared" si="6"/>
        <v>男子</v>
      </c>
      <c r="H147">
        <f>IFERROR(テーブル_Swim01[[#This Row],[クラス番号]],"")</f>
        <v>3</v>
      </c>
      <c r="I147" t="str">
        <f>IFERROR(LOOKUP(H147,Sheet5!A:A,Sheet5!B:B),"")</f>
        <v>13～14歳</v>
      </c>
      <c r="J147" t="str">
        <f>IFERROR(テーブル_Swim01[[#This Row],[種目]],"")</f>
        <v>平泳ぎ</v>
      </c>
      <c r="K147" t="str">
        <f>IFERROR(テーブル_Swim01[[#This Row],[距離]],"")</f>
        <v xml:space="preserve"> 200m</v>
      </c>
      <c r="L147" t="str">
        <f>IFERROR(テーブル_Swim01[[#This Row],[予決]],"")</f>
        <v>予選</v>
      </c>
      <c r="M147" t="str">
        <f t="shared" si="7"/>
        <v>13～14歳  男子   200m  平泳ぎ  予選</v>
      </c>
      <c r="N147">
        <f>IFERROR(テーブル_Swim01[[#This Row],[競技番号]],"")</f>
        <v>146</v>
      </c>
      <c r="O147">
        <f>IFERROR(テーブル_Swim014[[#This Row],[選手番号]],"")</f>
        <v>146</v>
      </c>
      <c r="P147" t="str">
        <f>IFERROR(Sheet3!Q147,"")</f>
        <v>2005/05/12</v>
      </c>
      <c r="Q147" s="3">
        <v>42407</v>
      </c>
      <c r="R147">
        <f t="shared" si="8"/>
        <v>10</v>
      </c>
    </row>
    <row r="148" spans="4:18">
      <c r="D148">
        <f>IFERROR(テーブル_Swim01[[#This Row],[UID]],"")</f>
        <v>147</v>
      </c>
      <c r="E148">
        <f>IFERROR(テーブル_Swim01[[#This Row],[競技番号]],"")</f>
        <v>147</v>
      </c>
      <c r="F148">
        <f>IFERROR(テーブル_Swim01[[#This Row],[性別]],"")</f>
        <v>2</v>
      </c>
      <c r="G148" t="str">
        <f t="shared" si="6"/>
        <v>女子</v>
      </c>
      <c r="H148">
        <f>IFERROR(テーブル_Swim01[[#This Row],[クラス番号]],"")</f>
        <v>4</v>
      </c>
      <c r="I148" t="str">
        <f>IFERROR(LOOKUP(H148,Sheet5!A:A,Sheet5!B:B),"")</f>
        <v>15歳以上</v>
      </c>
      <c r="J148" t="str">
        <f>IFERROR(テーブル_Swim01[[#This Row],[種目]],"")</f>
        <v>平泳ぎ</v>
      </c>
      <c r="K148" t="str">
        <f>IFERROR(テーブル_Swim01[[#This Row],[距離]],"")</f>
        <v xml:space="preserve"> 200m</v>
      </c>
      <c r="L148" t="str">
        <f>IFERROR(テーブル_Swim01[[#This Row],[予決]],"")</f>
        <v>予選</v>
      </c>
      <c r="M148" t="str">
        <f t="shared" si="7"/>
        <v>15歳以上  女子   200m  平泳ぎ  予選</v>
      </c>
      <c r="N148">
        <f>IFERROR(テーブル_Swim01[[#This Row],[競技番号]],"")</f>
        <v>147</v>
      </c>
      <c r="O148">
        <f>IFERROR(テーブル_Swim014[[#This Row],[選手番号]],"")</f>
        <v>147</v>
      </c>
      <c r="P148" t="str">
        <f>IFERROR(Sheet3!Q148,"")</f>
        <v>2006/03/14</v>
      </c>
      <c r="Q148" s="3">
        <v>42407</v>
      </c>
      <c r="R148">
        <f t="shared" si="8"/>
        <v>9</v>
      </c>
    </row>
    <row r="149" spans="4:18">
      <c r="D149">
        <f>IFERROR(テーブル_Swim01[[#This Row],[UID]],"")</f>
        <v>148</v>
      </c>
      <c r="E149">
        <f>IFERROR(テーブル_Swim01[[#This Row],[競技番号]],"")</f>
        <v>148</v>
      </c>
      <c r="F149">
        <f>IFERROR(テーブル_Swim01[[#This Row],[性別]],"")</f>
        <v>1</v>
      </c>
      <c r="G149" t="str">
        <f t="shared" si="6"/>
        <v>男子</v>
      </c>
      <c r="H149">
        <f>IFERROR(テーブル_Swim01[[#This Row],[クラス番号]],"")</f>
        <v>4</v>
      </c>
      <c r="I149" t="str">
        <f>IFERROR(LOOKUP(H149,Sheet5!A:A,Sheet5!B:B),"")</f>
        <v>15歳以上</v>
      </c>
      <c r="J149" t="str">
        <f>IFERROR(テーブル_Swim01[[#This Row],[種目]],"")</f>
        <v>平泳ぎ</v>
      </c>
      <c r="K149" t="str">
        <f>IFERROR(テーブル_Swim01[[#This Row],[距離]],"")</f>
        <v xml:space="preserve"> 200m</v>
      </c>
      <c r="L149" t="str">
        <f>IFERROR(テーブル_Swim01[[#This Row],[予決]],"")</f>
        <v>予選</v>
      </c>
      <c r="M149" t="str">
        <f t="shared" si="7"/>
        <v>15歳以上  男子   200m  平泳ぎ  予選</v>
      </c>
      <c r="N149">
        <f>IFERROR(テーブル_Swim01[[#This Row],[競技番号]],"")</f>
        <v>148</v>
      </c>
      <c r="O149">
        <f>IFERROR(テーブル_Swim014[[#This Row],[選手番号]],"")</f>
        <v>148</v>
      </c>
      <c r="P149" t="str">
        <f>IFERROR(Sheet3!Q149,"")</f>
        <v>2006/04/21</v>
      </c>
      <c r="Q149" s="3">
        <v>42407</v>
      </c>
      <c r="R149">
        <f t="shared" si="8"/>
        <v>9</v>
      </c>
    </row>
    <row r="150" spans="4:18">
      <c r="D150">
        <f>IFERROR(テーブル_Swim01[[#This Row],[UID]],"")</f>
        <v>149</v>
      </c>
      <c r="E150">
        <f>IFERROR(テーブル_Swim01[[#This Row],[競技番号]],"")</f>
        <v>149</v>
      </c>
      <c r="F150">
        <f>IFERROR(テーブル_Swim01[[#This Row],[性別]],"")</f>
        <v>2</v>
      </c>
      <c r="G150" t="str">
        <f t="shared" si="6"/>
        <v>女子</v>
      </c>
      <c r="H150">
        <f>IFERROR(テーブル_Swim01[[#This Row],[クラス番号]],"")</f>
        <v>3</v>
      </c>
      <c r="I150" t="str">
        <f>IFERROR(LOOKUP(H150,Sheet5!A:A,Sheet5!B:B),"")</f>
        <v>13～14歳</v>
      </c>
      <c r="J150" t="str">
        <f>IFERROR(テーブル_Swim01[[#This Row],[種目]],"")</f>
        <v>個人メドレー</v>
      </c>
      <c r="K150" t="str">
        <f>IFERROR(テーブル_Swim01[[#This Row],[距離]],"")</f>
        <v xml:space="preserve"> 400m</v>
      </c>
      <c r="L150" t="str">
        <f>IFERROR(テーブル_Swim01[[#This Row],[予決]],"")</f>
        <v>タイム決勝</v>
      </c>
      <c r="M150" t="str">
        <f t="shared" si="7"/>
        <v>13～14歳  女子   400m  個人メドレー  タイム決勝</v>
      </c>
      <c r="N150">
        <f>IFERROR(テーブル_Swim01[[#This Row],[競技番号]],"")</f>
        <v>149</v>
      </c>
      <c r="O150">
        <f>IFERROR(テーブル_Swim014[[#This Row],[選手番号]],"")</f>
        <v>149</v>
      </c>
      <c r="P150" t="str">
        <f>IFERROR(Sheet3!Q150,"")</f>
        <v>2006/04/24</v>
      </c>
      <c r="Q150" s="3">
        <v>42407</v>
      </c>
      <c r="R150">
        <f t="shared" si="8"/>
        <v>9</v>
      </c>
    </row>
    <row r="151" spans="4:18">
      <c r="D151">
        <f>IFERROR(テーブル_Swim01[[#This Row],[UID]],"")</f>
        <v>150</v>
      </c>
      <c r="E151">
        <f>IFERROR(テーブル_Swim01[[#This Row],[競技番号]],"")</f>
        <v>150</v>
      </c>
      <c r="F151">
        <f>IFERROR(テーブル_Swim01[[#This Row],[性別]],"")</f>
        <v>1</v>
      </c>
      <c r="G151" t="str">
        <f t="shared" si="6"/>
        <v>男子</v>
      </c>
      <c r="H151">
        <f>IFERROR(テーブル_Swim01[[#This Row],[クラス番号]],"")</f>
        <v>3</v>
      </c>
      <c r="I151" t="str">
        <f>IFERROR(LOOKUP(H151,Sheet5!A:A,Sheet5!B:B),"")</f>
        <v>13～14歳</v>
      </c>
      <c r="J151" t="str">
        <f>IFERROR(テーブル_Swim01[[#This Row],[種目]],"")</f>
        <v>個人メドレー</v>
      </c>
      <c r="K151" t="str">
        <f>IFERROR(テーブル_Swim01[[#This Row],[距離]],"")</f>
        <v xml:space="preserve"> 400m</v>
      </c>
      <c r="L151" t="str">
        <f>IFERROR(テーブル_Swim01[[#This Row],[予決]],"")</f>
        <v>タイム決勝</v>
      </c>
      <c r="M151" t="str">
        <f t="shared" si="7"/>
        <v>13～14歳  男子   400m  個人メドレー  タイム決勝</v>
      </c>
      <c r="N151">
        <f>IFERROR(テーブル_Swim01[[#This Row],[競技番号]],"")</f>
        <v>150</v>
      </c>
      <c r="O151">
        <f>IFERROR(テーブル_Swim014[[#This Row],[選手番号]],"")</f>
        <v>150</v>
      </c>
      <c r="P151" t="str">
        <f>IFERROR(Sheet3!Q151,"")</f>
        <v>2006/12/07</v>
      </c>
      <c r="Q151" s="3">
        <v>42407</v>
      </c>
      <c r="R151">
        <f t="shared" si="8"/>
        <v>9</v>
      </c>
    </row>
    <row r="152" spans="4:18">
      <c r="D152">
        <f>IFERROR(テーブル_Swim01[[#This Row],[UID]],"")</f>
        <v>151</v>
      </c>
      <c r="E152">
        <f>IFERROR(テーブル_Swim01[[#This Row],[競技番号]],"")</f>
        <v>151</v>
      </c>
      <c r="F152">
        <f>IFERROR(テーブル_Swim01[[#This Row],[性別]],"")</f>
        <v>2</v>
      </c>
      <c r="G152" t="str">
        <f t="shared" si="6"/>
        <v>女子</v>
      </c>
      <c r="H152">
        <f>IFERROR(テーブル_Swim01[[#This Row],[クラス番号]],"")</f>
        <v>4</v>
      </c>
      <c r="I152" t="str">
        <f>IFERROR(LOOKUP(H152,Sheet5!A:A,Sheet5!B:B),"")</f>
        <v>15歳以上</v>
      </c>
      <c r="J152" t="str">
        <f>IFERROR(テーブル_Swim01[[#This Row],[種目]],"")</f>
        <v>個人メドレー</v>
      </c>
      <c r="K152" t="str">
        <f>IFERROR(テーブル_Swim01[[#This Row],[距離]],"")</f>
        <v xml:space="preserve"> 400m</v>
      </c>
      <c r="L152" t="str">
        <f>IFERROR(テーブル_Swim01[[#This Row],[予決]],"")</f>
        <v>タイム決勝</v>
      </c>
      <c r="M152" t="str">
        <f t="shared" si="7"/>
        <v>15歳以上  女子   400m  個人メドレー  タイム決勝</v>
      </c>
      <c r="N152">
        <f>IFERROR(テーブル_Swim01[[#This Row],[競技番号]],"")</f>
        <v>151</v>
      </c>
      <c r="O152">
        <f>IFERROR(テーブル_Swim014[[#This Row],[選手番号]],"")</f>
        <v>151</v>
      </c>
      <c r="P152" t="str">
        <f>IFERROR(Sheet3!Q152,"")</f>
        <v>2007/02/20</v>
      </c>
      <c r="Q152" s="3">
        <v>42407</v>
      </c>
      <c r="R152">
        <f t="shared" si="8"/>
        <v>8</v>
      </c>
    </row>
    <row r="153" spans="4:18">
      <c r="D153">
        <f>IFERROR(テーブル_Swim01[[#This Row],[UID]],"")</f>
        <v>152</v>
      </c>
      <c r="E153">
        <f>IFERROR(テーブル_Swim01[[#This Row],[競技番号]],"")</f>
        <v>152</v>
      </c>
      <c r="F153">
        <f>IFERROR(テーブル_Swim01[[#This Row],[性別]],"")</f>
        <v>1</v>
      </c>
      <c r="G153" t="str">
        <f t="shared" si="6"/>
        <v>男子</v>
      </c>
      <c r="H153">
        <f>IFERROR(テーブル_Swim01[[#This Row],[クラス番号]],"")</f>
        <v>4</v>
      </c>
      <c r="I153" t="str">
        <f>IFERROR(LOOKUP(H153,Sheet5!A:A,Sheet5!B:B),"")</f>
        <v>15歳以上</v>
      </c>
      <c r="J153" t="str">
        <f>IFERROR(テーブル_Swim01[[#This Row],[種目]],"")</f>
        <v>個人メドレー</v>
      </c>
      <c r="K153" t="str">
        <f>IFERROR(テーブル_Swim01[[#This Row],[距離]],"")</f>
        <v xml:space="preserve"> 400m</v>
      </c>
      <c r="L153" t="str">
        <f>IFERROR(テーブル_Swim01[[#This Row],[予決]],"")</f>
        <v>タイム決勝</v>
      </c>
      <c r="M153" t="str">
        <f t="shared" si="7"/>
        <v>15歳以上  男子   400m  個人メドレー  タイム決勝</v>
      </c>
      <c r="N153">
        <f>IFERROR(テーブル_Swim01[[#This Row],[競技番号]],"")</f>
        <v>152</v>
      </c>
      <c r="O153">
        <f>IFERROR(テーブル_Swim014[[#This Row],[選手番号]],"")</f>
        <v>152</v>
      </c>
      <c r="P153" t="str">
        <f>IFERROR(Sheet3!Q153,"")</f>
        <v>2007/06/17</v>
      </c>
      <c r="Q153" s="3">
        <v>42407</v>
      </c>
      <c r="R153">
        <f t="shared" si="8"/>
        <v>8</v>
      </c>
    </row>
    <row r="154" spans="4:18">
      <c r="D154">
        <f>IFERROR(テーブル_Swim01[[#This Row],[UID]],"")</f>
        <v>153</v>
      </c>
      <c r="E154">
        <f>IFERROR(テーブル_Swim01[[#This Row],[競技番号]],"")</f>
        <v>153</v>
      </c>
      <c r="F154">
        <f>IFERROR(テーブル_Swim01[[#This Row],[性別]],"")</f>
        <v>2</v>
      </c>
      <c r="G154" t="str">
        <f t="shared" si="6"/>
        <v>女子</v>
      </c>
      <c r="H154">
        <f>IFERROR(テーブル_Swim01[[#This Row],[クラス番号]],"")</f>
        <v>3</v>
      </c>
      <c r="I154" t="str">
        <f>IFERROR(LOOKUP(H154,Sheet5!A:A,Sheet5!B:B),"")</f>
        <v>13～14歳</v>
      </c>
      <c r="J154" t="str">
        <f>IFERROR(テーブル_Swim01[[#This Row],[種目]],"")</f>
        <v>自由形</v>
      </c>
      <c r="K154" t="str">
        <f>IFERROR(テーブル_Swim01[[#This Row],[距離]],"")</f>
        <v xml:space="preserve"> 400m</v>
      </c>
      <c r="L154" t="str">
        <f>IFERROR(テーブル_Swim01[[#This Row],[予決]],"")</f>
        <v>タイム決勝</v>
      </c>
      <c r="M154" t="str">
        <f t="shared" si="7"/>
        <v>13～14歳  女子   400m  自由形  タイム決勝</v>
      </c>
      <c r="N154">
        <f>IFERROR(テーブル_Swim01[[#This Row],[競技番号]],"")</f>
        <v>153</v>
      </c>
      <c r="O154">
        <f>IFERROR(テーブル_Swim014[[#This Row],[選手番号]],"")</f>
        <v>153</v>
      </c>
      <c r="P154" t="str">
        <f>IFERROR(Sheet3!Q154,"")</f>
        <v>2007/08/05</v>
      </c>
      <c r="Q154" s="3">
        <v>42407</v>
      </c>
      <c r="R154">
        <f t="shared" si="8"/>
        <v>8</v>
      </c>
    </row>
    <row r="155" spans="4:18">
      <c r="D155">
        <f>IFERROR(テーブル_Swim01[[#This Row],[UID]],"")</f>
        <v>154</v>
      </c>
      <c r="E155">
        <f>IFERROR(テーブル_Swim01[[#This Row],[競技番号]],"")</f>
        <v>154</v>
      </c>
      <c r="F155">
        <f>IFERROR(テーブル_Swim01[[#This Row],[性別]],"")</f>
        <v>1</v>
      </c>
      <c r="G155" t="str">
        <f t="shared" si="6"/>
        <v>男子</v>
      </c>
      <c r="H155">
        <f>IFERROR(テーブル_Swim01[[#This Row],[クラス番号]],"")</f>
        <v>3</v>
      </c>
      <c r="I155" t="str">
        <f>IFERROR(LOOKUP(H155,Sheet5!A:A,Sheet5!B:B),"")</f>
        <v>13～14歳</v>
      </c>
      <c r="J155" t="str">
        <f>IFERROR(テーブル_Swim01[[#This Row],[種目]],"")</f>
        <v>自由形</v>
      </c>
      <c r="K155" t="str">
        <f>IFERROR(テーブル_Swim01[[#This Row],[距離]],"")</f>
        <v xml:space="preserve"> 400m</v>
      </c>
      <c r="L155" t="str">
        <f>IFERROR(テーブル_Swim01[[#This Row],[予決]],"")</f>
        <v>タイム決勝</v>
      </c>
      <c r="M155" t="str">
        <f t="shared" si="7"/>
        <v>13～14歳  男子   400m  自由形  タイム決勝</v>
      </c>
      <c r="N155">
        <f>IFERROR(テーブル_Swim01[[#This Row],[競技番号]],"")</f>
        <v>154</v>
      </c>
      <c r="O155">
        <f>IFERROR(テーブル_Swim014[[#This Row],[選手番号]],"")</f>
        <v>154</v>
      </c>
      <c r="P155" t="str">
        <f>IFERROR(Sheet3!Q155,"")</f>
        <v>2003/04/02</v>
      </c>
      <c r="Q155" s="3">
        <v>42407</v>
      </c>
      <c r="R155">
        <f t="shared" si="8"/>
        <v>12</v>
      </c>
    </row>
    <row r="156" spans="4:18">
      <c r="D156">
        <f>IFERROR(テーブル_Swim01[[#This Row],[UID]],"")</f>
        <v>155</v>
      </c>
      <c r="E156">
        <f>IFERROR(テーブル_Swim01[[#This Row],[競技番号]],"")</f>
        <v>155</v>
      </c>
      <c r="F156">
        <f>IFERROR(テーブル_Swim01[[#This Row],[性別]],"")</f>
        <v>2</v>
      </c>
      <c r="G156" t="str">
        <f t="shared" si="6"/>
        <v>女子</v>
      </c>
      <c r="H156">
        <f>IFERROR(テーブル_Swim01[[#This Row],[クラス番号]],"")</f>
        <v>4</v>
      </c>
      <c r="I156" t="str">
        <f>IFERROR(LOOKUP(H156,Sheet5!A:A,Sheet5!B:B),"")</f>
        <v>15歳以上</v>
      </c>
      <c r="J156" t="str">
        <f>IFERROR(テーブル_Swim01[[#This Row],[種目]],"")</f>
        <v>自由形</v>
      </c>
      <c r="K156" t="str">
        <f>IFERROR(テーブル_Swim01[[#This Row],[距離]],"")</f>
        <v xml:space="preserve"> 400m</v>
      </c>
      <c r="L156" t="str">
        <f>IFERROR(テーブル_Swim01[[#This Row],[予決]],"")</f>
        <v>タイム決勝</v>
      </c>
      <c r="M156" t="str">
        <f t="shared" si="7"/>
        <v>15歳以上  女子   400m  自由形  タイム決勝</v>
      </c>
      <c r="N156">
        <f>IFERROR(テーブル_Swim01[[#This Row],[競技番号]],"")</f>
        <v>155</v>
      </c>
      <c r="O156">
        <f>IFERROR(テーブル_Swim014[[#This Row],[選手番号]],"")</f>
        <v>155</v>
      </c>
      <c r="P156" t="str">
        <f>IFERROR(Sheet3!Q156,"")</f>
        <v>2003/04/22</v>
      </c>
      <c r="Q156" s="3">
        <v>42407</v>
      </c>
      <c r="R156">
        <f t="shared" si="8"/>
        <v>12</v>
      </c>
    </row>
    <row r="157" spans="4:18">
      <c r="D157">
        <f>IFERROR(テーブル_Swim01[[#This Row],[UID]],"")</f>
        <v>156</v>
      </c>
      <c r="E157">
        <f>IFERROR(テーブル_Swim01[[#This Row],[競技番号]],"")</f>
        <v>156</v>
      </c>
      <c r="F157">
        <f>IFERROR(テーブル_Swim01[[#This Row],[性別]],"")</f>
        <v>1</v>
      </c>
      <c r="G157" t="str">
        <f t="shared" si="6"/>
        <v>男子</v>
      </c>
      <c r="H157">
        <f>IFERROR(テーブル_Swim01[[#This Row],[クラス番号]],"")</f>
        <v>4</v>
      </c>
      <c r="I157" t="str">
        <f>IFERROR(LOOKUP(H157,Sheet5!A:A,Sheet5!B:B),"")</f>
        <v>15歳以上</v>
      </c>
      <c r="J157" t="str">
        <f>IFERROR(テーブル_Swim01[[#This Row],[種目]],"")</f>
        <v>自由形</v>
      </c>
      <c r="K157" t="str">
        <f>IFERROR(テーブル_Swim01[[#This Row],[距離]],"")</f>
        <v xml:space="preserve"> 400m</v>
      </c>
      <c r="L157" t="str">
        <f>IFERROR(テーブル_Swim01[[#This Row],[予決]],"")</f>
        <v>タイム決勝</v>
      </c>
      <c r="M157" t="str">
        <f t="shared" si="7"/>
        <v>15歳以上  男子   400m  自由形  タイム決勝</v>
      </c>
      <c r="N157">
        <f>IFERROR(テーブル_Swim01[[#This Row],[競技番号]],"")</f>
        <v>156</v>
      </c>
      <c r="O157">
        <f>IFERROR(テーブル_Swim014[[#This Row],[選手番号]],"")</f>
        <v>156</v>
      </c>
      <c r="P157" t="str">
        <f>IFERROR(Sheet3!Q157,"")</f>
        <v>2003/07/13</v>
      </c>
      <c r="Q157" s="3">
        <v>42407</v>
      </c>
      <c r="R157">
        <f t="shared" si="8"/>
        <v>12</v>
      </c>
    </row>
    <row r="158" spans="4:18">
      <c r="D158">
        <f>IFERROR(テーブル_Swim01[[#This Row],[UID]],"")</f>
        <v>157</v>
      </c>
      <c r="E158">
        <f>IFERROR(テーブル_Swim01[[#This Row],[競技番号]],"")</f>
        <v>157</v>
      </c>
      <c r="F158">
        <f>IFERROR(テーブル_Swim01[[#This Row],[性別]],"")</f>
        <v>2</v>
      </c>
      <c r="G158" t="str">
        <f t="shared" si="6"/>
        <v>女子</v>
      </c>
      <c r="H158">
        <f>IFERROR(テーブル_Swim01[[#This Row],[クラス番号]],"")</f>
        <v>1</v>
      </c>
      <c r="I158" t="str">
        <f>IFERROR(LOOKUP(H158,Sheet5!A:A,Sheet5!B:B),"")</f>
        <v>10歳以下</v>
      </c>
      <c r="J158" t="str">
        <f>IFERROR(テーブル_Swim01[[#This Row],[種目]],"")</f>
        <v>バタフライ</v>
      </c>
      <c r="K158" t="str">
        <f>IFERROR(テーブル_Swim01[[#This Row],[距離]],"")</f>
        <v xml:space="preserve">  50m</v>
      </c>
      <c r="L158" t="str">
        <f>IFERROR(テーブル_Swim01[[#This Row],[予決]],"")</f>
        <v>決勝</v>
      </c>
      <c r="M158" t="str">
        <f t="shared" si="7"/>
        <v>10歳以下  女子    50m  バタフライ  決勝</v>
      </c>
      <c r="N158">
        <f>IFERROR(テーブル_Swim01[[#This Row],[競技番号]],"")</f>
        <v>157</v>
      </c>
      <c r="O158">
        <f>IFERROR(テーブル_Swim014[[#This Row],[選手番号]],"")</f>
        <v>157</v>
      </c>
      <c r="P158" t="str">
        <f>IFERROR(Sheet3!Q158,"")</f>
        <v>2003/07/14</v>
      </c>
      <c r="Q158" s="3">
        <v>42407</v>
      </c>
      <c r="R158">
        <f t="shared" si="8"/>
        <v>12</v>
      </c>
    </row>
    <row r="159" spans="4:18">
      <c r="D159">
        <f>IFERROR(テーブル_Swim01[[#This Row],[UID]],"")</f>
        <v>158</v>
      </c>
      <c r="E159">
        <f>IFERROR(テーブル_Swim01[[#This Row],[競技番号]],"")</f>
        <v>158</v>
      </c>
      <c r="F159">
        <f>IFERROR(テーブル_Swim01[[#This Row],[性別]],"")</f>
        <v>1</v>
      </c>
      <c r="G159" t="str">
        <f t="shared" si="6"/>
        <v>男子</v>
      </c>
      <c r="H159">
        <f>IFERROR(テーブル_Swim01[[#This Row],[クラス番号]],"")</f>
        <v>1</v>
      </c>
      <c r="I159" t="str">
        <f>IFERROR(LOOKUP(H159,Sheet5!A:A,Sheet5!B:B),"")</f>
        <v>10歳以下</v>
      </c>
      <c r="J159" t="str">
        <f>IFERROR(テーブル_Swim01[[#This Row],[種目]],"")</f>
        <v>バタフライ</v>
      </c>
      <c r="K159" t="str">
        <f>IFERROR(テーブル_Swim01[[#This Row],[距離]],"")</f>
        <v xml:space="preserve">  50m</v>
      </c>
      <c r="L159" t="str">
        <f>IFERROR(テーブル_Swim01[[#This Row],[予決]],"")</f>
        <v>決勝</v>
      </c>
      <c r="M159" t="str">
        <f t="shared" si="7"/>
        <v>10歳以下  男子    50m  バタフライ  決勝</v>
      </c>
      <c r="N159">
        <f>IFERROR(テーブル_Swim01[[#This Row],[競技番号]],"")</f>
        <v>158</v>
      </c>
      <c r="O159">
        <f>IFERROR(テーブル_Swim014[[#This Row],[選手番号]],"")</f>
        <v>158</v>
      </c>
      <c r="P159" t="str">
        <f>IFERROR(Sheet3!Q159,"")</f>
        <v>2004/02/22</v>
      </c>
      <c r="Q159" s="3">
        <v>42407</v>
      </c>
      <c r="R159">
        <f t="shared" si="8"/>
        <v>11</v>
      </c>
    </row>
    <row r="160" spans="4:18">
      <c r="D160">
        <f>IFERROR(テーブル_Swim01[[#This Row],[UID]],"")</f>
        <v>159</v>
      </c>
      <c r="E160">
        <f>IFERROR(テーブル_Swim01[[#This Row],[競技番号]],"")</f>
        <v>159</v>
      </c>
      <c r="F160">
        <f>IFERROR(テーブル_Swim01[[#This Row],[性別]],"")</f>
        <v>2</v>
      </c>
      <c r="G160" t="str">
        <f t="shared" si="6"/>
        <v>女子</v>
      </c>
      <c r="H160">
        <f>IFERROR(テーブル_Swim01[[#This Row],[クラス番号]],"")</f>
        <v>2</v>
      </c>
      <c r="I160" t="str">
        <f>IFERROR(LOOKUP(H160,Sheet5!A:A,Sheet5!B:B),"")</f>
        <v>11～12歳</v>
      </c>
      <c r="J160" t="str">
        <f>IFERROR(テーブル_Swim01[[#This Row],[種目]],"")</f>
        <v>バタフライ</v>
      </c>
      <c r="K160" t="str">
        <f>IFERROR(テーブル_Swim01[[#This Row],[距離]],"")</f>
        <v xml:space="preserve">  50m</v>
      </c>
      <c r="L160" t="str">
        <f>IFERROR(テーブル_Swim01[[#This Row],[予決]],"")</f>
        <v>決勝</v>
      </c>
      <c r="M160" t="str">
        <f t="shared" si="7"/>
        <v>11～12歳  女子    50m  バタフライ  決勝</v>
      </c>
      <c r="N160">
        <f>IFERROR(テーブル_Swim01[[#This Row],[競技番号]],"")</f>
        <v>159</v>
      </c>
      <c r="O160">
        <f>IFERROR(テーブル_Swim014[[#This Row],[選手番号]],"")</f>
        <v>159</v>
      </c>
      <c r="P160" t="str">
        <f>IFERROR(Sheet3!Q160,"")</f>
        <v>2004/02/24</v>
      </c>
      <c r="Q160" s="3">
        <v>42407</v>
      </c>
      <c r="R160">
        <f t="shared" si="8"/>
        <v>11</v>
      </c>
    </row>
    <row r="161" spans="4:18">
      <c r="D161">
        <f>IFERROR(テーブル_Swim01[[#This Row],[UID]],"")</f>
        <v>160</v>
      </c>
      <c r="E161">
        <f>IFERROR(テーブル_Swim01[[#This Row],[競技番号]],"")</f>
        <v>160</v>
      </c>
      <c r="F161">
        <f>IFERROR(テーブル_Swim01[[#This Row],[性別]],"")</f>
        <v>1</v>
      </c>
      <c r="G161" t="str">
        <f t="shared" si="6"/>
        <v>男子</v>
      </c>
      <c r="H161">
        <f>IFERROR(テーブル_Swim01[[#This Row],[クラス番号]],"")</f>
        <v>2</v>
      </c>
      <c r="I161" t="str">
        <f>IFERROR(LOOKUP(H161,Sheet5!A:A,Sheet5!B:B),"")</f>
        <v>11～12歳</v>
      </c>
      <c r="J161" t="str">
        <f>IFERROR(テーブル_Swim01[[#This Row],[種目]],"")</f>
        <v>バタフライ</v>
      </c>
      <c r="K161" t="str">
        <f>IFERROR(テーブル_Swim01[[#This Row],[距離]],"")</f>
        <v xml:space="preserve">  50m</v>
      </c>
      <c r="L161" t="str">
        <f>IFERROR(テーブル_Swim01[[#This Row],[予決]],"")</f>
        <v>決勝</v>
      </c>
      <c r="M161" t="str">
        <f t="shared" si="7"/>
        <v>11～12歳  男子    50m  バタフライ  決勝</v>
      </c>
      <c r="N161">
        <f>IFERROR(テーブル_Swim01[[#This Row],[競技番号]],"")</f>
        <v>160</v>
      </c>
      <c r="O161">
        <f>IFERROR(テーブル_Swim014[[#This Row],[選手番号]],"")</f>
        <v>160</v>
      </c>
      <c r="P161" t="str">
        <f>IFERROR(Sheet3!Q161,"")</f>
        <v>2004/05/16</v>
      </c>
      <c r="Q161" s="3">
        <v>42407</v>
      </c>
      <c r="R161">
        <f t="shared" si="8"/>
        <v>11</v>
      </c>
    </row>
    <row r="162" spans="4:18">
      <c r="D162">
        <f>IFERROR(テーブル_Swim01[[#This Row],[UID]],"")</f>
        <v>161</v>
      </c>
      <c r="E162">
        <f>IFERROR(テーブル_Swim01[[#This Row],[競技番号]],"")</f>
        <v>161</v>
      </c>
      <c r="F162">
        <f>IFERROR(テーブル_Swim01[[#This Row],[性別]],"")</f>
        <v>2</v>
      </c>
      <c r="G162" t="str">
        <f t="shared" si="6"/>
        <v>女子</v>
      </c>
      <c r="H162">
        <f>IFERROR(テーブル_Swim01[[#This Row],[クラス番号]],"")</f>
        <v>3</v>
      </c>
      <c r="I162" t="str">
        <f>IFERROR(LOOKUP(H162,Sheet5!A:A,Sheet5!B:B),"")</f>
        <v>13～14歳</v>
      </c>
      <c r="J162" t="str">
        <f>IFERROR(テーブル_Swim01[[#This Row],[種目]],"")</f>
        <v>バタフライ</v>
      </c>
      <c r="K162" t="str">
        <f>IFERROR(テーブル_Swim01[[#This Row],[距離]],"")</f>
        <v xml:space="preserve">  50m</v>
      </c>
      <c r="L162" t="str">
        <f>IFERROR(テーブル_Swim01[[#This Row],[予決]],"")</f>
        <v>決勝</v>
      </c>
      <c r="M162" t="str">
        <f t="shared" si="7"/>
        <v>13～14歳  女子    50m  バタフライ  決勝</v>
      </c>
      <c r="N162">
        <f>IFERROR(テーブル_Swim01[[#This Row],[競技番号]],"")</f>
        <v>161</v>
      </c>
      <c r="O162">
        <f>IFERROR(テーブル_Swim014[[#This Row],[選手番号]],"")</f>
        <v>161</v>
      </c>
      <c r="P162" t="str">
        <f>IFERROR(Sheet3!Q162,"")</f>
        <v>2004/05/19</v>
      </c>
      <c r="Q162" s="3">
        <v>42407</v>
      </c>
      <c r="R162">
        <f t="shared" si="8"/>
        <v>11</v>
      </c>
    </row>
    <row r="163" spans="4:18">
      <c r="D163">
        <f>IFERROR(テーブル_Swim01[[#This Row],[UID]],"")</f>
        <v>162</v>
      </c>
      <c r="E163">
        <f>IFERROR(テーブル_Swim01[[#This Row],[競技番号]],"")</f>
        <v>162</v>
      </c>
      <c r="F163">
        <f>IFERROR(テーブル_Swim01[[#This Row],[性別]],"")</f>
        <v>1</v>
      </c>
      <c r="G163" t="str">
        <f t="shared" si="6"/>
        <v>男子</v>
      </c>
      <c r="H163">
        <f>IFERROR(テーブル_Swim01[[#This Row],[クラス番号]],"")</f>
        <v>3</v>
      </c>
      <c r="I163" t="str">
        <f>IFERROR(LOOKUP(H163,Sheet5!A:A,Sheet5!B:B),"")</f>
        <v>13～14歳</v>
      </c>
      <c r="J163" t="str">
        <f>IFERROR(テーブル_Swim01[[#This Row],[種目]],"")</f>
        <v>バタフライ</v>
      </c>
      <c r="K163" t="str">
        <f>IFERROR(テーブル_Swim01[[#This Row],[距離]],"")</f>
        <v xml:space="preserve">  50m</v>
      </c>
      <c r="L163" t="str">
        <f>IFERROR(テーブル_Swim01[[#This Row],[予決]],"")</f>
        <v>決勝</v>
      </c>
      <c r="M163" t="str">
        <f t="shared" si="7"/>
        <v>13～14歳  男子    50m  バタフライ  決勝</v>
      </c>
      <c r="N163">
        <f>IFERROR(テーブル_Swim01[[#This Row],[競技番号]],"")</f>
        <v>162</v>
      </c>
      <c r="O163">
        <f>IFERROR(テーブル_Swim014[[#This Row],[選手番号]],"")</f>
        <v>162</v>
      </c>
      <c r="P163" t="str">
        <f>IFERROR(Sheet3!Q163,"")</f>
        <v>2004/06/16</v>
      </c>
      <c r="Q163" s="3">
        <v>42407</v>
      </c>
      <c r="R163">
        <f t="shared" si="8"/>
        <v>11</v>
      </c>
    </row>
    <row r="164" spans="4:18">
      <c r="D164">
        <f>IFERROR(テーブル_Swim01[[#This Row],[UID]],"")</f>
        <v>163</v>
      </c>
      <c r="E164">
        <f>IFERROR(テーブル_Swim01[[#This Row],[競技番号]],"")</f>
        <v>163</v>
      </c>
      <c r="F164">
        <f>IFERROR(テーブル_Swim01[[#This Row],[性別]],"")</f>
        <v>2</v>
      </c>
      <c r="G164" t="str">
        <f t="shared" si="6"/>
        <v>女子</v>
      </c>
      <c r="H164">
        <f>IFERROR(テーブル_Swim01[[#This Row],[クラス番号]],"")</f>
        <v>4</v>
      </c>
      <c r="I164" t="str">
        <f>IFERROR(LOOKUP(H164,Sheet5!A:A,Sheet5!B:B),"")</f>
        <v>15歳以上</v>
      </c>
      <c r="J164" t="str">
        <f>IFERROR(テーブル_Swim01[[#This Row],[種目]],"")</f>
        <v>バタフライ</v>
      </c>
      <c r="K164" t="str">
        <f>IFERROR(テーブル_Swim01[[#This Row],[距離]],"")</f>
        <v xml:space="preserve">  50m</v>
      </c>
      <c r="L164" t="str">
        <f>IFERROR(テーブル_Swim01[[#This Row],[予決]],"")</f>
        <v>決勝</v>
      </c>
      <c r="M164" t="str">
        <f t="shared" si="7"/>
        <v>15歳以上  女子    50m  バタフライ  決勝</v>
      </c>
      <c r="N164">
        <f>IFERROR(テーブル_Swim01[[#This Row],[競技番号]],"")</f>
        <v>163</v>
      </c>
      <c r="O164">
        <f>IFERROR(テーブル_Swim014[[#This Row],[選手番号]],"")</f>
        <v>163</v>
      </c>
      <c r="P164" t="str">
        <f>IFERROR(Sheet3!Q164,"")</f>
        <v>2004/06/27</v>
      </c>
      <c r="Q164" s="3">
        <v>42407</v>
      </c>
      <c r="R164">
        <f t="shared" si="8"/>
        <v>11</v>
      </c>
    </row>
    <row r="165" spans="4:18">
      <c r="D165">
        <f>IFERROR(テーブル_Swim01[[#This Row],[UID]],"")</f>
        <v>164</v>
      </c>
      <c r="E165">
        <f>IFERROR(テーブル_Swim01[[#This Row],[競技番号]],"")</f>
        <v>164</v>
      </c>
      <c r="F165">
        <f>IFERROR(テーブル_Swim01[[#This Row],[性別]],"")</f>
        <v>1</v>
      </c>
      <c r="G165" t="str">
        <f t="shared" si="6"/>
        <v>男子</v>
      </c>
      <c r="H165">
        <f>IFERROR(テーブル_Swim01[[#This Row],[クラス番号]],"")</f>
        <v>4</v>
      </c>
      <c r="I165" t="str">
        <f>IFERROR(LOOKUP(H165,Sheet5!A:A,Sheet5!B:B),"")</f>
        <v>15歳以上</v>
      </c>
      <c r="J165" t="str">
        <f>IFERROR(テーブル_Swim01[[#This Row],[種目]],"")</f>
        <v>バタフライ</v>
      </c>
      <c r="K165" t="str">
        <f>IFERROR(テーブル_Swim01[[#This Row],[距離]],"")</f>
        <v xml:space="preserve">  50m</v>
      </c>
      <c r="L165" t="str">
        <f>IFERROR(テーブル_Swim01[[#This Row],[予決]],"")</f>
        <v>決勝</v>
      </c>
      <c r="M165" t="str">
        <f t="shared" si="7"/>
        <v>15歳以上  男子    50m  バタフライ  決勝</v>
      </c>
      <c r="N165">
        <f>IFERROR(テーブル_Swim01[[#This Row],[競技番号]],"")</f>
        <v>164</v>
      </c>
      <c r="O165">
        <f>IFERROR(テーブル_Swim014[[#This Row],[選手番号]],"")</f>
        <v>164</v>
      </c>
      <c r="P165" t="str">
        <f>IFERROR(Sheet3!Q165,"")</f>
        <v>2005/03/04</v>
      </c>
      <c r="Q165" s="3">
        <v>42407</v>
      </c>
      <c r="R165">
        <f t="shared" si="8"/>
        <v>10</v>
      </c>
    </row>
    <row r="166" spans="4:18">
      <c r="D166">
        <f>IFERROR(テーブル_Swim01[[#This Row],[UID]],"")</f>
        <v>165</v>
      </c>
      <c r="E166">
        <f>IFERROR(テーブル_Swim01[[#This Row],[競技番号]],"")</f>
        <v>165</v>
      </c>
      <c r="F166">
        <f>IFERROR(テーブル_Swim01[[#This Row],[性別]],"")</f>
        <v>2</v>
      </c>
      <c r="G166" t="str">
        <f t="shared" si="6"/>
        <v>女子</v>
      </c>
      <c r="H166">
        <f>IFERROR(テーブル_Swim01[[#This Row],[クラス番号]],"")</f>
        <v>3</v>
      </c>
      <c r="I166" t="str">
        <f>IFERROR(LOOKUP(H166,Sheet5!A:A,Sheet5!B:B),"")</f>
        <v>13～14歳</v>
      </c>
      <c r="J166" t="str">
        <f>IFERROR(テーブル_Swim01[[#This Row],[種目]],"")</f>
        <v>バタフライ</v>
      </c>
      <c r="K166" t="str">
        <f>IFERROR(テーブル_Swim01[[#This Row],[距離]],"")</f>
        <v xml:space="preserve"> 200m</v>
      </c>
      <c r="L166" t="str">
        <f>IFERROR(テーブル_Swim01[[#This Row],[予決]],"")</f>
        <v>決勝</v>
      </c>
      <c r="M166" t="str">
        <f t="shared" si="7"/>
        <v>13～14歳  女子   200m  バタフライ  決勝</v>
      </c>
      <c r="N166">
        <f>IFERROR(テーブル_Swim01[[#This Row],[競技番号]],"")</f>
        <v>165</v>
      </c>
      <c r="O166">
        <f>IFERROR(テーブル_Swim014[[#This Row],[選手番号]],"")</f>
        <v>165</v>
      </c>
      <c r="P166" t="str">
        <f>IFERROR(Sheet3!Q166,"")</f>
        <v>2005/09/02</v>
      </c>
      <c r="Q166" s="3">
        <v>42407</v>
      </c>
      <c r="R166">
        <f t="shared" si="8"/>
        <v>10</v>
      </c>
    </row>
    <row r="167" spans="4:18">
      <c r="D167">
        <f>IFERROR(テーブル_Swim01[[#This Row],[UID]],"")</f>
        <v>166</v>
      </c>
      <c r="E167">
        <f>IFERROR(テーブル_Swim01[[#This Row],[競技番号]],"")</f>
        <v>166</v>
      </c>
      <c r="F167">
        <f>IFERROR(テーブル_Swim01[[#This Row],[性別]],"")</f>
        <v>1</v>
      </c>
      <c r="G167" t="str">
        <f t="shared" si="6"/>
        <v>男子</v>
      </c>
      <c r="H167">
        <f>IFERROR(テーブル_Swim01[[#This Row],[クラス番号]],"")</f>
        <v>3</v>
      </c>
      <c r="I167" t="str">
        <f>IFERROR(LOOKUP(H167,Sheet5!A:A,Sheet5!B:B),"")</f>
        <v>13～14歳</v>
      </c>
      <c r="J167" t="str">
        <f>IFERROR(テーブル_Swim01[[#This Row],[種目]],"")</f>
        <v>バタフライ</v>
      </c>
      <c r="K167" t="str">
        <f>IFERROR(テーブル_Swim01[[#This Row],[距離]],"")</f>
        <v xml:space="preserve"> 200m</v>
      </c>
      <c r="L167" t="str">
        <f>IFERROR(テーブル_Swim01[[#This Row],[予決]],"")</f>
        <v>決勝</v>
      </c>
      <c r="M167" t="str">
        <f t="shared" si="7"/>
        <v>13～14歳  男子   200m  バタフライ  決勝</v>
      </c>
      <c r="N167">
        <f>IFERROR(テーブル_Swim01[[#This Row],[競技番号]],"")</f>
        <v>166</v>
      </c>
      <c r="O167">
        <f>IFERROR(テーブル_Swim014[[#This Row],[選手番号]],"")</f>
        <v>166</v>
      </c>
      <c r="P167" t="str">
        <f>IFERROR(Sheet3!Q167,"")</f>
        <v>2006/07/06</v>
      </c>
      <c r="Q167" s="3">
        <v>42407</v>
      </c>
      <c r="R167">
        <f t="shared" si="8"/>
        <v>9</v>
      </c>
    </row>
    <row r="168" spans="4:18">
      <c r="D168">
        <f>IFERROR(テーブル_Swim01[[#This Row],[UID]],"")</f>
        <v>167</v>
      </c>
      <c r="E168">
        <f>IFERROR(テーブル_Swim01[[#This Row],[競技番号]],"")</f>
        <v>167</v>
      </c>
      <c r="F168">
        <f>IFERROR(テーブル_Swim01[[#This Row],[性別]],"")</f>
        <v>2</v>
      </c>
      <c r="G168" t="str">
        <f t="shared" si="6"/>
        <v>女子</v>
      </c>
      <c r="H168">
        <f>IFERROR(テーブル_Swim01[[#This Row],[クラス番号]],"")</f>
        <v>4</v>
      </c>
      <c r="I168" t="str">
        <f>IFERROR(LOOKUP(H168,Sheet5!A:A,Sheet5!B:B),"")</f>
        <v>15歳以上</v>
      </c>
      <c r="J168" t="str">
        <f>IFERROR(テーブル_Swim01[[#This Row],[種目]],"")</f>
        <v>バタフライ</v>
      </c>
      <c r="K168" t="str">
        <f>IFERROR(テーブル_Swim01[[#This Row],[距離]],"")</f>
        <v xml:space="preserve"> 200m</v>
      </c>
      <c r="L168" t="str">
        <f>IFERROR(テーブル_Swim01[[#This Row],[予決]],"")</f>
        <v>決勝</v>
      </c>
      <c r="M168" t="str">
        <f t="shared" si="7"/>
        <v>15歳以上  女子   200m  バタフライ  決勝</v>
      </c>
      <c r="N168">
        <f>IFERROR(テーブル_Swim01[[#This Row],[競技番号]],"")</f>
        <v>167</v>
      </c>
      <c r="O168">
        <f>IFERROR(テーブル_Swim014[[#This Row],[選手番号]],"")</f>
        <v>167</v>
      </c>
      <c r="P168" t="str">
        <f>IFERROR(Sheet3!Q168,"")</f>
        <v>2006/11/21</v>
      </c>
      <c r="Q168" s="3">
        <v>42407</v>
      </c>
      <c r="R168">
        <f t="shared" si="8"/>
        <v>9</v>
      </c>
    </row>
    <row r="169" spans="4:18">
      <c r="D169">
        <f>IFERROR(テーブル_Swim01[[#This Row],[UID]],"")</f>
        <v>168</v>
      </c>
      <c r="E169">
        <f>IFERROR(テーブル_Swim01[[#This Row],[競技番号]],"")</f>
        <v>168</v>
      </c>
      <c r="F169">
        <f>IFERROR(テーブル_Swim01[[#This Row],[性別]],"")</f>
        <v>1</v>
      </c>
      <c r="G169" t="str">
        <f t="shared" si="6"/>
        <v>男子</v>
      </c>
      <c r="H169">
        <f>IFERROR(テーブル_Swim01[[#This Row],[クラス番号]],"")</f>
        <v>4</v>
      </c>
      <c r="I169" t="str">
        <f>IFERROR(LOOKUP(H169,Sheet5!A:A,Sheet5!B:B),"")</f>
        <v>15歳以上</v>
      </c>
      <c r="J169" t="str">
        <f>IFERROR(テーブル_Swim01[[#This Row],[種目]],"")</f>
        <v>バタフライ</v>
      </c>
      <c r="K169" t="str">
        <f>IFERROR(テーブル_Swim01[[#This Row],[距離]],"")</f>
        <v xml:space="preserve"> 200m</v>
      </c>
      <c r="L169" t="str">
        <f>IFERROR(テーブル_Swim01[[#This Row],[予決]],"")</f>
        <v>決勝</v>
      </c>
      <c r="M169" t="str">
        <f t="shared" si="7"/>
        <v>15歳以上  男子   200m  バタフライ  決勝</v>
      </c>
      <c r="N169">
        <f>IFERROR(テーブル_Swim01[[#This Row],[競技番号]],"")</f>
        <v>168</v>
      </c>
      <c r="O169">
        <f>IFERROR(テーブル_Swim014[[#This Row],[選手番号]],"")</f>
        <v>168</v>
      </c>
      <c r="P169" t="str">
        <f>IFERROR(Sheet3!Q169,"")</f>
        <v>2006/11/26</v>
      </c>
      <c r="Q169" s="3">
        <v>42407</v>
      </c>
      <c r="R169">
        <f t="shared" si="8"/>
        <v>9</v>
      </c>
    </row>
    <row r="170" spans="4:18">
      <c r="D170">
        <f>IFERROR(テーブル_Swim01[[#This Row],[UID]],"")</f>
        <v>169</v>
      </c>
      <c r="E170">
        <f>IFERROR(テーブル_Swim01[[#This Row],[競技番号]],"")</f>
        <v>169</v>
      </c>
      <c r="F170">
        <f>IFERROR(テーブル_Swim01[[#This Row],[性別]],"")</f>
        <v>2</v>
      </c>
      <c r="G170" t="str">
        <f t="shared" si="6"/>
        <v>女子</v>
      </c>
      <c r="H170">
        <f>IFERROR(テーブル_Swim01[[#This Row],[クラス番号]],"")</f>
        <v>1</v>
      </c>
      <c r="I170" t="str">
        <f>IFERROR(LOOKUP(H170,Sheet5!A:A,Sheet5!B:B),"")</f>
        <v>10歳以下</v>
      </c>
      <c r="J170" t="str">
        <f>IFERROR(テーブル_Swim01[[#This Row],[種目]],"")</f>
        <v>背泳ぎ</v>
      </c>
      <c r="K170" t="str">
        <f>IFERROR(テーブル_Swim01[[#This Row],[距離]],"")</f>
        <v xml:space="preserve">  50m</v>
      </c>
      <c r="L170" t="str">
        <f>IFERROR(テーブル_Swim01[[#This Row],[予決]],"")</f>
        <v>決勝</v>
      </c>
      <c r="M170" t="str">
        <f t="shared" si="7"/>
        <v>10歳以下  女子    50m  背泳ぎ  決勝</v>
      </c>
      <c r="N170">
        <f>IFERROR(テーブル_Swim01[[#This Row],[競技番号]],"")</f>
        <v>169</v>
      </c>
      <c r="O170">
        <f>IFERROR(テーブル_Swim014[[#This Row],[選手番号]],"")</f>
        <v>169</v>
      </c>
      <c r="P170" t="str">
        <f>IFERROR(Sheet3!Q170,"")</f>
        <v>2007/01/06</v>
      </c>
      <c r="Q170" s="3">
        <v>42407</v>
      </c>
      <c r="R170">
        <f t="shared" si="8"/>
        <v>9</v>
      </c>
    </row>
    <row r="171" spans="4:18">
      <c r="D171">
        <f>IFERROR(テーブル_Swim01[[#This Row],[UID]],"")</f>
        <v>170</v>
      </c>
      <c r="E171">
        <f>IFERROR(テーブル_Swim01[[#This Row],[競技番号]],"")</f>
        <v>170</v>
      </c>
      <c r="F171">
        <f>IFERROR(テーブル_Swim01[[#This Row],[性別]],"")</f>
        <v>1</v>
      </c>
      <c r="G171" t="str">
        <f t="shared" si="6"/>
        <v>男子</v>
      </c>
      <c r="H171">
        <f>IFERROR(テーブル_Swim01[[#This Row],[クラス番号]],"")</f>
        <v>1</v>
      </c>
      <c r="I171" t="str">
        <f>IFERROR(LOOKUP(H171,Sheet5!A:A,Sheet5!B:B),"")</f>
        <v>10歳以下</v>
      </c>
      <c r="J171" t="str">
        <f>IFERROR(テーブル_Swim01[[#This Row],[種目]],"")</f>
        <v>背泳ぎ</v>
      </c>
      <c r="K171" t="str">
        <f>IFERROR(テーブル_Swim01[[#This Row],[距離]],"")</f>
        <v xml:space="preserve">  50m</v>
      </c>
      <c r="L171" t="str">
        <f>IFERROR(テーブル_Swim01[[#This Row],[予決]],"")</f>
        <v>決勝</v>
      </c>
      <c r="M171" t="str">
        <f t="shared" si="7"/>
        <v>10歳以下  男子    50m  背泳ぎ  決勝</v>
      </c>
      <c r="N171">
        <f>IFERROR(テーブル_Swim01[[#This Row],[競技番号]],"")</f>
        <v>170</v>
      </c>
      <c r="O171">
        <f>IFERROR(テーブル_Swim014[[#This Row],[選手番号]],"")</f>
        <v>170</v>
      </c>
      <c r="P171" t="str">
        <f>IFERROR(Sheet3!Q171,"")</f>
        <v>1999/07/14</v>
      </c>
      <c r="Q171" s="3">
        <v>42407</v>
      </c>
      <c r="R171">
        <f t="shared" si="8"/>
        <v>16</v>
      </c>
    </row>
    <row r="172" spans="4:18">
      <c r="D172">
        <f>IFERROR(テーブル_Swim01[[#This Row],[UID]],"")</f>
        <v>171</v>
      </c>
      <c r="E172">
        <f>IFERROR(テーブル_Swim01[[#This Row],[競技番号]],"")</f>
        <v>171</v>
      </c>
      <c r="F172">
        <f>IFERROR(テーブル_Swim01[[#This Row],[性別]],"")</f>
        <v>2</v>
      </c>
      <c r="G172" t="str">
        <f t="shared" ref="G172:G235" si="9">IFERROR(LOOKUP(F172,A:A,B:B),"")</f>
        <v>女子</v>
      </c>
      <c r="H172">
        <f>IFERROR(テーブル_Swim01[[#This Row],[クラス番号]],"")</f>
        <v>2</v>
      </c>
      <c r="I172" t="str">
        <f>IFERROR(LOOKUP(H172,Sheet5!A:A,Sheet5!B:B),"")</f>
        <v>11～12歳</v>
      </c>
      <c r="J172" t="str">
        <f>IFERROR(テーブル_Swim01[[#This Row],[種目]],"")</f>
        <v>背泳ぎ</v>
      </c>
      <c r="K172" t="str">
        <f>IFERROR(テーブル_Swim01[[#This Row],[距離]],"")</f>
        <v xml:space="preserve">  50m</v>
      </c>
      <c r="L172" t="str">
        <f>IFERROR(テーブル_Swim01[[#This Row],[予決]],"")</f>
        <v>決勝</v>
      </c>
      <c r="M172" t="str">
        <f t="shared" ref="M172:M235" si="10">IFERROR(CONCATENATE(I172,"  ",G172,"  ",K172,"  ",J172,"  ",L172),"")</f>
        <v>11～12歳  女子    50m  背泳ぎ  決勝</v>
      </c>
      <c r="N172">
        <f>IFERROR(テーブル_Swim01[[#This Row],[競技番号]],"")</f>
        <v>171</v>
      </c>
      <c r="O172">
        <f>IFERROR(テーブル_Swim014[[#This Row],[選手番号]],"")</f>
        <v>171</v>
      </c>
      <c r="P172" t="str">
        <f>IFERROR(Sheet3!Q172,"")</f>
        <v>1999/09/04</v>
      </c>
      <c r="Q172" s="3">
        <v>42407</v>
      </c>
      <c r="R172">
        <f t="shared" si="8"/>
        <v>16</v>
      </c>
    </row>
    <row r="173" spans="4:18">
      <c r="D173">
        <f>IFERROR(テーブル_Swim01[[#This Row],[UID]],"")</f>
        <v>172</v>
      </c>
      <c r="E173">
        <f>IFERROR(テーブル_Swim01[[#This Row],[競技番号]],"")</f>
        <v>172</v>
      </c>
      <c r="F173">
        <f>IFERROR(テーブル_Swim01[[#This Row],[性別]],"")</f>
        <v>1</v>
      </c>
      <c r="G173" t="str">
        <f t="shared" si="9"/>
        <v>男子</v>
      </c>
      <c r="H173">
        <f>IFERROR(テーブル_Swim01[[#This Row],[クラス番号]],"")</f>
        <v>2</v>
      </c>
      <c r="I173" t="str">
        <f>IFERROR(LOOKUP(H173,Sheet5!A:A,Sheet5!B:B),"")</f>
        <v>11～12歳</v>
      </c>
      <c r="J173" t="str">
        <f>IFERROR(テーブル_Swim01[[#This Row],[種目]],"")</f>
        <v>背泳ぎ</v>
      </c>
      <c r="K173" t="str">
        <f>IFERROR(テーブル_Swim01[[#This Row],[距離]],"")</f>
        <v xml:space="preserve">  50m</v>
      </c>
      <c r="L173" t="str">
        <f>IFERROR(テーブル_Swim01[[#This Row],[予決]],"")</f>
        <v>決勝</v>
      </c>
      <c r="M173" t="str">
        <f t="shared" si="10"/>
        <v>11～12歳  男子    50m  背泳ぎ  決勝</v>
      </c>
      <c r="N173">
        <f>IFERROR(テーブル_Swim01[[#This Row],[競技番号]],"")</f>
        <v>172</v>
      </c>
      <c r="O173">
        <f>IFERROR(テーブル_Swim014[[#This Row],[選手番号]],"")</f>
        <v>172</v>
      </c>
      <c r="P173" t="str">
        <f>IFERROR(Sheet3!Q173,"")</f>
        <v>1999/10/05</v>
      </c>
      <c r="Q173" s="3">
        <v>42407</v>
      </c>
      <c r="R173">
        <f t="shared" si="8"/>
        <v>16</v>
      </c>
    </row>
    <row r="174" spans="4:18">
      <c r="D174">
        <f>IFERROR(テーブル_Swim01[[#This Row],[UID]],"")</f>
        <v>173</v>
      </c>
      <c r="E174">
        <f>IFERROR(テーブル_Swim01[[#This Row],[競技番号]],"")</f>
        <v>173</v>
      </c>
      <c r="F174">
        <f>IFERROR(テーブル_Swim01[[#This Row],[性別]],"")</f>
        <v>2</v>
      </c>
      <c r="G174" t="str">
        <f t="shared" si="9"/>
        <v>女子</v>
      </c>
      <c r="H174">
        <f>IFERROR(テーブル_Swim01[[#This Row],[クラス番号]],"")</f>
        <v>3</v>
      </c>
      <c r="I174" t="str">
        <f>IFERROR(LOOKUP(H174,Sheet5!A:A,Sheet5!B:B),"")</f>
        <v>13～14歳</v>
      </c>
      <c r="J174" t="str">
        <f>IFERROR(テーブル_Swim01[[#This Row],[種目]],"")</f>
        <v>背泳ぎ</v>
      </c>
      <c r="K174" t="str">
        <f>IFERROR(テーブル_Swim01[[#This Row],[距離]],"")</f>
        <v xml:space="preserve">  50m</v>
      </c>
      <c r="L174" t="str">
        <f>IFERROR(テーブル_Swim01[[#This Row],[予決]],"")</f>
        <v>決勝</v>
      </c>
      <c r="M174" t="str">
        <f t="shared" si="10"/>
        <v>13～14歳  女子    50m  背泳ぎ  決勝</v>
      </c>
      <c r="N174">
        <f>IFERROR(テーブル_Swim01[[#This Row],[競技番号]],"")</f>
        <v>173</v>
      </c>
      <c r="O174">
        <f>IFERROR(テーブル_Swim014[[#This Row],[選手番号]],"")</f>
        <v>173</v>
      </c>
      <c r="P174" t="str">
        <f>IFERROR(Sheet3!Q174,"")</f>
        <v>2000/01/28</v>
      </c>
      <c r="Q174" s="3">
        <v>42407</v>
      </c>
      <c r="R174">
        <f t="shared" si="8"/>
        <v>16</v>
      </c>
    </row>
    <row r="175" spans="4:18">
      <c r="D175">
        <f>IFERROR(テーブル_Swim01[[#This Row],[UID]],"")</f>
        <v>174</v>
      </c>
      <c r="E175">
        <f>IFERROR(テーブル_Swim01[[#This Row],[競技番号]],"")</f>
        <v>174</v>
      </c>
      <c r="F175">
        <f>IFERROR(テーブル_Swim01[[#This Row],[性別]],"")</f>
        <v>1</v>
      </c>
      <c r="G175" t="str">
        <f t="shared" si="9"/>
        <v>男子</v>
      </c>
      <c r="H175">
        <f>IFERROR(テーブル_Swim01[[#This Row],[クラス番号]],"")</f>
        <v>3</v>
      </c>
      <c r="I175" t="str">
        <f>IFERROR(LOOKUP(H175,Sheet5!A:A,Sheet5!B:B),"")</f>
        <v>13～14歳</v>
      </c>
      <c r="J175" t="str">
        <f>IFERROR(テーブル_Swim01[[#This Row],[種目]],"")</f>
        <v>背泳ぎ</v>
      </c>
      <c r="K175" t="str">
        <f>IFERROR(テーブル_Swim01[[#This Row],[距離]],"")</f>
        <v xml:space="preserve">  50m</v>
      </c>
      <c r="L175" t="str">
        <f>IFERROR(テーブル_Swim01[[#This Row],[予決]],"")</f>
        <v>決勝</v>
      </c>
      <c r="M175" t="str">
        <f t="shared" si="10"/>
        <v>13～14歳  男子    50m  背泳ぎ  決勝</v>
      </c>
      <c r="N175">
        <f>IFERROR(テーブル_Swim01[[#This Row],[競技番号]],"")</f>
        <v>174</v>
      </c>
      <c r="O175">
        <f>IFERROR(テーブル_Swim014[[#This Row],[選手番号]],"")</f>
        <v>174</v>
      </c>
      <c r="P175" t="str">
        <f>IFERROR(Sheet3!Q175,"")</f>
        <v>2000/06/27</v>
      </c>
      <c r="Q175" s="3">
        <v>42407</v>
      </c>
      <c r="R175">
        <f t="shared" si="8"/>
        <v>15</v>
      </c>
    </row>
    <row r="176" spans="4:18">
      <c r="D176">
        <f>IFERROR(テーブル_Swim01[[#This Row],[UID]],"")</f>
        <v>175</v>
      </c>
      <c r="E176">
        <f>IFERROR(テーブル_Swim01[[#This Row],[競技番号]],"")</f>
        <v>175</v>
      </c>
      <c r="F176">
        <f>IFERROR(テーブル_Swim01[[#This Row],[性別]],"")</f>
        <v>2</v>
      </c>
      <c r="G176" t="str">
        <f t="shared" si="9"/>
        <v>女子</v>
      </c>
      <c r="H176">
        <f>IFERROR(テーブル_Swim01[[#This Row],[クラス番号]],"")</f>
        <v>4</v>
      </c>
      <c r="I176" t="str">
        <f>IFERROR(LOOKUP(H176,Sheet5!A:A,Sheet5!B:B),"")</f>
        <v>15歳以上</v>
      </c>
      <c r="J176" t="str">
        <f>IFERROR(テーブル_Swim01[[#This Row],[種目]],"")</f>
        <v>背泳ぎ</v>
      </c>
      <c r="K176" t="str">
        <f>IFERROR(テーブル_Swim01[[#This Row],[距離]],"")</f>
        <v xml:space="preserve">  50m</v>
      </c>
      <c r="L176" t="str">
        <f>IFERROR(テーブル_Swim01[[#This Row],[予決]],"")</f>
        <v>決勝</v>
      </c>
      <c r="M176" t="str">
        <f t="shared" si="10"/>
        <v>15歳以上  女子    50m  背泳ぎ  決勝</v>
      </c>
      <c r="N176">
        <f>IFERROR(テーブル_Swim01[[#This Row],[競技番号]],"")</f>
        <v>175</v>
      </c>
      <c r="O176">
        <f>IFERROR(テーブル_Swim014[[#This Row],[選手番号]],"")</f>
        <v>175</v>
      </c>
      <c r="P176" t="str">
        <f>IFERROR(Sheet3!Q176,"")</f>
        <v>2000/08/30</v>
      </c>
      <c r="Q176" s="3">
        <v>42407</v>
      </c>
      <c r="R176">
        <f t="shared" si="8"/>
        <v>15</v>
      </c>
    </row>
    <row r="177" spans="4:18">
      <c r="D177">
        <f>IFERROR(テーブル_Swim01[[#This Row],[UID]],"")</f>
        <v>176</v>
      </c>
      <c r="E177">
        <f>IFERROR(テーブル_Swim01[[#This Row],[競技番号]],"")</f>
        <v>176</v>
      </c>
      <c r="F177">
        <f>IFERROR(テーブル_Swim01[[#This Row],[性別]],"")</f>
        <v>1</v>
      </c>
      <c r="G177" t="str">
        <f t="shared" si="9"/>
        <v>男子</v>
      </c>
      <c r="H177">
        <f>IFERROR(テーブル_Swim01[[#This Row],[クラス番号]],"")</f>
        <v>4</v>
      </c>
      <c r="I177" t="str">
        <f>IFERROR(LOOKUP(H177,Sheet5!A:A,Sheet5!B:B),"")</f>
        <v>15歳以上</v>
      </c>
      <c r="J177" t="str">
        <f>IFERROR(テーブル_Swim01[[#This Row],[種目]],"")</f>
        <v>背泳ぎ</v>
      </c>
      <c r="K177" t="str">
        <f>IFERROR(テーブル_Swim01[[#This Row],[距離]],"")</f>
        <v xml:space="preserve">  50m</v>
      </c>
      <c r="L177" t="str">
        <f>IFERROR(テーブル_Swim01[[#This Row],[予決]],"")</f>
        <v>決勝</v>
      </c>
      <c r="M177" t="str">
        <f t="shared" si="10"/>
        <v>15歳以上  男子    50m  背泳ぎ  決勝</v>
      </c>
      <c r="N177">
        <f>IFERROR(テーブル_Swim01[[#This Row],[競技番号]],"")</f>
        <v>176</v>
      </c>
      <c r="O177">
        <f>IFERROR(テーブル_Swim014[[#This Row],[選手番号]],"")</f>
        <v>176</v>
      </c>
      <c r="P177" t="str">
        <f>IFERROR(Sheet3!Q177,"")</f>
        <v>2002/04/07</v>
      </c>
      <c r="Q177" s="3">
        <v>42407</v>
      </c>
      <c r="R177">
        <f t="shared" si="8"/>
        <v>13</v>
      </c>
    </row>
    <row r="178" spans="4:18">
      <c r="D178">
        <f>IFERROR(テーブル_Swim01[[#This Row],[UID]],"")</f>
        <v>177</v>
      </c>
      <c r="E178">
        <f>IFERROR(テーブル_Swim01[[#This Row],[競技番号]],"")</f>
        <v>177</v>
      </c>
      <c r="F178">
        <f>IFERROR(テーブル_Swim01[[#This Row],[性別]],"")</f>
        <v>2</v>
      </c>
      <c r="G178" t="str">
        <f t="shared" si="9"/>
        <v>女子</v>
      </c>
      <c r="H178">
        <f>IFERROR(テーブル_Swim01[[#This Row],[クラス番号]],"")</f>
        <v>3</v>
      </c>
      <c r="I178" t="str">
        <f>IFERROR(LOOKUP(H178,Sheet5!A:A,Sheet5!B:B),"")</f>
        <v>13～14歳</v>
      </c>
      <c r="J178" t="str">
        <f>IFERROR(テーブル_Swim01[[#This Row],[種目]],"")</f>
        <v>背泳ぎ</v>
      </c>
      <c r="K178" t="str">
        <f>IFERROR(テーブル_Swim01[[#This Row],[距離]],"")</f>
        <v xml:space="preserve"> 200m</v>
      </c>
      <c r="L178" t="str">
        <f>IFERROR(テーブル_Swim01[[#This Row],[予決]],"")</f>
        <v>決勝</v>
      </c>
      <c r="M178" t="str">
        <f t="shared" si="10"/>
        <v>13～14歳  女子   200m  背泳ぎ  決勝</v>
      </c>
      <c r="N178">
        <f>IFERROR(テーブル_Swim01[[#This Row],[競技番号]],"")</f>
        <v>177</v>
      </c>
      <c r="O178">
        <f>IFERROR(テーブル_Swim014[[#This Row],[選手番号]],"")</f>
        <v>177</v>
      </c>
      <c r="P178" t="str">
        <f>IFERROR(Sheet3!Q178,"")</f>
        <v>2002/05/29</v>
      </c>
      <c r="Q178" s="3">
        <v>42407</v>
      </c>
      <c r="R178">
        <f t="shared" si="8"/>
        <v>13</v>
      </c>
    </row>
    <row r="179" spans="4:18">
      <c r="D179">
        <f>IFERROR(テーブル_Swim01[[#This Row],[UID]],"")</f>
        <v>178</v>
      </c>
      <c r="E179">
        <f>IFERROR(テーブル_Swim01[[#This Row],[競技番号]],"")</f>
        <v>178</v>
      </c>
      <c r="F179">
        <f>IFERROR(テーブル_Swim01[[#This Row],[性別]],"")</f>
        <v>1</v>
      </c>
      <c r="G179" t="str">
        <f t="shared" si="9"/>
        <v>男子</v>
      </c>
      <c r="H179">
        <f>IFERROR(テーブル_Swim01[[#This Row],[クラス番号]],"")</f>
        <v>3</v>
      </c>
      <c r="I179" t="str">
        <f>IFERROR(LOOKUP(H179,Sheet5!A:A,Sheet5!B:B),"")</f>
        <v>13～14歳</v>
      </c>
      <c r="J179" t="str">
        <f>IFERROR(テーブル_Swim01[[#This Row],[種目]],"")</f>
        <v>背泳ぎ</v>
      </c>
      <c r="K179" t="str">
        <f>IFERROR(テーブル_Swim01[[#This Row],[距離]],"")</f>
        <v xml:space="preserve"> 200m</v>
      </c>
      <c r="L179" t="str">
        <f>IFERROR(テーブル_Swim01[[#This Row],[予決]],"")</f>
        <v>決勝</v>
      </c>
      <c r="M179" t="str">
        <f t="shared" si="10"/>
        <v>13～14歳  男子   200m  背泳ぎ  決勝</v>
      </c>
      <c r="N179">
        <f>IFERROR(テーブル_Swim01[[#This Row],[競技番号]],"")</f>
        <v>178</v>
      </c>
      <c r="O179">
        <f>IFERROR(テーブル_Swim014[[#This Row],[選手番号]],"")</f>
        <v>178</v>
      </c>
      <c r="P179" t="str">
        <f>IFERROR(Sheet3!Q179,"")</f>
        <v>2002/06/07</v>
      </c>
      <c r="Q179" s="3">
        <v>42407</v>
      </c>
      <c r="R179">
        <f t="shared" si="8"/>
        <v>13</v>
      </c>
    </row>
    <row r="180" spans="4:18">
      <c r="D180">
        <f>IFERROR(テーブル_Swim01[[#This Row],[UID]],"")</f>
        <v>179</v>
      </c>
      <c r="E180">
        <f>IFERROR(テーブル_Swim01[[#This Row],[競技番号]],"")</f>
        <v>179</v>
      </c>
      <c r="F180">
        <f>IFERROR(テーブル_Swim01[[#This Row],[性別]],"")</f>
        <v>2</v>
      </c>
      <c r="G180" t="str">
        <f t="shared" si="9"/>
        <v>女子</v>
      </c>
      <c r="H180">
        <f>IFERROR(テーブル_Swim01[[#This Row],[クラス番号]],"")</f>
        <v>4</v>
      </c>
      <c r="I180" t="str">
        <f>IFERROR(LOOKUP(H180,Sheet5!A:A,Sheet5!B:B),"")</f>
        <v>15歳以上</v>
      </c>
      <c r="J180" t="str">
        <f>IFERROR(テーブル_Swim01[[#This Row],[種目]],"")</f>
        <v>背泳ぎ</v>
      </c>
      <c r="K180" t="str">
        <f>IFERROR(テーブル_Swim01[[#This Row],[距離]],"")</f>
        <v xml:space="preserve"> 200m</v>
      </c>
      <c r="L180" t="str">
        <f>IFERROR(テーブル_Swim01[[#This Row],[予決]],"")</f>
        <v>決勝</v>
      </c>
      <c r="M180" t="str">
        <f t="shared" si="10"/>
        <v>15歳以上  女子   200m  背泳ぎ  決勝</v>
      </c>
      <c r="N180">
        <f>IFERROR(テーブル_Swim01[[#This Row],[競技番号]],"")</f>
        <v>179</v>
      </c>
      <c r="O180">
        <f>IFERROR(テーブル_Swim014[[#This Row],[選手番号]],"")</f>
        <v>179</v>
      </c>
      <c r="P180" t="str">
        <f>IFERROR(Sheet3!Q180,"")</f>
        <v>2002/08/16</v>
      </c>
      <c r="Q180" s="3">
        <v>42407</v>
      </c>
      <c r="R180">
        <f t="shared" si="8"/>
        <v>13</v>
      </c>
    </row>
    <row r="181" spans="4:18">
      <c r="D181">
        <f>IFERROR(テーブル_Swim01[[#This Row],[UID]],"")</f>
        <v>180</v>
      </c>
      <c r="E181">
        <f>IFERROR(テーブル_Swim01[[#This Row],[競技番号]],"")</f>
        <v>180</v>
      </c>
      <c r="F181">
        <f>IFERROR(テーブル_Swim01[[#This Row],[性別]],"")</f>
        <v>1</v>
      </c>
      <c r="G181" t="str">
        <f t="shared" si="9"/>
        <v>男子</v>
      </c>
      <c r="H181">
        <f>IFERROR(テーブル_Swim01[[#This Row],[クラス番号]],"")</f>
        <v>4</v>
      </c>
      <c r="I181" t="str">
        <f>IFERROR(LOOKUP(H181,Sheet5!A:A,Sheet5!B:B),"")</f>
        <v>15歳以上</v>
      </c>
      <c r="J181" t="str">
        <f>IFERROR(テーブル_Swim01[[#This Row],[種目]],"")</f>
        <v>背泳ぎ</v>
      </c>
      <c r="K181" t="str">
        <f>IFERROR(テーブル_Swim01[[#This Row],[距離]],"")</f>
        <v xml:space="preserve"> 200m</v>
      </c>
      <c r="L181" t="str">
        <f>IFERROR(テーブル_Swim01[[#This Row],[予決]],"")</f>
        <v>決勝</v>
      </c>
      <c r="M181" t="str">
        <f t="shared" si="10"/>
        <v>15歳以上  男子   200m  背泳ぎ  決勝</v>
      </c>
      <c r="N181">
        <f>IFERROR(テーブル_Swim01[[#This Row],[競技番号]],"")</f>
        <v>180</v>
      </c>
      <c r="O181">
        <f>IFERROR(テーブル_Swim014[[#This Row],[選手番号]],"")</f>
        <v>180</v>
      </c>
      <c r="P181" t="str">
        <f>IFERROR(Sheet3!Q181,"")</f>
        <v>2002/10/06</v>
      </c>
      <c r="Q181" s="3">
        <v>42407</v>
      </c>
      <c r="R181">
        <f t="shared" si="8"/>
        <v>13</v>
      </c>
    </row>
    <row r="182" spans="4:18">
      <c r="D182">
        <f>IFERROR(テーブル_Swim01[[#This Row],[UID]],"")</f>
        <v>181</v>
      </c>
      <c r="E182">
        <f>IFERROR(テーブル_Swim01[[#This Row],[競技番号]],"")</f>
        <v>181</v>
      </c>
      <c r="F182">
        <f>IFERROR(テーブル_Swim01[[#This Row],[性別]],"")</f>
        <v>2</v>
      </c>
      <c r="G182" t="str">
        <f t="shared" si="9"/>
        <v>女子</v>
      </c>
      <c r="H182">
        <f>IFERROR(テーブル_Swim01[[#This Row],[クラス番号]],"")</f>
        <v>1</v>
      </c>
      <c r="I182" t="str">
        <f>IFERROR(LOOKUP(H182,Sheet5!A:A,Sheet5!B:B),"")</f>
        <v>10歳以下</v>
      </c>
      <c r="J182" t="str">
        <f>IFERROR(テーブル_Swim01[[#This Row],[種目]],"")</f>
        <v>自由形</v>
      </c>
      <c r="K182" t="str">
        <f>IFERROR(テーブル_Swim01[[#This Row],[距離]],"")</f>
        <v xml:space="preserve"> 100m</v>
      </c>
      <c r="L182" t="str">
        <f>IFERROR(テーブル_Swim01[[#This Row],[予決]],"")</f>
        <v>決勝</v>
      </c>
      <c r="M182" t="str">
        <f t="shared" si="10"/>
        <v>10歳以下  女子   100m  自由形  決勝</v>
      </c>
      <c r="N182">
        <f>IFERROR(テーブル_Swim01[[#This Row],[競技番号]],"")</f>
        <v>181</v>
      </c>
      <c r="O182">
        <f>IFERROR(テーブル_Swim014[[#This Row],[選手番号]],"")</f>
        <v>181</v>
      </c>
      <c r="P182" t="str">
        <f>IFERROR(Sheet3!Q182,"")</f>
        <v>2002/11/28</v>
      </c>
      <c r="Q182" s="3">
        <v>42407</v>
      </c>
      <c r="R182">
        <f t="shared" si="8"/>
        <v>13</v>
      </c>
    </row>
    <row r="183" spans="4:18">
      <c r="D183">
        <f>IFERROR(テーブル_Swim01[[#This Row],[UID]],"")</f>
        <v>182</v>
      </c>
      <c r="E183">
        <f>IFERROR(テーブル_Swim01[[#This Row],[競技番号]],"")</f>
        <v>182</v>
      </c>
      <c r="F183">
        <f>IFERROR(テーブル_Swim01[[#This Row],[性別]],"")</f>
        <v>1</v>
      </c>
      <c r="G183" t="str">
        <f t="shared" si="9"/>
        <v>男子</v>
      </c>
      <c r="H183">
        <f>IFERROR(テーブル_Swim01[[#This Row],[クラス番号]],"")</f>
        <v>1</v>
      </c>
      <c r="I183" t="str">
        <f>IFERROR(LOOKUP(H183,Sheet5!A:A,Sheet5!B:B),"")</f>
        <v>10歳以下</v>
      </c>
      <c r="J183" t="str">
        <f>IFERROR(テーブル_Swim01[[#This Row],[種目]],"")</f>
        <v>自由形</v>
      </c>
      <c r="K183" t="str">
        <f>IFERROR(テーブル_Swim01[[#This Row],[距離]],"")</f>
        <v xml:space="preserve"> 100m</v>
      </c>
      <c r="L183" t="str">
        <f>IFERROR(テーブル_Swim01[[#This Row],[予決]],"")</f>
        <v>決勝</v>
      </c>
      <c r="M183" t="str">
        <f t="shared" si="10"/>
        <v>10歳以下  男子   100m  自由形  決勝</v>
      </c>
      <c r="N183">
        <f>IFERROR(テーブル_Swim01[[#This Row],[競技番号]],"")</f>
        <v>182</v>
      </c>
      <c r="O183">
        <f>IFERROR(テーブル_Swim014[[#This Row],[選手番号]],"")</f>
        <v>182</v>
      </c>
      <c r="P183" t="str">
        <f>IFERROR(Sheet3!Q183,"")</f>
        <v>2003/04/03</v>
      </c>
      <c r="Q183" s="3">
        <v>42407</v>
      </c>
      <c r="R183">
        <f t="shared" si="8"/>
        <v>12</v>
      </c>
    </row>
    <row r="184" spans="4:18">
      <c r="D184">
        <f>IFERROR(テーブル_Swim01[[#This Row],[UID]],"")</f>
        <v>183</v>
      </c>
      <c r="E184">
        <f>IFERROR(テーブル_Swim01[[#This Row],[競技番号]],"")</f>
        <v>183</v>
      </c>
      <c r="F184">
        <f>IFERROR(テーブル_Swim01[[#This Row],[性別]],"")</f>
        <v>2</v>
      </c>
      <c r="G184" t="str">
        <f t="shared" si="9"/>
        <v>女子</v>
      </c>
      <c r="H184">
        <f>IFERROR(テーブル_Swim01[[#This Row],[クラス番号]],"")</f>
        <v>2</v>
      </c>
      <c r="I184" t="str">
        <f>IFERROR(LOOKUP(H184,Sheet5!A:A,Sheet5!B:B),"")</f>
        <v>11～12歳</v>
      </c>
      <c r="J184" t="str">
        <f>IFERROR(テーブル_Swim01[[#This Row],[種目]],"")</f>
        <v>自由形</v>
      </c>
      <c r="K184" t="str">
        <f>IFERROR(テーブル_Swim01[[#This Row],[距離]],"")</f>
        <v xml:space="preserve"> 100m</v>
      </c>
      <c r="L184" t="str">
        <f>IFERROR(テーブル_Swim01[[#This Row],[予決]],"")</f>
        <v>決勝</v>
      </c>
      <c r="M184" t="str">
        <f t="shared" si="10"/>
        <v>11～12歳  女子   100m  自由形  決勝</v>
      </c>
      <c r="N184">
        <f>IFERROR(テーブル_Swim01[[#This Row],[競技番号]],"")</f>
        <v>183</v>
      </c>
      <c r="O184">
        <f>IFERROR(テーブル_Swim014[[#This Row],[選手番号]],"")</f>
        <v>183</v>
      </c>
      <c r="P184" t="str">
        <f>IFERROR(Sheet3!Q184,"")</f>
        <v>2003/05/09</v>
      </c>
      <c r="Q184" s="3">
        <v>42407</v>
      </c>
      <c r="R184">
        <f t="shared" si="8"/>
        <v>12</v>
      </c>
    </row>
    <row r="185" spans="4:18">
      <c r="D185">
        <f>IFERROR(テーブル_Swim01[[#This Row],[UID]],"")</f>
        <v>184</v>
      </c>
      <c r="E185">
        <f>IFERROR(テーブル_Swim01[[#This Row],[競技番号]],"")</f>
        <v>184</v>
      </c>
      <c r="F185">
        <f>IFERROR(テーブル_Swim01[[#This Row],[性別]],"")</f>
        <v>1</v>
      </c>
      <c r="G185" t="str">
        <f t="shared" si="9"/>
        <v>男子</v>
      </c>
      <c r="H185">
        <f>IFERROR(テーブル_Swim01[[#This Row],[クラス番号]],"")</f>
        <v>2</v>
      </c>
      <c r="I185" t="str">
        <f>IFERROR(LOOKUP(H185,Sheet5!A:A,Sheet5!B:B),"")</f>
        <v>11～12歳</v>
      </c>
      <c r="J185" t="str">
        <f>IFERROR(テーブル_Swim01[[#This Row],[種目]],"")</f>
        <v>自由形</v>
      </c>
      <c r="K185" t="str">
        <f>IFERROR(テーブル_Swim01[[#This Row],[距離]],"")</f>
        <v xml:space="preserve"> 100m</v>
      </c>
      <c r="L185" t="str">
        <f>IFERROR(テーブル_Swim01[[#This Row],[予決]],"")</f>
        <v>決勝</v>
      </c>
      <c r="M185" t="str">
        <f t="shared" si="10"/>
        <v>11～12歳  男子   100m  自由形  決勝</v>
      </c>
      <c r="N185">
        <f>IFERROR(テーブル_Swim01[[#This Row],[競技番号]],"")</f>
        <v>184</v>
      </c>
      <c r="O185">
        <f>IFERROR(テーブル_Swim014[[#This Row],[選手番号]],"")</f>
        <v>184</v>
      </c>
      <c r="P185" t="str">
        <f>IFERROR(Sheet3!Q185,"")</f>
        <v>2003/09/29</v>
      </c>
      <c r="Q185" s="3">
        <v>42407</v>
      </c>
      <c r="R185">
        <f t="shared" si="8"/>
        <v>12</v>
      </c>
    </row>
    <row r="186" spans="4:18">
      <c r="D186">
        <f>IFERROR(テーブル_Swim01[[#This Row],[UID]],"")</f>
        <v>185</v>
      </c>
      <c r="E186">
        <f>IFERROR(テーブル_Swim01[[#This Row],[競技番号]],"")</f>
        <v>185</v>
      </c>
      <c r="F186">
        <f>IFERROR(テーブル_Swim01[[#This Row],[性別]],"")</f>
        <v>2</v>
      </c>
      <c r="G186" t="str">
        <f t="shared" si="9"/>
        <v>女子</v>
      </c>
      <c r="H186">
        <f>IFERROR(テーブル_Swim01[[#This Row],[クラス番号]],"")</f>
        <v>3</v>
      </c>
      <c r="I186" t="str">
        <f>IFERROR(LOOKUP(H186,Sheet5!A:A,Sheet5!B:B),"")</f>
        <v>13～14歳</v>
      </c>
      <c r="J186" t="str">
        <f>IFERROR(テーブル_Swim01[[#This Row],[種目]],"")</f>
        <v>自由形</v>
      </c>
      <c r="K186" t="str">
        <f>IFERROR(テーブル_Swim01[[#This Row],[距離]],"")</f>
        <v xml:space="preserve"> 100m</v>
      </c>
      <c r="L186" t="str">
        <f>IFERROR(テーブル_Swim01[[#This Row],[予決]],"")</f>
        <v>決勝</v>
      </c>
      <c r="M186" t="str">
        <f t="shared" si="10"/>
        <v>13～14歳  女子   100m  自由形  決勝</v>
      </c>
      <c r="N186">
        <f>IFERROR(テーブル_Swim01[[#This Row],[競技番号]],"")</f>
        <v>185</v>
      </c>
      <c r="O186">
        <f>IFERROR(テーブル_Swim014[[#This Row],[選手番号]],"")</f>
        <v>185</v>
      </c>
      <c r="P186" t="str">
        <f>IFERROR(Sheet3!Q186,"")</f>
        <v>2003/11/21</v>
      </c>
      <c r="Q186" s="3">
        <v>42407</v>
      </c>
      <c r="R186">
        <f t="shared" si="8"/>
        <v>12</v>
      </c>
    </row>
    <row r="187" spans="4:18">
      <c r="D187">
        <f>IFERROR(テーブル_Swim01[[#This Row],[UID]],"")</f>
        <v>186</v>
      </c>
      <c r="E187">
        <f>IFERROR(テーブル_Swim01[[#This Row],[競技番号]],"")</f>
        <v>186</v>
      </c>
      <c r="F187">
        <f>IFERROR(テーブル_Swim01[[#This Row],[性別]],"")</f>
        <v>1</v>
      </c>
      <c r="G187" t="str">
        <f t="shared" si="9"/>
        <v>男子</v>
      </c>
      <c r="H187">
        <f>IFERROR(テーブル_Swim01[[#This Row],[クラス番号]],"")</f>
        <v>3</v>
      </c>
      <c r="I187" t="str">
        <f>IFERROR(LOOKUP(H187,Sheet5!A:A,Sheet5!B:B),"")</f>
        <v>13～14歳</v>
      </c>
      <c r="J187" t="str">
        <f>IFERROR(テーブル_Swim01[[#This Row],[種目]],"")</f>
        <v>自由形</v>
      </c>
      <c r="K187" t="str">
        <f>IFERROR(テーブル_Swim01[[#This Row],[距離]],"")</f>
        <v xml:space="preserve"> 100m</v>
      </c>
      <c r="L187" t="str">
        <f>IFERROR(テーブル_Swim01[[#This Row],[予決]],"")</f>
        <v>決勝</v>
      </c>
      <c r="M187" t="str">
        <f t="shared" si="10"/>
        <v>13～14歳  男子   100m  自由形  決勝</v>
      </c>
      <c r="N187">
        <f>IFERROR(テーブル_Swim01[[#This Row],[競技番号]],"")</f>
        <v>186</v>
      </c>
      <c r="O187">
        <f>IFERROR(テーブル_Swim014[[#This Row],[選手番号]],"")</f>
        <v>186</v>
      </c>
      <c r="P187" t="str">
        <f>IFERROR(Sheet3!Q187,"")</f>
        <v>2004/04/14</v>
      </c>
      <c r="Q187" s="3">
        <v>42407</v>
      </c>
      <c r="R187">
        <f t="shared" si="8"/>
        <v>11</v>
      </c>
    </row>
    <row r="188" spans="4:18">
      <c r="D188">
        <f>IFERROR(テーブル_Swim01[[#This Row],[UID]],"")</f>
        <v>187</v>
      </c>
      <c r="E188">
        <f>IFERROR(テーブル_Swim01[[#This Row],[競技番号]],"")</f>
        <v>187</v>
      </c>
      <c r="F188">
        <f>IFERROR(テーブル_Swim01[[#This Row],[性別]],"")</f>
        <v>2</v>
      </c>
      <c r="G188" t="str">
        <f t="shared" si="9"/>
        <v>女子</v>
      </c>
      <c r="H188">
        <f>IFERROR(テーブル_Swim01[[#This Row],[クラス番号]],"")</f>
        <v>4</v>
      </c>
      <c r="I188" t="str">
        <f>IFERROR(LOOKUP(H188,Sheet5!A:A,Sheet5!B:B),"")</f>
        <v>15歳以上</v>
      </c>
      <c r="J188" t="str">
        <f>IFERROR(テーブル_Swim01[[#This Row],[種目]],"")</f>
        <v>自由形</v>
      </c>
      <c r="K188" t="str">
        <f>IFERROR(テーブル_Swim01[[#This Row],[距離]],"")</f>
        <v xml:space="preserve"> 100m</v>
      </c>
      <c r="L188" t="str">
        <f>IFERROR(テーブル_Swim01[[#This Row],[予決]],"")</f>
        <v>決勝</v>
      </c>
      <c r="M188" t="str">
        <f t="shared" si="10"/>
        <v>15歳以上  女子   100m  自由形  決勝</v>
      </c>
      <c r="N188">
        <f>IFERROR(テーブル_Swim01[[#This Row],[競技番号]],"")</f>
        <v>187</v>
      </c>
      <c r="O188">
        <f>IFERROR(テーブル_Swim014[[#This Row],[選手番号]],"")</f>
        <v>187</v>
      </c>
      <c r="P188" t="str">
        <f>IFERROR(Sheet3!Q188,"")</f>
        <v>2004/05/18</v>
      </c>
      <c r="Q188" s="3">
        <v>42407</v>
      </c>
      <c r="R188">
        <f t="shared" si="8"/>
        <v>11</v>
      </c>
    </row>
    <row r="189" spans="4:18">
      <c r="D189">
        <f>IFERROR(テーブル_Swim01[[#This Row],[UID]],"")</f>
        <v>188</v>
      </c>
      <c r="E189">
        <f>IFERROR(テーブル_Swim01[[#This Row],[競技番号]],"")</f>
        <v>188</v>
      </c>
      <c r="F189">
        <f>IFERROR(テーブル_Swim01[[#This Row],[性別]],"")</f>
        <v>1</v>
      </c>
      <c r="G189" t="str">
        <f t="shared" si="9"/>
        <v>男子</v>
      </c>
      <c r="H189">
        <f>IFERROR(テーブル_Swim01[[#This Row],[クラス番号]],"")</f>
        <v>4</v>
      </c>
      <c r="I189" t="str">
        <f>IFERROR(LOOKUP(H189,Sheet5!A:A,Sheet5!B:B),"")</f>
        <v>15歳以上</v>
      </c>
      <c r="J189" t="str">
        <f>IFERROR(テーブル_Swim01[[#This Row],[種目]],"")</f>
        <v>自由形</v>
      </c>
      <c r="K189" t="str">
        <f>IFERROR(テーブル_Swim01[[#This Row],[距離]],"")</f>
        <v xml:space="preserve"> 100m</v>
      </c>
      <c r="L189" t="str">
        <f>IFERROR(テーブル_Swim01[[#This Row],[予決]],"")</f>
        <v>決勝</v>
      </c>
      <c r="M189" t="str">
        <f t="shared" si="10"/>
        <v>15歳以上  男子   100m  自由形  決勝</v>
      </c>
      <c r="N189">
        <f>IFERROR(テーブル_Swim01[[#This Row],[競技番号]],"")</f>
        <v>188</v>
      </c>
      <c r="O189">
        <f>IFERROR(テーブル_Swim014[[#This Row],[選手番号]],"")</f>
        <v>188</v>
      </c>
      <c r="P189" t="str">
        <f>IFERROR(Sheet3!Q189,"")</f>
        <v>2004/07/26</v>
      </c>
      <c r="Q189" s="3">
        <v>42407</v>
      </c>
      <c r="R189">
        <f t="shared" si="8"/>
        <v>11</v>
      </c>
    </row>
    <row r="190" spans="4:18">
      <c r="D190">
        <f>IFERROR(テーブル_Swim01[[#This Row],[UID]],"")</f>
        <v>189</v>
      </c>
      <c r="E190">
        <f>IFERROR(テーブル_Swim01[[#This Row],[競技番号]],"")</f>
        <v>189</v>
      </c>
      <c r="F190">
        <f>IFERROR(テーブル_Swim01[[#This Row],[性別]],"")</f>
        <v>2</v>
      </c>
      <c r="G190" t="str">
        <f t="shared" si="9"/>
        <v>女子</v>
      </c>
      <c r="H190">
        <f>IFERROR(テーブル_Swim01[[#This Row],[クラス番号]],"")</f>
        <v>1</v>
      </c>
      <c r="I190" t="str">
        <f>IFERROR(LOOKUP(H190,Sheet5!A:A,Sheet5!B:B),"")</f>
        <v>10歳以下</v>
      </c>
      <c r="J190" t="str">
        <f>IFERROR(テーブル_Swim01[[#This Row],[種目]],"")</f>
        <v>平泳ぎ</v>
      </c>
      <c r="K190" t="str">
        <f>IFERROR(テーブル_Swim01[[#This Row],[距離]],"")</f>
        <v xml:space="preserve">  50m</v>
      </c>
      <c r="L190" t="str">
        <f>IFERROR(テーブル_Swim01[[#This Row],[予決]],"")</f>
        <v>決勝</v>
      </c>
      <c r="M190" t="str">
        <f t="shared" si="10"/>
        <v>10歳以下  女子    50m  平泳ぎ  決勝</v>
      </c>
      <c r="N190">
        <f>IFERROR(テーブル_Swim01[[#This Row],[競技番号]],"")</f>
        <v>189</v>
      </c>
      <c r="O190">
        <f>IFERROR(テーブル_Swim014[[#This Row],[選手番号]],"")</f>
        <v>189</v>
      </c>
      <c r="P190" t="str">
        <f>IFERROR(Sheet3!Q190,"")</f>
        <v>2004/12/12</v>
      </c>
      <c r="Q190" s="3">
        <v>42407</v>
      </c>
      <c r="R190">
        <f t="shared" si="8"/>
        <v>11</v>
      </c>
    </row>
    <row r="191" spans="4:18">
      <c r="D191">
        <f>IFERROR(テーブル_Swim01[[#This Row],[UID]],"")</f>
        <v>190</v>
      </c>
      <c r="E191">
        <f>IFERROR(テーブル_Swim01[[#This Row],[競技番号]],"")</f>
        <v>190</v>
      </c>
      <c r="F191">
        <f>IFERROR(テーブル_Swim01[[#This Row],[性別]],"")</f>
        <v>1</v>
      </c>
      <c r="G191" t="str">
        <f t="shared" si="9"/>
        <v>男子</v>
      </c>
      <c r="H191">
        <f>IFERROR(テーブル_Swim01[[#This Row],[クラス番号]],"")</f>
        <v>1</v>
      </c>
      <c r="I191" t="str">
        <f>IFERROR(LOOKUP(H191,Sheet5!A:A,Sheet5!B:B),"")</f>
        <v>10歳以下</v>
      </c>
      <c r="J191" t="str">
        <f>IFERROR(テーブル_Swim01[[#This Row],[種目]],"")</f>
        <v>平泳ぎ</v>
      </c>
      <c r="K191" t="str">
        <f>IFERROR(テーブル_Swim01[[#This Row],[距離]],"")</f>
        <v xml:space="preserve">  50m</v>
      </c>
      <c r="L191" t="str">
        <f>IFERROR(テーブル_Swim01[[#This Row],[予決]],"")</f>
        <v>決勝</v>
      </c>
      <c r="M191" t="str">
        <f t="shared" si="10"/>
        <v>10歳以下  男子    50m  平泳ぎ  決勝</v>
      </c>
      <c r="N191">
        <f>IFERROR(テーブル_Swim01[[#This Row],[競技番号]],"")</f>
        <v>190</v>
      </c>
      <c r="O191">
        <f>IFERROR(テーブル_Swim014[[#This Row],[選手番号]],"")</f>
        <v>190</v>
      </c>
      <c r="P191" t="str">
        <f>IFERROR(Sheet3!Q191,"")</f>
        <v>2004/12/17</v>
      </c>
      <c r="Q191" s="3">
        <v>42407</v>
      </c>
      <c r="R191">
        <f t="shared" si="8"/>
        <v>11</v>
      </c>
    </row>
    <row r="192" spans="4:18">
      <c r="D192">
        <f>IFERROR(テーブル_Swim01[[#This Row],[UID]],"")</f>
        <v>191</v>
      </c>
      <c r="E192">
        <f>IFERROR(テーブル_Swim01[[#This Row],[競技番号]],"")</f>
        <v>191</v>
      </c>
      <c r="F192">
        <f>IFERROR(テーブル_Swim01[[#This Row],[性別]],"")</f>
        <v>2</v>
      </c>
      <c r="G192" t="str">
        <f t="shared" si="9"/>
        <v>女子</v>
      </c>
      <c r="H192">
        <f>IFERROR(テーブル_Swim01[[#This Row],[クラス番号]],"")</f>
        <v>2</v>
      </c>
      <c r="I192" t="str">
        <f>IFERROR(LOOKUP(H192,Sheet5!A:A,Sheet5!B:B),"")</f>
        <v>11～12歳</v>
      </c>
      <c r="J192" t="str">
        <f>IFERROR(テーブル_Swim01[[#This Row],[種目]],"")</f>
        <v>平泳ぎ</v>
      </c>
      <c r="K192" t="str">
        <f>IFERROR(テーブル_Swim01[[#This Row],[距離]],"")</f>
        <v xml:space="preserve">  50m</v>
      </c>
      <c r="L192" t="str">
        <f>IFERROR(テーブル_Swim01[[#This Row],[予決]],"")</f>
        <v>決勝</v>
      </c>
      <c r="M192" t="str">
        <f t="shared" si="10"/>
        <v>11～12歳  女子    50m  平泳ぎ  決勝</v>
      </c>
      <c r="N192">
        <f>IFERROR(テーブル_Swim01[[#This Row],[競技番号]],"")</f>
        <v>191</v>
      </c>
      <c r="O192">
        <f>IFERROR(テーブル_Swim014[[#This Row],[選手番号]],"")</f>
        <v>191</v>
      </c>
      <c r="P192" t="str">
        <f>IFERROR(Sheet3!Q192,"")</f>
        <v>2005/09/29</v>
      </c>
      <c r="Q192" s="3">
        <v>42407</v>
      </c>
      <c r="R192">
        <f t="shared" si="8"/>
        <v>10</v>
      </c>
    </row>
    <row r="193" spans="4:18">
      <c r="D193">
        <f>IFERROR(テーブル_Swim01[[#This Row],[UID]],"")</f>
        <v>192</v>
      </c>
      <c r="E193">
        <f>IFERROR(テーブル_Swim01[[#This Row],[競技番号]],"")</f>
        <v>192</v>
      </c>
      <c r="F193">
        <f>IFERROR(テーブル_Swim01[[#This Row],[性別]],"")</f>
        <v>1</v>
      </c>
      <c r="G193" t="str">
        <f t="shared" si="9"/>
        <v>男子</v>
      </c>
      <c r="H193">
        <f>IFERROR(テーブル_Swim01[[#This Row],[クラス番号]],"")</f>
        <v>2</v>
      </c>
      <c r="I193" t="str">
        <f>IFERROR(LOOKUP(H193,Sheet5!A:A,Sheet5!B:B),"")</f>
        <v>11～12歳</v>
      </c>
      <c r="J193" t="str">
        <f>IFERROR(テーブル_Swim01[[#This Row],[種目]],"")</f>
        <v>平泳ぎ</v>
      </c>
      <c r="K193" t="str">
        <f>IFERROR(テーブル_Swim01[[#This Row],[距離]],"")</f>
        <v xml:space="preserve">  50m</v>
      </c>
      <c r="L193" t="str">
        <f>IFERROR(テーブル_Swim01[[#This Row],[予決]],"")</f>
        <v>決勝</v>
      </c>
      <c r="M193" t="str">
        <f t="shared" si="10"/>
        <v>11～12歳  男子    50m  平泳ぎ  決勝</v>
      </c>
      <c r="N193">
        <f>IFERROR(テーブル_Swim01[[#This Row],[競技番号]],"")</f>
        <v>192</v>
      </c>
      <c r="O193">
        <f>IFERROR(テーブル_Swim014[[#This Row],[選手番号]],"")</f>
        <v>192</v>
      </c>
      <c r="P193" t="str">
        <f>IFERROR(Sheet3!Q193,"")</f>
        <v>2006/07/25</v>
      </c>
      <c r="Q193" s="3">
        <v>42407</v>
      </c>
      <c r="R193">
        <f t="shared" si="8"/>
        <v>9</v>
      </c>
    </row>
    <row r="194" spans="4:18">
      <c r="D194">
        <f>IFERROR(テーブル_Swim01[[#This Row],[UID]],"")</f>
        <v>193</v>
      </c>
      <c r="E194">
        <f>IFERROR(テーブル_Swim01[[#This Row],[競技番号]],"")</f>
        <v>193</v>
      </c>
      <c r="F194">
        <f>IFERROR(テーブル_Swim01[[#This Row],[性別]],"")</f>
        <v>2</v>
      </c>
      <c r="G194" t="str">
        <f t="shared" si="9"/>
        <v>女子</v>
      </c>
      <c r="H194">
        <f>IFERROR(テーブル_Swim01[[#This Row],[クラス番号]],"")</f>
        <v>3</v>
      </c>
      <c r="I194" t="str">
        <f>IFERROR(LOOKUP(H194,Sheet5!A:A,Sheet5!B:B),"")</f>
        <v>13～14歳</v>
      </c>
      <c r="J194" t="str">
        <f>IFERROR(テーブル_Swim01[[#This Row],[種目]],"")</f>
        <v>平泳ぎ</v>
      </c>
      <c r="K194" t="str">
        <f>IFERROR(テーブル_Swim01[[#This Row],[距離]],"")</f>
        <v xml:space="preserve">  50m</v>
      </c>
      <c r="L194" t="str">
        <f>IFERROR(テーブル_Swim01[[#This Row],[予決]],"")</f>
        <v>決勝</v>
      </c>
      <c r="M194" t="str">
        <f t="shared" si="10"/>
        <v>13～14歳  女子    50m  平泳ぎ  決勝</v>
      </c>
      <c r="N194">
        <f>IFERROR(テーブル_Swim01[[#This Row],[競技番号]],"")</f>
        <v>193</v>
      </c>
      <c r="O194">
        <f>IFERROR(テーブル_Swim014[[#This Row],[選手番号]],"")</f>
        <v>193</v>
      </c>
      <c r="P194" t="str">
        <f>IFERROR(Sheet3!Q194,"")</f>
        <v>2007/04/11</v>
      </c>
      <c r="Q194" s="3">
        <v>42407</v>
      </c>
      <c r="R194">
        <f t="shared" si="8"/>
        <v>8</v>
      </c>
    </row>
    <row r="195" spans="4:18">
      <c r="D195">
        <f>IFERROR(テーブル_Swim01[[#This Row],[UID]],"")</f>
        <v>194</v>
      </c>
      <c r="E195">
        <f>IFERROR(テーブル_Swim01[[#This Row],[競技番号]],"")</f>
        <v>194</v>
      </c>
      <c r="F195">
        <f>IFERROR(テーブル_Swim01[[#This Row],[性別]],"")</f>
        <v>1</v>
      </c>
      <c r="G195" t="str">
        <f t="shared" si="9"/>
        <v>男子</v>
      </c>
      <c r="H195">
        <f>IFERROR(テーブル_Swim01[[#This Row],[クラス番号]],"")</f>
        <v>3</v>
      </c>
      <c r="I195" t="str">
        <f>IFERROR(LOOKUP(H195,Sheet5!A:A,Sheet5!B:B),"")</f>
        <v>13～14歳</v>
      </c>
      <c r="J195" t="str">
        <f>IFERROR(テーブル_Swim01[[#This Row],[種目]],"")</f>
        <v>平泳ぎ</v>
      </c>
      <c r="K195" t="str">
        <f>IFERROR(テーブル_Swim01[[#This Row],[距離]],"")</f>
        <v xml:space="preserve">  50m</v>
      </c>
      <c r="L195" t="str">
        <f>IFERROR(テーブル_Swim01[[#This Row],[予決]],"")</f>
        <v>決勝</v>
      </c>
      <c r="M195" t="str">
        <f t="shared" si="10"/>
        <v>13～14歳  男子    50m  平泳ぎ  決勝</v>
      </c>
      <c r="N195">
        <f>IFERROR(テーブル_Swim01[[#This Row],[競技番号]],"")</f>
        <v>194</v>
      </c>
      <c r="O195">
        <f>IFERROR(テーブル_Swim014[[#This Row],[選手番号]],"")</f>
        <v>194</v>
      </c>
      <c r="P195" t="str">
        <f>IFERROR(Sheet3!Q195,"")</f>
        <v>2007/04/20</v>
      </c>
      <c r="Q195" s="3">
        <v>42407</v>
      </c>
      <c r="R195">
        <f t="shared" ref="R195:R258" si="11">IFERROR(DATEDIF(P195,Q195,"Y"),"")</f>
        <v>8</v>
      </c>
    </row>
    <row r="196" spans="4:18">
      <c r="D196">
        <f>IFERROR(テーブル_Swim01[[#This Row],[UID]],"")</f>
        <v>195</v>
      </c>
      <c r="E196">
        <f>IFERROR(テーブル_Swim01[[#This Row],[競技番号]],"")</f>
        <v>195</v>
      </c>
      <c r="F196">
        <f>IFERROR(テーブル_Swim01[[#This Row],[性別]],"")</f>
        <v>2</v>
      </c>
      <c r="G196" t="str">
        <f t="shared" si="9"/>
        <v>女子</v>
      </c>
      <c r="H196">
        <f>IFERROR(テーブル_Swim01[[#This Row],[クラス番号]],"")</f>
        <v>4</v>
      </c>
      <c r="I196" t="str">
        <f>IFERROR(LOOKUP(H196,Sheet5!A:A,Sheet5!B:B),"")</f>
        <v>15歳以上</v>
      </c>
      <c r="J196" t="str">
        <f>IFERROR(テーブル_Swim01[[#This Row],[種目]],"")</f>
        <v>平泳ぎ</v>
      </c>
      <c r="K196" t="str">
        <f>IFERROR(テーブル_Swim01[[#This Row],[距離]],"")</f>
        <v xml:space="preserve">  50m</v>
      </c>
      <c r="L196" t="str">
        <f>IFERROR(テーブル_Swim01[[#This Row],[予決]],"")</f>
        <v>決勝</v>
      </c>
      <c r="M196" t="str">
        <f t="shared" si="10"/>
        <v>15歳以上  女子    50m  平泳ぎ  決勝</v>
      </c>
      <c r="N196">
        <f>IFERROR(テーブル_Swim01[[#This Row],[競技番号]],"")</f>
        <v>195</v>
      </c>
      <c r="O196">
        <f>IFERROR(テーブル_Swim014[[#This Row],[選手番号]],"")</f>
        <v>195</v>
      </c>
      <c r="P196" t="str">
        <f>IFERROR(Sheet3!Q196,"")</f>
        <v>2007/11/03</v>
      </c>
      <c r="Q196" s="3">
        <v>42407</v>
      </c>
      <c r="R196">
        <f t="shared" si="11"/>
        <v>8</v>
      </c>
    </row>
    <row r="197" spans="4:18">
      <c r="D197">
        <f>IFERROR(テーブル_Swim01[[#This Row],[UID]],"")</f>
        <v>196</v>
      </c>
      <c r="E197">
        <f>IFERROR(テーブル_Swim01[[#This Row],[競技番号]],"")</f>
        <v>196</v>
      </c>
      <c r="F197">
        <f>IFERROR(テーブル_Swim01[[#This Row],[性別]],"")</f>
        <v>1</v>
      </c>
      <c r="G197" t="str">
        <f t="shared" si="9"/>
        <v>男子</v>
      </c>
      <c r="H197">
        <f>IFERROR(テーブル_Swim01[[#This Row],[クラス番号]],"")</f>
        <v>4</v>
      </c>
      <c r="I197" t="str">
        <f>IFERROR(LOOKUP(H197,Sheet5!A:A,Sheet5!B:B),"")</f>
        <v>15歳以上</v>
      </c>
      <c r="J197" t="str">
        <f>IFERROR(テーブル_Swim01[[#This Row],[種目]],"")</f>
        <v>平泳ぎ</v>
      </c>
      <c r="K197" t="str">
        <f>IFERROR(テーブル_Swim01[[#This Row],[距離]],"")</f>
        <v xml:space="preserve">  50m</v>
      </c>
      <c r="L197" t="str">
        <f>IFERROR(テーブル_Swim01[[#This Row],[予決]],"")</f>
        <v>決勝</v>
      </c>
      <c r="M197" t="str">
        <f t="shared" si="10"/>
        <v>15歳以上  男子    50m  平泳ぎ  決勝</v>
      </c>
      <c r="N197">
        <f>IFERROR(テーブル_Swim01[[#This Row],[競技番号]],"")</f>
        <v>196</v>
      </c>
      <c r="O197">
        <f>IFERROR(テーブル_Swim014[[#This Row],[選手番号]],"")</f>
        <v>196</v>
      </c>
      <c r="P197" t="str">
        <f>IFERROR(Sheet3!Q197,"")</f>
        <v>2000/08/23</v>
      </c>
      <c r="Q197" s="3">
        <v>42407</v>
      </c>
      <c r="R197">
        <f t="shared" si="11"/>
        <v>15</v>
      </c>
    </row>
    <row r="198" spans="4:18">
      <c r="D198">
        <f>IFERROR(テーブル_Swim01[[#This Row],[UID]],"")</f>
        <v>197</v>
      </c>
      <c r="E198">
        <f>IFERROR(テーブル_Swim01[[#This Row],[競技番号]],"")</f>
        <v>197</v>
      </c>
      <c r="F198">
        <f>IFERROR(テーブル_Swim01[[#This Row],[性別]],"")</f>
        <v>2</v>
      </c>
      <c r="G198" t="str">
        <f t="shared" si="9"/>
        <v>女子</v>
      </c>
      <c r="H198">
        <f>IFERROR(テーブル_Swim01[[#This Row],[クラス番号]],"")</f>
        <v>3</v>
      </c>
      <c r="I198" t="str">
        <f>IFERROR(LOOKUP(H198,Sheet5!A:A,Sheet5!B:B),"")</f>
        <v>13～14歳</v>
      </c>
      <c r="J198" t="str">
        <f>IFERROR(テーブル_Swim01[[#This Row],[種目]],"")</f>
        <v>平泳ぎ</v>
      </c>
      <c r="K198" t="str">
        <f>IFERROR(テーブル_Swim01[[#This Row],[距離]],"")</f>
        <v xml:space="preserve"> 200m</v>
      </c>
      <c r="L198" t="str">
        <f>IFERROR(テーブル_Swim01[[#This Row],[予決]],"")</f>
        <v>決勝</v>
      </c>
      <c r="M198" t="str">
        <f t="shared" si="10"/>
        <v>13～14歳  女子   200m  平泳ぎ  決勝</v>
      </c>
      <c r="N198">
        <f>IFERROR(テーブル_Swim01[[#This Row],[競技番号]],"")</f>
        <v>197</v>
      </c>
      <c r="O198">
        <f>IFERROR(テーブル_Swim014[[#This Row],[選手番号]],"")</f>
        <v>197</v>
      </c>
      <c r="P198" t="str">
        <f>IFERROR(Sheet3!Q198,"")</f>
        <v>2001/07/20</v>
      </c>
      <c r="Q198" s="3">
        <v>42407</v>
      </c>
      <c r="R198">
        <f t="shared" si="11"/>
        <v>14</v>
      </c>
    </row>
    <row r="199" spans="4:18">
      <c r="D199">
        <f>IFERROR(テーブル_Swim01[[#This Row],[UID]],"")</f>
        <v>198</v>
      </c>
      <c r="E199">
        <f>IFERROR(テーブル_Swim01[[#This Row],[競技番号]],"")</f>
        <v>198</v>
      </c>
      <c r="F199">
        <f>IFERROR(テーブル_Swim01[[#This Row],[性別]],"")</f>
        <v>1</v>
      </c>
      <c r="G199" t="str">
        <f t="shared" si="9"/>
        <v>男子</v>
      </c>
      <c r="H199">
        <f>IFERROR(テーブル_Swim01[[#This Row],[クラス番号]],"")</f>
        <v>3</v>
      </c>
      <c r="I199" t="str">
        <f>IFERROR(LOOKUP(H199,Sheet5!A:A,Sheet5!B:B),"")</f>
        <v>13～14歳</v>
      </c>
      <c r="J199" t="str">
        <f>IFERROR(テーブル_Swim01[[#This Row],[種目]],"")</f>
        <v>平泳ぎ</v>
      </c>
      <c r="K199" t="str">
        <f>IFERROR(テーブル_Swim01[[#This Row],[距離]],"")</f>
        <v xml:space="preserve"> 200m</v>
      </c>
      <c r="L199" t="str">
        <f>IFERROR(テーブル_Swim01[[#This Row],[予決]],"")</f>
        <v>決勝</v>
      </c>
      <c r="M199" t="str">
        <f t="shared" si="10"/>
        <v>13～14歳  男子   200m  平泳ぎ  決勝</v>
      </c>
      <c r="N199">
        <f>IFERROR(テーブル_Swim01[[#This Row],[競技番号]],"")</f>
        <v>198</v>
      </c>
      <c r="O199">
        <f>IFERROR(テーブル_Swim014[[#This Row],[選手番号]],"")</f>
        <v>198</v>
      </c>
      <c r="P199" t="str">
        <f>IFERROR(Sheet3!Q199,"")</f>
        <v>2002/05/14</v>
      </c>
      <c r="Q199" s="3">
        <v>42407</v>
      </c>
      <c r="R199">
        <f t="shared" si="11"/>
        <v>13</v>
      </c>
    </row>
    <row r="200" spans="4:18">
      <c r="D200">
        <f>IFERROR(テーブル_Swim01[[#This Row],[UID]],"")</f>
        <v>199</v>
      </c>
      <c r="E200">
        <f>IFERROR(テーブル_Swim01[[#This Row],[競技番号]],"")</f>
        <v>199</v>
      </c>
      <c r="F200">
        <f>IFERROR(テーブル_Swim01[[#This Row],[性別]],"")</f>
        <v>2</v>
      </c>
      <c r="G200" t="str">
        <f t="shared" si="9"/>
        <v>女子</v>
      </c>
      <c r="H200">
        <f>IFERROR(テーブル_Swim01[[#This Row],[クラス番号]],"")</f>
        <v>4</v>
      </c>
      <c r="I200" t="str">
        <f>IFERROR(LOOKUP(H200,Sheet5!A:A,Sheet5!B:B),"")</f>
        <v>15歳以上</v>
      </c>
      <c r="J200" t="str">
        <f>IFERROR(テーブル_Swim01[[#This Row],[種目]],"")</f>
        <v>平泳ぎ</v>
      </c>
      <c r="K200" t="str">
        <f>IFERROR(テーブル_Swim01[[#This Row],[距離]],"")</f>
        <v xml:space="preserve"> 200m</v>
      </c>
      <c r="L200" t="str">
        <f>IFERROR(テーブル_Swim01[[#This Row],[予決]],"")</f>
        <v>決勝</v>
      </c>
      <c r="M200" t="str">
        <f t="shared" si="10"/>
        <v>15歳以上  女子   200m  平泳ぎ  決勝</v>
      </c>
      <c r="N200">
        <f>IFERROR(テーブル_Swim01[[#This Row],[競技番号]],"")</f>
        <v>199</v>
      </c>
      <c r="O200">
        <f>IFERROR(テーブル_Swim014[[#This Row],[選手番号]],"")</f>
        <v>199</v>
      </c>
      <c r="P200" t="str">
        <f>IFERROR(Sheet3!Q200,"")</f>
        <v>2002/05/27</v>
      </c>
      <c r="Q200" s="3">
        <v>42407</v>
      </c>
      <c r="R200">
        <f t="shared" si="11"/>
        <v>13</v>
      </c>
    </row>
    <row r="201" spans="4:18">
      <c r="D201">
        <f>IFERROR(テーブル_Swim01[[#This Row],[UID]],"")</f>
        <v>200</v>
      </c>
      <c r="E201">
        <f>IFERROR(テーブル_Swim01[[#This Row],[競技番号]],"")</f>
        <v>200</v>
      </c>
      <c r="F201">
        <f>IFERROR(テーブル_Swim01[[#This Row],[性別]],"")</f>
        <v>1</v>
      </c>
      <c r="G201" t="str">
        <f t="shared" si="9"/>
        <v>男子</v>
      </c>
      <c r="H201">
        <f>IFERROR(テーブル_Swim01[[#This Row],[クラス番号]],"")</f>
        <v>4</v>
      </c>
      <c r="I201" t="str">
        <f>IFERROR(LOOKUP(H201,Sheet5!A:A,Sheet5!B:B),"")</f>
        <v>15歳以上</v>
      </c>
      <c r="J201" t="str">
        <f>IFERROR(テーブル_Swim01[[#This Row],[種目]],"")</f>
        <v>平泳ぎ</v>
      </c>
      <c r="K201" t="str">
        <f>IFERROR(テーブル_Swim01[[#This Row],[距離]],"")</f>
        <v xml:space="preserve"> 200m</v>
      </c>
      <c r="L201" t="str">
        <f>IFERROR(テーブル_Swim01[[#This Row],[予決]],"")</f>
        <v>決勝</v>
      </c>
      <c r="M201" t="str">
        <f t="shared" si="10"/>
        <v>15歳以上  男子   200m  平泳ぎ  決勝</v>
      </c>
      <c r="N201">
        <f>IFERROR(テーブル_Swim01[[#This Row],[競技番号]],"")</f>
        <v>200</v>
      </c>
      <c r="O201">
        <f>IFERROR(テーブル_Swim014[[#This Row],[選手番号]],"")</f>
        <v>200</v>
      </c>
      <c r="P201" t="str">
        <f>IFERROR(Sheet3!Q201,"")</f>
        <v>2002/08/18</v>
      </c>
      <c r="Q201" s="3">
        <v>42407</v>
      </c>
      <c r="R201">
        <f t="shared" si="11"/>
        <v>13</v>
      </c>
    </row>
    <row r="202" spans="4:18">
      <c r="D202">
        <f>IFERROR(テーブル_Swim01[[#This Row],[UID]],"")</f>
        <v>201</v>
      </c>
      <c r="E202">
        <f>IFERROR(テーブル_Swim01[[#This Row],[競技番号]],"")</f>
        <v>201</v>
      </c>
      <c r="F202">
        <f>IFERROR(テーブル_Swim01[[#This Row],[性別]],"")</f>
        <v>2</v>
      </c>
      <c r="G202" t="str">
        <f t="shared" si="9"/>
        <v>女子</v>
      </c>
      <c r="H202">
        <f>IFERROR(テーブル_Swim01[[#This Row],[クラス番号]],"")</f>
        <v>1</v>
      </c>
      <c r="I202" t="str">
        <f>IFERROR(LOOKUP(H202,Sheet5!A:A,Sheet5!B:B),"")</f>
        <v>10歳以下</v>
      </c>
      <c r="J202" t="str">
        <f>IFERROR(テーブル_Swim01[[#This Row],[種目]],"")</f>
        <v>リレー</v>
      </c>
      <c r="K202" t="str">
        <f>IFERROR(テーブル_Swim01[[#This Row],[距離]],"")</f>
        <v xml:space="preserve"> 200m</v>
      </c>
      <c r="L202" t="str">
        <f>IFERROR(テーブル_Swim01[[#This Row],[予決]],"")</f>
        <v>タイム決勝</v>
      </c>
      <c r="M202" t="str">
        <f t="shared" si="10"/>
        <v>10歳以下  女子   200m  リレー  タイム決勝</v>
      </c>
      <c r="N202">
        <f>IFERROR(テーブル_Swim01[[#This Row],[競技番号]],"")</f>
        <v>201</v>
      </c>
      <c r="O202">
        <f>IFERROR(テーブル_Swim014[[#This Row],[選手番号]],"")</f>
        <v>201</v>
      </c>
      <c r="P202" t="str">
        <f>IFERROR(Sheet3!Q202,"")</f>
        <v>2005/05/21</v>
      </c>
      <c r="Q202" s="3">
        <v>42407</v>
      </c>
      <c r="R202">
        <f t="shared" si="11"/>
        <v>10</v>
      </c>
    </row>
    <row r="203" spans="4:18">
      <c r="D203">
        <f>IFERROR(テーブル_Swim01[[#This Row],[UID]],"")</f>
        <v>202</v>
      </c>
      <c r="E203">
        <f>IFERROR(テーブル_Swim01[[#This Row],[競技番号]],"")</f>
        <v>202</v>
      </c>
      <c r="F203">
        <f>IFERROR(テーブル_Swim01[[#This Row],[性別]],"")</f>
        <v>1</v>
      </c>
      <c r="G203" t="str">
        <f t="shared" si="9"/>
        <v>男子</v>
      </c>
      <c r="H203">
        <f>IFERROR(テーブル_Swim01[[#This Row],[クラス番号]],"")</f>
        <v>1</v>
      </c>
      <c r="I203" t="str">
        <f>IFERROR(LOOKUP(H203,Sheet5!A:A,Sheet5!B:B),"")</f>
        <v>10歳以下</v>
      </c>
      <c r="J203" t="str">
        <f>IFERROR(テーブル_Swim01[[#This Row],[種目]],"")</f>
        <v>リレー</v>
      </c>
      <c r="K203" t="str">
        <f>IFERROR(テーブル_Swim01[[#This Row],[距離]],"")</f>
        <v xml:space="preserve"> 200m</v>
      </c>
      <c r="L203" t="str">
        <f>IFERROR(テーブル_Swim01[[#This Row],[予決]],"")</f>
        <v>タイム決勝</v>
      </c>
      <c r="M203" t="str">
        <f t="shared" si="10"/>
        <v>10歳以下  男子   200m  リレー  タイム決勝</v>
      </c>
      <c r="N203">
        <f>IFERROR(テーブル_Swim01[[#This Row],[競技番号]],"")</f>
        <v>202</v>
      </c>
      <c r="O203">
        <f>IFERROR(テーブル_Swim014[[#This Row],[選手番号]],"")</f>
        <v>202</v>
      </c>
      <c r="P203" t="str">
        <f>IFERROR(Sheet3!Q203,"")</f>
        <v>2005/06/05</v>
      </c>
      <c r="Q203" s="3">
        <v>42407</v>
      </c>
      <c r="R203">
        <f t="shared" si="11"/>
        <v>10</v>
      </c>
    </row>
    <row r="204" spans="4:18">
      <c r="D204">
        <f>IFERROR(テーブル_Swim01[[#This Row],[UID]],"")</f>
        <v>203</v>
      </c>
      <c r="E204">
        <f>IFERROR(テーブル_Swim01[[#This Row],[競技番号]],"")</f>
        <v>203</v>
      </c>
      <c r="F204">
        <f>IFERROR(テーブル_Swim01[[#This Row],[性別]],"")</f>
        <v>2</v>
      </c>
      <c r="G204" t="str">
        <f t="shared" si="9"/>
        <v>女子</v>
      </c>
      <c r="H204">
        <f>IFERROR(テーブル_Swim01[[#This Row],[クラス番号]],"")</f>
        <v>2</v>
      </c>
      <c r="I204" t="str">
        <f>IFERROR(LOOKUP(H204,Sheet5!A:A,Sheet5!B:B),"")</f>
        <v>11～12歳</v>
      </c>
      <c r="J204" t="str">
        <f>IFERROR(テーブル_Swim01[[#This Row],[種目]],"")</f>
        <v>リレー</v>
      </c>
      <c r="K204" t="str">
        <f>IFERROR(テーブル_Swim01[[#This Row],[距離]],"")</f>
        <v xml:space="preserve"> 200m</v>
      </c>
      <c r="L204" t="str">
        <f>IFERROR(テーブル_Swim01[[#This Row],[予決]],"")</f>
        <v>タイム決勝</v>
      </c>
      <c r="M204" t="str">
        <f t="shared" si="10"/>
        <v>11～12歳  女子   200m  リレー  タイム決勝</v>
      </c>
      <c r="N204">
        <f>IFERROR(テーブル_Swim01[[#This Row],[競技番号]],"")</f>
        <v>203</v>
      </c>
      <c r="O204">
        <f>IFERROR(テーブル_Swim014[[#This Row],[選手番号]],"")</f>
        <v>203</v>
      </c>
      <c r="P204" t="str">
        <f>IFERROR(Sheet3!Q204,"")</f>
        <v>2005/07/10</v>
      </c>
      <c r="Q204" s="3">
        <v>42407</v>
      </c>
      <c r="R204">
        <f t="shared" si="11"/>
        <v>10</v>
      </c>
    </row>
    <row r="205" spans="4:18">
      <c r="D205">
        <f>IFERROR(テーブル_Swim01[[#This Row],[UID]],"")</f>
        <v>204</v>
      </c>
      <c r="E205">
        <f>IFERROR(テーブル_Swim01[[#This Row],[競技番号]],"")</f>
        <v>204</v>
      </c>
      <c r="F205">
        <f>IFERROR(テーブル_Swim01[[#This Row],[性別]],"")</f>
        <v>1</v>
      </c>
      <c r="G205" t="str">
        <f t="shared" si="9"/>
        <v>男子</v>
      </c>
      <c r="H205">
        <f>IFERROR(テーブル_Swim01[[#This Row],[クラス番号]],"")</f>
        <v>2</v>
      </c>
      <c r="I205" t="str">
        <f>IFERROR(LOOKUP(H205,Sheet5!A:A,Sheet5!B:B),"")</f>
        <v>11～12歳</v>
      </c>
      <c r="J205" t="str">
        <f>IFERROR(テーブル_Swim01[[#This Row],[種目]],"")</f>
        <v>リレー</v>
      </c>
      <c r="K205" t="str">
        <f>IFERROR(テーブル_Swim01[[#This Row],[距離]],"")</f>
        <v xml:space="preserve"> 200m</v>
      </c>
      <c r="L205" t="str">
        <f>IFERROR(テーブル_Swim01[[#This Row],[予決]],"")</f>
        <v>タイム決勝</v>
      </c>
      <c r="M205" t="str">
        <f t="shared" si="10"/>
        <v>11～12歳  男子   200m  リレー  タイム決勝</v>
      </c>
      <c r="N205">
        <f>IFERROR(テーブル_Swim01[[#This Row],[競技番号]],"")</f>
        <v>204</v>
      </c>
      <c r="O205">
        <f>IFERROR(テーブル_Swim014[[#This Row],[選手番号]],"")</f>
        <v>204</v>
      </c>
      <c r="P205" t="str">
        <f>IFERROR(Sheet3!Q205,"")</f>
        <v>2006/01/23</v>
      </c>
      <c r="Q205" s="3">
        <v>42407</v>
      </c>
      <c r="R205">
        <f t="shared" si="11"/>
        <v>10</v>
      </c>
    </row>
    <row r="206" spans="4:18">
      <c r="D206">
        <f>IFERROR(テーブル_Swim01[[#This Row],[UID]],"")</f>
        <v>205</v>
      </c>
      <c r="E206">
        <f>IFERROR(テーブル_Swim01[[#This Row],[競技番号]],"")</f>
        <v>205</v>
      </c>
      <c r="F206">
        <f>IFERROR(テーブル_Swim01[[#This Row],[性別]],"")</f>
        <v>2</v>
      </c>
      <c r="G206" t="str">
        <f t="shared" si="9"/>
        <v>女子</v>
      </c>
      <c r="H206">
        <f>IFERROR(テーブル_Swim01[[#This Row],[クラス番号]],"")</f>
        <v>3</v>
      </c>
      <c r="I206" t="str">
        <f>IFERROR(LOOKUP(H206,Sheet5!A:A,Sheet5!B:B),"")</f>
        <v>13～14歳</v>
      </c>
      <c r="J206" t="str">
        <f>IFERROR(テーブル_Swim01[[#This Row],[種目]],"")</f>
        <v>リレー</v>
      </c>
      <c r="K206" t="str">
        <f>IFERROR(テーブル_Swim01[[#This Row],[距離]],"")</f>
        <v xml:space="preserve"> 400m</v>
      </c>
      <c r="L206" t="str">
        <f>IFERROR(テーブル_Swim01[[#This Row],[予決]],"")</f>
        <v>タイム決勝</v>
      </c>
      <c r="M206" t="str">
        <f t="shared" si="10"/>
        <v>13～14歳  女子   400m  リレー  タイム決勝</v>
      </c>
      <c r="N206">
        <f>IFERROR(テーブル_Swim01[[#This Row],[競技番号]],"")</f>
        <v>205</v>
      </c>
      <c r="O206">
        <f>IFERROR(テーブル_Swim014[[#This Row],[選手番号]],"")</f>
        <v>205</v>
      </c>
      <c r="P206" t="str">
        <f>IFERROR(Sheet3!Q206,"")</f>
        <v>2006/03/09</v>
      </c>
      <c r="Q206" s="3">
        <v>42407</v>
      </c>
      <c r="R206">
        <f t="shared" si="11"/>
        <v>9</v>
      </c>
    </row>
    <row r="207" spans="4:18">
      <c r="D207">
        <f>IFERROR(テーブル_Swim01[[#This Row],[UID]],"")</f>
        <v>206</v>
      </c>
      <c r="E207">
        <f>IFERROR(テーブル_Swim01[[#This Row],[競技番号]],"")</f>
        <v>206</v>
      </c>
      <c r="F207">
        <f>IFERROR(テーブル_Swim01[[#This Row],[性別]],"")</f>
        <v>1</v>
      </c>
      <c r="G207" t="str">
        <f t="shared" si="9"/>
        <v>男子</v>
      </c>
      <c r="H207">
        <f>IFERROR(テーブル_Swim01[[#This Row],[クラス番号]],"")</f>
        <v>3</v>
      </c>
      <c r="I207" t="str">
        <f>IFERROR(LOOKUP(H207,Sheet5!A:A,Sheet5!B:B),"")</f>
        <v>13～14歳</v>
      </c>
      <c r="J207" t="str">
        <f>IFERROR(テーブル_Swim01[[#This Row],[種目]],"")</f>
        <v>リレー</v>
      </c>
      <c r="K207" t="str">
        <f>IFERROR(テーブル_Swim01[[#This Row],[距離]],"")</f>
        <v xml:space="preserve"> 400m</v>
      </c>
      <c r="L207" t="str">
        <f>IFERROR(テーブル_Swim01[[#This Row],[予決]],"")</f>
        <v>タイム決勝</v>
      </c>
      <c r="M207" t="str">
        <f t="shared" si="10"/>
        <v>13～14歳  男子   400m  リレー  タイム決勝</v>
      </c>
      <c r="N207">
        <f>IFERROR(テーブル_Swim01[[#This Row],[競技番号]],"")</f>
        <v>206</v>
      </c>
      <c r="O207">
        <f>IFERROR(テーブル_Swim014[[#This Row],[選手番号]],"")</f>
        <v>206</v>
      </c>
      <c r="P207" t="str">
        <f>IFERROR(Sheet3!Q207,"")</f>
        <v>1999/05/01</v>
      </c>
      <c r="Q207" s="3">
        <v>42407</v>
      </c>
      <c r="R207">
        <f t="shared" si="11"/>
        <v>16</v>
      </c>
    </row>
    <row r="208" spans="4:18">
      <c r="D208">
        <f>IFERROR(テーブル_Swim01[[#This Row],[UID]],"")</f>
        <v>207</v>
      </c>
      <c r="E208">
        <f>IFERROR(テーブル_Swim01[[#This Row],[競技番号]],"")</f>
        <v>207</v>
      </c>
      <c r="F208">
        <f>IFERROR(テーブル_Swim01[[#This Row],[性別]],"")</f>
        <v>2</v>
      </c>
      <c r="G208" t="str">
        <f t="shared" si="9"/>
        <v>女子</v>
      </c>
      <c r="H208">
        <f>IFERROR(テーブル_Swim01[[#This Row],[クラス番号]],"")</f>
        <v>4</v>
      </c>
      <c r="I208" t="str">
        <f>IFERROR(LOOKUP(H208,Sheet5!A:A,Sheet5!B:B),"")</f>
        <v>15歳以上</v>
      </c>
      <c r="J208" t="str">
        <f>IFERROR(テーブル_Swim01[[#This Row],[種目]],"")</f>
        <v>リレー</v>
      </c>
      <c r="K208" t="str">
        <f>IFERROR(テーブル_Swim01[[#This Row],[距離]],"")</f>
        <v xml:space="preserve"> 400m</v>
      </c>
      <c r="L208" t="str">
        <f>IFERROR(テーブル_Swim01[[#This Row],[予決]],"")</f>
        <v>タイム決勝</v>
      </c>
      <c r="M208" t="str">
        <f t="shared" si="10"/>
        <v>15歳以上  女子   400m  リレー  タイム決勝</v>
      </c>
      <c r="N208">
        <f>IFERROR(テーブル_Swim01[[#This Row],[競技番号]],"")</f>
        <v>207</v>
      </c>
      <c r="O208">
        <f>IFERROR(テーブル_Swim014[[#This Row],[選手番号]],"")</f>
        <v>207</v>
      </c>
      <c r="P208" t="str">
        <f>IFERROR(Sheet3!Q208,"")</f>
        <v>2000/05/17</v>
      </c>
      <c r="Q208" s="3">
        <v>42407</v>
      </c>
      <c r="R208">
        <f t="shared" si="11"/>
        <v>15</v>
      </c>
    </row>
    <row r="209" spans="4:18">
      <c r="D209">
        <f>IFERROR(テーブル_Swim01[[#This Row],[UID]],"")</f>
        <v>208</v>
      </c>
      <c r="E209">
        <f>IFERROR(テーブル_Swim01[[#This Row],[競技番号]],"")</f>
        <v>208</v>
      </c>
      <c r="F209">
        <f>IFERROR(テーブル_Swim01[[#This Row],[性別]],"")</f>
        <v>1</v>
      </c>
      <c r="G209" t="str">
        <f t="shared" si="9"/>
        <v>男子</v>
      </c>
      <c r="H209">
        <f>IFERROR(テーブル_Swim01[[#This Row],[クラス番号]],"")</f>
        <v>4</v>
      </c>
      <c r="I209" t="str">
        <f>IFERROR(LOOKUP(H209,Sheet5!A:A,Sheet5!B:B),"")</f>
        <v>15歳以上</v>
      </c>
      <c r="J209" t="str">
        <f>IFERROR(テーブル_Swim01[[#This Row],[種目]],"")</f>
        <v>リレー</v>
      </c>
      <c r="K209" t="str">
        <f>IFERROR(テーブル_Swim01[[#This Row],[距離]],"")</f>
        <v xml:space="preserve"> 400m</v>
      </c>
      <c r="L209" t="str">
        <f>IFERROR(テーブル_Swim01[[#This Row],[予決]],"")</f>
        <v>タイム決勝</v>
      </c>
      <c r="M209" t="str">
        <f t="shared" si="10"/>
        <v>15歳以上  男子   400m  リレー  タイム決勝</v>
      </c>
      <c r="N209">
        <f>IFERROR(テーブル_Swim01[[#This Row],[競技番号]],"")</f>
        <v>208</v>
      </c>
      <c r="O209">
        <f>IFERROR(テーブル_Swim014[[#This Row],[選手番号]],"")</f>
        <v>208</v>
      </c>
      <c r="P209" t="str">
        <f>IFERROR(Sheet3!Q209,"")</f>
        <v>2000/05/25</v>
      </c>
      <c r="Q209" s="3">
        <v>42407</v>
      </c>
      <c r="R209">
        <f t="shared" si="11"/>
        <v>15</v>
      </c>
    </row>
    <row r="210" spans="4:18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2000/10/15</v>
      </c>
      <c r="Q210" s="3">
        <v>42407</v>
      </c>
      <c r="R210">
        <f t="shared" si="11"/>
        <v>15</v>
      </c>
    </row>
    <row r="211" spans="4:18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2000/12/22</v>
      </c>
      <c r="Q211" s="3">
        <v>42407</v>
      </c>
      <c r="R211">
        <f t="shared" si="11"/>
        <v>15</v>
      </c>
    </row>
    <row r="212" spans="4:18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2001/07/25</v>
      </c>
      <c r="Q212" s="3">
        <v>42407</v>
      </c>
      <c r="R212">
        <f t="shared" si="11"/>
        <v>14</v>
      </c>
    </row>
    <row r="213" spans="4:18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2002/05/15</v>
      </c>
      <c r="Q213" s="3">
        <v>42407</v>
      </c>
      <c r="R213">
        <f t="shared" si="11"/>
        <v>13</v>
      </c>
    </row>
    <row r="214" spans="4:18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2002/08/07</v>
      </c>
      <c r="Q214" s="3">
        <v>42407</v>
      </c>
      <c r="R214">
        <f t="shared" si="11"/>
        <v>13</v>
      </c>
    </row>
    <row r="215" spans="4:18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2002/11/28</v>
      </c>
      <c r="Q215" s="3">
        <v>42407</v>
      </c>
      <c r="R215">
        <f t="shared" si="11"/>
        <v>13</v>
      </c>
    </row>
    <row r="216" spans="4:18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2003/01/26</v>
      </c>
      <c r="Q216" s="3">
        <v>42407</v>
      </c>
      <c r="R216">
        <f t="shared" si="11"/>
        <v>13</v>
      </c>
    </row>
    <row r="217" spans="4:18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2003/01/31</v>
      </c>
      <c r="Q217" s="3">
        <v>42407</v>
      </c>
      <c r="R217">
        <f t="shared" si="11"/>
        <v>13</v>
      </c>
    </row>
    <row r="218" spans="4:18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2003/05/14</v>
      </c>
      <c r="Q218" s="3">
        <v>42407</v>
      </c>
      <c r="R218">
        <f t="shared" si="11"/>
        <v>12</v>
      </c>
    </row>
    <row r="219" spans="4:18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2003/08/14</v>
      </c>
      <c r="Q219" s="3">
        <v>42407</v>
      </c>
      <c r="R219">
        <f t="shared" si="11"/>
        <v>12</v>
      </c>
    </row>
    <row r="220" spans="4:18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2003/12/30</v>
      </c>
      <c r="Q220" s="3">
        <v>42407</v>
      </c>
      <c r="R220">
        <f t="shared" si="11"/>
        <v>12</v>
      </c>
    </row>
    <row r="221" spans="4:18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2004/04/18</v>
      </c>
      <c r="Q221" s="3">
        <v>42407</v>
      </c>
      <c r="R221">
        <f t="shared" si="11"/>
        <v>11</v>
      </c>
    </row>
    <row r="222" spans="4:18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2004/04/20</v>
      </c>
      <c r="Q222" s="3">
        <v>42407</v>
      </c>
      <c r="R222">
        <f t="shared" si="11"/>
        <v>11</v>
      </c>
    </row>
    <row r="223" spans="4:18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2004/10/15</v>
      </c>
      <c r="Q223" s="3">
        <v>42407</v>
      </c>
      <c r="R223">
        <f t="shared" si="11"/>
        <v>11</v>
      </c>
    </row>
    <row r="224" spans="4:18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2005/04/12</v>
      </c>
      <c r="Q224" s="3">
        <v>42407</v>
      </c>
      <c r="R224">
        <f t="shared" si="11"/>
        <v>10</v>
      </c>
    </row>
    <row r="225" spans="4:18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1999/09/07</v>
      </c>
      <c r="Q225" s="3">
        <v>42407</v>
      </c>
      <c r="R225">
        <f t="shared" si="11"/>
        <v>16</v>
      </c>
    </row>
    <row r="226" spans="4:18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1999/12/12</v>
      </c>
      <c r="Q226" s="3">
        <v>42407</v>
      </c>
      <c r="R226">
        <f t="shared" si="11"/>
        <v>16</v>
      </c>
    </row>
    <row r="227" spans="4:18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2000/10/29</v>
      </c>
      <c r="Q227" s="3">
        <v>42407</v>
      </c>
      <c r="R227">
        <f t="shared" si="11"/>
        <v>15</v>
      </c>
    </row>
    <row r="228" spans="4:18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2001/05/16</v>
      </c>
      <c r="Q228" s="3">
        <v>42407</v>
      </c>
      <c r="R228">
        <f t="shared" si="11"/>
        <v>14</v>
      </c>
    </row>
    <row r="229" spans="4:18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2001/08/30</v>
      </c>
      <c r="Q229" s="3">
        <v>42407</v>
      </c>
      <c r="R229">
        <f t="shared" si="11"/>
        <v>14</v>
      </c>
    </row>
    <row r="230" spans="4:18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2001/11/26</v>
      </c>
      <c r="Q230" s="3">
        <v>42407</v>
      </c>
      <c r="R230">
        <f t="shared" si="11"/>
        <v>14</v>
      </c>
    </row>
    <row r="231" spans="4:18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2002/09/22</v>
      </c>
      <c r="Q231" s="3">
        <v>42407</v>
      </c>
      <c r="R231">
        <f t="shared" si="11"/>
        <v>13</v>
      </c>
    </row>
    <row r="232" spans="4:18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2002/10/12</v>
      </c>
      <c r="Q232" s="3">
        <v>42407</v>
      </c>
      <c r="R232">
        <f t="shared" si="11"/>
        <v>13</v>
      </c>
    </row>
    <row r="233" spans="4:18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2002/10/16</v>
      </c>
      <c r="Q233" s="3">
        <v>42407</v>
      </c>
      <c r="R233">
        <f t="shared" si="11"/>
        <v>13</v>
      </c>
    </row>
    <row r="234" spans="4:18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2002/12/23</v>
      </c>
      <c r="Q234" s="3">
        <v>42407</v>
      </c>
      <c r="R234">
        <f t="shared" si="11"/>
        <v>13</v>
      </c>
    </row>
    <row r="235" spans="4:18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2003/03/23</v>
      </c>
      <c r="Q235" s="3">
        <v>42407</v>
      </c>
      <c r="R235">
        <f t="shared" si="11"/>
        <v>12</v>
      </c>
    </row>
    <row r="236" spans="4:18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2004/01/27</v>
      </c>
      <c r="Q236" s="3">
        <v>42407</v>
      </c>
      <c r="R236">
        <f t="shared" si="11"/>
        <v>12</v>
      </c>
    </row>
    <row r="237" spans="4:18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2004/04/18</v>
      </c>
      <c r="Q237" s="3">
        <v>42407</v>
      </c>
      <c r="R237">
        <f t="shared" si="11"/>
        <v>11</v>
      </c>
    </row>
    <row r="238" spans="4:18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2004/05/20</v>
      </c>
      <c r="Q238" s="3">
        <v>42407</v>
      </c>
      <c r="R238">
        <f t="shared" si="11"/>
        <v>11</v>
      </c>
    </row>
    <row r="239" spans="4:18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2005/05/30</v>
      </c>
      <c r="Q239" s="3">
        <v>42407</v>
      </c>
      <c r="R239">
        <f t="shared" si="11"/>
        <v>10</v>
      </c>
    </row>
    <row r="240" spans="4:18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2006/10/13</v>
      </c>
      <c r="Q240" s="3">
        <v>42407</v>
      </c>
      <c r="R240">
        <f t="shared" si="11"/>
        <v>9</v>
      </c>
    </row>
    <row r="241" spans="4:18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2000/05/26</v>
      </c>
      <c r="Q241" s="3">
        <v>42407</v>
      </c>
      <c r="R241">
        <f t="shared" si="11"/>
        <v>15</v>
      </c>
    </row>
    <row r="242" spans="4:18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2002/03/25</v>
      </c>
      <c r="Q242" s="3">
        <v>42407</v>
      </c>
      <c r="R242">
        <f t="shared" si="11"/>
        <v>13</v>
      </c>
    </row>
    <row r="243" spans="4:18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2002/05/02</v>
      </c>
      <c r="Q243" s="3">
        <v>42407</v>
      </c>
      <c r="R243">
        <f t="shared" si="11"/>
        <v>13</v>
      </c>
    </row>
    <row r="244" spans="4:18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2004/09/15</v>
      </c>
      <c r="Q244" s="3">
        <v>42407</v>
      </c>
      <c r="R244">
        <f t="shared" si="11"/>
        <v>11</v>
      </c>
    </row>
    <row r="245" spans="4:18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2004/09/22</v>
      </c>
      <c r="Q245" s="3">
        <v>42407</v>
      </c>
      <c r="R245">
        <f t="shared" si="11"/>
        <v>11</v>
      </c>
    </row>
    <row r="246" spans="4:18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2005/04/11</v>
      </c>
      <c r="Q246" s="3">
        <v>42407</v>
      </c>
      <c r="R246">
        <f t="shared" si="11"/>
        <v>10</v>
      </c>
    </row>
    <row r="247" spans="4:18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2006/02/18</v>
      </c>
      <c r="Q247" s="3">
        <v>42407</v>
      </c>
      <c r="R247">
        <f t="shared" si="11"/>
        <v>9</v>
      </c>
    </row>
    <row r="248" spans="4:18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291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292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293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294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295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296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297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298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299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300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301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302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303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304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305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306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307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308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309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310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311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312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313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314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315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316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317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318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319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320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321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322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323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324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325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326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327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328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329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330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331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332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333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334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335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336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337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338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339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340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341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342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343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344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345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346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347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348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349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350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351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352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353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354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355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356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357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358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359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360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361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362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363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364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365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366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367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368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369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370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371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372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373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374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375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>
        <f>IFERROR(テーブル_Swim014[[#This Row],[選手番号]],"")</f>
        <v>376</v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>
        <f>IFERROR(テーブル_Swim014[[#This Row],[選手番号]],"")</f>
        <v>377</v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>
        <f>IFERROR(テーブル_Swim014[[#This Row],[選手番号]],"")</f>
        <v>378</v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>
        <f>IFERROR(テーブル_Swim014[[#This Row],[選手番号]],"")</f>
        <v>379</v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>
        <f>IFERROR(テーブル_Swim014[[#This Row],[選手番号]],"")</f>
        <v>380</v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>
        <f>IFERROR(テーブル_Swim014[[#This Row],[選手番号]],"")</f>
        <v>381</v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>
        <f>IFERROR(テーブル_Swim014[[#This Row],[選手番号]],"")</f>
        <v>382</v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>
        <f>IFERROR(テーブル_Swim014[[#This Row],[選手番号]],"")</f>
        <v>383</v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>
        <f>IFERROR(テーブル_Swim014[[#This Row],[選手番号]],"")</f>
        <v>384</v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>
        <f>IFERROR(テーブル_Swim014[[#This Row],[選手番号]],"")</f>
        <v>385</v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>
        <f>IFERROR(テーブル_Swim014[[#This Row],[選手番号]],"")</f>
        <v>386</v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>
        <f>IFERROR(テーブル_Swim014[[#This Row],[選手番号]],"")</f>
        <v>387</v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>
        <f>IFERROR(テーブル_Swim014[[#This Row],[選手番号]],"")</f>
        <v>388</v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>
        <f>IFERROR(テーブル_Swim014[[#This Row],[選手番号]],"")</f>
        <v>389</v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>
        <f>IFERROR(テーブル_Swim014[[#This Row],[選手番号]],"")</f>
        <v>390</v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>
        <f>IFERROR(テーブル_Swim014[[#This Row],[選手番号]],"")</f>
        <v>391</v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>
        <f>IFERROR(テーブル_Swim014[[#This Row],[選手番号]],"")</f>
        <v>392</v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>
        <f>IFERROR(テーブル_Swim014[[#This Row],[選手番号]],"")</f>
        <v>393</v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>
        <f>IFERROR(テーブル_Swim014[[#This Row],[選手番号]],"")</f>
        <v>394</v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>
        <f>IFERROR(テーブル_Swim014[[#This Row],[選手番号]],"")</f>
        <v>395</v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>
        <f>IFERROR(テーブル_Swim014[[#This Row],[選手番号]],"")</f>
        <v>396</v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>
        <f>IFERROR(テーブル_Swim014[[#This Row],[選手番号]],"")</f>
        <v>397</v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>
        <f>IFERROR(テーブル_Swim014[[#This Row],[選手番号]],"")</f>
        <v>398</v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>
        <f>IFERROR(テーブル_Swim014[[#This Row],[選手番号]],"")</f>
        <v>399</v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>
        <f>IFERROR(テーブル_Swim014[[#This Row],[選手番号]],"")</f>
        <v>400</v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>
        <f>IFERROR(テーブル_Swim014[[#This Row],[選手番号]],"")</f>
        <v>401</v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>
        <f>IFERROR(テーブル_Swim014[[#This Row],[選手番号]],"")</f>
        <v>402</v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>
        <f>IFERROR(テーブル_Swim014[[#This Row],[選手番号]],"")</f>
        <v>403</v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>
        <f>IFERROR(テーブル_Swim014[[#This Row],[選手番号]],"")</f>
        <v>404</v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>
        <f>IFERROR(テーブル_Swim014[[#This Row],[選手番号]],"")</f>
        <v>405</v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>
        <f>IFERROR(テーブル_Swim014[[#This Row],[選手番号]],"")</f>
        <v>406</v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>
        <f>IFERROR(テーブル_Swim014[[#This Row],[選手番号]],"")</f>
        <v>407</v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>
        <f>IFERROR(テーブル_Swim014[[#This Row],[選手番号]],"")</f>
        <v>408</v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>
        <f>IFERROR(テーブル_Swim014[[#This Row],[選手番号]],"")</f>
        <v>409</v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>
        <f>IFERROR(テーブル_Swim014[[#This Row],[選手番号]],"")</f>
        <v>410</v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>
        <f>IFERROR(テーブル_Swim014[[#This Row],[選手番号]],"")</f>
        <v>411</v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>
        <f>IFERROR(テーブル_Swim014[[#This Row],[選手番号]],"")</f>
        <v>412</v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>
        <f>IFERROR(テーブル_Swim014[[#This Row],[選手番号]],"")</f>
        <v>413</v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>
        <f>IFERROR(テーブル_Swim014[[#This Row],[選手番号]],"")</f>
        <v>414</v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>
        <f>IFERROR(テーブル_Swim014[[#This Row],[選手番号]],"")</f>
        <v>415</v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>
        <f>IFERROR(テーブル_Swim014[[#This Row],[選手番号]],"")</f>
        <v>416</v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>
        <f>IFERROR(テーブル_Swim014[[#This Row],[選手番号]],"")</f>
        <v>417</v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>
        <f>IFERROR(テーブル_Swim014[[#This Row],[選手番号]],"")</f>
        <v>418</v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>
        <f>IFERROR(テーブル_Swim014[[#This Row],[選手番号]],"")</f>
        <v>419</v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>
        <f>IFERROR(テーブル_Swim014[[#This Row],[選手番号]],"")</f>
        <v>420</v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>
        <f>IFERROR(テーブル_Swim014[[#This Row],[選手番号]],"")</f>
        <v>421</v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>
        <f>IFERROR(テーブル_Swim014[[#This Row],[選手番号]],"")</f>
        <v>422</v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>
        <f>IFERROR(テーブル_Swim014[[#This Row],[選手番号]],"")</f>
        <v>423</v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>
        <f>IFERROR(テーブル_Swim014[[#This Row],[選手番号]],"")</f>
        <v>424</v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>
        <f>IFERROR(テーブル_Swim014[[#This Row],[選手番号]],"")</f>
        <v>425</v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>
        <f>IFERROR(テーブル_Swim014[[#This Row],[選手番号]],"")</f>
        <v>426</v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>
        <f>IFERROR(テーブル_Swim014[[#This Row],[選手番号]],"")</f>
        <v>427</v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>
        <f>IFERROR(テーブル_Swim014[[#This Row],[選手番号]],"")</f>
        <v>428</v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>
        <f>IFERROR(テーブル_Swim014[[#This Row],[選手番号]],"")</f>
        <v>429</v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>
        <f>IFERROR(テーブル_Swim014[[#This Row],[選手番号]],"")</f>
        <v>430</v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>
        <f>IFERROR(テーブル_Swim014[[#This Row],[選手番号]],"")</f>
        <v>431</v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>
        <f>IFERROR(テーブル_Swim014[[#This Row],[選手番号]],"")</f>
        <v>432</v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>
        <f>IFERROR(テーブル_Swim014[[#This Row],[選手番号]],"")</f>
        <v>433</v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>
        <f>IFERROR(テーブル_Swim014[[#This Row],[選手番号]],"")</f>
        <v>434</v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>
        <f>IFERROR(テーブル_Swim014[[#This Row],[選手番号]],"")</f>
        <v>435</v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>
        <f>IFERROR(テーブル_Swim014[[#This Row],[選手番号]],"")</f>
        <v>436</v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>
        <f>IFERROR(テーブル_Swim014[[#This Row],[選手番号]],"")</f>
        <v>437</v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>
        <f>IFERROR(テーブル_Swim014[[#This Row],[選手番号]],"")</f>
        <v>438</v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>
        <f>IFERROR(テーブル_Swim014[[#This Row],[選手番号]],"")</f>
        <v>439</v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>
        <f>IFERROR(テーブル_Swim014[[#This Row],[選手番号]],"")</f>
        <v>440</v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>
        <f>IFERROR(テーブル_Swim014[[#This Row],[選手番号]],"")</f>
        <v>441</v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>
        <f>IFERROR(テーブル_Swim014[[#This Row],[選手番号]],"")</f>
        <v>442</v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>
        <f>IFERROR(テーブル_Swim014[[#This Row],[選手番号]],"")</f>
        <v>443</v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>
        <f>IFERROR(テーブル_Swim014[[#This Row],[選手番号]],"")</f>
        <v>444</v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>
        <f>IFERROR(テーブル_Swim014[[#This Row],[選手番号]],"")</f>
        <v>445</v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>
        <f>IFERROR(テーブル_Swim014[[#This Row],[選手番号]],"")</f>
        <v>446</v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>
        <f>IFERROR(テーブル_Swim014[[#This Row],[選手番号]],"")</f>
        <v>447</v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>
        <f>IFERROR(テーブル_Swim014[[#This Row],[選手番号]],"")</f>
        <v>448</v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>
        <f>IFERROR(テーブル_Swim014[[#This Row],[選手番号]],"")</f>
        <v>449</v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>
        <f>IFERROR(テーブル_Swim014[[#This Row],[選手番号]],"")</f>
        <v>450</v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>
        <f>IFERROR(テーブル_Swim014[[#This Row],[選手番号]],"")</f>
        <v>451</v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>
        <f>IFERROR(テーブル_Swim014[[#This Row],[選手番号]],"")</f>
        <v>452</v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>
        <f>IFERROR(テーブル_Swim014[[#This Row],[選手番号]],"")</f>
        <v>453</v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>
        <f>IFERROR(テーブル_Swim014[[#This Row],[選手番号]],"")</f>
        <v>454</v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>
        <f>IFERROR(テーブル_Swim014[[#This Row],[選手番号]],"")</f>
        <v>455</v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>
        <f>IFERROR(テーブル_Swim014[[#This Row],[選手番号]],"")</f>
        <v>456</v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>
        <f>IFERROR(テーブル_Swim014[[#This Row],[選手番号]],"")</f>
        <v>457</v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>
        <f>IFERROR(テーブル_Swim014[[#This Row],[選手番号]],"")</f>
        <v>458</v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>
        <f>IFERROR(テーブル_Swim014[[#This Row],[選手番号]],"")</f>
        <v>459</v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>
        <f>IFERROR(テーブル_Swim014[[#This Row],[選手番号]],"")</f>
        <v>460</v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>
        <f>IFERROR(テーブル_Swim014[[#This Row],[選手番号]],"")</f>
        <v>461</v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>
        <f>IFERROR(テーブル_Swim014[[#This Row],[選手番号]],"")</f>
        <v>462</v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>
        <f>IFERROR(テーブル_Swim014[[#This Row],[選手番号]],"")</f>
        <v>463</v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>
        <f>IFERROR(テーブル_Swim014[[#This Row],[選手番号]],"")</f>
        <v>464</v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>
        <f>IFERROR(テーブル_Swim014[[#This Row],[選手番号]],"")</f>
        <v>465</v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>
        <f>IFERROR(テーブル_Swim014[[#This Row],[選手番号]],"")</f>
        <v>466</v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>
        <f>IFERROR(テーブル_Swim014[[#This Row],[選手番号]],"")</f>
        <v>467</v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>
        <f>IFERROR(テーブル_Swim014[[#This Row],[選手番号]],"")</f>
        <v>468</v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>
        <f>IFERROR(テーブル_Swim014[[#This Row],[選手番号]],"")</f>
        <v>469</v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>
        <f>IFERROR(テーブル_Swim014[[#This Row],[選手番号]],"")</f>
        <v>470</v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>
        <f>IFERROR(テーブル_Swim014[[#This Row],[選手番号]],"")</f>
        <v>471</v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>
        <f>IFERROR(テーブル_Swim014[[#This Row],[選手番号]],"")</f>
        <v>472</v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>
        <f>IFERROR(テーブル_Swim014[[#This Row],[選手番号]],"")</f>
        <v>473</v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>
        <f>IFERROR(テーブル_Swim014[[#This Row],[選手番号]],"")</f>
        <v>474</v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>
        <f>IFERROR(テーブル_Swim014[[#This Row],[選手番号]],"")</f>
        <v>475</v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>
        <f>IFERROR(テーブル_Swim014[[#This Row],[選手番号]],"")</f>
        <v>476</v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>
        <f>IFERROR(テーブル_Swim014[[#This Row],[選手番号]],"")</f>
        <v>477</v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>
        <f>IFERROR(テーブル_Swim014[[#This Row],[選手番号]],"")</f>
        <v>478</v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>
        <f>IFERROR(テーブル_Swim014[[#This Row],[選手番号]],"")</f>
        <v>479</v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>
        <f>IFERROR(テーブル_Swim014[[#This Row],[選手番号]],"")</f>
        <v>480</v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>
        <f>IFERROR(テーブル_Swim014[[#This Row],[選手番号]],"")</f>
        <v>481</v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>
        <f>IFERROR(テーブル_Swim014[[#This Row],[選手番号]],"")</f>
        <v>482</v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>
        <f>IFERROR(テーブル_Swim014[[#This Row],[選手番号]],"")</f>
        <v>483</v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>
        <f>IFERROR(テーブル_Swim014[[#This Row],[選手番号]],"")</f>
        <v>484</v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>
        <f>IFERROR(テーブル_Swim014[[#This Row],[選手番号]],"")</f>
        <v>485</v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>
        <f>IFERROR(テーブル_Swim014[[#This Row],[選手番号]],"")</f>
        <v>486</v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>
        <f>IFERROR(テーブル_Swim014[[#This Row],[選手番号]],"")</f>
        <v>487</v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>
        <f>IFERROR(テーブル_Swim014[[#This Row],[選手番号]],"")</f>
        <v>488</v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>
        <f>IFERROR(テーブル_Swim014[[#This Row],[選手番号]],"")</f>
        <v>489</v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>
        <f>IFERROR(テーブル_Swim014[[#This Row],[選手番号]],"")</f>
        <v>490</v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>
        <f>IFERROR(テーブル_Swim014[[#This Row],[選手番号]],"")</f>
        <v>491</v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>
        <f>IFERROR(テーブル_Swim014[[#This Row],[選手番号]],"")</f>
        <v>492</v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>
        <f>IFERROR(テーブル_Swim014[[#This Row],[選手番号]],"")</f>
        <v>493</v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>
        <f>IFERROR(テーブル_Swim014[[#This Row],[選手番号]],"")</f>
        <v>494</v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>
        <f>IFERROR(テーブル_Swim014[[#This Row],[選手番号]],"")</f>
        <v>495</v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>
        <f>IFERROR(テーブル_Swim014[[#This Row],[選手番号]],"")</f>
        <v>496</v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>
        <f>IFERROR(テーブル_Swim014[[#This Row],[選手番号]],"")</f>
        <v>497</v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>
        <f>IFERROR(テーブル_Swim014[[#This Row],[選手番号]],"")</f>
        <v>498</v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>
        <f>IFERROR(テーブル_Swim014[[#This Row],[選手番号]],"")</f>
        <v>499</v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>
        <f>IFERROR(テーブル_Swim014[[#This Row],[選手番号]],"")</f>
        <v>500</v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>
      <c r="O502">
        <f>IFERROR(テーブル_Swim014[[#This Row],[選手番号]],"")</f>
        <v>501</v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>
      <c r="O503">
        <f>IFERROR(テーブル_Swim014[[#This Row],[選手番号]],"")</f>
        <v>502</v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>
      <c r="O504">
        <f>IFERROR(テーブル_Swim014[[#This Row],[選手番号]],"")</f>
        <v>503</v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>
      <c r="O505">
        <f>IFERROR(テーブル_Swim014[[#This Row],[選手番号]],"")</f>
        <v>504</v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>
      <c r="O506">
        <f>IFERROR(テーブル_Swim014[[#This Row],[選手番号]],"")</f>
        <v>505</v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>
      <c r="O507">
        <f>IFERROR(テーブル_Swim014[[#This Row],[選手番号]],"")</f>
        <v>506</v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>
      <c r="O508">
        <f>IFERROR(テーブル_Swim014[[#This Row],[選手番号]],"")</f>
        <v>507</v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>
      <c r="O509">
        <f>IFERROR(テーブル_Swim014[[#This Row],[選手番号]],"")</f>
        <v>508</v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>
      <c r="O510">
        <f>IFERROR(テーブル_Swim014[[#This Row],[選手番号]],"")</f>
        <v>509</v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>
      <c r="O511">
        <f>IFERROR(テーブル_Swim014[[#This Row],[選手番号]],"")</f>
        <v>510</v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>
      <c r="O512">
        <f>IFERROR(テーブル_Swim014[[#This Row],[選手番号]],"")</f>
        <v>511</v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>
      <c r="O513">
        <f>IFERROR(テーブル_Swim014[[#This Row],[選手番号]],"")</f>
        <v>512</v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>
      <c r="O514">
        <f>IFERROR(テーブル_Swim014[[#This Row],[選手番号]],"")</f>
        <v>513</v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>
      <c r="O515">
        <f>IFERROR(テーブル_Swim014[[#This Row],[選手番号]],"")</f>
        <v>514</v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>
      <c r="O516">
        <f>IFERROR(テーブル_Swim014[[#This Row],[選手番号]],"")</f>
        <v>515</v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>
      <c r="O517">
        <f>IFERROR(テーブル_Swim014[[#This Row],[選手番号]],"")</f>
        <v>516</v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>
      <c r="O518">
        <f>IFERROR(テーブル_Swim014[[#This Row],[選手番号]],"")</f>
        <v>517</v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>
      <c r="O519">
        <f>IFERROR(テーブル_Swim014[[#This Row],[選手番号]],"")</f>
        <v>518</v>
      </c>
      <c r="P519" t="str">
        <f>IFERROR(Sheet3!Q841,"")</f>
        <v>2005/04/13</v>
      </c>
      <c r="Q519" s="3">
        <v>42407</v>
      </c>
      <c r="R519">
        <f t="shared" si="26"/>
        <v>10</v>
      </c>
    </row>
    <row r="520" spans="15:18">
      <c r="O520">
        <f>IFERROR(テーブル_Swim014[[#This Row],[選手番号]],"")</f>
        <v>519</v>
      </c>
      <c r="P520">
        <f>IFERROR(Sheet3!Q842,"")</f>
        <v>0</v>
      </c>
      <c r="Q520" s="3">
        <v>42407</v>
      </c>
      <c r="R520">
        <f t="shared" si="26"/>
        <v>116</v>
      </c>
    </row>
    <row r="521" spans="15:18">
      <c r="O521">
        <f>IFERROR(テーブル_Swim014[[#This Row],[選手番号]],"")</f>
        <v>520</v>
      </c>
      <c r="P521">
        <f>IFERROR(Sheet3!Q843,"")</f>
        <v>0</v>
      </c>
      <c r="Q521" s="3">
        <v>42407</v>
      </c>
      <c r="R521">
        <f t="shared" si="26"/>
        <v>116</v>
      </c>
    </row>
    <row r="522" spans="15:18">
      <c r="O522">
        <f>IFERROR(テーブル_Swim014[[#This Row],[選手番号]],"")</f>
        <v>521</v>
      </c>
      <c r="P522">
        <f>IFERROR(Sheet3!Q844,"")</f>
        <v>0</v>
      </c>
      <c r="Q522" s="3">
        <v>42407</v>
      </c>
      <c r="R522">
        <f t="shared" si="26"/>
        <v>116</v>
      </c>
    </row>
    <row r="523" spans="15:18">
      <c r="O523">
        <f>IFERROR(テーブル_Swim014[[#This Row],[選手番号]],"")</f>
        <v>522</v>
      </c>
      <c r="P523">
        <f>IFERROR(Sheet3!Q845,"")</f>
        <v>0</v>
      </c>
      <c r="Q523" s="3">
        <v>42407</v>
      </c>
      <c r="R523">
        <f t="shared" si="26"/>
        <v>116</v>
      </c>
    </row>
    <row r="524" spans="15:18">
      <c r="O524">
        <f>IFERROR(テーブル_Swim014[[#This Row],[選手番号]],"")</f>
        <v>523</v>
      </c>
      <c r="P524">
        <f>IFERROR(Sheet3!Q846,"")</f>
        <v>0</v>
      </c>
      <c r="Q524" s="3">
        <v>42407</v>
      </c>
      <c r="R524">
        <f t="shared" si="26"/>
        <v>116</v>
      </c>
    </row>
    <row r="525" spans="15:18">
      <c r="O525">
        <f>IFERROR(テーブル_Swim014[[#This Row],[選手番号]],"")</f>
        <v>524</v>
      </c>
      <c r="P525">
        <f>IFERROR(Sheet3!Q847,"")</f>
        <v>0</v>
      </c>
      <c r="Q525" s="3">
        <v>42407</v>
      </c>
      <c r="R525">
        <f t="shared" si="26"/>
        <v>116</v>
      </c>
    </row>
    <row r="526" spans="15:18">
      <c r="O526">
        <f>IFERROR(テーブル_Swim014[[#This Row],[選手番号]],"")</f>
        <v>525</v>
      </c>
      <c r="P526">
        <f>IFERROR(Sheet3!Q848,"")</f>
        <v>0</v>
      </c>
      <c r="Q526" s="3">
        <v>42407</v>
      </c>
      <c r="R526">
        <f t="shared" si="26"/>
        <v>116</v>
      </c>
    </row>
    <row r="527" spans="15:18">
      <c r="O527">
        <f>IFERROR(テーブル_Swim014[[#This Row],[選手番号]],"")</f>
        <v>526</v>
      </c>
      <c r="P527">
        <f>IFERROR(Sheet3!Q849,"")</f>
        <v>0</v>
      </c>
      <c r="Q527" s="3">
        <v>42407</v>
      </c>
      <c r="R527">
        <f t="shared" si="26"/>
        <v>116</v>
      </c>
    </row>
    <row r="528" spans="15:18">
      <c r="O528">
        <f>IFERROR(テーブル_Swim014[[#This Row],[選手番号]],"")</f>
        <v>527</v>
      </c>
      <c r="P528">
        <f>IFERROR(Sheet3!Q850,"")</f>
        <v>0</v>
      </c>
      <c r="Q528" s="3">
        <v>42407</v>
      </c>
      <c r="R528">
        <f t="shared" si="26"/>
        <v>116</v>
      </c>
    </row>
    <row r="529" spans="15:18">
      <c r="O529">
        <f>IFERROR(テーブル_Swim014[[#This Row],[選手番号]],"")</f>
        <v>528</v>
      </c>
      <c r="P529">
        <f>IFERROR(Sheet3!Q851,"")</f>
        <v>0</v>
      </c>
      <c r="Q529" s="3">
        <v>42407</v>
      </c>
      <c r="R529">
        <f t="shared" si="26"/>
        <v>116</v>
      </c>
    </row>
    <row r="530" spans="15:18">
      <c r="O530">
        <f>IFERROR(テーブル_Swim014[[#This Row],[選手番号]],"")</f>
        <v>529</v>
      </c>
      <c r="P530">
        <f>IFERROR(Sheet3!Q852,"")</f>
        <v>0</v>
      </c>
      <c r="Q530" s="3">
        <v>42407</v>
      </c>
      <c r="R530">
        <f t="shared" si="26"/>
        <v>116</v>
      </c>
    </row>
    <row r="531" spans="15:18">
      <c r="O531">
        <f>IFERROR(テーブル_Swim014[[#This Row],[選手番号]],"")</f>
        <v>530</v>
      </c>
      <c r="P531">
        <f>IFERROR(Sheet3!Q853,"")</f>
        <v>0</v>
      </c>
      <c r="Q531" s="3">
        <v>42407</v>
      </c>
      <c r="R531">
        <f t="shared" si="26"/>
        <v>116</v>
      </c>
    </row>
    <row r="532" spans="15:18">
      <c r="O532">
        <f>IFERROR(テーブル_Swim014[[#This Row],[選手番号]],"")</f>
        <v>531</v>
      </c>
      <c r="P532">
        <f>IFERROR(Sheet3!Q854,"")</f>
        <v>0</v>
      </c>
      <c r="Q532" s="3">
        <v>42407</v>
      </c>
      <c r="R532">
        <f t="shared" si="26"/>
        <v>116</v>
      </c>
    </row>
    <row r="533" spans="15:18">
      <c r="O533">
        <f>IFERROR(テーブル_Swim014[[#This Row],[選手番号]],"")</f>
        <v>532</v>
      </c>
      <c r="P533">
        <f>IFERROR(Sheet3!Q855,"")</f>
        <v>0</v>
      </c>
      <c r="Q533" s="3">
        <v>42407</v>
      </c>
      <c r="R533">
        <f t="shared" si="26"/>
        <v>116</v>
      </c>
    </row>
    <row r="534" spans="15:18">
      <c r="O534">
        <f>IFERROR(テーブル_Swim014[[#This Row],[選手番号]],"")</f>
        <v>533</v>
      </c>
      <c r="P534">
        <f>IFERROR(Sheet3!Q856,"")</f>
        <v>0</v>
      </c>
      <c r="Q534" s="3">
        <v>42407</v>
      </c>
      <c r="R534">
        <f t="shared" si="26"/>
        <v>116</v>
      </c>
    </row>
    <row r="535" spans="15:18">
      <c r="O535">
        <f>IFERROR(テーブル_Swim014[[#This Row],[選手番号]],"")</f>
        <v>534</v>
      </c>
      <c r="P535">
        <f>IFERROR(Sheet3!Q857,"")</f>
        <v>0</v>
      </c>
      <c r="Q535" s="3">
        <v>42407</v>
      </c>
      <c r="R535">
        <f t="shared" si="26"/>
        <v>116</v>
      </c>
    </row>
    <row r="536" spans="15:18">
      <c r="O536">
        <f>IFERROR(テーブル_Swim014[[#This Row],[選手番号]],"")</f>
        <v>535</v>
      </c>
      <c r="P536">
        <f>IFERROR(Sheet3!Q858,"")</f>
        <v>0</v>
      </c>
      <c r="Q536" s="3">
        <v>42407</v>
      </c>
      <c r="R536">
        <f t="shared" si="26"/>
        <v>116</v>
      </c>
    </row>
    <row r="537" spans="15:18">
      <c r="O537">
        <f>IFERROR(テーブル_Swim014[[#This Row],[選手番号]],"")</f>
        <v>536</v>
      </c>
      <c r="P537">
        <f>IFERROR(Sheet3!Q859,"")</f>
        <v>0</v>
      </c>
      <c r="Q537" s="3">
        <v>42407</v>
      </c>
      <c r="R537">
        <f t="shared" si="26"/>
        <v>116</v>
      </c>
    </row>
    <row r="538" spans="15:18">
      <c r="O538">
        <f>IFERROR(テーブル_Swim014[[#This Row],[選手番号]],"")</f>
        <v>537</v>
      </c>
      <c r="P538">
        <f>IFERROR(Sheet3!Q860,"")</f>
        <v>0</v>
      </c>
      <c r="Q538" s="3">
        <v>42407</v>
      </c>
      <c r="R538">
        <f t="shared" si="26"/>
        <v>116</v>
      </c>
    </row>
    <row r="539" spans="15:18">
      <c r="O539">
        <f>IFERROR(テーブル_Swim014[[#This Row],[選手番号]],"")</f>
        <v>538</v>
      </c>
      <c r="P539">
        <f>IFERROR(Sheet3!Q861,"")</f>
        <v>0</v>
      </c>
      <c r="Q539" s="3">
        <v>42407</v>
      </c>
      <c r="R539">
        <f t="shared" si="26"/>
        <v>116</v>
      </c>
    </row>
    <row r="540" spans="15:18">
      <c r="O540">
        <f>IFERROR(テーブル_Swim014[[#This Row],[選手番号]],"")</f>
        <v>539</v>
      </c>
      <c r="P540">
        <f>IFERROR(Sheet3!Q862,"")</f>
        <v>0</v>
      </c>
      <c r="Q540" s="3">
        <v>42407</v>
      </c>
      <c r="R540">
        <f t="shared" si="26"/>
        <v>116</v>
      </c>
    </row>
    <row r="541" spans="15:18">
      <c r="O541">
        <f>IFERROR(テーブル_Swim014[[#This Row],[選手番号]],"")</f>
        <v>540</v>
      </c>
      <c r="P541">
        <f>IFERROR(Sheet3!Q863,"")</f>
        <v>0</v>
      </c>
      <c r="Q541" s="3">
        <v>42407</v>
      </c>
      <c r="R541">
        <f t="shared" si="26"/>
        <v>116</v>
      </c>
    </row>
    <row r="542" spans="15:18">
      <c r="O542">
        <f>IFERROR(テーブル_Swim014[[#This Row],[選手番号]],"")</f>
        <v>541</v>
      </c>
      <c r="P542">
        <f>IFERROR(Sheet3!Q864,"")</f>
        <v>0</v>
      </c>
      <c r="Q542" s="3">
        <v>42407</v>
      </c>
      <c r="R542">
        <f t="shared" si="26"/>
        <v>116</v>
      </c>
    </row>
    <row r="543" spans="15:18">
      <c r="O543">
        <f>IFERROR(テーブル_Swim014[[#This Row],[選手番号]],"")</f>
        <v>542</v>
      </c>
      <c r="P543">
        <f>IFERROR(Sheet3!Q865,"")</f>
        <v>0</v>
      </c>
      <c r="Q543" s="3">
        <v>42407</v>
      </c>
      <c r="R543">
        <f t="shared" si="26"/>
        <v>116</v>
      </c>
    </row>
    <row r="544" spans="15:18">
      <c r="O544">
        <f>IFERROR(テーブル_Swim014[[#This Row],[選手番号]],"")</f>
        <v>543</v>
      </c>
      <c r="P544">
        <f>IFERROR(Sheet3!Q866,"")</f>
        <v>0</v>
      </c>
      <c r="Q544" s="3">
        <v>42407</v>
      </c>
      <c r="R544">
        <f t="shared" si="26"/>
        <v>116</v>
      </c>
    </row>
    <row r="545" spans="15:18">
      <c r="O545">
        <f>IFERROR(テーブル_Swim014[[#This Row],[選手番号]],"")</f>
        <v>544</v>
      </c>
      <c r="P545">
        <f>IFERROR(Sheet3!Q867,"")</f>
        <v>0</v>
      </c>
      <c r="Q545" s="3">
        <v>42407</v>
      </c>
      <c r="R545">
        <f t="shared" si="26"/>
        <v>116</v>
      </c>
    </row>
    <row r="546" spans="15:18">
      <c r="O546">
        <f>IFERROR(テーブル_Swim014[[#This Row],[選手番号]],"")</f>
        <v>545</v>
      </c>
      <c r="P546">
        <f>IFERROR(Sheet3!Q868,"")</f>
        <v>0</v>
      </c>
      <c r="Q546" s="3">
        <v>42407</v>
      </c>
      <c r="R546">
        <f t="shared" si="26"/>
        <v>116</v>
      </c>
    </row>
    <row r="547" spans="15:18">
      <c r="O547">
        <f>IFERROR(テーブル_Swim014[[#This Row],[選手番号]],"")</f>
        <v>546</v>
      </c>
      <c r="P547">
        <f>IFERROR(Sheet3!Q869,"")</f>
        <v>0</v>
      </c>
      <c r="Q547" s="3">
        <v>42407</v>
      </c>
      <c r="R547">
        <f t="shared" si="26"/>
        <v>116</v>
      </c>
    </row>
    <row r="548" spans="15:18">
      <c r="O548">
        <f>IFERROR(テーブル_Swim014[[#This Row],[選手番号]],"")</f>
        <v>547</v>
      </c>
      <c r="P548">
        <f>IFERROR(Sheet3!Q870,"")</f>
        <v>0</v>
      </c>
      <c r="Q548" s="3">
        <v>42407</v>
      </c>
      <c r="R548">
        <f t="shared" si="26"/>
        <v>116</v>
      </c>
    </row>
    <row r="549" spans="15:18">
      <c r="O549">
        <f>IFERROR(テーブル_Swim014[[#This Row],[選手番号]],"")</f>
        <v>548</v>
      </c>
      <c r="P549">
        <f>IFERROR(Sheet3!Q871,"")</f>
        <v>0</v>
      </c>
      <c r="Q549" s="3">
        <v>42407</v>
      </c>
      <c r="R549">
        <f t="shared" si="26"/>
        <v>116</v>
      </c>
    </row>
    <row r="550" spans="15:18">
      <c r="O550">
        <f>IFERROR(テーブル_Swim014[[#This Row],[選手番号]],"")</f>
        <v>549</v>
      </c>
      <c r="P550">
        <f>IFERROR(Sheet3!Q872,"")</f>
        <v>0</v>
      </c>
      <c r="Q550" s="3">
        <v>42407</v>
      </c>
      <c r="R550">
        <f t="shared" si="26"/>
        <v>116</v>
      </c>
    </row>
    <row r="551" spans="15:18">
      <c r="O551">
        <f>IFERROR(テーブル_Swim014[[#This Row],[選手番号]],"")</f>
        <v>550</v>
      </c>
      <c r="P551">
        <f>IFERROR(Sheet3!Q873,"")</f>
        <v>0</v>
      </c>
      <c r="Q551" s="3">
        <v>42407</v>
      </c>
      <c r="R551">
        <f t="shared" si="26"/>
        <v>116</v>
      </c>
    </row>
    <row r="552" spans="15:18">
      <c r="O552">
        <f>IFERROR(テーブル_Swim014[[#This Row],[選手番号]],"")</f>
        <v>551</v>
      </c>
      <c r="P552">
        <f>IFERROR(Sheet3!Q874,"")</f>
        <v>0</v>
      </c>
      <c r="Q552" s="3">
        <v>42407</v>
      </c>
      <c r="R552">
        <f t="shared" si="26"/>
        <v>116</v>
      </c>
    </row>
    <row r="553" spans="15:18">
      <c r="O553">
        <f>IFERROR(テーブル_Swim014[[#This Row],[選手番号]],"")</f>
        <v>552</v>
      </c>
      <c r="P553">
        <f>IFERROR(Sheet3!Q875,"")</f>
        <v>0</v>
      </c>
      <c r="Q553" s="3">
        <v>42407</v>
      </c>
      <c r="R553">
        <f t="shared" si="26"/>
        <v>116</v>
      </c>
    </row>
    <row r="554" spans="15:18">
      <c r="O554">
        <f>IFERROR(テーブル_Swim014[[#This Row],[選手番号]],"")</f>
        <v>553</v>
      </c>
      <c r="P554">
        <f>IFERROR(Sheet3!Q876,"")</f>
        <v>0</v>
      </c>
      <c r="Q554" s="3">
        <v>42407</v>
      </c>
      <c r="R554">
        <f t="shared" si="26"/>
        <v>116</v>
      </c>
    </row>
    <row r="555" spans="15:18">
      <c r="O555">
        <f>IFERROR(テーブル_Swim014[[#This Row],[選手番号]],"")</f>
        <v>554</v>
      </c>
      <c r="P555">
        <f>IFERROR(Sheet3!Q877,"")</f>
        <v>0</v>
      </c>
      <c r="Q555" s="3">
        <v>42407</v>
      </c>
      <c r="R555">
        <f t="shared" si="26"/>
        <v>116</v>
      </c>
    </row>
    <row r="556" spans="15:18">
      <c r="O556">
        <f>IFERROR(テーブル_Swim014[[#This Row],[選手番号]],"")</f>
        <v>555</v>
      </c>
      <c r="P556">
        <f>IFERROR(Sheet3!Q878,"")</f>
        <v>0</v>
      </c>
      <c r="Q556" s="3">
        <v>42407</v>
      </c>
      <c r="R556">
        <f t="shared" si="26"/>
        <v>116</v>
      </c>
    </row>
    <row r="557" spans="15:18">
      <c r="O557">
        <f>IFERROR(テーブル_Swim014[[#This Row],[選手番号]],"")</f>
        <v>556</v>
      </c>
      <c r="P557">
        <f>IFERROR(Sheet3!Q879,"")</f>
        <v>0</v>
      </c>
      <c r="Q557" s="3">
        <v>42407</v>
      </c>
      <c r="R557">
        <f t="shared" si="26"/>
        <v>116</v>
      </c>
    </row>
    <row r="558" spans="15:18">
      <c r="O558">
        <f>IFERROR(テーブル_Swim014[[#This Row],[選手番号]],"")</f>
        <v>557</v>
      </c>
      <c r="P558">
        <f>IFERROR(Sheet3!Q880,"")</f>
        <v>0</v>
      </c>
      <c r="Q558" s="3">
        <v>42407</v>
      </c>
      <c r="R558">
        <f t="shared" si="26"/>
        <v>116</v>
      </c>
    </row>
    <row r="559" spans="15:18">
      <c r="O559">
        <f>IFERROR(テーブル_Swim014[[#This Row],[選手番号]],"")</f>
        <v>558</v>
      </c>
      <c r="P559">
        <f>IFERROR(Sheet3!Q881,"")</f>
        <v>0</v>
      </c>
      <c r="Q559" s="3">
        <v>42407</v>
      </c>
      <c r="R559">
        <f t="shared" si="26"/>
        <v>116</v>
      </c>
    </row>
    <row r="560" spans="15:18">
      <c r="O560">
        <f>IFERROR(テーブル_Swim014[[#This Row],[選手番号]],"")</f>
        <v>559</v>
      </c>
      <c r="P560">
        <f>IFERROR(Sheet3!Q882,"")</f>
        <v>0</v>
      </c>
      <c r="Q560" s="3">
        <v>42407</v>
      </c>
      <c r="R560">
        <f t="shared" si="26"/>
        <v>116</v>
      </c>
    </row>
    <row r="561" spans="15:18">
      <c r="O561">
        <f>IFERROR(テーブル_Swim014[[#This Row],[選手番号]],"")</f>
        <v>560</v>
      </c>
      <c r="P561">
        <f>IFERROR(Sheet3!Q883,"")</f>
        <v>0</v>
      </c>
      <c r="Q561" s="3">
        <v>42407</v>
      </c>
      <c r="R561">
        <f t="shared" si="26"/>
        <v>116</v>
      </c>
    </row>
    <row r="562" spans="15:18">
      <c r="O562">
        <f>IFERROR(テーブル_Swim014[[#This Row],[選手番号]],"")</f>
        <v>561</v>
      </c>
      <c r="P562">
        <f>IFERROR(Sheet3!Q884,"")</f>
        <v>0</v>
      </c>
      <c r="Q562" s="3">
        <v>42407</v>
      </c>
      <c r="R562">
        <f t="shared" si="26"/>
        <v>116</v>
      </c>
    </row>
    <row r="563" spans="15:18">
      <c r="O563">
        <f>IFERROR(テーブル_Swim014[[#This Row],[選手番号]],"")</f>
        <v>562</v>
      </c>
      <c r="P563">
        <f>IFERROR(Sheet3!Q885,"")</f>
        <v>0</v>
      </c>
      <c r="Q563" s="3">
        <v>42407</v>
      </c>
      <c r="R563">
        <f t="shared" si="26"/>
        <v>116</v>
      </c>
    </row>
    <row r="564" spans="15:18">
      <c r="O564">
        <f>IFERROR(テーブル_Swim014[[#This Row],[選手番号]],"")</f>
        <v>563</v>
      </c>
      <c r="P564">
        <f>IFERROR(Sheet3!Q886,"")</f>
        <v>0</v>
      </c>
      <c r="Q564" s="3">
        <v>42407</v>
      </c>
      <c r="R564">
        <f t="shared" si="26"/>
        <v>116</v>
      </c>
    </row>
    <row r="565" spans="15:18">
      <c r="O565">
        <f>IFERROR(テーブル_Swim014[[#This Row],[選手番号]],"")</f>
        <v>564</v>
      </c>
      <c r="P565">
        <f>IFERROR(Sheet3!Q887,"")</f>
        <v>0</v>
      </c>
      <c r="Q565" s="3">
        <v>42407</v>
      </c>
      <c r="R565">
        <f t="shared" si="26"/>
        <v>116</v>
      </c>
    </row>
    <row r="566" spans="15:18">
      <c r="O566">
        <f>IFERROR(テーブル_Swim014[[#This Row],[選手番号]],"")</f>
        <v>565</v>
      </c>
      <c r="P566">
        <f>IFERROR(Sheet3!Q888,"")</f>
        <v>0</v>
      </c>
      <c r="Q566" s="3">
        <v>42407</v>
      </c>
      <c r="R566">
        <f t="shared" si="26"/>
        <v>116</v>
      </c>
    </row>
    <row r="567" spans="15:18">
      <c r="O567">
        <f>IFERROR(テーブル_Swim014[[#This Row],[選手番号]],"")</f>
        <v>566</v>
      </c>
      <c r="P567">
        <f>IFERROR(Sheet3!Q889,"")</f>
        <v>0</v>
      </c>
      <c r="Q567" s="3">
        <v>42407</v>
      </c>
      <c r="R567">
        <f t="shared" si="26"/>
        <v>116</v>
      </c>
    </row>
    <row r="568" spans="15:18">
      <c r="O568">
        <f>IFERROR(テーブル_Swim014[[#This Row],[選手番号]],"")</f>
        <v>567</v>
      </c>
      <c r="P568">
        <f>IFERROR(Sheet3!Q890,"")</f>
        <v>0</v>
      </c>
      <c r="Q568" s="3">
        <v>42407</v>
      </c>
      <c r="R568">
        <f t="shared" si="26"/>
        <v>116</v>
      </c>
    </row>
    <row r="569" spans="15:18">
      <c r="O569">
        <f>IFERROR(テーブル_Swim014[[#This Row],[選手番号]],"")</f>
        <v>568</v>
      </c>
      <c r="P569">
        <f>IFERROR(Sheet3!Q891,"")</f>
        <v>0</v>
      </c>
      <c r="Q569" s="3">
        <v>42407</v>
      </c>
      <c r="R569">
        <f t="shared" si="26"/>
        <v>116</v>
      </c>
    </row>
    <row r="570" spans="15:18">
      <c r="O570">
        <f>IFERROR(テーブル_Swim014[[#This Row],[選手番号]],"")</f>
        <v>569</v>
      </c>
      <c r="P570">
        <f>IFERROR(Sheet3!Q892,"")</f>
        <v>0</v>
      </c>
      <c r="Q570" s="3">
        <v>42407</v>
      </c>
      <c r="R570">
        <f t="shared" si="26"/>
        <v>116</v>
      </c>
    </row>
    <row r="571" spans="15:18">
      <c r="O571">
        <f>IFERROR(テーブル_Swim014[[#This Row],[選手番号]],"")</f>
        <v>570</v>
      </c>
      <c r="P571">
        <f>IFERROR(Sheet3!Q893,"")</f>
        <v>0</v>
      </c>
      <c r="Q571" s="3">
        <v>42407</v>
      </c>
      <c r="R571">
        <f t="shared" si="26"/>
        <v>116</v>
      </c>
    </row>
    <row r="572" spans="15:18">
      <c r="O572">
        <f>IFERROR(テーブル_Swim014[[#This Row],[選手番号]],"")</f>
        <v>571</v>
      </c>
      <c r="P572">
        <f>IFERROR(Sheet3!Q894,"")</f>
        <v>0</v>
      </c>
      <c r="Q572" s="3">
        <v>42407</v>
      </c>
      <c r="R572">
        <f t="shared" si="26"/>
        <v>116</v>
      </c>
    </row>
    <row r="573" spans="15:18">
      <c r="O573">
        <f>IFERROR(テーブル_Swim014[[#This Row],[選手番号]],"")</f>
        <v>572</v>
      </c>
      <c r="P573">
        <f>IFERROR(Sheet3!Q895,"")</f>
        <v>0</v>
      </c>
      <c r="Q573" s="3">
        <v>42407</v>
      </c>
      <c r="R573">
        <f t="shared" si="26"/>
        <v>116</v>
      </c>
    </row>
    <row r="574" spans="15:18">
      <c r="O574">
        <f>IFERROR(テーブル_Swim014[[#This Row],[選手番号]],"")</f>
        <v>573</v>
      </c>
      <c r="P574">
        <f>IFERROR(Sheet3!Q896,"")</f>
        <v>0</v>
      </c>
      <c r="Q574" s="3">
        <v>42407</v>
      </c>
      <c r="R574">
        <f t="shared" si="26"/>
        <v>116</v>
      </c>
    </row>
    <row r="575" spans="15:18">
      <c r="O575">
        <f>IFERROR(テーブル_Swim014[[#This Row],[選手番号]],"")</f>
        <v>574</v>
      </c>
      <c r="P575">
        <f>IFERROR(Sheet3!Q897,"")</f>
        <v>0</v>
      </c>
      <c r="Q575" s="3">
        <v>42407</v>
      </c>
      <c r="R575">
        <f t="shared" si="26"/>
        <v>116</v>
      </c>
    </row>
    <row r="576" spans="15:18">
      <c r="O576">
        <f>IFERROR(テーブル_Swim014[[#This Row],[選手番号]],"")</f>
        <v>575</v>
      </c>
      <c r="P576">
        <f>IFERROR(Sheet3!Q898,"")</f>
        <v>0</v>
      </c>
      <c r="Q576" s="3">
        <v>42407</v>
      </c>
      <c r="R576">
        <f t="shared" si="26"/>
        <v>116</v>
      </c>
    </row>
    <row r="577" spans="15:18">
      <c r="O577">
        <f>IFERROR(テーブル_Swim014[[#This Row],[選手番号]],"")</f>
        <v>576</v>
      </c>
      <c r="P577">
        <f>IFERROR(Sheet3!Q899,"")</f>
        <v>0</v>
      </c>
      <c r="Q577" s="3">
        <v>42407</v>
      </c>
      <c r="R577">
        <f t="shared" si="26"/>
        <v>116</v>
      </c>
    </row>
    <row r="578" spans="15:18">
      <c r="O578">
        <f>IFERROR(テーブル_Swim014[[#This Row],[選手番号]],"")</f>
        <v>577</v>
      </c>
      <c r="P578">
        <f>IFERROR(Sheet3!Q900,"")</f>
        <v>0</v>
      </c>
      <c r="Q578" s="3">
        <v>42407</v>
      </c>
      <c r="R578">
        <f t="shared" si="26"/>
        <v>116</v>
      </c>
    </row>
    <row r="579" spans="15:18">
      <c r="O579">
        <f>IFERROR(テーブル_Swim014[[#This Row],[選手番号]],"")</f>
        <v>578</v>
      </c>
      <c r="P579">
        <f>IFERROR(Sheet3!Q901,"")</f>
        <v>0</v>
      </c>
      <c r="Q579" s="3">
        <v>42407</v>
      </c>
      <c r="R579">
        <f t="shared" ref="R579:R642" si="27">IFERROR(DATEDIF(P579,Q579,"Y"),"")</f>
        <v>116</v>
      </c>
    </row>
    <row r="580" spans="15:18">
      <c r="O580">
        <f>IFERROR(テーブル_Swim014[[#This Row],[選手番号]],"")</f>
        <v>579</v>
      </c>
      <c r="P580">
        <f>IFERROR(Sheet3!Q902,"")</f>
        <v>0</v>
      </c>
      <c r="Q580" s="3">
        <v>42407</v>
      </c>
      <c r="R580">
        <f t="shared" si="27"/>
        <v>116</v>
      </c>
    </row>
    <row r="581" spans="15:18">
      <c r="O581">
        <f>IFERROR(テーブル_Swim014[[#This Row],[選手番号]],"")</f>
        <v>580</v>
      </c>
      <c r="P581">
        <f>IFERROR(Sheet3!Q903,"")</f>
        <v>0</v>
      </c>
      <c r="Q581" s="3">
        <v>42407</v>
      </c>
      <c r="R581">
        <f t="shared" si="27"/>
        <v>116</v>
      </c>
    </row>
    <row r="582" spans="15:18">
      <c r="O582">
        <f>IFERROR(テーブル_Swim014[[#This Row],[選手番号]],"")</f>
        <v>581</v>
      </c>
      <c r="P582">
        <f>IFERROR(Sheet3!Q904,"")</f>
        <v>0</v>
      </c>
      <c r="Q582" s="3">
        <v>42407</v>
      </c>
      <c r="R582">
        <f t="shared" si="27"/>
        <v>116</v>
      </c>
    </row>
    <row r="583" spans="15:18">
      <c r="O583">
        <f>IFERROR(テーブル_Swim014[[#This Row],[選手番号]],"")</f>
        <v>582</v>
      </c>
      <c r="P583">
        <f>IFERROR(Sheet3!Q905,"")</f>
        <v>0</v>
      </c>
      <c r="Q583" s="3">
        <v>42407</v>
      </c>
      <c r="R583">
        <f t="shared" si="27"/>
        <v>116</v>
      </c>
    </row>
    <row r="584" spans="15:18">
      <c r="O584">
        <f>IFERROR(テーブル_Swim014[[#This Row],[選手番号]],"")</f>
        <v>583</v>
      </c>
      <c r="P584">
        <f>IFERROR(Sheet3!Q906,"")</f>
        <v>0</v>
      </c>
      <c r="Q584" s="3">
        <v>42407</v>
      </c>
      <c r="R584">
        <f t="shared" si="27"/>
        <v>116</v>
      </c>
    </row>
    <row r="585" spans="15:18">
      <c r="O585">
        <f>IFERROR(テーブル_Swim014[[#This Row],[選手番号]],"")</f>
        <v>584</v>
      </c>
      <c r="P585">
        <f>IFERROR(Sheet3!Q907,"")</f>
        <v>0</v>
      </c>
      <c r="Q585" s="3">
        <v>42407</v>
      </c>
      <c r="R585">
        <f t="shared" si="27"/>
        <v>116</v>
      </c>
    </row>
    <row r="586" spans="15:18">
      <c r="O586">
        <f>IFERROR(テーブル_Swim014[[#This Row],[選手番号]],"")</f>
        <v>585</v>
      </c>
      <c r="P586">
        <f>IFERROR(Sheet3!Q908,"")</f>
        <v>0</v>
      </c>
      <c r="Q586" s="3">
        <v>42407</v>
      </c>
      <c r="R586">
        <f t="shared" si="27"/>
        <v>116</v>
      </c>
    </row>
    <row r="587" spans="15:18">
      <c r="O587">
        <f>IFERROR(テーブル_Swim014[[#This Row],[選手番号]],"")</f>
        <v>586</v>
      </c>
      <c r="P587">
        <f>IFERROR(Sheet3!Q909,"")</f>
        <v>0</v>
      </c>
      <c r="Q587" s="3">
        <v>42407</v>
      </c>
      <c r="R587">
        <f t="shared" si="27"/>
        <v>116</v>
      </c>
    </row>
    <row r="588" spans="15:18">
      <c r="O588">
        <f>IFERROR(テーブル_Swim014[[#This Row],[選手番号]],"")</f>
        <v>587</v>
      </c>
      <c r="P588">
        <f>IFERROR(Sheet3!Q910,"")</f>
        <v>0</v>
      </c>
      <c r="Q588" s="3">
        <v>42407</v>
      </c>
      <c r="R588">
        <f t="shared" si="27"/>
        <v>116</v>
      </c>
    </row>
    <row r="589" spans="15:18">
      <c r="O589">
        <f>IFERROR(テーブル_Swim014[[#This Row],[選手番号]],"")</f>
        <v>588</v>
      </c>
      <c r="P589">
        <f>IFERROR(Sheet3!Q911,"")</f>
        <v>0</v>
      </c>
      <c r="Q589" s="3">
        <v>42407</v>
      </c>
      <c r="R589">
        <f t="shared" si="27"/>
        <v>116</v>
      </c>
    </row>
    <row r="590" spans="15:18">
      <c r="O590">
        <f>IFERROR(テーブル_Swim014[[#This Row],[選手番号]],"")</f>
        <v>589</v>
      </c>
      <c r="P590">
        <f>IFERROR(Sheet3!Q912,"")</f>
        <v>0</v>
      </c>
      <c r="Q590" s="3">
        <v>42407</v>
      </c>
      <c r="R590">
        <f t="shared" si="27"/>
        <v>116</v>
      </c>
    </row>
    <row r="591" spans="15:18">
      <c r="O591">
        <f>IFERROR(テーブル_Swim014[[#This Row],[選手番号]],"")</f>
        <v>590</v>
      </c>
      <c r="P591">
        <f>IFERROR(Sheet3!Q913,"")</f>
        <v>0</v>
      </c>
      <c r="Q591" s="3">
        <v>42407</v>
      </c>
      <c r="R591">
        <f t="shared" si="27"/>
        <v>116</v>
      </c>
    </row>
    <row r="592" spans="15:18">
      <c r="O592">
        <f>IFERROR(テーブル_Swim014[[#This Row],[選手番号]],"")</f>
        <v>591</v>
      </c>
      <c r="P592">
        <f>IFERROR(Sheet3!Q914,"")</f>
        <v>0</v>
      </c>
      <c r="Q592" s="3">
        <v>42407</v>
      </c>
      <c r="R592">
        <f t="shared" si="27"/>
        <v>116</v>
      </c>
    </row>
    <row r="593" spans="15:18">
      <c r="O593">
        <f>IFERROR(テーブル_Swim014[[#This Row],[選手番号]],"")</f>
        <v>592</v>
      </c>
      <c r="P593">
        <f>IFERROR(Sheet3!Q915,"")</f>
        <v>0</v>
      </c>
      <c r="Q593" s="3">
        <v>42407</v>
      </c>
      <c r="R593">
        <f t="shared" si="27"/>
        <v>116</v>
      </c>
    </row>
    <row r="594" spans="15:18">
      <c r="O594">
        <f>IFERROR(テーブル_Swim014[[#This Row],[選手番号]],"")</f>
        <v>593</v>
      </c>
      <c r="P594">
        <f>IFERROR(Sheet3!Q916,"")</f>
        <v>0</v>
      </c>
      <c r="Q594" s="3">
        <v>42407</v>
      </c>
      <c r="R594">
        <f t="shared" si="27"/>
        <v>116</v>
      </c>
    </row>
    <row r="595" spans="15:18">
      <c r="O595">
        <f>IFERROR(テーブル_Swim014[[#This Row],[選手番号]],"")</f>
        <v>594</v>
      </c>
      <c r="P595">
        <f>IFERROR(Sheet3!Q917,"")</f>
        <v>0</v>
      </c>
      <c r="Q595" s="3">
        <v>42407</v>
      </c>
      <c r="R595">
        <f t="shared" si="27"/>
        <v>116</v>
      </c>
    </row>
    <row r="596" spans="15:18">
      <c r="O596">
        <f>IFERROR(テーブル_Swim014[[#This Row],[選手番号]],"")</f>
        <v>595</v>
      </c>
      <c r="P596">
        <f>IFERROR(Sheet3!Q918,"")</f>
        <v>0</v>
      </c>
      <c r="Q596" s="3">
        <v>42407</v>
      </c>
      <c r="R596">
        <f t="shared" si="27"/>
        <v>116</v>
      </c>
    </row>
    <row r="597" spans="15:18">
      <c r="O597">
        <f>IFERROR(テーブル_Swim014[[#This Row],[選手番号]],"")</f>
        <v>596</v>
      </c>
      <c r="P597">
        <f>IFERROR(Sheet3!Q919,"")</f>
        <v>0</v>
      </c>
      <c r="Q597" s="3">
        <v>42407</v>
      </c>
      <c r="R597">
        <f t="shared" si="27"/>
        <v>116</v>
      </c>
    </row>
    <row r="598" spans="15:18">
      <c r="O598">
        <f>IFERROR(テーブル_Swim014[[#This Row],[選手番号]],"")</f>
        <v>597</v>
      </c>
      <c r="P598">
        <f>IFERROR(Sheet3!Q920,"")</f>
        <v>0</v>
      </c>
      <c r="Q598" s="3">
        <v>42407</v>
      </c>
      <c r="R598">
        <f t="shared" si="27"/>
        <v>116</v>
      </c>
    </row>
    <row r="599" spans="15:18">
      <c r="O599">
        <f>IFERROR(テーブル_Swim014[[#This Row],[選手番号]],"")</f>
        <v>598</v>
      </c>
      <c r="P599">
        <f>IFERROR(Sheet3!Q921,"")</f>
        <v>0</v>
      </c>
      <c r="Q599" s="3">
        <v>42407</v>
      </c>
      <c r="R599">
        <f t="shared" si="27"/>
        <v>116</v>
      </c>
    </row>
    <row r="600" spans="15:18">
      <c r="O600">
        <f>IFERROR(テーブル_Swim014[[#This Row],[選手番号]],"")</f>
        <v>599</v>
      </c>
      <c r="P600">
        <f>IFERROR(Sheet3!Q922,"")</f>
        <v>0</v>
      </c>
      <c r="Q600" s="3">
        <v>42407</v>
      </c>
      <c r="R600">
        <f t="shared" si="27"/>
        <v>116</v>
      </c>
    </row>
    <row r="601" spans="15:18">
      <c r="O601">
        <f>IFERROR(テーブル_Swim014[[#This Row],[選手番号]],"")</f>
        <v>600</v>
      </c>
      <c r="P601">
        <f>IFERROR(Sheet3!Q923,"")</f>
        <v>0</v>
      </c>
      <c r="Q601" s="3">
        <v>42407</v>
      </c>
      <c r="R601">
        <f t="shared" si="27"/>
        <v>116</v>
      </c>
    </row>
    <row r="602" spans="15:18">
      <c r="O602">
        <f>IFERROR(テーブル_Swim014[[#This Row],[選手番号]],"")</f>
        <v>601</v>
      </c>
      <c r="P602">
        <f>IFERROR(Sheet3!Q924,"")</f>
        <v>0</v>
      </c>
      <c r="Q602" s="3">
        <v>42407</v>
      </c>
      <c r="R602">
        <f t="shared" si="27"/>
        <v>116</v>
      </c>
    </row>
    <row r="603" spans="15:18">
      <c r="O603">
        <f>IFERROR(テーブル_Swim014[[#This Row],[選手番号]],"")</f>
        <v>602</v>
      </c>
      <c r="P603">
        <f>IFERROR(Sheet3!Q925,"")</f>
        <v>0</v>
      </c>
      <c r="Q603" s="3">
        <v>42407</v>
      </c>
      <c r="R603">
        <f t="shared" si="27"/>
        <v>116</v>
      </c>
    </row>
    <row r="604" spans="15:18">
      <c r="O604">
        <f>IFERROR(テーブル_Swim014[[#This Row],[選手番号]],"")</f>
        <v>603</v>
      </c>
      <c r="P604">
        <f>IFERROR(Sheet3!Q926,"")</f>
        <v>0</v>
      </c>
      <c r="Q604" s="3">
        <v>42407</v>
      </c>
      <c r="R604">
        <f t="shared" si="27"/>
        <v>116</v>
      </c>
    </row>
    <row r="605" spans="15:18">
      <c r="O605">
        <f>IFERROR(テーブル_Swim014[[#This Row],[選手番号]],"")</f>
        <v>604</v>
      </c>
      <c r="P605">
        <f>IFERROR(Sheet3!Q927,"")</f>
        <v>0</v>
      </c>
      <c r="Q605" s="3">
        <v>42407</v>
      </c>
      <c r="R605">
        <f t="shared" si="27"/>
        <v>116</v>
      </c>
    </row>
    <row r="606" spans="15:18">
      <c r="O606">
        <f>IFERROR(テーブル_Swim014[[#This Row],[選手番号]],"")</f>
        <v>605</v>
      </c>
      <c r="P606">
        <f>IFERROR(Sheet3!Q928,"")</f>
        <v>0</v>
      </c>
      <c r="Q606" s="3">
        <v>42407</v>
      </c>
      <c r="R606">
        <f t="shared" si="27"/>
        <v>116</v>
      </c>
    </row>
    <row r="607" spans="15:18">
      <c r="O607">
        <f>IFERROR(テーブル_Swim014[[#This Row],[選手番号]],"")</f>
        <v>606</v>
      </c>
      <c r="P607">
        <f>IFERROR(Sheet3!Q929,"")</f>
        <v>0</v>
      </c>
      <c r="Q607" s="3">
        <v>42407</v>
      </c>
      <c r="R607">
        <f t="shared" si="27"/>
        <v>116</v>
      </c>
    </row>
    <row r="608" spans="15:18">
      <c r="O608">
        <f>IFERROR(テーブル_Swim014[[#This Row],[選手番号]],"")</f>
        <v>607</v>
      </c>
      <c r="P608">
        <f>IFERROR(Sheet3!Q930,"")</f>
        <v>0</v>
      </c>
      <c r="Q608" s="3">
        <v>42407</v>
      </c>
      <c r="R608">
        <f t="shared" si="27"/>
        <v>116</v>
      </c>
    </row>
    <row r="609" spans="15:18">
      <c r="O609">
        <f>IFERROR(テーブル_Swim014[[#This Row],[選手番号]],"")</f>
        <v>608</v>
      </c>
      <c r="P609">
        <f>IFERROR(Sheet3!Q931,"")</f>
        <v>0</v>
      </c>
      <c r="Q609" s="3">
        <v>42407</v>
      </c>
      <c r="R609">
        <f t="shared" si="27"/>
        <v>116</v>
      </c>
    </row>
    <row r="610" spans="15:18">
      <c r="O610">
        <f>IFERROR(テーブル_Swim014[[#This Row],[選手番号]],"")</f>
        <v>609</v>
      </c>
      <c r="P610">
        <f>IFERROR(Sheet3!Q932,"")</f>
        <v>0</v>
      </c>
      <c r="Q610" s="3">
        <v>42407</v>
      </c>
      <c r="R610">
        <f t="shared" si="27"/>
        <v>116</v>
      </c>
    </row>
    <row r="611" spans="15:18">
      <c r="O611">
        <f>IFERROR(テーブル_Swim014[[#This Row],[選手番号]],"")</f>
        <v>610</v>
      </c>
      <c r="P611">
        <f>IFERROR(Sheet3!Q933,"")</f>
        <v>0</v>
      </c>
      <c r="Q611" s="3">
        <v>42407</v>
      </c>
      <c r="R611">
        <f t="shared" si="27"/>
        <v>116</v>
      </c>
    </row>
    <row r="612" spans="15:18">
      <c r="O612">
        <f>IFERROR(テーブル_Swim014[[#This Row],[選手番号]],"")</f>
        <v>611</v>
      </c>
      <c r="P612">
        <f>IFERROR(Sheet3!Q934,"")</f>
        <v>0</v>
      </c>
      <c r="Q612" s="3">
        <v>42407</v>
      </c>
      <c r="R612">
        <f t="shared" si="27"/>
        <v>116</v>
      </c>
    </row>
    <row r="613" spans="15:18">
      <c r="O613">
        <f>IFERROR(テーブル_Swim014[[#This Row],[選手番号]],"")</f>
        <v>612</v>
      </c>
      <c r="P613">
        <f>IFERROR(Sheet3!Q935,"")</f>
        <v>0</v>
      </c>
      <c r="Q613" s="3">
        <v>42407</v>
      </c>
      <c r="R613">
        <f t="shared" si="27"/>
        <v>116</v>
      </c>
    </row>
    <row r="614" spans="15:18">
      <c r="O614">
        <f>IFERROR(テーブル_Swim014[[#This Row],[選手番号]],"")</f>
        <v>613</v>
      </c>
      <c r="P614">
        <f>IFERROR(Sheet3!Q936,"")</f>
        <v>0</v>
      </c>
      <c r="Q614" s="3">
        <v>42407</v>
      </c>
      <c r="R614">
        <f t="shared" si="27"/>
        <v>116</v>
      </c>
    </row>
    <row r="615" spans="15:18">
      <c r="O615">
        <f>IFERROR(テーブル_Swim014[[#This Row],[選手番号]],"")</f>
        <v>614</v>
      </c>
      <c r="P615">
        <f>IFERROR(Sheet3!Q937,"")</f>
        <v>0</v>
      </c>
      <c r="Q615" s="3">
        <v>42407</v>
      </c>
      <c r="R615">
        <f t="shared" si="27"/>
        <v>116</v>
      </c>
    </row>
    <row r="616" spans="15:18">
      <c r="O616">
        <f>IFERROR(テーブル_Swim014[[#This Row],[選手番号]],"")</f>
        <v>615</v>
      </c>
      <c r="P616">
        <f>IFERROR(Sheet3!Q938,"")</f>
        <v>0</v>
      </c>
      <c r="Q616" s="3">
        <v>42407</v>
      </c>
      <c r="R616">
        <f t="shared" si="27"/>
        <v>116</v>
      </c>
    </row>
    <row r="617" spans="15:18">
      <c r="O617">
        <f>IFERROR(テーブル_Swim014[[#This Row],[選手番号]],"")</f>
        <v>616</v>
      </c>
      <c r="P617">
        <f>IFERROR(Sheet3!Q939,"")</f>
        <v>0</v>
      </c>
      <c r="Q617" s="3">
        <v>42407</v>
      </c>
      <c r="R617">
        <f t="shared" si="27"/>
        <v>116</v>
      </c>
    </row>
    <row r="618" spans="15:18">
      <c r="O618">
        <f>IFERROR(テーブル_Swim014[[#This Row],[選手番号]],"")</f>
        <v>617</v>
      </c>
      <c r="P618">
        <f>IFERROR(Sheet3!Q940,"")</f>
        <v>0</v>
      </c>
      <c r="Q618" s="3">
        <v>42407</v>
      </c>
      <c r="R618">
        <f t="shared" si="27"/>
        <v>116</v>
      </c>
    </row>
    <row r="619" spans="15:18">
      <c r="O619">
        <f>IFERROR(テーブル_Swim014[[#This Row],[選手番号]],"")</f>
        <v>618</v>
      </c>
      <c r="P619">
        <f>IFERROR(Sheet3!Q941,"")</f>
        <v>0</v>
      </c>
      <c r="Q619" s="3">
        <v>42407</v>
      </c>
      <c r="R619">
        <f t="shared" si="27"/>
        <v>116</v>
      </c>
    </row>
    <row r="620" spans="15:18">
      <c r="O620">
        <f>IFERROR(テーブル_Swim014[[#This Row],[選手番号]],"")</f>
        <v>619</v>
      </c>
      <c r="P620">
        <f>IFERROR(Sheet3!Q942,"")</f>
        <v>0</v>
      </c>
      <c r="Q620" s="3">
        <v>42407</v>
      </c>
      <c r="R620">
        <f t="shared" si="27"/>
        <v>116</v>
      </c>
    </row>
    <row r="621" spans="15:18">
      <c r="O621">
        <f>IFERROR(テーブル_Swim014[[#This Row],[選手番号]],"")</f>
        <v>620</v>
      </c>
      <c r="P621">
        <f>IFERROR(Sheet3!Q943,"")</f>
        <v>0</v>
      </c>
      <c r="Q621" s="3">
        <v>42407</v>
      </c>
      <c r="R621">
        <f t="shared" si="27"/>
        <v>116</v>
      </c>
    </row>
    <row r="622" spans="15:18">
      <c r="O622">
        <f>IFERROR(テーブル_Swim014[[#This Row],[選手番号]],"")</f>
        <v>621</v>
      </c>
      <c r="P622">
        <f>IFERROR(Sheet3!Q944,"")</f>
        <v>0</v>
      </c>
      <c r="Q622" s="3">
        <v>42407</v>
      </c>
      <c r="R622">
        <f t="shared" si="27"/>
        <v>116</v>
      </c>
    </row>
    <row r="623" spans="15:18">
      <c r="O623">
        <f>IFERROR(テーブル_Swim014[[#This Row],[選手番号]],"")</f>
        <v>622</v>
      </c>
      <c r="P623">
        <f>IFERROR(Sheet3!Q945,"")</f>
        <v>0</v>
      </c>
      <c r="Q623" s="3">
        <v>42407</v>
      </c>
      <c r="R623">
        <f t="shared" si="27"/>
        <v>116</v>
      </c>
    </row>
    <row r="624" spans="15:18">
      <c r="O624">
        <f>IFERROR(テーブル_Swim014[[#This Row],[選手番号]],"")</f>
        <v>623</v>
      </c>
      <c r="P624">
        <f>IFERROR(Sheet3!Q946,"")</f>
        <v>0</v>
      </c>
      <c r="Q624" s="3">
        <v>42407</v>
      </c>
      <c r="R624">
        <f t="shared" si="27"/>
        <v>116</v>
      </c>
    </row>
    <row r="625" spans="15:18">
      <c r="O625">
        <f>IFERROR(テーブル_Swim014[[#This Row],[選手番号]],"")</f>
        <v>624</v>
      </c>
      <c r="P625">
        <f>IFERROR(Sheet3!Q947,"")</f>
        <v>0</v>
      </c>
      <c r="Q625" s="3">
        <v>42407</v>
      </c>
      <c r="R625">
        <f t="shared" si="27"/>
        <v>116</v>
      </c>
    </row>
    <row r="626" spans="15:18">
      <c r="O626">
        <f>IFERROR(テーブル_Swim014[[#This Row],[選手番号]],"")</f>
        <v>625</v>
      </c>
      <c r="P626">
        <f>IFERROR(Sheet3!Q948,"")</f>
        <v>0</v>
      </c>
      <c r="Q626" s="3">
        <v>42407</v>
      </c>
      <c r="R626">
        <f t="shared" si="27"/>
        <v>116</v>
      </c>
    </row>
    <row r="627" spans="15:18">
      <c r="O627">
        <f>IFERROR(テーブル_Swim014[[#This Row],[選手番号]],"")</f>
        <v>626</v>
      </c>
      <c r="P627">
        <f>IFERROR(Sheet3!Q949,"")</f>
        <v>0</v>
      </c>
      <c r="Q627" s="3">
        <v>42407</v>
      </c>
      <c r="R627">
        <f t="shared" si="27"/>
        <v>116</v>
      </c>
    </row>
    <row r="628" spans="15:18">
      <c r="O628">
        <f>IFERROR(テーブル_Swim014[[#This Row],[選手番号]],"")</f>
        <v>627</v>
      </c>
      <c r="P628">
        <f>IFERROR(Sheet3!Q950,"")</f>
        <v>0</v>
      </c>
      <c r="Q628" s="3">
        <v>42407</v>
      </c>
      <c r="R628">
        <f t="shared" si="27"/>
        <v>116</v>
      </c>
    </row>
    <row r="629" spans="15:18">
      <c r="O629">
        <f>IFERROR(テーブル_Swim014[[#This Row],[選手番号]],"")</f>
        <v>628</v>
      </c>
      <c r="P629">
        <f>IFERROR(Sheet3!Q951,"")</f>
        <v>0</v>
      </c>
      <c r="Q629" s="3">
        <v>42407</v>
      </c>
      <c r="R629">
        <f t="shared" si="27"/>
        <v>116</v>
      </c>
    </row>
    <row r="630" spans="15:18">
      <c r="O630">
        <f>IFERROR(テーブル_Swim014[[#This Row],[選手番号]],"")</f>
        <v>629</v>
      </c>
      <c r="P630">
        <f>IFERROR(Sheet3!Q952,"")</f>
        <v>0</v>
      </c>
      <c r="Q630" s="3">
        <v>42407</v>
      </c>
      <c r="R630">
        <f t="shared" si="27"/>
        <v>116</v>
      </c>
    </row>
    <row r="631" spans="15:18">
      <c r="O631">
        <f>IFERROR(テーブル_Swim014[[#This Row],[選手番号]],"")</f>
        <v>630</v>
      </c>
      <c r="P631">
        <f>IFERROR(Sheet3!Q953,"")</f>
        <v>0</v>
      </c>
      <c r="Q631" s="3">
        <v>42407</v>
      </c>
      <c r="R631">
        <f t="shared" si="27"/>
        <v>116</v>
      </c>
    </row>
    <row r="632" spans="15:18">
      <c r="O632">
        <f>IFERROR(テーブル_Swim014[[#This Row],[選手番号]],"")</f>
        <v>631</v>
      </c>
      <c r="P632">
        <f>IFERROR(Sheet3!Q954,"")</f>
        <v>0</v>
      </c>
      <c r="Q632" s="3">
        <v>42407</v>
      </c>
      <c r="R632">
        <f t="shared" si="27"/>
        <v>116</v>
      </c>
    </row>
    <row r="633" spans="15:18">
      <c r="O633">
        <f>IFERROR(テーブル_Swim014[[#This Row],[選手番号]],"")</f>
        <v>632</v>
      </c>
      <c r="P633">
        <f>IFERROR(Sheet3!Q955,"")</f>
        <v>0</v>
      </c>
      <c r="Q633" s="3">
        <v>42407</v>
      </c>
      <c r="R633">
        <f t="shared" si="27"/>
        <v>116</v>
      </c>
    </row>
    <row r="634" spans="15:18">
      <c r="O634">
        <f>IFERROR(テーブル_Swim014[[#This Row],[選手番号]],"")</f>
        <v>633</v>
      </c>
      <c r="P634">
        <f>IFERROR(Sheet3!Q956,"")</f>
        <v>0</v>
      </c>
      <c r="Q634" s="3">
        <v>42407</v>
      </c>
      <c r="R634">
        <f t="shared" si="27"/>
        <v>116</v>
      </c>
    </row>
    <row r="635" spans="15:18">
      <c r="O635">
        <f>IFERROR(テーブル_Swim014[[#This Row],[選手番号]],"")</f>
        <v>634</v>
      </c>
      <c r="P635">
        <f>IFERROR(Sheet3!Q957,"")</f>
        <v>0</v>
      </c>
      <c r="Q635" s="3">
        <v>42407</v>
      </c>
      <c r="R635">
        <f t="shared" si="27"/>
        <v>116</v>
      </c>
    </row>
    <row r="636" spans="15:18">
      <c r="O636">
        <f>IFERROR(テーブル_Swim014[[#This Row],[選手番号]],"")</f>
        <v>635</v>
      </c>
      <c r="P636">
        <f>IFERROR(Sheet3!Q958,"")</f>
        <v>0</v>
      </c>
      <c r="Q636" s="3">
        <v>42407</v>
      </c>
      <c r="R636">
        <f t="shared" si="27"/>
        <v>116</v>
      </c>
    </row>
    <row r="637" spans="15:18">
      <c r="O637">
        <f>IFERROR(テーブル_Swim014[[#This Row],[選手番号]],"")</f>
        <v>636</v>
      </c>
      <c r="P637">
        <f>IFERROR(Sheet3!Q959,"")</f>
        <v>0</v>
      </c>
      <c r="Q637" s="3">
        <v>42407</v>
      </c>
      <c r="R637">
        <f t="shared" si="27"/>
        <v>116</v>
      </c>
    </row>
    <row r="638" spans="15:18">
      <c r="O638">
        <f>IFERROR(テーブル_Swim014[[#This Row],[選手番号]],"")</f>
        <v>637</v>
      </c>
      <c r="P638">
        <f>IFERROR(Sheet3!Q960,"")</f>
        <v>0</v>
      </c>
      <c r="Q638" s="3">
        <v>42407</v>
      </c>
      <c r="R638">
        <f t="shared" si="27"/>
        <v>116</v>
      </c>
    </row>
    <row r="639" spans="15:18">
      <c r="O639">
        <f>IFERROR(テーブル_Swim014[[#This Row],[選手番号]],"")</f>
        <v>638</v>
      </c>
      <c r="P639">
        <f>IFERROR(Sheet3!Q961,"")</f>
        <v>0</v>
      </c>
      <c r="Q639" s="3">
        <v>42407</v>
      </c>
      <c r="R639">
        <f t="shared" si="27"/>
        <v>116</v>
      </c>
    </row>
    <row r="640" spans="15:18">
      <c r="O640">
        <f>IFERROR(テーブル_Swim014[[#This Row],[選手番号]],"")</f>
        <v>639</v>
      </c>
      <c r="P640">
        <f>IFERROR(Sheet3!Q962,"")</f>
        <v>0</v>
      </c>
      <c r="Q640" s="3">
        <v>42407</v>
      </c>
      <c r="R640">
        <f t="shared" si="27"/>
        <v>116</v>
      </c>
    </row>
    <row r="641" spans="15:18">
      <c r="O641">
        <f>IFERROR(テーブル_Swim014[[#This Row],[選手番号]],"")</f>
        <v>640</v>
      </c>
      <c r="P641">
        <f>IFERROR(Sheet3!Q963,"")</f>
        <v>0</v>
      </c>
      <c r="Q641" s="3">
        <v>42407</v>
      </c>
      <c r="R641">
        <f t="shared" si="27"/>
        <v>116</v>
      </c>
    </row>
    <row r="642" spans="15:18">
      <c r="O642">
        <f>IFERROR(テーブル_Swim014[[#This Row],[選手番号]],"")</f>
        <v>641</v>
      </c>
      <c r="P642">
        <f>IFERROR(Sheet3!Q964,"")</f>
        <v>0</v>
      </c>
      <c r="Q642" s="3">
        <v>42407</v>
      </c>
      <c r="R642">
        <f t="shared" si="27"/>
        <v>116</v>
      </c>
    </row>
    <row r="643" spans="15:18">
      <c r="O643">
        <f>IFERROR(テーブル_Swim014[[#This Row],[選手番号]],"")</f>
        <v>642</v>
      </c>
      <c r="P643">
        <f>IFERROR(Sheet3!Q965,"")</f>
        <v>0</v>
      </c>
      <c r="Q643" s="3">
        <v>42407</v>
      </c>
      <c r="R643">
        <f t="shared" ref="R643:R706" si="28">IFERROR(DATEDIF(P643,Q643,"Y"),"")</f>
        <v>116</v>
      </c>
    </row>
    <row r="644" spans="15:18">
      <c r="O644">
        <f>IFERROR(テーブル_Swim014[[#This Row],[選手番号]],"")</f>
        <v>643</v>
      </c>
      <c r="P644">
        <f>IFERROR(Sheet3!Q966,"")</f>
        <v>0</v>
      </c>
      <c r="Q644" s="3">
        <v>42407</v>
      </c>
      <c r="R644">
        <f t="shared" si="28"/>
        <v>116</v>
      </c>
    </row>
    <row r="645" spans="15:18">
      <c r="O645">
        <f>IFERROR(テーブル_Swim014[[#This Row],[選手番号]],"")</f>
        <v>644</v>
      </c>
      <c r="P645">
        <f>IFERROR(Sheet3!Q967,"")</f>
        <v>0</v>
      </c>
      <c r="Q645" s="3">
        <v>42407</v>
      </c>
      <c r="R645">
        <f t="shared" si="28"/>
        <v>116</v>
      </c>
    </row>
    <row r="646" spans="15:18">
      <c r="O646">
        <f>IFERROR(テーブル_Swim014[[#This Row],[選手番号]],"")</f>
        <v>645</v>
      </c>
      <c r="P646">
        <f>IFERROR(Sheet3!Q968,"")</f>
        <v>0</v>
      </c>
      <c r="Q646" s="3">
        <v>42407</v>
      </c>
      <c r="R646">
        <f t="shared" si="28"/>
        <v>116</v>
      </c>
    </row>
    <row r="647" spans="15:18">
      <c r="O647">
        <f>IFERROR(テーブル_Swim014[[#This Row],[選手番号]],"")</f>
        <v>646</v>
      </c>
      <c r="P647">
        <f>IFERROR(Sheet3!Q969,"")</f>
        <v>0</v>
      </c>
      <c r="Q647" s="3">
        <v>42407</v>
      </c>
      <c r="R647">
        <f t="shared" si="28"/>
        <v>116</v>
      </c>
    </row>
    <row r="648" spans="15:18">
      <c r="O648">
        <f>IFERROR(テーブル_Swim014[[#This Row],[選手番号]],"")</f>
        <v>647</v>
      </c>
      <c r="P648">
        <f>IFERROR(Sheet3!Q970,"")</f>
        <v>0</v>
      </c>
      <c r="Q648" s="3">
        <v>42407</v>
      </c>
      <c r="R648">
        <f t="shared" si="28"/>
        <v>116</v>
      </c>
    </row>
    <row r="649" spans="15:18">
      <c r="O649">
        <f>IFERROR(テーブル_Swim014[[#This Row],[選手番号]],"")</f>
        <v>648</v>
      </c>
      <c r="P649">
        <f>IFERROR(Sheet3!Q971,"")</f>
        <v>0</v>
      </c>
      <c r="Q649" s="3">
        <v>42407</v>
      </c>
      <c r="R649">
        <f t="shared" si="28"/>
        <v>116</v>
      </c>
    </row>
    <row r="650" spans="15:18">
      <c r="O650">
        <f>IFERROR(テーブル_Swim014[[#This Row],[選手番号]],"")</f>
        <v>649</v>
      </c>
      <c r="P650">
        <f>IFERROR(Sheet3!Q972,"")</f>
        <v>0</v>
      </c>
      <c r="Q650" s="3">
        <v>42407</v>
      </c>
      <c r="R650">
        <f t="shared" si="28"/>
        <v>116</v>
      </c>
    </row>
    <row r="651" spans="15:18">
      <c r="O651">
        <f>IFERROR(テーブル_Swim014[[#This Row],[選手番号]],"")</f>
        <v>650</v>
      </c>
      <c r="P651">
        <f>IFERROR(Sheet3!Q973,"")</f>
        <v>0</v>
      </c>
      <c r="Q651" s="3">
        <v>42407</v>
      </c>
      <c r="R651">
        <f t="shared" si="28"/>
        <v>116</v>
      </c>
    </row>
    <row r="652" spans="15:18">
      <c r="O652">
        <f>IFERROR(テーブル_Swim014[[#This Row],[選手番号]],"")</f>
        <v>651</v>
      </c>
      <c r="P652">
        <f>IFERROR(Sheet3!Q974,"")</f>
        <v>0</v>
      </c>
      <c r="Q652" s="3">
        <v>42407</v>
      </c>
      <c r="R652">
        <f t="shared" si="28"/>
        <v>116</v>
      </c>
    </row>
    <row r="653" spans="15:18">
      <c r="O653">
        <f>IFERROR(テーブル_Swim014[[#This Row],[選手番号]],"")</f>
        <v>652</v>
      </c>
      <c r="P653">
        <f>IFERROR(Sheet3!Q975,"")</f>
        <v>0</v>
      </c>
      <c r="Q653" s="3">
        <v>42407</v>
      </c>
      <c r="R653">
        <f t="shared" si="28"/>
        <v>116</v>
      </c>
    </row>
    <row r="654" spans="15:18">
      <c r="O654">
        <f>IFERROR(テーブル_Swim014[[#This Row],[選手番号]],"")</f>
        <v>653</v>
      </c>
      <c r="P654">
        <f>IFERROR(Sheet3!Q976,"")</f>
        <v>0</v>
      </c>
      <c r="Q654" s="3">
        <v>42407</v>
      </c>
      <c r="R654">
        <f t="shared" si="28"/>
        <v>116</v>
      </c>
    </row>
    <row r="655" spans="15:18">
      <c r="O655">
        <f>IFERROR(テーブル_Swim014[[#This Row],[選手番号]],"")</f>
        <v>654</v>
      </c>
      <c r="P655">
        <f>IFERROR(Sheet3!Q977,"")</f>
        <v>0</v>
      </c>
      <c r="Q655" s="3">
        <v>42407</v>
      </c>
      <c r="R655">
        <f t="shared" si="28"/>
        <v>116</v>
      </c>
    </row>
    <row r="656" spans="15:18">
      <c r="O656">
        <f>IFERROR(テーブル_Swim014[[#This Row],[選手番号]],"")</f>
        <v>655</v>
      </c>
      <c r="P656">
        <f>IFERROR(Sheet3!Q978,"")</f>
        <v>0</v>
      </c>
      <c r="Q656" s="3">
        <v>42407</v>
      </c>
      <c r="R656">
        <f t="shared" si="28"/>
        <v>116</v>
      </c>
    </row>
    <row r="657" spans="15:18">
      <c r="O657">
        <f>IFERROR(テーブル_Swim014[[#This Row],[選手番号]],"")</f>
        <v>656</v>
      </c>
      <c r="P657">
        <f>IFERROR(Sheet3!Q979,"")</f>
        <v>0</v>
      </c>
      <c r="Q657" s="3">
        <v>42407</v>
      </c>
      <c r="R657">
        <f t="shared" si="28"/>
        <v>116</v>
      </c>
    </row>
    <row r="658" spans="15:18">
      <c r="O658">
        <f>IFERROR(テーブル_Swim014[[#This Row],[選手番号]],"")</f>
        <v>657</v>
      </c>
      <c r="P658">
        <f>IFERROR(Sheet3!Q980,"")</f>
        <v>0</v>
      </c>
      <c r="Q658" s="3">
        <v>42407</v>
      </c>
      <c r="R658">
        <f t="shared" si="28"/>
        <v>116</v>
      </c>
    </row>
    <row r="659" spans="15:18">
      <c r="O659">
        <f>IFERROR(テーブル_Swim014[[#This Row],[選手番号]],"")</f>
        <v>658</v>
      </c>
      <c r="P659">
        <f>IFERROR(Sheet3!Q981,"")</f>
        <v>0</v>
      </c>
      <c r="Q659" s="3">
        <v>42407</v>
      </c>
      <c r="R659">
        <f t="shared" si="28"/>
        <v>116</v>
      </c>
    </row>
    <row r="660" spans="15:18">
      <c r="O660">
        <f>IFERROR(テーブル_Swim014[[#This Row],[選手番号]],"")</f>
        <v>659</v>
      </c>
      <c r="P660">
        <f>IFERROR(Sheet3!Q982,"")</f>
        <v>0</v>
      </c>
      <c r="Q660" s="3">
        <v>42407</v>
      </c>
      <c r="R660">
        <f t="shared" si="28"/>
        <v>116</v>
      </c>
    </row>
    <row r="661" spans="15:18">
      <c r="O661">
        <f>IFERROR(テーブル_Swim014[[#This Row],[選手番号]],"")</f>
        <v>660</v>
      </c>
      <c r="P661">
        <f>IFERROR(Sheet3!Q983,"")</f>
        <v>0</v>
      </c>
      <c r="Q661" s="3">
        <v>42407</v>
      </c>
      <c r="R661">
        <f t="shared" si="28"/>
        <v>116</v>
      </c>
    </row>
    <row r="662" spans="15:18">
      <c r="O662">
        <f>IFERROR(テーブル_Swim014[[#This Row],[選手番号]],"")</f>
        <v>661</v>
      </c>
      <c r="P662">
        <f>IFERROR(Sheet3!Q984,"")</f>
        <v>0</v>
      </c>
      <c r="Q662" s="3">
        <v>42407</v>
      </c>
      <c r="R662">
        <f t="shared" si="28"/>
        <v>116</v>
      </c>
    </row>
    <row r="663" spans="15:18">
      <c r="O663">
        <f>IFERROR(テーブル_Swim014[[#This Row],[選手番号]],"")</f>
        <v>662</v>
      </c>
      <c r="P663">
        <f>IFERROR(Sheet3!Q985,"")</f>
        <v>0</v>
      </c>
      <c r="Q663" s="3">
        <v>42407</v>
      </c>
      <c r="R663">
        <f t="shared" si="28"/>
        <v>116</v>
      </c>
    </row>
    <row r="664" spans="15:18">
      <c r="O664">
        <f>IFERROR(テーブル_Swim014[[#This Row],[選手番号]],"")</f>
        <v>663</v>
      </c>
      <c r="P664">
        <f>IFERROR(Sheet3!Q986,"")</f>
        <v>0</v>
      </c>
      <c r="Q664" s="3">
        <v>42407</v>
      </c>
      <c r="R664">
        <f t="shared" si="28"/>
        <v>116</v>
      </c>
    </row>
    <row r="665" spans="15:18">
      <c r="O665">
        <f>IFERROR(テーブル_Swim014[[#This Row],[選手番号]],"")</f>
        <v>664</v>
      </c>
      <c r="P665">
        <f>IFERROR(Sheet3!Q987,"")</f>
        <v>0</v>
      </c>
      <c r="Q665" s="3">
        <v>42407</v>
      </c>
      <c r="R665">
        <f t="shared" si="28"/>
        <v>116</v>
      </c>
    </row>
    <row r="666" spans="15:18">
      <c r="O666">
        <f>IFERROR(テーブル_Swim014[[#This Row],[選手番号]],"")</f>
        <v>665</v>
      </c>
      <c r="P666">
        <f>IFERROR(Sheet3!Q988,"")</f>
        <v>0</v>
      </c>
      <c r="Q666" s="3">
        <v>42407</v>
      </c>
      <c r="R666">
        <f t="shared" si="28"/>
        <v>116</v>
      </c>
    </row>
    <row r="667" spans="15:18">
      <c r="O667">
        <f>IFERROR(テーブル_Swim014[[#This Row],[選手番号]],"")</f>
        <v>666</v>
      </c>
      <c r="P667">
        <f>IFERROR(Sheet3!Q989,"")</f>
        <v>0</v>
      </c>
      <c r="Q667" s="3">
        <v>42407</v>
      </c>
      <c r="R667">
        <f t="shared" si="28"/>
        <v>116</v>
      </c>
    </row>
    <row r="668" spans="15:18">
      <c r="O668">
        <f>IFERROR(テーブル_Swim014[[#This Row],[選手番号]],"")</f>
        <v>667</v>
      </c>
      <c r="P668">
        <f>IFERROR(Sheet3!Q990,"")</f>
        <v>0</v>
      </c>
      <c r="Q668" s="3">
        <v>42407</v>
      </c>
      <c r="R668">
        <f t="shared" si="28"/>
        <v>116</v>
      </c>
    </row>
    <row r="669" spans="15:18">
      <c r="O669">
        <f>IFERROR(テーブル_Swim014[[#This Row],[選手番号]],"")</f>
        <v>668</v>
      </c>
      <c r="P669">
        <f>IFERROR(Sheet3!Q991,"")</f>
        <v>0</v>
      </c>
      <c r="Q669" s="3">
        <v>42407</v>
      </c>
      <c r="R669">
        <f t="shared" si="28"/>
        <v>116</v>
      </c>
    </row>
    <row r="670" spans="15:18">
      <c r="O670">
        <f>IFERROR(テーブル_Swim014[[#This Row],[選手番号]],"")</f>
        <v>669</v>
      </c>
      <c r="P670">
        <f>IFERROR(Sheet3!Q992,"")</f>
        <v>0</v>
      </c>
      <c r="Q670" s="3">
        <v>42407</v>
      </c>
      <c r="R670">
        <f t="shared" si="28"/>
        <v>116</v>
      </c>
    </row>
    <row r="671" spans="15:18">
      <c r="O671">
        <f>IFERROR(テーブル_Swim014[[#This Row],[選手番号]],"")</f>
        <v>670</v>
      </c>
      <c r="P671">
        <f>IFERROR(Sheet3!Q993,"")</f>
        <v>0</v>
      </c>
      <c r="Q671" s="3">
        <v>42407</v>
      </c>
      <c r="R671">
        <f t="shared" si="28"/>
        <v>116</v>
      </c>
    </row>
    <row r="672" spans="15:18">
      <c r="O672">
        <f>IFERROR(テーブル_Swim014[[#This Row],[選手番号]],"")</f>
        <v>671</v>
      </c>
      <c r="P672">
        <f>IFERROR(Sheet3!Q994,"")</f>
        <v>0</v>
      </c>
      <c r="Q672" s="3">
        <v>42407</v>
      </c>
      <c r="R672">
        <f t="shared" si="28"/>
        <v>116</v>
      </c>
    </row>
    <row r="673" spans="15:18">
      <c r="O673">
        <f>IFERROR(テーブル_Swim014[[#This Row],[選手番号]],"")</f>
        <v>672</v>
      </c>
      <c r="P673">
        <f>IFERROR(Sheet3!Q995,"")</f>
        <v>0</v>
      </c>
      <c r="Q673" s="3">
        <v>42407</v>
      </c>
      <c r="R673">
        <f t="shared" si="28"/>
        <v>116</v>
      </c>
    </row>
    <row r="674" spans="15:18">
      <c r="O674">
        <f>IFERROR(テーブル_Swim014[[#This Row],[選手番号]],"")</f>
        <v>673</v>
      </c>
      <c r="P674">
        <f>IFERROR(Sheet3!Q996,"")</f>
        <v>0</v>
      </c>
      <c r="Q674" s="3">
        <v>42407</v>
      </c>
      <c r="R674">
        <f t="shared" si="28"/>
        <v>116</v>
      </c>
    </row>
    <row r="675" spans="15:18">
      <c r="O675">
        <f>IFERROR(テーブル_Swim014[[#This Row],[選手番号]],"")</f>
        <v>674</v>
      </c>
      <c r="P675">
        <f>IFERROR(Sheet3!Q997,"")</f>
        <v>0</v>
      </c>
      <c r="Q675" s="3">
        <v>42407</v>
      </c>
      <c r="R675">
        <f t="shared" si="28"/>
        <v>116</v>
      </c>
    </row>
    <row r="676" spans="15:18">
      <c r="O676">
        <f>IFERROR(テーブル_Swim014[[#This Row],[選手番号]],"")</f>
        <v>675</v>
      </c>
      <c r="P676">
        <f>IFERROR(Sheet3!Q998,"")</f>
        <v>0</v>
      </c>
      <c r="Q676" s="3">
        <v>42407</v>
      </c>
      <c r="R676">
        <f t="shared" si="28"/>
        <v>116</v>
      </c>
    </row>
    <row r="677" spans="15:18">
      <c r="O677">
        <f>IFERROR(テーブル_Swim014[[#This Row],[選手番号]],"")</f>
        <v>676</v>
      </c>
      <c r="P677">
        <f>IFERROR(Sheet3!Q999,"")</f>
        <v>0</v>
      </c>
      <c r="Q677" s="3">
        <v>42407</v>
      </c>
      <c r="R677">
        <f t="shared" si="28"/>
        <v>116</v>
      </c>
    </row>
    <row r="678" spans="15:18">
      <c r="O678">
        <f>IFERROR(テーブル_Swim014[[#This Row],[選手番号]],"")</f>
        <v>677</v>
      </c>
      <c r="P678">
        <f>IFERROR(Sheet3!Q1000,"")</f>
        <v>0</v>
      </c>
      <c r="Q678" s="3">
        <v>42407</v>
      </c>
      <c r="R678">
        <f t="shared" si="28"/>
        <v>116</v>
      </c>
    </row>
    <row r="679" spans="15:18">
      <c r="O679">
        <f>IFERROR(テーブル_Swim014[[#This Row],[選手番号]],"")</f>
        <v>678</v>
      </c>
      <c r="P679">
        <f>IFERROR(Sheet3!Q1001,"")</f>
        <v>0</v>
      </c>
      <c r="Q679" s="3">
        <v>42407</v>
      </c>
      <c r="R679">
        <f t="shared" si="28"/>
        <v>116</v>
      </c>
    </row>
    <row r="680" spans="15:18">
      <c r="O680">
        <f>IFERROR(テーブル_Swim014[[#This Row],[選手番号]],"")</f>
        <v>679</v>
      </c>
      <c r="P680">
        <f>IFERROR(Sheet3!Q1002,"")</f>
        <v>0</v>
      </c>
      <c r="Q680" s="3">
        <v>42407</v>
      </c>
      <c r="R680">
        <f t="shared" si="28"/>
        <v>116</v>
      </c>
    </row>
    <row r="681" spans="15:18">
      <c r="O681">
        <f>IFERROR(テーブル_Swim014[[#This Row],[選手番号]],"")</f>
        <v>680</v>
      </c>
      <c r="P681">
        <f>IFERROR(Sheet3!Q1003,"")</f>
        <v>0</v>
      </c>
      <c r="Q681" s="3">
        <v>42407</v>
      </c>
      <c r="R681">
        <f t="shared" si="28"/>
        <v>116</v>
      </c>
    </row>
    <row r="682" spans="15:18">
      <c r="O682">
        <f>IFERROR(テーブル_Swim014[[#This Row],[選手番号]],"")</f>
        <v>681</v>
      </c>
      <c r="P682">
        <f>IFERROR(Sheet3!Q1004,"")</f>
        <v>0</v>
      </c>
      <c r="Q682" s="3">
        <v>42407</v>
      </c>
      <c r="R682">
        <f t="shared" si="28"/>
        <v>116</v>
      </c>
    </row>
    <row r="683" spans="15:18">
      <c r="O683">
        <f>IFERROR(テーブル_Swim014[[#This Row],[選手番号]],"")</f>
        <v>682</v>
      </c>
      <c r="P683">
        <f>IFERROR(Sheet3!Q1005,"")</f>
        <v>0</v>
      </c>
      <c r="Q683" s="3">
        <v>42407</v>
      </c>
      <c r="R683">
        <f t="shared" si="28"/>
        <v>116</v>
      </c>
    </row>
    <row r="684" spans="15:18">
      <c r="O684">
        <f>IFERROR(テーブル_Swim014[[#This Row],[選手番号]],"")</f>
        <v>683</v>
      </c>
      <c r="P684">
        <f>IFERROR(Sheet3!Q1006,"")</f>
        <v>0</v>
      </c>
      <c r="Q684" s="3">
        <v>42407</v>
      </c>
      <c r="R684">
        <f t="shared" si="28"/>
        <v>116</v>
      </c>
    </row>
    <row r="685" spans="15:18">
      <c r="O685">
        <f>IFERROR(テーブル_Swim014[[#This Row],[選手番号]],"")</f>
        <v>684</v>
      </c>
      <c r="P685">
        <f>IFERROR(Sheet3!Q1007,"")</f>
        <v>0</v>
      </c>
      <c r="Q685" s="3">
        <v>42407</v>
      </c>
      <c r="R685">
        <f t="shared" si="28"/>
        <v>116</v>
      </c>
    </row>
    <row r="686" spans="15:18">
      <c r="O686">
        <f>IFERROR(テーブル_Swim014[[#This Row],[選手番号]],"")</f>
        <v>685</v>
      </c>
      <c r="P686">
        <f>IFERROR(Sheet3!Q1008,"")</f>
        <v>0</v>
      </c>
      <c r="Q686" s="3">
        <v>42407</v>
      </c>
      <c r="R686">
        <f t="shared" si="28"/>
        <v>116</v>
      </c>
    </row>
    <row r="687" spans="15:18">
      <c r="O687">
        <f>IFERROR(テーブル_Swim014[[#This Row],[選手番号]],"")</f>
        <v>686</v>
      </c>
      <c r="P687">
        <f>IFERROR(Sheet3!Q1009,"")</f>
        <v>0</v>
      </c>
      <c r="Q687" s="3">
        <v>42407</v>
      </c>
      <c r="R687">
        <f t="shared" si="28"/>
        <v>116</v>
      </c>
    </row>
    <row r="688" spans="15:18">
      <c r="O688">
        <f>IFERROR(テーブル_Swim014[[#This Row],[選手番号]],"")</f>
        <v>687</v>
      </c>
      <c r="P688">
        <f>IFERROR(Sheet3!Q1010,"")</f>
        <v>0</v>
      </c>
      <c r="Q688" s="3">
        <v>42407</v>
      </c>
      <c r="R688">
        <f t="shared" si="28"/>
        <v>116</v>
      </c>
    </row>
    <row r="689" spans="15:18">
      <c r="O689">
        <f>IFERROR(テーブル_Swim014[[#This Row],[選手番号]],"")</f>
        <v>688</v>
      </c>
      <c r="P689">
        <f>IFERROR(Sheet3!Q1011,"")</f>
        <v>0</v>
      </c>
      <c r="Q689" s="3">
        <v>42407</v>
      </c>
      <c r="R689">
        <f t="shared" si="28"/>
        <v>116</v>
      </c>
    </row>
    <row r="690" spans="15:18">
      <c r="O690">
        <f>IFERROR(テーブル_Swim014[[#This Row],[選手番号]],"")</f>
        <v>689</v>
      </c>
      <c r="P690">
        <f>IFERROR(Sheet3!Q1012,"")</f>
        <v>0</v>
      </c>
      <c r="Q690" s="3">
        <v>42407</v>
      </c>
      <c r="R690">
        <f t="shared" si="28"/>
        <v>116</v>
      </c>
    </row>
    <row r="691" spans="15:18">
      <c r="O691">
        <f>IFERROR(テーブル_Swim014[[#This Row],[選手番号]],"")</f>
        <v>690</v>
      </c>
      <c r="P691">
        <f>IFERROR(Sheet3!Q1013,"")</f>
        <v>0</v>
      </c>
      <c r="Q691" s="3">
        <v>42407</v>
      </c>
      <c r="R691">
        <f t="shared" si="28"/>
        <v>116</v>
      </c>
    </row>
    <row r="692" spans="15:18">
      <c r="O692">
        <f>IFERROR(テーブル_Swim014[[#This Row],[選手番号]],"")</f>
        <v>691</v>
      </c>
      <c r="P692">
        <f>IFERROR(Sheet3!Q1014,"")</f>
        <v>0</v>
      </c>
      <c r="Q692" s="3">
        <v>42407</v>
      </c>
      <c r="R692">
        <f t="shared" si="28"/>
        <v>116</v>
      </c>
    </row>
    <row r="693" spans="15:18">
      <c r="O693">
        <f>IFERROR(テーブル_Swim014[[#This Row],[選手番号]],"")</f>
        <v>692</v>
      </c>
      <c r="P693">
        <f>IFERROR(Sheet3!Q1015,"")</f>
        <v>0</v>
      </c>
      <c r="Q693" s="3">
        <v>42407</v>
      </c>
      <c r="R693">
        <f t="shared" si="28"/>
        <v>116</v>
      </c>
    </row>
    <row r="694" spans="15:18">
      <c r="O694">
        <f>IFERROR(テーブル_Swim014[[#This Row],[選手番号]],"")</f>
        <v>693</v>
      </c>
      <c r="P694">
        <f>IFERROR(Sheet3!Q1016,"")</f>
        <v>0</v>
      </c>
      <c r="Q694" s="3">
        <v>42407</v>
      </c>
      <c r="R694">
        <f t="shared" si="28"/>
        <v>116</v>
      </c>
    </row>
    <row r="695" spans="15:18">
      <c r="O695">
        <f>IFERROR(テーブル_Swim014[[#This Row],[選手番号]],"")</f>
        <v>694</v>
      </c>
      <c r="P695">
        <f>IFERROR(Sheet3!Q1017,"")</f>
        <v>0</v>
      </c>
      <c r="Q695" s="3">
        <v>42407</v>
      </c>
      <c r="R695">
        <f t="shared" si="28"/>
        <v>116</v>
      </c>
    </row>
    <row r="696" spans="15:18">
      <c r="O696">
        <f>IFERROR(テーブル_Swim014[[#This Row],[選手番号]],"")</f>
        <v>695</v>
      </c>
      <c r="P696">
        <f>IFERROR(Sheet3!Q1018,"")</f>
        <v>0</v>
      </c>
      <c r="Q696" s="3">
        <v>42407</v>
      </c>
      <c r="R696">
        <f t="shared" si="28"/>
        <v>116</v>
      </c>
    </row>
    <row r="697" spans="15:18">
      <c r="O697">
        <f>IFERROR(テーブル_Swim014[[#This Row],[選手番号]],"")</f>
        <v>696</v>
      </c>
      <c r="P697">
        <f>IFERROR(Sheet3!Q1019,"")</f>
        <v>0</v>
      </c>
      <c r="Q697" s="3">
        <v>42407</v>
      </c>
      <c r="R697">
        <f t="shared" si="28"/>
        <v>116</v>
      </c>
    </row>
    <row r="698" spans="15:18">
      <c r="O698">
        <f>IFERROR(テーブル_Swim014[[#This Row],[選手番号]],"")</f>
        <v>697</v>
      </c>
      <c r="P698">
        <f>IFERROR(Sheet3!Q1020,"")</f>
        <v>0</v>
      </c>
      <c r="Q698" s="3">
        <v>42407</v>
      </c>
      <c r="R698">
        <f t="shared" si="28"/>
        <v>116</v>
      </c>
    </row>
    <row r="699" spans="15:18">
      <c r="O699">
        <f>IFERROR(テーブル_Swim014[[#This Row],[選手番号]],"")</f>
        <v>698</v>
      </c>
      <c r="P699">
        <f>IFERROR(Sheet3!Q1021,"")</f>
        <v>0</v>
      </c>
      <c r="Q699" s="3">
        <v>42407</v>
      </c>
      <c r="R699">
        <f t="shared" si="28"/>
        <v>116</v>
      </c>
    </row>
    <row r="700" spans="15:18">
      <c r="O700">
        <f>IFERROR(テーブル_Swim014[[#This Row],[選手番号]],"")</f>
        <v>699</v>
      </c>
      <c r="P700">
        <f>IFERROR(Sheet3!Q1022,"")</f>
        <v>0</v>
      </c>
      <c r="Q700" s="3">
        <v>42407</v>
      </c>
      <c r="R700">
        <f t="shared" si="28"/>
        <v>116</v>
      </c>
    </row>
    <row r="701" spans="15:18">
      <c r="O701">
        <f>IFERROR(テーブル_Swim014[[#This Row],[選手番号]],"")</f>
        <v>700</v>
      </c>
      <c r="P701">
        <f>IFERROR(Sheet3!Q1023,"")</f>
        <v>0</v>
      </c>
      <c r="Q701" s="3">
        <v>42407</v>
      </c>
      <c r="R701">
        <f t="shared" si="28"/>
        <v>116</v>
      </c>
    </row>
    <row r="702" spans="15:18">
      <c r="O702">
        <f>IFERROR(テーブル_Swim014[[#This Row],[選手番号]],"")</f>
        <v>701</v>
      </c>
      <c r="P702">
        <f>IFERROR(Sheet3!Q1024,"")</f>
        <v>0</v>
      </c>
      <c r="Q702" s="3">
        <v>42407</v>
      </c>
      <c r="R702">
        <f t="shared" si="28"/>
        <v>116</v>
      </c>
    </row>
    <row r="703" spans="15:18">
      <c r="O703">
        <f>IFERROR(テーブル_Swim014[[#This Row],[選手番号]],"")</f>
        <v>702</v>
      </c>
      <c r="P703">
        <f>IFERROR(Sheet3!Q1025,"")</f>
        <v>0</v>
      </c>
      <c r="Q703" s="3">
        <v>42407</v>
      </c>
      <c r="R703">
        <f t="shared" si="28"/>
        <v>116</v>
      </c>
    </row>
    <row r="704" spans="15:18">
      <c r="O704">
        <f>IFERROR(テーブル_Swim014[[#This Row],[選手番号]],"")</f>
        <v>703</v>
      </c>
      <c r="P704">
        <f>IFERROR(Sheet3!Q1026,"")</f>
        <v>0</v>
      </c>
      <c r="Q704" s="3">
        <v>42407</v>
      </c>
      <c r="R704">
        <f t="shared" si="28"/>
        <v>116</v>
      </c>
    </row>
    <row r="705" spans="15:18">
      <c r="O705">
        <f>IFERROR(テーブル_Swim014[[#This Row],[選手番号]],"")</f>
        <v>704</v>
      </c>
      <c r="P705">
        <f>IFERROR(Sheet3!Q1027,"")</f>
        <v>0</v>
      </c>
      <c r="Q705" s="3">
        <v>42407</v>
      </c>
      <c r="R705">
        <f t="shared" si="28"/>
        <v>116</v>
      </c>
    </row>
    <row r="706" spans="15:18">
      <c r="O706">
        <f>IFERROR(テーブル_Swim014[[#This Row],[選手番号]],"")</f>
        <v>705</v>
      </c>
      <c r="P706">
        <f>IFERROR(Sheet3!Q1028,"")</f>
        <v>0</v>
      </c>
      <c r="Q706" s="3">
        <v>42407</v>
      </c>
      <c r="R706">
        <f t="shared" si="28"/>
        <v>116</v>
      </c>
    </row>
    <row r="707" spans="15:18">
      <c r="O707">
        <f>IFERROR(テーブル_Swim014[[#This Row],[選手番号]],"")</f>
        <v>706</v>
      </c>
      <c r="P707">
        <f>IFERROR(Sheet3!Q1029,"")</f>
        <v>0</v>
      </c>
      <c r="Q707" s="3">
        <v>42407</v>
      </c>
      <c r="R707">
        <f t="shared" ref="R707:R770" si="29">IFERROR(DATEDIF(P707,Q707,"Y"),"")</f>
        <v>116</v>
      </c>
    </row>
    <row r="708" spans="15:18">
      <c r="O708">
        <f>IFERROR(テーブル_Swim014[[#This Row],[選手番号]],"")</f>
        <v>707</v>
      </c>
      <c r="P708">
        <f>IFERROR(Sheet3!Q1030,"")</f>
        <v>0</v>
      </c>
      <c r="Q708" s="3">
        <v>42407</v>
      </c>
      <c r="R708">
        <f t="shared" si="29"/>
        <v>116</v>
      </c>
    </row>
    <row r="709" spans="15:18">
      <c r="O709">
        <f>IFERROR(テーブル_Swim014[[#This Row],[選手番号]],"")</f>
        <v>708</v>
      </c>
      <c r="P709">
        <f>IFERROR(Sheet3!Q1031,"")</f>
        <v>0</v>
      </c>
      <c r="Q709" s="3">
        <v>42407</v>
      </c>
      <c r="R709">
        <f t="shared" si="29"/>
        <v>116</v>
      </c>
    </row>
    <row r="710" spans="15:18">
      <c r="O710">
        <f>IFERROR(テーブル_Swim014[[#This Row],[選手番号]],"")</f>
        <v>709</v>
      </c>
      <c r="P710">
        <f>IFERROR(Sheet3!Q1032,"")</f>
        <v>0</v>
      </c>
      <c r="Q710" s="3">
        <v>42407</v>
      </c>
      <c r="R710">
        <f t="shared" si="29"/>
        <v>116</v>
      </c>
    </row>
    <row r="711" spans="15:18">
      <c r="O711">
        <f>IFERROR(テーブル_Swim014[[#This Row],[選手番号]],"")</f>
        <v>710</v>
      </c>
      <c r="P711">
        <f>IFERROR(Sheet3!Q1033,"")</f>
        <v>0</v>
      </c>
      <c r="Q711" s="3">
        <v>42407</v>
      </c>
      <c r="R711">
        <f t="shared" si="29"/>
        <v>116</v>
      </c>
    </row>
    <row r="712" spans="15:18">
      <c r="O712">
        <f>IFERROR(テーブル_Swim014[[#This Row],[選手番号]],"")</f>
        <v>711</v>
      </c>
      <c r="P712">
        <f>IFERROR(Sheet3!Q1034,"")</f>
        <v>0</v>
      </c>
      <c r="Q712" s="3">
        <v>42407</v>
      </c>
      <c r="R712">
        <f t="shared" si="29"/>
        <v>116</v>
      </c>
    </row>
    <row r="713" spans="15:18">
      <c r="O713">
        <f>IFERROR(テーブル_Swim014[[#This Row],[選手番号]],"")</f>
        <v>712</v>
      </c>
      <c r="P713">
        <f>IFERROR(Sheet3!Q1035,"")</f>
        <v>0</v>
      </c>
      <c r="Q713" s="3">
        <v>42407</v>
      </c>
      <c r="R713">
        <f t="shared" si="29"/>
        <v>116</v>
      </c>
    </row>
    <row r="714" spans="15:18">
      <c r="O714">
        <f>IFERROR(テーブル_Swim014[[#This Row],[選手番号]],"")</f>
        <v>713</v>
      </c>
      <c r="P714">
        <f>IFERROR(Sheet3!Q1036,"")</f>
        <v>0</v>
      </c>
      <c r="Q714" s="3">
        <v>42407</v>
      </c>
      <c r="R714">
        <f t="shared" si="29"/>
        <v>116</v>
      </c>
    </row>
    <row r="715" spans="15:18">
      <c r="O715">
        <f>IFERROR(テーブル_Swim014[[#This Row],[選手番号]],"")</f>
        <v>714</v>
      </c>
      <c r="P715">
        <f>IFERROR(Sheet3!Q1037,"")</f>
        <v>0</v>
      </c>
      <c r="Q715" s="3">
        <v>42407</v>
      </c>
      <c r="R715">
        <f t="shared" si="29"/>
        <v>116</v>
      </c>
    </row>
    <row r="716" spans="15:18">
      <c r="O716">
        <f>IFERROR(テーブル_Swim014[[#This Row],[選手番号]],"")</f>
        <v>715</v>
      </c>
      <c r="P716">
        <f>IFERROR(Sheet3!Q1038,"")</f>
        <v>0</v>
      </c>
      <c r="Q716" s="3">
        <v>42407</v>
      </c>
      <c r="R716">
        <f t="shared" si="29"/>
        <v>116</v>
      </c>
    </row>
    <row r="717" spans="15:18">
      <c r="O717">
        <f>IFERROR(テーブル_Swim014[[#This Row],[選手番号]],"")</f>
        <v>716</v>
      </c>
      <c r="P717">
        <f>IFERROR(Sheet3!Q1039,"")</f>
        <v>0</v>
      </c>
      <c r="Q717" s="3">
        <v>42407</v>
      </c>
      <c r="R717">
        <f t="shared" si="29"/>
        <v>116</v>
      </c>
    </row>
    <row r="718" spans="15:18">
      <c r="O718">
        <f>IFERROR(テーブル_Swim014[[#This Row],[選手番号]],"")</f>
        <v>717</v>
      </c>
      <c r="P718">
        <f>IFERROR(Sheet3!Q1040,"")</f>
        <v>0</v>
      </c>
      <c r="Q718" s="3">
        <v>42407</v>
      </c>
      <c r="R718">
        <f t="shared" si="29"/>
        <v>116</v>
      </c>
    </row>
    <row r="719" spans="15:18">
      <c r="O719">
        <f>IFERROR(テーブル_Swim014[[#This Row],[選手番号]],"")</f>
        <v>718</v>
      </c>
      <c r="P719">
        <f>IFERROR(Sheet3!Q1041,"")</f>
        <v>0</v>
      </c>
      <c r="Q719" s="3">
        <v>42407</v>
      </c>
      <c r="R719">
        <f t="shared" si="29"/>
        <v>116</v>
      </c>
    </row>
    <row r="720" spans="15:18">
      <c r="O720">
        <f>IFERROR(テーブル_Swim014[[#This Row],[選手番号]],"")</f>
        <v>719</v>
      </c>
      <c r="P720">
        <f>IFERROR(Sheet3!Q1042,"")</f>
        <v>0</v>
      </c>
      <c r="Q720" s="3">
        <v>42407</v>
      </c>
      <c r="R720">
        <f t="shared" si="29"/>
        <v>116</v>
      </c>
    </row>
    <row r="721" spans="15:18">
      <c r="O721">
        <f>IFERROR(テーブル_Swim014[[#This Row],[選手番号]],"")</f>
        <v>720</v>
      </c>
      <c r="P721">
        <f>IFERROR(Sheet3!Q1043,"")</f>
        <v>0</v>
      </c>
      <c r="Q721" s="3">
        <v>42407</v>
      </c>
      <c r="R721">
        <f t="shared" si="29"/>
        <v>116</v>
      </c>
    </row>
    <row r="722" spans="15:18">
      <c r="O722">
        <f>IFERROR(テーブル_Swim014[[#This Row],[選手番号]],"")</f>
        <v>721</v>
      </c>
      <c r="P722">
        <f>IFERROR(Sheet3!Q1044,"")</f>
        <v>0</v>
      </c>
      <c r="Q722" s="3">
        <v>42407</v>
      </c>
      <c r="R722">
        <f t="shared" si="29"/>
        <v>116</v>
      </c>
    </row>
    <row r="723" spans="15:18">
      <c r="O723">
        <f>IFERROR(テーブル_Swim014[[#This Row],[選手番号]],"")</f>
        <v>722</v>
      </c>
      <c r="P723">
        <f>IFERROR(Sheet3!Q1045,"")</f>
        <v>0</v>
      </c>
      <c r="Q723" s="3">
        <v>42407</v>
      </c>
      <c r="R723">
        <f t="shared" si="29"/>
        <v>116</v>
      </c>
    </row>
    <row r="724" spans="15:18">
      <c r="O724">
        <f>IFERROR(テーブル_Swim014[[#This Row],[選手番号]],"")</f>
        <v>723</v>
      </c>
      <c r="P724">
        <f>IFERROR(Sheet3!Q1046,"")</f>
        <v>0</v>
      </c>
      <c r="Q724" s="3">
        <v>42407</v>
      </c>
      <c r="R724">
        <f t="shared" si="29"/>
        <v>116</v>
      </c>
    </row>
    <row r="725" spans="15:18">
      <c r="O725">
        <f>IFERROR(テーブル_Swim014[[#This Row],[選手番号]],"")</f>
        <v>724</v>
      </c>
      <c r="P725">
        <f>IFERROR(Sheet3!Q1047,"")</f>
        <v>0</v>
      </c>
      <c r="Q725" s="3">
        <v>42407</v>
      </c>
      <c r="R725">
        <f t="shared" si="29"/>
        <v>116</v>
      </c>
    </row>
    <row r="726" spans="15:18">
      <c r="O726">
        <f>IFERROR(テーブル_Swim014[[#This Row],[選手番号]],"")</f>
        <v>725</v>
      </c>
      <c r="P726">
        <f>IFERROR(Sheet3!Q1048,"")</f>
        <v>0</v>
      </c>
      <c r="Q726" s="3">
        <v>42407</v>
      </c>
      <c r="R726">
        <f t="shared" si="29"/>
        <v>116</v>
      </c>
    </row>
    <row r="727" spans="15:18">
      <c r="O727">
        <f>IFERROR(テーブル_Swim014[[#This Row],[選手番号]],"")</f>
        <v>726</v>
      </c>
      <c r="P727">
        <f>IFERROR(Sheet3!Q1049,"")</f>
        <v>0</v>
      </c>
      <c r="Q727" s="3">
        <v>42407</v>
      </c>
      <c r="R727">
        <f t="shared" si="29"/>
        <v>116</v>
      </c>
    </row>
    <row r="728" spans="15:18">
      <c r="O728">
        <f>IFERROR(テーブル_Swim014[[#This Row],[選手番号]],"")</f>
        <v>727</v>
      </c>
      <c r="P728">
        <f>IFERROR(Sheet3!Q1050,"")</f>
        <v>0</v>
      </c>
      <c r="Q728" s="3">
        <v>42407</v>
      </c>
      <c r="R728">
        <f t="shared" si="29"/>
        <v>116</v>
      </c>
    </row>
    <row r="729" spans="15:18">
      <c r="O729">
        <f>IFERROR(テーブル_Swim014[[#This Row],[選手番号]],"")</f>
        <v>728</v>
      </c>
      <c r="P729">
        <f>IFERROR(Sheet3!Q1051,"")</f>
        <v>0</v>
      </c>
      <c r="Q729" s="3">
        <v>42407</v>
      </c>
      <c r="R729">
        <f t="shared" si="29"/>
        <v>116</v>
      </c>
    </row>
    <row r="730" spans="15:18">
      <c r="O730">
        <f>IFERROR(テーブル_Swim014[[#This Row],[選手番号]],"")</f>
        <v>729</v>
      </c>
      <c r="P730">
        <f>IFERROR(Sheet3!Q1052,"")</f>
        <v>0</v>
      </c>
      <c r="Q730" s="3">
        <v>42407</v>
      </c>
      <c r="R730">
        <f t="shared" si="29"/>
        <v>116</v>
      </c>
    </row>
    <row r="731" spans="15:18">
      <c r="O731">
        <f>IFERROR(テーブル_Swim014[[#This Row],[選手番号]],"")</f>
        <v>730</v>
      </c>
      <c r="P731">
        <f>IFERROR(Sheet3!Q1053,"")</f>
        <v>0</v>
      </c>
      <c r="Q731" s="3">
        <v>42407</v>
      </c>
      <c r="R731">
        <f t="shared" si="29"/>
        <v>116</v>
      </c>
    </row>
    <row r="732" spans="15:18">
      <c r="O732">
        <f>IFERROR(テーブル_Swim014[[#This Row],[選手番号]],"")</f>
        <v>731</v>
      </c>
      <c r="P732">
        <f>IFERROR(Sheet3!Q1054,"")</f>
        <v>0</v>
      </c>
      <c r="Q732" s="3">
        <v>42407</v>
      </c>
      <c r="R732">
        <f t="shared" si="29"/>
        <v>116</v>
      </c>
    </row>
    <row r="733" spans="15:18">
      <c r="O733">
        <f>IFERROR(テーブル_Swim014[[#This Row],[選手番号]],"")</f>
        <v>732</v>
      </c>
      <c r="P733">
        <f>IFERROR(Sheet3!Q1055,"")</f>
        <v>0</v>
      </c>
      <c r="Q733" s="3">
        <v>42407</v>
      </c>
      <c r="R733">
        <f t="shared" si="29"/>
        <v>116</v>
      </c>
    </row>
    <row r="734" spans="15:18">
      <c r="O734">
        <f>IFERROR(テーブル_Swim014[[#This Row],[選手番号]],"")</f>
        <v>733</v>
      </c>
      <c r="P734">
        <f>IFERROR(Sheet3!Q1056,"")</f>
        <v>0</v>
      </c>
      <c r="Q734" s="3">
        <v>42407</v>
      </c>
      <c r="R734">
        <f t="shared" si="29"/>
        <v>116</v>
      </c>
    </row>
    <row r="735" spans="15:18">
      <c r="O735">
        <f>IFERROR(テーブル_Swim014[[#This Row],[選手番号]],"")</f>
        <v>734</v>
      </c>
      <c r="P735">
        <f>IFERROR(Sheet3!Q1057,"")</f>
        <v>0</v>
      </c>
      <c r="Q735" s="3">
        <v>42407</v>
      </c>
      <c r="R735">
        <f t="shared" si="29"/>
        <v>116</v>
      </c>
    </row>
    <row r="736" spans="15:18">
      <c r="O736">
        <f>IFERROR(テーブル_Swim014[[#This Row],[選手番号]],"")</f>
        <v>735</v>
      </c>
      <c r="P736">
        <f>IFERROR(Sheet3!Q1058,"")</f>
        <v>0</v>
      </c>
      <c r="Q736" s="3">
        <v>42407</v>
      </c>
      <c r="R736">
        <f t="shared" si="29"/>
        <v>116</v>
      </c>
    </row>
    <row r="737" spans="15:18">
      <c r="O737">
        <f>IFERROR(テーブル_Swim014[[#This Row],[選手番号]],"")</f>
        <v>736</v>
      </c>
      <c r="P737">
        <f>IFERROR(Sheet3!Q1059,"")</f>
        <v>0</v>
      </c>
      <c r="Q737" s="3">
        <v>42407</v>
      </c>
      <c r="R737">
        <f t="shared" si="29"/>
        <v>116</v>
      </c>
    </row>
    <row r="738" spans="15:18">
      <c r="O738">
        <f>IFERROR(テーブル_Swim014[[#This Row],[選手番号]],"")</f>
        <v>737</v>
      </c>
      <c r="P738">
        <f>IFERROR(Sheet3!Q1060,"")</f>
        <v>0</v>
      </c>
      <c r="Q738" s="3">
        <v>42407</v>
      </c>
      <c r="R738">
        <f t="shared" si="29"/>
        <v>116</v>
      </c>
    </row>
    <row r="739" spans="15:18">
      <c r="O739">
        <f>IFERROR(テーブル_Swim014[[#This Row],[選手番号]],"")</f>
        <v>738</v>
      </c>
      <c r="P739">
        <f>IFERROR(Sheet3!Q1061,"")</f>
        <v>0</v>
      </c>
      <c r="Q739" s="3">
        <v>42407</v>
      </c>
      <c r="R739">
        <f t="shared" si="29"/>
        <v>116</v>
      </c>
    </row>
    <row r="740" spans="15:18">
      <c r="O740">
        <f>IFERROR(テーブル_Swim014[[#This Row],[選手番号]],"")</f>
        <v>739</v>
      </c>
      <c r="P740">
        <f>IFERROR(Sheet3!Q1062,"")</f>
        <v>0</v>
      </c>
      <c r="Q740" s="3">
        <v>42407</v>
      </c>
      <c r="R740">
        <f t="shared" si="29"/>
        <v>116</v>
      </c>
    </row>
    <row r="741" spans="15:18">
      <c r="O741">
        <f>IFERROR(テーブル_Swim014[[#This Row],[選手番号]],"")</f>
        <v>740</v>
      </c>
      <c r="P741">
        <f>IFERROR(Sheet3!Q1063,"")</f>
        <v>0</v>
      </c>
      <c r="Q741" s="3">
        <v>42407</v>
      </c>
      <c r="R741">
        <f t="shared" si="29"/>
        <v>116</v>
      </c>
    </row>
    <row r="742" spans="15:18">
      <c r="O742">
        <f>IFERROR(テーブル_Swim014[[#This Row],[選手番号]],"")</f>
        <v>741</v>
      </c>
      <c r="P742">
        <f>IFERROR(Sheet3!Q1064,"")</f>
        <v>0</v>
      </c>
      <c r="Q742" s="3">
        <v>42407</v>
      </c>
      <c r="R742">
        <f t="shared" si="29"/>
        <v>116</v>
      </c>
    </row>
    <row r="743" spans="15:18">
      <c r="O743">
        <f>IFERROR(テーブル_Swim014[[#This Row],[選手番号]],"")</f>
        <v>742</v>
      </c>
      <c r="P743">
        <f>IFERROR(Sheet3!Q1065,"")</f>
        <v>0</v>
      </c>
      <c r="Q743" s="3">
        <v>42407</v>
      </c>
      <c r="R743">
        <f t="shared" si="29"/>
        <v>116</v>
      </c>
    </row>
    <row r="744" spans="15:18">
      <c r="O744">
        <f>IFERROR(テーブル_Swim014[[#This Row],[選手番号]],"")</f>
        <v>743</v>
      </c>
      <c r="P744">
        <f>IFERROR(Sheet3!Q1066,"")</f>
        <v>0</v>
      </c>
      <c r="Q744" s="3">
        <v>42407</v>
      </c>
      <c r="R744">
        <f t="shared" si="29"/>
        <v>116</v>
      </c>
    </row>
    <row r="745" spans="15:18">
      <c r="O745">
        <f>IFERROR(テーブル_Swim014[[#This Row],[選手番号]],"")</f>
        <v>744</v>
      </c>
      <c r="P745">
        <f>IFERROR(Sheet3!Q1067,"")</f>
        <v>0</v>
      </c>
      <c r="Q745" s="3">
        <v>42407</v>
      </c>
      <c r="R745">
        <f t="shared" si="29"/>
        <v>116</v>
      </c>
    </row>
    <row r="746" spans="15:18">
      <c r="O746">
        <f>IFERROR(テーブル_Swim014[[#This Row],[選手番号]],"")</f>
        <v>745</v>
      </c>
      <c r="P746">
        <f>IFERROR(Sheet3!Q1068,"")</f>
        <v>0</v>
      </c>
      <c r="Q746" s="3">
        <v>42407</v>
      </c>
      <c r="R746">
        <f t="shared" si="29"/>
        <v>116</v>
      </c>
    </row>
    <row r="747" spans="15:18">
      <c r="O747">
        <f>IFERROR(テーブル_Swim014[[#This Row],[選手番号]],"")</f>
        <v>746</v>
      </c>
      <c r="P747">
        <f>IFERROR(Sheet3!Q1069,"")</f>
        <v>0</v>
      </c>
      <c r="Q747" s="3">
        <v>42407</v>
      </c>
      <c r="R747">
        <f t="shared" si="29"/>
        <v>116</v>
      </c>
    </row>
    <row r="748" spans="15:18">
      <c r="O748">
        <f>IFERROR(テーブル_Swim014[[#This Row],[選手番号]],"")</f>
        <v>747</v>
      </c>
      <c r="P748">
        <f>IFERROR(Sheet3!Q1070,"")</f>
        <v>0</v>
      </c>
      <c r="Q748" s="3">
        <v>42407</v>
      </c>
      <c r="R748">
        <f t="shared" si="29"/>
        <v>116</v>
      </c>
    </row>
    <row r="749" spans="15:18">
      <c r="O749">
        <f>IFERROR(テーブル_Swim014[[#This Row],[選手番号]],"")</f>
        <v>748</v>
      </c>
      <c r="P749">
        <f>IFERROR(Sheet3!Q1071,"")</f>
        <v>0</v>
      </c>
      <c r="Q749" s="3">
        <v>42407</v>
      </c>
      <c r="R749">
        <f t="shared" si="29"/>
        <v>116</v>
      </c>
    </row>
    <row r="750" spans="15:18">
      <c r="O750">
        <f>IFERROR(テーブル_Swim014[[#This Row],[選手番号]],"")</f>
        <v>749</v>
      </c>
      <c r="P750">
        <f>IFERROR(Sheet3!Q1072,"")</f>
        <v>0</v>
      </c>
      <c r="Q750" s="3">
        <v>42407</v>
      </c>
      <c r="R750">
        <f t="shared" si="29"/>
        <v>116</v>
      </c>
    </row>
    <row r="751" spans="15:18">
      <c r="O751">
        <f>IFERROR(テーブル_Swim014[[#This Row],[選手番号]],"")</f>
        <v>750</v>
      </c>
      <c r="P751">
        <f>IFERROR(Sheet3!Q1073,"")</f>
        <v>0</v>
      </c>
      <c r="Q751" s="3">
        <v>42407</v>
      </c>
      <c r="R751">
        <f t="shared" si="29"/>
        <v>116</v>
      </c>
    </row>
    <row r="752" spans="15:18">
      <c r="O752">
        <f>IFERROR(テーブル_Swim014[[#This Row],[選手番号]],"")</f>
        <v>751</v>
      </c>
      <c r="P752">
        <f>IFERROR(Sheet3!Q1074,"")</f>
        <v>0</v>
      </c>
      <c r="Q752" s="3">
        <v>42407</v>
      </c>
      <c r="R752">
        <f t="shared" si="29"/>
        <v>116</v>
      </c>
    </row>
    <row r="753" spans="15:18">
      <c r="O753">
        <f>IFERROR(テーブル_Swim014[[#This Row],[選手番号]],"")</f>
        <v>752</v>
      </c>
      <c r="P753">
        <f>IFERROR(Sheet3!Q1075,"")</f>
        <v>0</v>
      </c>
      <c r="Q753" s="3">
        <v>42407</v>
      </c>
      <c r="R753">
        <f t="shared" si="29"/>
        <v>116</v>
      </c>
    </row>
    <row r="754" spans="15:18">
      <c r="O754">
        <f>IFERROR(テーブル_Swim014[[#This Row],[選手番号]],"")</f>
        <v>753</v>
      </c>
      <c r="P754">
        <f>IFERROR(Sheet3!Q1076,"")</f>
        <v>0</v>
      </c>
      <c r="Q754" s="3">
        <v>42407</v>
      </c>
      <c r="R754">
        <f t="shared" si="29"/>
        <v>116</v>
      </c>
    </row>
    <row r="755" spans="15:18">
      <c r="O755">
        <f>IFERROR(テーブル_Swim014[[#This Row],[選手番号]],"")</f>
        <v>754</v>
      </c>
      <c r="P755">
        <f>IFERROR(Sheet3!Q1077,"")</f>
        <v>0</v>
      </c>
      <c r="Q755" s="3">
        <v>42407</v>
      </c>
      <c r="R755">
        <f t="shared" si="29"/>
        <v>116</v>
      </c>
    </row>
    <row r="756" spans="15:18">
      <c r="O756">
        <f>IFERROR(テーブル_Swim014[[#This Row],[選手番号]],"")</f>
        <v>755</v>
      </c>
      <c r="P756">
        <f>IFERROR(Sheet3!Q1078,"")</f>
        <v>0</v>
      </c>
      <c r="Q756" s="3">
        <v>42407</v>
      </c>
      <c r="R756">
        <f t="shared" si="29"/>
        <v>116</v>
      </c>
    </row>
    <row r="757" spans="15:18">
      <c r="O757">
        <f>IFERROR(テーブル_Swim014[[#This Row],[選手番号]],"")</f>
        <v>756</v>
      </c>
      <c r="P757">
        <f>IFERROR(Sheet3!Q1079,"")</f>
        <v>0</v>
      </c>
      <c r="Q757" s="3">
        <v>42407</v>
      </c>
      <c r="R757">
        <f t="shared" si="29"/>
        <v>116</v>
      </c>
    </row>
    <row r="758" spans="15:18">
      <c r="O758">
        <f>IFERROR(テーブル_Swim014[[#This Row],[選手番号]],"")</f>
        <v>757</v>
      </c>
      <c r="P758">
        <f>IFERROR(Sheet3!Q1080,"")</f>
        <v>0</v>
      </c>
      <c r="Q758" s="3">
        <v>42407</v>
      </c>
      <c r="R758">
        <f t="shared" si="29"/>
        <v>116</v>
      </c>
    </row>
    <row r="759" spans="15:18">
      <c r="O759">
        <f>IFERROR(テーブル_Swim014[[#This Row],[選手番号]],"")</f>
        <v>758</v>
      </c>
      <c r="P759">
        <f>IFERROR(Sheet3!Q1081,"")</f>
        <v>0</v>
      </c>
      <c r="Q759" s="3">
        <v>42407</v>
      </c>
      <c r="R759">
        <f t="shared" si="29"/>
        <v>116</v>
      </c>
    </row>
    <row r="760" spans="15:18">
      <c r="O760">
        <f>IFERROR(テーブル_Swim014[[#This Row],[選手番号]],"")</f>
        <v>759</v>
      </c>
      <c r="P760">
        <f>IFERROR(Sheet3!Q1082,"")</f>
        <v>0</v>
      </c>
      <c r="Q760" s="3">
        <v>42407</v>
      </c>
      <c r="R760">
        <f t="shared" si="29"/>
        <v>116</v>
      </c>
    </row>
    <row r="761" spans="15:18">
      <c r="O761">
        <f>IFERROR(テーブル_Swim014[[#This Row],[選手番号]],"")</f>
        <v>760</v>
      </c>
      <c r="P761">
        <f>IFERROR(Sheet3!Q1083,"")</f>
        <v>0</v>
      </c>
      <c r="Q761" s="3">
        <v>42407</v>
      </c>
      <c r="R761">
        <f t="shared" si="29"/>
        <v>116</v>
      </c>
    </row>
    <row r="762" spans="15:18">
      <c r="O762">
        <f>IFERROR(テーブル_Swim014[[#This Row],[選手番号]],"")</f>
        <v>761</v>
      </c>
      <c r="P762">
        <f>IFERROR(Sheet3!Q1084,"")</f>
        <v>0</v>
      </c>
      <c r="Q762" s="3">
        <v>42407</v>
      </c>
      <c r="R762">
        <f t="shared" si="29"/>
        <v>116</v>
      </c>
    </row>
    <row r="763" spans="15:18">
      <c r="O763">
        <f>IFERROR(テーブル_Swim014[[#This Row],[選手番号]],"")</f>
        <v>762</v>
      </c>
      <c r="P763">
        <f>IFERROR(Sheet3!Q1085,"")</f>
        <v>0</v>
      </c>
      <c r="Q763" s="3">
        <v>42407</v>
      </c>
      <c r="R763">
        <f t="shared" si="29"/>
        <v>116</v>
      </c>
    </row>
    <row r="764" spans="15:18">
      <c r="O764">
        <f>IFERROR(テーブル_Swim014[[#This Row],[選手番号]],"")</f>
        <v>763</v>
      </c>
      <c r="P764">
        <f>IFERROR(Sheet3!Q1086,"")</f>
        <v>0</v>
      </c>
      <c r="Q764" s="3">
        <v>42407</v>
      </c>
      <c r="R764">
        <f t="shared" si="29"/>
        <v>116</v>
      </c>
    </row>
    <row r="765" spans="15:18">
      <c r="O765">
        <f>IFERROR(テーブル_Swim014[[#This Row],[選手番号]],"")</f>
        <v>764</v>
      </c>
      <c r="P765">
        <f>IFERROR(Sheet3!Q1087,"")</f>
        <v>0</v>
      </c>
      <c r="Q765" s="3">
        <v>42407</v>
      </c>
      <c r="R765">
        <f t="shared" si="29"/>
        <v>116</v>
      </c>
    </row>
    <row r="766" spans="15:18">
      <c r="O766">
        <f>IFERROR(テーブル_Swim014[[#This Row],[選手番号]],"")</f>
        <v>765</v>
      </c>
      <c r="P766">
        <f>IFERROR(Sheet3!Q1088,"")</f>
        <v>0</v>
      </c>
      <c r="Q766" s="3">
        <v>42407</v>
      </c>
      <c r="R766">
        <f t="shared" si="29"/>
        <v>116</v>
      </c>
    </row>
    <row r="767" spans="15:18">
      <c r="O767">
        <f>IFERROR(テーブル_Swim014[[#This Row],[選手番号]],"")</f>
        <v>766</v>
      </c>
      <c r="P767">
        <f>IFERROR(Sheet3!Q1089,"")</f>
        <v>0</v>
      </c>
      <c r="Q767" s="3">
        <v>42407</v>
      </c>
      <c r="R767">
        <f t="shared" si="29"/>
        <v>116</v>
      </c>
    </row>
    <row r="768" spans="15:18">
      <c r="O768">
        <f>IFERROR(テーブル_Swim014[[#This Row],[選手番号]],"")</f>
        <v>767</v>
      </c>
      <c r="P768">
        <f>IFERROR(Sheet3!Q1090,"")</f>
        <v>0</v>
      </c>
      <c r="Q768" s="3">
        <v>42407</v>
      </c>
      <c r="R768">
        <f t="shared" si="29"/>
        <v>116</v>
      </c>
    </row>
    <row r="769" spans="15:18">
      <c r="O769">
        <f>IFERROR(テーブル_Swim014[[#This Row],[選手番号]],"")</f>
        <v>768</v>
      </c>
      <c r="P769">
        <f>IFERROR(Sheet3!Q1091,"")</f>
        <v>0</v>
      </c>
      <c r="Q769" s="3">
        <v>42407</v>
      </c>
      <c r="R769">
        <f t="shared" si="29"/>
        <v>116</v>
      </c>
    </row>
    <row r="770" spans="15:18">
      <c r="O770">
        <f>IFERROR(テーブル_Swim014[[#This Row],[選手番号]],"")</f>
        <v>769</v>
      </c>
      <c r="P770">
        <f>IFERROR(Sheet3!Q1092,"")</f>
        <v>0</v>
      </c>
      <c r="Q770" s="3">
        <v>42407</v>
      </c>
      <c r="R770">
        <f t="shared" si="29"/>
        <v>116</v>
      </c>
    </row>
    <row r="771" spans="15:18">
      <c r="O771">
        <f>IFERROR(テーブル_Swim014[[#This Row],[選手番号]],"")</f>
        <v>770</v>
      </c>
      <c r="P771">
        <f>IFERROR(Sheet3!Q1093,"")</f>
        <v>0</v>
      </c>
      <c r="Q771" s="3">
        <v>42407</v>
      </c>
      <c r="R771">
        <f t="shared" ref="R771:R834" si="30">IFERROR(DATEDIF(P771,Q771,"Y"),"")</f>
        <v>116</v>
      </c>
    </row>
    <row r="772" spans="15:18">
      <c r="O772">
        <f>IFERROR(テーブル_Swim014[[#This Row],[選手番号]],"")</f>
        <v>771</v>
      </c>
      <c r="P772">
        <f>IFERROR(Sheet3!Q1094,"")</f>
        <v>0</v>
      </c>
      <c r="Q772" s="3">
        <v>42407</v>
      </c>
      <c r="R772">
        <f t="shared" si="30"/>
        <v>116</v>
      </c>
    </row>
    <row r="773" spans="15:18">
      <c r="O773">
        <f>IFERROR(テーブル_Swim014[[#This Row],[選手番号]],"")</f>
        <v>772</v>
      </c>
      <c r="P773">
        <f>IFERROR(Sheet3!Q1095,"")</f>
        <v>0</v>
      </c>
      <c r="Q773" s="3">
        <v>42407</v>
      </c>
      <c r="R773">
        <f t="shared" si="30"/>
        <v>116</v>
      </c>
    </row>
    <row r="774" spans="15:18">
      <c r="O774">
        <f>IFERROR(テーブル_Swim014[[#This Row],[選手番号]],"")</f>
        <v>773</v>
      </c>
      <c r="P774">
        <f>IFERROR(Sheet3!Q1096,"")</f>
        <v>0</v>
      </c>
      <c r="Q774" s="3">
        <v>42407</v>
      </c>
      <c r="R774">
        <f t="shared" si="30"/>
        <v>116</v>
      </c>
    </row>
    <row r="775" spans="15:18">
      <c r="O775">
        <f>IFERROR(テーブル_Swim014[[#This Row],[選手番号]],"")</f>
        <v>774</v>
      </c>
      <c r="P775">
        <f>IFERROR(Sheet3!Q1097,"")</f>
        <v>0</v>
      </c>
      <c r="Q775" s="3">
        <v>42407</v>
      </c>
      <c r="R775">
        <f t="shared" si="30"/>
        <v>116</v>
      </c>
    </row>
    <row r="776" spans="15:18">
      <c r="O776">
        <f>IFERROR(テーブル_Swim014[[#This Row],[選手番号]],"")</f>
        <v>775</v>
      </c>
      <c r="P776">
        <f>IFERROR(Sheet3!Q1098,"")</f>
        <v>0</v>
      </c>
      <c r="Q776" s="3">
        <v>42407</v>
      </c>
      <c r="R776">
        <f t="shared" si="30"/>
        <v>116</v>
      </c>
    </row>
    <row r="777" spans="15:18">
      <c r="O777">
        <f>IFERROR(テーブル_Swim014[[#This Row],[選手番号]],"")</f>
        <v>776</v>
      </c>
      <c r="P777">
        <f>IFERROR(Sheet3!Q1099,"")</f>
        <v>0</v>
      </c>
      <c r="Q777" s="3">
        <v>42407</v>
      </c>
      <c r="R777">
        <f t="shared" si="30"/>
        <v>116</v>
      </c>
    </row>
    <row r="778" spans="15:18">
      <c r="O778">
        <f>IFERROR(テーブル_Swim014[[#This Row],[選手番号]],"")</f>
        <v>777</v>
      </c>
      <c r="P778">
        <f>IFERROR(Sheet3!Q1100,"")</f>
        <v>0</v>
      </c>
      <c r="Q778" s="3">
        <v>42407</v>
      </c>
      <c r="R778">
        <f t="shared" si="30"/>
        <v>116</v>
      </c>
    </row>
    <row r="779" spans="15:18">
      <c r="O779">
        <f>IFERROR(テーブル_Swim014[[#This Row],[選手番号]],"")</f>
        <v>778</v>
      </c>
      <c r="P779">
        <f>IFERROR(Sheet3!Q1101,"")</f>
        <v>0</v>
      </c>
      <c r="Q779" s="3">
        <v>42407</v>
      </c>
      <c r="R779">
        <f t="shared" si="30"/>
        <v>116</v>
      </c>
    </row>
    <row r="780" spans="15:18">
      <c r="O780">
        <f>IFERROR(テーブル_Swim014[[#This Row],[選手番号]],"")</f>
        <v>779</v>
      </c>
      <c r="P780">
        <f>IFERROR(Sheet3!Q1102,"")</f>
        <v>0</v>
      </c>
      <c r="Q780" s="3">
        <v>42407</v>
      </c>
      <c r="R780">
        <f t="shared" si="30"/>
        <v>116</v>
      </c>
    </row>
    <row r="781" spans="15:18">
      <c r="O781">
        <f>IFERROR(テーブル_Swim014[[#This Row],[選手番号]],"")</f>
        <v>780</v>
      </c>
      <c r="P781">
        <f>IFERROR(Sheet3!Q1103,"")</f>
        <v>0</v>
      </c>
      <c r="Q781" s="3">
        <v>42407</v>
      </c>
      <c r="R781">
        <f t="shared" si="30"/>
        <v>116</v>
      </c>
    </row>
    <row r="782" spans="15:18">
      <c r="O782">
        <f>IFERROR(テーブル_Swim014[[#This Row],[選手番号]],"")</f>
        <v>781</v>
      </c>
      <c r="P782">
        <f>IFERROR(Sheet3!Q1104,"")</f>
        <v>0</v>
      </c>
      <c r="Q782" s="3">
        <v>42407</v>
      </c>
      <c r="R782">
        <f t="shared" si="30"/>
        <v>116</v>
      </c>
    </row>
    <row r="783" spans="15:18">
      <c r="O783">
        <f>IFERROR(テーブル_Swim014[[#This Row],[選手番号]],"")</f>
        <v>782</v>
      </c>
      <c r="P783">
        <f>IFERROR(Sheet3!Q1105,"")</f>
        <v>0</v>
      </c>
      <c r="Q783" s="3">
        <v>42407</v>
      </c>
      <c r="R783">
        <f t="shared" si="30"/>
        <v>116</v>
      </c>
    </row>
    <row r="784" spans="15:18">
      <c r="O784">
        <f>IFERROR(テーブル_Swim014[[#This Row],[選手番号]],"")</f>
        <v>783</v>
      </c>
      <c r="P784">
        <f>IFERROR(Sheet3!Q1106,"")</f>
        <v>0</v>
      </c>
      <c r="Q784" s="3">
        <v>42407</v>
      </c>
      <c r="R784">
        <f t="shared" si="30"/>
        <v>116</v>
      </c>
    </row>
    <row r="785" spans="15:18">
      <c r="O785">
        <f>IFERROR(テーブル_Swim014[[#This Row],[選手番号]],"")</f>
        <v>784</v>
      </c>
      <c r="P785">
        <f>IFERROR(Sheet3!Q1107,"")</f>
        <v>0</v>
      </c>
      <c r="Q785" s="3">
        <v>42407</v>
      </c>
      <c r="R785">
        <f t="shared" si="30"/>
        <v>116</v>
      </c>
    </row>
    <row r="786" spans="15:18">
      <c r="O786">
        <f>IFERROR(テーブル_Swim014[[#This Row],[選手番号]],"")</f>
        <v>785</v>
      </c>
      <c r="P786">
        <f>IFERROR(Sheet3!Q1108,"")</f>
        <v>0</v>
      </c>
      <c r="Q786" s="3">
        <v>42407</v>
      </c>
      <c r="R786">
        <f t="shared" si="30"/>
        <v>116</v>
      </c>
    </row>
    <row r="787" spans="15:18">
      <c r="O787">
        <f>IFERROR(テーブル_Swim014[[#This Row],[選手番号]],"")</f>
        <v>786</v>
      </c>
      <c r="P787">
        <f>IFERROR(Sheet3!Q1109,"")</f>
        <v>0</v>
      </c>
      <c r="Q787" s="3">
        <v>42407</v>
      </c>
      <c r="R787">
        <f t="shared" si="30"/>
        <v>116</v>
      </c>
    </row>
    <row r="788" spans="15:18">
      <c r="O788">
        <f>IFERROR(テーブル_Swim014[[#This Row],[選手番号]],"")</f>
        <v>787</v>
      </c>
      <c r="P788">
        <f>IFERROR(Sheet3!Q1110,"")</f>
        <v>0</v>
      </c>
      <c r="Q788" s="3">
        <v>42407</v>
      </c>
      <c r="R788">
        <f t="shared" si="30"/>
        <v>116</v>
      </c>
    </row>
    <row r="789" spans="15:18">
      <c r="O789">
        <f>IFERROR(テーブル_Swim014[[#This Row],[選手番号]],"")</f>
        <v>788</v>
      </c>
      <c r="P789">
        <f>IFERROR(Sheet3!Q1111,"")</f>
        <v>0</v>
      </c>
      <c r="Q789" s="3">
        <v>42407</v>
      </c>
      <c r="R789">
        <f t="shared" si="30"/>
        <v>116</v>
      </c>
    </row>
    <row r="790" spans="15:18">
      <c r="O790">
        <f>IFERROR(テーブル_Swim014[[#This Row],[選手番号]],"")</f>
        <v>789</v>
      </c>
      <c r="P790">
        <f>IFERROR(Sheet3!Q1112,"")</f>
        <v>0</v>
      </c>
      <c r="Q790" s="3">
        <v>42407</v>
      </c>
      <c r="R790">
        <f t="shared" si="30"/>
        <v>116</v>
      </c>
    </row>
    <row r="791" spans="15:18">
      <c r="O791">
        <f>IFERROR(テーブル_Swim014[[#This Row],[選手番号]],"")</f>
        <v>790</v>
      </c>
      <c r="P791">
        <f>IFERROR(Sheet3!Q1113,"")</f>
        <v>0</v>
      </c>
      <c r="Q791" s="3">
        <v>42407</v>
      </c>
      <c r="R791">
        <f t="shared" si="30"/>
        <v>116</v>
      </c>
    </row>
    <row r="792" spans="15:18">
      <c r="O792">
        <f>IFERROR(テーブル_Swim014[[#This Row],[選手番号]],"")</f>
        <v>791</v>
      </c>
      <c r="P792">
        <f>IFERROR(Sheet3!Q1114,"")</f>
        <v>0</v>
      </c>
      <c r="Q792" s="3">
        <v>42407</v>
      </c>
      <c r="R792">
        <f t="shared" si="30"/>
        <v>116</v>
      </c>
    </row>
    <row r="793" spans="15:18">
      <c r="O793">
        <f>IFERROR(テーブル_Swim014[[#This Row],[選手番号]],"")</f>
        <v>792</v>
      </c>
      <c r="P793">
        <f>IFERROR(Sheet3!Q1115,"")</f>
        <v>0</v>
      </c>
      <c r="Q793" s="3">
        <v>42407</v>
      </c>
      <c r="R793">
        <f t="shared" si="30"/>
        <v>116</v>
      </c>
    </row>
    <row r="794" spans="15:18">
      <c r="O794">
        <f>IFERROR(テーブル_Swim014[[#This Row],[選手番号]],"")</f>
        <v>793</v>
      </c>
      <c r="P794">
        <f>IFERROR(Sheet3!Q1116,"")</f>
        <v>0</v>
      </c>
      <c r="Q794" s="3">
        <v>42407</v>
      </c>
      <c r="R794">
        <f t="shared" si="30"/>
        <v>116</v>
      </c>
    </row>
    <row r="795" spans="15:18">
      <c r="O795">
        <f>IFERROR(テーブル_Swim014[[#This Row],[選手番号]],"")</f>
        <v>794</v>
      </c>
      <c r="P795">
        <f>IFERROR(Sheet3!Q1117,"")</f>
        <v>0</v>
      </c>
      <c r="Q795" s="3">
        <v>42407</v>
      </c>
      <c r="R795">
        <f t="shared" si="30"/>
        <v>116</v>
      </c>
    </row>
    <row r="796" spans="15:18">
      <c r="O796">
        <f>IFERROR(テーブル_Swim014[[#This Row],[選手番号]],"")</f>
        <v>795</v>
      </c>
      <c r="P796">
        <f>IFERROR(Sheet3!Q1118,"")</f>
        <v>0</v>
      </c>
      <c r="Q796" s="3">
        <v>42407</v>
      </c>
      <c r="R796">
        <f t="shared" si="30"/>
        <v>116</v>
      </c>
    </row>
    <row r="797" spans="15:18">
      <c r="O797">
        <f>IFERROR(テーブル_Swim014[[#This Row],[選手番号]],"")</f>
        <v>796</v>
      </c>
      <c r="P797">
        <f>IFERROR(Sheet3!Q1119,"")</f>
        <v>0</v>
      </c>
      <c r="Q797" s="3">
        <v>42407</v>
      </c>
      <c r="R797">
        <f t="shared" si="30"/>
        <v>116</v>
      </c>
    </row>
    <row r="798" spans="15:18">
      <c r="O798">
        <f>IFERROR(テーブル_Swim014[[#This Row],[選手番号]],"")</f>
        <v>797</v>
      </c>
      <c r="P798">
        <f>IFERROR(Sheet3!Q1120,"")</f>
        <v>0</v>
      </c>
      <c r="Q798" s="3">
        <v>42407</v>
      </c>
      <c r="R798">
        <f t="shared" si="30"/>
        <v>116</v>
      </c>
    </row>
    <row r="799" spans="15:18">
      <c r="O799">
        <f>IFERROR(テーブル_Swim014[[#This Row],[選手番号]],"")</f>
        <v>798</v>
      </c>
      <c r="P799">
        <f>IFERROR(Sheet3!Q1121,"")</f>
        <v>0</v>
      </c>
      <c r="Q799" s="3">
        <v>42407</v>
      </c>
      <c r="R799">
        <f t="shared" si="30"/>
        <v>116</v>
      </c>
    </row>
    <row r="800" spans="15:18">
      <c r="O800">
        <f>IFERROR(テーブル_Swim014[[#This Row],[選手番号]],"")</f>
        <v>799</v>
      </c>
      <c r="P800">
        <f>IFERROR(Sheet3!Q1122,"")</f>
        <v>0</v>
      </c>
      <c r="Q800" s="3">
        <v>42407</v>
      </c>
      <c r="R800">
        <f t="shared" si="30"/>
        <v>116</v>
      </c>
    </row>
    <row r="801" spans="15:18">
      <c r="O801">
        <f>IFERROR(テーブル_Swim014[[#This Row],[選手番号]],"")</f>
        <v>800</v>
      </c>
      <c r="P801">
        <f>IFERROR(Sheet3!Q1123,"")</f>
        <v>0</v>
      </c>
      <c r="Q801" s="3">
        <v>42407</v>
      </c>
      <c r="R801">
        <f t="shared" si="30"/>
        <v>116</v>
      </c>
    </row>
    <row r="802" spans="15:18">
      <c r="O802">
        <f>IFERROR(テーブル_Swim014[[#This Row],[選手番号]],"")</f>
        <v>801</v>
      </c>
      <c r="P802">
        <f>IFERROR(Sheet3!Q1124,"")</f>
        <v>0</v>
      </c>
      <c r="Q802" s="3">
        <v>42407</v>
      </c>
      <c r="R802">
        <f t="shared" si="30"/>
        <v>116</v>
      </c>
    </row>
    <row r="803" spans="15:18">
      <c r="O803">
        <f>IFERROR(テーブル_Swim014[[#This Row],[選手番号]],"")</f>
        <v>802</v>
      </c>
      <c r="P803">
        <f>IFERROR(Sheet3!Q1125,"")</f>
        <v>0</v>
      </c>
      <c r="Q803" s="3">
        <v>42407</v>
      </c>
      <c r="R803">
        <f t="shared" si="30"/>
        <v>116</v>
      </c>
    </row>
    <row r="804" spans="15:18">
      <c r="O804">
        <f>IFERROR(テーブル_Swim014[[#This Row],[選手番号]],"")</f>
        <v>803</v>
      </c>
      <c r="P804">
        <f>IFERROR(Sheet3!Q1126,"")</f>
        <v>0</v>
      </c>
      <c r="Q804" s="3">
        <v>42407</v>
      </c>
      <c r="R804">
        <f t="shared" si="30"/>
        <v>116</v>
      </c>
    </row>
    <row r="805" spans="15:18">
      <c r="O805">
        <f>IFERROR(テーブル_Swim014[[#This Row],[選手番号]],"")</f>
        <v>804</v>
      </c>
      <c r="P805">
        <f>IFERROR(Sheet3!Q1127,"")</f>
        <v>0</v>
      </c>
      <c r="Q805" s="3">
        <v>42407</v>
      </c>
      <c r="R805">
        <f t="shared" si="30"/>
        <v>116</v>
      </c>
    </row>
    <row r="806" spans="15:18">
      <c r="O806">
        <f>IFERROR(テーブル_Swim014[[#This Row],[選手番号]],"")</f>
        <v>805</v>
      </c>
      <c r="P806">
        <f>IFERROR(Sheet3!Q1128,"")</f>
        <v>0</v>
      </c>
      <c r="Q806" s="3">
        <v>42407</v>
      </c>
      <c r="R806">
        <f t="shared" si="30"/>
        <v>116</v>
      </c>
    </row>
    <row r="807" spans="15:18">
      <c r="O807">
        <f>IFERROR(テーブル_Swim014[[#This Row],[選手番号]],"")</f>
        <v>806</v>
      </c>
      <c r="P807">
        <f>IFERROR(Sheet3!Q1129,"")</f>
        <v>0</v>
      </c>
      <c r="Q807" s="3">
        <v>42407</v>
      </c>
      <c r="R807">
        <f t="shared" si="30"/>
        <v>116</v>
      </c>
    </row>
    <row r="808" spans="15:18">
      <c r="O808">
        <f>IFERROR(テーブル_Swim014[[#This Row],[選手番号]],"")</f>
        <v>807</v>
      </c>
      <c r="P808">
        <f>IFERROR(Sheet3!Q1130,"")</f>
        <v>0</v>
      </c>
      <c r="Q808" s="3">
        <v>42407</v>
      </c>
      <c r="R808">
        <f t="shared" si="30"/>
        <v>116</v>
      </c>
    </row>
    <row r="809" spans="15:18">
      <c r="O809">
        <f>IFERROR(テーブル_Swim014[[#This Row],[選手番号]],"")</f>
        <v>808</v>
      </c>
      <c r="P809">
        <f>IFERROR(Sheet3!Q1131,"")</f>
        <v>0</v>
      </c>
      <c r="Q809" s="3">
        <v>42407</v>
      </c>
      <c r="R809">
        <f t="shared" si="30"/>
        <v>116</v>
      </c>
    </row>
    <row r="810" spans="15:18">
      <c r="O810">
        <f>IFERROR(テーブル_Swim014[[#This Row],[選手番号]],"")</f>
        <v>809</v>
      </c>
      <c r="P810">
        <f>IFERROR(Sheet3!Q1132,"")</f>
        <v>0</v>
      </c>
      <c r="Q810" s="3">
        <v>42407</v>
      </c>
      <c r="R810">
        <f t="shared" si="30"/>
        <v>116</v>
      </c>
    </row>
    <row r="811" spans="15:18">
      <c r="O811">
        <f>IFERROR(テーブル_Swim014[[#This Row],[選手番号]],"")</f>
        <v>810</v>
      </c>
      <c r="P811">
        <f>IFERROR(Sheet3!Q1133,"")</f>
        <v>0</v>
      </c>
      <c r="Q811" s="3">
        <v>42407</v>
      </c>
      <c r="R811">
        <f t="shared" si="30"/>
        <v>116</v>
      </c>
    </row>
    <row r="812" spans="15:18">
      <c r="O812">
        <f>IFERROR(テーブル_Swim014[[#This Row],[選手番号]],"")</f>
        <v>811</v>
      </c>
      <c r="P812">
        <f>IFERROR(Sheet3!Q1134,"")</f>
        <v>0</v>
      </c>
      <c r="Q812" s="3">
        <v>42407</v>
      </c>
      <c r="R812">
        <f t="shared" si="30"/>
        <v>116</v>
      </c>
    </row>
    <row r="813" spans="15:18">
      <c r="O813">
        <f>IFERROR(テーブル_Swim014[[#This Row],[選手番号]],"")</f>
        <v>812</v>
      </c>
      <c r="P813">
        <f>IFERROR(Sheet3!Q1135,"")</f>
        <v>0</v>
      </c>
      <c r="Q813" s="3">
        <v>42407</v>
      </c>
      <c r="R813">
        <f t="shared" si="30"/>
        <v>116</v>
      </c>
    </row>
    <row r="814" spans="15:18">
      <c r="O814">
        <f>IFERROR(テーブル_Swim014[[#This Row],[選手番号]],"")</f>
        <v>813</v>
      </c>
      <c r="P814">
        <f>IFERROR(Sheet3!Q1136,"")</f>
        <v>0</v>
      </c>
      <c r="Q814" s="3">
        <v>42407</v>
      </c>
      <c r="R814">
        <f t="shared" si="30"/>
        <v>116</v>
      </c>
    </row>
    <row r="815" spans="15:18">
      <c r="O815">
        <f>IFERROR(テーブル_Swim014[[#This Row],[選手番号]],"")</f>
        <v>814</v>
      </c>
      <c r="P815">
        <f>IFERROR(Sheet3!Q1137,"")</f>
        <v>0</v>
      </c>
      <c r="Q815" s="3">
        <v>42407</v>
      </c>
      <c r="R815">
        <f t="shared" si="30"/>
        <v>116</v>
      </c>
    </row>
    <row r="816" spans="15:18">
      <c r="O816">
        <f>IFERROR(テーブル_Swim014[[#This Row],[選手番号]],"")</f>
        <v>815</v>
      </c>
      <c r="P816">
        <f>IFERROR(Sheet3!Q1138,"")</f>
        <v>0</v>
      </c>
      <c r="Q816" s="3">
        <v>42407</v>
      </c>
      <c r="R816">
        <f t="shared" si="30"/>
        <v>116</v>
      </c>
    </row>
    <row r="817" spans="15:18">
      <c r="O817">
        <f>IFERROR(テーブル_Swim014[[#This Row],[選手番号]],"")</f>
        <v>816</v>
      </c>
      <c r="P817">
        <f>IFERROR(Sheet3!Q1139,"")</f>
        <v>0</v>
      </c>
      <c r="Q817" s="3">
        <v>42407</v>
      </c>
      <c r="R817">
        <f t="shared" si="30"/>
        <v>116</v>
      </c>
    </row>
    <row r="818" spans="15:18">
      <c r="O818">
        <f>IFERROR(テーブル_Swim014[[#This Row],[選手番号]],"")</f>
        <v>817</v>
      </c>
      <c r="P818">
        <f>IFERROR(Sheet3!Q1140,"")</f>
        <v>0</v>
      </c>
      <c r="Q818" s="3">
        <v>42407</v>
      </c>
      <c r="R818">
        <f t="shared" si="30"/>
        <v>116</v>
      </c>
    </row>
    <row r="819" spans="15:18">
      <c r="O819">
        <f>IFERROR(テーブル_Swim014[[#This Row],[選手番号]],"")</f>
        <v>818</v>
      </c>
      <c r="P819">
        <f>IFERROR(Sheet3!Q1141,"")</f>
        <v>0</v>
      </c>
      <c r="Q819" s="3">
        <v>42407</v>
      </c>
      <c r="R819">
        <f t="shared" si="30"/>
        <v>116</v>
      </c>
    </row>
    <row r="820" spans="15:18">
      <c r="O820">
        <f>IFERROR(テーブル_Swim014[[#This Row],[選手番号]],"")</f>
        <v>819</v>
      </c>
      <c r="P820">
        <f>IFERROR(Sheet3!Q1142,"")</f>
        <v>0</v>
      </c>
      <c r="Q820" s="3">
        <v>42407</v>
      </c>
      <c r="R820">
        <f t="shared" si="30"/>
        <v>116</v>
      </c>
    </row>
    <row r="821" spans="15:18">
      <c r="O821">
        <f>IFERROR(テーブル_Swim014[[#This Row],[選手番号]],"")</f>
        <v>820</v>
      </c>
      <c r="P821">
        <f>IFERROR(Sheet3!Q1143,"")</f>
        <v>0</v>
      </c>
      <c r="Q821" s="3">
        <v>42407</v>
      </c>
      <c r="R821">
        <f t="shared" si="30"/>
        <v>116</v>
      </c>
    </row>
    <row r="822" spans="15:18">
      <c r="O822">
        <f>IFERROR(テーブル_Swim014[[#This Row],[選手番号]],"")</f>
        <v>821</v>
      </c>
      <c r="P822">
        <f>IFERROR(Sheet3!Q1144,"")</f>
        <v>0</v>
      </c>
      <c r="Q822" s="3">
        <v>42407</v>
      </c>
      <c r="R822">
        <f t="shared" si="30"/>
        <v>116</v>
      </c>
    </row>
    <row r="823" spans="15:18">
      <c r="O823">
        <f>IFERROR(テーブル_Swim014[[#This Row],[選手番号]],"")</f>
        <v>822</v>
      </c>
      <c r="P823">
        <f>IFERROR(Sheet3!Q1145,"")</f>
        <v>0</v>
      </c>
      <c r="Q823" s="3">
        <v>42407</v>
      </c>
      <c r="R823">
        <f t="shared" si="30"/>
        <v>116</v>
      </c>
    </row>
    <row r="824" spans="15:18">
      <c r="O824">
        <f>IFERROR(テーブル_Swim014[[#This Row],[選手番号]],"")</f>
        <v>823</v>
      </c>
      <c r="P824">
        <f>IFERROR(Sheet3!Q1146,"")</f>
        <v>0</v>
      </c>
      <c r="Q824" s="3">
        <v>42407</v>
      </c>
      <c r="R824">
        <f t="shared" si="30"/>
        <v>116</v>
      </c>
    </row>
    <row r="825" spans="15:18">
      <c r="O825">
        <f>IFERROR(テーブル_Swim014[[#This Row],[選手番号]],"")</f>
        <v>824</v>
      </c>
      <c r="P825">
        <f>IFERROR(Sheet3!Q1147,"")</f>
        <v>0</v>
      </c>
      <c r="Q825" s="3">
        <v>42407</v>
      </c>
      <c r="R825">
        <f t="shared" si="30"/>
        <v>116</v>
      </c>
    </row>
    <row r="826" spans="15:18">
      <c r="O826">
        <f>IFERROR(テーブル_Swim014[[#This Row],[選手番号]],"")</f>
        <v>825</v>
      </c>
      <c r="P826">
        <f>IFERROR(Sheet3!Q1148,"")</f>
        <v>0</v>
      </c>
      <c r="Q826" s="3">
        <v>42407</v>
      </c>
      <c r="R826">
        <f t="shared" si="30"/>
        <v>116</v>
      </c>
    </row>
    <row r="827" spans="15:18">
      <c r="O827">
        <f>IFERROR(テーブル_Swim014[[#This Row],[選手番号]],"")</f>
        <v>826</v>
      </c>
      <c r="P827">
        <f>IFERROR(Sheet3!Q1149,"")</f>
        <v>0</v>
      </c>
      <c r="Q827" s="3">
        <v>42407</v>
      </c>
      <c r="R827">
        <f t="shared" si="30"/>
        <v>116</v>
      </c>
    </row>
    <row r="828" spans="15:18">
      <c r="O828">
        <f>IFERROR(テーブル_Swim014[[#This Row],[選手番号]],"")</f>
        <v>827</v>
      </c>
      <c r="P828">
        <f>IFERROR(Sheet3!Q1150,"")</f>
        <v>0</v>
      </c>
      <c r="Q828" s="3">
        <v>42407</v>
      </c>
      <c r="R828">
        <f t="shared" si="30"/>
        <v>116</v>
      </c>
    </row>
    <row r="829" spans="15:18">
      <c r="O829">
        <f>IFERROR(テーブル_Swim014[[#This Row],[選手番号]],"")</f>
        <v>828</v>
      </c>
      <c r="P829">
        <f>IFERROR(Sheet3!Q1151,"")</f>
        <v>0</v>
      </c>
      <c r="Q829" s="3">
        <v>42407</v>
      </c>
      <c r="R829">
        <f t="shared" si="30"/>
        <v>116</v>
      </c>
    </row>
    <row r="830" spans="15:18">
      <c r="O830">
        <f>IFERROR(テーブル_Swim014[[#This Row],[選手番号]],"")</f>
        <v>829</v>
      </c>
      <c r="P830">
        <f>IFERROR(Sheet3!Q1152,"")</f>
        <v>0</v>
      </c>
      <c r="Q830" s="3">
        <v>42407</v>
      </c>
      <c r="R830">
        <f t="shared" si="30"/>
        <v>116</v>
      </c>
    </row>
    <row r="831" spans="15:18">
      <c r="O831">
        <f>IFERROR(テーブル_Swim014[[#This Row],[選手番号]],"")</f>
        <v>830</v>
      </c>
      <c r="P831">
        <f>IFERROR(Sheet3!Q1153,"")</f>
        <v>0</v>
      </c>
      <c r="Q831" s="3">
        <v>42407</v>
      </c>
      <c r="R831">
        <f t="shared" si="30"/>
        <v>116</v>
      </c>
    </row>
    <row r="832" spans="15:18">
      <c r="O832">
        <f>IFERROR(テーブル_Swim014[[#This Row],[選手番号]],"")</f>
        <v>831</v>
      </c>
      <c r="P832">
        <f>IFERROR(Sheet3!Q1154,"")</f>
        <v>0</v>
      </c>
      <c r="Q832" s="3">
        <v>42407</v>
      </c>
      <c r="R832">
        <f t="shared" si="30"/>
        <v>116</v>
      </c>
    </row>
    <row r="833" spans="15:18">
      <c r="O833">
        <f>IFERROR(テーブル_Swim014[[#This Row],[選手番号]],"")</f>
        <v>832</v>
      </c>
      <c r="P833">
        <f>IFERROR(Sheet3!Q1155,"")</f>
        <v>0</v>
      </c>
      <c r="Q833" s="3">
        <v>42407</v>
      </c>
      <c r="R833">
        <f t="shared" si="30"/>
        <v>116</v>
      </c>
    </row>
    <row r="834" spans="15:18">
      <c r="O834">
        <f>IFERROR(テーブル_Swim014[[#This Row],[選手番号]],"")</f>
        <v>833</v>
      </c>
      <c r="P834">
        <f>IFERROR(Sheet3!Q1156,"")</f>
        <v>0</v>
      </c>
      <c r="Q834" s="3">
        <v>42407</v>
      </c>
      <c r="R834">
        <f t="shared" si="30"/>
        <v>116</v>
      </c>
    </row>
    <row r="835" spans="15:18">
      <c r="O835">
        <f>IFERROR(テーブル_Swim014[[#This Row],[選手番号]],"")</f>
        <v>834</v>
      </c>
      <c r="P835">
        <f>IFERROR(Sheet3!Q1157,"")</f>
        <v>0</v>
      </c>
      <c r="Q835" s="3">
        <v>42407</v>
      </c>
      <c r="R835">
        <f t="shared" ref="R835:R898" si="31">IFERROR(DATEDIF(P835,Q835,"Y"),"")</f>
        <v>116</v>
      </c>
    </row>
    <row r="836" spans="15:18">
      <c r="O836">
        <f>IFERROR(テーブル_Swim014[[#This Row],[選手番号]],"")</f>
        <v>835</v>
      </c>
      <c r="P836">
        <f>IFERROR(Sheet3!Q1158,"")</f>
        <v>0</v>
      </c>
      <c r="Q836" s="3">
        <v>42407</v>
      </c>
      <c r="R836">
        <f t="shared" si="31"/>
        <v>116</v>
      </c>
    </row>
    <row r="837" spans="15:18">
      <c r="O837">
        <f>IFERROR(テーブル_Swim014[[#This Row],[選手番号]],"")</f>
        <v>836</v>
      </c>
      <c r="P837">
        <f>IFERROR(Sheet3!Q1159,"")</f>
        <v>0</v>
      </c>
      <c r="Q837" s="3">
        <v>42407</v>
      </c>
      <c r="R837">
        <f t="shared" si="31"/>
        <v>116</v>
      </c>
    </row>
    <row r="838" spans="15:18">
      <c r="O838">
        <f>IFERROR(テーブル_Swim014[[#This Row],[選手番号]],"")</f>
        <v>837</v>
      </c>
      <c r="P838">
        <f>IFERROR(Sheet3!Q1160,"")</f>
        <v>0</v>
      </c>
      <c r="Q838" s="3">
        <v>42407</v>
      </c>
      <c r="R838">
        <f t="shared" si="31"/>
        <v>116</v>
      </c>
    </row>
    <row r="839" spans="15:18">
      <c r="O839">
        <f>IFERROR(テーブル_Swim014[[#This Row],[選手番号]],"")</f>
        <v>838</v>
      </c>
      <c r="P839">
        <f>IFERROR(Sheet3!Q1161,"")</f>
        <v>0</v>
      </c>
      <c r="Q839" s="3">
        <v>42407</v>
      </c>
      <c r="R839">
        <f t="shared" si="31"/>
        <v>116</v>
      </c>
    </row>
    <row r="840" spans="15:18">
      <c r="O840">
        <f>IFERROR(テーブル_Swim014[[#This Row],[選手番号]],"")</f>
        <v>839</v>
      </c>
      <c r="P840">
        <f>IFERROR(Sheet3!Q1162,"")</f>
        <v>0</v>
      </c>
      <c r="Q840" s="3">
        <v>42407</v>
      </c>
      <c r="R840">
        <f t="shared" si="31"/>
        <v>116</v>
      </c>
    </row>
    <row r="841" spans="15:18">
      <c r="O841">
        <f>IFERROR(テーブル_Swim014[[#This Row],[選手番号]],"")</f>
        <v>840</v>
      </c>
      <c r="P841">
        <f>IFERROR(Sheet3!Q1163,"")</f>
        <v>0</v>
      </c>
      <c r="Q841" s="3">
        <v>42407</v>
      </c>
      <c r="R841">
        <f t="shared" si="31"/>
        <v>116</v>
      </c>
    </row>
    <row r="842" spans="15:18">
      <c r="O842" t="str">
        <f>IFERROR(テーブル_Swim014[[#This Row],[選手番号]],"")</f>
        <v/>
      </c>
      <c r="P842">
        <f>IFERROR(Sheet3!Q1164,"")</f>
        <v>0</v>
      </c>
      <c r="Q842" s="3">
        <v>42407</v>
      </c>
      <c r="R842">
        <f t="shared" si="31"/>
        <v>116</v>
      </c>
    </row>
    <row r="843" spans="15:18">
      <c r="O843" t="str">
        <f>IFERROR(テーブル_Swim014[[#This Row],[選手番号]],"")</f>
        <v/>
      </c>
      <c r="P843">
        <f>IFERROR(Sheet3!Q1165,"")</f>
        <v>0</v>
      </c>
      <c r="Q843" s="3">
        <v>42407</v>
      </c>
      <c r="R843">
        <f t="shared" si="31"/>
        <v>116</v>
      </c>
    </row>
    <row r="844" spans="15:18">
      <c r="O844" t="str">
        <f>IFERROR(テーブル_Swim014[[#This Row],[選手番号]],"")</f>
        <v/>
      </c>
      <c r="P844">
        <f>IFERROR(Sheet3!Q1166,"")</f>
        <v>0</v>
      </c>
      <c r="Q844" s="3">
        <v>42407</v>
      </c>
      <c r="R844">
        <f t="shared" si="31"/>
        <v>116</v>
      </c>
    </row>
    <row r="845" spans="15:18">
      <c r="O845" t="str">
        <f>IFERROR(テーブル_Swim014[[#This Row],[選手番号]],"")</f>
        <v/>
      </c>
      <c r="P845">
        <f>IFERROR(Sheet3!Q1167,"")</f>
        <v>0</v>
      </c>
      <c r="Q845" s="3">
        <v>42407</v>
      </c>
      <c r="R845">
        <f t="shared" si="31"/>
        <v>116</v>
      </c>
    </row>
    <row r="846" spans="15:18">
      <c r="O846" t="str">
        <f>IFERROR(テーブル_Swim014[[#This Row],[選手番号]],"")</f>
        <v/>
      </c>
      <c r="P846">
        <f>IFERROR(Sheet3!Q1168,"")</f>
        <v>0</v>
      </c>
      <c r="Q846" s="3">
        <v>42407</v>
      </c>
      <c r="R846">
        <f t="shared" si="31"/>
        <v>116</v>
      </c>
    </row>
    <row r="847" spans="15:18">
      <c r="O847" t="str">
        <f>IFERROR(テーブル_Swim014[[#This Row],[選手番号]],"")</f>
        <v/>
      </c>
      <c r="P847">
        <f>IFERROR(Sheet3!Q1169,"")</f>
        <v>0</v>
      </c>
      <c r="Q847" s="3">
        <v>42407</v>
      </c>
      <c r="R847">
        <f t="shared" si="31"/>
        <v>116</v>
      </c>
    </row>
    <row r="848" spans="15:18">
      <c r="O848" t="str">
        <f>IFERROR(テーブル_Swim014[[#This Row],[選手番号]],"")</f>
        <v/>
      </c>
      <c r="P848">
        <f>IFERROR(Sheet3!Q1170,"")</f>
        <v>0</v>
      </c>
      <c r="Q848" s="3">
        <v>42407</v>
      </c>
      <c r="R848">
        <f t="shared" si="31"/>
        <v>116</v>
      </c>
    </row>
    <row r="849" spans="15:18">
      <c r="O849" t="str">
        <f>IFERROR(テーブル_Swim014[[#This Row],[選手番号]],"")</f>
        <v/>
      </c>
      <c r="P849">
        <f>IFERROR(Sheet3!Q1171,"")</f>
        <v>0</v>
      </c>
      <c r="Q849" s="3">
        <v>42407</v>
      </c>
      <c r="R849">
        <f t="shared" si="31"/>
        <v>116</v>
      </c>
    </row>
    <row r="850" spans="15:18">
      <c r="O850" t="str">
        <f>IFERROR(テーブル_Swim014[[#This Row],[選手番号]],"")</f>
        <v/>
      </c>
      <c r="P850">
        <f>IFERROR(Sheet3!Q1172,"")</f>
        <v>0</v>
      </c>
      <c r="Q850" s="3">
        <v>42407</v>
      </c>
      <c r="R850">
        <f t="shared" si="31"/>
        <v>116</v>
      </c>
    </row>
    <row r="851" spans="15:18">
      <c r="O851" t="str">
        <f>IFERROR(テーブル_Swim014[[#This Row],[選手番号]],"")</f>
        <v/>
      </c>
      <c r="P851">
        <f>IFERROR(Sheet3!Q1173,"")</f>
        <v>0</v>
      </c>
      <c r="Q851" s="3">
        <v>42407</v>
      </c>
      <c r="R851">
        <f t="shared" si="31"/>
        <v>116</v>
      </c>
    </row>
    <row r="852" spans="15:18">
      <c r="O852" t="str">
        <f>IFERROR(テーブル_Swim014[[#This Row],[選手番号]],"")</f>
        <v/>
      </c>
      <c r="P852">
        <f>IFERROR(Sheet3!Q1174,"")</f>
        <v>0</v>
      </c>
      <c r="Q852" s="3">
        <v>42407</v>
      </c>
      <c r="R852">
        <f t="shared" si="31"/>
        <v>116</v>
      </c>
    </row>
    <row r="853" spans="15:18">
      <c r="O853" t="str">
        <f>IFERROR(テーブル_Swim014[[#This Row],[選手番号]],"")</f>
        <v/>
      </c>
      <c r="P853">
        <f>IFERROR(Sheet3!Q1175,"")</f>
        <v>0</v>
      </c>
      <c r="Q853" s="3">
        <v>42407</v>
      </c>
      <c r="R853">
        <f t="shared" si="31"/>
        <v>116</v>
      </c>
    </row>
    <row r="854" spans="15:18">
      <c r="O854" t="str">
        <f>IFERROR(テーブル_Swim014[[#This Row],[選手番号]],"")</f>
        <v/>
      </c>
      <c r="P854">
        <f>IFERROR(Sheet3!Q1176,"")</f>
        <v>0</v>
      </c>
      <c r="Q854" s="3">
        <v>42407</v>
      </c>
      <c r="R854">
        <f t="shared" si="31"/>
        <v>116</v>
      </c>
    </row>
    <row r="855" spans="15:18">
      <c r="O855" t="str">
        <f>IFERROR(テーブル_Swim014[[#This Row],[選手番号]],"")</f>
        <v/>
      </c>
      <c r="P855">
        <f>IFERROR(Sheet3!Q1177,"")</f>
        <v>0</v>
      </c>
      <c r="Q855" s="3">
        <v>42407</v>
      </c>
      <c r="R855">
        <f t="shared" si="31"/>
        <v>116</v>
      </c>
    </row>
    <row r="856" spans="15:18">
      <c r="O856" t="str">
        <f>IFERROR(テーブル_Swim014[[#This Row],[選手番号]],"")</f>
        <v/>
      </c>
      <c r="P856">
        <f>IFERROR(Sheet3!Q1178,"")</f>
        <v>0</v>
      </c>
      <c r="Q856" s="3">
        <v>42407</v>
      </c>
      <c r="R856">
        <f t="shared" si="31"/>
        <v>116</v>
      </c>
    </row>
    <row r="857" spans="15:18">
      <c r="O857" t="str">
        <f>IFERROR(テーブル_Swim014[[#This Row],[選手番号]],"")</f>
        <v/>
      </c>
      <c r="P857">
        <f>IFERROR(Sheet3!Q1179,"")</f>
        <v>0</v>
      </c>
      <c r="Q857" s="3">
        <v>42407</v>
      </c>
      <c r="R857">
        <f t="shared" si="31"/>
        <v>116</v>
      </c>
    </row>
    <row r="858" spans="15:18">
      <c r="O858" t="str">
        <f>IFERROR(テーブル_Swim014[[#This Row],[選手番号]],"")</f>
        <v/>
      </c>
      <c r="P858">
        <f>IFERROR(Sheet3!Q1180,"")</f>
        <v>0</v>
      </c>
      <c r="Q858" s="3">
        <v>42407</v>
      </c>
      <c r="R858">
        <f t="shared" si="31"/>
        <v>116</v>
      </c>
    </row>
    <row r="859" spans="15:18">
      <c r="O859" t="str">
        <f>IFERROR(テーブル_Swim014[[#This Row],[選手番号]],"")</f>
        <v/>
      </c>
      <c r="P859">
        <f>IFERROR(Sheet3!Q1181,"")</f>
        <v>0</v>
      </c>
      <c r="Q859" s="3">
        <v>42407</v>
      </c>
      <c r="R859">
        <f t="shared" si="31"/>
        <v>116</v>
      </c>
    </row>
    <row r="860" spans="15:18">
      <c r="O860" t="str">
        <f>IFERROR(テーブル_Swim014[[#This Row],[選手番号]],"")</f>
        <v/>
      </c>
      <c r="P860">
        <f>IFERROR(Sheet3!Q1182,"")</f>
        <v>0</v>
      </c>
      <c r="Q860" s="3">
        <v>42407</v>
      </c>
      <c r="R860">
        <f t="shared" si="31"/>
        <v>116</v>
      </c>
    </row>
    <row r="861" spans="15:18">
      <c r="O861" t="str">
        <f>IFERROR(テーブル_Swim014[[#This Row],[選手番号]],"")</f>
        <v/>
      </c>
      <c r="P861">
        <f>IFERROR(Sheet3!Q1183,"")</f>
        <v>0</v>
      </c>
      <c r="Q861" s="3">
        <v>42407</v>
      </c>
      <c r="R861">
        <f t="shared" si="31"/>
        <v>116</v>
      </c>
    </row>
    <row r="862" spans="15:18">
      <c r="O862" t="str">
        <f>IFERROR(テーブル_Swim014[[#This Row],[選手番号]],"")</f>
        <v/>
      </c>
      <c r="P862">
        <f>IFERROR(Sheet3!Q1184,"")</f>
        <v>0</v>
      </c>
      <c r="Q862" s="3">
        <v>42407</v>
      </c>
      <c r="R862">
        <f t="shared" si="31"/>
        <v>116</v>
      </c>
    </row>
    <row r="863" spans="15:18">
      <c r="O863" t="str">
        <f>IFERROR(テーブル_Swim014[[#This Row],[選手番号]],"")</f>
        <v/>
      </c>
      <c r="P863">
        <f>IFERROR(Sheet3!Q1185,"")</f>
        <v>0</v>
      </c>
      <c r="Q863" s="3">
        <v>42407</v>
      </c>
      <c r="R863">
        <f t="shared" si="31"/>
        <v>116</v>
      </c>
    </row>
    <row r="864" spans="15:18">
      <c r="O864" t="str">
        <f>IFERROR(テーブル_Swim014[[#This Row],[選手番号]],"")</f>
        <v/>
      </c>
      <c r="P864">
        <f>IFERROR(Sheet3!Q1186,"")</f>
        <v>0</v>
      </c>
      <c r="Q864" s="3">
        <v>42407</v>
      </c>
      <c r="R864">
        <f t="shared" si="31"/>
        <v>116</v>
      </c>
    </row>
    <row r="865" spans="15:18">
      <c r="O865" t="str">
        <f>IFERROR(テーブル_Swim014[[#This Row],[選手番号]],"")</f>
        <v/>
      </c>
      <c r="P865">
        <f>IFERROR(Sheet3!Q1187,"")</f>
        <v>0</v>
      </c>
      <c r="Q865" s="3">
        <v>42407</v>
      </c>
      <c r="R865">
        <f t="shared" si="31"/>
        <v>116</v>
      </c>
    </row>
    <row r="866" spans="15:18">
      <c r="O866" t="str">
        <f>IFERROR(テーブル_Swim014[[#This Row],[選手番号]],"")</f>
        <v/>
      </c>
      <c r="P866">
        <f>IFERROR(Sheet3!Q1188,"")</f>
        <v>0</v>
      </c>
      <c r="Q866" s="3">
        <v>42407</v>
      </c>
      <c r="R866">
        <f t="shared" si="31"/>
        <v>116</v>
      </c>
    </row>
    <row r="867" spans="15:18">
      <c r="O867" t="str">
        <f>IFERROR(テーブル_Swim014[[#This Row],[選手番号]],"")</f>
        <v/>
      </c>
      <c r="P867">
        <f>IFERROR(Sheet3!Q1189,"")</f>
        <v>0</v>
      </c>
      <c r="Q867" s="3">
        <v>42407</v>
      </c>
      <c r="R867">
        <f t="shared" si="31"/>
        <v>116</v>
      </c>
    </row>
    <row r="868" spans="15:18">
      <c r="O868" t="str">
        <f>IFERROR(テーブル_Swim014[[#This Row],[選手番号]],"")</f>
        <v/>
      </c>
      <c r="P868">
        <f>IFERROR(Sheet3!Q1190,"")</f>
        <v>0</v>
      </c>
      <c r="Q868" s="3">
        <v>42407</v>
      </c>
      <c r="R868">
        <f t="shared" si="31"/>
        <v>116</v>
      </c>
    </row>
    <row r="869" spans="15:18">
      <c r="O869" t="str">
        <f>IFERROR(テーブル_Swim014[[#This Row],[選手番号]],"")</f>
        <v/>
      </c>
      <c r="P869">
        <f>IFERROR(Sheet3!Q1191,"")</f>
        <v>0</v>
      </c>
      <c r="Q869" s="3">
        <v>42407</v>
      </c>
      <c r="R869">
        <f t="shared" si="31"/>
        <v>116</v>
      </c>
    </row>
    <row r="870" spans="15:18">
      <c r="O870" t="str">
        <f>IFERROR(テーブル_Swim014[[#This Row],[選手番号]],"")</f>
        <v/>
      </c>
      <c r="P870">
        <f>IFERROR(Sheet3!Q1192,"")</f>
        <v>0</v>
      </c>
      <c r="Q870" s="3">
        <v>42407</v>
      </c>
      <c r="R870">
        <f t="shared" si="31"/>
        <v>116</v>
      </c>
    </row>
    <row r="871" spans="15:18">
      <c r="O871" t="str">
        <f>IFERROR(テーブル_Swim014[[#This Row],[選手番号]],"")</f>
        <v/>
      </c>
      <c r="P871">
        <f>IFERROR(Sheet3!Q1193,"")</f>
        <v>0</v>
      </c>
      <c r="Q871" s="3">
        <v>42407</v>
      </c>
      <c r="R871">
        <f t="shared" si="31"/>
        <v>116</v>
      </c>
    </row>
    <row r="872" spans="15:18">
      <c r="O872" t="str">
        <f>IFERROR(テーブル_Swim014[[#This Row],[選手番号]],"")</f>
        <v/>
      </c>
      <c r="P872">
        <f>IFERROR(Sheet3!Q1194,"")</f>
        <v>0</v>
      </c>
      <c r="Q872" s="3">
        <v>42407</v>
      </c>
      <c r="R872">
        <f t="shared" si="31"/>
        <v>116</v>
      </c>
    </row>
    <row r="873" spans="15:18">
      <c r="O873" t="str">
        <f>IFERROR(テーブル_Swim014[[#This Row],[選手番号]],"")</f>
        <v/>
      </c>
      <c r="P873">
        <f>IFERROR(Sheet3!Q1195,"")</f>
        <v>0</v>
      </c>
      <c r="Q873" s="3">
        <v>42407</v>
      </c>
      <c r="R873">
        <f t="shared" si="31"/>
        <v>116</v>
      </c>
    </row>
    <row r="874" spans="15:18">
      <c r="O874" t="str">
        <f>IFERROR(テーブル_Swim014[[#This Row],[選手番号]],"")</f>
        <v/>
      </c>
      <c r="P874">
        <f>IFERROR(Sheet3!Q1196,"")</f>
        <v>0</v>
      </c>
      <c r="Q874" s="3">
        <v>42407</v>
      </c>
      <c r="R874">
        <f t="shared" si="31"/>
        <v>116</v>
      </c>
    </row>
    <row r="875" spans="15:18">
      <c r="O875" t="str">
        <f>IFERROR(テーブル_Swim014[[#This Row],[選手番号]],"")</f>
        <v/>
      </c>
      <c r="P875">
        <f>IFERROR(Sheet3!Q1197,"")</f>
        <v>0</v>
      </c>
      <c r="Q875" s="3">
        <v>42407</v>
      </c>
      <c r="R875">
        <f t="shared" si="31"/>
        <v>116</v>
      </c>
    </row>
    <row r="876" spans="15:18">
      <c r="O876" t="str">
        <f>IFERROR(テーブル_Swim014[[#This Row],[選手番号]],"")</f>
        <v/>
      </c>
      <c r="P876">
        <f>IFERROR(Sheet3!Q1198,"")</f>
        <v>0</v>
      </c>
      <c r="Q876" s="3">
        <v>42407</v>
      </c>
      <c r="R876">
        <f t="shared" si="31"/>
        <v>116</v>
      </c>
    </row>
    <row r="877" spans="15:18">
      <c r="O877" t="str">
        <f>IFERROR(テーブル_Swim014[[#This Row],[選手番号]],"")</f>
        <v/>
      </c>
      <c r="P877">
        <f>IFERROR(Sheet3!Q1199,"")</f>
        <v>0</v>
      </c>
      <c r="Q877" s="3">
        <v>42407</v>
      </c>
      <c r="R877">
        <f t="shared" si="31"/>
        <v>116</v>
      </c>
    </row>
    <row r="878" spans="15:18">
      <c r="O878" t="str">
        <f>IFERROR(テーブル_Swim014[[#This Row],[選手番号]],"")</f>
        <v/>
      </c>
      <c r="P878">
        <f>IFERROR(Sheet3!Q1200,"")</f>
        <v>0</v>
      </c>
      <c r="Q878" s="3">
        <v>42407</v>
      </c>
      <c r="R878">
        <f t="shared" si="31"/>
        <v>116</v>
      </c>
    </row>
    <row r="879" spans="15:18">
      <c r="O879" t="str">
        <f>IFERROR(テーブル_Swim014[[#This Row],[選手番号]],"")</f>
        <v/>
      </c>
      <c r="P879">
        <f>IFERROR(Sheet3!Q1201,"")</f>
        <v>0</v>
      </c>
      <c r="Q879" s="3">
        <v>42407</v>
      </c>
      <c r="R879">
        <f t="shared" si="31"/>
        <v>116</v>
      </c>
    </row>
    <row r="880" spans="15:18">
      <c r="O880" t="str">
        <f>IFERROR(テーブル_Swim014[[#This Row],[選手番号]],"")</f>
        <v/>
      </c>
      <c r="P880">
        <f>IFERROR(Sheet3!Q1202,"")</f>
        <v>0</v>
      </c>
      <c r="Q880" s="3">
        <v>42407</v>
      </c>
      <c r="R880">
        <f t="shared" si="31"/>
        <v>116</v>
      </c>
    </row>
    <row r="881" spans="15:18">
      <c r="O881" t="str">
        <f>IFERROR(テーブル_Swim014[[#This Row],[選手番号]],"")</f>
        <v/>
      </c>
      <c r="P881">
        <f>IFERROR(Sheet3!Q1203,"")</f>
        <v>0</v>
      </c>
      <c r="Q881" s="3">
        <v>42407</v>
      </c>
      <c r="R881">
        <f t="shared" si="31"/>
        <v>116</v>
      </c>
    </row>
    <row r="882" spans="15:18">
      <c r="O882" t="str">
        <f>IFERROR(テーブル_Swim014[[#This Row],[選手番号]],"")</f>
        <v/>
      </c>
      <c r="P882">
        <f>IFERROR(Sheet3!Q1204,"")</f>
        <v>0</v>
      </c>
      <c r="Q882" s="3">
        <v>42407</v>
      </c>
      <c r="R882">
        <f t="shared" si="31"/>
        <v>116</v>
      </c>
    </row>
    <row r="883" spans="15:18">
      <c r="O883" t="str">
        <f>IFERROR(テーブル_Swim014[[#This Row],[選手番号]],"")</f>
        <v/>
      </c>
      <c r="P883">
        <f>IFERROR(Sheet3!Q1205,"")</f>
        <v>0</v>
      </c>
      <c r="Q883" s="3">
        <v>42407</v>
      </c>
      <c r="R883">
        <f t="shared" si="31"/>
        <v>116</v>
      </c>
    </row>
    <row r="884" spans="15:18">
      <c r="O884" t="str">
        <f>IFERROR(テーブル_Swim014[[#This Row],[選手番号]],"")</f>
        <v/>
      </c>
      <c r="P884">
        <f>IFERROR(Sheet3!Q1206,"")</f>
        <v>0</v>
      </c>
      <c r="Q884" s="3">
        <v>42407</v>
      </c>
      <c r="R884">
        <f t="shared" si="31"/>
        <v>116</v>
      </c>
    </row>
    <row r="885" spans="15:18">
      <c r="O885" t="str">
        <f>IFERROR(テーブル_Swim014[[#This Row],[選手番号]],"")</f>
        <v/>
      </c>
      <c r="P885">
        <f>IFERROR(Sheet3!Q1207,"")</f>
        <v>0</v>
      </c>
      <c r="Q885" s="3">
        <v>42407</v>
      </c>
      <c r="R885">
        <f t="shared" si="31"/>
        <v>116</v>
      </c>
    </row>
    <row r="886" spans="15:18">
      <c r="O886" t="str">
        <f>IFERROR(テーブル_Swim014[[#This Row],[選手番号]],"")</f>
        <v/>
      </c>
      <c r="P886">
        <f>IFERROR(Sheet3!Q1208,"")</f>
        <v>0</v>
      </c>
      <c r="Q886" s="3">
        <v>42407</v>
      </c>
      <c r="R886">
        <f t="shared" si="31"/>
        <v>116</v>
      </c>
    </row>
    <row r="887" spans="15:18">
      <c r="O887" t="str">
        <f>IFERROR(テーブル_Swim014[[#This Row],[選手番号]],"")</f>
        <v/>
      </c>
      <c r="P887">
        <f>IFERROR(Sheet3!Q1209,"")</f>
        <v>0</v>
      </c>
      <c r="Q887" s="3">
        <v>42407</v>
      </c>
      <c r="R887">
        <f t="shared" si="31"/>
        <v>116</v>
      </c>
    </row>
    <row r="888" spans="15:18">
      <c r="O888" t="str">
        <f>IFERROR(テーブル_Swim014[[#This Row],[選手番号]],"")</f>
        <v/>
      </c>
      <c r="P888">
        <f>IFERROR(Sheet3!Q1210,"")</f>
        <v>0</v>
      </c>
      <c r="Q888" s="3">
        <v>42407</v>
      </c>
      <c r="R888">
        <f t="shared" si="31"/>
        <v>116</v>
      </c>
    </row>
    <row r="889" spans="15:18">
      <c r="O889" t="str">
        <f>IFERROR(テーブル_Swim014[[#This Row],[選手番号]],"")</f>
        <v/>
      </c>
      <c r="P889">
        <f>IFERROR(Sheet3!Q1211,"")</f>
        <v>0</v>
      </c>
      <c r="Q889" s="3">
        <v>42407</v>
      </c>
      <c r="R889">
        <f t="shared" si="31"/>
        <v>116</v>
      </c>
    </row>
    <row r="890" spans="15:18">
      <c r="O890" t="str">
        <f>IFERROR(テーブル_Swim014[[#This Row],[選手番号]],"")</f>
        <v/>
      </c>
      <c r="P890">
        <f>IFERROR(Sheet3!Q1212,"")</f>
        <v>0</v>
      </c>
      <c r="Q890" s="3">
        <v>42407</v>
      </c>
      <c r="R890">
        <f t="shared" si="31"/>
        <v>116</v>
      </c>
    </row>
    <row r="891" spans="15:18">
      <c r="O891" t="str">
        <f>IFERROR(テーブル_Swim014[[#This Row],[選手番号]],"")</f>
        <v/>
      </c>
      <c r="P891">
        <f>IFERROR(Sheet3!Q1213,"")</f>
        <v>0</v>
      </c>
      <c r="Q891" s="3">
        <v>42407</v>
      </c>
      <c r="R891">
        <f t="shared" si="31"/>
        <v>116</v>
      </c>
    </row>
    <row r="892" spans="15:18">
      <c r="O892" t="str">
        <f>IFERROR(テーブル_Swim014[[#This Row],[選手番号]],"")</f>
        <v/>
      </c>
      <c r="P892">
        <f>IFERROR(Sheet3!Q1214,"")</f>
        <v>0</v>
      </c>
      <c r="Q892" s="3">
        <v>42407</v>
      </c>
      <c r="R892">
        <f t="shared" si="31"/>
        <v>116</v>
      </c>
    </row>
    <row r="893" spans="15:18">
      <c r="O893" t="str">
        <f>IFERROR(テーブル_Swim014[[#This Row],[選手番号]],"")</f>
        <v/>
      </c>
      <c r="P893">
        <f>IFERROR(Sheet3!Q1215,"")</f>
        <v>0</v>
      </c>
      <c r="Q893" s="3">
        <v>42407</v>
      </c>
      <c r="R893">
        <f t="shared" si="31"/>
        <v>116</v>
      </c>
    </row>
    <row r="894" spans="15:18">
      <c r="O894" t="str">
        <f>IFERROR(テーブル_Swim014[[#This Row],[選手番号]],"")</f>
        <v/>
      </c>
      <c r="P894">
        <f>IFERROR(Sheet3!Q1216,"")</f>
        <v>0</v>
      </c>
      <c r="Q894" s="3">
        <v>42407</v>
      </c>
      <c r="R894">
        <f t="shared" si="31"/>
        <v>116</v>
      </c>
    </row>
    <row r="895" spans="15:18">
      <c r="O895" t="str">
        <f>IFERROR(テーブル_Swim014[[#This Row],[選手番号]],"")</f>
        <v/>
      </c>
      <c r="P895">
        <f>IFERROR(Sheet3!Q1217,"")</f>
        <v>0</v>
      </c>
      <c r="Q895" s="3">
        <v>42407</v>
      </c>
      <c r="R895">
        <f t="shared" si="31"/>
        <v>116</v>
      </c>
    </row>
    <row r="896" spans="15:18">
      <c r="O896" t="str">
        <f>IFERROR(テーブル_Swim014[[#This Row],[選手番号]],"")</f>
        <v/>
      </c>
      <c r="P896">
        <f>IFERROR(Sheet3!Q1218,"")</f>
        <v>0</v>
      </c>
      <c r="Q896" s="3">
        <v>42407</v>
      </c>
      <c r="R896">
        <f t="shared" si="31"/>
        <v>116</v>
      </c>
    </row>
    <row r="897" spans="15:18">
      <c r="O897" t="str">
        <f>IFERROR(テーブル_Swim014[[#This Row],[選手番号]],"")</f>
        <v/>
      </c>
      <c r="P897">
        <f>IFERROR(Sheet3!Q1219,"")</f>
        <v>0</v>
      </c>
      <c r="Q897" s="3">
        <v>42407</v>
      </c>
      <c r="R897">
        <f t="shared" si="31"/>
        <v>116</v>
      </c>
    </row>
    <row r="898" spans="15:18">
      <c r="O898" t="str">
        <f>IFERROR(テーブル_Swim014[[#This Row],[選手番号]],"")</f>
        <v/>
      </c>
      <c r="P898">
        <f>IFERROR(Sheet3!Q1220,"")</f>
        <v>0</v>
      </c>
      <c r="Q898" s="3">
        <v>42407</v>
      </c>
      <c r="R898">
        <f t="shared" si="31"/>
        <v>116</v>
      </c>
    </row>
    <row r="899" spans="15:18">
      <c r="O899" t="str">
        <f>IFERROR(テーブル_Swim014[[#This Row],[選手番号]],"")</f>
        <v/>
      </c>
      <c r="P899">
        <f>IFERROR(Sheet3!Q1221,"")</f>
        <v>0</v>
      </c>
      <c r="Q899" s="3">
        <v>42407</v>
      </c>
      <c r="R899">
        <f t="shared" ref="R899:R962" si="32">IFERROR(DATEDIF(P899,Q899,"Y"),"")</f>
        <v>116</v>
      </c>
    </row>
    <row r="900" spans="15:18">
      <c r="O900" t="str">
        <f>IFERROR(テーブル_Swim014[[#This Row],[選手番号]],"")</f>
        <v/>
      </c>
      <c r="P900">
        <f>IFERROR(Sheet3!Q1222,"")</f>
        <v>0</v>
      </c>
      <c r="Q900" s="3">
        <v>42407</v>
      </c>
      <c r="R900">
        <f t="shared" si="32"/>
        <v>116</v>
      </c>
    </row>
    <row r="901" spans="15:18">
      <c r="O901" t="str">
        <f>IFERROR(テーブル_Swim014[[#This Row],[選手番号]],"")</f>
        <v/>
      </c>
      <c r="P901">
        <f>IFERROR(Sheet3!Q1223,"")</f>
        <v>0</v>
      </c>
      <c r="Q901" s="3">
        <v>42407</v>
      </c>
      <c r="R901">
        <f t="shared" si="32"/>
        <v>116</v>
      </c>
    </row>
    <row r="902" spans="15:18">
      <c r="O902" t="str">
        <f>IFERROR(テーブル_Swim014[[#This Row],[選手番号]],"")</f>
        <v/>
      </c>
      <c r="P902">
        <f>IFERROR(Sheet3!Q1224,"")</f>
        <v>0</v>
      </c>
      <c r="Q902" s="3">
        <v>42407</v>
      </c>
      <c r="R902">
        <f t="shared" si="32"/>
        <v>116</v>
      </c>
    </row>
    <row r="903" spans="15:18">
      <c r="O903" t="str">
        <f>IFERROR(テーブル_Swim014[[#This Row],[選手番号]],"")</f>
        <v/>
      </c>
      <c r="P903">
        <f>IFERROR(Sheet3!Q1225,"")</f>
        <v>0</v>
      </c>
      <c r="Q903" s="3">
        <v>42407</v>
      </c>
      <c r="R903">
        <f t="shared" si="32"/>
        <v>116</v>
      </c>
    </row>
    <row r="904" spans="15:18">
      <c r="O904" t="str">
        <f>IFERROR(テーブル_Swim014[[#This Row],[選手番号]],"")</f>
        <v/>
      </c>
      <c r="P904">
        <f>IFERROR(Sheet3!Q1226,"")</f>
        <v>0</v>
      </c>
      <c r="Q904" s="3">
        <v>42407</v>
      </c>
      <c r="R904">
        <f t="shared" si="32"/>
        <v>116</v>
      </c>
    </row>
    <row r="905" spans="15:18">
      <c r="O905" t="str">
        <f>IFERROR(テーブル_Swim014[[#This Row],[選手番号]],"")</f>
        <v/>
      </c>
      <c r="P905">
        <f>IFERROR(Sheet3!Q1227,"")</f>
        <v>0</v>
      </c>
      <c r="Q905" s="3">
        <v>42407</v>
      </c>
      <c r="R905">
        <f t="shared" si="32"/>
        <v>116</v>
      </c>
    </row>
    <row r="906" spans="15:18">
      <c r="O906" t="str">
        <f>IFERROR(テーブル_Swim014[[#This Row],[選手番号]],"")</f>
        <v/>
      </c>
      <c r="P906">
        <f>IFERROR(Sheet3!Q1228,"")</f>
        <v>0</v>
      </c>
      <c r="Q906" s="3">
        <v>42407</v>
      </c>
      <c r="R906">
        <f t="shared" si="32"/>
        <v>116</v>
      </c>
    </row>
    <row r="907" spans="15:18">
      <c r="O907" t="str">
        <f>IFERROR(テーブル_Swim014[[#This Row],[選手番号]],"")</f>
        <v/>
      </c>
      <c r="P907">
        <f>IFERROR(Sheet3!Q1229,"")</f>
        <v>0</v>
      </c>
      <c r="Q907" s="3">
        <v>42407</v>
      </c>
      <c r="R907">
        <f t="shared" si="32"/>
        <v>116</v>
      </c>
    </row>
    <row r="908" spans="15:18">
      <c r="O908" t="str">
        <f>IFERROR(テーブル_Swim014[[#This Row],[選手番号]],"")</f>
        <v/>
      </c>
      <c r="P908">
        <f>IFERROR(Sheet3!Q1230,"")</f>
        <v>0</v>
      </c>
      <c r="Q908" s="3">
        <v>42407</v>
      </c>
      <c r="R908">
        <f t="shared" si="32"/>
        <v>116</v>
      </c>
    </row>
    <row r="909" spans="15:18">
      <c r="O909" t="str">
        <f>IFERROR(テーブル_Swim014[[#This Row],[選手番号]],"")</f>
        <v/>
      </c>
      <c r="P909">
        <f>IFERROR(Sheet3!Q1231,"")</f>
        <v>0</v>
      </c>
      <c r="Q909" s="3">
        <v>42407</v>
      </c>
      <c r="R909">
        <f t="shared" si="32"/>
        <v>116</v>
      </c>
    </row>
    <row r="910" spans="15:18">
      <c r="O910" t="str">
        <f>IFERROR(テーブル_Swim014[[#This Row],[選手番号]],"")</f>
        <v/>
      </c>
      <c r="P910">
        <f>IFERROR(Sheet3!Q1232,"")</f>
        <v>0</v>
      </c>
      <c r="Q910" s="3">
        <v>42407</v>
      </c>
      <c r="R910">
        <f t="shared" si="32"/>
        <v>116</v>
      </c>
    </row>
    <row r="911" spans="15:18">
      <c r="O911" t="str">
        <f>IFERROR(テーブル_Swim014[[#This Row],[選手番号]],"")</f>
        <v/>
      </c>
      <c r="P911">
        <f>IFERROR(Sheet3!Q1233,"")</f>
        <v>0</v>
      </c>
      <c r="Q911" s="3">
        <v>42407</v>
      </c>
      <c r="R911">
        <f t="shared" si="32"/>
        <v>116</v>
      </c>
    </row>
    <row r="912" spans="15:18">
      <c r="O912" t="str">
        <f>IFERROR(テーブル_Swim014[[#This Row],[選手番号]],"")</f>
        <v/>
      </c>
      <c r="P912">
        <f>IFERROR(Sheet3!Q1234,"")</f>
        <v>0</v>
      </c>
      <c r="Q912" s="3">
        <v>42407</v>
      </c>
      <c r="R912">
        <f t="shared" si="32"/>
        <v>116</v>
      </c>
    </row>
    <row r="913" spans="15:18">
      <c r="O913" t="str">
        <f>IFERROR(テーブル_Swim014[[#This Row],[選手番号]],"")</f>
        <v/>
      </c>
      <c r="P913">
        <f>IFERROR(Sheet3!Q1235,"")</f>
        <v>0</v>
      </c>
      <c r="Q913" s="3">
        <v>42407</v>
      </c>
      <c r="R913">
        <f t="shared" si="32"/>
        <v>116</v>
      </c>
    </row>
    <row r="914" spans="15:18">
      <c r="O914" t="str">
        <f>IFERROR(テーブル_Swim014[[#This Row],[選手番号]],"")</f>
        <v/>
      </c>
      <c r="P914">
        <f>IFERROR(Sheet3!Q1236,"")</f>
        <v>0</v>
      </c>
      <c r="Q914" s="3">
        <v>42407</v>
      </c>
      <c r="R914">
        <f t="shared" si="32"/>
        <v>116</v>
      </c>
    </row>
    <row r="915" spans="15:18">
      <c r="O915" t="str">
        <f>IFERROR(テーブル_Swim014[[#This Row],[選手番号]],"")</f>
        <v/>
      </c>
      <c r="P915">
        <f>IFERROR(Sheet3!Q1237,"")</f>
        <v>0</v>
      </c>
      <c r="Q915" s="3">
        <v>42407</v>
      </c>
      <c r="R915">
        <f t="shared" si="32"/>
        <v>116</v>
      </c>
    </row>
    <row r="916" spans="15:18">
      <c r="O916" t="str">
        <f>IFERROR(テーブル_Swim014[[#This Row],[選手番号]],"")</f>
        <v/>
      </c>
      <c r="P916">
        <f>IFERROR(Sheet3!Q1238,"")</f>
        <v>0</v>
      </c>
      <c r="Q916" s="3">
        <v>42407</v>
      </c>
      <c r="R916">
        <f t="shared" si="32"/>
        <v>116</v>
      </c>
    </row>
    <row r="917" spans="15:18">
      <c r="O917" t="str">
        <f>IFERROR(テーブル_Swim014[[#This Row],[選手番号]],"")</f>
        <v/>
      </c>
      <c r="P917">
        <f>IFERROR(Sheet3!Q1239,"")</f>
        <v>0</v>
      </c>
      <c r="Q917" s="3">
        <v>42407</v>
      </c>
      <c r="R917">
        <f t="shared" si="32"/>
        <v>116</v>
      </c>
    </row>
    <row r="918" spans="15:18">
      <c r="O918" t="str">
        <f>IFERROR(テーブル_Swim014[[#This Row],[選手番号]],"")</f>
        <v/>
      </c>
      <c r="P918">
        <f>IFERROR(Sheet3!Q1240,"")</f>
        <v>0</v>
      </c>
      <c r="Q918" s="3">
        <v>42407</v>
      </c>
      <c r="R918">
        <f t="shared" si="32"/>
        <v>116</v>
      </c>
    </row>
    <row r="919" spans="15:18">
      <c r="O919" t="str">
        <f>IFERROR(テーブル_Swim014[[#This Row],[選手番号]],"")</f>
        <v/>
      </c>
      <c r="P919">
        <f>IFERROR(Sheet3!Q1241,"")</f>
        <v>0</v>
      </c>
      <c r="Q919" s="3">
        <v>42407</v>
      </c>
      <c r="R919">
        <f t="shared" si="32"/>
        <v>116</v>
      </c>
    </row>
    <row r="920" spans="15:18">
      <c r="O920" t="str">
        <f>IFERROR(テーブル_Swim014[[#This Row],[選手番号]],"")</f>
        <v/>
      </c>
      <c r="P920">
        <f>IFERROR(Sheet3!Q1242,"")</f>
        <v>0</v>
      </c>
      <c r="Q920" s="3">
        <v>42407</v>
      </c>
      <c r="R920">
        <f t="shared" si="32"/>
        <v>116</v>
      </c>
    </row>
    <row r="921" spans="15:18">
      <c r="O921" t="str">
        <f>IFERROR(テーブル_Swim014[[#This Row],[選手番号]],"")</f>
        <v/>
      </c>
      <c r="P921">
        <f>IFERROR(Sheet3!Q1243,"")</f>
        <v>0</v>
      </c>
      <c r="Q921" s="3">
        <v>42407</v>
      </c>
      <c r="R921">
        <f t="shared" si="32"/>
        <v>116</v>
      </c>
    </row>
    <row r="922" spans="15:18">
      <c r="O922" t="str">
        <f>IFERROR(テーブル_Swim014[[#This Row],[選手番号]],"")</f>
        <v/>
      </c>
      <c r="P922">
        <f>IFERROR(Sheet3!Q1244,"")</f>
        <v>0</v>
      </c>
      <c r="Q922" s="3">
        <v>42407</v>
      </c>
      <c r="R922">
        <f t="shared" si="32"/>
        <v>116</v>
      </c>
    </row>
    <row r="923" spans="15:18">
      <c r="O923" t="str">
        <f>IFERROR(テーブル_Swim014[[#This Row],[選手番号]],"")</f>
        <v/>
      </c>
      <c r="P923">
        <f>IFERROR(Sheet3!Q1245,"")</f>
        <v>0</v>
      </c>
      <c r="Q923" s="3">
        <v>42407</v>
      </c>
      <c r="R923">
        <f t="shared" si="32"/>
        <v>116</v>
      </c>
    </row>
    <row r="924" spans="15:18">
      <c r="O924" t="str">
        <f>IFERROR(テーブル_Swim014[[#This Row],[選手番号]],"")</f>
        <v/>
      </c>
      <c r="P924">
        <f>IFERROR(Sheet3!Q1246,"")</f>
        <v>0</v>
      </c>
      <c r="Q924" s="3">
        <v>42407</v>
      </c>
      <c r="R924">
        <f t="shared" si="32"/>
        <v>116</v>
      </c>
    </row>
    <row r="925" spans="15:18">
      <c r="O925" t="str">
        <f>IFERROR(テーブル_Swim014[[#This Row],[選手番号]],"")</f>
        <v/>
      </c>
      <c r="P925">
        <f>IFERROR(Sheet3!Q1247,"")</f>
        <v>0</v>
      </c>
      <c r="Q925" s="3">
        <v>42407</v>
      </c>
      <c r="R925">
        <f t="shared" si="32"/>
        <v>116</v>
      </c>
    </row>
    <row r="926" spans="15:18">
      <c r="O926" t="str">
        <f>IFERROR(テーブル_Swim014[[#This Row],[選手番号]],"")</f>
        <v/>
      </c>
      <c r="P926">
        <f>IFERROR(Sheet3!Q1248,"")</f>
        <v>0</v>
      </c>
      <c r="Q926" s="3">
        <v>42407</v>
      </c>
      <c r="R926">
        <f t="shared" si="32"/>
        <v>116</v>
      </c>
    </row>
    <row r="927" spans="15:18">
      <c r="O927" t="str">
        <f>IFERROR(テーブル_Swim014[[#This Row],[選手番号]],"")</f>
        <v/>
      </c>
      <c r="P927">
        <f>IFERROR(Sheet3!Q1249,"")</f>
        <v>0</v>
      </c>
      <c r="Q927" s="3">
        <v>42407</v>
      </c>
      <c r="R927">
        <f t="shared" si="32"/>
        <v>116</v>
      </c>
    </row>
    <row r="928" spans="15:18">
      <c r="O928" t="str">
        <f>IFERROR(テーブル_Swim014[[#This Row],[選手番号]],"")</f>
        <v/>
      </c>
      <c r="P928">
        <f>IFERROR(Sheet3!Q1250,"")</f>
        <v>0</v>
      </c>
      <c r="Q928" s="3">
        <v>42407</v>
      </c>
      <c r="R928">
        <f t="shared" si="32"/>
        <v>116</v>
      </c>
    </row>
    <row r="929" spans="15:18">
      <c r="O929" t="str">
        <f>IFERROR(テーブル_Swim014[[#This Row],[選手番号]],"")</f>
        <v/>
      </c>
      <c r="P929">
        <f>IFERROR(Sheet3!Q1251,"")</f>
        <v>0</v>
      </c>
      <c r="Q929" s="3">
        <v>42407</v>
      </c>
      <c r="R929">
        <f t="shared" si="32"/>
        <v>116</v>
      </c>
    </row>
    <row r="930" spans="15:18">
      <c r="O930" t="str">
        <f>IFERROR(テーブル_Swim014[[#This Row],[選手番号]],"")</f>
        <v/>
      </c>
      <c r="P930">
        <f>IFERROR(Sheet3!Q1252,"")</f>
        <v>0</v>
      </c>
      <c r="Q930" s="3">
        <v>42407</v>
      </c>
      <c r="R930">
        <f t="shared" si="32"/>
        <v>116</v>
      </c>
    </row>
    <row r="931" spans="15:18">
      <c r="O931" t="str">
        <f>IFERROR(テーブル_Swim014[[#This Row],[選手番号]],"")</f>
        <v/>
      </c>
      <c r="P931">
        <f>IFERROR(Sheet3!Q1253,"")</f>
        <v>0</v>
      </c>
      <c r="Q931" s="3">
        <v>42407</v>
      </c>
      <c r="R931">
        <f t="shared" si="32"/>
        <v>116</v>
      </c>
    </row>
    <row r="932" spans="15:18">
      <c r="O932" t="str">
        <f>IFERROR(テーブル_Swim014[[#This Row],[選手番号]],"")</f>
        <v/>
      </c>
      <c r="P932">
        <f>IFERROR(Sheet3!Q1254,"")</f>
        <v>0</v>
      </c>
      <c r="Q932" s="3">
        <v>42407</v>
      </c>
      <c r="R932">
        <f t="shared" si="32"/>
        <v>116</v>
      </c>
    </row>
    <row r="933" spans="15:18">
      <c r="O933" t="str">
        <f>IFERROR(テーブル_Swim014[[#This Row],[選手番号]],"")</f>
        <v/>
      </c>
      <c r="P933">
        <f>IFERROR(Sheet3!Q1255,"")</f>
        <v>0</v>
      </c>
      <c r="Q933" s="3">
        <v>42407</v>
      </c>
      <c r="R933">
        <f t="shared" si="32"/>
        <v>116</v>
      </c>
    </row>
    <row r="934" spans="15:18">
      <c r="O934" t="str">
        <f>IFERROR(テーブル_Swim014[[#This Row],[選手番号]],"")</f>
        <v/>
      </c>
      <c r="P934">
        <f>IFERROR(Sheet3!Q1256,"")</f>
        <v>0</v>
      </c>
      <c r="Q934" s="3">
        <v>42407</v>
      </c>
      <c r="R934">
        <f t="shared" si="32"/>
        <v>116</v>
      </c>
    </row>
    <row r="935" spans="15:18">
      <c r="O935" t="str">
        <f>IFERROR(テーブル_Swim014[[#This Row],[選手番号]],"")</f>
        <v/>
      </c>
      <c r="P935">
        <f>IFERROR(Sheet3!Q1257,"")</f>
        <v>0</v>
      </c>
      <c r="Q935" s="3">
        <v>42407</v>
      </c>
      <c r="R935">
        <f t="shared" si="32"/>
        <v>116</v>
      </c>
    </row>
    <row r="936" spans="15:18">
      <c r="O936" t="str">
        <f>IFERROR(テーブル_Swim014[[#This Row],[選手番号]],"")</f>
        <v/>
      </c>
      <c r="P936">
        <f>IFERROR(Sheet3!Q1258,"")</f>
        <v>0</v>
      </c>
      <c r="Q936" s="3">
        <v>42407</v>
      </c>
      <c r="R936">
        <f t="shared" si="32"/>
        <v>116</v>
      </c>
    </row>
    <row r="937" spans="15:18">
      <c r="O937" t="str">
        <f>IFERROR(テーブル_Swim014[[#This Row],[選手番号]],"")</f>
        <v/>
      </c>
      <c r="P937">
        <f>IFERROR(Sheet3!Q1259,"")</f>
        <v>0</v>
      </c>
      <c r="Q937" s="3">
        <v>42407</v>
      </c>
      <c r="R937">
        <f t="shared" si="32"/>
        <v>116</v>
      </c>
    </row>
    <row r="938" spans="15:18">
      <c r="O938" t="str">
        <f>IFERROR(テーブル_Swim014[[#This Row],[選手番号]],"")</f>
        <v/>
      </c>
      <c r="P938">
        <f>IFERROR(Sheet3!Q1260,"")</f>
        <v>0</v>
      </c>
      <c r="Q938" s="3">
        <v>42407</v>
      </c>
      <c r="R938">
        <f t="shared" si="32"/>
        <v>116</v>
      </c>
    </row>
    <row r="939" spans="15:18">
      <c r="O939" t="str">
        <f>IFERROR(テーブル_Swim014[[#This Row],[選手番号]],"")</f>
        <v/>
      </c>
      <c r="P939">
        <f>IFERROR(Sheet3!Q1261,"")</f>
        <v>0</v>
      </c>
      <c r="Q939" s="3">
        <v>42407</v>
      </c>
      <c r="R939">
        <f t="shared" si="32"/>
        <v>116</v>
      </c>
    </row>
    <row r="940" spans="15:18">
      <c r="O940" t="str">
        <f>IFERROR(テーブル_Swim014[[#This Row],[選手番号]],"")</f>
        <v/>
      </c>
      <c r="P940">
        <f>IFERROR(Sheet3!Q1262,"")</f>
        <v>0</v>
      </c>
      <c r="Q940" s="3">
        <v>42407</v>
      </c>
      <c r="R940">
        <f t="shared" si="32"/>
        <v>116</v>
      </c>
    </row>
    <row r="941" spans="15:18">
      <c r="O941" t="str">
        <f>IFERROR(テーブル_Swim014[[#This Row],[選手番号]],"")</f>
        <v/>
      </c>
      <c r="P941">
        <f>IFERROR(Sheet3!Q1263,"")</f>
        <v>0</v>
      </c>
      <c r="Q941" s="3">
        <v>42407</v>
      </c>
      <c r="R941">
        <f t="shared" si="32"/>
        <v>116</v>
      </c>
    </row>
    <row r="942" spans="15:18">
      <c r="O942" t="str">
        <f>IFERROR(テーブル_Swim014[[#This Row],[選手番号]],"")</f>
        <v/>
      </c>
      <c r="P942">
        <f>IFERROR(Sheet3!Q1264,"")</f>
        <v>0</v>
      </c>
      <c r="Q942" s="3">
        <v>42407</v>
      </c>
      <c r="R942">
        <f t="shared" si="32"/>
        <v>116</v>
      </c>
    </row>
    <row r="943" spans="15:18">
      <c r="O943" t="str">
        <f>IFERROR(テーブル_Swim014[[#This Row],[選手番号]],"")</f>
        <v/>
      </c>
      <c r="P943">
        <f>IFERROR(Sheet3!Q1265,"")</f>
        <v>0</v>
      </c>
      <c r="Q943" s="3">
        <v>42407</v>
      </c>
      <c r="R943">
        <f t="shared" si="32"/>
        <v>116</v>
      </c>
    </row>
    <row r="944" spans="15:18">
      <c r="O944" t="str">
        <f>IFERROR(テーブル_Swim014[[#This Row],[選手番号]],"")</f>
        <v/>
      </c>
      <c r="P944">
        <f>IFERROR(Sheet3!Q1266,"")</f>
        <v>0</v>
      </c>
      <c r="Q944" s="3">
        <v>42407</v>
      </c>
      <c r="R944">
        <f t="shared" si="32"/>
        <v>116</v>
      </c>
    </row>
    <row r="945" spans="15:18">
      <c r="O945" t="str">
        <f>IFERROR(テーブル_Swim014[[#This Row],[選手番号]],"")</f>
        <v/>
      </c>
      <c r="P945">
        <f>IFERROR(Sheet3!Q1267,"")</f>
        <v>0</v>
      </c>
      <c r="Q945" s="3">
        <v>42407</v>
      </c>
      <c r="R945">
        <f t="shared" si="32"/>
        <v>116</v>
      </c>
    </row>
    <row r="946" spans="15:18">
      <c r="O946" t="str">
        <f>IFERROR(テーブル_Swim014[[#This Row],[選手番号]],"")</f>
        <v/>
      </c>
      <c r="P946">
        <f>IFERROR(Sheet3!Q1268,"")</f>
        <v>0</v>
      </c>
      <c r="Q946" s="3">
        <v>42407</v>
      </c>
      <c r="R946">
        <f t="shared" si="32"/>
        <v>116</v>
      </c>
    </row>
    <row r="947" spans="15:18">
      <c r="O947" t="str">
        <f>IFERROR(テーブル_Swim014[[#This Row],[選手番号]],"")</f>
        <v/>
      </c>
      <c r="P947">
        <f>IFERROR(Sheet3!Q1269,"")</f>
        <v>0</v>
      </c>
      <c r="Q947" s="3">
        <v>42407</v>
      </c>
      <c r="R947">
        <f t="shared" si="32"/>
        <v>116</v>
      </c>
    </row>
    <row r="948" spans="15:18">
      <c r="O948" t="str">
        <f>IFERROR(テーブル_Swim014[[#This Row],[選手番号]],"")</f>
        <v/>
      </c>
      <c r="P948">
        <f>IFERROR(Sheet3!Q1270,"")</f>
        <v>0</v>
      </c>
      <c r="Q948" s="3">
        <v>42407</v>
      </c>
      <c r="R948">
        <f t="shared" si="32"/>
        <v>116</v>
      </c>
    </row>
    <row r="949" spans="15:18">
      <c r="O949" t="str">
        <f>IFERROR(テーブル_Swim014[[#This Row],[選手番号]],"")</f>
        <v/>
      </c>
      <c r="P949">
        <f>IFERROR(Sheet3!Q1271,"")</f>
        <v>0</v>
      </c>
      <c r="Q949" s="3">
        <v>42407</v>
      </c>
      <c r="R949">
        <f t="shared" si="32"/>
        <v>116</v>
      </c>
    </row>
    <row r="950" spans="15:18">
      <c r="O950" t="str">
        <f>IFERROR(テーブル_Swim014[[#This Row],[選手番号]],"")</f>
        <v/>
      </c>
      <c r="P950">
        <f>IFERROR(Sheet3!Q1272,"")</f>
        <v>0</v>
      </c>
      <c r="Q950" s="3">
        <v>42407</v>
      </c>
      <c r="R950">
        <f t="shared" si="32"/>
        <v>116</v>
      </c>
    </row>
    <row r="951" spans="15:18">
      <c r="O951" t="str">
        <f>IFERROR(テーブル_Swim014[[#This Row],[選手番号]],"")</f>
        <v/>
      </c>
      <c r="P951">
        <f>IFERROR(Sheet3!Q1273,"")</f>
        <v>0</v>
      </c>
      <c r="Q951" s="3">
        <v>42407</v>
      </c>
      <c r="R951">
        <f t="shared" si="32"/>
        <v>116</v>
      </c>
    </row>
    <row r="952" spans="15:18">
      <c r="O952" t="str">
        <f>IFERROR(テーブル_Swim014[[#This Row],[選手番号]],"")</f>
        <v/>
      </c>
      <c r="P952">
        <f>IFERROR(Sheet3!Q1274,"")</f>
        <v>0</v>
      </c>
      <c r="Q952" s="3">
        <v>42407</v>
      </c>
      <c r="R952">
        <f t="shared" si="32"/>
        <v>116</v>
      </c>
    </row>
    <row r="953" spans="15:18">
      <c r="O953" t="str">
        <f>IFERROR(テーブル_Swim014[[#This Row],[選手番号]],"")</f>
        <v/>
      </c>
      <c r="P953">
        <f>IFERROR(Sheet3!Q1275,"")</f>
        <v>0</v>
      </c>
      <c r="Q953" s="3">
        <v>42407</v>
      </c>
      <c r="R953">
        <f t="shared" si="32"/>
        <v>116</v>
      </c>
    </row>
    <row r="954" spans="15:18">
      <c r="O954" t="str">
        <f>IFERROR(テーブル_Swim014[[#This Row],[選手番号]],"")</f>
        <v/>
      </c>
      <c r="P954">
        <f>IFERROR(Sheet3!Q1276,"")</f>
        <v>0</v>
      </c>
      <c r="Q954" s="3">
        <v>42407</v>
      </c>
      <c r="R954">
        <f t="shared" si="32"/>
        <v>116</v>
      </c>
    </row>
    <row r="955" spans="15:18">
      <c r="O955" t="str">
        <f>IFERROR(テーブル_Swim014[[#This Row],[選手番号]],"")</f>
        <v/>
      </c>
      <c r="P955">
        <f>IFERROR(Sheet3!Q1277,"")</f>
        <v>0</v>
      </c>
      <c r="Q955" s="3">
        <v>42407</v>
      </c>
      <c r="R955">
        <f t="shared" si="32"/>
        <v>116</v>
      </c>
    </row>
    <row r="956" spans="15:18">
      <c r="O956" t="str">
        <f>IFERROR(テーブル_Swim014[[#This Row],[選手番号]],"")</f>
        <v/>
      </c>
      <c r="P956">
        <f>IFERROR(Sheet3!Q1278,"")</f>
        <v>0</v>
      </c>
      <c r="Q956" s="3">
        <v>42407</v>
      </c>
      <c r="R956">
        <f t="shared" si="32"/>
        <v>116</v>
      </c>
    </row>
    <row r="957" spans="15:18">
      <c r="O957" t="str">
        <f>IFERROR(テーブル_Swim014[[#This Row],[選手番号]],"")</f>
        <v/>
      </c>
      <c r="P957">
        <f>IFERROR(Sheet3!Q1279,"")</f>
        <v>0</v>
      </c>
      <c r="Q957" s="3">
        <v>42407</v>
      </c>
      <c r="R957">
        <f t="shared" si="32"/>
        <v>116</v>
      </c>
    </row>
    <row r="958" spans="15:18">
      <c r="O958" t="str">
        <f>IFERROR(テーブル_Swim014[[#This Row],[選手番号]],"")</f>
        <v/>
      </c>
      <c r="P958">
        <f>IFERROR(Sheet3!Q1280,"")</f>
        <v>0</v>
      </c>
      <c r="Q958" s="3">
        <v>42407</v>
      </c>
      <c r="R958">
        <f t="shared" si="32"/>
        <v>116</v>
      </c>
    </row>
    <row r="959" spans="15:18">
      <c r="O959" t="str">
        <f>IFERROR(テーブル_Swim014[[#This Row],[選手番号]],"")</f>
        <v/>
      </c>
      <c r="P959">
        <f>IFERROR(Sheet3!Q1281,"")</f>
        <v>0</v>
      </c>
      <c r="Q959" s="3">
        <v>42407</v>
      </c>
      <c r="R959">
        <f t="shared" si="32"/>
        <v>116</v>
      </c>
    </row>
    <row r="960" spans="15:18">
      <c r="O960" t="str">
        <f>IFERROR(テーブル_Swim014[[#This Row],[選手番号]],"")</f>
        <v/>
      </c>
      <c r="P960">
        <f>IFERROR(Sheet3!Q1282,"")</f>
        <v>0</v>
      </c>
      <c r="Q960" s="3">
        <v>42407</v>
      </c>
      <c r="R960">
        <f t="shared" si="32"/>
        <v>116</v>
      </c>
    </row>
    <row r="961" spans="15:18">
      <c r="O961" t="str">
        <f>IFERROR(テーブル_Swim014[[#This Row],[選手番号]],"")</f>
        <v/>
      </c>
      <c r="P961">
        <f>IFERROR(Sheet3!Q1283,"")</f>
        <v>0</v>
      </c>
      <c r="Q961" s="3">
        <v>42407</v>
      </c>
      <c r="R961">
        <f t="shared" si="32"/>
        <v>116</v>
      </c>
    </row>
    <row r="962" spans="15:18">
      <c r="O962" t="str">
        <f>IFERROR(テーブル_Swim014[[#This Row],[選手番号]],"")</f>
        <v/>
      </c>
      <c r="P962">
        <f>IFERROR(Sheet3!Q1284,"")</f>
        <v>0</v>
      </c>
      <c r="Q962" s="3">
        <v>42407</v>
      </c>
      <c r="R962">
        <f t="shared" si="32"/>
        <v>116</v>
      </c>
    </row>
    <row r="963" spans="15:18">
      <c r="O963" t="str">
        <f>IFERROR(テーブル_Swim014[[#This Row],[選手番号]],"")</f>
        <v/>
      </c>
      <c r="P963">
        <f>IFERROR(Sheet3!Q1285,"")</f>
        <v>0</v>
      </c>
      <c r="Q963" s="3">
        <v>42407</v>
      </c>
      <c r="R963">
        <f t="shared" ref="R963:R1001" si="33">IFERROR(DATEDIF(P963,Q963,"Y"),"")</f>
        <v>116</v>
      </c>
    </row>
    <row r="964" spans="15:18">
      <c r="O964" t="str">
        <f>IFERROR(テーブル_Swim014[[#This Row],[選手番号]],"")</f>
        <v/>
      </c>
      <c r="P964">
        <f>IFERROR(Sheet3!Q1286,"")</f>
        <v>0</v>
      </c>
      <c r="Q964" s="3">
        <v>42407</v>
      </c>
      <c r="R964">
        <f t="shared" si="33"/>
        <v>116</v>
      </c>
    </row>
    <row r="965" spans="15:18">
      <c r="O965" t="str">
        <f>IFERROR(テーブル_Swim014[[#This Row],[選手番号]],"")</f>
        <v/>
      </c>
      <c r="P965">
        <f>IFERROR(Sheet3!Q1287,"")</f>
        <v>0</v>
      </c>
      <c r="Q965" s="3">
        <v>42407</v>
      </c>
      <c r="R965">
        <f t="shared" si="33"/>
        <v>116</v>
      </c>
    </row>
    <row r="966" spans="15:18">
      <c r="O966" t="str">
        <f>IFERROR(テーブル_Swim014[[#This Row],[選手番号]],"")</f>
        <v/>
      </c>
      <c r="P966">
        <f>IFERROR(Sheet3!Q1288,"")</f>
        <v>0</v>
      </c>
      <c r="Q966" s="3">
        <v>42407</v>
      </c>
      <c r="R966">
        <f t="shared" si="33"/>
        <v>116</v>
      </c>
    </row>
    <row r="967" spans="15:18">
      <c r="O967" t="str">
        <f>IFERROR(テーブル_Swim014[[#This Row],[選手番号]],"")</f>
        <v/>
      </c>
      <c r="P967">
        <f>IFERROR(Sheet3!Q1289,"")</f>
        <v>0</v>
      </c>
      <c r="Q967" s="3">
        <v>42407</v>
      </c>
      <c r="R967">
        <f t="shared" si="33"/>
        <v>116</v>
      </c>
    </row>
    <row r="968" spans="15:18">
      <c r="O968" t="str">
        <f>IFERROR(テーブル_Swim014[[#This Row],[選手番号]],"")</f>
        <v/>
      </c>
      <c r="P968">
        <f>IFERROR(Sheet3!Q1290,"")</f>
        <v>0</v>
      </c>
      <c r="Q968" s="3">
        <v>42407</v>
      </c>
      <c r="R968">
        <f t="shared" si="33"/>
        <v>116</v>
      </c>
    </row>
    <row r="969" spans="15:18">
      <c r="O969" t="str">
        <f>IFERROR(テーブル_Swim014[[#This Row],[選手番号]],"")</f>
        <v/>
      </c>
      <c r="P969">
        <f>IFERROR(Sheet3!Q1291,"")</f>
        <v>0</v>
      </c>
      <c r="Q969" s="3">
        <v>42407</v>
      </c>
      <c r="R969">
        <f t="shared" si="33"/>
        <v>116</v>
      </c>
    </row>
    <row r="970" spans="15:18">
      <c r="O970" t="str">
        <f>IFERROR(テーブル_Swim014[[#This Row],[選手番号]],"")</f>
        <v/>
      </c>
      <c r="P970">
        <f>IFERROR(Sheet3!Q1292,"")</f>
        <v>0</v>
      </c>
      <c r="Q970" s="3">
        <v>42407</v>
      </c>
      <c r="R970">
        <f t="shared" si="33"/>
        <v>116</v>
      </c>
    </row>
    <row r="971" spans="15:18">
      <c r="O971" t="str">
        <f>IFERROR(テーブル_Swim014[[#This Row],[選手番号]],"")</f>
        <v/>
      </c>
      <c r="P971">
        <f>IFERROR(Sheet3!Q1293,"")</f>
        <v>0</v>
      </c>
      <c r="Q971" s="3">
        <v>42407</v>
      </c>
      <c r="R971">
        <f t="shared" si="33"/>
        <v>116</v>
      </c>
    </row>
    <row r="972" spans="15:18">
      <c r="O972" t="str">
        <f>IFERROR(テーブル_Swim014[[#This Row],[選手番号]],"")</f>
        <v/>
      </c>
      <c r="P972">
        <f>IFERROR(Sheet3!Q1294,"")</f>
        <v>0</v>
      </c>
      <c r="Q972" s="3">
        <v>42407</v>
      </c>
      <c r="R972">
        <f t="shared" si="33"/>
        <v>116</v>
      </c>
    </row>
    <row r="973" spans="15:18">
      <c r="O973" t="str">
        <f>IFERROR(テーブル_Swim014[[#This Row],[選手番号]],"")</f>
        <v/>
      </c>
      <c r="P973">
        <f>IFERROR(Sheet3!Q1295,"")</f>
        <v>0</v>
      </c>
      <c r="Q973" s="3">
        <v>42407</v>
      </c>
      <c r="R973">
        <f t="shared" si="33"/>
        <v>116</v>
      </c>
    </row>
    <row r="974" spans="15:18">
      <c r="O974" t="str">
        <f>IFERROR(テーブル_Swim014[[#This Row],[選手番号]],"")</f>
        <v/>
      </c>
      <c r="P974">
        <f>IFERROR(Sheet3!Q1296,"")</f>
        <v>0</v>
      </c>
      <c r="Q974" s="3">
        <v>42407</v>
      </c>
      <c r="R974">
        <f t="shared" si="33"/>
        <v>116</v>
      </c>
    </row>
    <row r="975" spans="15:18">
      <c r="O975" t="str">
        <f>IFERROR(テーブル_Swim014[[#This Row],[選手番号]],"")</f>
        <v/>
      </c>
      <c r="P975">
        <f>IFERROR(Sheet3!Q1297,"")</f>
        <v>0</v>
      </c>
      <c r="Q975" s="3">
        <v>42407</v>
      </c>
      <c r="R975">
        <f t="shared" si="33"/>
        <v>116</v>
      </c>
    </row>
    <row r="976" spans="15:18">
      <c r="O976" t="str">
        <f>IFERROR(テーブル_Swim014[[#This Row],[選手番号]],"")</f>
        <v/>
      </c>
      <c r="P976">
        <f>IFERROR(Sheet3!Q1298,"")</f>
        <v>0</v>
      </c>
      <c r="Q976" s="3">
        <v>42407</v>
      </c>
      <c r="R976">
        <f t="shared" si="33"/>
        <v>116</v>
      </c>
    </row>
    <row r="977" spans="15:18">
      <c r="O977" t="str">
        <f>IFERROR(テーブル_Swim014[[#This Row],[選手番号]],"")</f>
        <v/>
      </c>
      <c r="P977">
        <f>IFERROR(Sheet3!Q1299,"")</f>
        <v>0</v>
      </c>
      <c r="Q977" s="3">
        <v>42407</v>
      </c>
      <c r="R977">
        <f t="shared" si="33"/>
        <v>116</v>
      </c>
    </row>
    <row r="978" spans="15:18">
      <c r="O978" t="str">
        <f>IFERROR(テーブル_Swim014[[#This Row],[選手番号]],"")</f>
        <v/>
      </c>
      <c r="P978">
        <f>IFERROR(Sheet3!Q1300,"")</f>
        <v>0</v>
      </c>
      <c r="Q978" s="3">
        <v>42407</v>
      </c>
      <c r="R978">
        <f t="shared" si="33"/>
        <v>116</v>
      </c>
    </row>
    <row r="979" spans="15:18">
      <c r="O979" t="str">
        <f>IFERROR(テーブル_Swim014[[#This Row],[選手番号]],"")</f>
        <v/>
      </c>
      <c r="P979">
        <f>IFERROR(Sheet3!Q1301,"")</f>
        <v>0</v>
      </c>
      <c r="Q979" s="3">
        <v>42407</v>
      </c>
      <c r="R979">
        <f t="shared" si="33"/>
        <v>116</v>
      </c>
    </row>
    <row r="980" spans="15:18">
      <c r="O980" t="str">
        <f>IFERROR(テーブル_Swim014[[#This Row],[選手番号]],"")</f>
        <v/>
      </c>
      <c r="P980">
        <f>IFERROR(Sheet3!Q1302,"")</f>
        <v>0</v>
      </c>
      <c r="Q980" s="3">
        <v>42407</v>
      </c>
      <c r="R980">
        <f t="shared" si="33"/>
        <v>116</v>
      </c>
    </row>
    <row r="981" spans="15:18">
      <c r="O981" t="str">
        <f>IFERROR(テーブル_Swim014[[#This Row],[選手番号]],"")</f>
        <v/>
      </c>
      <c r="P981">
        <f>IFERROR(Sheet3!Q1303,"")</f>
        <v>0</v>
      </c>
      <c r="Q981" s="3">
        <v>42407</v>
      </c>
      <c r="R981">
        <f t="shared" si="33"/>
        <v>116</v>
      </c>
    </row>
    <row r="982" spans="15:18">
      <c r="O982" t="str">
        <f>IFERROR(テーブル_Swim014[[#This Row],[選手番号]],"")</f>
        <v/>
      </c>
      <c r="P982">
        <f>IFERROR(Sheet3!Q1304,"")</f>
        <v>0</v>
      </c>
      <c r="Q982" s="3">
        <v>42407</v>
      </c>
      <c r="R982">
        <f t="shared" si="33"/>
        <v>116</v>
      </c>
    </row>
    <row r="983" spans="15:18">
      <c r="O983" t="str">
        <f>IFERROR(テーブル_Swim014[[#This Row],[選手番号]],"")</f>
        <v/>
      </c>
      <c r="P983">
        <f>IFERROR(Sheet3!Q1305,"")</f>
        <v>0</v>
      </c>
      <c r="Q983" s="3">
        <v>42407</v>
      </c>
      <c r="R983">
        <f t="shared" si="33"/>
        <v>116</v>
      </c>
    </row>
    <row r="984" spans="15:18">
      <c r="O984" t="str">
        <f>IFERROR(テーブル_Swim014[[#This Row],[選手番号]],"")</f>
        <v/>
      </c>
      <c r="P984">
        <f>IFERROR(Sheet3!Q1306,"")</f>
        <v>0</v>
      </c>
      <c r="Q984" s="3">
        <v>42407</v>
      </c>
      <c r="R984">
        <f t="shared" si="33"/>
        <v>116</v>
      </c>
    </row>
    <row r="985" spans="15:18">
      <c r="O985" t="str">
        <f>IFERROR(テーブル_Swim014[[#This Row],[選手番号]],"")</f>
        <v/>
      </c>
      <c r="P985">
        <f>IFERROR(Sheet3!Q1307,"")</f>
        <v>0</v>
      </c>
      <c r="Q985" s="3">
        <v>42407</v>
      </c>
      <c r="R985">
        <f t="shared" si="33"/>
        <v>116</v>
      </c>
    </row>
    <row r="986" spans="15:18">
      <c r="O986" t="str">
        <f>IFERROR(テーブル_Swim014[[#This Row],[選手番号]],"")</f>
        <v/>
      </c>
      <c r="P986">
        <f>IFERROR(Sheet3!Q1308,"")</f>
        <v>0</v>
      </c>
      <c r="Q986" s="3">
        <v>42407</v>
      </c>
      <c r="R986">
        <f t="shared" si="33"/>
        <v>116</v>
      </c>
    </row>
    <row r="987" spans="15:18">
      <c r="O987" t="str">
        <f>IFERROR(テーブル_Swim014[[#This Row],[選手番号]],"")</f>
        <v/>
      </c>
      <c r="P987">
        <f>IFERROR(Sheet3!Q1309,"")</f>
        <v>0</v>
      </c>
      <c r="Q987" s="3">
        <v>42407</v>
      </c>
      <c r="R987">
        <f t="shared" si="33"/>
        <v>116</v>
      </c>
    </row>
    <row r="988" spans="15:18">
      <c r="O988" t="str">
        <f>IFERROR(テーブル_Swim014[[#This Row],[選手番号]],"")</f>
        <v/>
      </c>
      <c r="P988">
        <f>IFERROR(Sheet3!Q1310,"")</f>
        <v>0</v>
      </c>
      <c r="Q988" s="3">
        <v>42407</v>
      </c>
      <c r="R988">
        <f t="shared" si="33"/>
        <v>116</v>
      </c>
    </row>
    <row r="989" spans="15:18">
      <c r="O989" t="str">
        <f>IFERROR(テーブル_Swim014[[#This Row],[選手番号]],"")</f>
        <v/>
      </c>
      <c r="P989">
        <f>IFERROR(Sheet3!Q1311,"")</f>
        <v>0</v>
      </c>
      <c r="Q989" s="3">
        <v>42407</v>
      </c>
      <c r="R989">
        <f t="shared" si="33"/>
        <v>116</v>
      </c>
    </row>
    <row r="990" spans="15:18">
      <c r="O990" t="str">
        <f>IFERROR(テーブル_Swim014[[#This Row],[選手番号]],"")</f>
        <v/>
      </c>
      <c r="P990">
        <f>IFERROR(Sheet3!Q1312,"")</f>
        <v>0</v>
      </c>
      <c r="Q990" s="3">
        <v>42407</v>
      </c>
      <c r="R990">
        <f t="shared" si="33"/>
        <v>116</v>
      </c>
    </row>
    <row r="991" spans="15:18">
      <c r="O991" t="str">
        <f>IFERROR(テーブル_Swim014[[#This Row],[選手番号]],"")</f>
        <v/>
      </c>
      <c r="P991">
        <f>IFERROR(Sheet3!Q1313,"")</f>
        <v>0</v>
      </c>
      <c r="Q991" s="3">
        <v>42407</v>
      </c>
      <c r="R991">
        <f t="shared" si="33"/>
        <v>116</v>
      </c>
    </row>
    <row r="992" spans="15:18">
      <c r="O992" t="str">
        <f>IFERROR(テーブル_Swim014[[#This Row],[選手番号]],"")</f>
        <v/>
      </c>
      <c r="P992">
        <f>IFERROR(Sheet3!Q1314,"")</f>
        <v>0</v>
      </c>
      <c r="Q992" s="3">
        <v>42407</v>
      </c>
      <c r="R992">
        <f t="shared" si="33"/>
        <v>116</v>
      </c>
    </row>
    <row r="993" spans="13:18">
      <c r="O993" t="str">
        <f>IFERROR(テーブル_Swim014[[#This Row],[選手番号]],"")</f>
        <v/>
      </c>
      <c r="P993">
        <f>IFERROR(Sheet3!Q1315,"")</f>
        <v>0</v>
      </c>
      <c r="Q993" s="3">
        <v>42407</v>
      </c>
      <c r="R993">
        <f t="shared" si="33"/>
        <v>116</v>
      </c>
    </row>
    <row r="994" spans="13:18">
      <c r="O994" t="str">
        <f>IFERROR(テーブル_Swim014[[#This Row],[選手番号]],"")</f>
        <v/>
      </c>
      <c r="P994">
        <f>IFERROR(Sheet3!Q1316,"")</f>
        <v>0</v>
      </c>
      <c r="Q994" s="3">
        <v>42407</v>
      </c>
      <c r="R994">
        <f t="shared" si="33"/>
        <v>116</v>
      </c>
    </row>
    <row r="995" spans="13:18">
      <c r="O995" t="str">
        <f>IFERROR(テーブル_Swim014[[#This Row],[選手番号]],"")</f>
        <v/>
      </c>
      <c r="P995">
        <f>IFERROR(Sheet3!Q1317,"")</f>
        <v>0</v>
      </c>
      <c r="Q995" s="3">
        <v>42407</v>
      </c>
      <c r="R995">
        <f t="shared" si="33"/>
        <v>116</v>
      </c>
    </row>
    <row r="996" spans="13:18">
      <c r="O996" t="str">
        <f>IFERROR(テーブル_Swim014[[#This Row],[選手番号]],"")</f>
        <v/>
      </c>
      <c r="P996">
        <f>IFERROR(Sheet3!Q1318,"")</f>
        <v>0</v>
      </c>
      <c r="Q996" s="3">
        <v>42407</v>
      </c>
      <c r="R996">
        <f t="shared" si="33"/>
        <v>116</v>
      </c>
    </row>
    <row r="997" spans="13:18">
      <c r="O997" t="str">
        <f>IFERROR(テーブル_Swim014[[#This Row],[選手番号]],"")</f>
        <v/>
      </c>
      <c r="P997">
        <f>IFERROR(Sheet3!Q1319,"")</f>
        <v>0</v>
      </c>
      <c r="Q997" s="3">
        <v>42407</v>
      </c>
      <c r="R997">
        <f t="shared" si="33"/>
        <v>116</v>
      </c>
    </row>
    <row r="998" spans="13:18">
      <c r="O998" t="str">
        <f>IFERROR(テーブル_Swim014[[#This Row],[選手番号]],"")</f>
        <v/>
      </c>
      <c r="P998">
        <f>IFERROR(Sheet3!Q1320,"")</f>
        <v>0</v>
      </c>
      <c r="Q998" s="3">
        <v>42407</v>
      </c>
      <c r="R998">
        <f t="shared" si="33"/>
        <v>116</v>
      </c>
    </row>
    <row r="999" spans="13:18">
      <c r="O999" t="str">
        <f>IFERROR(テーブル_Swim014[[#This Row],[選手番号]],"")</f>
        <v/>
      </c>
      <c r="P999">
        <f>IFERROR(Sheet3!Q1321,"")</f>
        <v>0</v>
      </c>
      <c r="Q999" s="3">
        <v>42407</v>
      </c>
      <c r="R999">
        <f t="shared" si="33"/>
        <v>116</v>
      </c>
    </row>
    <row r="1000" spans="13:18">
      <c r="O1000" t="str">
        <f>IFERROR(テーブル_Swim014[[#This Row],[選手番号]],"")</f>
        <v/>
      </c>
      <c r="P1000">
        <f>IFERROR(Sheet3!Q1322,"")</f>
        <v>0</v>
      </c>
      <c r="Q1000" s="3">
        <v>42407</v>
      </c>
      <c r="R1000">
        <f t="shared" si="33"/>
        <v>116</v>
      </c>
    </row>
    <row r="1001" spans="13:18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IFERROR(Sheet3!Q1323,"")</f>
        <v>0</v>
      </c>
      <c r="Q1001" s="3">
        <v>42407</v>
      </c>
      <c r="R1001">
        <f t="shared" si="33"/>
        <v>116</v>
      </c>
    </row>
    <row r="1002" spans="13:18">
      <c r="Q1002" s="3"/>
    </row>
    <row r="1003" spans="13:18">
      <c r="Q1003" s="3"/>
    </row>
    <row r="1004" spans="13:18">
      <c r="Q1004" s="3"/>
    </row>
    <row r="1005" spans="13:18">
      <c r="Q1005" s="3"/>
    </row>
    <row r="1006" spans="13:18">
      <c r="Q1006" s="3"/>
    </row>
    <row r="1007" spans="13:18">
      <c r="Q1007" s="3"/>
    </row>
    <row r="1008" spans="13:18">
      <c r="Q1008" s="3"/>
    </row>
    <row r="1009" spans="17:17">
      <c r="Q1009" s="3"/>
    </row>
    <row r="1010" spans="17:17">
      <c r="Q1010" s="3"/>
    </row>
    <row r="1011" spans="17:17">
      <c r="Q1011" s="3"/>
    </row>
    <row r="1012" spans="17:17">
      <c r="Q1012" s="3"/>
    </row>
    <row r="1013" spans="17:17">
      <c r="Q1013" s="3"/>
    </row>
    <row r="1014" spans="17:17">
      <c r="Q1014" s="3"/>
    </row>
    <row r="1015" spans="17:17">
      <c r="Q1015" s="3"/>
    </row>
    <row r="1016" spans="17:17">
      <c r="Q1016" s="3"/>
    </row>
    <row r="1017" spans="17:17">
      <c r="Q1017" s="3"/>
    </row>
    <row r="1018" spans="17:17">
      <c r="Q1018" s="3"/>
    </row>
    <row r="1019" spans="17:17">
      <c r="Q1019" s="3"/>
    </row>
    <row r="1020" spans="17:17">
      <c r="Q1020" s="3"/>
    </row>
    <row r="1021" spans="17:17">
      <c r="Q1021" s="3"/>
    </row>
    <row r="1022" spans="17:17">
      <c r="Q1022" s="3"/>
    </row>
    <row r="1023" spans="17:17">
      <c r="Q1023" s="3"/>
    </row>
    <row r="1024" spans="17:17">
      <c r="Q1024" s="3"/>
    </row>
    <row r="1025" spans="17:17">
      <c r="Q1025" s="3"/>
    </row>
    <row r="1026" spans="17:17">
      <c r="Q1026" s="3"/>
    </row>
    <row r="1027" spans="17:17">
      <c r="Q1027" s="3"/>
    </row>
    <row r="1028" spans="17:17">
      <c r="Q1028" s="3"/>
    </row>
    <row r="1029" spans="17:17">
      <c r="Q1029" s="3"/>
    </row>
    <row r="1030" spans="17:17">
      <c r="Q1030" s="3"/>
    </row>
    <row r="1031" spans="17:17">
      <c r="Q1031" s="3"/>
    </row>
    <row r="1032" spans="17:17">
      <c r="Q1032" s="3"/>
    </row>
    <row r="1033" spans="17:17">
      <c r="Q1033" s="3"/>
    </row>
    <row r="1034" spans="17:17">
      <c r="Q1034" s="3"/>
    </row>
    <row r="1035" spans="17:17">
      <c r="Q1035" s="3"/>
    </row>
    <row r="1036" spans="17:17">
      <c r="Q1036" s="3"/>
    </row>
    <row r="1037" spans="17:17">
      <c r="Q1037" s="3"/>
    </row>
    <row r="1038" spans="17:17">
      <c r="Q1038" s="3"/>
    </row>
    <row r="1039" spans="17:17">
      <c r="Q1039" s="3"/>
    </row>
    <row r="1040" spans="17:17">
      <c r="Q1040" s="3"/>
    </row>
    <row r="1041" spans="17:17">
      <c r="Q1041" s="3"/>
    </row>
    <row r="1042" spans="17:17">
      <c r="Q1042" s="3"/>
    </row>
    <row r="1043" spans="17:17">
      <c r="Q1043" s="3"/>
    </row>
    <row r="1044" spans="17:17">
      <c r="Q1044" s="3"/>
    </row>
    <row r="1045" spans="17:17">
      <c r="Q1045" s="3"/>
    </row>
    <row r="1046" spans="17:17">
      <c r="Q1046" s="3"/>
    </row>
    <row r="1047" spans="17:17">
      <c r="Q1047" s="3"/>
    </row>
    <row r="1048" spans="17:17">
      <c r="Q1048" s="3"/>
    </row>
    <row r="1049" spans="17:17">
      <c r="Q1049" s="3"/>
    </row>
    <row r="1050" spans="17:17">
      <c r="Q1050" s="3"/>
    </row>
    <row r="1051" spans="17:17">
      <c r="Q1051" s="3"/>
    </row>
    <row r="1052" spans="17:17">
      <c r="Q1052" s="3"/>
    </row>
    <row r="1053" spans="17:17">
      <c r="Q1053" s="3"/>
    </row>
    <row r="1054" spans="17:17">
      <c r="Q1054" s="3"/>
    </row>
    <row r="1055" spans="17:17">
      <c r="Q1055" s="3"/>
    </row>
    <row r="1056" spans="17:17">
      <c r="Q1056" s="3"/>
    </row>
    <row r="1057" spans="17:17">
      <c r="Q1057" s="3"/>
    </row>
    <row r="1058" spans="17:17">
      <c r="Q1058" s="3"/>
    </row>
    <row r="1059" spans="17:17">
      <c r="Q1059" s="3"/>
    </row>
    <row r="1060" spans="17:17">
      <c r="Q1060" s="3"/>
    </row>
    <row r="1061" spans="17:17">
      <c r="Q1061" s="3"/>
    </row>
    <row r="1062" spans="17:17">
      <c r="Q1062" s="3"/>
    </row>
    <row r="1063" spans="17:17">
      <c r="Q1063" s="3"/>
    </row>
    <row r="1064" spans="17:17">
      <c r="Q1064" s="3"/>
    </row>
    <row r="1065" spans="17:17">
      <c r="Q1065" s="3"/>
    </row>
    <row r="1066" spans="17:17">
      <c r="Q1066" s="3"/>
    </row>
    <row r="1067" spans="17:17">
      <c r="Q1067" s="3"/>
    </row>
    <row r="1068" spans="17:17">
      <c r="Q1068" s="3"/>
    </row>
    <row r="1069" spans="17:17">
      <c r="Q1069" s="3"/>
    </row>
    <row r="1070" spans="17:17">
      <c r="Q1070" s="3"/>
    </row>
    <row r="1071" spans="17:17">
      <c r="Q1071" s="3"/>
    </row>
    <row r="1072" spans="17:17">
      <c r="Q1072" s="3"/>
    </row>
    <row r="1073" spans="17:17">
      <c r="Q1073" s="3"/>
    </row>
    <row r="1074" spans="17:17">
      <c r="Q1074" s="3"/>
    </row>
    <row r="1075" spans="17:17">
      <c r="Q1075" s="3"/>
    </row>
    <row r="1076" spans="17:17">
      <c r="Q1076" s="3"/>
    </row>
    <row r="1077" spans="17:17">
      <c r="Q1077" s="3"/>
    </row>
    <row r="1078" spans="17:17">
      <c r="Q1078" s="3"/>
    </row>
    <row r="1079" spans="17:17">
      <c r="Q1079" s="3"/>
    </row>
    <row r="1080" spans="17:17">
      <c r="Q1080" s="3"/>
    </row>
    <row r="1081" spans="17:17">
      <c r="Q1081" s="3"/>
    </row>
    <row r="1082" spans="17:17">
      <c r="Q1082" s="3"/>
    </row>
    <row r="1083" spans="17:17">
      <c r="Q1083" s="3"/>
    </row>
    <row r="1084" spans="17:17">
      <c r="Q1084" s="3"/>
    </row>
    <row r="1085" spans="17:17">
      <c r="Q1085" s="3"/>
    </row>
    <row r="1086" spans="17:17">
      <c r="Q1086" s="3"/>
    </row>
    <row r="1087" spans="17:17">
      <c r="Q1087" s="3"/>
    </row>
    <row r="1088" spans="17:17">
      <c r="Q1088" s="3"/>
    </row>
    <row r="1089" spans="17:17">
      <c r="Q1089" s="3"/>
    </row>
    <row r="1090" spans="17:17">
      <c r="Q1090" s="3"/>
    </row>
    <row r="1091" spans="17:17">
      <c r="Q1091" s="3"/>
    </row>
    <row r="1092" spans="17:17">
      <c r="Q1092" s="3"/>
    </row>
    <row r="1093" spans="17:17">
      <c r="Q1093" s="3"/>
    </row>
    <row r="1094" spans="17:17">
      <c r="Q1094" s="3"/>
    </row>
    <row r="1095" spans="17:17">
      <c r="Q1095" s="3"/>
    </row>
    <row r="1096" spans="17:17">
      <c r="Q1096" s="3"/>
    </row>
    <row r="1097" spans="17:17">
      <c r="Q1097" s="3"/>
    </row>
    <row r="1098" spans="17:17">
      <c r="Q1098" s="3"/>
    </row>
    <row r="1099" spans="17:17">
      <c r="Q1099" s="3"/>
    </row>
    <row r="1100" spans="17:17">
      <c r="Q1100" s="3"/>
    </row>
    <row r="1101" spans="17:17">
      <c r="Q1101" s="3"/>
    </row>
    <row r="1102" spans="17:17">
      <c r="Q1102" s="3"/>
    </row>
    <row r="1103" spans="17:17">
      <c r="Q1103" s="3"/>
    </row>
    <row r="1104" spans="17:17">
      <c r="Q1104" s="3"/>
    </row>
    <row r="1105" spans="17:17">
      <c r="Q1105" s="3"/>
    </row>
    <row r="1106" spans="17:17">
      <c r="Q1106" s="3"/>
    </row>
    <row r="1107" spans="17:17">
      <c r="Q1107" s="3"/>
    </row>
    <row r="1108" spans="17:17">
      <c r="Q1108" s="3"/>
    </row>
    <row r="1109" spans="17:17">
      <c r="Q1109" s="3"/>
    </row>
    <row r="1110" spans="17:17">
      <c r="Q1110" s="3"/>
    </row>
    <row r="1111" spans="17:17">
      <c r="Q1111" s="3"/>
    </row>
    <row r="1112" spans="17:17">
      <c r="Q1112" s="3"/>
    </row>
    <row r="1113" spans="17:17">
      <c r="Q1113" s="3"/>
    </row>
    <row r="1114" spans="17:17">
      <c r="Q1114" s="3"/>
    </row>
    <row r="1115" spans="17:17">
      <c r="Q1115" s="3"/>
    </row>
    <row r="1116" spans="17:17">
      <c r="Q1116" s="3"/>
    </row>
    <row r="1117" spans="17:17">
      <c r="Q1117" s="3"/>
    </row>
    <row r="1118" spans="17:17">
      <c r="Q1118" s="3"/>
    </row>
    <row r="1119" spans="17:17">
      <c r="Q1119" s="3"/>
    </row>
    <row r="1120" spans="17:17">
      <c r="Q1120" s="3"/>
    </row>
    <row r="1121" spans="17:17">
      <c r="Q1121" s="3"/>
    </row>
    <row r="1122" spans="17:17">
      <c r="Q1122" s="3"/>
    </row>
    <row r="1123" spans="17:17">
      <c r="Q1123" s="3"/>
    </row>
    <row r="1124" spans="17:17">
      <c r="Q1124" s="3"/>
    </row>
    <row r="1125" spans="17:17">
      <c r="Q1125" s="3"/>
    </row>
    <row r="1126" spans="17:17">
      <c r="Q1126" s="3"/>
    </row>
    <row r="1127" spans="17:17">
      <c r="Q1127" s="3"/>
    </row>
    <row r="1128" spans="17:17">
      <c r="Q1128" s="3"/>
    </row>
    <row r="1129" spans="17:17">
      <c r="Q1129" s="3"/>
    </row>
    <row r="1130" spans="17:17">
      <c r="Q1130" s="3"/>
    </row>
    <row r="1131" spans="17:17">
      <c r="Q1131" s="3"/>
    </row>
    <row r="1132" spans="17:17">
      <c r="Q1132" s="3"/>
    </row>
    <row r="1133" spans="17:17">
      <c r="Q1133" s="3"/>
    </row>
    <row r="1134" spans="17:17">
      <c r="Q1134" s="3"/>
    </row>
    <row r="1135" spans="17:17">
      <c r="Q1135" s="3"/>
    </row>
    <row r="1136" spans="17:17">
      <c r="Q1136" s="3"/>
    </row>
    <row r="1137" spans="17:17">
      <c r="Q1137" s="3"/>
    </row>
    <row r="1138" spans="17:17">
      <c r="Q1138" s="3"/>
    </row>
    <row r="1139" spans="17:17">
      <c r="Q1139" s="3"/>
    </row>
    <row r="1140" spans="17:17">
      <c r="Q1140" s="3"/>
    </row>
    <row r="1141" spans="17:17">
      <c r="Q1141" s="3"/>
    </row>
    <row r="1142" spans="17:17">
      <c r="Q1142" s="3"/>
    </row>
    <row r="1143" spans="17:17">
      <c r="Q1143" s="3"/>
    </row>
    <row r="1144" spans="17:17">
      <c r="Q1144" s="3"/>
    </row>
    <row r="1145" spans="17:17">
      <c r="Q1145" s="3"/>
    </row>
    <row r="1146" spans="17:17">
      <c r="Q1146" s="3"/>
    </row>
    <row r="1147" spans="17:17">
      <c r="Q1147" s="3"/>
    </row>
    <row r="1148" spans="17:17">
      <c r="Q1148" s="3"/>
    </row>
    <row r="1149" spans="17:17">
      <c r="Q1149" s="3"/>
    </row>
    <row r="1150" spans="17:17">
      <c r="Q1150" s="3"/>
    </row>
    <row r="1151" spans="17:17">
      <c r="Q1151" s="3"/>
    </row>
    <row r="1152" spans="17:17">
      <c r="Q1152" s="3"/>
    </row>
    <row r="1153" spans="17:17">
      <c r="Q1153" s="3"/>
    </row>
    <row r="1154" spans="17:17">
      <c r="Q1154" s="3"/>
    </row>
    <row r="1155" spans="17:17">
      <c r="Q1155" s="3"/>
    </row>
    <row r="1156" spans="17:17">
      <c r="Q1156" s="3"/>
    </row>
    <row r="1157" spans="17:17">
      <c r="Q1157" s="3"/>
    </row>
    <row r="1158" spans="17:17">
      <c r="Q1158" s="3"/>
    </row>
    <row r="1159" spans="17:17">
      <c r="Q1159" s="3"/>
    </row>
    <row r="1160" spans="17:17">
      <c r="Q1160" s="3"/>
    </row>
    <row r="1161" spans="17:17">
      <c r="Q1161" s="3"/>
    </row>
    <row r="1162" spans="17:17">
      <c r="Q1162" s="3"/>
    </row>
    <row r="1163" spans="17:17">
      <c r="Q1163" s="3"/>
    </row>
    <row r="1164" spans="17:17">
      <c r="Q1164" s="3"/>
    </row>
    <row r="1165" spans="17:17">
      <c r="Q1165" s="3"/>
    </row>
    <row r="1166" spans="17:17">
      <c r="Q1166" s="3"/>
    </row>
    <row r="1167" spans="17:17">
      <c r="Q1167" s="3"/>
    </row>
    <row r="1168" spans="17:17">
      <c r="Q1168" s="3"/>
    </row>
    <row r="1169" spans="17:17">
      <c r="Q1169" s="3"/>
    </row>
    <row r="1170" spans="17:17">
      <c r="Q1170" s="3"/>
    </row>
    <row r="1171" spans="17:17">
      <c r="Q1171" s="3"/>
    </row>
    <row r="1172" spans="17:17">
      <c r="Q1172" s="3"/>
    </row>
    <row r="1173" spans="17:17">
      <c r="Q1173" s="3"/>
    </row>
    <row r="1174" spans="17:17">
      <c r="Q1174" s="3"/>
    </row>
    <row r="1175" spans="17:17">
      <c r="Q1175" s="3"/>
    </row>
    <row r="1176" spans="17:17">
      <c r="Q1176" s="3"/>
    </row>
    <row r="1177" spans="17:17">
      <c r="Q1177" s="3"/>
    </row>
    <row r="1178" spans="17:17">
      <c r="Q1178" s="3"/>
    </row>
    <row r="1179" spans="17:17">
      <c r="Q1179" s="3"/>
    </row>
    <row r="1180" spans="17:17">
      <c r="Q1180" s="3"/>
    </row>
    <row r="1181" spans="17:17">
      <c r="Q1181" s="3"/>
    </row>
    <row r="1182" spans="17:17">
      <c r="Q1182" s="3"/>
    </row>
    <row r="1183" spans="17:17">
      <c r="Q1183" s="3"/>
    </row>
    <row r="1184" spans="17:17">
      <c r="Q1184" s="3"/>
    </row>
    <row r="1185" spans="17:17">
      <c r="Q1185" s="3"/>
    </row>
    <row r="1186" spans="17:17">
      <c r="Q1186" s="3"/>
    </row>
    <row r="1187" spans="17:17">
      <c r="Q1187" s="3"/>
    </row>
    <row r="1188" spans="17:17">
      <c r="Q1188" s="3"/>
    </row>
    <row r="1189" spans="17:17">
      <c r="Q1189" s="3"/>
    </row>
    <row r="1190" spans="17:17">
      <c r="Q1190" s="3"/>
    </row>
    <row r="1191" spans="17:17">
      <c r="Q1191" s="3"/>
    </row>
    <row r="1192" spans="17:17">
      <c r="Q1192" s="3"/>
    </row>
    <row r="1193" spans="17:17">
      <c r="Q1193" s="3"/>
    </row>
    <row r="1194" spans="17:17">
      <c r="Q1194" s="3"/>
    </row>
    <row r="1195" spans="17:17">
      <c r="Q1195" s="3"/>
    </row>
    <row r="1196" spans="17:17">
      <c r="Q1196" s="3"/>
    </row>
    <row r="1197" spans="17:17">
      <c r="Q1197" s="3"/>
    </row>
    <row r="1198" spans="17:17">
      <c r="Q1198" s="3"/>
    </row>
    <row r="1199" spans="17:17">
      <c r="Q1199" s="3"/>
    </row>
    <row r="1200" spans="17:17">
      <c r="Q1200" s="3"/>
    </row>
    <row r="1201" spans="17:17">
      <c r="Q1201" s="3"/>
    </row>
    <row r="1202" spans="17:17">
      <c r="Q1202" s="3"/>
    </row>
    <row r="1203" spans="17:17">
      <c r="Q1203" s="3"/>
    </row>
    <row r="1204" spans="17:17">
      <c r="Q1204" s="3"/>
    </row>
    <row r="1205" spans="17:17">
      <c r="Q1205" s="3"/>
    </row>
    <row r="1206" spans="17:17">
      <c r="Q1206" s="3"/>
    </row>
    <row r="1207" spans="17:17">
      <c r="Q1207" s="3"/>
    </row>
    <row r="1208" spans="17:17">
      <c r="Q1208" s="3"/>
    </row>
    <row r="1209" spans="17:17">
      <c r="Q1209" s="3"/>
    </row>
    <row r="1210" spans="17:17">
      <c r="Q1210" s="3"/>
    </row>
    <row r="1211" spans="17:17">
      <c r="Q1211" s="3"/>
    </row>
    <row r="1212" spans="17:17">
      <c r="Q1212" s="3"/>
    </row>
    <row r="1213" spans="17:17">
      <c r="Q1213" s="3"/>
    </row>
    <row r="1214" spans="17:17">
      <c r="Q1214" s="3"/>
    </row>
    <row r="1215" spans="17:17">
      <c r="Q1215" s="3"/>
    </row>
    <row r="1216" spans="17:17">
      <c r="Q1216" s="3"/>
    </row>
    <row r="1217" spans="17:17">
      <c r="Q1217" s="3"/>
    </row>
    <row r="1218" spans="17:17">
      <c r="Q1218" s="3"/>
    </row>
    <row r="1219" spans="17:17">
      <c r="Q1219" s="3"/>
    </row>
    <row r="1220" spans="17:17">
      <c r="Q1220" s="3"/>
    </row>
    <row r="1221" spans="17:17">
      <c r="Q1221" s="3"/>
    </row>
    <row r="1222" spans="17:17">
      <c r="Q1222" s="3"/>
    </row>
    <row r="1223" spans="17:17">
      <c r="Q1223" s="3"/>
    </row>
    <row r="1224" spans="17:17">
      <c r="Q1224" s="3"/>
    </row>
    <row r="1225" spans="17:17">
      <c r="Q1225" s="3"/>
    </row>
    <row r="1226" spans="17:17">
      <c r="Q1226" s="3"/>
    </row>
    <row r="1227" spans="17:17">
      <c r="Q1227" s="3"/>
    </row>
    <row r="1228" spans="17:17">
      <c r="Q1228" s="3"/>
    </row>
    <row r="1229" spans="17:17">
      <c r="Q1229" s="3"/>
    </row>
    <row r="1230" spans="17:17">
      <c r="Q1230" s="3"/>
    </row>
    <row r="1231" spans="17:17">
      <c r="Q1231" s="3"/>
    </row>
    <row r="1232" spans="17:17">
      <c r="Q1232" s="3"/>
    </row>
    <row r="1233" spans="17:17">
      <c r="Q1233" s="3"/>
    </row>
    <row r="1234" spans="17:17">
      <c r="Q1234" s="3"/>
    </row>
    <row r="1235" spans="17:17">
      <c r="Q1235" s="3"/>
    </row>
    <row r="1236" spans="17:17">
      <c r="Q1236" s="3"/>
    </row>
    <row r="1237" spans="17:17">
      <c r="Q1237" s="3"/>
    </row>
    <row r="1238" spans="17:17">
      <c r="Q1238" s="3"/>
    </row>
    <row r="1239" spans="17:17">
      <c r="Q1239" s="3"/>
    </row>
    <row r="1240" spans="17:17">
      <c r="Q1240" s="3"/>
    </row>
    <row r="1241" spans="17:17">
      <c r="Q1241" s="3"/>
    </row>
    <row r="1242" spans="17:17">
      <c r="Q1242" s="3"/>
    </row>
    <row r="1243" spans="17:17">
      <c r="Q1243" s="3"/>
    </row>
    <row r="1244" spans="17:17">
      <c r="Q1244" s="3"/>
    </row>
    <row r="1245" spans="17:17">
      <c r="Q1245" s="3"/>
    </row>
    <row r="1246" spans="17:17">
      <c r="Q1246" s="3"/>
    </row>
    <row r="1247" spans="17:17">
      <c r="Q1247" s="3"/>
    </row>
    <row r="1248" spans="17:17">
      <c r="Q1248" s="3"/>
    </row>
    <row r="1249" spans="17:17">
      <c r="Q1249" s="3"/>
    </row>
    <row r="1250" spans="17:17">
      <c r="Q1250" s="3"/>
    </row>
    <row r="1251" spans="17:17">
      <c r="Q1251" s="3"/>
    </row>
    <row r="1252" spans="17:17">
      <c r="Q1252" s="3"/>
    </row>
    <row r="1253" spans="17:17">
      <c r="Q1253" s="3"/>
    </row>
    <row r="1254" spans="17:17">
      <c r="Q1254" s="3"/>
    </row>
    <row r="1255" spans="17:17">
      <c r="Q1255" s="3"/>
    </row>
    <row r="1256" spans="17:17">
      <c r="Q1256" s="3"/>
    </row>
    <row r="1257" spans="17:17">
      <c r="Q1257" s="3"/>
    </row>
    <row r="1258" spans="17:17">
      <c r="Q1258" s="3"/>
    </row>
    <row r="1259" spans="17:17">
      <c r="Q1259" s="3"/>
    </row>
    <row r="1260" spans="17:17">
      <c r="Q1260" s="3"/>
    </row>
    <row r="1261" spans="17:17">
      <c r="Q1261" s="3"/>
    </row>
    <row r="1262" spans="17:17">
      <c r="Q1262" s="3"/>
    </row>
    <row r="1263" spans="17:17">
      <c r="Q1263" s="3"/>
    </row>
    <row r="1264" spans="17:17">
      <c r="Q1264" s="3"/>
    </row>
    <row r="1265" spans="17:17">
      <c r="Q1265" s="3"/>
    </row>
    <row r="1266" spans="17:17">
      <c r="Q1266" s="3"/>
    </row>
    <row r="1267" spans="17:17">
      <c r="Q1267" s="3"/>
    </row>
    <row r="1268" spans="17:17">
      <c r="Q1268" s="3"/>
    </row>
    <row r="1269" spans="17:17">
      <c r="Q1269" s="3"/>
    </row>
    <row r="1270" spans="17:17">
      <c r="Q1270" s="3"/>
    </row>
    <row r="1271" spans="17:17">
      <c r="Q1271" s="3"/>
    </row>
    <row r="1272" spans="17:17">
      <c r="Q1272" s="3"/>
    </row>
    <row r="1273" spans="17:17">
      <c r="Q1273" s="3"/>
    </row>
    <row r="1274" spans="17:17">
      <c r="Q1274" s="3"/>
    </row>
    <row r="1275" spans="17:17">
      <c r="Q1275" s="3"/>
    </row>
    <row r="1276" spans="17:17">
      <c r="Q1276" s="3"/>
    </row>
    <row r="1277" spans="17:17">
      <c r="Q1277" s="3"/>
    </row>
    <row r="1278" spans="17:17">
      <c r="Q1278" s="3"/>
    </row>
    <row r="1279" spans="17:17">
      <c r="Q1279" s="3"/>
    </row>
    <row r="1280" spans="17:17">
      <c r="Q1280" s="3"/>
    </row>
    <row r="1281" spans="17:17">
      <c r="Q1281" s="3"/>
    </row>
    <row r="1282" spans="17:17">
      <c r="Q1282" s="3"/>
    </row>
    <row r="1283" spans="17:17">
      <c r="Q1283" s="3"/>
    </row>
    <row r="1284" spans="17:17">
      <c r="Q1284" s="3"/>
    </row>
    <row r="1285" spans="17:17">
      <c r="Q1285" s="3"/>
    </row>
    <row r="1286" spans="17:17">
      <c r="Q1286" s="3"/>
    </row>
    <row r="1287" spans="17:17">
      <c r="Q1287" s="3"/>
    </row>
    <row r="1288" spans="17:17">
      <c r="Q1288" s="3"/>
    </row>
    <row r="1289" spans="17:17">
      <c r="Q1289" s="3"/>
    </row>
    <row r="1290" spans="17:17">
      <c r="Q1290" s="3"/>
    </row>
    <row r="1291" spans="17:17">
      <c r="Q1291" s="3"/>
    </row>
    <row r="1292" spans="17:17">
      <c r="Q1292" s="3"/>
    </row>
    <row r="1293" spans="17:17">
      <c r="Q1293" s="3"/>
    </row>
    <row r="1294" spans="17:17">
      <c r="Q1294" s="3"/>
    </row>
    <row r="1295" spans="17:17">
      <c r="Q1295" s="3"/>
    </row>
    <row r="1296" spans="17:17">
      <c r="Q1296" s="3"/>
    </row>
    <row r="1297" spans="17:17">
      <c r="Q1297" s="3"/>
    </row>
    <row r="1298" spans="17:17">
      <c r="Q1298" s="3"/>
    </row>
    <row r="1299" spans="17:17">
      <c r="Q1299" s="3"/>
    </row>
    <row r="1300" spans="17:17">
      <c r="Q1300" s="3"/>
    </row>
    <row r="1301" spans="17:17">
      <c r="Q1301" s="3"/>
    </row>
    <row r="1302" spans="17:17">
      <c r="Q1302" s="3"/>
    </row>
    <row r="1303" spans="17:17">
      <c r="Q1303" s="3"/>
    </row>
    <row r="1304" spans="17:17">
      <c r="Q1304" s="3"/>
    </row>
    <row r="1305" spans="17:17">
      <c r="Q1305" s="3"/>
    </row>
    <row r="1306" spans="17:17">
      <c r="Q1306" s="3"/>
    </row>
    <row r="1307" spans="17:17">
      <c r="Q1307" s="3"/>
    </row>
    <row r="1308" spans="17:17">
      <c r="Q1308" s="3"/>
    </row>
    <row r="1309" spans="17:17">
      <c r="Q1309" s="3"/>
    </row>
    <row r="1310" spans="17:17">
      <c r="Q1310" s="3"/>
    </row>
    <row r="1311" spans="17:17">
      <c r="Q1311" s="3"/>
    </row>
    <row r="1312" spans="17:17">
      <c r="Q1312" s="3"/>
    </row>
    <row r="1313" spans="17:17">
      <c r="Q1313" s="3"/>
    </row>
    <row r="1314" spans="17:17">
      <c r="Q1314" s="3"/>
    </row>
    <row r="1315" spans="17:17">
      <c r="Q1315" s="3"/>
    </row>
    <row r="1316" spans="17:17">
      <c r="Q1316" s="3"/>
    </row>
    <row r="1317" spans="17:17">
      <c r="Q1317" s="3"/>
    </row>
    <row r="1318" spans="17:17">
      <c r="Q1318" s="3"/>
    </row>
    <row r="1319" spans="17:17">
      <c r="Q1319" s="3"/>
    </row>
    <row r="1320" spans="17:17">
      <c r="Q1320" s="3"/>
    </row>
    <row r="1321" spans="17:17">
      <c r="Q1321" s="3"/>
    </row>
    <row r="1322" spans="17:17">
      <c r="Q1322" s="3"/>
    </row>
    <row r="1323" spans="17:17">
      <c r="Q1323" s="3"/>
    </row>
    <row r="1324" spans="17:17">
      <c r="Q1324" s="3"/>
    </row>
    <row r="1325" spans="17:17">
      <c r="Q1325" s="3"/>
    </row>
    <row r="1326" spans="17:17">
      <c r="Q1326" s="3"/>
    </row>
    <row r="1327" spans="17:17">
      <c r="Q1327" s="3"/>
    </row>
    <row r="1328" spans="17:17">
      <c r="Q1328" s="3"/>
    </row>
    <row r="1329" spans="17:17">
      <c r="Q1329" s="3"/>
    </row>
    <row r="1330" spans="17:17">
      <c r="Q1330" s="3"/>
    </row>
    <row r="1331" spans="17:17">
      <c r="Q1331" s="3"/>
    </row>
    <row r="1332" spans="17:17">
      <c r="Q1332" s="3"/>
    </row>
    <row r="1333" spans="17:17">
      <c r="Q1333" s="3"/>
    </row>
    <row r="1334" spans="17:17">
      <c r="Q1334" s="3"/>
    </row>
    <row r="1335" spans="17:17">
      <c r="Q1335" s="3"/>
    </row>
    <row r="1336" spans="17:17">
      <c r="Q1336" s="3"/>
    </row>
    <row r="1337" spans="17:17">
      <c r="Q1337" s="3"/>
    </row>
    <row r="1338" spans="17:17">
      <c r="Q1338" s="3"/>
    </row>
    <row r="1339" spans="17:17">
      <c r="Q1339" s="3"/>
    </row>
    <row r="1340" spans="17:17">
      <c r="Q1340" s="3"/>
    </row>
    <row r="1341" spans="17:17">
      <c r="Q1341" s="3"/>
    </row>
    <row r="1342" spans="17:17">
      <c r="Q1342" s="3"/>
    </row>
    <row r="1343" spans="17:17">
      <c r="Q1343" s="3"/>
    </row>
    <row r="1344" spans="17:17">
      <c r="Q1344" s="3"/>
    </row>
    <row r="1345" spans="17:17">
      <c r="Q1345" s="3"/>
    </row>
    <row r="1346" spans="17:17">
      <c r="Q1346" s="3"/>
    </row>
    <row r="1347" spans="17:17">
      <c r="Q1347" s="3"/>
    </row>
    <row r="1348" spans="17:17">
      <c r="Q1348" s="3"/>
    </row>
    <row r="1349" spans="17:17">
      <c r="Q1349" s="3"/>
    </row>
    <row r="1350" spans="17:17">
      <c r="Q1350" s="3"/>
    </row>
    <row r="1351" spans="17:17">
      <c r="Q1351" s="3"/>
    </row>
    <row r="1352" spans="17:17">
      <c r="Q1352" s="3"/>
    </row>
    <row r="1353" spans="17:17">
      <c r="Q1353" s="3"/>
    </row>
    <row r="1354" spans="17:17">
      <c r="Q1354" s="3"/>
    </row>
    <row r="1355" spans="17:17">
      <c r="Q1355" s="3"/>
    </row>
    <row r="1356" spans="17:17">
      <c r="Q1356" s="3"/>
    </row>
    <row r="1357" spans="17:17">
      <c r="Q1357" s="3"/>
    </row>
    <row r="1358" spans="17:17">
      <c r="Q1358" s="3"/>
    </row>
    <row r="1359" spans="17:17">
      <c r="Q1359" s="3"/>
    </row>
    <row r="1360" spans="17:17">
      <c r="Q1360" s="3"/>
    </row>
    <row r="1361" spans="17:17">
      <c r="Q1361" s="3"/>
    </row>
    <row r="1362" spans="17:17">
      <c r="Q1362" s="3"/>
    </row>
    <row r="1363" spans="17:17">
      <c r="Q1363" s="3"/>
    </row>
    <row r="1364" spans="17:17">
      <c r="Q1364" s="3"/>
    </row>
    <row r="1365" spans="17:17">
      <c r="Q1365" s="3"/>
    </row>
    <row r="1366" spans="17:17">
      <c r="Q1366" s="3"/>
    </row>
    <row r="1367" spans="17:17">
      <c r="Q1367" s="3"/>
    </row>
    <row r="1368" spans="17:17">
      <c r="Q1368" s="3"/>
    </row>
    <row r="1369" spans="17:17">
      <c r="Q1369" s="3"/>
    </row>
    <row r="1370" spans="17:17">
      <c r="Q1370" s="3"/>
    </row>
    <row r="1371" spans="17:17">
      <c r="Q1371" s="3"/>
    </row>
    <row r="1372" spans="17:17">
      <c r="Q1372" s="3"/>
    </row>
    <row r="1373" spans="17:17">
      <c r="Q1373" s="3"/>
    </row>
    <row r="1374" spans="17:17">
      <c r="Q1374" s="3"/>
    </row>
    <row r="1375" spans="17:17">
      <c r="Q1375" s="3"/>
    </row>
    <row r="1376" spans="17:17">
      <c r="Q1376" s="3"/>
    </row>
    <row r="1377" spans="17:17">
      <c r="Q1377" s="3"/>
    </row>
    <row r="1378" spans="17:17">
      <c r="Q1378" s="3"/>
    </row>
    <row r="1379" spans="17:17">
      <c r="Q1379" s="3"/>
    </row>
    <row r="1380" spans="17:17">
      <c r="Q1380" s="3"/>
    </row>
    <row r="1381" spans="17:17">
      <c r="Q1381" s="3"/>
    </row>
    <row r="1382" spans="17:17">
      <c r="Q1382" s="3"/>
    </row>
    <row r="1383" spans="17:17">
      <c r="Q1383" s="3"/>
    </row>
    <row r="1384" spans="17:17">
      <c r="Q1384" s="3"/>
    </row>
    <row r="1385" spans="17:17">
      <c r="Q1385" s="3"/>
    </row>
    <row r="1386" spans="17:17">
      <c r="Q1386" s="3"/>
    </row>
    <row r="1387" spans="17:17">
      <c r="Q1387" s="3"/>
    </row>
    <row r="1388" spans="17:17">
      <c r="Q1388" s="3"/>
    </row>
    <row r="1389" spans="17:17">
      <c r="Q1389" s="3"/>
    </row>
    <row r="1390" spans="17:17">
      <c r="Q1390" s="3"/>
    </row>
    <row r="1391" spans="17:17">
      <c r="Q1391" s="3"/>
    </row>
    <row r="1392" spans="17:17">
      <c r="Q1392" s="3"/>
    </row>
    <row r="1393" spans="17:17">
      <c r="Q1393" s="3"/>
    </row>
    <row r="1394" spans="17:17">
      <c r="Q1394" s="3"/>
    </row>
    <row r="1395" spans="17:17">
      <c r="Q1395" s="3"/>
    </row>
    <row r="1396" spans="17:17">
      <c r="Q1396" s="3"/>
    </row>
    <row r="1397" spans="17:17">
      <c r="Q1397" s="3"/>
    </row>
    <row r="1398" spans="17:17">
      <c r="Q1398" s="3"/>
    </row>
    <row r="1399" spans="17:17">
      <c r="Q1399" s="3"/>
    </row>
    <row r="1400" spans="17:17">
      <c r="Q1400" s="3"/>
    </row>
    <row r="1401" spans="17:17">
      <c r="Q1401" s="3"/>
    </row>
    <row r="1402" spans="17:17">
      <c r="Q1402" s="3"/>
    </row>
    <row r="1403" spans="17:17">
      <c r="Q1403" s="3"/>
    </row>
    <row r="1404" spans="17:17">
      <c r="Q1404" s="3"/>
    </row>
    <row r="1405" spans="17:17">
      <c r="Q1405" s="3"/>
    </row>
    <row r="1406" spans="17:17">
      <c r="Q1406" s="3"/>
    </row>
    <row r="1407" spans="17:17">
      <c r="Q1407" s="3"/>
    </row>
    <row r="1408" spans="17:17">
      <c r="Q1408" s="3"/>
    </row>
    <row r="1409" spans="17:17">
      <c r="Q1409" s="3"/>
    </row>
    <row r="1410" spans="17:17">
      <c r="Q1410" s="3"/>
    </row>
    <row r="1411" spans="17:17">
      <c r="Q1411" s="3"/>
    </row>
    <row r="1412" spans="17:17">
      <c r="Q1412" s="3"/>
    </row>
    <row r="1413" spans="17:17">
      <c r="Q1413" s="3"/>
    </row>
    <row r="1414" spans="17:17">
      <c r="Q1414" s="3"/>
    </row>
    <row r="1415" spans="17:17">
      <c r="Q1415" s="3"/>
    </row>
    <row r="1416" spans="17:17">
      <c r="Q1416" s="3"/>
    </row>
    <row r="1417" spans="17:17">
      <c r="Q1417" s="3"/>
    </row>
    <row r="1418" spans="17:17">
      <c r="Q1418" s="3"/>
    </row>
    <row r="1419" spans="17:17">
      <c r="Q1419" s="3"/>
    </row>
    <row r="1420" spans="17:17">
      <c r="Q1420" s="3"/>
    </row>
    <row r="1421" spans="17:17">
      <c r="Q1421" s="3"/>
    </row>
    <row r="1422" spans="17:17">
      <c r="Q1422" s="3"/>
    </row>
    <row r="1423" spans="17:17">
      <c r="Q1423" s="3"/>
    </row>
    <row r="1424" spans="17:17">
      <c r="Q1424" s="3"/>
    </row>
    <row r="1425" spans="17:17">
      <c r="Q1425" s="3"/>
    </row>
    <row r="1426" spans="17:17">
      <c r="Q1426" s="3"/>
    </row>
    <row r="1427" spans="17:17">
      <c r="Q1427" s="3"/>
    </row>
    <row r="1428" spans="17:17">
      <c r="Q1428" s="3"/>
    </row>
    <row r="1429" spans="17:17">
      <c r="Q1429" s="3"/>
    </row>
    <row r="1430" spans="17:17">
      <c r="Q1430" s="3"/>
    </row>
    <row r="1431" spans="17:17">
      <c r="Q1431" s="3"/>
    </row>
    <row r="1432" spans="17:17">
      <c r="Q1432" s="3"/>
    </row>
    <row r="1433" spans="17:17">
      <c r="Q1433" s="3"/>
    </row>
    <row r="1434" spans="17:17">
      <c r="Q1434" s="3"/>
    </row>
    <row r="1435" spans="17:17">
      <c r="Q1435" s="3"/>
    </row>
    <row r="1436" spans="17:17">
      <c r="Q1436" s="3"/>
    </row>
    <row r="1437" spans="17:17">
      <c r="Q1437" s="3"/>
    </row>
    <row r="1438" spans="17:17">
      <c r="Q1438" s="3"/>
    </row>
    <row r="1439" spans="17:17">
      <c r="Q1439" s="3"/>
    </row>
    <row r="1440" spans="17:17">
      <c r="Q1440" s="3"/>
    </row>
    <row r="1441" spans="17:17">
      <c r="Q1441" s="3"/>
    </row>
    <row r="1442" spans="17:17">
      <c r="Q1442" s="3"/>
    </row>
    <row r="1443" spans="17:17">
      <c r="Q1443" s="3"/>
    </row>
    <row r="1444" spans="17:17">
      <c r="Q1444" s="3"/>
    </row>
    <row r="1445" spans="17:17">
      <c r="Q1445" s="3"/>
    </row>
    <row r="1446" spans="17:17">
      <c r="Q1446" s="3"/>
    </row>
    <row r="1447" spans="17:17">
      <c r="Q1447" s="3"/>
    </row>
    <row r="1448" spans="17:17">
      <c r="Q1448" s="3"/>
    </row>
    <row r="1449" spans="17:17">
      <c r="Q1449" s="3"/>
    </row>
    <row r="1450" spans="17:17">
      <c r="Q1450" s="3"/>
    </row>
    <row r="1451" spans="17:17">
      <c r="Q1451" s="3"/>
    </row>
    <row r="1452" spans="17:17">
      <c r="Q1452" s="3"/>
    </row>
    <row r="1453" spans="17:17">
      <c r="Q1453" s="3"/>
    </row>
    <row r="1454" spans="17:17">
      <c r="Q1454" s="3"/>
    </row>
    <row r="1455" spans="17:17">
      <c r="Q1455" s="3"/>
    </row>
    <row r="1456" spans="17:17">
      <c r="Q1456" s="3"/>
    </row>
    <row r="1457" spans="17:17">
      <c r="Q1457" s="3"/>
    </row>
    <row r="1458" spans="17:17">
      <c r="Q1458" s="3"/>
    </row>
    <row r="1459" spans="17:17">
      <c r="Q1459" s="3"/>
    </row>
    <row r="1460" spans="17:17">
      <c r="Q1460" s="3"/>
    </row>
    <row r="1461" spans="17:17">
      <c r="Q1461" s="3"/>
    </row>
    <row r="1462" spans="17:17">
      <c r="Q1462" s="3"/>
    </row>
    <row r="1463" spans="17:17">
      <c r="Q1463" s="3"/>
    </row>
    <row r="1464" spans="17:17">
      <c r="Q1464" s="3"/>
    </row>
    <row r="1465" spans="17:17">
      <c r="Q1465" s="3"/>
    </row>
    <row r="1466" spans="17:17">
      <c r="Q1466" s="3"/>
    </row>
    <row r="1467" spans="17:17">
      <c r="Q1467" s="3"/>
    </row>
    <row r="1468" spans="17:17">
      <c r="Q1468" s="3"/>
    </row>
    <row r="1469" spans="17:17">
      <c r="Q1469" s="3"/>
    </row>
    <row r="1470" spans="17:17">
      <c r="Q1470" s="3"/>
    </row>
    <row r="1471" spans="17:17">
      <c r="Q1471" s="3"/>
    </row>
    <row r="1472" spans="17:17">
      <c r="Q1472" s="3"/>
    </row>
    <row r="1473" spans="17:17">
      <c r="Q1473" s="3"/>
    </row>
    <row r="1474" spans="17:17">
      <c r="Q1474" s="3"/>
    </row>
    <row r="1475" spans="17:17">
      <c r="Q1475" s="3"/>
    </row>
    <row r="1476" spans="17:17">
      <c r="Q1476" s="3"/>
    </row>
    <row r="1477" spans="17:17">
      <c r="Q1477" s="3"/>
    </row>
    <row r="1478" spans="17:17">
      <c r="Q1478" s="3"/>
    </row>
    <row r="1479" spans="17:17">
      <c r="Q1479" s="3"/>
    </row>
    <row r="1480" spans="17:17">
      <c r="Q1480" s="3"/>
    </row>
    <row r="1481" spans="17:17">
      <c r="Q1481" s="3"/>
    </row>
    <row r="1482" spans="17:17">
      <c r="Q1482" s="3"/>
    </row>
    <row r="1483" spans="17:17">
      <c r="Q1483" s="3"/>
    </row>
    <row r="1484" spans="17:17">
      <c r="Q1484" s="3"/>
    </row>
    <row r="1485" spans="17:17">
      <c r="Q1485" s="3"/>
    </row>
    <row r="1486" spans="17:17">
      <c r="Q1486" s="3"/>
    </row>
    <row r="1487" spans="17:17">
      <c r="Q1487" s="3"/>
    </row>
    <row r="1488" spans="17:17">
      <c r="Q1488" s="3"/>
    </row>
    <row r="1489" spans="17:17">
      <c r="Q1489" s="3"/>
    </row>
    <row r="1490" spans="17:17">
      <c r="Q1490" s="3"/>
    </row>
    <row r="1491" spans="17:17">
      <c r="Q1491" s="3"/>
    </row>
    <row r="1492" spans="17:17">
      <c r="Q1492" s="3"/>
    </row>
    <row r="1493" spans="17:17">
      <c r="Q1493" s="3"/>
    </row>
    <row r="1494" spans="17:17">
      <c r="Q1494" s="3"/>
    </row>
    <row r="1495" spans="17:17">
      <c r="Q1495" s="3"/>
    </row>
    <row r="1496" spans="17:17">
      <c r="Q1496" s="3"/>
    </row>
    <row r="1497" spans="17:17">
      <c r="Q1497" s="3"/>
    </row>
    <row r="1498" spans="17:17">
      <c r="Q1498" s="3"/>
    </row>
    <row r="1499" spans="17:17">
      <c r="Q1499" s="3"/>
    </row>
    <row r="1500" spans="17:17">
      <c r="Q1500" s="3"/>
    </row>
    <row r="1501" spans="17:17">
      <c r="Q1501" s="3"/>
    </row>
    <row r="1502" spans="17:17">
      <c r="Q1502" s="3"/>
    </row>
    <row r="1503" spans="17:17">
      <c r="Q1503" s="3"/>
    </row>
    <row r="1504" spans="17:17">
      <c r="Q1504" s="3"/>
    </row>
    <row r="1505" spans="17:17">
      <c r="Q1505" s="3"/>
    </row>
    <row r="1506" spans="17:17">
      <c r="Q1506" s="3"/>
    </row>
    <row r="1507" spans="17:17">
      <c r="Q1507" s="3"/>
    </row>
    <row r="1508" spans="17:17">
      <c r="Q1508" s="3"/>
    </row>
    <row r="1509" spans="17:17">
      <c r="Q1509" s="3"/>
    </row>
    <row r="1510" spans="17:17">
      <c r="Q1510" s="3"/>
    </row>
    <row r="1511" spans="17:17">
      <c r="Q1511" s="3"/>
    </row>
    <row r="1512" spans="17:17">
      <c r="Q1512" s="3"/>
    </row>
    <row r="1513" spans="17:17">
      <c r="Q1513" s="3"/>
    </row>
    <row r="1514" spans="17:17">
      <c r="Q1514" s="3"/>
    </row>
    <row r="1515" spans="17:17">
      <c r="Q1515" s="3"/>
    </row>
    <row r="1516" spans="17:17">
      <c r="Q1516" s="3"/>
    </row>
    <row r="1517" spans="17:17">
      <c r="Q1517" s="3"/>
    </row>
    <row r="1518" spans="17:17">
      <c r="Q1518" s="3"/>
    </row>
    <row r="1519" spans="17:17">
      <c r="Q1519" s="3"/>
    </row>
    <row r="1520" spans="17:17">
      <c r="Q1520" s="3"/>
    </row>
    <row r="1521" spans="17:17">
      <c r="Q1521" s="3"/>
    </row>
    <row r="1522" spans="17:17">
      <c r="Q1522" s="3"/>
    </row>
    <row r="1523" spans="17:17">
      <c r="Q1523" s="3"/>
    </row>
    <row r="1524" spans="17:17">
      <c r="Q1524" s="3"/>
    </row>
    <row r="1525" spans="17:17">
      <c r="Q1525" s="3"/>
    </row>
    <row r="1526" spans="17:17">
      <c r="Q1526" s="3"/>
    </row>
    <row r="1527" spans="17:17">
      <c r="Q1527" s="3"/>
    </row>
    <row r="1528" spans="17:17">
      <c r="Q1528" s="3"/>
    </row>
    <row r="1529" spans="17:17">
      <c r="Q1529" s="3"/>
    </row>
    <row r="1530" spans="17:17">
      <c r="Q1530" s="3"/>
    </row>
    <row r="1531" spans="17:17">
      <c r="Q1531" s="3"/>
    </row>
    <row r="1532" spans="17:17">
      <c r="Q1532" s="3"/>
    </row>
    <row r="1533" spans="17:17">
      <c r="Q1533" s="3"/>
    </row>
    <row r="1534" spans="17:17">
      <c r="Q1534" s="3"/>
    </row>
    <row r="1535" spans="17:17">
      <c r="Q1535" s="3"/>
    </row>
    <row r="1536" spans="17:17">
      <c r="Q1536" s="3"/>
    </row>
    <row r="1537" spans="17:17">
      <c r="Q1537" s="3"/>
    </row>
    <row r="1538" spans="17:17">
      <c r="Q1538" s="3"/>
    </row>
    <row r="1539" spans="17:17">
      <c r="Q1539" s="3"/>
    </row>
    <row r="1540" spans="17:17">
      <c r="Q1540" s="3"/>
    </row>
    <row r="1541" spans="17:17">
      <c r="Q1541" s="3"/>
    </row>
    <row r="1542" spans="17:17">
      <c r="Q1542" s="3"/>
    </row>
    <row r="1543" spans="17:17">
      <c r="Q1543" s="3"/>
    </row>
    <row r="1544" spans="17:17">
      <c r="Q1544" s="3"/>
    </row>
    <row r="1545" spans="17:17">
      <c r="Q1545" s="3"/>
    </row>
    <row r="1546" spans="17:17">
      <c r="Q1546" s="3"/>
    </row>
    <row r="1547" spans="17:17">
      <c r="Q1547" s="3"/>
    </row>
    <row r="1548" spans="17:17">
      <c r="Q1548" s="3"/>
    </row>
    <row r="1549" spans="17:17">
      <c r="Q1549" s="3"/>
    </row>
    <row r="1550" spans="17:17">
      <c r="Q1550" s="3"/>
    </row>
    <row r="1551" spans="17:17">
      <c r="Q1551" s="3"/>
    </row>
    <row r="1552" spans="17:17">
      <c r="Q1552" s="3"/>
    </row>
    <row r="1553" spans="17:17">
      <c r="Q1553" s="3"/>
    </row>
    <row r="1554" spans="17:17">
      <c r="Q1554" s="3"/>
    </row>
    <row r="1555" spans="17:17">
      <c r="Q1555" s="3"/>
    </row>
    <row r="1556" spans="17:17">
      <c r="Q1556" s="3"/>
    </row>
    <row r="1557" spans="17:17">
      <c r="Q1557" s="3"/>
    </row>
    <row r="1558" spans="17:17">
      <c r="Q1558" s="3"/>
    </row>
    <row r="1559" spans="17:17">
      <c r="Q1559" s="3"/>
    </row>
    <row r="1560" spans="17:17">
      <c r="Q1560" s="3"/>
    </row>
    <row r="1561" spans="17:17">
      <c r="Q1561" s="3"/>
    </row>
    <row r="1562" spans="17:17">
      <c r="Q1562" s="3"/>
    </row>
    <row r="1563" spans="17:17">
      <c r="Q1563" s="3"/>
    </row>
    <row r="1564" spans="17:17">
      <c r="Q1564" s="3"/>
    </row>
    <row r="1565" spans="17:17">
      <c r="Q1565" s="3"/>
    </row>
    <row r="1566" spans="17:17">
      <c r="Q1566" s="3"/>
    </row>
    <row r="1567" spans="17:17">
      <c r="Q1567" s="3"/>
    </row>
    <row r="1568" spans="17:17">
      <c r="Q1568" s="3"/>
    </row>
    <row r="1569" spans="17:17">
      <c r="Q1569" s="3"/>
    </row>
    <row r="1570" spans="17:17">
      <c r="Q1570" s="3"/>
    </row>
    <row r="1571" spans="17:17">
      <c r="Q1571" s="3"/>
    </row>
    <row r="1572" spans="17:17">
      <c r="Q1572" s="3"/>
    </row>
    <row r="1573" spans="17:17">
      <c r="Q1573" s="3"/>
    </row>
    <row r="1574" spans="17:17">
      <c r="Q1574" s="3"/>
    </row>
    <row r="1575" spans="17:17">
      <c r="Q1575" s="3"/>
    </row>
    <row r="1576" spans="17:17">
      <c r="Q1576" s="3"/>
    </row>
    <row r="1577" spans="17:17">
      <c r="Q1577" s="3"/>
    </row>
    <row r="1578" spans="17:17">
      <c r="Q1578" s="3"/>
    </row>
    <row r="1579" spans="17:17">
      <c r="Q1579" s="3"/>
    </row>
    <row r="1580" spans="17:17">
      <c r="Q1580" s="3"/>
    </row>
    <row r="1581" spans="17:17">
      <c r="Q1581" s="3"/>
    </row>
    <row r="1582" spans="17:17">
      <c r="Q1582" s="3"/>
    </row>
    <row r="1583" spans="17:17">
      <c r="Q1583" s="3"/>
    </row>
    <row r="1584" spans="17:17">
      <c r="Q1584" s="3"/>
    </row>
    <row r="1585" spans="17:17">
      <c r="Q1585" s="3"/>
    </row>
    <row r="1586" spans="17:17">
      <c r="Q1586" s="3"/>
    </row>
    <row r="1587" spans="17:17">
      <c r="Q1587" s="3"/>
    </row>
    <row r="1588" spans="17:17">
      <c r="Q1588" s="3"/>
    </row>
    <row r="1589" spans="17:17">
      <c r="Q1589" s="3"/>
    </row>
    <row r="1590" spans="17:17">
      <c r="Q1590" s="3"/>
    </row>
    <row r="1591" spans="17:17">
      <c r="Q1591" s="3"/>
    </row>
    <row r="1592" spans="17:17">
      <c r="Q1592" s="3"/>
    </row>
    <row r="1593" spans="17:17">
      <c r="Q1593" s="3"/>
    </row>
    <row r="1594" spans="17:17">
      <c r="Q1594" s="3"/>
    </row>
    <row r="1595" spans="17:17">
      <c r="Q1595" s="3"/>
    </row>
    <row r="1596" spans="17:17">
      <c r="Q1596" s="3"/>
    </row>
    <row r="1597" spans="17:17">
      <c r="Q1597" s="3"/>
    </row>
    <row r="1598" spans="17:17">
      <c r="Q1598" s="3"/>
    </row>
    <row r="1599" spans="17:17">
      <c r="Q1599" s="3"/>
    </row>
    <row r="1600" spans="17:17">
      <c r="Q1600" s="3"/>
    </row>
    <row r="1601" spans="17:17">
      <c r="Q1601" s="3"/>
    </row>
    <row r="1602" spans="17:17">
      <c r="Q1602" s="3"/>
    </row>
    <row r="1603" spans="17:17">
      <c r="Q1603" s="3"/>
    </row>
    <row r="1604" spans="17:17">
      <c r="Q1604" s="3"/>
    </row>
    <row r="1605" spans="17:17">
      <c r="Q1605" s="3"/>
    </row>
    <row r="1606" spans="17:17">
      <c r="Q1606" s="3"/>
    </row>
    <row r="1607" spans="17:17">
      <c r="Q1607" s="3"/>
    </row>
    <row r="1608" spans="17:17">
      <c r="Q1608" s="3"/>
    </row>
    <row r="1609" spans="17:17">
      <c r="Q1609" s="3"/>
    </row>
    <row r="1610" spans="17:17">
      <c r="Q1610" s="3"/>
    </row>
    <row r="1611" spans="17:17">
      <c r="Q1611" s="3"/>
    </row>
    <row r="1612" spans="17:17">
      <c r="Q1612" s="3"/>
    </row>
    <row r="1613" spans="17:17">
      <c r="Q1613" s="3"/>
    </row>
    <row r="1614" spans="17:17">
      <c r="Q1614" s="3"/>
    </row>
    <row r="1615" spans="17:17">
      <c r="Q1615" s="3"/>
    </row>
    <row r="1616" spans="17:17">
      <c r="Q1616" s="3"/>
    </row>
    <row r="1617" spans="17:17">
      <c r="Q1617" s="3"/>
    </row>
    <row r="1618" spans="17:17">
      <c r="Q1618" s="3"/>
    </row>
    <row r="1619" spans="17:17">
      <c r="Q1619" s="3"/>
    </row>
    <row r="1620" spans="17:17">
      <c r="Q1620" s="3"/>
    </row>
    <row r="1621" spans="17:17">
      <c r="Q1621" s="3"/>
    </row>
    <row r="1622" spans="17:17">
      <c r="Q1622" s="3"/>
    </row>
    <row r="1623" spans="17:17">
      <c r="Q1623" s="3"/>
    </row>
    <row r="1624" spans="17:17">
      <c r="Q1624" s="3"/>
    </row>
    <row r="1625" spans="17:17">
      <c r="Q1625" s="3"/>
    </row>
    <row r="1626" spans="17:17">
      <c r="Q1626" s="3"/>
    </row>
    <row r="1627" spans="17:17">
      <c r="Q1627" s="3"/>
    </row>
    <row r="1628" spans="17:17">
      <c r="Q1628" s="3"/>
    </row>
    <row r="1629" spans="17:17">
      <c r="Q1629" s="3"/>
    </row>
    <row r="1630" spans="17:17">
      <c r="Q1630" s="3"/>
    </row>
    <row r="1631" spans="17:17">
      <c r="Q1631" s="3"/>
    </row>
    <row r="1632" spans="17:17">
      <c r="Q1632" s="3"/>
    </row>
    <row r="1633" spans="17:17">
      <c r="Q1633" s="3"/>
    </row>
    <row r="1634" spans="17:17">
      <c r="Q1634" s="3"/>
    </row>
    <row r="1635" spans="17:17">
      <c r="Q1635" s="3"/>
    </row>
    <row r="1636" spans="17:17">
      <c r="Q1636" s="3"/>
    </row>
    <row r="1637" spans="17:17">
      <c r="Q1637" s="3"/>
    </row>
    <row r="1638" spans="17:17">
      <c r="Q1638" s="3"/>
    </row>
    <row r="1639" spans="17:17">
      <c r="Q1639" s="3"/>
    </row>
    <row r="1640" spans="17:17">
      <c r="Q1640" s="3"/>
    </row>
    <row r="1641" spans="17:17">
      <c r="Q1641" s="3"/>
    </row>
    <row r="1642" spans="17:17">
      <c r="Q1642" s="3"/>
    </row>
    <row r="1643" spans="17:17">
      <c r="Q1643" s="3"/>
    </row>
    <row r="1644" spans="17:17">
      <c r="Q1644" s="3"/>
    </row>
    <row r="1645" spans="17:17">
      <c r="Q1645" s="3"/>
    </row>
    <row r="1646" spans="17:17">
      <c r="Q1646" s="3"/>
    </row>
    <row r="1647" spans="17:17">
      <c r="Q1647" s="3"/>
    </row>
    <row r="1648" spans="17:17">
      <c r="Q1648" s="3"/>
    </row>
    <row r="1649" spans="17:17">
      <c r="Q1649" s="3"/>
    </row>
    <row r="1650" spans="17:17">
      <c r="Q1650" s="3"/>
    </row>
    <row r="1651" spans="17:17">
      <c r="Q1651" s="3"/>
    </row>
    <row r="1652" spans="17:17">
      <c r="Q1652" s="3"/>
    </row>
    <row r="1653" spans="17:17">
      <c r="Q1653" s="3"/>
    </row>
    <row r="1654" spans="17:17">
      <c r="Q1654" s="3"/>
    </row>
    <row r="1655" spans="17:17">
      <c r="Q1655" s="3"/>
    </row>
    <row r="1656" spans="17:17">
      <c r="Q1656" s="3"/>
    </row>
    <row r="1657" spans="17:17">
      <c r="Q1657" s="3"/>
    </row>
    <row r="1658" spans="17:17">
      <c r="Q1658" s="3"/>
    </row>
    <row r="1659" spans="17:17">
      <c r="Q1659" s="3"/>
    </row>
    <row r="1660" spans="17:17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>
      <c r="A1" s="1" t="s">
        <v>198</v>
      </c>
      <c r="B1" s="2" t="s">
        <v>6</v>
      </c>
      <c r="C1" s="2" t="s">
        <v>66</v>
      </c>
      <c r="D1" s="16"/>
      <c r="E1" s="16" t="s">
        <v>222</v>
      </c>
      <c r="F1" s="16" t="s">
        <v>223</v>
      </c>
      <c r="G1" s="16" t="s">
        <v>224</v>
      </c>
      <c r="H1" s="16" t="s">
        <v>225</v>
      </c>
    </row>
    <row r="2" spans="1:11" s="22" customFormat="1" ht="14.25" thickTop="1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0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/>
      </c>
      <c r="I3" s="22" t="str">
        <f t="shared" ref="I3:I66" si="1">CONCATENATE(E3,A3)</f>
        <v>01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121</v>
      </c>
      <c r="F4" s="22" t="str">
        <f>IFERROR(VLOOKUP(E4,Sheet3!A:H,3,0),"")</f>
        <v xml:space="preserve">三谷　祐紀                    </v>
      </c>
      <c r="G4" s="22" t="str">
        <f>IFERROR(VLOOKUP(E4,Sheet3!A:H,8,0),"")</f>
        <v xml:space="preserve">ジャパン観      </v>
      </c>
      <c r="H4" s="22" t="str">
        <f>IFERROR(VLOOKUP(E4,Sheet2!A:B,2,0),"")</f>
        <v/>
      </c>
      <c r="I4" s="22" t="str">
        <f t="shared" si="1"/>
        <v>1211</v>
      </c>
      <c r="J4" s="22">
        <f t="shared" si="2"/>
        <v>1</v>
      </c>
      <c r="K4" s="22">
        <f t="shared" si="3"/>
        <v>3</v>
      </c>
    </row>
    <row r="5" spans="1:11" s="22" customFormat="1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287</v>
      </c>
      <c r="F5" s="22" t="str">
        <f>IFERROR(VLOOKUP(E5,Sheet3!A:H,3,0),"")</f>
        <v xml:space="preserve">池田　梨乃                    </v>
      </c>
      <c r="G5" s="22" t="str">
        <f>IFERROR(VLOOKUP(E5,Sheet3!A:H,8,0),"")</f>
        <v xml:space="preserve">サンダー志度    </v>
      </c>
      <c r="H5" s="22" t="str">
        <f>IFERROR(VLOOKUP(E5,Sheet2!A:B,2,0),"")</f>
        <v/>
      </c>
      <c r="I5" s="22" t="str">
        <f t="shared" si="1"/>
        <v>2871</v>
      </c>
      <c r="J5" s="22">
        <f t="shared" si="2"/>
        <v>1</v>
      </c>
      <c r="K5" s="22">
        <f t="shared" si="3"/>
        <v>4</v>
      </c>
    </row>
    <row r="6" spans="1:11" s="22" customFormat="1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87</v>
      </c>
      <c r="F6" s="22" t="str">
        <f>IFERROR(VLOOKUP(E6,Sheet3!A:H,3,0),"")</f>
        <v xml:space="preserve">宮本　紗帆                    </v>
      </c>
      <c r="G6" s="22" t="str">
        <f>IFERROR(VLOOKUP(E6,Sheet3!A:H,8,0),"")</f>
        <v xml:space="preserve">ジャパン丸亀    </v>
      </c>
      <c r="H6" s="22" t="str">
        <f>IFERROR(VLOOKUP(E6,Sheet2!A:B,2,0),"")</f>
        <v/>
      </c>
      <c r="I6" s="22" t="str">
        <f t="shared" si="1"/>
        <v>871</v>
      </c>
      <c r="J6" s="22">
        <f t="shared" si="2"/>
        <v>1</v>
      </c>
      <c r="K6" s="22">
        <f t="shared" si="3"/>
        <v>5</v>
      </c>
    </row>
    <row r="7" spans="1:11" s="22" customFormat="1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0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/>
      </c>
      <c r="I7" s="22" t="str">
        <f t="shared" si="1"/>
        <v>01</v>
      </c>
      <c r="J7" s="22">
        <f t="shared" si="2"/>
        <v>1</v>
      </c>
      <c r="K7" s="22">
        <f t="shared" si="3"/>
        <v>6</v>
      </c>
    </row>
    <row r="8" spans="1:11" s="22" customFormat="1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>
      <c r="A9" s="22">
        <f>IFERROR(テーブル_Swim015[[#This Row],[競技番号]],"")</f>
        <v>1</v>
      </c>
      <c r="B9" s="22">
        <f>IFERROR(テーブル_Swim015[[#This Row],[組]],"")</f>
        <v>1</v>
      </c>
      <c r="C9" s="22">
        <f>IFERROR(テーブル_Swim015[[#This Row],[水路]],"")</f>
        <v>8</v>
      </c>
      <c r="D9" s="22" t="str">
        <f t="shared" si="0"/>
        <v>118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01</v>
      </c>
      <c r="J9" s="22">
        <f t="shared" si="2"/>
        <v>1</v>
      </c>
      <c r="K9" s="22">
        <f t="shared" si="3"/>
        <v>8</v>
      </c>
    </row>
    <row r="10" spans="1:11" s="22" customFormat="1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1</v>
      </c>
      <c r="D10" s="22" t="str">
        <f t="shared" si="0"/>
        <v>121</v>
      </c>
      <c r="E10" s="22">
        <f>IFERROR(テーブル_Swim015[[#This Row],[選手番号]],"")</f>
        <v>428</v>
      </c>
      <c r="F10" s="22" t="str">
        <f>IFERROR(VLOOKUP(E10,Sheet3!A:H,3,0),"")</f>
        <v xml:space="preserve">福永　凜乃                    </v>
      </c>
      <c r="G10" s="22" t="str">
        <f>IFERROR(VLOOKUP(E10,Sheet3!A:H,8,0),"")</f>
        <v xml:space="preserve">アサンＳＣ      </v>
      </c>
      <c r="H10" s="22" t="str">
        <f>IFERROR(VLOOKUP(E10,Sheet2!A:B,2,0),"")</f>
        <v/>
      </c>
      <c r="I10" s="22" t="str">
        <f t="shared" si="1"/>
        <v>4281</v>
      </c>
      <c r="J10" s="22">
        <f t="shared" si="2"/>
        <v>2</v>
      </c>
      <c r="K10" s="22">
        <f t="shared" si="3"/>
        <v>1</v>
      </c>
    </row>
    <row r="11" spans="1:11" s="22" customFormat="1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2</v>
      </c>
      <c r="D11" s="22" t="str">
        <f t="shared" si="0"/>
        <v>122</v>
      </c>
      <c r="E11" s="22">
        <f>IFERROR(テーブル_Swim015[[#This Row],[選手番号]],"")</f>
        <v>423</v>
      </c>
      <c r="F11" s="22" t="str">
        <f>IFERROR(VLOOKUP(E11,Sheet3!A:H,3,0),"")</f>
        <v xml:space="preserve">青山明日香                    </v>
      </c>
      <c r="G11" s="22" t="str">
        <f>IFERROR(VLOOKUP(E11,Sheet3!A:H,8,0),"")</f>
        <v xml:space="preserve">トビウオ川内    </v>
      </c>
      <c r="H11" s="22" t="str">
        <f>IFERROR(VLOOKUP(E11,Sheet2!A:B,2,0),"")</f>
        <v/>
      </c>
      <c r="I11" s="22" t="str">
        <f t="shared" si="1"/>
        <v>4231</v>
      </c>
      <c r="J11" s="22">
        <f t="shared" si="2"/>
        <v>2</v>
      </c>
      <c r="K11" s="22">
        <f t="shared" si="3"/>
        <v>2</v>
      </c>
    </row>
    <row r="12" spans="1:11" s="22" customFormat="1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3</v>
      </c>
      <c r="D12" s="22" t="str">
        <f t="shared" si="0"/>
        <v>123</v>
      </c>
      <c r="E12" s="22">
        <f>IFERROR(テーブル_Swim015[[#This Row],[選手番号]],"")</f>
        <v>281</v>
      </c>
      <c r="F12" s="22" t="str">
        <f>IFERROR(VLOOKUP(E12,Sheet3!A:H,3,0),"")</f>
        <v xml:space="preserve">小野　梓紗                    </v>
      </c>
      <c r="G12" s="22" t="str">
        <f>IFERROR(VLOOKUP(E12,Sheet3!A:H,8,0),"")</f>
        <v xml:space="preserve">ジャパン三木    </v>
      </c>
      <c r="H12" s="22" t="str">
        <f>IFERROR(VLOOKUP(E12,Sheet2!A:B,2,0),"")</f>
        <v/>
      </c>
      <c r="I12" s="22" t="str">
        <f t="shared" si="1"/>
        <v>2811</v>
      </c>
      <c r="J12" s="22">
        <f t="shared" si="2"/>
        <v>2</v>
      </c>
      <c r="K12" s="22">
        <f t="shared" si="3"/>
        <v>3</v>
      </c>
    </row>
    <row r="13" spans="1:11" s="22" customFormat="1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4</v>
      </c>
      <c r="D13" s="22" t="str">
        <f t="shared" si="0"/>
        <v>124</v>
      </c>
      <c r="E13" s="22">
        <f>IFERROR(テーブル_Swim015[[#This Row],[選手番号]],"")</f>
        <v>204</v>
      </c>
      <c r="F13" s="22" t="str">
        <f>IFERROR(VLOOKUP(E13,Sheet3!A:H,3,0),"")</f>
        <v xml:space="preserve">大林　妃亜                    </v>
      </c>
      <c r="G13" s="22" t="str">
        <f>IFERROR(VLOOKUP(E13,Sheet3!A:H,8,0),"")</f>
        <v xml:space="preserve">坂出伊藤ＳＳ    </v>
      </c>
      <c r="H13" s="22" t="str">
        <f>IFERROR(VLOOKUP(E13,Sheet2!A:B,2,0),"")</f>
        <v/>
      </c>
      <c r="I13" s="22" t="str">
        <f t="shared" si="1"/>
        <v>2041</v>
      </c>
      <c r="J13" s="22">
        <f t="shared" si="2"/>
        <v>2</v>
      </c>
      <c r="K13" s="22">
        <f t="shared" si="3"/>
        <v>4</v>
      </c>
    </row>
    <row r="14" spans="1:11" s="22" customFormat="1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5</v>
      </c>
      <c r="D14" s="22" t="str">
        <f t="shared" si="0"/>
        <v>125</v>
      </c>
      <c r="E14" s="22">
        <f>IFERROR(テーブル_Swim015[[#This Row],[選手番号]],"")</f>
        <v>168</v>
      </c>
      <c r="F14" s="22" t="str">
        <f>IFERROR(VLOOKUP(E14,Sheet3!A:H,3,0),"")</f>
        <v xml:space="preserve">篠原　瑠花                    </v>
      </c>
      <c r="G14" s="22" t="str">
        <f>IFERROR(VLOOKUP(E14,Sheet3!A:H,8,0),"")</f>
        <v xml:space="preserve">伊藤ＳＳ        </v>
      </c>
      <c r="H14" s="22" t="str">
        <f>IFERROR(VLOOKUP(E14,Sheet2!A:B,2,0),"")</f>
        <v/>
      </c>
      <c r="I14" s="22" t="str">
        <f t="shared" si="1"/>
        <v>1681</v>
      </c>
      <c r="J14" s="22">
        <f t="shared" si="2"/>
        <v>2</v>
      </c>
      <c r="K14" s="22">
        <f t="shared" si="3"/>
        <v>5</v>
      </c>
    </row>
    <row r="15" spans="1:11" s="22" customFormat="1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6</v>
      </c>
      <c r="D15" s="22" t="str">
        <f t="shared" si="0"/>
        <v>126</v>
      </c>
      <c r="E15" s="22">
        <f>IFERROR(テーブル_Swim015[[#This Row],[選手番号]],"")</f>
        <v>736</v>
      </c>
      <c r="F15" s="22" t="str">
        <f>IFERROR(VLOOKUP(E15,Sheet3!A:H,3,0),"")</f>
        <v xml:space="preserve">山本　礼羅                    </v>
      </c>
      <c r="G15" s="22" t="str">
        <f>IFERROR(VLOOKUP(E15,Sheet3!A:H,8,0),"")</f>
        <v xml:space="preserve">みかづきＳＳ    </v>
      </c>
      <c r="H15" s="22" t="str">
        <f>IFERROR(VLOOKUP(E15,Sheet2!A:B,2,0),"")</f>
        <v/>
      </c>
      <c r="I15" s="22" t="str">
        <f t="shared" si="1"/>
        <v>7361</v>
      </c>
      <c r="J15" s="22">
        <f t="shared" si="2"/>
        <v>2</v>
      </c>
      <c r="K15" s="22">
        <f t="shared" si="3"/>
        <v>6</v>
      </c>
    </row>
    <row r="16" spans="1:11" s="22" customFormat="1">
      <c r="A16" s="22">
        <f>IFERROR(テーブル_Swim015[[#This Row],[競技番号]],"")</f>
        <v>1</v>
      </c>
      <c r="B16" s="22">
        <f>IFERROR(テーブル_Swim015[[#This Row],[組]],"")</f>
        <v>2</v>
      </c>
      <c r="C16" s="22">
        <f>IFERROR(テーブル_Swim015[[#This Row],[水路]],"")</f>
        <v>7</v>
      </c>
      <c r="D16" s="22" t="str">
        <f t="shared" si="0"/>
        <v>127</v>
      </c>
      <c r="E16" s="22">
        <f>IFERROR(テーブル_Swim015[[#This Row],[選手番号]],"")</f>
        <v>580</v>
      </c>
      <c r="F16" s="22" t="str">
        <f>IFERROR(VLOOKUP(E16,Sheet3!A:H,3,0),"")</f>
        <v xml:space="preserve">髙田　夏帆                    </v>
      </c>
      <c r="G16" s="22" t="str">
        <f>IFERROR(VLOOKUP(E16,Sheet3!A:H,8,0),"")</f>
        <v xml:space="preserve">マコトSC双葉    </v>
      </c>
      <c r="H16" s="22" t="str">
        <f>IFERROR(VLOOKUP(E16,Sheet2!A:B,2,0),"")</f>
        <v/>
      </c>
      <c r="I16" s="22" t="str">
        <f t="shared" si="1"/>
        <v>5801</v>
      </c>
      <c r="J16" s="22">
        <f t="shared" si="2"/>
        <v>2</v>
      </c>
      <c r="K16" s="22">
        <f t="shared" si="3"/>
        <v>7</v>
      </c>
    </row>
    <row r="17" spans="1:11" s="22" customFormat="1">
      <c r="A17" s="22">
        <f>IFERROR(テーブル_Swim015[[#This Row],[競技番号]],"")</f>
        <v>1</v>
      </c>
      <c r="B17" s="22">
        <f>IFERROR(テーブル_Swim015[[#This Row],[組]],"")</f>
        <v>2</v>
      </c>
      <c r="C17" s="22">
        <f>IFERROR(テーブル_Swim015[[#This Row],[水路]],"")</f>
        <v>8</v>
      </c>
      <c r="D17" s="22" t="str">
        <f t="shared" si="0"/>
        <v>128</v>
      </c>
      <c r="E17" s="22">
        <f>IFERROR(テーブル_Swim015[[#This Row],[選手番号]],"")</f>
        <v>528</v>
      </c>
      <c r="F17" s="22" t="str">
        <f>IFERROR(VLOOKUP(E17,Sheet3!A:H,3,0),"")</f>
        <v xml:space="preserve">吉田　芽生                    </v>
      </c>
      <c r="G17" s="22" t="str">
        <f>IFERROR(VLOOKUP(E17,Sheet3!A:H,8,0),"")</f>
        <v xml:space="preserve">ファイブテン    </v>
      </c>
      <c r="H17" s="22" t="str">
        <f>IFERROR(VLOOKUP(E17,Sheet2!A:B,2,0),"")</f>
        <v/>
      </c>
      <c r="I17" s="22" t="str">
        <f t="shared" si="1"/>
        <v>5281</v>
      </c>
      <c r="J17" s="22">
        <f t="shared" si="2"/>
        <v>2</v>
      </c>
      <c r="K17" s="22">
        <f t="shared" si="3"/>
        <v>8</v>
      </c>
    </row>
    <row r="18" spans="1:11" s="22" customFormat="1">
      <c r="A18" s="22">
        <f>IFERROR(テーブル_Swim015[[#This Row],[競技番号]],"")</f>
        <v>2</v>
      </c>
      <c r="B18" s="22">
        <f>IFERROR(テーブル_Swim015[[#This Row],[組]],"")</f>
        <v>1</v>
      </c>
      <c r="C18" s="22">
        <f>IFERROR(テーブル_Swim015[[#This Row],[水路]],"")</f>
        <v>1</v>
      </c>
      <c r="D18" s="22" t="str">
        <f t="shared" si="0"/>
        <v>211</v>
      </c>
      <c r="E18" s="22">
        <f>IFERROR(テーブル_Swim015[[#This Row],[選手番号]],"")</f>
        <v>0</v>
      </c>
      <c r="F18" s="22" t="str">
        <f>IFERROR(VLOOKUP(E18,Sheet3!A:H,3,0),"")</f>
        <v/>
      </c>
      <c r="G18" s="22" t="str">
        <f>IFERROR(VLOOKUP(E18,Sheet3!A:H,8,0),"")</f>
        <v/>
      </c>
      <c r="H18" s="22" t="str">
        <f>IFERROR(VLOOKUP(E18,Sheet2!A:B,2,0),"")</f>
        <v/>
      </c>
      <c r="I18" s="22" t="str">
        <f t="shared" si="1"/>
        <v>02</v>
      </c>
      <c r="J18" s="22">
        <f t="shared" si="2"/>
        <v>1</v>
      </c>
      <c r="K18" s="22">
        <f t="shared" si="3"/>
        <v>1</v>
      </c>
    </row>
    <row r="19" spans="1:11" s="22" customFormat="1">
      <c r="A19" s="22">
        <f>IFERROR(テーブル_Swim015[[#This Row],[競技番号]],"")</f>
        <v>2</v>
      </c>
      <c r="B19" s="22">
        <f>IFERROR(テーブル_Swim015[[#This Row],[組]],"")</f>
        <v>1</v>
      </c>
      <c r="C19" s="22">
        <f>IFERROR(テーブル_Swim015[[#This Row],[水路]],"")</f>
        <v>2</v>
      </c>
      <c r="D19" s="22" t="str">
        <f t="shared" si="0"/>
        <v>212</v>
      </c>
      <c r="E19" s="22">
        <f>IFERROR(テーブル_Swim015[[#This Row],[選手番号]],"")</f>
        <v>0</v>
      </c>
      <c r="F19" s="22" t="str">
        <f>IFERROR(VLOOKUP(E19,Sheet3!A:H,3,0),"")</f>
        <v/>
      </c>
      <c r="G19" s="22" t="str">
        <f>IFERROR(VLOOKUP(E19,Sheet3!A:H,8,0),"")</f>
        <v/>
      </c>
      <c r="H19" s="22" t="str">
        <f>IFERROR(VLOOKUP(E19,Sheet2!A:B,2,0),"")</f>
        <v/>
      </c>
      <c r="I19" s="22" t="str">
        <f t="shared" si="1"/>
        <v>02</v>
      </c>
      <c r="J19" s="22">
        <f t="shared" si="2"/>
        <v>1</v>
      </c>
      <c r="K19" s="22">
        <f t="shared" si="3"/>
        <v>2</v>
      </c>
    </row>
    <row r="20" spans="1:11" s="22" customFormat="1">
      <c r="A20" s="22">
        <f>IFERROR(テーブル_Swim015[[#This Row],[競技番号]],"")</f>
        <v>2</v>
      </c>
      <c r="B20" s="22">
        <f>IFERROR(テーブル_Swim015[[#This Row],[組]],"")</f>
        <v>1</v>
      </c>
      <c r="C20" s="22">
        <f>IFERROR(テーブル_Swim015[[#This Row],[水路]],"")</f>
        <v>3</v>
      </c>
      <c r="D20" s="22" t="str">
        <f t="shared" si="0"/>
        <v>213</v>
      </c>
      <c r="E20" s="22">
        <f>IFERROR(テーブル_Swim015[[#This Row],[選手番号]],"")</f>
        <v>151</v>
      </c>
      <c r="F20" s="22" t="str">
        <f>IFERROR(VLOOKUP(E20,Sheet3!A:H,3,0),"")</f>
        <v xml:space="preserve">筒井　拓海                    </v>
      </c>
      <c r="G20" s="22" t="str">
        <f>IFERROR(VLOOKUP(E20,Sheet3!A:H,8,0),"")</f>
        <v xml:space="preserve">伊藤ＳＳ        </v>
      </c>
      <c r="H20" s="22" t="str">
        <f>IFERROR(VLOOKUP(E20,Sheet2!A:B,2,0),"")</f>
        <v/>
      </c>
      <c r="I20" s="22" t="str">
        <f t="shared" si="1"/>
        <v>1512</v>
      </c>
      <c r="J20" s="22">
        <f t="shared" si="2"/>
        <v>1</v>
      </c>
      <c r="K20" s="22">
        <f t="shared" si="3"/>
        <v>3</v>
      </c>
    </row>
    <row r="21" spans="1:11" s="22" customFormat="1">
      <c r="A21" s="22">
        <f>IFERROR(テーブル_Swim015[[#This Row],[競技番号]],"")</f>
        <v>2</v>
      </c>
      <c r="B21" s="22">
        <f>IFERROR(テーブル_Swim015[[#This Row],[組]],"")</f>
        <v>1</v>
      </c>
      <c r="C21" s="22">
        <f>IFERROR(テーブル_Swim015[[#This Row],[水路]],"")</f>
        <v>4</v>
      </c>
      <c r="D21" s="22" t="str">
        <f t="shared" si="0"/>
        <v>214</v>
      </c>
      <c r="E21" s="22">
        <f>IFERROR(テーブル_Swim015[[#This Row],[選手番号]],"")</f>
        <v>318</v>
      </c>
      <c r="F21" s="22" t="str">
        <f>IFERROR(VLOOKUP(E21,Sheet3!A:H,3,0),"")</f>
        <v xml:space="preserve">表原　璽瑛                    </v>
      </c>
      <c r="G21" s="22" t="str">
        <f>IFERROR(VLOOKUP(E21,Sheet3!A:H,8,0),"")</f>
        <v xml:space="preserve">ハッピー阿南    </v>
      </c>
      <c r="H21" s="22" t="str">
        <f>IFERROR(VLOOKUP(E21,Sheet2!A:B,2,0),"")</f>
        <v/>
      </c>
      <c r="I21" s="22" t="str">
        <f t="shared" si="1"/>
        <v>3182</v>
      </c>
      <c r="J21" s="22">
        <f t="shared" si="2"/>
        <v>1</v>
      </c>
      <c r="K21" s="22">
        <f t="shared" si="3"/>
        <v>4</v>
      </c>
    </row>
    <row r="22" spans="1:11" s="22" customFormat="1">
      <c r="A22" s="22">
        <f>IFERROR(テーブル_Swim015[[#This Row],[競技番号]],"")</f>
        <v>2</v>
      </c>
      <c r="B22" s="22">
        <f>IFERROR(テーブル_Swim015[[#This Row],[組]],"")</f>
        <v>1</v>
      </c>
      <c r="C22" s="22">
        <f>IFERROR(テーブル_Swim015[[#This Row],[水路]],"")</f>
        <v>5</v>
      </c>
      <c r="D22" s="22" t="str">
        <f t="shared" si="0"/>
        <v>215</v>
      </c>
      <c r="E22" s="22">
        <f>IFERROR(テーブル_Swim015[[#This Row],[選手番号]],"")</f>
        <v>59</v>
      </c>
      <c r="F22" s="22" t="str">
        <f>IFERROR(VLOOKUP(E22,Sheet3!A:H,3,0),"")</f>
        <v xml:space="preserve">柏原　海翔                    </v>
      </c>
      <c r="G22" s="22" t="str">
        <f>IFERROR(VLOOKUP(E22,Sheet3!A:H,8,0),"")</f>
        <v xml:space="preserve">ジャパン丸亀    </v>
      </c>
      <c r="H22" s="22" t="str">
        <f>IFERROR(VLOOKUP(E22,Sheet2!A:B,2,0),"")</f>
        <v/>
      </c>
      <c r="I22" s="22" t="str">
        <f t="shared" si="1"/>
        <v>592</v>
      </c>
      <c r="J22" s="22">
        <f t="shared" si="2"/>
        <v>1</v>
      </c>
      <c r="K22" s="22">
        <f t="shared" si="3"/>
        <v>5</v>
      </c>
    </row>
    <row r="23" spans="1:11" s="22" customFormat="1">
      <c r="A23" s="22">
        <f>IFERROR(テーブル_Swim015[[#This Row],[競技番号]],"")</f>
        <v>2</v>
      </c>
      <c r="B23" s="22">
        <f>IFERROR(テーブル_Swim015[[#This Row],[組]],"")</f>
        <v>1</v>
      </c>
      <c r="C23" s="22">
        <f>IFERROR(テーブル_Swim015[[#This Row],[水路]],"")</f>
        <v>6</v>
      </c>
      <c r="D23" s="22" t="str">
        <f t="shared" si="0"/>
        <v>216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02</v>
      </c>
      <c r="J23" s="22">
        <f t="shared" si="2"/>
        <v>1</v>
      </c>
      <c r="K23" s="22">
        <f t="shared" si="3"/>
        <v>6</v>
      </c>
    </row>
    <row r="24" spans="1:11" s="22" customFormat="1">
      <c r="A24" s="22">
        <f>IFERROR(テーブル_Swim015[[#This Row],[競技番号]],"")</f>
        <v>2</v>
      </c>
      <c r="B24" s="22">
        <f>IFERROR(テーブル_Swim015[[#This Row],[組]],"")</f>
        <v>1</v>
      </c>
      <c r="C24" s="22">
        <f>IFERROR(テーブル_Swim015[[#This Row],[水路]],"")</f>
        <v>7</v>
      </c>
      <c r="D24" s="22" t="str">
        <f t="shared" si="0"/>
        <v>217</v>
      </c>
      <c r="E24" s="22">
        <f>IFERROR(テーブル_Swim015[[#This Row],[選手番号]],"")</f>
        <v>0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/>
      </c>
      <c r="I24" s="22" t="str">
        <f t="shared" si="1"/>
        <v>02</v>
      </c>
      <c r="J24" s="22">
        <f t="shared" si="2"/>
        <v>1</v>
      </c>
      <c r="K24" s="22">
        <f t="shared" si="3"/>
        <v>7</v>
      </c>
    </row>
    <row r="25" spans="1:11" s="22" customFormat="1">
      <c r="A25" s="22">
        <f>IFERROR(テーブル_Swim015[[#This Row],[競技番号]],"")</f>
        <v>2</v>
      </c>
      <c r="B25" s="22">
        <f>IFERROR(テーブル_Swim015[[#This Row],[組]],"")</f>
        <v>1</v>
      </c>
      <c r="C25" s="22">
        <f>IFERROR(テーブル_Swim015[[#This Row],[水路]],"")</f>
        <v>8</v>
      </c>
      <c r="D25" s="22" t="str">
        <f t="shared" si="0"/>
        <v>218</v>
      </c>
      <c r="E25" s="22">
        <f>IFERROR(テーブル_Swim015[[#This Row],[選手番号]],"")</f>
        <v>0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/>
      </c>
      <c r="I25" s="22" t="str">
        <f t="shared" si="1"/>
        <v>02</v>
      </c>
      <c r="J25" s="22">
        <f t="shared" si="2"/>
        <v>1</v>
      </c>
      <c r="K25" s="22">
        <f t="shared" si="3"/>
        <v>8</v>
      </c>
    </row>
    <row r="26" spans="1:11" s="22" customFormat="1">
      <c r="A26" s="22">
        <f>IFERROR(テーブル_Swim015[[#This Row],[競技番号]],"")</f>
        <v>2</v>
      </c>
      <c r="B26" s="22">
        <f>IFERROR(テーブル_Swim015[[#This Row],[組]],"")</f>
        <v>2</v>
      </c>
      <c r="C26" s="22">
        <f>IFERROR(テーブル_Swim015[[#This Row],[水路]],"")</f>
        <v>1</v>
      </c>
      <c r="D26" s="22" t="str">
        <f t="shared" si="0"/>
        <v>221</v>
      </c>
      <c r="E26" s="22">
        <f>IFERROR(テーブル_Swim015[[#This Row],[選手番号]],"")</f>
        <v>193</v>
      </c>
      <c r="F26" s="22" t="str">
        <f>IFERROR(VLOOKUP(E26,Sheet3!A:H,3,0),"")</f>
        <v xml:space="preserve">中井　隆心                    </v>
      </c>
      <c r="G26" s="22" t="str">
        <f>IFERROR(VLOOKUP(E26,Sheet3!A:H,8,0),"")</f>
        <v xml:space="preserve">坂出伊藤ＳＳ    </v>
      </c>
      <c r="H26" s="22" t="str">
        <f>IFERROR(VLOOKUP(E26,Sheet2!A:B,2,0),"")</f>
        <v/>
      </c>
      <c r="I26" s="22" t="str">
        <f t="shared" si="1"/>
        <v>1932</v>
      </c>
      <c r="J26" s="22">
        <f t="shared" si="2"/>
        <v>2</v>
      </c>
      <c r="K26" s="22">
        <f t="shared" si="3"/>
        <v>1</v>
      </c>
    </row>
    <row r="27" spans="1:11" s="22" customFormat="1">
      <c r="A27" s="22">
        <f>IFERROR(テーブル_Swim015[[#This Row],[競技番号]],"")</f>
        <v>2</v>
      </c>
      <c r="B27" s="22">
        <f>IFERROR(テーブル_Swim015[[#This Row],[組]],"")</f>
        <v>2</v>
      </c>
      <c r="C27" s="22">
        <f>IFERROR(テーブル_Swim015[[#This Row],[水路]],"")</f>
        <v>2</v>
      </c>
      <c r="D27" s="22" t="str">
        <f t="shared" si="0"/>
        <v>222</v>
      </c>
      <c r="E27" s="22">
        <f>IFERROR(テーブル_Swim015[[#This Row],[選手番号]],"")</f>
        <v>820</v>
      </c>
      <c r="F27" s="22" t="str">
        <f>IFERROR(VLOOKUP(E27,Sheet3!A:H,3,0),"")</f>
        <v xml:space="preserve">松田　悠成                    </v>
      </c>
      <c r="G27" s="22" t="str">
        <f>IFERROR(VLOOKUP(E27,Sheet3!A:H,8,0),"")</f>
        <v xml:space="preserve">NSP高知         </v>
      </c>
      <c r="H27" s="22" t="str">
        <f>IFERROR(VLOOKUP(E27,Sheet2!A:B,2,0),"")</f>
        <v/>
      </c>
      <c r="I27" s="22" t="str">
        <f t="shared" si="1"/>
        <v>8202</v>
      </c>
      <c r="J27" s="22">
        <f t="shared" si="2"/>
        <v>2</v>
      </c>
      <c r="K27" s="22">
        <f t="shared" si="3"/>
        <v>2</v>
      </c>
    </row>
    <row r="28" spans="1:11" s="22" customFormat="1">
      <c r="A28" s="22">
        <f>IFERROR(テーブル_Swim015[[#This Row],[競技番号]],"")</f>
        <v>2</v>
      </c>
      <c r="B28" s="22">
        <f>IFERROR(テーブル_Swim015[[#This Row],[組]],"")</f>
        <v>2</v>
      </c>
      <c r="C28" s="22">
        <f>IFERROR(テーブル_Swim015[[#This Row],[水路]],"")</f>
        <v>3</v>
      </c>
      <c r="D28" s="22" t="str">
        <f t="shared" si="0"/>
        <v>223</v>
      </c>
      <c r="E28" s="22">
        <f>IFERROR(テーブル_Swim015[[#This Row],[選手番号]],"")</f>
        <v>98</v>
      </c>
      <c r="F28" s="22" t="str">
        <f>IFERROR(VLOOKUP(E28,Sheet3!A:H,3,0),"")</f>
        <v xml:space="preserve">上川　諒大                    </v>
      </c>
      <c r="G28" s="22" t="str">
        <f>IFERROR(VLOOKUP(E28,Sheet3!A:H,8,0),"")</f>
        <v xml:space="preserve">ジャパン観      </v>
      </c>
      <c r="H28" s="22" t="str">
        <f>IFERROR(VLOOKUP(E28,Sheet2!A:B,2,0),"")</f>
        <v/>
      </c>
      <c r="I28" s="22" t="str">
        <f t="shared" si="1"/>
        <v>982</v>
      </c>
      <c r="J28" s="22">
        <f t="shared" si="2"/>
        <v>2</v>
      </c>
      <c r="K28" s="22">
        <f t="shared" si="3"/>
        <v>3</v>
      </c>
    </row>
    <row r="29" spans="1:11" s="22" customFormat="1">
      <c r="A29" s="22">
        <f>IFERROR(テーブル_Swim015[[#This Row],[競技番号]],"")</f>
        <v>2</v>
      </c>
      <c r="B29" s="22">
        <f>IFERROR(テーブル_Swim015[[#This Row],[組]],"")</f>
        <v>2</v>
      </c>
      <c r="C29" s="22">
        <f>IFERROR(テーブル_Swim015[[#This Row],[水路]],"")</f>
        <v>4</v>
      </c>
      <c r="D29" s="22" t="str">
        <f t="shared" si="0"/>
        <v>224</v>
      </c>
      <c r="E29" s="22">
        <f>IFERROR(テーブル_Swim015[[#This Row],[選手番号]],"")</f>
        <v>768</v>
      </c>
      <c r="F29" s="22" t="str">
        <f>IFERROR(VLOOKUP(E29,Sheet3!A:H,3,0),"")</f>
        <v xml:space="preserve">安原　優輝                    </v>
      </c>
      <c r="G29" s="22" t="str">
        <f>IFERROR(VLOOKUP(E29,Sheet3!A:H,8,0),"")</f>
        <v xml:space="preserve">ZEYO-ST         </v>
      </c>
      <c r="H29" s="22" t="str">
        <f>IFERROR(VLOOKUP(E29,Sheet2!A:B,2,0),"")</f>
        <v/>
      </c>
      <c r="I29" s="22" t="str">
        <f t="shared" si="1"/>
        <v>7682</v>
      </c>
      <c r="J29" s="22">
        <f t="shared" si="2"/>
        <v>2</v>
      </c>
      <c r="K29" s="22">
        <f t="shared" si="3"/>
        <v>4</v>
      </c>
    </row>
    <row r="30" spans="1:11" s="22" customFormat="1">
      <c r="A30" s="22">
        <f>IFERROR(テーブル_Swim015[[#This Row],[競技番号]],"")</f>
        <v>2</v>
      </c>
      <c r="B30" s="22">
        <f>IFERROR(テーブル_Swim015[[#This Row],[組]],"")</f>
        <v>2</v>
      </c>
      <c r="C30" s="22">
        <f>IFERROR(テーブル_Swim015[[#This Row],[水路]],"")</f>
        <v>5</v>
      </c>
      <c r="D30" s="22" t="str">
        <f t="shared" si="0"/>
        <v>225</v>
      </c>
      <c r="E30" s="22">
        <f>IFERROR(テーブル_Swim015[[#This Row],[選手番号]],"")</f>
        <v>522</v>
      </c>
      <c r="F30" s="22" t="str">
        <f>IFERROR(VLOOKUP(E30,Sheet3!A:H,3,0),"")</f>
        <v xml:space="preserve">佐藤　　光                    </v>
      </c>
      <c r="G30" s="22" t="str">
        <f>IFERROR(VLOOKUP(E30,Sheet3!A:H,8,0),"")</f>
        <v xml:space="preserve">ファイブテン    </v>
      </c>
      <c r="H30" s="22" t="str">
        <f>IFERROR(VLOOKUP(E30,Sheet2!A:B,2,0),"")</f>
        <v/>
      </c>
      <c r="I30" s="22" t="str">
        <f t="shared" si="1"/>
        <v>5222</v>
      </c>
      <c r="J30" s="22">
        <f t="shared" si="2"/>
        <v>2</v>
      </c>
      <c r="K30" s="22">
        <f t="shared" si="3"/>
        <v>5</v>
      </c>
    </row>
    <row r="31" spans="1:11" s="22" customFormat="1">
      <c r="A31" s="22">
        <f>IFERROR(テーブル_Swim015[[#This Row],[競技番号]],"")</f>
        <v>2</v>
      </c>
      <c r="B31" s="22">
        <f>IFERROR(テーブル_Swim015[[#This Row],[組]],"")</f>
        <v>2</v>
      </c>
      <c r="C31" s="22">
        <f>IFERROR(テーブル_Swim015[[#This Row],[水路]],"")</f>
        <v>6</v>
      </c>
      <c r="D31" s="22" t="str">
        <f t="shared" si="0"/>
        <v>226</v>
      </c>
      <c r="E31" s="22">
        <f>IFERROR(テーブル_Swim015[[#This Row],[選手番号]],"")</f>
        <v>747</v>
      </c>
      <c r="F31" s="22" t="str">
        <f>IFERROR(VLOOKUP(E31,Sheet3!A:H,3,0),"")</f>
        <v xml:space="preserve">岩瀬　輝亮                    </v>
      </c>
      <c r="G31" s="22" t="str">
        <f>IFERROR(VLOOKUP(E31,Sheet3!A:H,8,0),"")</f>
        <v xml:space="preserve">ＪＳＳ高知      </v>
      </c>
      <c r="H31" s="22" t="str">
        <f>IFERROR(VLOOKUP(E31,Sheet2!A:B,2,0),"")</f>
        <v/>
      </c>
      <c r="I31" s="22" t="str">
        <f t="shared" si="1"/>
        <v>7472</v>
      </c>
      <c r="J31" s="22">
        <f t="shared" si="2"/>
        <v>2</v>
      </c>
      <c r="K31" s="22">
        <f t="shared" si="3"/>
        <v>6</v>
      </c>
    </row>
    <row r="32" spans="1:11" s="22" customFormat="1">
      <c r="A32" s="22">
        <f>IFERROR(テーブル_Swim015[[#This Row],[競技番号]],"")</f>
        <v>2</v>
      </c>
      <c r="B32" s="22">
        <f>IFERROR(テーブル_Swim015[[#This Row],[組]],"")</f>
        <v>2</v>
      </c>
      <c r="C32" s="22">
        <f>IFERROR(テーブル_Swim015[[#This Row],[水路]],"")</f>
        <v>7</v>
      </c>
      <c r="D32" s="22" t="str">
        <f t="shared" si="0"/>
        <v>227</v>
      </c>
      <c r="E32" s="22">
        <f>IFERROR(テーブル_Swim015[[#This Row],[選手番号]],"")</f>
        <v>521</v>
      </c>
      <c r="F32" s="22" t="str">
        <f>IFERROR(VLOOKUP(E32,Sheet3!A:H,3,0),"")</f>
        <v xml:space="preserve">福田　英寿                    </v>
      </c>
      <c r="G32" s="22" t="str">
        <f>IFERROR(VLOOKUP(E32,Sheet3!A:H,8,0),"")</f>
        <v xml:space="preserve">ファイブテン    </v>
      </c>
      <c r="H32" s="22" t="str">
        <f>IFERROR(VLOOKUP(E32,Sheet2!A:B,2,0),"")</f>
        <v/>
      </c>
      <c r="I32" s="22" t="str">
        <f t="shared" si="1"/>
        <v>5212</v>
      </c>
      <c r="J32" s="22">
        <f t="shared" si="2"/>
        <v>2</v>
      </c>
      <c r="K32" s="22">
        <f t="shared" si="3"/>
        <v>7</v>
      </c>
    </row>
    <row r="33" spans="1:11" s="22" customFormat="1">
      <c r="A33" s="22">
        <f>IFERROR(テーブル_Swim015[[#This Row],[競技番号]],"")</f>
        <v>2</v>
      </c>
      <c r="B33" s="22">
        <f>IFERROR(テーブル_Swim015[[#This Row],[組]],"")</f>
        <v>2</v>
      </c>
      <c r="C33" s="22">
        <f>IFERROR(テーブル_Swim015[[#This Row],[水路]],"")</f>
        <v>8</v>
      </c>
      <c r="D33" s="22" t="str">
        <f t="shared" si="0"/>
        <v>228</v>
      </c>
      <c r="E33" s="22">
        <f>IFERROR(テーブル_Swim015[[#This Row],[選手番号]],"")</f>
        <v>247</v>
      </c>
      <c r="F33" s="22" t="str">
        <f>IFERROR(VLOOKUP(E33,Sheet3!A:H,3,0),"")</f>
        <v xml:space="preserve">杉岡　海翔                    </v>
      </c>
      <c r="G33" s="22" t="str">
        <f>IFERROR(VLOOKUP(E33,Sheet3!A:H,8,0),"")</f>
        <v xml:space="preserve">JSSセンコー     </v>
      </c>
      <c r="H33" s="22" t="str">
        <f>IFERROR(VLOOKUP(E33,Sheet2!A:B,2,0),"")</f>
        <v/>
      </c>
      <c r="I33" s="22" t="str">
        <f t="shared" si="1"/>
        <v>2472</v>
      </c>
      <c r="J33" s="22">
        <f t="shared" si="2"/>
        <v>2</v>
      </c>
      <c r="K33" s="22">
        <f t="shared" si="3"/>
        <v>8</v>
      </c>
    </row>
    <row r="34" spans="1:11" s="22" customFormat="1">
      <c r="A34" s="22">
        <f>IFERROR(テーブル_Swim015[[#This Row],[競技番号]],"")</f>
        <v>3</v>
      </c>
      <c r="B34" s="22">
        <f>IFERROR(テーブル_Swim015[[#This Row],[組]],"")</f>
        <v>1</v>
      </c>
      <c r="C34" s="22">
        <f>IFERROR(テーブル_Swim015[[#This Row],[水路]],"")</f>
        <v>1</v>
      </c>
      <c r="D34" s="22" t="str">
        <f t="shared" si="0"/>
        <v>311</v>
      </c>
      <c r="E34" s="22">
        <f>IFERROR(テーブル_Swim015[[#This Row],[選手番号]],"")</f>
        <v>0</v>
      </c>
      <c r="F34" s="22" t="str">
        <f>IFERROR(VLOOKUP(E34,Sheet3!A:H,3,0),"")</f>
        <v/>
      </c>
      <c r="G34" s="22" t="str">
        <f>IFERROR(VLOOKUP(E34,Sheet3!A:H,8,0),"")</f>
        <v/>
      </c>
      <c r="H34" s="22" t="str">
        <f>IFERROR(VLOOKUP(E34,Sheet2!A:B,2,0),"")</f>
        <v/>
      </c>
      <c r="I34" s="22" t="str">
        <f t="shared" si="1"/>
        <v>03</v>
      </c>
      <c r="J34" s="22">
        <f t="shared" si="2"/>
        <v>1</v>
      </c>
      <c r="K34" s="22">
        <f t="shared" si="3"/>
        <v>1</v>
      </c>
    </row>
    <row r="35" spans="1:11" s="22" customFormat="1">
      <c r="A35" s="22">
        <f>IFERROR(テーブル_Swim015[[#This Row],[競技番号]],"")</f>
        <v>3</v>
      </c>
      <c r="B35" s="22">
        <f>IFERROR(テーブル_Swim015[[#This Row],[組]],"")</f>
        <v>1</v>
      </c>
      <c r="C35" s="22">
        <f>IFERROR(テーブル_Swim015[[#This Row],[水路]],"")</f>
        <v>2</v>
      </c>
      <c r="D35" s="22" t="str">
        <f t="shared" si="0"/>
        <v>312</v>
      </c>
      <c r="E35" s="22">
        <f>IFERROR(テーブル_Swim015[[#This Row],[選手番号]],"")</f>
        <v>0</v>
      </c>
      <c r="F35" s="22" t="str">
        <f>IFERROR(VLOOKUP(E35,Sheet3!A:H,3,0),"")</f>
        <v/>
      </c>
      <c r="G35" s="22" t="str">
        <f>IFERROR(VLOOKUP(E35,Sheet3!A:H,8,0),"")</f>
        <v/>
      </c>
      <c r="H35" s="22" t="str">
        <f>IFERROR(VLOOKUP(E35,Sheet2!A:B,2,0),"")</f>
        <v/>
      </c>
      <c r="I35" s="22" t="str">
        <f t="shared" si="1"/>
        <v>03</v>
      </c>
      <c r="J35" s="22">
        <f t="shared" si="2"/>
        <v>1</v>
      </c>
      <c r="K35" s="22">
        <f t="shared" si="3"/>
        <v>2</v>
      </c>
    </row>
    <row r="36" spans="1:11" s="22" customFormat="1">
      <c r="A36" s="22">
        <f>IFERROR(テーブル_Swim015[[#This Row],[競技番号]],"")</f>
        <v>3</v>
      </c>
      <c r="B36" s="22">
        <f>IFERROR(テーブル_Swim015[[#This Row],[組]],"")</f>
        <v>1</v>
      </c>
      <c r="C36" s="22">
        <f>IFERROR(テーブル_Swim015[[#This Row],[水路]],"")</f>
        <v>3</v>
      </c>
      <c r="D36" s="22" t="str">
        <f t="shared" si="0"/>
        <v>313</v>
      </c>
      <c r="E36" s="22">
        <f>IFERROR(テーブル_Swim015[[#This Row],[選手番号]],"")</f>
        <v>663</v>
      </c>
      <c r="F36" s="22" t="str">
        <f>IFERROR(VLOOKUP(E36,Sheet3!A:H,3,0),"")</f>
        <v xml:space="preserve">長岡　一華                    </v>
      </c>
      <c r="G36" s="22" t="str">
        <f>IFERROR(VLOOKUP(E36,Sheet3!A:H,8,0),"")</f>
        <v xml:space="preserve">Ryuow           </v>
      </c>
      <c r="H36" s="22" t="str">
        <f>IFERROR(VLOOKUP(E36,Sheet2!A:B,2,0),"")</f>
        <v/>
      </c>
      <c r="I36" s="22" t="str">
        <f t="shared" si="1"/>
        <v>6633</v>
      </c>
      <c r="J36" s="22">
        <f t="shared" si="2"/>
        <v>1</v>
      </c>
      <c r="K36" s="22">
        <f t="shared" si="3"/>
        <v>3</v>
      </c>
    </row>
    <row r="37" spans="1:11" s="22" customFormat="1">
      <c r="A37" s="22">
        <f>IFERROR(テーブル_Swim015[[#This Row],[競技番号]],"")</f>
        <v>3</v>
      </c>
      <c r="B37" s="22">
        <f>IFERROR(テーブル_Swim015[[#This Row],[組]],"")</f>
        <v>1</v>
      </c>
      <c r="C37" s="22">
        <f>IFERROR(テーブル_Swim015[[#This Row],[水路]],"")</f>
        <v>4</v>
      </c>
      <c r="D37" s="22" t="str">
        <f t="shared" si="0"/>
        <v>314</v>
      </c>
      <c r="E37" s="22">
        <f>IFERROR(テーブル_Swim015[[#This Row],[選手番号]],"")</f>
        <v>422</v>
      </c>
      <c r="F37" s="22" t="str">
        <f>IFERROR(VLOOKUP(E37,Sheet3!A:H,3,0),"")</f>
        <v xml:space="preserve">作本　莉心                    </v>
      </c>
      <c r="G37" s="22" t="str">
        <f>IFERROR(VLOOKUP(E37,Sheet3!A:H,8,0),"")</f>
        <v xml:space="preserve">トビウオ川内    </v>
      </c>
      <c r="H37" s="22" t="str">
        <f>IFERROR(VLOOKUP(E37,Sheet2!A:B,2,0),"")</f>
        <v/>
      </c>
      <c r="I37" s="22" t="str">
        <f t="shared" si="1"/>
        <v>4223</v>
      </c>
      <c r="J37" s="22">
        <f t="shared" si="2"/>
        <v>1</v>
      </c>
      <c r="K37" s="22">
        <f t="shared" si="3"/>
        <v>4</v>
      </c>
    </row>
    <row r="38" spans="1:11" s="22" customFormat="1">
      <c r="A38" s="22">
        <f>IFERROR(テーブル_Swim015[[#This Row],[競技番号]],"")</f>
        <v>3</v>
      </c>
      <c r="B38" s="22">
        <f>IFERROR(テーブル_Swim015[[#This Row],[組]],"")</f>
        <v>1</v>
      </c>
      <c r="C38" s="22">
        <f>IFERROR(テーブル_Swim015[[#This Row],[水路]],"")</f>
        <v>5</v>
      </c>
      <c r="D38" s="22" t="str">
        <f t="shared" si="0"/>
        <v>315</v>
      </c>
      <c r="E38" s="22">
        <f>IFERROR(テーブル_Swim015[[#This Row],[選手番号]],"")</f>
        <v>689</v>
      </c>
      <c r="F38" s="22" t="str">
        <f>IFERROR(VLOOKUP(E38,Sheet3!A:H,3,0),"")</f>
        <v xml:space="preserve">門屋　茉那                    </v>
      </c>
      <c r="G38" s="22" t="str">
        <f>IFERROR(VLOOKUP(E38,Sheet3!A:H,8,0),"")</f>
        <v xml:space="preserve">コナミ松山      </v>
      </c>
      <c r="H38" s="22" t="str">
        <f>IFERROR(VLOOKUP(E38,Sheet2!A:B,2,0),"")</f>
        <v/>
      </c>
      <c r="I38" s="22" t="str">
        <f t="shared" si="1"/>
        <v>6893</v>
      </c>
      <c r="J38" s="22">
        <f t="shared" si="2"/>
        <v>1</v>
      </c>
      <c r="K38" s="22">
        <f t="shared" si="3"/>
        <v>5</v>
      </c>
    </row>
    <row r="39" spans="1:11" s="22" customFormat="1">
      <c r="A39" s="22">
        <f>IFERROR(テーブル_Swim015[[#This Row],[競技番号]],"")</f>
        <v>3</v>
      </c>
      <c r="B39" s="22">
        <f>IFERROR(テーブル_Swim015[[#This Row],[組]],"")</f>
        <v>1</v>
      </c>
      <c r="C39" s="22">
        <f>IFERROR(テーブル_Swim015[[#This Row],[水路]],"")</f>
        <v>6</v>
      </c>
      <c r="D39" s="22" t="str">
        <f t="shared" si="0"/>
        <v>316</v>
      </c>
      <c r="E39" s="22">
        <f>IFERROR(テーブル_Swim015[[#This Row],[選手番号]],"")</f>
        <v>0</v>
      </c>
      <c r="F39" s="22" t="str">
        <f>IFERROR(VLOOKUP(E39,Sheet3!A:H,3,0),"")</f>
        <v/>
      </c>
      <c r="G39" s="22" t="str">
        <f>IFERROR(VLOOKUP(E39,Sheet3!A:H,8,0),"")</f>
        <v/>
      </c>
      <c r="H39" s="22" t="str">
        <f>IFERROR(VLOOKUP(E39,Sheet2!A:B,2,0),"")</f>
        <v/>
      </c>
      <c r="I39" s="22" t="str">
        <f t="shared" si="1"/>
        <v>03</v>
      </c>
      <c r="J39" s="22">
        <f t="shared" si="2"/>
        <v>1</v>
      </c>
      <c r="K39" s="22">
        <f t="shared" si="3"/>
        <v>6</v>
      </c>
    </row>
    <row r="40" spans="1:11" s="22" customFormat="1">
      <c r="A40" s="22">
        <f>IFERROR(テーブル_Swim015[[#This Row],[競技番号]],"")</f>
        <v>3</v>
      </c>
      <c r="B40" s="22">
        <f>IFERROR(テーブル_Swim015[[#This Row],[組]],"")</f>
        <v>1</v>
      </c>
      <c r="C40" s="22">
        <f>IFERROR(テーブル_Swim015[[#This Row],[水路]],"")</f>
        <v>7</v>
      </c>
      <c r="D40" s="22" t="str">
        <f t="shared" si="0"/>
        <v>317</v>
      </c>
      <c r="E40" s="22">
        <f>IFERROR(テーブル_Swim015[[#This Row],[選手番号]],"")</f>
        <v>0</v>
      </c>
      <c r="F40" s="22" t="str">
        <f>IFERROR(VLOOKUP(E40,Sheet3!A:H,3,0),"")</f>
        <v/>
      </c>
      <c r="G40" s="22" t="str">
        <f>IFERROR(VLOOKUP(E40,Sheet3!A:H,8,0),"")</f>
        <v/>
      </c>
      <c r="H40" s="22" t="str">
        <f>IFERROR(VLOOKUP(E40,Sheet2!A:B,2,0),"")</f>
        <v/>
      </c>
      <c r="I40" s="22" t="str">
        <f t="shared" si="1"/>
        <v>03</v>
      </c>
      <c r="J40" s="22">
        <f t="shared" si="2"/>
        <v>1</v>
      </c>
      <c r="K40" s="22">
        <f t="shared" si="3"/>
        <v>7</v>
      </c>
    </row>
    <row r="41" spans="1:11" s="22" customFormat="1">
      <c r="A41" s="22">
        <f>IFERROR(テーブル_Swim015[[#This Row],[競技番号]],"")</f>
        <v>3</v>
      </c>
      <c r="B41" s="22">
        <f>IFERROR(テーブル_Swim015[[#This Row],[組]],"")</f>
        <v>1</v>
      </c>
      <c r="C41" s="22">
        <f>IFERROR(テーブル_Swim015[[#This Row],[水路]],"")</f>
        <v>8</v>
      </c>
      <c r="D41" s="22" t="str">
        <f t="shared" si="0"/>
        <v>318</v>
      </c>
      <c r="E41" s="22">
        <f>IFERROR(テーブル_Swim015[[#This Row],[選手番号]],"")</f>
        <v>0</v>
      </c>
      <c r="F41" s="22" t="str">
        <f>IFERROR(VLOOKUP(E41,Sheet3!A:H,3,0),"")</f>
        <v/>
      </c>
      <c r="G41" s="22" t="str">
        <f>IFERROR(VLOOKUP(E41,Sheet3!A:H,8,0),"")</f>
        <v/>
      </c>
      <c r="H41" s="22" t="str">
        <f>IFERROR(VLOOKUP(E41,Sheet2!A:B,2,0),"")</f>
        <v/>
      </c>
      <c r="I41" s="22" t="str">
        <f t="shared" si="1"/>
        <v>03</v>
      </c>
      <c r="J41" s="22">
        <f t="shared" si="2"/>
        <v>1</v>
      </c>
      <c r="K41" s="22">
        <f t="shared" si="3"/>
        <v>8</v>
      </c>
    </row>
    <row r="42" spans="1:11" s="22" customFormat="1">
      <c r="A42" s="22">
        <f>IFERROR(テーブル_Swim015[[#This Row],[競技番号]],"")</f>
        <v>3</v>
      </c>
      <c r="B42" s="22">
        <f>IFERROR(テーブル_Swim015[[#This Row],[組]],"")</f>
        <v>2</v>
      </c>
      <c r="C42" s="22">
        <f>IFERROR(テーブル_Swim015[[#This Row],[水路]],"")</f>
        <v>1</v>
      </c>
      <c r="D42" s="22" t="str">
        <f t="shared" si="0"/>
        <v>321</v>
      </c>
      <c r="E42" s="22">
        <f>IFERROR(テーブル_Swim015[[#This Row],[選手番号]],"")</f>
        <v>286</v>
      </c>
      <c r="F42" s="22" t="str">
        <f>IFERROR(VLOOKUP(E42,Sheet3!A:H,3,0),"")</f>
        <v xml:space="preserve">新開　妃那                    </v>
      </c>
      <c r="G42" s="22" t="str">
        <f>IFERROR(VLOOKUP(E42,Sheet3!A:H,8,0),"")</f>
        <v xml:space="preserve">サンダー志度    </v>
      </c>
      <c r="H42" s="22" t="str">
        <f>IFERROR(VLOOKUP(E42,Sheet2!A:B,2,0),"")</f>
        <v/>
      </c>
      <c r="I42" s="22" t="str">
        <f t="shared" si="1"/>
        <v>2863</v>
      </c>
      <c r="J42" s="22">
        <f t="shared" si="2"/>
        <v>2</v>
      </c>
      <c r="K42" s="22">
        <f t="shared" si="3"/>
        <v>1</v>
      </c>
    </row>
    <row r="43" spans="1:11" s="22" customFormat="1">
      <c r="A43" s="22">
        <f>IFERROR(テーブル_Swim015[[#This Row],[競技番号]],"")</f>
        <v>3</v>
      </c>
      <c r="B43" s="22">
        <f>IFERROR(テーブル_Swim015[[#This Row],[組]],"")</f>
        <v>2</v>
      </c>
      <c r="C43" s="22">
        <f>IFERROR(テーブル_Swim015[[#This Row],[水路]],"")</f>
        <v>2</v>
      </c>
      <c r="D43" s="22" t="str">
        <f t="shared" si="0"/>
        <v>322</v>
      </c>
      <c r="E43" s="22">
        <f>IFERROR(テーブル_Swim015[[#This Row],[選手番号]],"")</f>
        <v>784</v>
      </c>
      <c r="F43" s="22" t="str">
        <f>IFERROR(VLOOKUP(E43,Sheet3!A:H,3,0),"")</f>
        <v xml:space="preserve">岩瀬　夕楓                    </v>
      </c>
      <c r="G43" s="22" t="str">
        <f>IFERROR(VLOOKUP(E43,Sheet3!A:H,8,0),"")</f>
        <v xml:space="preserve">ZEYO-ST         </v>
      </c>
      <c r="H43" s="22" t="str">
        <f>IFERROR(VLOOKUP(E43,Sheet2!A:B,2,0),"")</f>
        <v/>
      </c>
      <c r="I43" s="22" t="str">
        <f t="shared" si="1"/>
        <v>7843</v>
      </c>
      <c r="J43" s="22">
        <f t="shared" si="2"/>
        <v>2</v>
      </c>
      <c r="K43" s="22">
        <f t="shared" si="3"/>
        <v>2</v>
      </c>
    </row>
    <row r="44" spans="1:11" s="22" customFormat="1">
      <c r="A44" s="22">
        <f>IFERROR(テーブル_Swim015[[#This Row],[競技番号]],"")</f>
        <v>3</v>
      </c>
      <c r="B44" s="22">
        <f>IFERROR(テーブル_Swim015[[#This Row],[組]],"")</f>
        <v>2</v>
      </c>
      <c r="C44" s="22">
        <f>IFERROR(テーブル_Swim015[[#This Row],[水路]],"")</f>
        <v>3</v>
      </c>
      <c r="D44" s="22" t="str">
        <f t="shared" si="0"/>
        <v>323</v>
      </c>
      <c r="E44" s="22">
        <f>IFERROR(テーブル_Swim015[[#This Row],[選手番号]],"")</f>
        <v>639</v>
      </c>
      <c r="F44" s="22" t="str">
        <f>IFERROR(VLOOKUP(E44,Sheet3!A:H,3,0),"")</f>
        <v xml:space="preserve">下田　天海                    </v>
      </c>
      <c r="G44" s="22" t="str">
        <f>IFERROR(VLOOKUP(E44,Sheet3!A:H,8,0),"")</f>
        <v xml:space="preserve">リー保内        </v>
      </c>
      <c r="H44" s="22" t="str">
        <f>IFERROR(VLOOKUP(E44,Sheet2!A:B,2,0),"")</f>
        <v/>
      </c>
      <c r="I44" s="22" t="str">
        <f t="shared" si="1"/>
        <v>6393</v>
      </c>
      <c r="J44" s="22">
        <f t="shared" si="2"/>
        <v>2</v>
      </c>
      <c r="K44" s="22">
        <f t="shared" si="3"/>
        <v>3</v>
      </c>
    </row>
    <row r="45" spans="1:11" s="22" customFormat="1">
      <c r="A45" s="22">
        <f>IFERROR(テーブル_Swim015[[#This Row],[競技番号]],"")</f>
        <v>3</v>
      </c>
      <c r="B45" s="22">
        <f>IFERROR(テーブル_Swim015[[#This Row],[組]],"")</f>
        <v>2</v>
      </c>
      <c r="C45" s="22">
        <f>IFERROR(テーブル_Swim015[[#This Row],[水路]],"")</f>
        <v>4</v>
      </c>
      <c r="D45" s="22" t="str">
        <f t="shared" si="0"/>
        <v>324</v>
      </c>
      <c r="E45" s="22">
        <f>IFERROR(テーブル_Swim015[[#This Row],[選手番号]],"")</f>
        <v>111</v>
      </c>
      <c r="F45" s="22" t="str">
        <f>IFERROR(VLOOKUP(E45,Sheet3!A:H,3,0),"")</f>
        <v xml:space="preserve">高橋　実子                    </v>
      </c>
      <c r="G45" s="22" t="str">
        <f>IFERROR(VLOOKUP(E45,Sheet3!A:H,8,0),"")</f>
        <v xml:space="preserve">ジャパン観      </v>
      </c>
      <c r="H45" s="22" t="str">
        <f>IFERROR(VLOOKUP(E45,Sheet2!A:B,2,0),"")</f>
        <v/>
      </c>
      <c r="I45" s="22" t="str">
        <f t="shared" si="1"/>
        <v>1113</v>
      </c>
      <c r="J45" s="22">
        <f t="shared" si="2"/>
        <v>2</v>
      </c>
      <c r="K45" s="22">
        <f t="shared" si="3"/>
        <v>4</v>
      </c>
    </row>
    <row r="46" spans="1:11" s="22" customFormat="1">
      <c r="A46" s="22">
        <f>IFERROR(テーブル_Swim015[[#This Row],[競技番号]],"")</f>
        <v>3</v>
      </c>
      <c r="B46" s="22">
        <f>IFERROR(テーブル_Swim015[[#This Row],[組]],"")</f>
        <v>2</v>
      </c>
      <c r="C46" s="22">
        <f>IFERROR(テーブル_Swim015[[#This Row],[水路]],"")</f>
        <v>5</v>
      </c>
      <c r="D46" s="22" t="str">
        <f t="shared" si="0"/>
        <v>325</v>
      </c>
      <c r="E46" s="22">
        <f>IFERROR(テーブル_Swim015[[#This Row],[選手番号]],"")</f>
        <v>780</v>
      </c>
      <c r="F46" s="22" t="str">
        <f>IFERROR(VLOOKUP(E46,Sheet3!A:H,3,0),"")</f>
        <v xml:space="preserve">西ノ内春々                    </v>
      </c>
      <c r="G46" s="22" t="str">
        <f>IFERROR(VLOOKUP(E46,Sheet3!A:H,8,0),"")</f>
        <v xml:space="preserve">ZEYO-ST         </v>
      </c>
      <c r="H46" s="22" t="str">
        <f>IFERROR(VLOOKUP(E46,Sheet2!A:B,2,0),"")</f>
        <v/>
      </c>
      <c r="I46" s="22" t="str">
        <f t="shared" si="1"/>
        <v>7803</v>
      </c>
      <c r="J46" s="22">
        <f t="shared" si="2"/>
        <v>2</v>
      </c>
      <c r="K46" s="22">
        <f t="shared" si="3"/>
        <v>5</v>
      </c>
    </row>
    <row r="47" spans="1:11" s="22" customFormat="1">
      <c r="A47" s="22">
        <f>IFERROR(テーブル_Swim015[[#This Row],[競技番号]],"")</f>
        <v>3</v>
      </c>
      <c r="B47" s="22">
        <f>IFERROR(テーブル_Swim015[[#This Row],[組]],"")</f>
        <v>2</v>
      </c>
      <c r="C47" s="22">
        <f>IFERROR(テーブル_Swim015[[#This Row],[水路]],"")</f>
        <v>6</v>
      </c>
      <c r="D47" s="22" t="str">
        <f t="shared" si="0"/>
        <v>326</v>
      </c>
      <c r="E47" s="22">
        <f>IFERROR(テーブル_Swim015[[#This Row],[選手番号]],"")</f>
        <v>36</v>
      </c>
      <c r="F47" s="22" t="str">
        <f>IFERROR(VLOOKUP(E47,Sheet3!A:H,3,0),"")</f>
        <v xml:space="preserve">森川　莉早                    </v>
      </c>
      <c r="G47" s="22" t="str">
        <f>IFERROR(VLOOKUP(E47,Sheet3!A:H,8,0),"")</f>
        <v xml:space="preserve">ジャパン高松    </v>
      </c>
      <c r="H47" s="22" t="str">
        <f>IFERROR(VLOOKUP(E47,Sheet2!A:B,2,0),"")</f>
        <v/>
      </c>
      <c r="I47" s="22" t="str">
        <f t="shared" si="1"/>
        <v>363</v>
      </c>
      <c r="J47" s="22">
        <f t="shared" si="2"/>
        <v>2</v>
      </c>
      <c r="K47" s="22">
        <f t="shared" si="3"/>
        <v>6</v>
      </c>
    </row>
    <row r="48" spans="1:11" s="22" customFormat="1">
      <c r="A48" s="22">
        <f>IFERROR(テーブル_Swim015[[#This Row],[競技番号]],"")</f>
        <v>3</v>
      </c>
      <c r="B48" s="22">
        <f>IFERROR(テーブル_Swim015[[#This Row],[組]],"")</f>
        <v>2</v>
      </c>
      <c r="C48" s="22">
        <f>IFERROR(テーブル_Swim015[[#This Row],[水路]],"")</f>
        <v>7</v>
      </c>
      <c r="D48" s="22" t="str">
        <f t="shared" si="0"/>
        <v>327</v>
      </c>
      <c r="E48" s="22">
        <f>IFERROR(テーブル_Swim015[[#This Row],[選手番号]],"")</f>
        <v>158</v>
      </c>
      <c r="F48" s="22" t="str">
        <f>IFERROR(VLOOKUP(E48,Sheet3!A:H,3,0),"")</f>
        <v xml:space="preserve">山﨑ひかる                    </v>
      </c>
      <c r="G48" s="22" t="str">
        <f>IFERROR(VLOOKUP(E48,Sheet3!A:H,8,0),"")</f>
        <v xml:space="preserve">伊藤ＳＳ        </v>
      </c>
      <c r="H48" s="22" t="str">
        <f>IFERROR(VLOOKUP(E48,Sheet2!A:B,2,0),"")</f>
        <v/>
      </c>
      <c r="I48" s="22" t="str">
        <f t="shared" si="1"/>
        <v>1583</v>
      </c>
      <c r="J48" s="22">
        <f t="shared" si="2"/>
        <v>2</v>
      </c>
      <c r="K48" s="22">
        <f t="shared" si="3"/>
        <v>7</v>
      </c>
    </row>
    <row r="49" spans="1:11" s="22" customFormat="1">
      <c r="A49" s="22">
        <f>IFERROR(テーブル_Swim015[[#This Row],[競技番号]],"")</f>
        <v>3</v>
      </c>
      <c r="B49" s="22">
        <f>IFERROR(テーブル_Swim015[[#This Row],[組]],"")</f>
        <v>2</v>
      </c>
      <c r="C49" s="22">
        <f>IFERROR(テーブル_Swim015[[#This Row],[水路]],"")</f>
        <v>8</v>
      </c>
      <c r="D49" s="22" t="str">
        <f t="shared" si="0"/>
        <v>328</v>
      </c>
      <c r="E49" s="22">
        <f>IFERROR(テーブル_Swim015[[#This Row],[選手番号]],"")</f>
        <v>0</v>
      </c>
      <c r="F49" s="22" t="str">
        <f>IFERROR(VLOOKUP(E49,Sheet3!A:H,3,0),"")</f>
        <v/>
      </c>
      <c r="G49" s="22" t="str">
        <f>IFERROR(VLOOKUP(E49,Sheet3!A:H,8,0),"")</f>
        <v/>
      </c>
      <c r="H49" s="22" t="str">
        <f>IFERROR(VLOOKUP(E49,Sheet2!A:B,2,0),"")</f>
        <v/>
      </c>
      <c r="I49" s="22" t="str">
        <f t="shared" si="1"/>
        <v>03</v>
      </c>
      <c r="J49" s="22">
        <f t="shared" si="2"/>
        <v>2</v>
      </c>
      <c r="K49" s="22">
        <f t="shared" si="3"/>
        <v>8</v>
      </c>
    </row>
    <row r="50" spans="1:11" s="22" customFormat="1">
      <c r="A50" s="22">
        <f>IFERROR(テーブル_Swim015[[#This Row],[競技番号]],"")</f>
        <v>4</v>
      </c>
      <c r="B50" s="22">
        <f>IFERROR(テーブル_Swim015[[#This Row],[組]],"")</f>
        <v>1</v>
      </c>
      <c r="C50" s="22">
        <f>IFERROR(テーブル_Swim015[[#This Row],[水路]],"")</f>
        <v>1</v>
      </c>
      <c r="D50" s="22" t="str">
        <f t="shared" si="0"/>
        <v>411</v>
      </c>
      <c r="E50" s="22">
        <f>IFERROR(テーブル_Swim015[[#This Row],[選手番号]],"")</f>
        <v>0</v>
      </c>
      <c r="F50" s="22" t="str">
        <f>IFERROR(VLOOKUP(E50,Sheet3!A:H,3,0),"")</f>
        <v/>
      </c>
      <c r="G50" s="22" t="str">
        <f>IFERROR(VLOOKUP(E50,Sheet3!A:H,8,0),"")</f>
        <v/>
      </c>
      <c r="H50" s="22" t="str">
        <f>IFERROR(VLOOKUP(E50,Sheet2!A:B,2,0),"")</f>
        <v/>
      </c>
      <c r="I50" s="22" t="str">
        <f t="shared" si="1"/>
        <v>04</v>
      </c>
      <c r="J50" s="22">
        <f t="shared" si="2"/>
        <v>1</v>
      </c>
      <c r="K50" s="22">
        <f t="shared" si="3"/>
        <v>1</v>
      </c>
    </row>
    <row r="51" spans="1:11" s="22" customFormat="1">
      <c r="A51" s="22">
        <f>IFERROR(テーブル_Swim015[[#This Row],[競技番号]],"")</f>
        <v>4</v>
      </c>
      <c r="B51" s="22">
        <f>IFERROR(テーブル_Swim015[[#This Row],[組]],"")</f>
        <v>1</v>
      </c>
      <c r="C51" s="22">
        <f>IFERROR(テーブル_Swim015[[#This Row],[水路]],"")</f>
        <v>2</v>
      </c>
      <c r="D51" s="22" t="str">
        <f t="shared" si="0"/>
        <v>412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04</v>
      </c>
      <c r="J51" s="22">
        <f t="shared" si="2"/>
        <v>1</v>
      </c>
      <c r="K51" s="22">
        <f t="shared" si="3"/>
        <v>2</v>
      </c>
    </row>
    <row r="52" spans="1:11" s="22" customFormat="1">
      <c r="A52" s="22">
        <f>IFERROR(テーブル_Swim015[[#This Row],[競技番号]],"")</f>
        <v>4</v>
      </c>
      <c r="B52" s="22">
        <f>IFERROR(テーブル_Swim015[[#This Row],[組]],"")</f>
        <v>1</v>
      </c>
      <c r="C52" s="22">
        <f>IFERROR(テーブル_Swim015[[#This Row],[水路]],"")</f>
        <v>3</v>
      </c>
      <c r="D52" s="22" t="str">
        <f t="shared" si="0"/>
        <v>413</v>
      </c>
      <c r="E52" s="22">
        <f>IFERROR(テーブル_Swim015[[#This Row],[選手番号]],"")</f>
        <v>267</v>
      </c>
      <c r="F52" s="22" t="str">
        <f>IFERROR(VLOOKUP(E52,Sheet3!A:H,3,0),"")</f>
        <v xml:space="preserve">山下　冬馬                    </v>
      </c>
      <c r="G52" s="22" t="str">
        <f>IFERROR(VLOOKUP(E52,Sheet3!A:H,8,0),"")</f>
        <v xml:space="preserve">ジャパン三木    </v>
      </c>
      <c r="H52" s="22" t="str">
        <f>IFERROR(VLOOKUP(E52,Sheet2!A:B,2,0),"")</f>
        <v/>
      </c>
      <c r="I52" s="22" t="str">
        <f t="shared" si="1"/>
        <v>2674</v>
      </c>
      <c r="J52" s="22">
        <f t="shared" si="2"/>
        <v>1</v>
      </c>
      <c r="K52" s="22">
        <f t="shared" si="3"/>
        <v>3</v>
      </c>
    </row>
    <row r="53" spans="1:11" s="22" customFormat="1">
      <c r="A53" s="22">
        <f>IFERROR(テーブル_Swim015[[#This Row],[競技番号]],"")</f>
        <v>4</v>
      </c>
      <c r="B53" s="22">
        <f>IFERROR(テーブル_Swim015[[#This Row],[組]],"")</f>
        <v>1</v>
      </c>
      <c r="C53" s="22">
        <f>IFERROR(テーブル_Swim015[[#This Row],[水路]],"")</f>
        <v>4</v>
      </c>
      <c r="D53" s="22" t="str">
        <f t="shared" si="0"/>
        <v>414</v>
      </c>
      <c r="E53" s="22">
        <f>IFERROR(テーブル_Swim015[[#This Row],[選手番号]],"")</f>
        <v>222</v>
      </c>
      <c r="F53" s="22" t="str">
        <f>IFERROR(VLOOKUP(E53,Sheet3!A:H,3,0),"")</f>
        <v xml:space="preserve">十川　詩穏                    </v>
      </c>
      <c r="G53" s="22" t="str">
        <f>IFERROR(VLOOKUP(E53,Sheet3!A:H,8,0),"")</f>
        <v xml:space="preserve">サンダーＳＳ    </v>
      </c>
      <c r="H53" s="22" t="str">
        <f>IFERROR(VLOOKUP(E53,Sheet2!A:B,2,0),"")</f>
        <v/>
      </c>
      <c r="I53" s="22" t="str">
        <f t="shared" si="1"/>
        <v>2224</v>
      </c>
      <c r="J53" s="22">
        <f t="shared" si="2"/>
        <v>1</v>
      </c>
      <c r="K53" s="22">
        <f t="shared" si="3"/>
        <v>4</v>
      </c>
    </row>
    <row r="54" spans="1:11" s="22" customFormat="1">
      <c r="A54" s="22">
        <f>IFERROR(テーブル_Swim015[[#This Row],[競技番号]],"")</f>
        <v>4</v>
      </c>
      <c r="B54" s="22">
        <f>IFERROR(テーブル_Swim015[[#This Row],[組]],"")</f>
        <v>1</v>
      </c>
      <c r="C54" s="22">
        <f>IFERROR(テーブル_Swim015[[#This Row],[水路]],"")</f>
        <v>5</v>
      </c>
      <c r="D54" s="22" t="str">
        <f t="shared" si="0"/>
        <v>415</v>
      </c>
      <c r="E54" s="22">
        <f>IFERROR(テーブル_Swim015[[#This Row],[選手番号]],"")</f>
        <v>191</v>
      </c>
      <c r="F54" s="22" t="str">
        <f>IFERROR(VLOOKUP(E54,Sheet3!A:H,3,0),"")</f>
        <v xml:space="preserve">戸川蓮太郎                    </v>
      </c>
      <c r="G54" s="22" t="str">
        <f>IFERROR(VLOOKUP(E54,Sheet3!A:H,8,0),"")</f>
        <v xml:space="preserve">坂出伊藤ＳＳ    </v>
      </c>
      <c r="H54" s="22" t="str">
        <f>IFERROR(VLOOKUP(E54,Sheet2!A:B,2,0),"")</f>
        <v/>
      </c>
      <c r="I54" s="22" t="str">
        <f t="shared" si="1"/>
        <v>1914</v>
      </c>
      <c r="J54" s="22">
        <f t="shared" si="2"/>
        <v>1</v>
      </c>
      <c r="K54" s="22">
        <f t="shared" si="3"/>
        <v>5</v>
      </c>
    </row>
    <row r="55" spans="1:11" s="22" customFormat="1">
      <c r="A55" s="22">
        <f>IFERROR(テーブル_Swim015[[#This Row],[競技番号]],"")</f>
        <v>4</v>
      </c>
      <c r="B55" s="22">
        <f>IFERROR(テーブル_Swim015[[#This Row],[組]],"")</f>
        <v>1</v>
      </c>
      <c r="C55" s="22">
        <f>IFERROR(テーブル_Swim015[[#This Row],[水路]],"")</f>
        <v>6</v>
      </c>
      <c r="D55" s="22" t="str">
        <f t="shared" si="0"/>
        <v>416</v>
      </c>
      <c r="E55" s="22">
        <f>IFERROR(テーブル_Swim015[[#This Row],[選手番号]],"")</f>
        <v>0</v>
      </c>
      <c r="F55" s="22" t="str">
        <f>IFERROR(VLOOKUP(E55,Sheet3!A:H,3,0),"")</f>
        <v/>
      </c>
      <c r="G55" s="22" t="str">
        <f>IFERROR(VLOOKUP(E55,Sheet3!A:H,8,0),"")</f>
        <v/>
      </c>
      <c r="H55" s="22" t="str">
        <f>IFERROR(VLOOKUP(E55,Sheet2!A:B,2,0),"")</f>
        <v/>
      </c>
      <c r="I55" s="22" t="str">
        <f t="shared" si="1"/>
        <v>04</v>
      </c>
      <c r="J55" s="22">
        <f t="shared" si="2"/>
        <v>1</v>
      </c>
      <c r="K55" s="22">
        <f t="shared" si="3"/>
        <v>6</v>
      </c>
    </row>
    <row r="56" spans="1:11" s="22" customFormat="1">
      <c r="A56" s="22">
        <f>IFERROR(テーブル_Swim015[[#This Row],[競技番号]],"")</f>
        <v>4</v>
      </c>
      <c r="B56" s="22">
        <f>IFERROR(テーブル_Swim015[[#This Row],[組]],"")</f>
        <v>1</v>
      </c>
      <c r="C56" s="22">
        <f>IFERROR(テーブル_Swim015[[#This Row],[水路]],"")</f>
        <v>7</v>
      </c>
      <c r="D56" s="22" t="str">
        <f t="shared" si="0"/>
        <v>417</v>
      </c>
      <c r="E56" s="22">
        <f>IFERROR(テーブル_Swim015[[#This Row],[選手番号]],"")</f>
        <v>0</v>
      </c>
      <c r="F56" s="22" t="str">
        <f>IFERROR(VLOOKUP(E56,Sheet3!A:H,3,0),"")</f>
        <v/>
      </c>
      <c r="G56" s="22" t="str">
        <f>IFERROR(VLOOKUP(E56,Sheet3!A:H,8,0),"")</f>
        <v/>
      </c>
      <c r="H56" s="22" t="str">
        <f>IFERROR(VLOOKUP(E56,Sheet2!A:B,2,0),"")</f>
        <v/>
      </c>
      <c r="I56" s="22" t="str">
        <f t="shared" si="1"/>
        <v>04</v>
      </c>
      <c r="J56" s="22">
        <f t="shared" si="2"/>
        <v>1</v>
      </c>
      <c r="K56" s="22">
        <f t="shared" si="3"/>
        <v>7</v>
      </c>
    </row>
    <row r="57" spans="1:11" s="22" customFormat="1">
      <c r="A57" s="22">
        <f>IFERROR(テーブル_Swim015[[#This Row],[競技番号]],"")</f>
        <v>4</v>
      </c>
      <c r="B57" s="22">
        <f>IFERROR(テーブル_Swim015[[#This Row],[組]],"")</f>
        <v>1</v>
      </c>
      <c r="C57" s="22">
        <f>IFERROR(テーブル_Swim015[[#This Row],[水路]],"")</f>
        <v>8</v>
      </c>
      <c r="D57" s="22" t="str">
        <f t="shared" si="0"/>
        <v>418</v>
      </c>
      <c r="E57" s="22">
        <f>IFERROR(テーブル_Swim015[[#This Row],[選手番号]],"")</f>
        <v>0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/>
      </c>
      <c r="I57" s="22" t="str">
        <f t="shared" si="1"/>
        <v>04</v>
      </c>
      <c r="J57" s="22">
        <f t="shared" si="2"/>
        <v>1</v>
      </c>
      <c r="K57" s="22">
        <f t="shared" si="3"/>
        <v>8</v>
      </c>
    </row>
    <row r="58" spans="1:11" s="22" customFormat="1">
      <c r="A58" s="22">
        <f>IFERROR(テーブル_Swim015[[#This Row],[競技番号]],"")</f>
        <v>4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421</v>
      </c>
      <c r="E58" s="22">
        <f>IFERROR(テーブル_Swim015[[#This Row],[選手番号]],"")</f>
        <v>0</v>
      </c>
      <c r="F58" s="22" t="str">
        <f>IFERROR(VLOOKUP(E58,Sheet3!A:H,3,0),"")</f>
        <v/>
      </c>
      <c r="G58" s="22" t="str">
        <f>IFERROR(VLOOKUP(E58,Sheet3!A:H,8,0),"")</f>
        <v/>
      </c>
      <c r="H58" s="22" t="str">
        <f>IFERROR(VLOOKUP(E58,Sheet2!A:B,2,0),"")</f>
        <v/>
      </c>
      <c r="I58" s="22" t="str">
        <f t="shared" si="1"/>
        <v>04</v>
      </c>
      <c r="J58" s="22">
        <f t="shared" si="2"/>
        <v>2</v>
      </c>
      <c r="K58" s="22">
        <f t="shared" si="3"/>
        <v>1</v>
      </c>
    </row>
    <row r="59" spans="1:11" s="22" customFormat="1">
      <c r="A59" s="22">
        <f>IFERROR(テーブル_Swim015[[#This Row],[競技番号]],"")</f>
        <v>4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422</v>
      </c>
      <c r="E59" s="22">
        <f>IFERROR(テーブル_Swim015[[#This Row],[選手番号]],"")</f>
        <v>357</v>
      </c>
      <c r="F59" s="22" t="str">
        <f>IFERROR(VLOOKUP(E59,Sheet3!A:H,3,0),"")</f>
        <v xml:space="preserve">細川　　稔                    </v>
      </c>
      <c r="G59" s="22" t="str">
        <f>IFERROR(VLOOKUP(E59,Sheet3!A:H,8,0),"")</f>
        <v xml:space="preserve">ＯＫＳＳ        </v>
      </c>
      <c r="H59" s="22" t="str">
        <f>IFERROR(VLOOKUP(E59,Sheet2!A:B,2,0),"")</f>
        <v/>
      </c>
      <c r="I59" s="22" t="str">
        <f t="shared" si="1"/>
        <v>3574</v>
      </c>
      <c r="J59" s="22">
        <f t="shared" si="2"/>
        <v>2</v>
      </c>
      <c r="K59" s="22">
        <f t="shared" si="3"/>
        <v>2</v>
      </c>
    </row>
    <row r="60" spans="1:11" s="22" customFormat="1">
      <c r="A60" s="22">
        <f>IFERROR(テーブル_Swim015[[#This Row],[競技番号]],"")</f>
        <v>4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423</v>
      </c>
      <c r="E60" s="22">
        <f>IFERROR(テーブル_Swim015[[#This Row],[選手番号]],"")</f>
        <v>14</v>
      </c>
      <c r="F60" s="22" t="str">
        <f>IFERROR(VLOOKUP(E60,Sheet3!A:H,3,0),"")</f>
        <v xml:space="preserve">山﨑　　慧                    </v>
      </c>
      <c r="G60" s="22" t="str">
        <f>IFERROR(VLOOKUP(E60,Sheet3!A:H,8,0),"")</f>
        <v xml:space="preserve">ジャパン高松    </v>
      </c>
      <c r="H60" s="22" t="str">
        <f>IFERROR(VLOOKUP(E60,Sheet2!A:B,2,0),"")</f>
        <v/>
      </c>
      <c r="I60" s="22" t="str">
        <f t="shared" si="1"/>
        <v>144</v>
      </c>
      <c r="J60" s="22">
        <f t="shared" si="2"/>
        <v>2</v>
      </c>
      <c r="K60" s="22">
        <f t="shared" si="3"/>
        <v>3</v>
      </c>
    </row>
    <row r="61" spans="1:11" s="22" customFormat="1">
      <c r="A61" s="22">
        <f>IFERROR(テーブル_Swim015[[#This Row],[競技番号]],"")</f>
        <v>4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424</v>
      </c>
      <c r="E61" s="22">
        <f>IFERROR(テーブル_Swim015[[#This Row],[選手番号]],"")</f>
        <v>11</v>
      </c>
      <c r="F61" s="22" t="str">
        <f>IFERROR(VLOOKUP(E61,Sheet3!A:H,3,0),"")</f>
        <v xml:space="preserve">氏原　拓人                    </v>
      </c>
      <c r="G61" s="22" t="str">
        <f>IFERROR(VLOOKUP(E61,Sheet3!A:H,8,0),"")</f>
        <v xml:space="preserve">ジャパン高松    </v>
      </c>
      <c r="H61" s="22" t="str">
        <f>IFERROR(VLOOKUP(E61,Sheet2!A:B,2,0),"")</f>
        <v/>
      </c>
      <c r="I61" s="22" t="str">
        <f t="shared" si="1"/>
        <v>114</v>
      </c>
      <c r="J61" s="22">
        <f t="shared" si="2"/>
        <v>2</v>
      </c>
      <c r="K61" s="22">
        <f t="shared" si="3"/>
        <v>4</v>
      </c>
    </row>
    <row r="62" spans="1:11" s="22" customFormat="1">
      <c r="A62" s="22">
        <f>IFERROR(テーブル_Swim015[[#This Row],[競技番号]],"")</f>
        <v>4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425</v>
      </c>
      <c r="E62" s="22">
        <f>IFERROR(テーブル_Swim015[[#This Row],[選手番号]],"")</f>
        <v>536</v>
      </c>
      <c r="F62" s="22" t="str">
        <f>IFERROR(VLOOKUP(E62,Sheet3!A:H,3,0),"")</f>
        <v xml:space="preserve">岡本　大翔                    </v>
      </c>
      <c r="G62" s="22" t="str">
        <f>IFERROR(VLOOKUP(E62,Sheet3!A:H,8,0),"")</f>
        <v xml:space="preserve">八幡浜ＳＣ      </v>
      </c>
      <c r="H62" s="22" t="str">
        <f>IFERROR(VLOOKUP(E62,Sheet2!A:B,2,0),"")</f>
        <v/>
      </c>
      <c r="I62" s="22" t="str">
        <f t="shared" si="1"/>
        <v>5364</v>
      </c>
      <c r="J62" s="22">
        <f t="shared" si="2"/>
        <v>2</v>
      </c>
      <c r="K62" s="22">
        <f t="shared" si="3"/>
        <v>5</v>
      </c>
    </row>
    <row r="63" spans="1:11" s="22" customFormat="1">
      <c r="A63" s="22">
        <f>IFERROR(テーブル_Swim015[[#This Row],[競技番号]],"")</f>
        <v>4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426</v>
      </c>
      <c r="E63" s="22">
        <f>IFERROR(テーブル_Swim015[[#This Row],[選手番号]],"")</f>
        <v>613</v>
      </c>
      <c r="F63" s="22" t="str">
        <f>IFERROR(VLOOKUP(E63,Sheet3!A:H,3,0),"")</f>
        <v xml:space="preserve">野田旺太郎                    </v>
      </c>
      <c r="G63" s="22" t="str">
        <f>IFERROR(VLOOKUP(E63,Sheet3!A:H,8,0),"")</f>
        <v xml:space="preserve">フィッタ松山    </v>
      </c>
      <c r="H63" s="22" t="str">
        <f>IFERROR(VLOOKUP(E63,Sheet2!A:B,2,0),"")</f>
        <v/>
      </c>
      <c r="I63" s="22" t="str">
        <f t="shared" si="1"/>
        <v>6134</v>
      </c>
      <c r="J63" s="22">
        <f t="shared" si="2"/>
        <v>2</v>
      </c>
      <c r="K63" s="22">
        <f t="shared" si="3"/>
        <v>6</v>
      </c>
    </row>
    <row r="64" spans="1:11" s="22" customFormat="1">
      <c r="A64" s="22">
        <f>IFERROR(テーブル_Swim015[[#This Row],[競技番号]],"")</f>
        <v>4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427</v>
      </c>
      <c r="E64" s="22">
        <f>IFERROR(テーブル_Swim015[[#This Row],[選手番号]],"")</f>
        <v>400</v>
      </c>
      <c r="F64" s="22" t="str">
        <f>IFERROR(VLOOKUP(E64,Sheet3!A:H,3,0),"")</f>
        <v xml:space="preserve">中逵　悠斗                    </v>
      </c>
      <c r="G64" s="22" t="str">
        <f>IFERROR(VLOOKUP(E64,Sheet3!A:H,8,0),"")</f>
        <v xml:space="preserve">ＯＫ藍住        </v>
      </c>
      <c r="H64" s="22" t="str">
        <f>IFERROR(VLOOKUP(E64,Sheet2!A:B,2,0),"")</f>
        <v/>
      </c>
      <c r="I64" s="22" t="str">
        <f t="shared" si="1"/>
        <v>4004</v>
      </c>
      <c r="J64" s="22">
        <f t="shared" si="2"/>
        <v>2</v>
      </c>
      <c r="K64" s="22">
        <f t="shared" si="3"/>
        <v>7</v>
      </c>
    </row>
    <row r="65" spans="1:11" s="22" customFormat="1">
      <c r="A65" s="22">
        <f>IFERROR(テーブル_Swim015[[#This Row],[競技番号]],"")</f>
        <v>4</v>
      </c>
      <c r="B65" s="22">
        <f>IFERROR(テーブル_Swim015[[#This Row],[組]],"")</f>
        <v>2</v>
      </c>
      <c r="C65" s="22">
        <f>IFERROR(テーブル_Swim015[[#This Row],[水路]],"")</f>
        <v>8</v>
      </c>
      <c r="D65" s="22" t="str">
        <f t="shared" si="0"/>
        <v>428</v>
      </c>
      <c r="E65" s="22">
        <f>IFERROR(テーブル_Swim015[[#This Row],[選手番号]],"")</f>
        <v>0</v>
      </c>
      <c r="F65" s="22" t="str">
        <f>IFERROR(VLOOKUP(E65,Sheet3!A:H,3,0),"")</f>
        <v/>
      </c>
      <c r="G65" s="22" t="str">
        <f>IFERROR(VLOOKUP(E65,Sheet3!A:H,8,0),"")</f>
        <v/>
      </c>
      <c r="H65" s="22" t="str">
        <f>IFERROR(VLOOKUP(E65,Sheet2!A:B,2,0),"")</f>
        <v/>
      </c>
      <c r="I65" s="22" t="str">
        <f t="shared" si="1"/>
        <v>04</v>
      </c>
      <c r="J65" s="22">
        <f t="shared" si="2"/>
        <v>2</v>
      </c>
      <c r="K65" s="22">
        <f t="shared" si="3"/>
        <v>8</v>
      </c>
    </row>
    <row r="66" spans="1:11" s="22" customFormat="1">
      <c r="A66" s="22">
        <f>IFERROR(テーブル_Swim015[[#This Row],[競技番号]],"")</f>
        <v>5</v>
      </c>
      <c r="B66" s="22">
        <f>IFERROR(テーブル_Swim015[[#This Row],[組]],"")</f>
        <v>1</v>
      </c>
      <c r="C66" s="22">
        <f>IFERROR(テーブル_Swim015[[#This Row],[水路]],"")</f>
        <v>1</v>
      </c>
      <c r="D66" s="22" t="str">
        <f t="shared" si="0"/>
        <v>511</v>
      </c>
      <c r="E66" s="22">
        <f>IFERROR(テーブル_Swim015[[#This Row],[選手番号]],"")</f>
        <v>0</v>
      </c>
      <c r="F66" s="22" t="str">
        <f>IFERROR(VLOOKUP(E66,Sheet3!A:H,3,0),"")</f>
        <v/>
      </c>
      <c r="G66" s="22" t="str">
        <f>IFERROR(VLOOKUP(E66,Sheet3!A:H,8,0),"")</f>
        <v/>
      </c>
      <c r="H66" s="22" t="str">
        <f>IFERROR(VLOOKUP(E66,Sheet2!A:B,2,0),"")</f>
        <v/>
      </c>
      <c r="I66" s="22" t="str">
        <f t="shared" si="1"/>
        <v>05</v>
      </c>
      <c r="J66" s="22">
        <f t="shared" si="2"/>
        <v>1</v>
      </c>
      <c r="K66" s="22">
        <f t="shared" si="3"/>
        <v>1</v>
      </c>
    </row>
    <row r="67" spans="1:11" s="22" customFormat="1">
      <c r="A67" s="22">
        <f>IFERROR(テーブル_Swim015[[#This Row],[競技番号]],"")</f>
        <v>5</v>
      </c>
      <c r="B67" s="22">
        <f>IFERROR(テーブル_Swim015[[#This Row],[組]],"")</f>
        <v>1</v>
      </c>
      <c r="C67" s="22">
        <f>IFERROR(テーブル_Swim015[[#This Row],[水路]],"")</f>
        <v>2</v>
      </c>
      <c r="D67" s="22" t="str">
        <f t="shared" ref="D67:D130" si="4">CONCATENATE(A67,B67,C67)</f>
        <v>512</v>
      </c>
      <c r="E67" s="22">
        <f>IFERROR(テーブル_Swim015[[#This Row],[選手番号]],"")</f>
        <v>0</v>
      </c>
      <c r="F67" s="22" t="str">
        <f>IFERROR(VLOOKUP(E67,Sheet3!A:H,3,0),"")</f>
        <v/>
      </c>
      <c r="G67" s="22" t="str">
        <f>IFERROR(VLOOKUP(E67,Sheet3!A:H,8,0),"")</f>
        <v/>
      </c>
      <c r="H67" s="22" t="str">
        <f>IFERROR(VLOOKUP(E67,Sheet2!A:B,2,0),"")</f>
        <v/>
      </c>
      <c r="I67" s="22" t="str">
        <f t="shared" ref="I67:I130" si="5">CONCATENATE(E67,A67)</f>
        <v>05</v>
      </c>
      <c r="J67" s="22">
        <f t="shared" ref="J67:J130" si="6">B67</f>
        <v>1</v>
      </c>
      <c r="K67" s="22">
        <f t="shared" ref="K67:K130" si="7">C67</f>
        <v>2</v>
      </c>
    </row>
    <row r="68" spans="1:11" s="22" customFormat="1">
      <c r="A68" s="22">
        <f>IFERROR(テーブル_Swim015[[#This Row],[競技番号]],"")</f>
        <v>5</v>
      </c>
      <c r="B68" s="22">
        <f>IFERROR(テーブル_Swim015[[#This Row],[組]],"")</f>
        <v>1</v>
      </c>
      <c r="C68" s="22">
        <f>IFERROR(テーブル_Swim015[[#This Row],[水路]],"")</f>
        <v>3</v>
      </c>
      <c r="D68" s="22" t="str">
        <f t="shared" si="4"/>
        <v>513</v>
      </c>
      <c r="E68" s="22">
        <f>IFERROR(テーブル_Swim015[[#This Row],[選手番号]],"")</f>
        <v>480</v>
      </c>
      <c r="F68" s="22" t="str">
        <f>IFERROR(VLOOKUP(E68,Sheet3!A:H,3,0),"")</f>
        <v xml:space="preserve">越智　心優                    </v>
      </c>
      <c r="G68" s="22" t="str">
        <f>IFERROR(VLOOKUP(E68,Sheet3!A:H,8,0),"")</f>
        <v xml:space="preserve">南海ＤＣ        </v>
      </c>
      <c r="H68" s="22" t="str">
        <f>IFERROR(VLOOKUP(E68,Sheet2!A:B,2,0),"")</f>
        <v/>
      </c>
      <c r="I68" s="22" t="str">
        <f t="shared" si="5"/>
        <v>4805</v>
      </c>
      <c r="J68" s="22">
        <f t="shared" si="6"/>
        <v>1</v>
      </c>
      <c r="K68" s="22">
        <f t="shared" si="7"/>
        <v>3</v>
      </c>
    </row>
    <row r="69" spans="1:11" s="22" customFormat="1">
      <c r="A69" s="22">
        <f>IFERROR(テーブル_Swim015[[#This Row],[競技番号]],"")</f>
        <v>5</v>
      </c>
      <c r="B69" s="22">
        <f>IFERROR(テーブル_Swim015[[#This Row],[組]],"")</f>
        <v>1</v>
      </c>
      <c r="C69" s="22">
        <f>IFERROR(テーブル_Swim015[[#This Row],[水路]],"")</f>
        <v>4</v>
      </c>
      <c r="D69" s="22" t="str">
        <f t="shared" si="4"/>
        <v>514</v>
      </c>
      <c r="E69" s="22">
        <f>IFERROR(テーブル_Swim015[[#This Row],[選手番号]],"")</f>
        <v>77</v>
      </c>
      <c r="F69" s="22" t="str">
        <f>IFERROR(VLOOKUP(E69,Sheet3!A:H,3,0),"")</f>
        <v xml:space="preserve">岡本　歩美                    </v>
      </c>
      <c r="G69" s="22" t="str">
        <f>IFERROR(VLOOKUP(E69,Sheet3!A:H,8,0),"")</f>
        <v xml:space="preserve">ジャパン丸亀    </v>
      </c>
      <c r="H69" s="22" t="str">
        <f>IFERROR(VLOOKUP(E69,Sheet2!A:B,2,0),"")</f>
        <v/>
      </c>
      <c r="I69" s="22" t="str">
        <f t="shared" si="5"/>
        <v>775</v>
      </c>
      <c r="J69" s="22">
        <f t="shared" si="6"/>
        <v>1</v>
      </c>
      <c r="K69" s="22">
        <f t="shared" si="7"/>
        <v>4</v>
      </c>
    </row>
    <row r="70" spans="1:11" s="22" customFormat="1">
      <c r="A70" s="22">
        <f>IFERROR(テーブル_Swim015[[#This Row],[競技番号]],"")</f>
        <v>5</v>
      </c>
      <c r="B70" s="22">
        <f>IFERROR(テーブル_Swim015[[#This Row],[組]],"")</f>
        <v>1</v>
      </c>
      <c r="C70" s="22">
        <f>IFERROR(テーブル_Swim015[[#This Row],[水路]],"")</f>
        <v>5</v>
      </c>
      <c r="D70" s="22" t="str">
        <f t="shared" si="4"/>
        <v>515</v>
      </c>
      <c r="E70" s="22">
        <f>IFERROR(テーブル_Swim015[[#This Row],[選手番号]],"")</f>
        <v>70</v>
      </c>
      <c r="F70" s="22" t="str">
        <f>IFERROR(VLOOKUP(E70,Sheet3!A:H,3,0),"")</f>
        <v xml:space="preserve">赤熊　咲良                    </v>
      </c>
      <c r="G70" s="22" t="str">
        <f>IFERROR(VLOOKUP(E70,Sheet3!A:H,8,0),"")</f>
        <v xml:space="preserve">ジャパン丸亀    </v>
      </c>
      <c r="H70" s="22" t="str">
        <f>IFERROR(VLOOKUP(E70,Sheet2!A:B,2,0),"")</f>
        <v/>
      </c>
      <c r="I70" s="22" t="str">
        <f t="shared" si="5"/>
        <v>705</v>
      </c>
      <c r="J70" s="22">
        <f t="shared" si="6"/>
        <v>1</v>
      </c>
      <c r="K70" s="22">
        <f t="shared" si="7"/>
        <v>5</v>
      </c>
    </row>
    <row r="71" spans="1:11" s="22" customFormat="1">
      <c r="A71" s="22">
        <f>IFERROR(テーブル_Swim015[[#This Row],[競技番号]],"")</f>
        <v>5</v>
      </c>
      <c r="B71" s="22">
        <f>IFERROR(テーブル_Swim015[[#This Row],[組]],"")</f>
        <v>1</v>
      </c>
      <c r="C71" s="22">
        <f>IFERROR(テーブル_Swim015[[#This Row],[水路]],"")</f>
        <v>6</v>
      </c>
      <c r="D71" s="22" t="str">
        <f t="shared" si="4"/>
        <v>516</v>
      </c>
      <c r="E71" s="22">
        <f>IFERROR(テーブル_Swim015[[#This Row],[選手番号]],"")</f>
        <v>0</v>
      </c>
      <c r="F71" s="22" t="str">
        <f>IFERROR(VLOOKUP(E71,Sheet3!A:H,3,0),"")</f>
        <v/>
      </c>
      <c r="G71" s="22" t="str">
        <f>IFERROR(VLOOKUP(E71,Sheet3!A:H,8,0),"")</f>
        <v/>
      </c>
      <c r="H71" s="22" t="str">
        <f>IFERROR(VLOOKUP(E71,Sheet2!A:B,2,0),"")</f>
        <v/>
      </c>
      <c r="I71" s="22" t="str">
        <f t="shared" si="5"/>
        <v>05</v>
      </c>
      <c r="J71" s="22">
        <f t="shared" si="6"/>
        <v>1</v>
      </c>
      <c r="K71" s="22">
        <f t="shared" si="7"/>
        <v>6</v>
      </c>
    </row>
    <row r="72" spans="1:11" s="22" customFormat="1">
      <c r="A72" s="22">
        <f>IFERROR(テーブル_Swim015[[#This Row],[競技番号]],"")</f>
        <v>5</v>
      </c>
      <c r="B72" s="22">
        <f>IFERROR(テーブル_Swim015[[#This Row],[組]],"")</f>
        <v>1</v>
      </c>
      <c r="C72" s="22">
        <f>IFERROR(テーブル_Swim015[[#This Row],[水路]],"")</f>
        <v>7</v>
      </c>
      <c r="D72" s="22" t="str">
        <f t="shared" si="4"/>
        <v>517</v>
      </c>
      <c r="E72" s="22">
        <f>IFERROR(テーブル_Swim015[[#This Row],[選手番号]],"")</f>
        <v>0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/>
      </c>
      <c r="I72" s="22" t="str">
        <f t="shared" si="5"/>
        <v>05</v>
      </c>
      <c r="J72" s="22">
        <f t="shared" si="6"/>
        <v>1</v>
      </c>
      <c r="K72" s="22">
        <f t="shared" si="7"/>
        <v>7</v>
      </c>
    </row>
    <row r="73" spans="1:11" s="22" customFormat="1">
      <c r="A73" s="22">
        <f>IFERROR(テーブル_Swim015[[#This Row],[競技番号]],"")</f>
        <v>5</v>
      </c>
      <c r="B73" s="22">
        <f>IFERROR(テーブル_Swim015[[#This Row],[組]],"")</f>
        <v>1</v>
      </c>
      <c r="C73" s="22">
        <f>IFERROR(テーブル_Swim015[[#This Row],[水路]],"")</f>
        <v>8</v>
      </c>
      <c r="D73" s="22" t="str">
        <f t="shared" si="4"/>
        <v>518</v>
      </c>
      <c r="E73" s="22">
        <f>IFERROR(テーブル_Swim015[[#This Row],[選手番号]],"")</f>
        <v>0</v>
      </c>
      <c r="F73" s="22" t="str">
        <f>IFERROR(VLOOKUP(E73,Sheet3!A:H,3,0),"")</f>
        <v/>
      </c>
      <c r="G73" s="22" t="str">
        <f>IFERROR(VLOOKUP(E73,Sheet3!A:H,8,0),"")</f>
        <v/>
      </c>
      <c r="H73" s="22" t="str">
        <f>IFERROR(VLOOKUP(E73,Sheet2!A:B,2,0),"")</f>
        <v/>
      </c>
      <c r="I73" s="22" t="str">
        <f t="shared" si="5"/>
        <v>05</v>
      </c>
      <c r="J73" s="22">
        <f t="shared" si="6"/>
        <v>1</v>
      </c>
      <c r="K73" s="22">
        <f t="shared" si="7"/>
        <v>8</v>
      </c>
    </row>
    <row r="74" spans="1:11" s="22" customFormat="1">
      <c r="A74" s="22">
        <f>IFERROR(テーブル_Swim015[[#This Row],[競技番号]],"")</f>
        <v>5</v>
      </c>
      <c r="B74" s="22">
        <f>IFERROR(テーブル_Swim015[[#This Row],[組]],"")</f>
        <v>2</v>
      </c>
      <c r="C74" s="22">
        <f>IFERROR(テーブル_Swim015[[#This Row],[水路]],"")</f>
        <v>1</v>
      </c>
      <c r="D74" s="22" t="str">
        <f t="shared" si="4"/>
        <v>521</v>
      </c>
      <c r="E74" s="22">
        <f>IFERROR(テーブル_Swim015[[#This Row],[選手番号]],"")</f>
        <v>327</v>
      </c>
      <c r="F74" s="22" t="str">
        <f>IFERROR(VLOOKUP(E74,Sheet3!A:H,3,0),"")</f>
        <v xml:space="preserve">川野　優花                    </v>
      </c>
      <c r="G74" s="22" t="str">
        <f>IFERROR(VLOOKUP(E74,Sheet3!A:H,8,0),"")</f>
        <v xml:space="preserve">ハッピー阿南    </v>
      </c>
      <c r="H74" s="22" t="str">
        <f>IFERROR(VLOOKUP(E74,Sheet2!A:B,2,0),"")</f>
        <v/>
      </c>
      <c r="I74" s="22" t="str">
        <f t="shared" si="5"/>
        <v>3275</v>
      </c>
      <c r="J74" s="22">
        <f t="shared" si="6"/>
        <v>2</v>
      </c>
      <c r="K74" s="22">
        <f t="shared" si="7"/>
        <v>1</v>
      </c>
    </row>
    <row r="75" spans="1:11" s="22" customFormat="1">
      <c r="A75" s="22">
        <f>IFERROR(テーブル_Swim015[[#This Row],[競技番号]],"")</f>
        <v>5</v>
      </c>
      <c r="B75" s="22">
        <f>IFERROR(テーブル_Swim015[[#This Row],[組]],"")</f>
        <v>2</v>
      </c>
      <c r="C75" s="22">
        <f>IFERROR(テーブル_Swim015[[#This Row],[水路]],"")</f>
        <v>2</v>
      </c>
      <c r="D75" s="22" t="str">
        <f t="shared" si="4"/>
        <v>522</v>
      </c>
      <c r="E75" s="22">
        <f>IFERROR(テーブル_Swim015[[#This Row],[選手番号]],"")</f>
        <v>66</v>
      </c>
      <c r="F75" s="22" t="str">
        <f>IFERROR(VLOOKUP(E75,Sheet3!A:H,3,0),"")</f>
        <v xml:space="preserve">徳永　和咲                    </v>
      </c>
      <c r="G75" s="22" t="str">
        <f>IFERROR(VLOOKUP(E75,Sheet3!A:H,8,0),"")</f>
        <v xml:space="preserve">ジャパン丸亀    </v>
      </c>
      <c r="H75" s="22" t="str">
        <f>IFERROR(VLOOKUP(E75,Sheet2!A:B,2,0),"")</f>
        <v/>
      </c>
      <c r="I75" s="22" t="str">
        <f t="shared" si="5"/>
        <v>665</v>
      </c>
      <c r="J75" s="22">
        <f t="shared" si="6"/>
        <v>2</v>
      </c>
      <c r="K75" s="22">
        <f t="shared" si="7"/>
        <v>2</v>
      </c>
    </row>
    <row r="76" spans="1:11" s="22" customFormat="1">
      <c r="A76" s="22">
        <f>IFERROR(テーブル_Swim015[[#This Row],[競技番号]],"")</f>
        <v>5</v>
      </c>
      <c r="B76" s="22">
        <f>IFERROR(テーブル_Swim015[[#This Row],[組]],"")</f>
        <v>2</v>
      </c>
      <c r="C76" s="22">
        <f>IFERROR(テーブル_Swim015[[#This Row],[水路]],"")</f>
        <v>3</v>
      </c>
      <c r="D76" s="22" t="str">
        <f t="shared" si="4"/>
        <v>523</v>
      </c>
      <c r="E76" s="22">
        <f>IFERROR(テーブル_Swim015[[#This Row],[選手番号]],"")</f>
        <v>407</v>
      </c>
      <c r="F76" s="22" t="str">
        <f>IFERROR(VLOOKUP(E76,Sheet3!A:H,3,0),"")</f>
        <v xml:space="preserve">森江　実咲                    </v>
      </c>
      <c r="G76" s="22" t="str">
        <f>IFERROR(VLOOKUP(E76,Sheet3!A:H,8,0),"")</f>
        <v xml:space="preserve">ＯＫ藍住        </v>
      </c>
      <c r="H76" s="22" t="str">
        <f>IFERROR(VLOOKUP(E76,Sheet2!A:B,2,0),"")</f>
        <v/>
      </c>
      <c r="I76" s="22" t="str">
        <f t="shared" si="5"/>
        <v>4075</v>
      </c>
      <c r="J76" s="22">
        <f t="shared" si="6"/>
        <v>2</v>
      </c>
      <c r="K76" s="22">
        <f t="shared" si="7"/>
        <v>3</v>
      </c>
    </row>
    <row r="77" spans="1:11" s="22" customFormat="1">
      <c r="A77" s="22">
        <f>IFERROR(テーブル_Swim015[[#This Row],[競技番号]],"")</f>
        <v>5</v>
      </c>
      <c r="B77" s="22">
        <f>IFERROR(テーブル_Swim015[[#This Row],[組]],"")</f>
        <v>2</v>
      </c>
      <c r="C77" s="22">
        <f>IFERROR(テーブル_Swim015[[#This Row],[水路]],"")</f>
        <v>4</v>
      </c>
      <c r="D77" s="22" t="str">
        <f t="shared" si="4"/>
        <v>524</v>
      </c>
      <c r="E77" s="22">
        <f>IFERROR(テーブル_Swim015[[#This Row],[選手番号]],"")</f>
        <v>25</v>
      </c>
      <c r="F77" s="22" t="str">
        <f>IFERROR(VLOOKUP(E77,Sheet3!A:H,3,0),"")</f>
        <v xml:space="preserve">朝倉　千裕                    </v>
      </c>
      <c r="G77" s="22" t="str">
        <f>IFERROR(VLOOKUP(E77,Sheet3!A:H,8,0),"")</f>
        <v xml:space="preserve">ジャパン高松    </v>
      </c>
      <c r="H77" s="22" t="str">
        <f>IFERROR(VLOOKUP(E77,Sheet2!A:B,2,0),"")</f>
        <v/>
      </c>
      <c r="I77" s="22" t="str">
        <f t="shared" si="5"/>
        <v>255</v>
      </c>
      <c r="J77" s="22">
        <f t="shared" si="6"/>
        <v>2</v>
      </c>
      <c r="K77" s="22">
        <f t="shared" si="7"/>
        <v>4</v>
      </c>
    </row>
    <row r="78" spans="1:11" s="22" customFormat="1">
      <c r="A78" s="22">
        <f>IFERROR(テーブル_Swim015[[#This Row],[競技番号]],"")</f>
        <v>5</v>
      </c>
      <c r="B78" s="22">
        <f>IFERROR(テーブル_Swim015[[#This Row],[組]],"")</f>
        <v>2</v>
      </c>
      <c r="C78" s="22">
        <f>IFERROR(テーブル_Swim015[[#This Row],[水路]],"")</f>
        <v>5</v>
      </c>
      <c r="D78" s="22" t="str">
        <f t="shared" si="4"/>
        <v>525</v>
      </c>
      <c r="E78" s="22">
        <f>IFERROR(テーブル_Swim015[[#This Row],[選手番号]],"")</f>
        <v>686</v>
      </c>
      <c r="F78" s="22" t="str">
        <f>IFERROR(VLOOKUP(E78,Sheet3!A:H,3,0),"")</f>
        <v xml:space="preserve">水谷　　彩                    </v>
      </c>
      <c r="G78" s="22" t="str">
        <f>IFERROR(VLOOKUP(E78,Sheet3!A:H,8,0),"")</f>
        <v xml:space="preserve">コナミ松山      </v>
      </c>
      <c r="H78" s="22" t="str">
        <f>IFERROR(VLOOKUP(E78,Sheet2!A:B,2,0),"")</f>
        <v/>
      </c>
      <c r="I78" s="22" t="str">
        <f t="shared" si="5"/>
        <v>6865</v>
      </c>
      <c r="J78" s="22">
        <f t="shared" si="6"/>
        <v>2</v>
      </c>
      <c r="K78" s="22">
        <f t="shared" si="7"/>
        <v>5</v>
      </c>
    </row>
    <row r="79" spans="1:11" s="22" customFormat="1">
      <c r="A79" s="22">
        <f>IFERROR(テーブル_Swim015[[#This Row],[競技番号]],"")</f>
        <v>5</v>
      </c>
      <c r="B79" s="22">
        <f>IFERROR(テーブル_Swim015[[#This Row],[組]],"")</f>
        <v>2</v>
      </c>
      <c r="C79" s="22">
        <f>IFERROR(テーブル_Swim015[[#This Row],[水路]],"")</f>
        <v>6</v>
      </c>
      <c r="D79" s="22" t="str">
        <f t="shared" si="4"/>
        <v>526</v>
      </c>
      <c r="E79" s="22">
        <f>IFERROR(テーブル_Swim015[[#This Row],[選手番号]],"")</f>
        <v>71</v>
      </c>
      <c r="F79" s="22" t="str">
        <f>IFERROR(VLOOKUP(E79,Sheet3!A:H,3,0),"")</f>
        <v xml:space="preserve">高嶋　桃菜                    </v>
      </c>
      <c r="G79" s="22" t="str">
        <f>IFERROR(VLOOKUP(E79,Sheet3!A:H,8,0),"")</f>
        <v xml:space="preserve">ジャパン丸亀    </v>
      </c>
      <c r="H79" s="22" t="str">
        <f>IFERROR(VLOOKUP(E79,Sheet2!A:B,2,0),"")</f>
        <v/>
      </c>
      <c r="I79" s="22" t="str">
        <f t="shared" si="5"/>
        <v>715</v>
      </c>
      <c r="J79" s="22">
        <f t="shared" si="6"/>
        <v>2</v>
      </c>
      <c r="K79" s="22">
        <f t="shared" si="7"/>
        <v>6</v>
      </c>
    </row>
    <row r="80" spans="1:11" s="22" customFormat="1">
      <c r="A80" s="22">
        <f>IFERROR(テーブル_Swim015[[#This Row],[競技番号]],"")</f>
        <v>5</v>
      </c>
      <c r="B80" s="22">
        <f>IFERROR(テーブル_Swim015[[#This Row],[組]],"")</f>
        <v>2</v>
      </c>
      <c r="C80" s="22">
        <f>IFERROR(テーブル_Swim015[[#This Row],[水路]],"")</f>
        <v>7</v>
      </c>
      <c r="D80" s="22" t="str">
        <f t="shared" si="4"/>
        <v>527</v>
      </c>
      <c r="E80" s="22">
        <f>IFERROR(テーブル_Swim015[[#This Row],[選手番号]],"")</f>
        <v>278</v>
      </c>
      <c r="F80" s="22" t="str">
        <f>IFERROR(VLOOKUP(E80,Sheet3!A:H,3,0),"")</f>
        <v xml:space="preserve">笠井　穂香                    </v>
      </c>
      <c r="G80" s="22" t="str">
        <f>IFERROR(VLOOKUP(E80,Sheet3!A:H,8,0),"")</f>
        <v xml:space="preserve">ジャパン三木    </v>
      </c>
      <c r="H80" s="22" t="str">
        <f>IFERROR(VLOOKUP(E80,Sheet2!A:B,2,0),"")</f>
        <v/>
      </c>
      <c r="I80" s="22" t="str">
        <f t="shared" si="5"/>
        <v>2785</v>
      </c>
      <c r="J80" s="22">
        <f t="shared" si="6"/>
        <v>2</v>
      </c>
      <c r="K80" s="22">
        <f t="shared" si="7"/>
        <v>7</v>
      </c>
    </row>
    <row r="81" spans="1:11" s="22" customFormat="1">
      <c r="A81" s="22">
        <f>IFERROR(テーブル_Swim015[[#This Row],[競技番号]],"")</f>
        <v>5</v>
      </c>
      <c r="B81" s="22">
        <f>IFERROR(テーブル_Swim015[[#This Row],[組]],"")</f>
        <v>2</v>
      </c>
      <c r="C81" s="22">
        <f>IFERROR(テーブル_Swim015[[#This Row],[水路]],"")</f>
        <v>8</v>
      </c>
      <c r="D81" s="22" t="str">
        <f t="shared" si="4"/>
        <v>528</v>
      </c>
      <c r="E81" s="22">
        <f>IFERROR(テーブル_Swim015[[#This Row],[選手番号]],"")</f>
        <v>0</v>
      </c>
      <c r="F81" s="22" t="str">
        <f>IFERROR(VLOOKUP(E81,Sheet3!A:H,3,0),"")</f>
        <v/>
      </c>
      <c r="G81" s="22" t="str">
        <f>IFERROR(VLOOKUP(E81,Sheet3!A:H,8,0),"")</f>
        <v/>
      </c>
      <c r="H81" s="22" t="str">
        <f>IFERROR(VLOOKUP(E81,Sheet2!A:B,2,0),"")</f>
        <v/>
      </c>
      <c r="I81" s="22" t="str">
        <f t="shared" si="5"/>
        <v>05</v>
      </c>
      <c r="J81" s="22">
        <f t="shared" si="6"/>
        <v>2</v>
      </c>
      <c r="K81" s="22">
        <f t="shared" si="7"/>
        <v>8</v>
      </c>
    </row>
    <row r="82" spans="1:11" s="22" customFormat="1">
      <c r="A82" s="22">
        <f>IFERROR(テーブル_Swim015[[#This Row],[競技番号]],"")</f>
        <v>5</v>
      </c>
      <c r="B82" s="22">
        <f>IFERROR(テーブル_Swim015[[#This Row],[組]],"")</f>
        <v>3</v>
      </c>
      <c r="C82" s="22">
        <f>IFERROR(テーブル_Swim015[[#This Row],[水路]],"")</f>
        <v>1</v>
      </c>
      <c r="D82" s="22" t="str">
        <f t="shared" si="4"/>
        <v>531</v>
      </c>
      <c r="E82" s="22">
        <f>IFERROR(テーブル_Swim015[[#This Row],[選手番号]],"")</f>
        <v>668</v>
      </c>
      <c r="F82" s="22" t="str">
        <f>IFERROR(VLOOKUP(E82,Sheet3!A:H,3,0),"")</f>
        <v xml:space="preserve">越智楽々渚                    </v>
      </c>
      <c r="G82" s="22" t="str">
        <f>IFERROR(VLOOKUP(E82,Sheet3!A:H,8,0),"")</f>
        <v xml:space="preserve">ﾌｧｲﾌﾞﾃﾝ東予     </v>
      </c>
      <c r="H82" s="22" t="str">
        <f>IFERROR(VLOOKUP(E82,Sheet2!A:B,2,0),"")</f>
        <v/>
      </c>
      <c r="I82" s="22" t="str">
        <f t="shared" si="5"/>
        <v>6685</v>
      </c>
      <c r="J82" s="22">
        <f t="shared" si="6"/>
        <v>3</v>
      </c>
      <c r="K82" s="22">
        <f t="shared" si="7"/>
        <v>1</v>
      </c>
    </row>
    <row r="83" spans="1:11" s="22" customFormat="1">
      <c r="A83" s="22">
        <f>IFERROR(テーブル_Swim015[[#This Row],[競技番号]],"")</f>
        <v>5</v>
      </c>
      <c r="B83" s="22">
        <f>IFERROR(テーブル_Swim015[[#This Row],[組]],"")</f>
        <v>3</v>
      </c>
      <c r="C83" s="22">
        <f>IFERROR(テーブル_Swim015[[#This Row],[水路]],"")</f>
        <v>2</v>
      </c>
      <c r="D83" s="22" t="str">
        <f t="shared" si="4"/>
        <v>532</v>
      </c>
      <c r="E83" s="22">
        <f>IFERROR(テーブル_Swim015[[#This Row],[選手番号]],"")</f>
        <v>478</v>
      </c>
      <c r="F83" s="22" t="str">
        <f>IFERROR(VLOOKUP(E83,Sheet3!A:H,3,0),"")</f>
        <v xml:space="preserve">柿内　胡華                    </v>
      </c>
      <c r="G83" s="22" t="str">
        <f>IFERROR(VLOOKUP(E83,Sheet3!A:H,8,0),"")</f>
        <v xml:space="preserve">南海ＤＣ        </v>
      </c>
      <c r="H83" s="22" t="str">
        <f>IFERROR(VLOOKUP(E83,Sheet2!A:B,2,0),"")</f>
        <v/>
      </c>
      <c r="I83" s="22" t="str">
        <f t="shared" si="5"/>
        <v>4785</v>
      </c>
      <c r="J83" s="22">
        <f t="shared" si="6"/>
        <v>3</v>
      </c>
      <c r="K83" s="22">
        <f t="shared" si="7"/>
        <v>2</v>
      </c>
    </row>
    <row r="84" spans="1:11" s="22" customFormat="1">
      <c r="A84" s="22">
        <f>IFERROR(テーブル_Swim015[[#This Row],[競技番号]],"")</f>
        <v>5</v>
      </c>
      <c r="B84" s="22">
        <f>IFERROR(テーブル_Swim015[[#This Row],[組]],"")</f>
        <v>3</v>
      </c>
      <c r="C84" s="22">
        <f>IFERROR(テーブル_Swim015[[#This Row],[水路]],"")</f>
        <v>3</v>
      </c>
      <c r="D84" s="22" t="str">
        <f t="shared" si="4"/>
        <v>533</v>
      </c>
      <c r="E84" s="22">
        <f>IFERROR(テーブル_Swim015[[#This Row],[選手番号]],"")</f>
        <v>775</v>
      </c>
      <c r="F84" s="22" t="str">
        <f>IFERROR(VLOOKUP(E84,Sheet3!A:H,3,0),"")</f>
        <v xml:space="preserve">秋森　叶羽                    </v>
      </c>
      <c r="G84" s="22" t="str">
        <f>IFERROR(VLOOKUP(E84,Sheet3!A:H,8,0),"")</f>
        <v xml:space="preserve">ZEYO-ST         </v>
      </c>
      <c r="H84" s="22" t="str">
        <f>IFERROR(VLOOKUP(E84,Sheet2!A:B,2,0),"")</f>
        <v/>
      </c>
      <c r="I84" s="22" t="str">
        <f t="shared" si="5"/>
        <v>7755</v>
      </c>
      <c r="J84" s="22">
        <f t="shared" si="6"/>
        <v>3</v>
      </c>
      <c r="K84" s="22">
        <f t="shared" si="7"/>
        <v>3</v>
      </c>
    </row>
    <row r="85" spans="1:11" s="22" customFormat="1">
      <c r="A85" s="22">
        <f>IFERROR(テーブル_Swim015[[#This Row],[競技番号]],"")</f>
        <v>5</v>
      </c>
      <c r="B85" s="22">
        <f>IFERROR(テーブル_Swim015[[#This Row],[組]],"")</f>
        <v>3</v>
      </c>
      <c r="C85" s="22">
        <f>IFERROR(テーブル_Swim015[[#This Row],[水路]],"")</f>
        <v>4</v>
      </c>
      <c r="D85" s="22" t="str">
        <f t="shared" si="4"/>
        <v>534</v>
      </c>
      <c r="E85" s="22">
        <f>IFERROR(テーブル_Swim015[[#This Row],[選手番号]],"")</f>
        <v>546</v>
      </c>
      <c r="F85" s="22" t="str">
        <f>IFERROR(VLOOKUP(E85,Sheet3!A:H,3,0),"")</f>
        <v xml:space="preserve">泉　　遥叶                    </v>
      </c>
      <c r="G85" s="22" t="str">
        <f>IFERROR(VLOOKUP(E85,Sheet3!A:H,8,0),"")</f>
        <v xml:space="preserve">八幡浜ＳＣ      </v>
      </c>
      <c r="H85" s="22" t="str">
        <f>IFERROR(VLOOKUP(E85,Sheet2!A:B,2,0),"")</f>
        <v/>
      </c>
      <c r="I85" s="22" t="str">
        <f t="shared" si="5"/>
        <v>5465</v>
      </c>
      <c r="J85" s="22">
        <f t="shared" si="6"/>
        <v>3</v>
      </c>
      <c r="K85" s="22">
        <f t="shared" si="7"/>
        <v>4</v>
      </c>
    </row>
    <row r="86" spans="1:11" s="22" customFormat="1">
      <c r="A86" s="22">
        <f>IFERROR(テーブル_Swim015[[#This Row],[競技番号]],"")</f>
        <v>5</v>
      </c>
      <c r="B86" s="22">
        <f>IFERROR(テーブル_Swim015[[#This Row],[組]],"")</f>
        <v>3</v>
      </c>
      <c r="C86" s="22">
        <f>IFERROR(テーブル_Swim015[[#This Row],[水路]],"")</f>
        <v>5</v>
      </c>
      <c r="D86" s="22" t="str">
        <f t="shared" si="4"/>
        <v>535</v>
      </c>
      <c r="E86" s="22">
        <f>IFERROR(テーブル_Swim015[[#This Row],[選手番号]],"")</f>
        <v>74</v>
      </c>
      <c r="F86" s="22" t="str">
        <f>IFERROR(VLOOKUP(E86,Sheet3!A:H,3,0),"")</f>
        <v xml:space="preserve">津島　光希                    </v>
      </c>
      <c r="G86" s="22" t="str">
        <f>IFERROR(VLOOKUP(E86,Sheet3!A:H,8,0),"")</f>
        <v xml:space="preserve">ジャパン丸亀    </v>
      </c>
      <c r="H86" s="22" t="str">
        <f>IFERROR(VLOOKUP(E86,Sheet2!A:B,2,0),"")</f>
        <v/>
      </c>
      <c r="I86" s="22" t="str">
        <f t="shared" si="5"/>
        <v>745</v>
      </c>
      <c r="J86" s="22">
        <f t="shared" si="6"/>
        <v>3</v>
      </c>
      <c r="K86" s="22">
        <f t="shared" si="7"/>
        <v>5</v>
      </c>
    </row>
    <row r="87" spans="1:11" s="22" customFormat="1">
      <c r="A87" s="22">
        <f>IFERROR(テーブル_Swim015[[#This Row],[競技番号]],"")</f>
        <v>5</v>
      </c>
      <c r="B87" s="22">
        <f>IFERROR(テーブル_Swim015[[#This Row],[組]],"")</f>
        <v>3</v>
      </c>
      <c r="C87" s="22">
        <f>IFERROR(テーブル_Swim015[[#This Row],[水路]],"")</f>
        <v>6</v>
      </c>
      <c r="D87" s="22" t="str">
        <f t="shared" si="4"/>
        <v>536</v>
      </c>
      <c r="E87" s="22">
        <f>IFERROR(テーブル_Swim015[[#This Row],[選手番号]],"")</f>
        <v>653</v>
      </c>
      <c r="F87" s="22" t="str">
        <f>IFERROR(VLOOKUP(E87,Sheet3!A:H,3,0),"")</f>
        <v xml:space="preserve">山村　志乃                    </v>
      </c>
      <c r="G87" s="22" t="str">
        <f>IFERROR(VLOOKUP(E87,Sheet3!A:H,8,0),"")</f>
        <v xml:space="preserve">コミュニティ    </v>
      </c>
      <c r="H87" s="22" t="str">
        <f>IFERROR(VLOOKUP(E87,Sheet2!A:B,2,0),"")</f>
        <v/>
      </c>
      <c r="I87" s="22" t="str">
        <f t="shared" si="5"/>
        <v>6535</v>
      </c>
      <c r="J87" s="22">
        <f t="shared" si="6"/>
        <v>3</v>
      </c>
      <c r="K87" s="22">
        <f t="shared" si="7"/>
        <v>6</v>
      </c>
    </row>
    <row r="88" spans="1:11" s="22" customFormat="1">
      <c r="A88" s="22">
        <f>IFERROR(テーブル_Swim015[[#This Row],[競技番号]],"")</f>
        <v>5</v>
      </c>
      <c r="B88" s="22">
        <f>IFERROR(テーブル_Swim015[[#This Row],[組]],"")</f>
        <v>3</v>
      </c>
      <c r="C88" s="22">
        <f>IFERROR(テーブル_Swim015[[#This Row],[水路]],"")</f>
        <v>7</v>
      </c>
      <c r="D88" s="22" t="str">
        <f t="shared" si="4"/>
        <v>537</v>
      </c>
      <c r="E88" s="22">
        <f>IFERROR(テーブル_Swim015[[#This Row],[選手番号]],"")</f>
        <v>447</v>
      </c>
      <c r="F88" s="22" t="str">
        <f>IFERROR(VLOOKUP(E88,Sheet3!A:H,3,0),"")</f>
        <v xml:space="preserve">土居　明莉                    </v>
      </c>
      <c r="G88" s="22" t="str">
        <f>IFERROR(VLOOKUP(E88,Sheet3!A:H,8,0),"")</f>
        <v xml:space="preserve">五百木ＳＣ      </v>
      </c>
      <c r="H88" s="22" t="str">
        <f>IFERROR(VLOOKUP(E88,Sheet2!A:B,2,0),"")</f>
        <v/>
      </c>
      <c r="I88" s="22" t="str">
        <f t="shared" si="5"/>
        <v>4475</v>
      </c>
      <c r="J88" s="22">
        <f t="shared" si="6"/>
        <v>3</v>
      </c>
      <c r="K88" s="22">
        <f t="shared" si="7"/>
        <v>7</v>
      </c>
    </row>
    <row r="89" spans="1:11" s="22" customFormat="1">
      <c r="A89" s="22">
        <f>IFERROR(テーブル_Swim015[[#This Row],[競技番号]],"")</f>
        <v>5</v>
      </c>
      <c r="B89" s="22">
        <f>IFERROR(テーブル_Swim015[[#This Row],[組]],"")</f>
        <v>3</v>
      </c>
      <c r="C89" s="22">
        <f>IFERROR(テーブル_Swim015[[#This Row],[水路]],"")</f>
        <v>8</v>
      </c>
      <c r="D89" s="22" t="str">
        <f t="shared" si="4"/>
        <v>538</v>
      </c>
      <c r="E89" s="22">
        <f>IFERROR(テーブル_Swim015[[#This Row],[選手番号]],"")</f>
        <v>300</v>
      </c>
      <c r="F89" s="22" t="str">
        <f>IFERROR(VLOOKUP(E89,Sheet3!A:H,3,0),"")</f>
        <v xml:space="preserve">佃　　萌花                    </v>
      </c>
      <c r="G89" s="22" t="str">
        <f>IFERROR(VLOOKUP(E89,Sheet3!A:H,8,0),"")</f>
        <v xml:space="preserve">ＷＡＭＳＴ      </v>
      </c>
      <c r="H89" s="22" t="str">
        <f>IFERROR(VLOOKUP(E89,Sheet2!A:B,2,0),"")</f>
        <v/>
      </c>
      <c r="I89" s="22" t="str">
        <f t="shared" si="5"/>
        <v>3005</v>
      </c>
      <c r="J89" s="22">
        <f t="shared" si="6"/>
        <v>3</v>
      </c>
      <c r="K89" s="22">
        <f t="shared" si="7"/>
        <v>8</v>
      </c>
    </row>
    <row r="90" spans="1:11" s="22" customFormat="1">
      <c r="A90" s="22">
        <f>IFERROR(テーブル_Swim015[[#This Row],[競技番号]],"")</f>
        <v>6</v>
      </c>
      <c r="B90" s="22">
        <f>IFERROR(テーブル_Swim015[[#This Row],[組]],"")</f>
        <v>1</v>
      </c>
      <c r="C90" s="22">
        <f>IFERROR(テーブル_Swim015[[#This Row],[水路]],"")</f>
        <v>1</v>
      </c>
      <c r="D90" s="22" t="str">
        <f t="shared" si="4"/>
        <v>611</v>
      </c>
      <c r="E90" s="22">
        <f>IFERROR(テーブル_Swim015[[#This Row],[選手番号]],"")</f>
        <v>0</v>
      </c>
      <c r="F90" s="22" t="str">
        <f>IFERROR(VLOOKUP(E90,Sheet3!A:H,3,0),"")</f>
        <v/>
      </c>
      <c r="G90" s="22" t="str">
        <f>IFERROR(VLOOKUP(E90,Sheet3!A:H,8,0),"")</f>
        <v/>
      </c>
      <c r="H90" s="22" t="str">
        <f>IFERROR(VLOOKUP(E90,Sheet2!A:B,2,0),"")</f>
        <v/>
      </c>
      <c r="I90" s="22" t="str">
        <f t="shared" si="5"/>
        <v>06</v>
      </c>
      <c r="J90" s="22">
        <f t="shared" si="6"/>
        <v>1</v>
      </c>
      <c r="K90" s="22">
        <f t="shared" si="7"/>
        <v>1</v>
      </c>
    </row>
    <row r="91" spans="1:11" s="22" customFormat="1">
      <c r="A91" s="22">
        <f>IFERROR(テーブル_Swim015[[#This Row],[競技番号]],"")</f>
        <v>6</v>
      </c>
      <c r="B91" s="22">
        <f>IFERROR(テーブル_Swim015[[#This Row],[組]],"")</f>
        <v>1</v>
      </c>
      <c r="C91" s="22">
        <f>IFERROR(テーブル_Swim015[[#This Row],[水路]],"")</f>
        <v>2</v>
      </c>
      <c r="D91" s="22" t="str">
        <f t="shared" si="4"/>
        <v>612</v>
      </c>
      <c r="E91" s="22">
        <f>IFERROR(テーブル_Swim015[[#This Row],[選手番号]],"")</f>
        <v>0</v>
      </c>
      <c r="F91" s="22" t="str">
        <f>IFERROR(VLOOKUP(E91,Sheet3!A:H,3,0),"")</f>
        <v/>
      </c>
      <c r="G91" s="22" t="str">
        <f>IFERROR(VLOOKUP(E91,Sheet3!A:H,8,0),"")</f>
        <v/>
      </c>
      <c r="H91" s="22" t="str">
        <f>IFERROR(VLOOKUP(E91,Sheet2!A:B,2,0),"")</f>
        <v/>
      </c>
      <c r="I91" s="22" t="str">
        <f t="shared" si="5"/>
        <v>06</v>
      </c>
      <c r="J91" s="22">
        <f t="shared" si="6"/>
        <v>1</v>
      </c>
      <c r="K91" s="22">
        <f t="shared" si="7"/>
        <v>2</v>
      </c>
    </row>
    <row r="92" spans="1:11" s="22" customFormat="1">
      <c r="A92" s="22">
        <f>IFERROR(テーブル_Swim015[[#This Row],[競技番号]],"")</f>
        <v>6</v>
      </c>
      <c r="B92" s="22">
        <f>IFERROR(テーブル_Swim015[[#This Row],[組]],"")</f>
        <v>1</v>
      </c>
      <c r="C92" s="22">
        <f>IFERROR(テーブル_Swim015[[#This Row],[水路]],"")</f>
        <v>3</v>
      </c>
      <c r="D92" s="22" t="str">
        <f t="shared" si="4"/>
        <v>613</v>
      </c>
      <c r="E92" s="22">
        <f>IFERROR(テーブル_Swim015[[#This Row],[選手番号]],"")</f>
        <v>219</v>
      </c>
      <c r="F92" s="22" t="str">
        <f>IFERROR(VLOOKUP(E92,Sheet3!A:H,3,0),"")</f>
        <v xml:space="preserve">宮武　秀晟                    </v>
      </c>
      <c r="G92" s="22" t="str">
        <f>IFERROR(VLOOKUP(E92,Sheet3!A:H,8,0),"")</f>
        <v xml:space="preserve">サンダーＳＳ    </v>
      </c>
      <c r="H92" s="22" t="str">
        <f>IFERROR(VLOOKUP(E92,Sheet2!A:B,2,0),"")</f>
        <v/>
      </c>
      <c r="I92" s="22" t="str">
        <f t="shared" si="5"/>
        <v>2196</v>
      </c>
      <c r="J92" s="22">
        <f t="shared" si="6"/>
        <v>1</v>
      </c>
      <c r="K92" s="22">
        <f t="shared" si="7"/>
        <v>3</v>
      </c>
    </row>
    <row r="93" spans="1:11" s="22" customFormat="1">
      <c r="A93" s="22">
        <f>IFERROR(テーブル_Swim015[[#This Row],[競技番号]],"")</f>
        <v>6</v>
      </c>
      <c r="B93" s="22">
        <f>IFERROR(テーブル_Swim015[[#This Row],[組]],"")</f>
        <v>1</v>
      </c>
      <c r="C93" s="22">
        <f>IFERROR(テーブル_Swim015[[#This Row],[水路]],"")</f>
        <v>4</v>
      </c>
      <c r="D93" s="22" t="str">
        <f t="shared" si="4"/>
        <v>614</v>
      </c>
      <c r="E93" s="22">
        <f>IFERROR(テーブル_Swim015[[#This Row],[選手番号]],"")</f>
        <v>184</v>
      </c>
      <c r="F93" s="22" t="str">
        <f>IFERROR(VLOOKUP(E93,Sheet3!A:H,3,0),"")</f>
        <v xml:space="preserve">下舞　愛夢                    </v>
      </c>
      <c r="G93" s="22" t="str">
        <f>IFERROR(VLOOKUP(E93,Sheet3!A:H,8,0),"")</f>
        <v xml:space="preserve">坂出伊藤ＳＳ    </v>
      </c>
      <c r="H93" s="22" t="str">
        <f>IFERROR(VLOOKUP(E93,Sheet2!A:B,2,0),"")</f>
        <v/>
      </c>
      <c r="I93" s="22" t="str">
        <f t="shared" si="5"/>
        <v>1846</v>
      </c>
      <c r="J93" s="22">
        <f t="shared" si="6"/>
        <v>1</v>
      </c>
      <c r="K93" s="22">
        <f t="shared" si="7"/>
        <v>4</v>
      </c>
    </row>
    <row r="94" spans="1:11" s="22" customFormat="1">
      <c r="A94" s="22">
        <f>IFERROR(テーブル_Swim015[[#This Row],[競技番号]],"")</f>
        <v>6</v>
      </c>
      <c r="B94" s="22">
        <f>IFERROR(テーブル_Swim015[[#This Row],[組]],"")</f>
        <v>1</v>
      </c>
      <c r="C94" s="22">
        <f>IFERROR(テーブル_Swim015[[#This Row],[水路]],"")</f>
        <v>5</v>
      </c>
      <c r="D94" s="22" t="str">
        <f t="shared" si="4"/>
        <v>615</v>
      </c>
      <c r="E94" s="22">
        <f>IFERROR(テーブル_Swim015[[#This Row],[選手番号]],"")</f>
        <v>469</v>
      </c>
      <c r="F94" s="22" t="str">
        <f>IFERROR(VLOOKUP(E94,Sheet3!A:H,3,0),"")</f>
        <v xml:space="preserve">佐伯　遥斗                    </v>
      </c>
      <c r="G94" s="22" t="str">
        <f>IFERROR(VLOOKUP(E94,Sheet3!A:H,8,0),"")</f>
        <v xml:space="preserve">南海ＤＣ        </v>
      </c>
      <c r="H94" s="22" t="str">
        <f>IFERROR(VLOOKUP(E94,Sheet2!A:B,2,0),"")</f>
        <v/>
      </c>
      <c r="I94" s="22" t="str">
        <f t="shared" si="5"/>
        <v>4696</v>
      </c>
      <c r="J94" s="22">
        <f t="shared" si="6"/>
        <v>1</v>
      </c>
      <c r="K94" s="22">
        <f t="shared" si="7"/>
        <v>5</v>
      </c>
    </row>
    <row r="95" spans="1:11" s="22" customFormat="1">
      <c r="A95" s="22">
        <f>IFERROR(テーブル_Swim015[[#This Row],[競技番号]],"")</f>
        <v>6</v>
      </c>
      <c r="B95" s="22">
        <f>IFERROR(テーブル_Swim015[[#This Row],[組]],"")</f>
        <v>1</v>
      </c>
      <c r="C95" s="22">
        <f>IFERROR(テーブル_Swim015[[#This Row],[水路]],"")</f>
        <v>6</v>
      </c>
      <c r="D95" s="22" t="str">
        <f t="shared" si="4"/>
        <v>616</v>
      </c>
      <c r="E95" s="22">
        <f>IFERROR(テーブル_Swim015[[#This Row],[選手番号]],"")</f>
        <v>0</v>
      </c>
      <c r="F95" s="22" t="str">
        <f>IFERROR(VLOOKUP(E95,Sheet3!A:H,3,0),"")</f>
        <v/>
      </c>
      <c r="G95" s="22" t="str">
        <f>IFERROR(VLOOKUP(E95,Sheet3!A:H,8,0),"")</f>
        <v/>
      </c>
      <c r="H95" s="22" t="str">
        <f>IFERROR(VLOOKUP(E95,Sheet2!A:B,2,0),"")</f>
        <v/>
      </c>
      <c r="I95" s="22" t="str">
        <f t="shared" si="5"/>
        <v>06</v>
      </c>
      <c r="J95" s="22">
        <f t="shared" si="6"/>
        <v>1</v>
      </c>
      <c r="K95" s="22">
        <f t="shared" si="7"/>
        <v>6</v>
      </c>
    </row>
    <row r="96" spans="1:11" s="22" customFormat="1">
      <c r="A96" s="22">
        <f>IFERROR(テーブル_Swim015[[#This Row],[競技番号]],"")</f>
        <v>6</v>
      </c>
      <c r="B96" s="22">
        <f>IFERROR(テーブル_Swim015[[#This Row],[組]],"")</f>
        <v>1</v>
      </c>
      <c r="C96" s="22">
        <f>IFERROR(テーブル_Swim015[[#This Row],[水路]],"")</f>
        <v>7</v>
      </c>
      <c r="D96" s="22" t="str">
        <f t="shared" si="4"/>
        <v>617</v>
      </c>
      <c r="E96" s="22">
        <f>IFERROR(テーブル_Swim015[[#This Row],[選手番号]],"")</f>
        <v>0</v>
      </c>
      <c r="F96" s="22" t="str">
        <f>IFERROR(VLOOKUP(E96,Sheet3!A:H,3,0),"")</f>
        <v/>
      </c>
      <c r="G96" s="22" t="str">
        <f>IFERROR(VLOOKUP(E96,Sheet3!A:H,8,0),"")</f>
        <v/>
      </c>
      <c r="H96" s="22" t="str">
        <f>IFERROR(VLOOKUP(E96,Sheet2!A:B,2,0),"")</f>
        <v/>
      </c>
      <c r="I96" s="22" t="str">
        <f t="shared" si="5"/>
        <v>06</v>
      </c>
      <c r="J96" s="22">
        <f t="shared" si="6"/>
        <v>1</v>
      </c>
      <c r="K96" s="22">
        <f t="shared" si="7"/>
        <v>7</v>
      </c>
    </row>
    <row r="97" spans="1:11" s="22" customFormat="1">
      <c r="A97" s="22">
        <f>IFERROR(テーブル_Swim015[[#This Row],[競技番号]],"")</f>
        <v>6</v>
      </c>
      <c r="B97" s="22">
        <f>IFERROR(テーブル_Swim015[[#This Row],[組]],"")</f>
        <v>1</v>
      </c>
      <c r="C97" s="22">
        <f>IFERROR(テーブル_Swim015[[#This Row],[水路]],"")</f>
        <v>8</v>
      </c>
      <c r="D97" s="22" t="str">
        <f t="shared" si="4"/>
        <v>618</v>
      </c>
      <c r="E97" s="22">
        <f>IFERROR(テーブル_Swim015[[#This Row],[選手番号]],"")</f>
        <v>0</v>
      </c>
      <c r="F97" s="22" t="str">
        <f>IFERROR(VLOOKUP(E97,Sheet3!A:H,3,0),"")</f>
        <v/>
      </c>
      <c r="G97" s="22" t="str">
        <f>IFERROR(VLOOKUP(E97,Sheet3!A:H,8,0),"")</f>
        <v/>
      </c>
      <c r="H97" s="22" t="str">
        <f>IFERROR(VLOOKUP(E97,Sheet2!A:B,2,0),"")</f>
        <v/>
      </c>
      <c r="I97" s="22" t="str">
        <f t="shared" si="5"/>
        <v>06</v>
      </c>
      <c r="J97" s="22">
        <f t="shared" si="6"/>
        <v>1</v>
      </c>
      <c r="K97" s="22">
        <f t="shared" si="7"/>
        <v>8</v>
      </c>
    </row>
    <row r="98" spans="1:11" s="22" customFormat="1">
      <c r="A98" s="22">
        <f>IFERROR(テーブル_Swim015[[#This Row],[競技番号]],"")</f>
        <v>6</v>
      </c>
      <c r="B98" s="22">
        <f>IFERROR(テーブル_Swim015[[#This Row],[組]],"")</f>
        <v>2</v>
      </c>
      <c r="C98" s="22">
        <f>IFERROR(テーブル_Swim015[[#This Row],[水路]],"")</f>
        <v>1</v>
      </c>
      <c r="D98" s="22" t="str">
        <f t="shared" si="4"/>
        <v>621</v>
      </c>
      <c r="E98" s="22">
        <f>IFERROR(テーブル_Swim015[[#This Row],[選手番号]],"")</f>
        <v>0</v>
      </c>
      <c r="F98" s="22" t="str">
        <f>IFERROR(VLOOKUP(E98,Sheet3!A:H,3,0),"")</f>
        <v/>
      </c>
      <c r="G98" s="22" t="str">
        <f>IFERROR(VLOOKUP(E98,Sheet3!A:H,8,0),"")</f>
        <v/>
      </c>
      <c r="H98" s="22" t="str">
        <f>IFERROR(VLOOKUP(E98,Sheet2!A:B,2,0),"")</f>
        <v/>
      </c>
      <c r="I98" s="22" t="str">
        <f t="shared" si="5"/>
        <v>06</v>
      </c>
      <c r="J98" s="22">
        <f t="shared" si="6"/>
        <v>2</v>
      </c>
      <c r="K98" s="22">
        <f t="shared" si="7"/>
        <v>1</v>
      </c>
    </row>
    <row r="99" spans="1:11" s="22" customFormat="1">
      <c r="A99" s="22">
        <f>IFERROR(テーブル_Swim015[[#This Row],[競技番号]],"")</f>
        <v>6</v>
      </c>
      <c r="B99" s="22">
        <f>IFERROR(テーブル_Swim015[[#This Row],[組]],"")</f>
        <v>2</v>
      </c>
      <c r="C99" s="22">
        <f>IFERROR(テーブル_Swim015[[#This Row],[水路]],"")</f>
        <v>2</v>
      </c>
      <c r="D99" s="22" t="str">
        <f t="shared" si="4"/>
        <v>622</v>
      </c>
      <c r="E99" s="22">
        <f>IFERROR(テーブル_Swim015[[#This Row],[選手番号]],"")</f>
        <v>516</v>
      </c>
      <c r="F99" s="22" t="str">
        <f>IFERROR(VLOOKUP(E99,Sheet3!A:H,3,0),"")</f>
        <v xml:space="preserve">山口誉志成                    </v>
      </c>
      <c r="G99" s="22" t="str">
        <f>IFERROR(VLOOKUP(E99,Sheet3!A:H,8,0),"")</f>
        <v xml:space="preserve">ファイブテン    </v>
      </c>
      <c r="H99" s="22" t="str">
        <f>IFERROR(VLOOKUP(E99,Sheet2!A:B,2,0),"")</f>
        <v/>
      </c>
      <c r="I99" s="22" t="str">
        <f t="shared" si="5"/>
        <v>5166</v>
      </c>
      <c r="J99" s="22">
        <f t="shared" si="6"/>
        <v>2</v>
      </c>
      <c r="K99" s="22">
        <f t="shared" si="7"/>
        <v>2</v>
      </c>
    </row>
    <row r="100" spans="1:11" s="22" customFormat="1">
      <c r="A100" s="22">
        <f>IFERROR(テーブル_Swim015[[#This Row],[競技番号]],"")</f>
        <v>6</v>
      </c>
      <c r="B100" s="22">
        <f>IFERROR(テーブル_Swim015[[#This Row],[組]],"")</f>
        <v>2</v>
      </c>
      <c r="C100" s="22">
        <f>IFERROR(テーブル_Swim015[[#This Row],[水路]],"")</f>
        <v>3</v>
      </c>
      <c r="D100" s="22" t="str">
        <f t="shared" si="4"/>
        <v>623</v>
      </c>
      <c r="E100" s="22">
        <f>IFERROR(テーブル_Swim015[[#This Row],[選手番号]],"")</f>
        <v>743</v>
      </c>
      <c r="F100" s="22" t="str">
        <f>IFERROR(VLOOKUP(E100,Sheet3!A:H,3,0),"")</f>
        <v xml:space="preserve">大田　悟史                    </v>
      </c>
      <c r="G100" s="22" t="str">
        <f>IFERROR(VLOOKUP(E100,Sheet3!A:H,8,0),"")</f>
        <v xml:space="preserve">ＪＳＳ高知      </v>
      </c>
      <c r="H100" s="22" t="str">
        <f>IFERROR(VLOOKUP(E100,Sheet2!A:B,2,0),"")</f>
        <v/>
      </c>
      <c r="I100" s="22" t="str">
        <f t="shared" si="5"/>
        <v>7436</v>
      </c>
      <c r="J100" s="22">
        <f t="shared" si="6"/>
        <v>2</v>
      </c>
      <c r="K100" s="22">
        <f t="shared" si="7"/>
        <v>3</v>
      </c>
    </row>
    <row r="101" spans="1:11" s="22" customFormat="1">
      <c r="A101" s="22">
        <f>IFERROR(テーブル_Swim015[[#This Row],[競技番号]],"")</f>
        <v>6</v>
      </c>
      <c r="B101" s="22">
        <f>IFERROR(テーブル_Swim015[[#This Row],[組]],"")</f>
        <v>2</v>
      </c>
      <c r="C101" s="22">
        <f>IFERROR(テーブル_Swim015[[#This Row],[水路]],"")</f>
        <v>4</v>
      </c>
      <c r="D101" s="22" t="str">
        <f t="shared" si="4"/>
        <v>624</v>
      </c>
      <c r="E101" s="22">
        <f>IFERROR(テーブル_Swim015[[#This Row],[選手番号]],"")</f>
        <v>517</v>
      </c>
      <c r="F101" s="22" t="str">
        <f>IFERROR(VLOOKUP(E101,Sheet3!A:H,3,0),"")</f>
        <v xml:space="preserve">白石　　海                    </v>
      </c>
      <c r="G101" s="22" t="str">
        <f>IFERROR(VLOOKUP(E101,Sheet3!A:H,8,0),"")</f>
        <v xml:space="preserve">ファイブテン    </v>
      </c>
      <c r="H101" s="22" t="str">
        <f>IFERROR(VLOOKUP(E101,Sheet2!A:B,2,0),"")</f>
        <v/>
      </c>
      <c r="I101" s="22" t="str">
        <f t="shared" si="5"/>
        <v>5176</v>
      </c>
      <c r="J101" s="22">
        <f t="shared" si="6"/>
        <v>2</v>
      </c>
      <c r="K101" s="22">
        <f t="shared" si="7"/>
        <v>4</v>
      </c>
    </row>
    <row r="102" spans="1:11" s="22" customFormat="1">
      <c r="A102" s="22">
        <f>IFERROR(テーブル_Swim015[[#This Row],[競技番号]],"")</f>
        <v>6</v>
      </c>
      <c r="B102" s="22">
        <f>IFERROR(テーブル_Swim015[[#This Row],[組]],"")</f>
        <v>2</v>
      </c>
      <c r="C102" s="22">
        <f>IFERROR(テーブル_Swim015[[#This Row],[水路]],"")</f>
        <v>5</v>
      </c>
      <c r="D102" s="22" t="str">
        <f t="shared" si="4"/>
        <v>625</v>
      </c>
      <c r="E102" s="22">
        <f>IFERROR(テーブル_Swim015[[#This Row],[選手番号]],"")</f>
        <v>264</v>
      </c>
      <c r="F102" s="22" t="str">
        <f>IFERROR(VLOOKUP(E102,Sheet3!A:H,3,0),"")</f>
        <v xml:space="preserve">多川　莉玖                    </v>
      </c>
      <c r="G102" s="22" t="str">
        <f>IFERROR(VLOOKUP(E102,Sheet3!A:H,8,0),"")</f>
        <v xml:space="preserve">ジャパン三木    </v>
      </c>
      <c r="H102" s="22" t="str">
        <f>IFERROR(VLOOKUP(E102,Sheet2!A:B,2,0),"")</f>
        <v/>
      </c>
      <c r="I102" s="22" t="str">
        <f t="shared" si="5"/>
        <v>2646</v>
      </c>
      <c r="J102" s="22">
        <f t="shared" si="6"/>
        <v>2</v>
      </c>
      <c r="K102" s="22">
        <f t="shared" si="7"/>
        <v>5</v>
      </c>
    </row>
    <row r="103" spans="1:11" s="22" customFormat="1">
      <c r="A103" s="22">
        <f>IFERROR(テーブル_Swim015[[#This Row],[競技番号]],"")</f>
        <v>6</v>
      </c>
      <c r="B103" s="22">
        <f>IFERROR(テーブル_Swim015[[#This Row],[組]],"")</f>
        <v>2</v>
      </c>
      <c r="C103" s="22">
        <f>IFERROR(テーブル_Swim015[[#This Row],[水路]],"")</f>
        <v>6</v>
      </c>
      <c r="D103" s="22" t="str">
        <f t="shared" si="4"/>
        <v>626</v>
      </c>
      <c r="E103" s="22">
        <f>IFERROR(テーブル_Swim015[[#This Row],[選手番号]],"")</f>
        <v>498</v>
      </c>
      <c r="F103" s="22" t="str">
        <f>IFERROR(VLOOKUP(E103,Sheet3!A:H,3,0),"")</f>
        <v xml:space="preserve">杉本　尚之                    </v>
      </c>
      <c r="G103" s="22" t="str">
        <f>IFERROR(VLOOKUP(E103,Sheet3!A:H,8,0),"")</f>
        <v xml:space="preserve">瀬戸内温泉      </v>
      </c>
      <c r="H103" s="22" t="str">
        <f>IFERROR(VLOOKUP(E103,Sheet2!A:B,2,0),"")</f>
        <v/>
      </c>
      <c r="I103" s="22" t="str">
        <f t="shared" si="5"/>
        <v>4986</v>
      </c>
      <c r="J103" s="22">
        <f t="shared" si="6"/>
        <v>2</v>
      </c>
      <c r="K103" s="22">
        <f t="shared" si="7"/>
        <v>6</v>
      </c>
    </row>
    <row r="104" spans="1:11" s="22" customFormat="1">
      <c r="A104" s="22">
        <f>IFERROR(テーブル_Swim015[[#This Row],[競技番号]],"")</f>
        <v>6</v>
      </c>
      <c r="B104" s="22">
        <f>IFERROR(テーブル_Swim015[[#This Row],[組]],"")</f>
        <v>2</v>
      </c>
      <c r="C104" s="22">
        <f>IFERROR(テーブル_Swim015[[#This Row],[水路]],"")</f>
        <v>7</v>
      </c>
      <c r="D104" s="22" t="str">
        <f t="shared" si="4"/>
        <v>627</v>
      </c>
      <c r="E104" s="22">
        <f>IFERROR(テーブル_Swim015[[#This Row],[選手番号]],"")</f>
        <v>666</v>
      </c>
      <c r="F104" s="22" t="str">
        <f>IFERROR(VLOOKUP(E104,Sheet3!A:H,3,0),"")</f>
        <v xml:space="preserve">石原慎太郎                    </v>
      </c>
      <c r="G104" s="22" t="str">
        <f>IFERROR(VLOOKUP(E104,Sheet3!A:H,8,0),"")</f>
        <v xml:space="preserve">ﾌｧｲﾌﾞﾃﾝ東予     </v>
      </c>
      <c r="H104" s="22" t="str">
        <f>IFERROR(VLOOKUP(E104,Sheet2!A:B,2,0),"")</f>
        <v/>
      </c>
      <c r="I104" s="22" t="str">
        <f t="shared" si="5"/>
        <v>6666</v>
      </c>
      <c r="J104" s="22">
        <f t="shared" si="6"/>
        <v>2</v>
      </c>
      <c r="K104" s="22">
        <f t="shared" si="7"/>
        <v>7</v>
      </c>
    </row>
    <row r="105" spans="1:11" s="22" customFormat="1">
      <c r="A105" s="22">
        <f>IFERROR(テーブル_Swim015[[#This Row],[競技番号]],"")</f>
        <v>6</v>
      </c>
      <c r="B105" s="22">
        <f>IFERROR(テーブル_Swim015[[#This Row],[組]],"")</f>
        <v>2</v>
      </c>
      <c r="C105" s="22">
        <f>IFERROR(テーブル_Swim015[[#This Row],[水路]],"")</f>
        <v>8</v>
      </c>
      <c r="D105" s="22" t="str">
        <f t="shared" si="4"/>
        <v>628</v>
      </c>
      <c r="E105" s="22">
        <f>IFERROR(テーブル_Swim015[[#This Row],[選手番号]],"")</f>
        <v>0</v>
      </c>
      <c r="F105" s="22" t="str">
        <f>IFERROR(VLOOKUP(E105,Sheet3!A:H,3,0),"")</f>
        <v/>
      </c>
      <c r="G105" s="22" t="str">
        <f>IFERROR(VLOOKUP(E105,Sheet3!A:H,8,0),"")</f>
        <v/>
      </c>
      <c r="H105" s="22" t="str">
        <f>IFERROR(VLOOKUP(E105,Sheet2!A:B,2,0),"")</f>
        <v/>
      </c>
      <c r="I105" s="22" t="str">
        <f t="shared" si="5"/>
        <v>06</v>
      </c>
      <c r="J105" s="22">
        <f t="shared" si="6"/>
        <v>2</v>
      </c>
      <c r="K105" s="22">
        <f t="shared" si="7"/>
        <v>8</v>
      </c>
    </row>
    <row r="106" spans="1:11" s="22" customFormat="1">
      <c r="A106" s="22">
        <f>IFERROR(テーブル_Swim015[[#This Row],[競技番号]],"")</f>
        <v>6</v>
      </c>
      <c r="B106" s="22">
        <f>IFERROR(テーブル_Swim015[[#This Row],[組]],"")</f>
        <v>3</v>
      </c>
      <c r="C106" s="22">
        <f>IFERROR(テーブル_Swim015[[#This Row],[水路]],"")</f>
        <v>1</v>
      </c>
      <c r="D106" s="22" t="str">
        <f t="shared" si="4"/>
        <v>631</v>
      </c>
      <c r="E106" s="22">
        <f>IFERROR(テーブル_Swim015[[#This Row],[選手番号]],"")</f>
        <v>673</v>
      </c>
      <c r="F106" s="22" t="str">
        <f>IFERROR(VLOOKUP(E106,Sheet3!A:H,3,0),"")</f>
        <v xml:space="preserve">隅田　晴彦                    </v>
      </c>
      <c r="G106" s="22" t="str">
        <f>IFERROR(VLOOKUP(E106,Sheet3!A:H,8,0),"")</f>
        <v xml:space="preserve">フィッタ松前    </v>
      </c>
      <c r="H106" s="22" t="str">
        <f>IFERROR(VLOOKUP(E106,Sheet2!A:B,2,0),"")</f>
        <v/>
      </c>
      <c r="I106" s="22" t="str">
        <f t="shared" si="5"/>
        <v>6736</v>
      </c>
      <c r="J106" s="22">
        <f t="shared" si="6"/>
        <v>3</v>
      </c>
      <c r="K106" s="22">
        <f t="shared" si="7"/>
        <v>1</v>
      </c>
    </row>
    <row r="107" spans="1:11" s="22" customFormat="1">
      <c r="A107" s="22">
        <f>IFERROR(テーブル_Swim015[[#This Row],[競技番号]],"")</f>
        <v>6</v>
      </c>
      <c r="B107" s="22">
        <f>IFERROR(テーブル_Swim015[[#This Row],[組]],"")</f>
        <v>3</v>
      </c>
      <c r="C107" s="22">
        <f>IFERROR(テーブル_Swim015[[#This Row],[水路]],"")</f>
        <v>2</v>
      </c>
      <c r="D107" s="22" t="str">
        <f t="shared" si="4"/>
        <v>632</v>
      </c>
      <c r="E107" s="22">
        <f>IFERROR(テーブル_Swim015[[#This Row],[選手番号]],"")</f>
        <v>50</v>
      </c>
      <c r="F107" s="22" t="str">
        <f>IFERROR(VLOOKUP(E107,Sheet3!A:H,3,0),"")</f>
        <v xml:space="preserve">後藤　　碧                    </v>
      </c>
      <c r="G107" s="22" t="str">
        <f>IFERROR(VLOOKUP(E107,Sheet3!A:H,8,0),"")</f>
        <v xml:space="preserve">ジャパン丸亀    </v>
      </c>
      <c r="H107" s="22" t="str">
        <f>IFERROR(VLOOKUP(E107,Sheet2!A:B,2,0),"")</f>
        <v/>
      </c>
      <c r="I107" s="22" t="str">
        <f t="shared" si="5"/>
        <v>506</v>
      </c>
      <c r="J107" s="22">
        <f t="shared" si="6"/>
        <v>3</v>
      </c>
      <c r="K107" s="22">
        <f t="shared" si="7"/>
        <v>2</v>
      </c>
    </row>
    <row r="108" spans="1:11" s="22" customFormat="1">
      <c r="A108" s="22">
        <f>IFERROR(テーブル_Swim015[[#This Row],[競技番号]],"")</f>
        <v>6</v>
      </c>
      <c r="B108" s="22">
        <f>IFERROR(テーブル_Swim015[[#This Row],[組]],"")</f>
        <v>3</v>
      </c>
      <c r="C108" s="22">
        <f>IFERROR(テーブル_Swim015[[#This Row],[水路]],"")</f>
        <v>3</v>
      </c>
      <c r="D108" s="22" t="str">
        <f t="shared" si="4"/>
        <v>633</v>
      </c>
      <c r="E108" s="22">
        <f>IFERROR(テーブル_Swim015[[#This Row],[選手番号]],"")</f>
        <v>350</v>
      </c>
      <c r="F108" s="22" t="str">
        <f>IFERROR(VLOOKUP(E108,Sheet3!A:H,3,0),"")</f>
        <v xml:space="preserve">藤岡　大知                    </v>
      </c>
      <c r="G108" s="22" t="str">
        <f>IFERROR(VLOOKUP(E108,Sheet3!A:H,8,0),"")</f>
        <v xml:space="preserve">ＯＫＳＳ        </v>
      </c>
      <c r="H108" s="22" t="str">
        <f>IFERROR(VLOOKUP(E108,Sheet2!A:B,2,0),"")</f>
        <v/>
      </c>
      <c r="I108" s="22" t="str">
        <f t="shared" si="5"/>
        <v>3506</v>
      </c>
      <c r="J108" s="22">
        <f t="shared" si="6"/>
        <v>3</v>
      </c>
      <c r="K108" s="22">
        <f t="shared" si="7"/>
        <v>3</v>
      </c>
    </row>
    <row r="109" spans="1:11" s="22" customFormat="1">
      <c r="A109" s="22">
        <f>IFERROR(テーブル_Swim015[[#This Row],[競技番号]],"")</f>
        <v>6</v>
      </c>
      <c r="B109" s="22">
        <f>IFERROR(テーブル_Swim015[[#This Row],[組]],"")</f>
        <v>3</v>
      </c>
      <c r="C109" s="22">
        <f>IFERROR(テーブル_Swim015[[#This Row],[水路]],"")</f>
        <v>4</v>
      </c>
      <c r="D109" s="22" t="str">
        <f t="shared" si="4"/>
        <v>634</v>
      </c>
      <c r="E109" s="22">
        <f>IFERROR(テーブル_Swim015[[#This Row],[選手番号]],"")</f>
        <v>566</v>
      </c>
      <c r="F109" s="22" t="str">
        <f>IFERROR(VLOOKUP(E109,Sheet3!A:H,3,0),"")</f>
        <v xml:space="preserve">兵頭　慧真                    </v>
      </c>
      <c r="G109" s="22" t="str">
        <f>IFERROR(VLOOKUP(E109,Sheet3!A:H,8,0),"")</f>
        <v xml:space="preserve">アズサ松山      </v>
      </c>
      <c r="H109" s="22" t="str">
        <f>IFERROR(VLOOKUP(E109,Sheet2!A:B,2,0),"")</f>
        <v/>
      </c>
      <c r="I109" s="22" t="str">
        <f t="shared" si="5"/>
        <v>5666</v>
      </c>
      <c r="J109" s="22">
        <f t="shared" si="6"/>
        <v>3</v>
      </c>
      <c r="K109" s="22">
        <f t="shared" si="7"/>
        <v>4</v>
      </c>
    </row>
    <row r="110" spans="1:11" s="22" customFormat="1">
      <c r="A110" s="22">
        <f>IFERROR(テーブル_Swim015[[#This Row],[競技番号]],"")</f>
        <v>6</v>
      </c>
      <c r="B110" s="22">
        <f>IFERROR(テーブル_Swim015[[#This Row],[組]],"")</f>
        <v>3</v>
      </c>
      <c r="C110" s="22">
        <f>IFERROR(テーブル_Swim015[[#This Row],[水路]],"")</f>
        <v>5</v>
      </c>
      <c r="D110" s="22" t="str">
        <f t="shared" si="4"/>
        <v>635</v>
      </c>
      <c r="E110" s="22">
        <f>IFERROR(テーブル_Swim015[[#This Row],[選手番号]],"")</f>
        <v>414</v>
      </c>
      <c r="F110" s="22" t="str">
        <f>IFERROR(VLOOKUP(E110,Sheet3!A:H,3,0),"")</f>
        <v xml:space="preserve">武市　将真                    </v>
      </c>
      <c r="G110" s="22" t="str">
        <f>IFERROR(VLOOKUP(E110,Sheet3!A:H,8,0),"")</f>
        <v xml:space="preserve">トビウオ川内    </v>
      </c>
      <c r="H110" s="22" t="str">
        <f>IFERROR(VLOOKUP(E110,Sheet2!A:B,2,0),"")</f>
        <v/>
      </c>
      <c r="I110" s="22" t="str">
        <f t="shared" si="5"/>
        <v>4146</v>
      </c>
      <c r="J110" s="22">
        <f t="shared" si="6"/>
        <v>3</v>
      </c>
      <c r="K110" s="22">
        <f t="shared" si="7"/>
        <v>5</v>
      </c>
    </row>
    <row r="111" spans="1:11" s="22" customFormat="1">
      <c r="A111" s="22">
        <f>IFERROR(テーブル_Swim015[[#This Row],[競技番号]],"")</f>
        <v>6</v>
      </c>
      <c r="B111" s="22">
        <f>IFERROR(テーブル_Swim015[[#This Row],[組]],"")</f>
        <v>3</v>
      </c>
      <c r="C111" s="22">
        <f>IFERROR(テーブル_Swim015[[#This Row],[水路]],"")</f>
        <v>6</v>
      </c>
      <c r="D111" s="22" t="str">
        <f t="shared" si="4"/>
        <v>636</v>
      </c>
      <c r="E111" s="22">
        <f>IFERROR(テーブル_Swim015[[#This Row],[選手番号]],"")</f>
        <v>606</v>
      </c>
      <c r="F111" s="22" t="str">
        <f>IFERROR(VLOOKUP(E111,Sheet3!A:H,3,0),"")</f>
        <v xml:space="preserve">矢野　和尊                    </v>
      </c>
      <c r="G111" s="22" t="str">
        <f>IFERROR(VLOOKUP(E111,Sheet3!A:H,8,0),"")</f>
        <v xml:space="preserve">フィッタ松山    </v>
      </c>
      <c r="H111" s="22" t="str">
        <f>IFERROR(VLOOKUP(E111,Sheet2!A:B,2,0),"")</f>
        <v/>
      </c>
      <c r="I111" s="22" t="str">
        <f t="shared" si="5"/>
        <v>6066</v>
      </c>
      <c r="J111" s="22">
        <f t="shared" si="6"/>
        <v>3</v>
      </c>
      <c r="K111" s="22">
        <f t="shared" si="7"/>
        <v>6</v>
      </c>
    </row>
    <row r="112" spans="1:11" s="22" customFormat="1">
      <c r="A112" s="22">
        <f>IFERROR(テーブル_Swim015[[#This Row],[競技番号]],"")</f>
        <v>6</v>
      </c>
      <c r="B112" s="22">
        <f>IFERROR(テーブル_Swim015[[#This Row],[組]],"")</f>
        <v>3</v>
      </c>
      <c r="C112" s="22">
        <f>IFERROR(テーブル_Swim015[[#This Row],[水路]],"")</f>
        <v>7</v>
      </c>
      <c r="D112" s="22" t="str">
        <f t="shared" si="4"/>
        <v>637</v>
      </c>
      <c r="E112" s="22">
        <f>IFERROR(テーブル_Swim015[[#This Row],[選手番号]],"")</f>
        <v>740</v>
      </c>
      <c r="F112" s="22" t="str">
        <f>IFERROR(VLOOKUP(E112,Sheet3!A:H,3,0),"")</f>
        <v xml:space="preserve">光平　孟広                    </v>
      </c>
      <c r="G112" s="22" t="str">
        <f>IFERROR(VLOOKUP(E112,Sheet3!A:H,8,0),"")</f>
        <v xml:space="preserve">ＪＳＳ高知      </v>
      </c>
      <c r="H112" s="22" t="str">
        <f>IFERROR(VLOOKUP(E112,Sheet2!A:B,2,0),"")</f>
        <v/>
      </c>
      <c r="I112" s="22" t="str">
        <f t="shared" si="5"/>
        <v>7406</v>
      </c>
      <c r="J112" s="22">
        <f t="shared" si="6"/>
        <v>3</v>
      </c>
      <c r="K112" s="22">
        <f t="shared" si="7"/>
        <v>7</v>
      </c>
    </row>
    <row r="113" spans="1:11" s="22" customFormat="1">
      <c r="A113" s="22">
        <f>IFERROR(テーブル_Swim015[[#This Row],[競技番号]],"")</f>
        <v>6</v>
      </c>
      <c r="B113" s="22">
        <f>IFERROR(テーブル_Swim015[[#This Row],[組]],"")</f>
        <v>3</v>
      </c>
      <c r="C113" s="22">
        <f>IFERROR(テーブル_Swim015[[#This Row],[水路]],"")</f>
        <v>8</v>
      </c>
      <c r="D113" s="22" t="str">
        <f t="shared" si="4"/>
        <v>638</v>
      </c>
      <c r="E113" s="22">
        <f>IFERROR(テーブル_Swim015[[#This Row],[選手番号]],"")</f>
        <v>502</v>
      </c>
      <c r="F113" s="22" t="str">
        <f>IFERROR(VLOOKUP(E113,Sheet3!A:H,3,0),"")</f>
        <v xml:space="preserve">世良　俊仁                    </v>
      </c>
      <c r="G113" s="22" t="str">
        <f>IFERROR(VLOOKUP(E113,Sheet3!A:H,8,0),"")</f>
        <v xml:space="preserve">Z-UP            </v>
      </c>
      <c r="H113" s="22" t="str">
        <f>IFERROR(VLOOKUP(E113,Sheet2!A:B,2,0),"")</f>
        <v/>
      </c>
      <c r="I113" s="22" t="str">
        <f t="shared" si="5"/>
        <v>5026</v>
      </c>
      <c r="J113" s="22">
        <f t="shared" si="6"/>
        <v>3</v>
      </c>
      <c r="K113" s="22">
        <f t="shared" si="7"/>
        <v>8</v>
      </c>
    </row>
    <row r="114" spans="1:11" s="22" customFormat="1">
      <c r="A114" s="22">
        <f>IFERROR(テーブル_Swim015[[#This Row],[競技番号]],"")</f>
        <v>6</v>
      </c>
      <c r="B114" s="22">
        <f>IFERROR(テーブル_Swim015[[#This Row],[組]],"")</f>
        <v>4</v>
      </c>
      <c r="C114" s="22">
        <f>IFERROR(テーブル_Swim015[[#This Row],[水路]],"")</f>
        <v>1</v>
      </c>
      <c r="D114" s="22" t="str">
        <f t="shared" si="4"/>
        <v>641</v>
      </c>
      <c r="E114" s="22">
        <f>IFERROR(テーブル_Swim015[[#This Row],[選手番号]],"")</f>
        <v>48</v>
      </c>
      <c r="F114" s="22" t="str">
        <f>IFERROR(VLOOKUP(E114,Sheet3!A:H,3,0),"")</f>
        <v xml:space="preserve">国重　和希                    </v>
      </c>
      <c r="G114" s="22" t="str">
        <f>IFERROR(VLOOKUP(E114,Sheet3!A:H,8,0),"")</f>
        <v xml:space="preserve">ジャパン丸亀    </v>
      </c>
      <c r="H114" s="22" t="str">
        <f>IFERROR(VLOOKUP(E114,Sheet2!A:B,2,0),"")</f>
        <v/>
      </c>
      <c r="I114" s="22" t="str">
        <f t="shared" si="5"/>
        <v>486</v>
      </c>
      <c r="J114" s="22">
        <f t="shared" si="6"/>
        <v>4</v>
      </c>
      <c r="K114" s="22">
        <f t="shared" si="7"/>
        <v>1</v>
      </c>
    </row>
    <row r="115" spans="1:11" s="22" customFormat="1">
      <c r="A115" s="22">
        <f>IFERROR(テーブル_Swim015[[#This Row],[競技番号]],"")</f>
        <v>6</v>
      </c>
      <c r="B115" s="22">
        <f>IFERROR(テーブル_Swim015[[#This Row],[組]],"")</f>
        <v>4</v>
      </c>
      <c r="C115" s="22">
        <f>IFERROR(テーブル_Swim015[[#This Row],[水路]],"")</f>
        <v>2</v>
      </c>
      <c r="D115" s="22" t="str">
        <f t="shared" si="4"/>
        <v>642</v>
      </c>
      <c r="E115" s="22">
        <f>IFERROR(テーブル_Swim015[[#This Row],[選手番号]],"")</f>
        <v>567</v>
      </c>
      <c r="F115" s="22" t="str">
        <f>IFERROR(VLOOKUP(E115,Sheet3!A:H,3,0),"")</f>
        <v xml:space="preserve">菊地　空音                    </v>
      </c>
      <c r="G115" s="22" t="str">
        <f>IFERROR(VLOOKUP(E115,Sheet3!A:H,8,0),"")</f>
        <v xml:space="preserve">アズサ松山      </v>
      </c>
      <c r="H115" s="22" t="str">
        <f>IFERROR(VLOOKUP(E115,Sheet2!A:B,2,0),"")</f>
        <v/>
      </c>
      <c r="I115" s="22" t="str">
        <f t="shared" si="5"/>
        <v>5676</v>
      </c>
      <c r="J115" s="22">
        <f t="shared" si="6"/>
        <v>4</v>
      </c>
      <c r="K115" s="22">
        <f t="shared" si="7"/>
        <v>2</v>
      </c>
    </row>
    <row r="116" spans="1:11" s="22" customFormat="1">
      <c r="A116" s="22">
        <f>IFERROR(テーブル_Swim015[[#This Row],[競技番号]],"")</f>
        <v>6</v>
      </c>
      <c r="B116" s="22">
        <f>IFERROR(テーブル_Swim015[[#This Row],[組]],"")</f>
        <v>4</v>
      </c>
      <c r="C116" s="22">
        <f>IFERROR(テーブル_Swim015[[#This Row],[水路]],"")</f>
        <v>3</v>
      </c>
      <c r="D116" s="22" t="str">
        <f t="shared" si="4"/>
        <v>643</v>
      </c>
      <c r="E116" s="22">
        <f>IFERROR(テーブル_Swim015[[#This Row],[選手番号]],"")</f>
        <v>217</v>
      </c>
      <c r="F116" s="22" t="str">
        <f>IFERROR(VLOOKUP(E116,Sheet3!A:H,3,0),"")</f>
        <v xml:space="preserve">渡辺　翔大                    </v>
      </c>
      <c r="G116" s="22" t="str">
        <f>IFERROR(VLOOKUP(E116,Sheet3!A:H,8,0),"")</f>
        <v xml:space="preserve">サンダーＳＳ    </v>
      </c>
      <c r="H116" s="22" t="str">
        <f>IFERROR(VLOOKUP(E116,Sheet2!A:B,2,0),"")</f>
        <v/>
      </c>
      <c r="I116" s="22" t="str">
        <f t="shared" si="5"/>
        <v>2176</v>
      </c>
      <c r="J116" s="22">
        <f t="shared" si="6"/>
        <v>4</v>
      </c>
      <c r="K116" s="22">
        <f t="shared" si="7"/>
        <v>3</v>
      </c>
    </row>
    <row r="117" spans="1:11" s="22" customFormat="1">
      <c r="A117" s="22">
        <f>IFERROR(テーブル_Swim015[[#This Row],[競技番号]],"")</f>
        <v>6</v>
      </c>
      <c r="B117" s="22">
        <f>IFERROR(テーブル_Swim015[[#This Row],[組]],"")</f>
        <v>4</v>
      </c>
      <c r="C117" s="22">
        <f>IFERROR(テーブル_Swim015[[#This Row],[水路]],"")</f>
        <v>4</v>
      </c>
      <c r="D117" s="22" t="str">
        <f t="shared" si="4"/>
        <v>644</v>
      </c>
      <c r="E117" s="22">
        <f>IFERROR(テーブル_Swim015[[#This Row],[選手番号]],"")</f>
        <v>659</v>
      </c>
      <c r="F117" s="22" t="str">
        <f>IFERROR(VLOOKUP(E117,Sheet3!A:H,3,0),"")</f>
        <v xml:space="preserve">冨山　快生                    </v>
      </c>
      <c r="G117" s="22" t="str">
        <f>IFERROR(VLOOKUP(E117,Sheet3!A:H,8,0),"")</f>
        <v xml:space="preserve">Ryuow           </v>
      </c>
      <c r="H117" s="22" t="str">
        <f>IFERROR(VLOOKUP(E117,Sheet2!A:B,2,0),"")</f>
        <v/>
      </c>
      <c r="I117" s="22" t="str">
        <f t="shared" si="5"/>
        <v>6596</v>
      </c>
      <c r="J117" s="22">
        <f t="shared" si="6"/>
        <v>4</v>
      </c>
      <c r="K117" s="22">
        <f t="shared" si="7"/>
        <v>4</v>
      </c>
    </row>
    <row r="118" spans="1:11" s="22" customFormat="1">
      <c r="A118" s="22">
        <f>IFERROR(テーブル_Swim015[[#This Row],[競技番号]],"")</f>
        <v>6</v>
      </c>
      <c r="B118" s="22">
        <f>IFERROR(テーブル_Swim015[[#This Row],[組]],"")</f>
        <v>4</v>
      </c>
      <c r="C118" s="22">
        <f>IFERROR(テーブル_Swim015[[#This Row],[水路]],"")</f>
        <v>5</v>
      </c>
      <c r="D118" s="22" t="str">
        <f t="shared" si="4"/>
        <v>645</v>
      </c>
      <c r="E118" s="22">
        <f>IFERROR(テーブル_Swim015[[#This Row],[選手番号]],"")</f>
        <v>215</v>
      </c>
      <c r="F118" s="22" t="str">
        <f>IFERROR(VLOOKUP(E118,Sheet3!A:H,3,0),"")</f>
        <v xml:space="preserve">髙橋　慶亘                    </v>
      </c>
      <c r="G118" s="22" t="str">
        <f>IFERROR(VLOOKUP(E118,Sheet3!A:H,8,0),"")</f>
        <v xml:space="preserve">サンダーＳＳ    </v>
      </c>
      <c r="H118" s="22" t="str">
        <f>IFERROR(VLOOKUP(E118,Sheet2!A:B,2,0),"")</f>
        <v/>
      </c>
      <c r="I118" s="22" t="str">
        <f t="shared" si="5"/>
        <v>2156</v>
      </c>
      <c r="J118" s="22">
        <f t="shared" si="6"/>
        <v>4</v>
      </c>
      <c r="K118" s="22">
        <f t="shared" si="7"/>
        <v>5</v>
      </c>
    </row>
    <row r="119" spans="1:11" s="22" customFormat="1">
      <c r="A119" s="22">
        <f>IFERROR(テーブル_Swim015[[#This Row],[競技番号]],"")</f>
        <v>6</v>
      </c>
      <c r="B119" s="22">
        <f>IFERROR(テーブル_Swim015[[#This Row],[組]],"")</f>
        <v>4</v>
      </c>
      <c r="C119" s="22">
        <f>IFERROR(テーブル_Swim015[[#This Row],[水路]],"")</f>
        <v>6</v>
      </c>
      <c r="D119" s="22" t="str">
        <f t="shared" si="4"/>
        <v>646</v>
      </c>
      <c r="E119" s="22">
        <f>IFERROR(テーブル_Swim015[[#This Row],[選手番号]],"")</f>
        <v>497</v>
      </c>
      <c r="F119" s="22" t="str">
        <f>IFERROR(VLOOKUP(E119,Sheet3!A:H,3,0),"")</f>
        <v xml:space="preserve">山本　威瑠                    </v>
      </c>
      <c r="G119" s="22" t="str">
        <f>IFERROR(VLOOKUP(E119,Sheet3!A:H,8,0),"")</f>
        <v xml:space="preserve">瀬戸内温泉      </v>
      </c>
      <c r="H119" s="22" t="str">
        <f>IFERROR(VLOOKUP(E119,Sheet2!A:B,2,0),"")</f>
        <v/>
      </c>
      <c r="I119" s="22" t="str">
        <f t="shared" si="5"/>
        <v>4976</v>
      </c>
      <c r="J119" s="22">
        <f t="shared" si="6"/>
        <v>4</v>
      </c>
      <c r="K119" s="22">
        <f t="shared" si="7"/>
        <v>6</v>
      </c>
    </row>
    <row r="120" spans="1:11" s="22" customFormat="1">
      <c r="A120" s="22">
        <f>IFERROR(テーブル_Swim015[[#This Row],[競技番号]],"")</f>
        <v>6</v>
      </c>
      <c r="B120" s="22">
        <f>IFERROR(テーブル_Swim015[[#This Row],[組]],"")</f>
        <v>4</v>
      </c>
      <c r="C120" s="22">
        <f>IFERROR(テーブル_Swim015[[#This Row],[水路]],"")</f>
        <v>7</v>
      </c>
      <c r="D120" s="22" t="str">
        <f t="shared" si="4"/>
        <v>647</v>
      </c>
      <c r="E120" s="22">
        <f>IFERROR(テーブル_Swim015[[#This Row],[選手番号]],"")</f>
        <v>813</v>
      </c>
      <c r="F120" s="22" t="str">
        <f>IFERROR(VLOOKUP(E120,Sheet3!A:H,3,0),"")</f>
        <v xml:space="preserve">石本　景慈                    </v>
      </c>
      <c r="G120" s="22" t="str">
        <f>IFERROR(VLOOKUP(E120,Sheet3!A:H,8,0),"")</f>
        <v xml:space="preserve">NSP高知         </v>
      </c>
      <c r="H120" s="22" t="str">
        <f>IFERROR(VLOOKUP(E120,Sheet2!A:B,2,0),"")</f>
        <v/>
      </c>
      <c r="I120" s="22" t="str">
        <f t="shared" si="5"/>
        <v>8136</v>
      </c>
      <c r="J120" s="22">
        <f t="shared" si="6"/>
        <v>4</v>
      </c>
      <c r="K120" s="22">
        <f t="shared" si="7"/>
        <v>7</v>
      </c>
    </row>
    <row r="121" spans="1:11" s="22" customFormat="1">
      <c r="A121" s="22">
        <f>IFERROR(テーブル_Swim015[[#This Row],[競技番号]],"")</f>
        <v>6</v>
      </c>
      <c r="B121" s="22">
        <f>IFERROR(テーブル_Swim015[[#This Row],[組]],"")</f>
        <v>4</v>
      </c>
      <c r="C121" s="22">
        <f>IFERROR(テーブル_Swim015[[#This Row],[水路]],"")</f>
        <v>8</v>
      </c>
      <c r="D121" s="22" t="str">
        <f t="shared" si="4"/>
        <v>648</v>
      </c>
      <c r="E121" s="22">
        <f>IFERROR(テーブル_Swim015[[#This Row],[選手番号]],"")</f>
        <v>838</v>
      </c>
      <c r="F121" s="22" t="str">
        <f>IFERROR(VLOOKUP(E121,Sheet3!A:H,3,0),"")</f>
        <v xml:space="preserve">賴田　　哲                    </v>
      </c>
      <c r="G121" s="22" t="str">
        <f>IFERROR(VLOOKUP(E121,Sheet3!A:H,8,0),"")</f>
        <v xml:space="preserve">ﾌｨｯﾀ高知        </v>
      </c>
      <c r="H121" s="22" t="str">
        <f>IFERROR(VLOOKUP(E121,Sheet2!A:B,2,0),"")</f>
        <v/>
      </c>
      <c r="I121" s="22" t="str">
        <f t="shared" si="5"/>
        <v>8386</v>
      </c>
      <c r="J121" s="22">
        <f t="shared" si="6"/>
        <v>4</v>
      </c>
      <c r="K121" s="22">
        <f t="shared" si="7"/>
        <v>8</v>
      </c>
    </row>
    <row r="122" spans="1:11" s="22" customFormat="1">
      <c r="A122" s="22">
        <f>IFERROR(テーブル_Swim015[[#This Row],[競技番号]],"")</f>
        <v>7</v>
      </c>
      <c r="B122" s="22">
        <f>IFERROR(テーブル_Swim015[[#This Row],[組]],"")</f>
        <v>1</v>
      </c>
      <c r="C122" s="22">
        <f>IFERROR(テーブル_Swim015[[#This Row],[水路]],"")</f>
        <v>1</v>
      </c>
      <c r="D122" s="22" t="str">
        <f t="shared" si="4"/>
        <v>711</v>
      </c>
      <c r="E122" s="22">
        <f>IFERROR(テーブル_Swim015[[#This Row],[選手番号]],"")</f>
        <v>0</v>
      </c>
      <c r="F122" s="22" t="str">
        <f>IFERROR(VLOOKUP(E122,Sheet3!A:H,3,0),"")</f>
        <v/>
      </c>
      <c r="G122" s="22" t="str">
        <f>IFERROR(VLOOKUP(E122,Sheet3!A:H,8,0),"")</f>
        <v/>
      </c>
      <c r="H122" s="22" t="str">
        <f>IFERROR(VLOOKUP(E122,Sheet2!A:B,2,0),"")</f>
        <v/>
      </c>
      <c r="I122" s="22" t="str">
        <f t="shared" si="5"/>
        <v>07</v>
      </c>
      <c r="J122" s="22">
        <f t="shared" si="6"/>
        <v>1</v>
      </c>
      <c r="K122" s="22">
        <f t="shared" si="7"/>
        <v>1</v>
      </c>
    </row>
    <row r="123" spans="1:11" s="22" customFormat="1">
      <c r="A123" s="22">
        <f>IFERROR(テーブル_Swim015[[#This Row],[競技番号]],"")</f>
        <v>7</v>
      </c>
      <c r="B123" s="22">
        <f>IFERROR(テーブル_Swim015[[#This Row],[組]],"")</f>
        <v>1</v>
      </c>
      <c r="C123" s="22">
        <f>IFERROR(テーブル_Swim015[[#This Row],[水路]],"")</f>
        <v>2</v>
      </c>
      <c r="D123" s="22" t="str">
        <f t="shared" si="4"/>
        <v>712</v>
      </c>
      <c r="E123" s="22">
        <f>IFERROR(テーブル_Swim015[[#This Row],[選手番号]],"")</f>
        <v>322</v>
      </c>
      <c r="F123" s="22" t="str">
        <f>IFERROR(VLOOKUP(E123,Sheet3!A:H,3,0),"")</f>
        <v xml:space="preserve">富永　実央                    </v>
      </c>
      <c r="G123" s="22" t="str">
        <f>IFERROR(VLOOKUP(E123,Sheet3!A:H,8,0),"")</f>
        <v xml:space="preserve">ハッピー阿南    </v>
      </c>
      <c r="H123" s="22" t="str">
        <f>IFERROR(VLOOKUP(E123,Sheet2!A:B,2,0),"")</f>
        <v/>
      </c>
      <c r="I123" s="22" t="str">
        <f t="shared" si="5"/>
        <v>3227</v>
      </c>
      <c r="J123" s="22">
        <f t="shared" si="6"/>
        <v>1</v>
      </c>
      <c r="K123" s="22">
        <f t="shared" si="7"/>
        <v>2</v>
      </c>
    </row>
    <row r="124" spans="1:11" s="22" customFormat="1">
      <c r="A124" s="22">
        <f>IFERROR(テーブル_Swim015[[#This Row],[競技番号]],"")</f>
        <v>7</v>
      </c>
      <c r="B124" s="22">
        <f>IFERROR(テーブル_Swim015[[#This Row],[組]],"")</f>
        <v>1</v>
      </c>
      <c r="C124" s="22">
        <f>IFERROR(テーブル_Swim015[[#This Row],[水路]],"")</f>
        <v>3</v>
      </c>
      <c r="D124" s="22" t="str">
        <f t="shared" si="4"/>
        <v>713</v>
      </c>
      <c r="E124" s="22">
        <f>IFERROR(テーブル_Swim015[[#This Row],[選手番号]],"")</f>
        <v>731</v>
      </c>
      <c r="F124" s="22" t="str">
        <f>IFERROR(VLOOKUP(E124,Sheet3!A:H,3,0),"")</f>
        <v xml:space="preserve">奥田　友菜                    </v>
      </c>
      <c r="G124" s="22" t="str">
        <f>IFERROR(VLOOKUP(E124,Sheet3!A:H,8,0),"")</f>
        <v xml:space="preserve">みかづきＳＳ    </v>
      </c>
      <c r="H124" s="22" t="str">
        <f>IFERROR(VLOOKUP(E124,Sheet2!A:B,2,0),"")</f>
        <v/>
      </c>
      <c r="I124" s="22" t="str">
        <f t="shared" si="5"/>
        <v>7317</v>
      </c>
      <c r="J124" s="22">
        <f t="shared" si="6"/>
        <v>1</v>
      </c>
      <c r="K124" s="22">
        <f t="shared" si="7"/>
        <v>3</v>
      </c>
    </row>
    <row r="125" spans="1:11" s="22" customFormat="1">
      <c r="A125" s="22">
        <f>IFERROR(テーブル_Swim015[[#This Row],[競技番号]],"")</f>
        <v>7</v>
      </c>
      <c r="B125" s="22">
        <f>IFERROR(テーブル_Swim015[[#This Row],[組]],"")</f>
        <v>1</v>
      </c>
      <c r="C125" s="22">
        <f>IFERROR(テーブル_Swim015[[#This Row],[水路]],"")</f>
        <v>4</v>
      </c>
      <c r="D125" s="22" t="str">
        <f t="shared" si="4"/>
        <v>714</v>
      </c>
      <c r="E125" s="22">
        <f>IFERROR(テーブル_Swim015[[#This Row],[選手番号]],"")</f>
        <v>524</v>
      </c>
      <c r="F125" s="22" t="str">
        <f>IFERROR(VLOOKUP(E125,Sheet3!A:H,3,0),"")</f>
        <v xml:space="preserve">吉田　若菜                    </v>
      </c>
      <c r="G125" s="22" t="str">
        <f>IFERROR(VLOOKUP(E125,Sheet3!A:H,8,0),"")</f>
        <v xml:space="preserve">ファイブテン    </v>
      </c>
      <c r="H125" s="22" t="str">
        <f>IFERROR(VLOOKUP(E125,Sheet2!A:B,2,0),"")</f>
        <v/>
      </c>
      <c r="I125" s="22" t="str">
        <f t="shared" si="5"/>
        <v>5247</v>
      </c>
      <c r="J125" s="22">
        <f t="shared" si="6"/>
        <v>1</v>
      </c>
      <c r="K125" s="22">
        <f t="shared" si="7"/>
        <v>4</v>
      </c>
    </row>
    <row r="126" spans="1:11" s="22" customFormat="1">
      <c r="A126" s="22">
        <f>IFERROR(テーブル_Swim015[[#This Row],[競技番号]],"")</f>
        <v>7</v>
      </c>
      <c r="B126" s="22">
        <f>IFERROR(テーブル_Swim015[[#This Row],[組]],"")</f>
        <v>1</v>
      </c>
      <c r="C126" s="22">
        <f>IFERROR(テーブル_Swim015[[#This Row],[水路]],"")</f>
        <v>5</v>
      </c>
      <c r="D126" s="22" t="str">
        <f t="shared" si="4"/>
        <v>715</v>
      </c>
      <c r="E126" s="22">
        <f>IFERROR(テーブル_Swim015[[#This Row],[選手番号]],"")</f>
        <v>539</v>
      </c>
      <c r="F126" s="22" t="str">
        <f>IFERROR(VLOOKUP(E126,Sheet3!A:H,3,0),"")</f>
        <v xml:space="preserve">岩本　　幸                    </v>
      </c>
      <c r="G126" s="22" t="str">
        <f>IFERROR(VLOOKUP(E126,Sheet3!A:H,8,0),"")</f>
        <v xml:space="preserve">八幡浜ＳＣ      </v>
      </c>
      <c r="H126" s="22" t="str">
        <f>IFERROR(VLOOKUP(E126,Sheet2!A:B,2,0),"")</f>
        <v/>
      </c>
      <c r="I126" s="22" t="str">
        <f t="shared" si="5"/>
        <v>5397</v>
      </c>
      <c r="J126" s="22">
        <f t="shared" si="6"/>
        <v>1</v>
      </c>
      <c r="K126" s="22">
        <f t="shared" si="7"/>
        <v>5</v>
      </c>
    </row>
    <row r="127" spans="1:11" s="22" customFormat="1">
      <c r="A127" s="22">
        <f>IFERROR(テーブル_Swim015[[#This Row],[競技番号]],"")</f>
        <v>7</v>
      </c>
      <c r="B127" s="22">
        <f>IFERROR(テーブル_Swim015[[#This Row],[組]],"")</f>
        <v>1</v>
      </c>
      <c r="C127" s="22">
        <f>IFERROR(テーブル_Swim015[[#This Row],[水路]],"")</f>
        <v>6</v>
      </c>
      <c r="D127" s="22" t="str">
        <f t="shared" si="4"/>
        <v>716</v>
      </c>
      <c r="E127" s="22">
        <f>IFERROR(テーブル_Swim015[[#This Row],[選手番号]],"")</f>
        <v>750</v>
      </c>
      <c r="F127" s="22" t="str">
        <f>IFERROR(VLOOKUP(E127,Sheet3!A:H,3,0),"")</f>
        <v xml:space="preserve">富岡　藍和                    </v>
      </c>
      <c r="G127" s="22" t="str">
        <f>IFERROR(VLOOKUP(E127,Sheet3!A:H,8,0),"")</f>
        <v xml:space="preserve">ＪＳＳ高知      </v>
      </c>
      <c r="H127" s="22" t="str">
        <f>IFERROR(VLOOKUP(E127,Sheet2!A:B,2,0),"")</f>
        <v/>
      </c>
      <c r="I127" s="22" t="str">
        <f t="shared" si="5"/>
        <v>7507</v>
      </c>
      <c r="J127" s="22">
        <f t="shared" si="6"/>
        <v>1</v>
      </c>
      <c r="K127" s="22">
        <f t="shared" si="7"/>
        <v>6</v>
      </c>
    </row>
    <row r="128" spans="1:11" s="22" customFormat="1">
      <c r="A128" s="22">
        <f>IFERROR(テーブル_Swim015[[#This Row],[競技番号]],"")</f>
        <v>7</v>
      </c>
      <c r="B128" s="22">
        <f>IFERROR(テーブル_Swim015[[#This Row],[組]],"")</f>
        <v>1</v>
      </c>
      <c r="C128" s="22">
        <f>IFERROR(テーブル_Swim015[[#This Row],[水路]],"")</f>
        <v>7</v>
      </c>
      <c r="D128" s="22" t="str">
        <f t="shared" si="4"/>
        <v>717</v>
      </c>
      <c r="E128" s="22">
        <f>IFERROR(テーブル_Swim015[[#This Row],[選手番号]],"")</f>
        <v>275</v>
      </c>
      <c r="F128" s="22" t="str">
        <f>IFERROR(VLOOKUP(E128,Sheet3!A:H,3,0),"")</f>
        <v xml:space="preserve">江郷七夕子                    </v>
      </c>
      <c r="G128" s="22" t="str">
        <f>IFERROR(VLOOKUP(E128,Sheet3!A:H,8,0),"")</f>
        <v xml:space="preserve">ジャパン三木    </v>
      </c>
      <c r="H128" s="22" t="str">
        <f>IFERROR(VLOOKUP(E128,Sheet2!A:B,2,0),"")</f>
        <v/>
      </c>
      <c r="I128" s="22" t="str">
        <f t="shared" si="5"/>
        <v>2757</v>
      </c>
      <c r="J128" s="22">
        <f t="shared" si="6"/>
        <v>1</v>
      </c>
      <c r="K128" s="22">
        <f t="shared" si="7"/>
        <v>7</v>
      </c>
    </row>
    <row r="129" spans="1:11" s="22" customFormat="1">
      <c r="A129" s="22">
        <f>IFERROR(テーブル_Swim015[[#This Row],[競技番号]],"")</f>
        <v>7</v>
      </c>
      <c r="B129" s="22">
        <f>IFERROR(テーブル_Swim015[[#This Row],[組]],"")</f>
        <v>1</v>
      </c>
      <c r="C129" s="22">
        <f>IFERROR(テーブル_Swim015[[#This Row],[水路]],"")</f>
        <v>8</v>
      </c>
      <c r="D129" s="22" t="str">
        <f t="shared" si="4"/>
        <v>718</v>
      </c>
      <c r="E129" s="22">
        <f>IFERROR(テーブル_Swim015[[#This Row],[選手番号]],"")</f>
        <v>0</v>
      </c>
      <c r="F129" s="22" t="str">
        <f>IFERROR(VLOOKUP(E129,Sheet3!A:H,3,0),"")</f>
        <v/>
      </c>
      <c r="G129" s="22" t="str">
        <f>IFERROR(VLOOKUP(E129,Sheet3!A:H,8,0),"")</f>
        <v/>
      </c>
      <c r="H129" s="22" t="str">
        <f>IFERROR(VLOOKUP(E129,Sheet2!A:B,2,0),"")</f>
        <v/>
      </c>
      <c r="I129" s="22" t="str">
        <f t="shared" si="5"/>
        <v>07</v>
      </c>
      <c r="J129" s="22">
        <f t="shared" si="6"/>
        <v>1</v>
      </c>
      <c r="K129" s="22">
        <f t="shared" si="7"/>
        <v>8</v>
      </c>
    </row>
    <row r="130" spans="1:11" s="22" customFormat="1">
      <c r="A130" s="22">
        <f>IFERROR(テーブル_Swim015[[#This Row],[競技番号]],"")</f>
        <v>7</v>
      </c>
      <c r="B130" s="22">
        <f>IFERROR(テーブル_Swim015[[#This Row],[組]],"")</f>
        <v>2</v>
      </c>
      <c r="C130" s="22">
        <f>IFERROR(テーブル_Swim015[[#This Row],[水路]],"")</f>
        <v>1</v>
      </c>
      <c r="D130" s="22" t="str">
        <f t="shared" si="4"/>
        <v>721</v>
      </c>
      <c r="E130" s="22">
        <f>IFERROR(テーブル_Swim015[[#This Row],[選手番号]],"")</f>
        <v>492</v>
      </c>
      <c r="F130" s="22" t="str">
        <f>IFERROR(VLOOKUP(E130,Sheet3!A:H,3,0),"")</f>
        <v xml:space="preserve">塩入　　梓                    </v>
      </c>
      <c r="G130" s="22" t="str">
        <f>IFERROR(VLOOKUP(E130,Sheet3!A:H,8,0),"")</f>
        <v xml:space="preserve">ｴﾘｴｰﾙSRT        </v>
      </c>
      <c r="H130" s="22" t="str">
        <f>IFERROR(VLOOKUP(E130,Sheet2!A:B,2,0),"")</f>
        <v/>
      </c>
      <c r="I130" s="22" t="str">
        <f t="shared" si="5"/>
        <v>4927</v>
      </c>
      <c r="J130" s="22">
        <f t="shared" si="6"/>
        <v>2</v>
      </c>
      <c r="K130" s="22">
        <f t="shared" si="7"/>
        <v>1</v>
      </c>
    </row>
    <row r="131" spans="1:11" s="22" customFormat="1">
      <c r="A131" s="22">
        <f>IFERROR(テーブル_Swim015[[#This Row],[競技番号]],"")</f>
        <v>7</v>
      </c>
      <c r="B131" s="22">
        <f>IFERROR(テーブル_Swim015[[#This Row],[組]],"")</f>
        <v>2</v>
      </c>
      <c r="C131" s="22">
        <f>IFERROR(テーブル_Swim015[[#This Row],[水路]],"")</f>
        <v>2</v>
      </c>
      <c r="D131" s="22" t="str">
        <f t="shared" ref="D131:D194" si="8">CONCATENATE(A131,B131,C131)</f>
        <v>722</v>
      </c>
      <c r="E131" s="22">
        <f>IFERROR(テーブル_Swim015[[#This Row],[選手番号]],"")</f>
        <v>708</v>
      </c>
      <c r="F131" s="22" t="str">
        <f>IFERROR(VLOOKUP(E131,Sheet3!A:H,3,0),"")</f>
        <v xml:space="preserve">卷幡　　樂                    </v>
      </c>
      <c r="G131" s="22" t="str">
        <f>IFERROR(VLOOKUP(E131,Sheet3!A:H,8,0),"")</f>
        <v xml:space="preserve">しまなみSC      </v>
      </c>
      <c r="H131" s="22" t="str">
        <f>IFERROR(VLOOKUP(E131,Sheet2!A:B,2,0),"")</f>
        <v/>
      </c>
      <c r="I131" s="22" t="str">
        <f t="shared" ref="I131:I146" si="9">CONCATENATE(E131,A131)</f>
        <v>7087</v>
      </c>
      <c r="J131" s="22">
        <f t="shared" ref="J131:J146" si="10">B131</f>
        <v>2</v>
      </c>
      <c r="K131" s="22">
        <f t="shared" ref="K131:K146" si="11">C131</f>
        <v>2</v>
      </c>
    </row>
    <row r="132" spans="1:11" s="22" customFormat="1">
      <c r="A132" s="22">
        <f>IFERROR(テーブル_Swim015[[#This Row],[競技番号]],"")</f>
        <v>7</v>
      </c>
      <c r="B132" s="22">
        <f>IFERROR(テーブル_Swim015[[#This Row],[組]],"")</f>
        <v>2</v>
      </c>
      <c r="C132" s="22">
        <f>IFERROR(テーブル_Swim015[[#This Row],[水路]],"")</f>
        <v>3</v>
      </c>
      <c r="D132" s="22" t="str">
        <f t="shared" si="8"/>
        <v>723</v>
      </c>
      <c r="E132" s="22">
        <f>IFERROR(テーブル_Swim015[[#This Row],[選手番号]],"")</f>
        <v>773</v>
      </c>
      <c r="F132" s="22" t="str">
        <f>IFERROR(VLOOKUP(E132,Sheet3!A:H,3,0),"")</f>
        <v xml:space="preserve">松木　琴美                    </v>
      </c>
      <c r="G132" s="22" t="str">
        <f>IFERROR(VLOOKUP(E132,Sheet3!A:H,8,0),"")</f>
        <v xml:space="preserve">ZEYO-ST         </v>
      </c>
      <c r="H132" s="22" t="str">
        <f>IFERROR(VLOOKUP(E132,Sheet2!A:B,2,0),"")</f>
        <v/>
      </c>
      <c r="I132" s="22" t="str">
        <f t="shared" si="9"/>
        <v>7737</v>
      </c>
      <c r="J132" s="22">
        <f t="shared" si="10"/>
        <v>2</v>
      </c>
      <c r="K132" s="22">
        <f t="shared" si="11"/>
        <v>3</v>
      </c>
    </row>
    <row r="133" spans="1:11" s="22" customFormat="1">
      <c r="A133" s="22">
        <f>IFERROR(テーブル_Swim015[[#This Row],[競技番号]],"")</f>
        <v>7</v>
      </c>
      <c r="B133" s="22">
        <f>IFERROR(テーブル_Swim015[[#This Row],[組]],"")</f>
        <v>2</v>
      </c>
      <c r="C133" s="22">
        <f>IFERROR(テーブル_Swim015[[#This Row],[水路]],"")</f>
        <v>4</v>
      </c>
      <c r="D133" s="22" t="str">
        <f t="shared" si="8"/>
        <v>724</v>
      </c>
      <c r="E133" s="22">
        <f>IFERROR(テーブル_Swim015[[#This Row],[選手番号]],"")</f>
        <v>544</v>
      </c>
      <c r="F133" s="22" t="str">
        <f>IFERROR(VLOOKUP(E133,Sheet3!A:H,3,0),"")</f>
        <v xml:space="preserve">東　みずき                    </v>
      </c>
      <c r="G133" s="22" t="str">
        <f>IFERROR(VLOOKUP(E133,Sheet3!A:H,8,0),"")</f>
        <v xml:space="preserve">八幡浜ＳＣ      </v>
      </c>
      <c r="H133" s="22" t="str">
        <f>IFERROR(VLOOKUP(E133,Sheet2!A:B,2,0),"")</f>
        <v/>
      </c>
      <c r="I133" s="22" t="str">
        <f t="shared" si="9"/>
        <v>5447</v>
      </c>
      <c r="J133" s="22">
        <f t="shared" si="10"/>
        <v>2</v>
      </c>
      <c r="K133" s="22">
        <f t="shared" si="11"/>
        <v>4</v>
      </c>
    </row>
    <row r="134" spans="1:11" s="22" customFormat="1">
      <c r="A134" s="22">
        <f>IFERROR(テーブル_Swim015[[#This Row],[競技番号]],"")</f>
        <v>7</v>
      </c>
      <c r="B134" s="22">
        <f>IFERROR(テーブル_Swim015[[#This Row],[組]],"")</f>
        <v>2</v>
      </c>
      <c r="C134" s="22">
        <f>IFERROR(テーブル_Swim015[[#This Row],[水路]],"")</f>
        <v>5</v>
      </c>
      <c r="D134" s="22" t="str">
        <f t="shared" si="8"/>
        <v>725</v>
      </c>
      <c r="E134" s="22">
        <f>IFERROR(テーブル_Swim015[[#This Row],[選手番号]],"")</f>
        <v>101</v>
      </c>
      <c r="F134" s="22" t="str">
        <f>IFERROR(VLOOKUP(E134,Sheet3!A:H,3,0),"")</f>
        <v xml:space="preserve">前川　紗佑                    </v>
      </c>
      <c r="G134" s="22" t="str">
        <f>IFERROR(VLOOKUP(E134,Sheet3!A:H,8,0),"")</f>
        <v xml:space="preserve">ジャパン観      </v>
      </c>
      <c r="H134" s="22" t="str">
        <f>IFERROR(VLOOKUP(E134,Sheet2!A:B,2,0),"")</f>
        <v/>
      </c>
      <c r="I134" s="22" t="str">
        <f t="shared" si="9"/>
        <v>1017</v>
      </c>
      <c r="J134" s="22">
        <f t="shared" si="10"/>
        <v>2</v>
      </c>
      <c r="K134" s="22">
        <f t="shared" si="11"/>
        <v>5</v>
      </c>
    </row>
    <row r="135" spans="1:11" s="22" customFormat="1">
      <c r="A135" s="22">
        <f>IFERROR(テーブル_Swim015[[#This Row],[競技番号]],"")</f>
        <v>7</v>
      </c>
      <c r="B135" s="22">
        <f>IFERROR(テーブル_Swim015[[#This Row],[組]],"")</f>
        <v>2</v>
      </c>
      <c r="C135" s="22">
        <f>IFERROR(テーブル_Swim015[[#This Row],[水路]],"")</f>
        <v>6</v>
      </c>
      <c r="D135" s="22" t="str">
        <f t="shared" si="8"/>
        <v>726</v>
      </c>
      <c r="E135" s="22">
        <f>IFERROR(テーブル_Swim015[[#This Row],[選手番号]],"")</f>
        <v>749</v>
      </c>
      <c r="F135" s="22" t="str">
        <f>IFERROR(VLOOKUP(E135,Sheet3!A:H,3,0),"")</f>
        <v xml:space="preserve">谷脇ことみ                    </v>
      </c>
      <c r="G135" s="22" t="str">
        <f>IFERROR(VLOOKUP(E135,Sheet3!A:H,8,0),"")</f>
        <v xml:space="preserve">ＪＳＳ高知      </v>
      </c>
      <c r="H135" s="22" t="str">
        <f>IFERROR(VLOOKUP(E135,Sheet2!A:B,2,0),"")</f>
        <v/>
      </c>
      <c r="I135" s="22" t="str">
        <f t="shared" si="9"/>
        <v>7497</v>
      </c>
      <c r="J135" s="22">
        <f t="shared" si="10"/>
        <v>2</v>
      </c>
      <c r="K135" s="22">
        <f t="shared" si="11"/>
        <v>6</v>
      </c>
    </row>
    <row r="136" spans="1:11" s="22" customFormat="1">
      <c r="A136" s="22">
        <f>IFERROR(テーブル_Swim015[[#This Row],[競技番号]],"")</f>
        <v>7</v>
      </c>
      <c r="B136" s="22">
        <f>IFERROR(テーブル_Swim015[[#This Row],[組]],"")</f>
        <v>2</v>
      </c>
      <c r="C136" s="22">
        <f>IFERROR(テーブル_Swim015[[#This Row],[水路]],"")</f>
        <v>7</v>
      </c>
      <c r="D136" s="22" t="str">
        <f t="shared" si="8"/>
        <v>727</v>
      </c>
      <c r="E136" s="22">
        <f>IFERROR(テーブル_Swim015[[#This Row],[選手番号]],"")</f>
        <v>229</v>
      </c>
      <c r="F136" s="22" t="str">
        <f>IFERROR(VLOOKUP(E136,Sheet3!A:H,3,0),"")</f>
        <v xml:space="preserve">大高　美悠                    </v>
      </c>
      <c r="G136" s="22" t="str">
        <f>IFERROR(VLOOKUP(E136,Sheet3!A:H,8,0),"")</f>
        <v xml:space="preserve">サンダーＳＳ    </v>
      </c>
      <c r="H136" s="22" t="str">
        <f>IFERROR(VLOOKUP(E136,Sheet2!A:B,2,0),"")</f>
        <v/>
      </c>
      <c r="I136" s="22" t="str">
        <f t="shared" si="9"/>
        <v>2297</v>
      </c>
      <c r="J136" s="22">
        <f t="shared" si="10"/>
        <v>2</v>
      </c>
      <c r="K136" s="22">
        <f t="shared" si="11"/>
        <v>7</v>
      </c>
    </row>
    <row r="137" spans="1:11" s="22" customFormat="1">
      <c r="A137" s="22">
        <f>IFERROR(テーブル_Swim015[[#This Row],[競技番号]],"")</f>
        <v>7</v>
      </c>
      <c r="B137" s="22">
        <f>IFERROR(テーブル_Swim015[[#This Row],[組]],"")</f>
        <v>2</v>
      </c>
      <c r="C137" s="22">
        <f>IFERROR(テーブル_Swim015[[#This Row],[水路]],"")</f>
        <v>8</v>
      </c>
      <c r="D137" s="22" t="str">
        <f t="shared" si="8"/>
        <v>728</v>
      </c>
      <c r="E137" s="22">
        <f>IFERROR(テーブル_Swim015[[#This Row],[選手番号]],"")</f>
        <v>196</v>
      </c>
      <c r="F137" s="22" t="str">
        <f>IFERROR(VLOOKUP(E137,Sheet3!A:H,3,0),"")</f>
        <v xml:space="preserve">向畑　亜美                    </v>
      </c>
      <c r="G137" s="22" t="str">
        <f>IFERROR(VLOOKUP(E137,Sheet3!A:H,8,0),"")</f>
        <v xml:space="preserve">坂出伊藤ＳＳ    </v>
      </c>
      <c r="H137" s="22" t="str">
        <f>IFERROR(VLOOKUP(E137,Sheet2!A:B,2,0),"")</f>
        <v/>
      </c>
      <c r="I137" s="22" t="str">
        <f t="shared" si="9"/>
        <v>1967</v>
      </c>
      <c r="J137" s="22">
        <f t="shared" si="10"/>
        <v>2</v>
      </c>
      <c r="K137" s="22">
        <f t="shared" si="11"/>
        <v>8</v>
      </c>
    </row>
    <row r="138" spans="1:11" s="22" customFormat="1">
      <c r="A138" s="22">
        <f>IFERROR(テーブル_Swim015[[#This Row],[競技番号]],"")</f>
        <v>8</v>
      </c>
      <c r="B138" s="22">
        <f>IFERROR(テーブル_Swim015[[#This Row],[組]],"")</f>
        <v>1</v>
      </c>
      <c r="C138" s="22">
        <f>IFERROR(テーブル_Swim015[[#This Row],[水路]],"")</f>
        <v>1</v>
      </c>
      <c r="D138" s="22" t="str">
        <f t="shared" si="8"/>
        <v>811</v>
      </c>
      <c r="E138" s="22">
        <f>IFERROR(テーブル_Swim015[[#This Row],[選手番号]],"")</f>
        <v>0</v>
      </c>
      <c r="F138" s="22" t="str">
        <f>IFERROR(VLOOKUP(E138,Sheet3!A:H,3,0),"")</f>
        <v/>
      </c>
      <c r="G138" s="22" t="str">
        <f>IFERROR(VLOOKUP(E138,Sheet3!A:H,8,0),"")</f>
        <v/>
      </c>
      <c r="H138" s="22" t="str">
        <f>IFERROR(VLOOKUP(E138,Sheet2!A:B,2,0),"")</f>
        <v/>
      </c>
      <c r="I138" s="22" t="str">
        <f t="shared" si="9"/>
        <v>08</v>
      </c>
      <c r="J138" s="22">
        <f t="shared" si="10"/>
        <v>1</v>
      </c>
      <c r="K138" s="22">
        <f t="shared" si="11"/>
        <v>1</v>
      </c>
    </row>
    <row r="139" spans="1:11" s="22" customFormat="1">
      <c r="A139" s="22">
        <f>IFERROR(テーブル_Swim015[[#This Row],[競技番号]],"")</f>
        <v>8</v>
      </c>
      <c r="B139" s="22">
        <f>IFERROR(テーブル_Swim015[[#This Row],[組]],"")</f>
        <v>1</v>
      </c>
      <c r="C139" s="22">
        <f>IFERROR(テーブル_Swim015[[#This Row],[水路]],"")</f>
        <v>2</v>
      </c>
      <c r="D139" s="22" t="str">
        <f t="shared" si="8"/>
        <v>812</v>
      </c>
      <c r="E139" s="22">
        <f>IFERROR(テーブル_Swim015[[#This Row],[選手番号]],"")</f>
        <v>0</v>
      </c>
      <c r="F139" s="22" t="str">
        <f>IFERROR(VLOOKUP(E139,Sheet3!A:H,3,0),"")</f>
        <v/>
      </c>
      <c r="G139" s="22" t="str">
        <f>IFERROR(VLOOKUP(E139,Sheet3!A:H,8,0),"")</f>
        <v/>
      </c>
      <c r="H139" s="22" t="str">
        <f>IFERROR(VLOOKUP(E139,Sheet2!A:B,2,0),"")</f>
        <v/>
      </c>
      <c r="I139" s="22" t="str">
        <f t="shared" si="9"/>
        <v>08</v>
      </c>
      <c r="J139" s="22">
        <f t="shared" si="10"/>
        <v>1</v>
      </c>
      <c r="K139" s="22">
        <f t="shared" si="11"/>
        <v>2</v>
      </c>
    </row>
    <row r="140" spans="1:11" s="22" customFormat="1">
      <c r="A140" s="22">
        <f>IFERROR(テーブル_Swim015[[#This Row],[競技番号]],"")</f>
        <v>8</v>
      </c>
      <c r="B140" s="22">
        <f>IFERROR(テーブル_Swim015[[#This Row],[組]],"")</f>
        <v>1</v>
      </c>
      <c r="C140" s="22">
        <f>IFERROR(テーブル_Swim015[[#This Row],[水路]],"")</f>
        <v>3</v>
      </c>
      <c r="D140" s="22" t="str">
        <f t="shared" si="8"/>
        <v>813</v>
      </c>
      <c r="E140" s="22">
        <f>IFERROR(テーブル_Swim015[[#This Row],[選手番号]],"")</f>
        <v>665</v>
      </c>
      <c r="F140" s="22" t="str">
        <f>IFERROR(VLOOKUP(E140,Sheet3!A:H,3,0),"")</f>
        <v xml:space="preserve">越智　琉々                    </v>
      </c>
      <c r="G140" s="22" t="str">
        <f>IFERROR(VLOOKUP(E140,Sheet3!A:H,8,0),"")</f>
        <v xml:space="preserve">ﾌｧｲﾌﾞﾃﾝ東予     </v>
      </c>
      <c r="H140" s="22" t="str">
        <f>IFERROR(VLOOKUP(E140,Sheet2!A:B,2,0),"")</f>
        <v/>
      </c>
      <c r="I140" s="22" t="str">
        <f t="shared" si="9"/>
        <v>6658</v>
      </c>
      <c r="J140" s="22">
        <f t="shared" si="10"/>
        <v>1</v>
      </c>
      <c r="K140" s="22">
        <f t="shared" si="11"/>
        <v>3</v>
      </c>
    </row>
    <row r="141" spans="1:11" s="22" customFormat="1">
      <c r="A141" s="22">
        <f>IFERROR(テーブル_Swim015[[#This Row],[競技番号]],"")</f>
        <v>8</v>
      </c>
      <c r="B141" s="22">
        <f>IFERROR(テーブル_Swim015[[#This Row],[組]],"")</f>
        <v>1</v>
      </c>
      <c r="C141" s="22">
        <f>IFERROR(テーブル_Swim015[[#This Row],[水路]],"")</f>
        <v>4</v>
      </c>
      <c r="D141" s="22" t="str">
        <f t="shared" si="8"/>
        <v>814</v>
      </c>
      <c r="E141" s="22">
        <f>IFERROR(テーブル_Swim015[[#This Row],[選手番号]],"")</f>
        <v>464</v>
      </c>
      <c r="F141" s="22" t="str">
        <f>IFERROR(VLOOKUP(E141,Sheet3!A:H,3,0),"")</f>
        <v xml:space="preserve">石崎慎之介                    </v>
      </c>
      <c r="G141" s="22" t="str">
        <f>IFERROR(VLOOKUP(E141,Sheet3!A:H,8,0),"")</f>
        <v xml:space="preserve">南海ＤＣ        </v>
      </c>
      <c r="H141" s="22" t="str">
        <f>IFERROR(VLOOKUP(E141,Sheet2!A:B,2,0),"")</f>
        <v/>
      </c>
      <c r="I141" s="22" t="str">
        <f t="shared" si="9"/>
        <v>4648</v>
      </c>
      <c r="J141" s="22">
        <f t="shared" si="10"/>
        <v>1</v>
      </c>
      <c r="K141" s="22">
        <f t="shared" si="11"/>
        <v>4</v>
      </c>
    </row>
    <row r="142" spans="1:11" s="22" customFormat="1">
      <c r="A142" s="22">
        <f>IFERROR(テーブル_Swim015[[#This Row],[競技番号]],"")</f>
        <v>8</v>
      </c>
      <c r="B142" s="22">
        <f>IFERROR(テーブル_Swim015[[#This Row],[組]],"")</f>
        <v>1</v>
      </c>
      <c r="C142" s="22">
        <f>IFERROR(テーブル_Swim015[[#This Row],[水路]],"")</f>
        <v>5</v>
      </c>
      <c r="D142" s="22" t="str">
        <f t="shared" si="8"/>
        <v>815</v>
      </c>
      <c r="E142" s="22">
        <f>IFERROR(テーブル_Swim015[[#This Row],[選手番号]],"")</f>
        <v>89</v>
      </c>
      <c r="F142" s="22" t="str">
        <f>IFERROR(VLOOKUP(E142,Sheet3!A:H,3,0),"")</f>
        <v xml:space="preserve">安藤　　樹                    </v>
      </c>
      <c r="G142" s="22" t="str">
        <f>IFERROR(VLOOKUP(E142,Sheet3!A:H,8,0),"")</f>
        <v xml:space="preserve">ジャパン観      </v>
      </c>
      <c r="H142" s="22" t="str">
        <f>IFERROR(VLOOKUP(E142,Sheet2!A:B,2,0),"")</f>
        <v/>
      </c>
      <c r="I142" s="22" t="str">
        <f t="shared" si="9"/>
        <v>898</v>
      </c>
      <c r="J142" s="22">
        <f t="shared" si="10"/>
        <v>1</v>
      </c>
      <c r="K142" s="22">
        <f t="shared" si="11"/>
        <v>5</v>
      </c>
    </row>
    <row r="143" spans="1:11" s="22" customFormat="1">
      <c r="A143" s="22">
        <f>IFERROR(テーブル_Swim015[[#This Row],[競技番号]],"")</f>
        <v>8</v>
      </c>
      <c r="B143" s="22">
        <f>IFERROR(テーブル_Swim015[[#This Row],[組]],"")</f>
        <v>1</v>
      </c>
      <c r="C143" s="22">
        <f>IFERROR(テーブル_Swim015[[#This Row],[水路]],"")</f>
        <v>6</v>
      </c>
      <c r="D143" s="22" t="str">
        <f t="shared" si="8"/>
        <v>816</v>
      </c>
      <c r="E143" s="22">
        <f>IFERROR(テーブル_Swim015[[#This Row],[選手番号]],"")</f>
        <v>342</v>
      </c>
      <c r="F143" s="22" t="str">
        <f>IFERROR(VLOOKUP(E143,Sheet3!A:H,3,0),"")</f>
        <v xml:space="preserve">平野　朋貴                    </v>
      </c>
      <c r="G143" s="22" t="str">
        <f>IFERROR(VLOOKUP(E143,Sheet3!A:H,8,0),"")</f>
        <v xml:space="preserve">ＯＫＳＳ        </v>
      </c>
      <c r="H143" s="22" t="str">
        <f>IFERROR(VLOOKUP(E143,Sheet2!A:B,2,0),"")</f>
        <v/>
      </c>
      <c r="I143" s="22" t="str">
        <f t="shared" si="9"/>
        <v>3428</v>
      </c>
      <c r="J143" s="22">
        <f t="shared" si="10"/>
        <v>1</v>
      </c>
      <c r="K143" s="22">
        <f t="shared" si="11"/>
        <v>6</v>
      </c>
    </row>
    <row r="144" spans="1:11" s="22" customFormat="1">
      <c r="A144" s="22">
        <f>IFERROR(テーブル_Swim015[[#This Row],[競技番号]],"")</f>
        <v>8</v>
      </c>
      <c r="B144" s="22">
        <f>IFERROR(テーブル_Swim015[[#This Row],[組]],"")</f>
        <v>1</v>
      </c>
      <c r="C144" s="22">
        <f>IFERROR(テーブル_Swim015[[#This Row],[水路]],"")</f>
        <v>7</v>
      </c>
      <c r="D144" s="22" t="str">
        <f t="shared" si="8"/>
        <v>817</v>
      </c>
      <c r="E144" s="22">
        <f>IFERROR(テーブル_Swim015[[#This Row],[選手番号]],"")</f>
        <v>0</v>
      </c>
      <c r="F144" s="22" t="str">
        <f>IFERROR(VLOOKUP(E144,Sheet3!A:H,3,0),"")</f>
        <v/>
      </c>
      <c r="G144" s="22" t="str">
        <f>IFERROR(VLOOKUP(E144,Sheet3!A:H,8,0),"")</f>
        <v/>
      </c>
      <c r="H144" s="22" t="str">
        <f>IFERROR(VLOOKUP(E144,Sheet2!A:B,2,0),"")</f>
        <v/>
      </c>
      <c r="I144" s="22" t="str">
        <f t="shared" si="9"/>
        <v>08</v>
      </c>
      <c r="J144" s="22">
        <f t="shared" si="10"/>
        <v>1</v>
      </c>
      <c r="K144" s="22">
        <f t="shared" si="11"/>
        <v>7</v>
      </c>
    </row>
    <row r="145" spans="1:11" s="22" customFormat="1">
      <c r="A145" s="22">
        <f>IFERROR(テーブル_Swim015[[#This Row],[競技番号]],"")</f>
        <v>8</v>
      </c>
      <c r="B145" s="22">
        <f>IFERROR(テーブル_Swim015[[#This Row],[組]],"")</f>
        <v>1</v>
      </c>
      <c r="C145" s="22">
        <f>IFERROR(テーブル_Swim015[[#This Row],[水路]],"")</f>
        <v>8</v>
      </c>
      <c r="D145" s="22" t="str">
        <f t="shared" si="8"/>
        <v>818</v>
      </c>
      <c r="E145" s="22">
        <f>IFERROR(テーブル_Swim015[[#This Row],[選手番号]],"")</f>
        <v>0</v>
      </c>
      <c r="F145" s="22" t="str">
        <f>IFERROR(VLOOKUP(E145,Sheet3!A:H,3,0),"")</f>
        <v/>
      </c>
      <c r="G145" s="22" t="str">
        <f>IFERROR(VLOOKUP(E145,Sheet3!A:H,8,0),"")</f>
        <v/>
      </c>
      <c r="H145" s="22" t="str">
        <f>IFERROR(VLOOKUP(E145,Sheet2!A:B,2,0),"")</f>
        <v/>
      </c>
      <c r="I145" s="22" t="str">
        <f t="shared" si="9"/>
        <v>08</v>
      </c>
      <c r="J145" s="22">
        <f t="shared" si="10"/>
        <v>1</v>
      </c>
      <c r="K145" s="22">
        <f t="shared" si="11"/>
        <v>8</v>
      </c>
    </row>
    <row r="146" spans="1:11" s="22" customFormat="1">
      <c r="A146" s="22">
        <f>IFERROR(テーブル_Swim015[[#This Row],[競技番号]],"")</f>
        <v>8</v>
      </c>
      <c r="B146" s="22">
        <f>IFERROR(テーブル_Swim015[[#This Row],[組]],"")</f>
        <v>2</v>
      </c>
      <c r="C146" s="22">
        <f>IFERROR(テーブル_Swim015[[#This Row],[水路]],"")</f>
        <v>1</v>
      </c>
      <c r="D146" s="22" t="str">
        <f t="shared" si="8"/>
        <v>821</v>
      </c>
      <c r="E146" s="22">
        <f>IFERROR(テーブル_Swim015[[#This Row],[選手番号]],"")</f>
        <v>424</v>
      </c>
      <c r="F146" s="22" t="str">
        <f>IFERROR(VLOOKUP(E146,Sheet3!A:H,3,0),"")</f>
        <v xml:space="preserve">鎌田　祐大                    </v>
      </c>
      <c r="G146" s="22" t="str">
        <f>IFERROR(VLOOKUP(E146,Sheet3!A:H,8,0),"")</f>
        <v xml:space="preserve">かもめ競泳塾    </v>
      </c>
      <c r="H146" s="22" t="str">
        <f>IFERROR(VLOOKUP(E146,Sheet2!A:B,2,0),"")</f>
        <v/>
      </c>
      <c r="I146" s="22" t="str">
        <f t="shared" si="9"/>
        <v>4248</v>
      </c>
      <c r="J146" s="22">
        <f t="shared" si="10"/>
        <v>2</v>
      </c>
      <c r="K146" s="22">
        <f t="shared" si="11"/>
        <v>1</v>
      </c>
    </row>
    <row r="147" spans="1:11" s="22" customFormat="1">
      <c r="A147" s="22">
        <f>IFERROR(テーブル_Swim015[[#This Row],[競技番号]],"")</f>
        <v>8</v>
      </c>
      <c r="B147" s="22">
        <f>IFERROR(テーブル_Swim015[[#This Row],[組]],"")</f>
        <v>2</v>
      </c>
      <c r="C147" s="22">
        <f>IFERROR(テーブル_Swim015[[#This Row],[水路]],"")</f>
        <v>2</v>
      </c>
      <c r="D147" s="22" t="str">
        <f t="shared" si="8"/>
        <v>822</v>
      </c>
      <c r="E147" s="22">
        <f>IFERROR(テーブル_Swim015[[#This Row],[選手番号]],"")</f>
        <v>724</v>
      </c>
      <c r="F147" s="22" t="str">
        <f>IFERROR(VLOOKUP(E147,Sheet3!A:H,3,0),"")</f>
        <v xml:space="preserve">本田　翔規                    </v>
      </c>
      <c r="G147" s="22" t="str">
        <f>IFERROR(VLOOKUP(E147,Sheet3!A:H,8,0),"")</f>
        <v xml:space="preserve">みかづきＳＳ    </v>
      </c>
      <c r="H147" s="22" t="str">
        <f>IFERROR(VLOOKUP(E147,Sheet2!A:B,2,0),"")</f>
        <v/>
      </c>
      <c r="I147" s="22" t="str">
        <f t="shared" ref="I147:I210" si="12">CONCATENATE(E147,A147)</f>
        <v>7248</v>
      </c>
      <c r="J147" s="22">
        <f t="shared" ref="J147:J210" si="13">B147</f>
        <v>2</v>
      </c>
      <c r="K147" s="22">
        <f t="shared" ref="K147:K210" si="14">C147</f>
        <v>2</v>
      </c>
    </row>
    <row r="148" spans="1:11" s="22" customFormat="1">
      <c r="A148" s="22">
        <f>IFERROR(テーブル_Swim015[[#This Row],[競技番号]],"")</f>
        <v>8</v>
      </c>
      <c r="B148" s="22">
        <f>IFERROR(テーブル_Swim015[[#This Row],[組]],"")</f>
        <v>2</v>
      </c>
      <c r="C148" s="22">
        <f>IFERROR(テーブル_Swim015[[#This Row],[水路]],"")</f>
        <v>3</v>
      </c>
      <c r="D148" s="22" t="str">
        <f t="shared" si="8"/>
        <v>823</v>
      </c>
      <c r="E148" s="22">
        <f>IFERROR(テーブル_Swim015[[#This Row],[選手番号]],"")</f>
        <v>583</v>
      </c>
      <c r="F148" s="22" t="str">
        <f>IFERROR(VLOOKUP(E148,Sheet3!A:H,3,0),"")</f>
        <v xml:space="preserve">澤田慎二郎                    </v>
      </c>
      <c r="G148" s="22" t="str">
        <f>IFERROR(VLOOKUP(E148,Sheet3!A:H,8,0),"")</f>
        <v xml:space="preserve">石原ＳＣ        </v>
      </c>
      <c r="H148" s="22" t="str">
        <f>IFERROR(VLOOKUP(E148,Sheet2!A:B,2,0),"")</f>
        <v/>
      </c>
      <c r="I148" s="22" t="str">
        <f t="shared" si="12"/>
        <v>5838</v>
      </c>
      <c r="J148" s="22">
        <f t="shared" si="13"/>
        <v>2</v>
      </c>
      <c r="K148" s="22">
        <f t="shared" si="14"/>
        <v>3</v>
      </c>
    </row>
    <row r="149" spans="1:11" s="22" customFormat="1">
      <c r="A149" s="22">
        <f>IFERROR(テーブル_Swim015[[#This Row],[競技番号]],"")</f>
        <v>8</v>
      </c>
      <c r="B149" s="22">
        <f>IFERROR(テーブル_Swim015[[#This Row],[組]],"")</f>
        <v>2</v>
      </c>
      <c r="C149" s="22">
        <f>IFERROR(テーブル_Swim015[[#This Row],[水路]],"")</f>
        <v>4</v>
      </c>
      <c r="D149" s="22" t="str">
        <f t="shared" si="8"/>
        <v>824</v>
      </c>
      <c r="E149" s="22">
        <f>IFERROR(テーブル_Swim015[[#This Row],[選手番号]],"")</f>
        <v>588</v>
      </c>
      <c r="F149" s="22" t="str">
        <f>IFERROR(VLOOKUP(E149,Sheet3!A:H,3,0),"")</f>
        <v xml:space="preserve">大内　一晟                    </v>
      </c>
      <c r="G149" s="22" t="str">
        <f>IFERROR(VLOOKUP(E149,Sheet3!A:H,8,0),"")</f>
        <v xml:space="preserve">石原ＳＣ        </v>
      </c>
      <c r="H149" s="22" t="str">
        <f>IFERROR(VLOOKUP(E149,Sheet2!A:B,2,0),"")</f>
        <v/>
      </c>
      <c r="I149" s="22" t="str">
        <f t="shared" si="12"/>
        <v>5888</v>
      </c>
      <c r="J149" s="22">
        <f t="shared" si="13"/>
        <v>2</v>
      </c>
      <c r="K149" s="22">
        <f t="shared" si="14"/>
        <v>4</v>
      </c>
    </row>
    <row r="150" spans="1:11" s="22" customFormat="1">
      <c r="A150" s="22">
        <f>IFERROR(テーブル_Swim015[[#This Row],[競技番号]],"")</f>
        <v>8</v>
      </c>
      <c r="B150" s="22">
        <f>IFERROR(テーブル_Swim015[[#This Row],[組]],"")</f>
        <v>2</v>
      </c>
      <c r="C150" s="22">
        <f>IFERROR(テーブル_Swim015[[#This Row],[水路]],"")</f>
        <v>5</v>
      </c>
      <c r="D150" s="22" t="str">
        <f t="shared" si="8"/>
        <v>825</v>
      </c>
      <c r="E150" s="22">
        <f>IFERROR(テーブル_Swim015[[#This Row],[選手番号]],"")</f>
        <v>461</v>
      </c>
      <c r="F150" s="22" t="str">
        <f>IFERROR(VLOOKUP(E150,Sheet3!A:H,3,0),"")</f>
        <v xml:space="preserve">三好　　諒                    </v>
      </c>
      <c r="G150" s="22" t="str">
        <f>IFERROR(VLOOKUP(E150,Sheet3!A:H,8,0),"")</f>
        <v xml:space="preserve">南海ＤＣ        </v>
      </c>
      <c r="H150" s="22" t="str">
        <f>IFERROR(VLOOKUP(E150,Sheet2!A:B,2,0),"")</f>
        <v/>
      </c>
      <c r="I150" s="22" t="str">
        <f t="shared" si="12"/>
        <v>4618</v>
      </c>
      <c r="J150" s="22">
        <f t="shared" si="13"/>
        <v>2</v>
      </c>
      <c r="K150" s="22">
        <f t="shared" si="14"/>
        <v>5</v>
      </c>
    </row>
    <row r="151" spans="1:11" s="22" customFormat="1">
      <c r="A151" s="22">
        <f>IFERROR(テーブル_Swim015[[#This Row],[競技番号]],"")</f>
        <v>8</v>
      </c>
      <c r="B151" s="22">
        <f>IFERROR(テーブル_Swim015[[#This Row],[組]],"")</f>
        <v>2</v>
      </c>
      <c r="C151" s="22">
        <f>IFERROR(テーブル_Swim015[[#This Row],[水路]],"")</f>
        <v>6</v>
      </c>
      <c r="D151" s="22" t="str">
        <f t="shared" si="8"/>
        <v>826</v>
      </c>
      <c r="E151" s="22">
        <f>IFERROR(テーブル_Swim015[[#This Row],[選手番号]],"")</f>
        <v>640</v>
      </c>
      <c r="F151" s="22" t="str">
        <f>IFERROR(VLOOKUP(E151,Sheet3!A:H,3,0),"")</f>
        <v xml:space="preserve">長瀧　優人                    </v>
      </c>
      <c r="G151" s="22" t="str">
        <f>IFERROR(VLOOKUP(E151,Sheet3!A:H,8,0),"")</f>
        <v xml:space="preserve">コミュニティ    </v>
      </c>
      <c r="H151" s="22" t="str">
        <f>IFERROR(VLOOKUP(E151,Sheet2!A:B,2,0),"")</f>
        <v/>
      </c>
      <c r="I151" s="22" t="str">
        <f t="shared" si="12"/>
        <v>6408</v>
      </c>
      <c r="J151" s="22">
        <f t="shared" si="13"/>
        <v>2</v>
      </c>
      <c r="K151" s="22">
        <f t="shared" si="14"/>
        <v>6</v>
      </c>
    </row>
    <row r="152" spans="1:11" s="22" customFormat="1">
      <c r="A152" s="22">
        <f>IFERROR(テーブル_Swim015[[#This Row],[競技番号]],"")</f>
        <v>8</v>
      </c>
      <c r="B152" s="22">
        <f>IFERROR(テーブル_Swim015[[#This Row],[組]],"")</f>
        <v>2</v>
      </c>
      <c r="C152" s="22">
        <f>IFERROR(テーブル_Swim015[[#This Row],[水路]],"")</f>
        <v>7</v>
      </c>
      <c r="D152" s="22" t="str">
        <f t="shared" si="8"/>
        <v>827</v>
      </c>
      <c r="E152" s="22">
        <f>IFERROR(テーブル_Swim015[[#This Row],[選手番号]],"")</f>
        <v>41</v>
      </c>
      <c r="F152" s="22" t="str">
        <f>IFERROR(VLOOKUP(E152,Sheet3!A:H,3,0),"")</f>
        <v xml:space="preserve">国重　輝樹                    </v>
      </c>
      <c r="G152" s="22" t="str">
        <f>IFERROR(VLOOKUP(E152,Sheet3!A:H,8,0),"")</f>
        <v xml:space="preserve">ジャパン丸亀    </v>
      </c>
      <c r="H152" s="22" t="str">
        <f>IFERROR(VLOOKUP(E152,Sheet2!A:B,2,0),"")</f>
        <v/>
      </c>
      <c r="I152" s="22" t="str">
        <f t="shared" si="12"/>
        <v>418</v>
      </c>
      <c r="J152" s="22">
        <f t="shared" si="13"/>
        <v>2</v>
      </c>
      <c r="K152" s="22">
        <f t="shared" si="14"/>
        <v>7</v>
      </c>
    </row>
    <row r="153" spans="1:11" s="22" customFormat="1">
      <c r="A153" s="22">
        <f>IFERROR(テーブル_Swim015[[#This Row],[競技番号]],"")</f>
        <v>8</v>
      </c>
      <c r="B153" s="22">
        <f>IFERROR(テーブル_Swim015[[#This Row],[組]],"")</f>
        <v>2</v>
      </c>
      <c r="C153" s="22">
        <f>IFERROR(テーブル_Swim015[[#This Row],[水路]],"")</f>
        <v>8</v>
      </c>
      <c r="D153" s="22" t="str">
        <f t="shared" si="8"/>
        <v>828</v>
      </c>
      <c r="E153" s="22">
        <f>IFERROR(テーブル_Swim015[[#This Row],[選手番号]],"")</f>
        <v>582</v>
      </c>
      <c r="F153" s="22" t="str">
        <f>IFERROR(VLOOKUP(E153,Sheet3!A:H,3,0),"")</f>
        <v xml:space="preserve">井上　洸希                    </v>
      </c>
      <c r="G153" s="22" t="str">
        <f>IFERROR(VLOOKUP(E153,Sheet3!A:H,8,0),"")</f>
        <v xml:space="preserve">石原ＳＣ        </v>
      </c>
      <c r="H153" s="22" t="str">
        <f>IFERROR(VLOOKUP(E153,Sheet2!A:B,2,0),"")</f>
        <v/>
      </c>
      <c r="I153" s="22" t="str">
        <f t="shared" si="12"/>
        <v>5828</v>
      </c>
      <c r="J153" s="22">
        <f t="shared" si="13"/>
        <v>2</v>
      </c>
      <c r="K153" s="22">
        <f t="shared" si="14"/>
        <v>8</v>
      </c>
    </row>
    <row r="154" spans="1:11" s="22" customFormat="1">
      <c r="A154" s="22">
        <f>IFERROR(テーブル_Swim015[[#This Row],[競技番号]],"")</f>
        <v>9</v>
      </c>
      <c r="B154" s="22">
        <f>IFERROR(テーブル_Swim015[[#This Row],[組]],"")</f>
        <v>1</v>
      </c>
      <c r="C154" s="22">
        <f>IFERROR(テーブル_Swim015[[#This Row],[水路]],"")</f>
        <v>1</v>
      </c>
      <c r="D154" s="22" t="str">
        <f t="shared" si="8"/>
        <v>911</v>
      </c>
      <c r="E154" s="22">
        <f>IFERROR(テーブル_Swim015[[#This Row],[選手番号]],"")</f>
        <v>0</v>
      </c>
      <c r="F154" s="22" t="str">
        <f>IFERROR(VLOOKUP(E154,Sheet3!A:H,3,0),"")</f>
        <v/>
      </c>
      <c r="G154" s="22" t="str">
        <f>IFERROR(VLOOKUP(E154,Sheet3!A:H,8,0),"")</f>
        <v/>
      </c>
      <c r="H154" s="22" t="str">
        <f>IFERROR(VLOOKUP(E154,Sheet2!A:B,2,0),"")</f>
        <v/>
      </c>
      <c r="I154" s="22" t="str">
        <f t="shared" si="12"/>
        <v>09</v>
      </c>
      <c r="J154" s="22">
        <f t="shared" si="13"/>
        <v>1</v>
      </c>
      <c r="K154" s="22">
        <f t="shared" si="14"/>
        <v>1</v>
      </c>
    </row>
    <row r="155" spans="1:11" s="22" customFormat="1">
      <c r="A155" s="22">
        <f>IFERROR(テーブル_Swim015[[#This Row],[競技番号]],"")</f>
        <v>9</v>
      </c>
      <c r="B155" s="22">
        <f>IFERROR(テーブル_Swim015[[#This Row],[組]],"")</f>
        <v>1</v>
      </c>
      <c r="C155" s="22">
        <f>IFERROR(テーブル_Swim015[[#This Row],[水路]],"")</f>
        <v>2</v>
      </c>
      <c r="D155" s="22" t="str">
        <f t="shared" si="8"/>
        <v>912</v>
      </c>
      <c r="E155" s="22">
        <f>IFERROR(テーブル_Swim015[[#This Row],[選手番号]],"")</f>
        <v>840</v>
      </c>
      <c r="F155" s="22" t="str">
        <f>IFERROR(VLOOKUP(E155,Sheet3!A:H,3,0),"")</f>
        <v xml:space="preserve">三宮　璃子                    </v>
      </c>
      <c r="G155" s="22" t="str">
        <f>IFERROR(VLOOKUP(E155,Sheet3!A:H,8,0),"")</f>
        <v xml:space="preserve">ﾌｨｯﾀ高知        </v>
      </c>
      <c r="H155" s="22" t="str">
        <f>IFERROR(VLOOKUP(E155,Sheet2!A:B,2,0),"")</f>
        <v/>
      </c>
      <c r="I155" s="22" t="str">
        <f t="shared" si="12"/>
        <v>8409</v>
      </c>
      <c r="J155" s="22">
        <f t="shared" si="13"/>
        <v>1</v>
      </c>
      <c r="K155" s="22">
        <f t="shared" si="14"/>
        <v>2</v>
      </c>
    </row>
    <row r="156" spans="1:11" s="22" customFormat="1">
      <c r="A156" s="22">
        <f>IFERROR(テーブル_Swim015[[#This Row],[競技番号]],"")</f>
        <v>9</v>
      </c>
      <c r="B156" s="22">
        <f>IFERROR(テーブル_Swim015[[#This Row],[組]],"")</f>
        <v>1</v>
      </c>
      <c r="C156" s="22">
        <f>IFERROR(テーブル_Swim015[[#This Row],[水路]],"")</f>
        <v>3</v>
      </c>
      <c r="D156" s="22" t="str">
        <f t="shared" si="8"/>
        <v>913</v>
      </c>
      <c r="E156" s="22">
        <f>IFERROR(テーブル_Swim015[[#This Row],[選手番号]],"")</f>
        <v>527</v>
      </c>
      <c r="F156" s="22" t="str">
        <f>IFERROR(VLOOKUP(E156,Sheet3!A:H,3,0),"")</f>
        <v xml:space="preserve">神野　桃花                    </v>
      </c>
      <c r="G156" s="22" t="str">
        <f>IFERROR(VLOOKUP(E156,Sheet3!A:H,8,0),"")</f>
        <v xml:space="preserve">ファイブテン    </v>
      </c>
      <c r="H156" s="22" t="str">
        <f>IFERROR(VLOOKUP(E156,Sheet2!A:B,2,0),"")</f>
        <v/>
      </c>
      <c r="I156" s="22" t="str">
        <f t="shared" si="12"/>
        <v>5279</v>
      </c>
      <c r="J156" s="22">
        <f t="shared" si="13"/>
        <v>1</v>
      </c>
      <c r="K156" s="22">
        <f t="shared" si="14"/>
        <v>3</v>
      </c>
    </row>
    <row r="157" spans="1:11" s="22" customFormat="1">
      <c r="A157" s="22">
        <f>IFERROR(テーブル_Swim015[[#This Row],[競技番号]],"")</f>
        <v>9</v>
      </c>
      <c r="B157" s="22">
        <f>IFERROR(テーブル_Swim015[[#This Row],[組]],"")</f>
        <v>1</v>
      </c>
      <c r="C157" s="22">
        <f>IFERROR(テーブル_Swim015[[#This Row],[水路]],"")</f>
        <v>4</v>
      </c>
      <c r="D157" s="22" t="str">
        <f t="shared" si="8"/>
        <v>914</v>
      </c>
      <c r="E157" s="22">
        <f>IFERROR(テーブル_Swim015[[#This Row],[選手番号]],"")</f>
        <v>112</v>
      </c>
      <c r="F157" s="22" t="str">
        <f>IFERROR(VLOOKUP(E157,Sheet3!A:H,3,0),"")</f>
        <v xml:space="preserve">宮本　千聖                    </v>
      </c>
      <c r="G157" s="22" t="str">
        <f>IFERROR(VLOOKUP(E157,Sheet3!A:H,8,0),"")</f>
        <v xml:space="preserve">ジャパン観      </v>
      </c>
      <c r="H157" s="22" t="str">
        <f>IFERROR(VLOOKUP(E157,Sheet2!A:B,2,0),"")</f>
        <v/>
      </c>
      <c r="I157" s="22" t="str">
        <f t="shared" si="12"/>
        <v>1129</v>
      </c>
      <c r="J157" s="22">
        <f t="shared" si="13"/>
        <v>1</v>
      </c>
      <c r="K157" s="22">
        <f t="shared" si="14"/>
        <v>4</v>
      </c>
    </row>
    <row r="158" spans="1:11" s="22" customFormat="1">
      <c r="A158" s="22">
        <f>IFERROR(テーブル_Swim015[[#This Row],[競技番号]],"")</f>
        <v>9</v>
      </c>
      <c r="B158" s="22">
        <f>IFERROR(テーブル_Swim015[[#This Row],[組]],"")</f>
        <v>1</v>
      </c>
      <c r="C158" s="22">
        <f>IFERROR(テーブル_Swim015[[#This Row],[水路]],"")</f>
        <v>5</v>
      </c>
      <c r="D158" s="22" t="str">
        <f t="shared" si="8"/>
        <v>915</v>
      </c>
      <c r="E158" s="22">
        <f>IFERROR(テーブル_Swim015[[#This Row],[選手番号]],"")</f>
        <v>388</v>
      </c>
      <c r="F158" s="22" t="str">
        <f>IFERROR(VLOOKUP(E158,Sheet3!A:H,3,0),"")</f>
        <v xml:space="preserve">平島　彩未                    </v>
      </c>
      <c r="G158" s="22" t="str">
        <f>IFERROR(VLOOKUP(E158,Sheet3!A:H,8,0),"")</f>
        <v xml:space="preserve">ＯＫ脇町        </v>
      </c>
      <c r="H158" s="22" t="str">
        <f>IFERROR(VLOOKUP(E158,Sheet2!A:B,2,0),"")</f>
        <v/>
      </c>
      <c r="I158" s="22" t="str">
        <f t="shared" si="12"/>
        <v>3889</v>
      </c>
      <c r="J158" s="22">
        <f t="shared" si="13"/>
        <v>1</v>
      </c>
      <c r="K158" s="22">
        <f t="shared" si="14"/>
        <v>5</v>
      </c>
    </row>
    <row r="159" spans="1:11" s="22" customFormat="1">
      <c r="A159" s="22">
        <f>IFERROR(テーブル_Swim015[[#This Row],[競技番号]],"")</f>
        <v>9</v>
      </c>
      <c r="B159" s="22">
        <f>IFERROR(テーブル_Swim015[[#This Row],[組]],"")</f>
        <v>1</v>
      </c>
      <c r="C159" s="22">
        <f>IFERROR(テーブル_Swim015[[#This Row],[水路]],"")</f>
        <v>6</v>
      </c>
      <c r="D159" s="22" t="str">
        <f t="shared" si="8"/>
        <v>916</v>
      </c>
      <c r="E159" s="22">
        <f>IFERROR(テーブル_Swim015[[#This Row],[選手番号]],"")</f>
        <v>131</v>
      </c>
      <c r="F159" s="22" t="str">
        <f>IFERROR(VLOOKUP(E159,Sheet3!A:H,3,0),"")</f>
        <v xml:space="preserve">玉井七々夏                    </v>
      </c>
      <c r="G159" s="22" t="str">
        <f>IFERROR(VLOOKUP(E159,Sheet3!A:H,8,0),"")</f>
        <v xml:space="preserve">瀬戸内ＳＳ      </v>
      </c>
      <c r="H159" s="22" t="str">
        <f>IFERROR(VLOOKUP(E159,Sheet2!A:B,2,0),"")</f>
        <v/>
      </c>
      <c r="I159" s="22" t="str">
        <f t="shared" si="12"/>
        <v>1319</v>
      </c>
      <c r="J159" s="22">
        <f t="shared" si="13"/>
        <v>1</v>
      </c>
      <c r="K159" s="22">
        <f t="shared" si="14"/>
        <v>6</v>
      </c>
    </row>
    <row r="160" spans="1:11" s="22" customFormat="1">
      <c r="A160" s="22">
        <f>IFERROR(テーブル_Swim015[[#This Row],[競技番号]],"")</f>
        <v>9</v>
      </c>
      <c r="B160" s="22">
        <f>IFERROR(テーブル_Swim015[[#This Row],[組]],"")</f>
        <v>1</v>
      </c>
      <c r="C160" s="22">
        <f>IFERROR(テーブル_Swim015[[#This Row],[水路]],"")</f>
        <v>7</v>
      </c>
      <c r="D160" s="22" t="str">
        <f t="shared" si="8"/>
        <v>917</v>
      </c>
      <c r="E160" s="22">
        <f>IFERROR(テーブル_Swim015[[#This Row],[選手番号]],"")</f>
        <v>0</v>
      </c>
      <c r="F160" s="22" t="str">
        <f>IFERROR(VLOOKUP(E160,Sheet3!A:H,3,0),"")</f>
        <v/>
      </c>
      <c r="G160" s="22" t="str">
        <f>IFERROR(VLOOKUP(E160,Sheet3!A:H,8,0),"")</f>
        <v/>
      </c>
      <c r="H160" s="22" t="str">
        <f>IFERROR(VLOOKUP(E160,Sheet2!A:B,2,0),"")</f>
        <v/>
      </c>
      <c r="I160" s="22" t="str">
        <f t="shared" si="12"/>
        <v>09</v>
      </c>
      <c r="J160" s="22">
        <f t="shared" si="13"/>
        <v>1</v>
      </c>
      <c r="K160" s="22">
        <f t="shared" si="14"/>
        <v>7</v>
      </c>
    </row>
    <row r="161" spans="1:11" s="22" customFormat="1">
      <c r="A161" s="22">
        <f>IFERROR(テーブル_Swim015[[#This Row],[競技番号]],"")</f>
        <v>9</v>
      </c>
      <c r="B161" s="22">
        <f>IFERROR(テーブル_Swim015[[#This Row],[組]],"")</f>
        <v>1</v>
      </c>
      <c r="C161" s="22">
        <f>IFERROR(テーブル_Swim015[[#This Row],[水路]],"")</f>
        <v>8</v>
      </c>
      <c r="D161" s="22" t="str">
        <f t="shared" si="8"/>
        <v>918</v>
      </c>
      <c r="E161" s="22">
        <f>IFERROR(テーブル_Swim015[[#This Row],[選手番号]],"")</f>
        <v>0</v>
      </c>
      <c r="F161" s="22" t="str">
        <f>IFERROR(VLOOKUP(E161,Sheet3!A:H,3,0),"")</f>
        <v/>
      </c>
      <c r="G161" s="22" t="str">
        <f>IFERROR(VLOOKUP(E161,Sheet3!A:H,8,0),"")</f>
        <v/>
      </c>
      <c r="H161" s="22" t="str">
        <f>IFERROR(VLOOKUP(E161,Sheet2!A:B,2,0),"")</f>
        <v/>
      </c>
      <c r="I161" s="22" t="str">
        <f t="shared" si="12"/>
        <v>09</v>
      </c>
      <c r="J161" s="22">
        <f t="shared" si="13"/>
        <v>1</v>
      </c>
      <c r="K161" s="22">
        <f t="shared" si="14"/>
        <v>8</v>
      </c>
    </row>
    <row r="162" spans="1:11" s="22" customFormat="1">
      <c r="A162" s="22">
        <f>IFERROR(テーブル_Swim015[[#This Row],[競技番号]],"")</f>
        <v>9</v>
      </c>
      <c r="B162" s="22">
        <f>IFERROR(テーブル_Swim015[[#This Row],[組]],"")</f>
        <v>2</v>
      </c>
      <c r="C162" s="22">
        <f>IFERROR(テーブル_Swim015[[#This Row],[水路]],"")</f>
        <v>1</v>
      </c>
      <c r="D162" s="22" t="str">
        <f t="shared" si="8"/>
        <v>921</v>
      </c>
      <c r="E162" s="22">
        <f>IFERROR(テーブル_Swim015[[#This Row],[選手番号]],"")</f>
        <v>201</v>
      </c>
      <c r="F162" s="22" t="str">
        <f>IFERROR(VLOOKUP(E162,Sheet3!A:H,3,0),"")</f>
        <v xml:space="preserve">綾　彩凡子                    </v>
      </c>
      <c r="G162" s="22" t="str">
        <f>IFERROR(VLOOKUP(E162,Sheet3!A:H,8,0),"")</f>
        <v xml:space="preserve">坂出伊藤ＳＳ    </v>
      </c>
      <c r="H162" s="22" t="str">
        <f>IFERROR(VLOOKUP(E162,Sheet2!A:B,2,0),"")</f>
        <v/>
      </c>
      <c r="I162" s="22" t="str">
        <f t="shared" si="12"/>
        <v>2019</v>
      </c>
      <c r="J162" s="22">
        <f t="shared" si="13"/>
        <v>2</v>
      </c>
      <c r="K162" s="22">
        <f t="shared" si="14"/>
        <v>1</v>
      </c>
    </row>
    <row r="163" spans="1:11" s="22" customFormat="1">
      <c r="A163" s="22">
        <f>IFERROR(テーブル_Swim015[[#This Row],[競技番号]],"")</f>
        <v>9</v>
      </c>
      <c r="B163" s="22">
        <f>IFERROR(テーブル_Swim015[[#This Row],[組]],"")</f>
        <v>2</v>
      </c>
      <c r="C163" s="22">
        <f>IFERROR(テーブル_Swim015[[#This Row],[水路]],"")</f>
        <v>2</v>
      </c>
      <c r="D163" s="22" t="str">
        <f t="shared" si="8"/>
        <v>922</v>
      </c>
      <c r="E163" s="22">
        <f>IFERROR(テーブル_Swim015[[#This Row],[選手番号]],"")</f>
        <v>433</v>
      </c>
      <c r="F163" s="22" t="str">
        <f>IFERROR(VLOOKUP(E163,Sheet3!A:H,3,0),"")</f>
        <v xml:space="preserve">天川谷美宙                    </v>
      </c>
      <c r="G163" s="22" t="str">
        <f>IFERROR(VLOOKUP(E163,Sheet3!A:H,8,0),"")</f>
        <v xml:space="preserve">フィッタ新居浜  </v>
      </c>
      <c r="H163" s="22" t="str">
        <f>IFERROR(VLOOKUP(E163,Sheet2!A:B,2,0),"")</f>
        <v/>
      </c>
      <c r="I163" s="22" t="str">
        <f t="shared" si="12"/>
        <v>4339</v>
      </c>
      <c r="J163" s="22">
        <f t="shared" si="13"/>
        <v>2</v>
      </c>
      <c r="K163" s="22">
        <f t="shared" si="14"/>
        <v>2</v>
      </c>
    </row>
    <row r="164" spans="1:11" s="22" customFormat="1">
      <c r="A164" s="22">
        <f>IFERROR(テーブル_Swim015[[#This Row],[競技番号]],"")</f>
        <v>9</v>
      </c>
      <c r="B164" s="22">
        <f>IFERROR(テーブル_Swim015[[#This Row],[組]],"")</f>
        <v>2</v>
      </c>
      <c r="C164" s="22">
        <f>IFERROR(テーブル_Swim015[[#This Row],[水路]],"")</f>
        <v>3</v>
      </c>
      <c r="D164" s="22" t="str">
        <f t="shared" si="8"/>
        <v>923</v>
      </c>
      <c r="E164" s="22">
        <f>IFERROR(テーブル_Swim015[[#This Row],[選手番号]],"")</f>
        <v>238</v>
      </c>
      <c r="F164" s="22" t="str">
        <f>IFERROR(VLOOKUP(E164,Sheet3!A:H,3,0),"")</f>
        <v xml:space="preserve">水田　恵那                    </v>
      </c>
      <c r="G164" s="22" t="str">
        <f>IFERROR(VLOOKUP(E164,Sheet3!A:H,8,0),"")</f>
        <v xml:space="preserve">サンダーＳＳ    </v>
      </c>
      <c r="H164" s="22" t="str">
        <f>IFERROR(VLOOKUP(E164,Sheet2!A:B,2,0),"")</f>
        <v/>
      </c>
      <c r="I164" s="22" t="str">
        <f t="shared" si="12"/>
        <v>2389</v>
      </c>
      <c r="J164" s="22">
        <f t="shared" si="13"/>
        <v>2</v>
      </c>
      <c r="K164" s="22">
        <f t="shared" si="14"/>
        <v>3</v>
      </c>
    </row>
    <row r="165" spans="1:11" s="22" customFormat="1">
      <c r="A165" s="22">
        <f>IFERROR(テーブル_Swim015[[#This Row],[競技番号]],"")</f>
        <v>9</v>
      </c>
      <c r="B165" s="22">
        <f>IFERROR(テーブル_Swim015[[#This Row],[組]],"")</f>
        <v>2</v>
      </c>
      <c r="C165" s="22">
        <f>IFERROR(テーブル_Swim015[[#This Row],[水路]],"")</f>
        <v>4</v>
      </c>
      <c r="D165" s="22" t="str">
        <f t="shared" si="8"/>
        <v>924</v>
      </c>
      <c r="E165" s="22">
        <f>IFERROR(テーブル_Swim015[[#This Row],[選手番号]],"")</f>
        <v>164</v>
      </c>
      <c r="F165" s="22" t="str">
        <f>IFERROR(VLOOKUP(E165,Sheet3!A:H,3,0),"")</f>
        <v xml:space="preserve">林　　叶華                    </v>
      </c>
      <c r="G165" s="22" t="str">
        <f>IFERROR(VLOOKUP(E165,Sheet3!A:H,8,0),"")</f>
        <v xml:space="preserve">伊藤ＳＳ        </v>
      </c>
      <c r="H165" s="22" t="str">
        <f>IFERROR(VLOOKUP(E165,Sheet2!A:B,2,0),"")</f>
        <v/>
      </c>
      <c r="I165" s="22" t="str">
        <f t="shared" si="12"/>
        <v>1649</v>
      </c>
      <c r="J165" s="22">
        <f t="shared" si="13"/>
        <v>2</v>
      </c>
      <c r="K165" s="22">
        <f t="shared" si="14"/>
        <v>4</v>
      </c>
    </row>
    <row r="166" spans="1:11" s="22" customFormat="1">
      <c r="A166" s="22">
        <f>IFERROR(テーブル_Swim015[[#This Row],[競技番号]],"")</f>
        <v>9</v>
      </c>
      <c r="B166" s="22">
        <f>IFERROR(テーブル_Swim015[[#This Row],[組]],"")</f>
        <v>2</v>
      </c>
      <c r="C166" s="22">
        <f>IFERROR(テーブル_Swim015[[#This Row],[水路]],"")</f>
        <v>5</v>
      </c>
      <c r="D166" s="22" t="str">
        <f t="shared" si="8"/>
        <v>925</v>
      </c>
      <c r="E166" s="22">
        <f>IFERROR(テーブル_Swim015[[#This Row],[選手番号]],"")</f>
        <v>237</v>
      </c>
      <c r="F166" s="22" t="str">
        <f>IFERROR(VLOOKUP(E166,Sheet3!A:H,3,0),"")</f>
        <v xml:space="preserve">鎌田　菜月                    </v>
      </c>
      <c r="G166" s="22" t="str">
        <f>IFERROR(VLOOKUP(E166,Sheet3!A:H,8,0),"")</f>
        <v xml:space="preserve">サンダーＳＳ    </v>
      </c>
      <c r="H166" s="22" t="str">
        <f>IFERROR(VLOOKUP(E166,Sheet2!A:B,2,0),"")</f>
        <v/>
      </c>
      <c r="I166" s="22" t="str">
        <f t="shared" si="12"/>
        <v>2379</v>
      </c>
      <c r="J166" s="22">
        <f t="shared" si="13"/>
        <v>2</v>
      </c>
      <c r="K166" s="22">
        <f t="shared" si="14"/>
        <v>5</v>
      </c>
    </row>
    <row r="167" spans="1:11" s="22" customFormat="1">
      <c r="A167" s="22">
        <f>IFERROR(テーブル_Swim015[[#This Row],[競技番号]],"")</f>
        <v>9</v>
      </c>
      <c r="B167" s="22">
        <f>IFERROR(テーブル_Swim015[[#This Row],[組]],"")</f>
        <v>2</v>
      </c>
      <c r="C167" s="22">
        <f>IFERROR(テーブル_Swim015[[#This Row],[水路]],"")</f>
        <v>6</v>
      </c>
      <c r="D167" s="22" t="str">
        <f t="shared" si="8"/>
        <v>926</v>
      </c>
      <c r="E167" s="22">
        <f>IFERROR(テーブル_Swim015[[#This Row],[選手番号]],"")</f>
        <v>110</v>
      </c>
      <c r="F167" s="22" t="str">
        <f>IFERROR(VLOOKUP(E167,Sheet3!A:H,3,0),"")</f>
        <v xml:space="preserve">横関　未来                    </v>
      </c>
      <c r="G167" s="22" t="str">
        <f>IFERROR(VLOOKUP(E167,Sheet3!A:H,8,0),"")</f>
        <v xml:space="preserve">ジャパン観      </v>
      </c>
      <c r="H167" s="22" t="str">
        <f>IFERROR(VLOOKUP(E167,Sheet2!A:B,2,0),"")</f>
        <v/>
      </c>
      <c r="I167" s="22" t="str">
        <f t="shared" si="12"/>
        <v>1109</v>
      </c>
      <c r="J167" s="22">
        <f t="shared" si="13"/>
        <v>2</v>
      </c>
      <c r="K167" s="22">
        <f t="shared" si="14"/>
        <v>6</v>
      </c>
    </row>
    <row r="168" spans="1:11" s="22" customFormat="1">
      <c r="A168" s="22">
        <f>IFERROR(テーブル_Swim015[[#This Row],[競技番号]],"")</f>
        <v>9</v>
      </c>
      <c r="B168" s="22">
        <f>IFERROR(テーブル_Swim015[[#This Row],[組]],"")</f>
        <v>2</v>
      </c>
      <c r="C168" s="22">
        <f>IFERROR(テーブル_Swim015[[#This Row],[水路]],"")</f>
        <v>7</v>
      </c>
      <c r="D168" s="22" t="str">
        <f t="shared" si="8"/>
        <v>927</v>
      </c>
      <c r="E168" s="22">
        <f>IFERROR(テーブル_Swim015[[#This Row],[選手番号]],"")</f>
        <v>117</v>
      </c>
      <c r="F168" s="22" t="str">
        <f>IFERROR(VLOOKUP(E168,Sheet3!A:H,3,0),"")</f>
        <v xml:space="preserve">金丸　　葵                    </v>
      </c>
      <c r="G168" s="22" t="str">
        <f>IFERROR(VLOOKUP(E168,Sheet3!A:H,8,0),"")</f>
        <v xml:space="preserve">ジャパン観      </v>
      </c>
      <c r="H168" s="22" t="str">
        <f>IFERROR(VLOOKUP(E168,Sheet2!A:B,2,0),"")</f>
        <v/>
      </c>
      <c r="I168" s="22" t="str">
        <f t="shared" si="12"/>
        <v>1179</v>
      </c>
      <c r="J168" s="22">
        <f t="shared" si="13"/>
        <v>2</v>
      </c>
      <c r="K168" s="22">
        <f t="shared" si="14"/>
        <v>7</v>
      </c>
    </row>
    <row r="169" spans="1:11" s="22" customFormat="1">
      <c r="A169" s="22">
        <f>IFERROR(テーブル_Swim015[[#This Row],[競技番号]],"")</f>
        <v>9</v>
      </c>
      <c r="B169" s="22">
        <f>IFERROR(テーブル_Swim015[[#This Row],[組]],"")</f>
        <v>2</v>
      </c>
      <c r="C169" s="22">
        <f>IFERROR(テーブル_Swim015[[#This Row],[水路]],"")</f>
        <v>8</v>
      </c>
      <c r="D169" s="22" t="str">
        <f t="shared" si="8"/>
        <v>928</v>
      </c>
      <c r="E169" s="22">
        <f>IFERROR(テーブル_Swim015[[#This Row],[選手番号]],"")</f>
        <v>677</v>
      </c>
      <c r="F169" s="22" t="str">
        <f>IFERROR(VLOOKUP(E169,Sheet3!A:H,3,0),"")</f>
        <v xml:space="preserve">吉田　芽央                    </v>
      </c>
      <c r="G169" s="22" t="str">
        <f>IFERROR(VLOOKUP(E169,Sheet3!A:H,8,0),"")</f>
        <v xml:space="preserve">フィッタ松前    </v>
      </c>
      <c r="H169" s="22" t="str">
        <f>IFERROR(VLOOKUP(E169,Sheet2!A:B,2,0),"")</f>
        <v/>
      </c>
      <c r="I169" s="22" t="str">
        <f t="shared" si="12"/>
        <v>6779</v>
      </c>
      <c r="J169" s="22">
        <f t="shared" si="13"/>
        <v>2</v>
      </c>
      <c r="K169" s="22">
        <f t="shared" si="14"/>
        <v>8</v>
      </c>
    </row>
    <row r="170" spans="1:11" s="22" customFormat="1">
      <c r="A170" s="22">
        <f>IFERROR(テーブル_Swim015[[#This Row],[競技番号]],"")</f>
        <v>10</v>
      </c>
      <c r="B170" s="22">
        <f>IFERROR(テーブル_Swim015[[#This Row],[組]],"")</f>
        <v>1</v>
      </c>
      <c r="C170" s="22">
        <f>IFERROR(テーブル_Swim015[[#This Row],[水路]],"")</f>
        <v>1</v>
      </c>
      <c r="D170" s="22" t="str">
        <f t="shared" si="8"/>
        <v>1011</v>
      </c>
      <c r="E170" s="22">
        <f>IFERROR(テーブル_Swim015[[#This Row],[選手番号]],"")</f>
        <v>0</v>
      </c>
      <c r="F170" s="22" t="str">
        <f>IFERROR(VLOOKUP(E170,Sheet3!A:H,3,0),"")</f>
        <v/>
      </c>
      <c r="G170" s="22" t="str">
        <f>IFERROR(VLOOKUP(E170,Sheet3!A:H,8,0),"")</f>
        <v/>
      </c>
      <c r="H170" s="22" t="str">
        <f>IFERROR(VLOOKUP(E170,Sheet2!A:B,2,0),"")</f>
        <v/>
      </c>
      <c r="I170" s="22" t="str">
        <f t="shared" si="12"/>
        <v>010</v>
      </c>
      <c r="J170" s="22">
        <f t="shared" si="13"/>
        <v>1</v>
      </c>
      <c r="K170" s="22">
        <f t="shared" si="14"/>
        <v>1</v>
      </c>
    </row>
    <row r="171" spans="1:11" s="22" customFormat="1">
      <c r="A171" s="22">
        <f>IFERROR(テーブル_Swim015[[#This Row],[競技番号]],"")</f>
        <v>10</v>
      </c>
      <c r="B171" s="22">
        <f>IFERROR(テーブル_Swim015[[#This Row],[組]],"")</f>
        <v>1</v>
      </c>
      <c r="C171" s="22">
        <f>IFERROR(テーブル_Swim015[[#This Row],[水路]],"")</f>
        <v>2</v>
      </c>
      <c r="D171" s="22" t="str">
        <f t="shared" si="8"/>
        <v>1012</v>
      </c>
      <c r="E171" s="22">
        <f>IFERROR(テーブル_Swim015[[#This Row],[選手番号]],"")</f>
        <v>0</v>
      </c>
      <c r="F171" s="22" t="str">
        <f>IFERROR(VLOOKUP(E171,Sheet3!A:H,3,0),"")</f>
        <v/>
      </c>
      <c r="G171" s="22" t="str">
        <f>IFERROR(VLOOKUP(E171,Sheet3!A:H,8,0),"")</f>
        <v/>
      </c>
      <c r="H171" s="22" t="str">
        <f>IFERROR(VLOOKUP(E171,Sheet2!A:B,2,0),"")</f>
        <v/>
      </c>
      <c r="I171" s="22" t="str">
        <f t="shared" si="12"/>
        <v>010</v>
      </c>
      <c r="J171" s="22">
        <f t="shared" si="13"/>
        <v>1</v>
      </c>
      <c r="K171" s="22">
        <f t="shared" si="14"/>
        <v>2</v>
      </c>
    </row>
    <row r="172" spans="1:11" s="22" customFormat="1">
      <c r="A172" s="22">
        <f>IFERROR(テーブル_Swim015[[#This Row],[競技番号]],"")</f>
        <v>10</v>
      </c>
      <c r="B172" s="22">
        <f>IFERROR(テーブル_Swim015[[#This Row],[組]],"")</f>
        <v>1</v>
      </c>
      <c r="C172" s="22">
        <f>IFERROR(テーブル_Swim015[[#This Row],[水路]],"")</f>
        <v>3</v>
      </c>
      <c r="D172" s="22" t="str">
        <f t="shared" si="8"/>
        <v>1013</v>
      </c>
      <c r="E172" s="22">
        <f>IFERROR(テーブル_Swim015[[#This Row],[選手番号]],"")</f>
        <v>415</v>
      </c>
      <c r="F172" s="22" t="str">
        <f>IFERROR(VLOOKUP(E172,Sheet3!A:H,3,0),"")</f>
        <v xml:space="preserve">山本　真輝                    </v>
      </c>
      <c r="G172" s="22" t="str">
        <f>IFERROR(VLOOKUP(E172,Sheet3!A:H,8,0),"")</f>
        <v xml:space="preserve">トビウオ川内    </v>
      </c>
      <c r="H172" s="22" t="str">
        <f>IFERROR(VLOOKUP(E172,Sheet2!A:B,2,0),"")</f>
        <v/>
      </c>
      <c r="I172" s="22" t="str">
        <f t="shared" si="12"/>
        <v>41510</v>
      </c>
      <c r="J172" s="22">
        <f t="shared" si="13"/>
        <v>1</v>
      </c>
      <c r="K172" s="22">
        <f t="shared" si="14"/>
        <v>3</v>
      </c>
    </row>
    <row r="173" spans="1:11" s="22" customFormat="1">
      <c r="A173" s="22">
        <f>IFERROR(テーブル_Swim015[[#This Row],[競技番号]],"")</f>
        <v>10</v>
      </c>
      <c r="B173" s="22">
        <f>IFERROR(テーブル_Swim015[[#This Row],[組]],"")</f>
        <v>1</v>
      </c>
      <c r="C173" s="22">
        <f>IFERROR(テーブル_Swim015[[#This Row],[水路]],"")</f>
        <v>4</v>
      </c>
      <c r="D173" s="22" t="str">
        <f t="shared" si="8"/>
        <v>1014</v>
      </c>
      <c r="E173" s="22">
        <f>IFERROR(テーブル_Swim015[[#This Row],[選手番号]],"")</f>
        <v>245</v>
      </c>
      <c r="F173" s="22" t="str">
        <f>IFERROR(VLOOKUP(E173,Sheet3!A:H,3,0),"")</f>
        <v xml:space="preserve">杉田　　優                    </v>
      </c>
      <c r="G173" s="22" t="str">
        <f>IFERROR(VLOOKUP(E173,Sheet3!A:H,8,0),"")</f>
        <v xml:space="preserve">JSSセンコー     </v>
      </c>
      <c r="H173" s="22" t="str">
        <f>IFERROR(VLOOKUP(E173,Sheet2!A:B,2,0),"")</f>
        <v/>
      </c>
      <c r="I173" s="22" t="str">
        <f t="shared" si="12"/>
        <v>24510</v>
      </c>
      <c r="J173" s="22">
        <f t="shared" si="13"/>
        <v>1</v>
      </c>
      <c r="K173" s="22">
        <f t="shared" si="14"/>
        <v>4</v>
      </c>
    </row>
    <row r="174" spans="1:11" s="22" customFormat="1">
      <c r="A174" s="22">
        <f>IFERROR(テーブル_Swim015[[#This Row],[競技番号]],"")</f>
        <v>10</v>
      </c>
      <c r="B174" s="22">
        <f>IFERROR(テーブル_Swim015[[#This Row],[組]],"")</f>
        <v>1</v>
      </c>
      <c r="C174" s="22">
        <f>IFERROR(テーブル_Swim015[[#This Row],[水路]],"")</f>
        <v>5</v>
      </c>
      <c r="D174" s="22" t="str">
        <f t="shared" si="8"/>
        <v>1015</v>
      </c>
      <c r="E174" s="22">
        <f>IFERROR(テーブル_Swim015[[#This Row],[選手番号]],"")</f>
        <v>266</v>
      </c>
      <c r="F174" s="22" t="str">
        <f>IFERROR(VLOOKUP(E174,Sheet3!A:H,3,0),"")</f>
        <v xml:space="preserve">真鍋　拓実                    </v>
      </c>
      <c r="G174" s="22" t="str">
        <f>IFERROR(VLOOKUP(E174,Sheet3!A:H,8,0),"")</f>
        <v xml:space="preserve">ジャパン三木    </v>
      </c>
      <c r="H174" s="22" t="str">
        <f>IFERROR(VLOOKUP(E174,Sheet2!A:B,2,0),"")</f>
        <v/>
      </c>
      <c r="I174" s="22" t="str">
        <f t="shared" si="12"/>
        <v>26610</v>
      </c>
      <c r="J174" s="22">
        <f t="shared" si="13"/>
        <v>1</v>
      </c>
      <c r="K174" s="22">
        <f t="shared" si="14"/>
        <v>5</v>
      </c>
    </row>
    <row r="175" spans="1:11" s="22" customFormat="1">
      <c r="A175" s="22">
        <f>IFERROR(テーブル_Swim015[[#This Row],[競技番号]],"")</f>
        <v>10</v>
      </c>
      <c r="B175" s="22">
        <f>IFERROR(テーブル_Swim015[[#This Row],[組]],"")</f>
        <v>1</v>
      </c>
      <c r="C175" s="22">
        <f>IFERROR(テーブル_Swim015[[#This Row],[水路]],"")</f>
        <v>6</v>
      </c>
      <c r="D175" s="22" t="str">
        <f t="shared" si="8"/>
        <v>1016</v>
      </c>
      <c r="E175" s="22">
        <f>IFERROR(テーブル_Swim015[[#This Row],[選手番号]],"")</f>
        <v>0</v>
      </c>
      <c r="F175" s="22" t="str">
        <f>IFERROR(VLOOKUP(E175,Sheet3!A:H,3,0),"")</f>
        <v/>
      </c>
      <c r="G175" s="22" t="str">
        <f>IFERROR(VLOOKUP(E175,Sheet3!A:H,8,0),"")</f>
        <v/>
      </c>
      <c r="H175" s="22" t="str">
        <f>IFERROR(VLOOKUP(E175,Sheet2!A:B,2,0),"")</f>
        <v/>
      </c>
      <c r="I175" s="22" t="str">
        <f t="shared" si="12"/>
        <v>010</v>
      </c>
      <c r="J175" s="22">
        <f t="shared" si="13"/>
        <v>1</v>
      </c>
      <c r="K175" s="22">
        <f t="shared" si="14"/>
        <v>6</v>
      </c>
    </row>
    <row r="176" spans="1:11" s="22" customFormat="1">
      <c r="A176" s="22">
        <f>IFERROR(テーブル_Swim015[[#This Row],[競技番号]],"")</f>
        <v>10</v>
      </c>
      <c r="B176" s="22">
        <f>IFERROR(テーブル_Swim015[[#This Row],[組]],"")</f>
        <v>1</v>
      </c>
      <c r="C176" s="22">
        <f>IFERROR(テーブル_Swim015[[#This Row],[水路]],"")</f>
        <v>7</v>
      </c>
      <c r="D176" s="22" t="str">
        <f t="shared" si="8"/>
        <v>1017</v>
      </c>
      <c r="E176" s="22">
        <f>IFERROR(テーブル_Swim015[[#This Row],[選手番号]],"")</f>
        <v>0</v>
      </c>
      <c r="F176" s="22" t="str">
        <f>IFERROR(VLOOKUP(E176,Sheet3!A:H,3,0),"")</f>
        <v/>
      </c>
      <c r="G176" s="22" t="str">
        <f>IFERROR(VLOOKUP(E176,Sheet3!A:H,8,0),"")</f>
        <v/>
      </c>
      <c r="H176" s="22" t="str">
        <f>IFERROR(VLOOKUP(E176,Sheet2!A:B,2,0),"")</f>
        <v/>
      </c>
      <c r="I176" s="22" t="str">
        <f t="shared" si="12"/>
        <v>010</v>
      </c>
      <c r="J176" s="22">
        <f t="shared" si="13"/>
        <v>1</v>
      </c>
      <c r="K176" s="22">
        <f t="shared" si="14"/>
        <v>7</v>
      </c>
    </row>
    <row r="177" spans="1:11" s="22" customFormat="1">
      <c r="A177" s="22">
        <f>IFERROR(テーブル_Swim015[[#This Row],[競技番号]],"")</f>
        <v>10</v>
      </c>
      <c r="B177" s="22">
        <f>IFERROR(テーブル_Swim015[[#This Row],[組]],"")</f>
        <v>1</v>
      </c>
      <c r="C177" s="22">
        <f>IFERROR(テーブル_Swim015[[#This Row],[水路]],"")</f>
        <v>8</v>
      </c>
      <c r="D177" s="22" t="str">
        <f t="shared" si="8"/>
        <v>1018</v>
      </c>
      <c r="E177" s="22">
        <f>IFERROR(テーブル_Swim015[[#This Row],[選手番号]],"")</f>
        <v>0</v>
      </c>
      <c r="F177" s="22" t="str">
        <f>IFERROR(VLOOKUP(E177,Sheet3!A:H,3,0),"")</f>
        <v/>
      </c>
      <c r="G177" s="22" t="str">
        <f>IFERROR(VLOOKUP(E177,Sheet3!A:H,8,0),"")</f>
        <v/>
      </c>
      <c r="H177" s="22" t="str">
        <f>IFERROR(VLOOKUP(E177,Sheet2!A:B,2,0),"")</f>
        <v/>
      </c>
      <c r="I177" s="22" t="str">
        <f t="shared" si="12"/>
        <v>010</v>
      </c>
      <c r="J177" s="22">
        <f t="shared" si="13"/>
        <v>1</v>
      </c>
      <c r="K177" s="22">
        <f t="shared" si="14"/>
        <v>8</v>
      </c>
    </row>
    <row r="178" spans="1:11" s="22" customFormat="1">
      <c r="A178" s="22">
        <f>IFERROR(テーブル_Swim015[[#This Row],[競技番号]],"")</f>
        <v>10</v>
      </c>
      <c r="B178" s="22">
        <f>IFERROR(テーブル_Swim015[[#This Row],[組]],"")</f>
        <v>2</v>
      </c>
      <c r="C178" s="22">
        <f>IFERROR(テーブル_Swim015[[#This Row],[水路]],"")</f>
        <v>1</v>
      </c>
      <c r="D178" s="22" t="str">
        <f t="shared" si="8"/>
        <v>1021</v>
      </c>
      <c r="E178" s="22">
        <f>IFERROR(テーブル_Swim015[[#This Row],[選手番号]],"")</f>
        <v>818</v>
      </c>
      <c r="F178" s="22" t="str">
        <f>IFERROR(VLOOKUP(E178,Sheet3!A:H,3,0),"")</f>
        <v xml:space="preserve">寺井　悠晴                    </v>
      </c>
      <c r="G178" s="22" t="str">
        <f>IFERROR(VLOOKUP(E178,Sheet3!A:H,8,0),"")</f>
        <v xml:space="preserve">NSP高知         </v>
      </c>
      <c r="H178" s="22" t="str">
        <f>IFERROR(VLOOKUP(E178,Sheet2!A:B,2,0),"")</f>
        <v/>
      </c>
      <c r="I178" s="22" t="str">
        <f t="shared" si="12"/>
        <v>81810</v>
      </c>
      <c r="J178" s="22">
        <f t="shared" si="13"/>
        <v>2</v>
      </c>
      <c r="K178" s="22">
        <f t="shared" si="14"/>
        <v>1</v>
      </c>
    </row>
    <row r="179" spans="1:11" s="22" customFormat="1">
      <c r="A179" s="22">
        <f>IFERROR(テーブル_Swim015[[#This Row],[競技番号]],"")</f>
        <v>10</v>
      </c>
      <c r="B179" s="22">
        <f>IFERROR(テーブル_Swim015[[#This Row],[組]],"")</f>
        <v>2</v>
      </c>
      <c r="C179" s="22">
        <f>IFERROR(テーブル_Swim015[[#This Row],[水路]],"")</f>
        <v>2</v>
      </c>
      <c r="D179" s="22" t="str">
        <f t="shared" si="8"/>
        <v>1022</v>
      </c>
      <c r="E179" s="22">
        <f>IFERROR(テーブル_Swim015[[#This Row],[選手番号]],"")</f>
        <v>220</v>
      </c>
      <c r="F179" s="22" t="str">
        <f>IFERROR(VLOOKUP(E179,Sheet3!A:H,3,0),"")</f>
        <v xml:space="preserve">中瀬　　駿                    </v>
      </c>
      <c r="G179" s="22" t="str">
        <f>IFERROR(VLOOKUP(E179,Sheet3!A:H,8,0),"")</f>
        <v xml:space="preserve">サンダーＳＳ    </v>
      </c>
      <c r="H179" s="22" t="str">
        <f>IFERROR(VLOOKUP(E179,Sheet2!A:B,2,0),"")</f>
        <v/>
      </c>
      <c r="I179" s="22" t="str">
        <f t="shared" si="12"/>
        <v>22010</v>
      </c>
      <c r="J179" s="22">
        <f t="shared" si="13"/>
        <v>2</v>
      </c>
      <c r="K179" s="22">
        <f t="shared" si="14"/>
        <v>2</v>
      </c>
    </row>
    <row r="180" spans="1:11" s="22" customFormat="1">
      <c r="A180" s="22">
        <f>IFERROR(テーブル_Swim015[[#This Row],[競技番号]],"")</f>
        <v>10</v>
      </c>
      <c r="B180" s="22">
        <f>IFERROR(テーブル_Swim015[[#This Row],[組]],"")</f>
        <v>2</v>
      </c>
      <c r="C180" s="22">
        <f>IFERROR(テーブル_Swim015[[#This Row],[水路]],"")</f>
        <v>3</v>
      </c>
      <c r="D180" s="22" t="str">
        <f t="shared" si="8"/>
        <v>1023</v>
      </c>
      <c r="E180" s="22">
        <f>IFERROR(テーブル_Swim015[[#This Row],[選手番号]],"")</f>
        <v>767</v>
      </c>
      <c r="F180" s="22" t="str">
        <f>IFERROR(VLOOKUP(E180,Sheet3!A:H,3,0),"")</f>
        <v xml:space="preserve">櫛田　航大                    </v>
      </c>
      <c r="G180" s="22" t="str">
        <f>IFERROR(VLOOKUP(E180,Sheet3!A:H,8,0),"")</f>
        <v xml:space="preserve">ZEYO-ST         </v>
      </c>
      <c r="H180" s="22" t="str">
        <f>IFERROR(VLOOKUP(E180,Sheet2!A:B,2,0),"")</f>
        <v/>
      </c>
      <c r="I180" s="22" t="str">
        <f t="shared" si="12"/>
        <v>76710</v>
      </c>
      <c r="J180" s="22">
        <f t="shared" si="13"/>
        <v>2</v>
      </c>
      <c r="K180" s="22">
        <f t="shared" si="14"/>
        <v>3</v>
      </c>
    </row>
    <row r="181" spans="1:11" s="22" customFormat="1">
      <c r="A181" s="22">
        <f>IFERROR(テーブル_Swim015[[#This Row],[競技番号]],"")</f>
        <v>10</v>
      </c>
      <c r="B181" s="22">
        <f>IFERROR(テーブル_Swim015[[#This Row],[組]],"")</f>
        <v>2</v>
      </c>
      <c r="C181" s="22">
        <f>IFERROR(テーブル_Swim015[[#This Row],[水路]],"")</f>
        <v>4</v>
      </c>
      <c r="D181" s="22" t="str">
        <f t="shared" si="8"/>
        <v>1024</v>
      </c>
      <c r="E181" s="22">
        <f>IFERROR(テーブル_Swim015[[#This Row],[選手番号]],"")</f>
        <v>57</v>
      </c>
      <c r="F181" s="22" t="str">
        <f>IFERROR(VLOOKUP(E181,Sheet3!A:H,3,0),"")</f>
        <v xml:space="preserve">今井　崚雅                    </v>
      </c>
      <c r="G181" s="22" t="str">
        <f>IFERROR(VLOOKUP(E181,Sheet3!A:H,8,0),"")</f>
        <v xml:space="preserve">ジャパン丸亀    </v>
      </c>
      <c r="H181" s="22" t="str">
        <f>IFERROR(VLOOKUP(E181,Sheet2!A:B,2,0),"")</f>
        <v/>
      </c>
      <c r="I181" s="22" t="str">
        <f t="shared" si="12"/>
        <v>5710</v>
      </c>
      <c r="J181" s="22">
        <f t="shared" si="13"/>
        <v>2</v>
      </c>
      <c r="K181" s="22">
        <f t="shared" si="14"/>
        <v>4</v>
      </c>
    </row>
    <row r="182" spans="1:11" s="22" customFormat="1">
      <c r="A182" s="22">
        <f>IFERROR(テーブル_Swim015[[#This Row],[競技番号]],"")</f>
        <v>10</v>
      </c>
      <c r="B182" s="22">
        <f>IFERROR(テーブル_Swim015[[#This Row],[組]],"")</f>
        <v>2</v>
      </c>
      <c r="C182" s="22">
        <f>IFERROR(テーブル_Swim015[[#This Row],[水路]],"")</f>
        <v>5</v>
      </c>
      <c r="D182" s="22" t="str">
        <f t="shared" si="8"/>
        <v>1025</v>
      </c>
      <c r="E182" s="22">
        <f>IFERROR(テーブル_Swim015[[#This Row],[選手番号]],"")</f>
        <v>382</v>
      </c>
      <c r="F182" s="22" t="str">
        <f>IFERROR(VLOOKUP(E182,Sheet3!A:H,3,0),"")</f>
        <v xml:space="preserve">篠原　碧斗                    </v>
      </c>
      <c r="G182" s="22" t="str">
        <f>IFERROR(VLOOKUP(E182,Sheet3!A:H,8,0),"")</f>
        <v xml:space="preserve">ＯＫ脇町        </v>
      </c>
      <c r="H182" s="22" t="str">
        <f>IFERROR(VLOOKUP(E182,Sheet2!A:B,2,0),"")</f>
        <v/>
      </c>
      <c r="I182" s="22" t="str">
        <f t="shared" si="12"/>
        <v>38210</v>
      </c>
      <c r="J182" s="22">
        <f t="shared" si="13"/>
        <v>2</v>
      </c>
      <c r="K182" s="22">
        <f t="shared" si="14"/>
        <v>5</v>
      </c>
    </row>
    <row r="183" spans="1:11" s="22" customFormat="1">
      <c r="A183" s="22">
        <f>IFERROR(テーブル_Swim015[[#This Row],[競技番号]],"")</f>
        <v>10</v>
      </c>
      <c r="B183" s="22">
        <f>IFERROR(テーブル_Swim015[[#This Row],[組]],"")</f>
        <v>2</v>
      </c>
      <c r="C183" s="22">
        <f>IFERROR(テーブル_Swim015[[#This Row],[水路]],"")</f>
        <v>6</v>
      </c>
      <c r="D183" s="22" t="str">
        <f t="shared" si="8"/>
        <v>1026</v>
      </c>
      <c r="E183" s="22">
        <f>IFERROR(テーブル_Swim015[[#This Row],[選手番号]],"")</f>
        <v>355</v>
      </c>
      <c r="F183" s="22" t="str">
        <f>IFERROR(VLOOKUP(E183,Sheet3!A:H,3,0),"")</f>
        <v xml:space="preserve">モートン海夢                  </v>
      </c>
      <c r="G183" s="22" t="str">
        <f>IFERROR(VLOOKUP(E183,Sheet3!A:H,8,0),"")</f>
        <v xml:space="preserve">ＯＫＳＳ        </v>
      </c>
      <c r="H183" s="22" t="str">
        <f>IFERROR(VLOOKUP(E183,Sheet2!A:B,2,0),"")</f>
        <v/>
      </c>
      <c r="I183" s="22" t="str">
        <f t="shared" si="12"/>
        <v>35510</v>
      </c>
      <c r="J183" s="22">
        <f t="shared" si="13"/>
        <v>2</v>
      </c>
      <c r="K183" s="22">
        <f t="shared" si="14"/>
        <v>6</v>
      </c>
    </row>
    <row r="184" spans="1:11" s="22" customFormat="1">
      <c r="A184" s="22">
        <f>IFERROR(テーブル_Swim015[[#This Row],[競技番号]],"")</f>
        <v>10</v>
      </c>
      <c r="B184" s="22">
        <f>IFERROR(テーブル_Swim015[[#This Row],[組]],"")</f>
        <v>2</v>
      </c>
      <c r="C184" s="22">
        <f>IFERROR(テーブル_Swim015[[#This Row],[水路]],"")</f>
        <v>7</v>
      </c>
      <c r="D184" s="22" t="str">
        <f t="shared" si="8"/>
        <v>1027</v>
      </c>
      <c r="E184" s="22">
        <f>IFERROR(テーブル_Swim015[[#This Row],[選手番号]],"")</f>
        <v>91</v>
      </c>
      <c r="F184" s="22" t="str">
        <f>IFERROR(VLOOKUP(E184,Sheet3!A:H,3,0),"")</f>
        <v xml:space="preserve">森　　聡汰                    </v>
      </c>
      <c r="G184" s="22" t="str">
        <f>IFERROR(VLOOKUP(E184,Sheet3!A:H,8,0),"")</f>
        <v xml:space="preserve">ジャパン観      </v>
      </c>
      <c r="H184" s="22" t="str">
        <f>IFERROR(VLOOKUP(E184,Sheet2!A:B,2,0),"")</f>
        <v/>
      </c>
      <c r="I184" s="22" t="str">
        <f t="shared" si="12"/>
        <v>9110</v>
      </c>
      <c r="J184" s="22">
        <f t="shared" si="13"/>
        <v>2</v>
      </c>
      <c r="K184" s="22">
        <f t="shared" si="14"/>
        <v>7</v>
      </c>
    </row>
    <row r="185" spans="1:11" s="22" customFormat="1">
      <c r="A185" s="22">
        <f>IFERROR(テーブル_Swim015[[#This Row],[競技番号]],"")</f>
        <v>10</v>
      </c>
      <c r="B185" s="22">
        <f>IFERROR(テーブル_Swim015[[#This Row],[組]],"")</f>
        <v>2</v>
      </c>
      <c r="C185" s="22">
        <f>IFERROR(テーブル_Swim015[[#This Row],[水路]],"")</f>
        <v>8</v>
      </c>
      <c r="D185" s="22" t="str">
        <f t="shared" si="8"/>
        <v>1028</v>
      </c>
      <c r="E185" s="22">
        <f>IFERROR(テーブル_Swim015[[#This Row],[選手番号]],"")</f>
        <v>0</v>
      </c>
      <c r="F185" s="22" t="str">
        <f>IFERROR(VLOOKUP(E185,Sheet3!A:H,3,0),"")</f>
        <v/>
      </c>
      <c r="G185" s="22" t="str">
        <f>IFERROR(VLOOKUP(E185,Sheet3!A:H,8,0),"")</f>
        <v/>
      </c>
      <c r="H185" s="22" t="str">
        <f>IFERROR(VLOOKUP(E185,Sheet2!A:B,2,0),"")</f>
        <v/>
      </c>
      <c r="I185" s="22" t="str">
        <f t="shared" si="12"/>
        <v>010</v>
      </c>
      <c r="J185" s="22">
        <f t="shared" si="13"/>
        <v>2</v>
      </c>
      <c r="K185" s="22">
        <f t="shared" si="14"/>
        <v>8</v>
      </c>
    </row>
    <row r="186" spans="1:11" s="22" customFormat="1">
      <c r="A186" s="22">
        <f>IFERROR(テーブル_Swim015[[#This Row],[競技番号]],"")</f>
        <v>11</v>
      </c>
      <c r="B186" s="22">
        <f>IFERROR(テーブル_Swim015[[#This Row],[組]],"")</f>
        <v>1</v>
      </c>
      <c r="C186" s="22">
        <f>IFERROR(テーブル_Swim015[[#This Row],[水路]],"")</f>
        <v>1</v>
      </c>
      <c r="D186" s="22" t="str">
        <f t="shared" si="8"/>
        <v>1111</v>
      </c>
      <c r="E186" s="22">
        <f>IFERROR(テーブル_Swim015[[#This Row],[選手番号]],"")</f>
        <v>0</v>
      </c>
      <c r="F186" s="22" t="str">
        <f>IFERROR(VLOOKUP(E186,Sheet3!A:H,3,0),"")</f>
        <v/>
      </c>
      <c r="G186" s="22" t="str">
        <f>IFERROR(VLOOKUP(E186,Sheet3!A:H,8,0),"")</f>
        <v/>
      </c>
      <c r="H186" s="22" t="str">
        <f>IFERROR(VLOOKUP(E186,Sheet2!A:B,2,0),"")</f>
        <v/>
      </c>
      <c r="I186" s="22" t="str">
        <f t="shared" si="12"/>
        <v>011</v>
      </c>
      <c r="J186" s="22">
        <f t="shared" si="13"/>
        <v>1</v>
      </c>
      <c r="K186" s="22">
        <f t="shared" si="14"/>
        <v>1</v>
      </c>
    </row>
    <row r="187" spans="1:11" s="22" customFormat="1">
      <c r="A187" s="22">
        <f>IFERROR(テーブル_Swim015[[#This Row],[競技番号]],"")</f>
        <v>11</v>
      </c>
      <c r="B187" s="22">
        <f>IFERROR(テーブル_Swim015[[#This Row],[組]],"")</f>
        <v>1</v>
      </c>
      <c r="C187" s="22">
        <f>IFERROR(テーブル_Swim015[[#This Row],[水路]],"")</f>
        <v>2</v>
      </c>
      <c r="D187" s="22" t="str">
        <f t="shared" si="8"/>
        <v>1112</v>
      </c>
      <c r="E187" s="22">
        <f>IFERROR(テーブル_Swim015[[#This Row],[選手番号]],"")</f>
        <v>0</v>
      </c>
      <c r="F187" s="22" t="str">
        <f>IFERROR(VLOOKUP(E187,Sheet3!A:H,3,0),"")</f>
        <v/>
      </c>
      <c r="G187" s="22" t="str">
        <f>IFERROR(VLOOKUP(E187,Sheet3!A:H,8,0),"")</f>
        <v/>
      </c>
      <c r="H187" s="22" t="str">
        <f>IFERROR(VLOOKUP(E187,Sheet2!A:B,2,0),"")</f>
        <v/>
      </c>
      <c r="I187" s="22" t="str">
        <f t="shared" si="12"/>
        <v>011</v>
      </c>
      <c r="J187" s="22">
        <f t="shared" si="13"/>
        <v>1</v>
      </c>
      <c r="K187" s="22">
        <f t="shared" si="14"/>
        <v>2</v>
      </c>
    </row>
    <row r="188" spans="1:11" s="22" customFormat="1">
      <c r="A188" s="22">
        <f>IFERROR(テーブル_Swim015[[#This Row],[競技番号]],"")</f>
        <v>11</v>
      </c>
      <c r="B188" s="22">
        <f>IFERROR(テーブル_Swim015[[#This Row],[組]],"")</f>
        <v>1</v>
      </c>
      <c r="C188" s="22">
        <f>IFERROR(テーブル_Swim015[[#This Row],[水路]],"")</f>
        <v>3</v>
      </c>
      <c r="D188" s="22" t="str">
        <f t="shared" si="8"/>
        <v>1113</v>
      </c>
      <c r="E188" s="22">
        <f>IFERROR(テーブル_Swim015[[#This Row],[選手番号]],"")</f>
        <v>198</v>
      </c>
      <c r="F188" s="22" t="str">
        <f>IFERROR(VLOOKUP(E188,Sheet3!A:H,3,0),"")</f>
        <v xml:space="preserve">木下　柚月                    </v>
      </c>
      <c r="G188" s="22" t="str">
        <f>IFERROR(VLOOKUP(E188,Sheet3!A:H,8,0),"")</f>
        <v xml:space="preserve">坂出伊藤ＳＳ    </v>
      </c>
      <c r="H188" s="22" t="str">
        <f>IFERROR(VLOOKUP(E188,Sheet2!A:B,2,0),"")</f>
        <v/>
      </c>
      <c r="I188" s="22" t="str">
        <f t="shared" si="12"/>
        <v>19811</v>
      </c>
      <c r="J188" s="22">
        <f t="shared" si="13"/>
        <v>1</v>
      </c>
      <c r="K188" s="22">
        <f t="shared" si="14"/>
        <v>3</v>
      </c>
    </row>
    <row r="189" spans="1:11" s="22" customFormat="1">
      <c r="A189" s="22">
        <f>IFERROR(テーブル_Swim015[[#This Row],[競技番号]],"")</f>
        <v>11</v>
      </c>
      <c r="B189" s="22">
        <f>IFERROR(テーブル_Swim015[[#This Row],[組]],"")</f>
        <v>1</v>
      </c>
      <c r="C189" s="22">
        <f>IFERROR(テーブル_Swim015[[#This Row],[水路]],"")</f>
        <v>4</v>
      </c>
      <c r="D189" s="22" t="str">
        <f t="shared" si="8"/>
        <v>1114</v>
      </c>
      <c r="E189" s="22">
        <f>IFERROR(テーブル_Swim015[[#This Row],[選手番号]],"")</f>
        <v>547</v>
      </c>
      <c r="F189" s="22" t="str">
        <f>IFERROR(VLOOKUP(E189,Sheet3!A:H,3,0),"")</f>
        <v xml:space="preserve">廣井　優花                    </v>
      </c>
      <c r="G189" s="22" t="str">
        <f>IFERROR(VLOOKUP(E189,Sheet3!A:H,8,0),"")</f>
        <v xml:space="preserve">八幡浜ＳＣ      </v>
      </c>
      <c r="H189" s="22" t="str">
        <f>IFERROR(VLOOKUP(E189,Sheet2!A:B,2,0),"")</f>
        <v/>
      </c>
      <c r="I189" s="22" t="str">
        <f t="shared" si="12"/>
        <v>54711</v>
      </c>
      <c r="J189" s="22">
        <f t="shared" si="13"/>
        <v>1</v>
      </c>
      <c r="K189" s="22">
        <f t="shared" si="14"/>
        <v>4</v>
      </c>
    </row>
    <row r="190" spans="1:11" s="22" customFormat="1">
      <c r="A190" s="22">
        <f>IFERROR(テーブル_Swim015[[#This Row],[競技番号]],"")</f>
        <v>11</v>
      </c>
      <c r="B190" s="22">
        <f>IFERROR(テーブル_Swim015[[#This Row],[組]],"")</f>
        <v>1</v>
      </c>
      <c r="C190" s="22">
        <f>IFERROR(テーブル_Swim015[[#This Row],[水路]],"")</f>
        <v>5</v>
      </c>
      <c r="D190" s="22" t="str">
        <f t="shared" si="8"/>
        <v>1115</v>
      </c>
      <c r="E190" s="22">
        <f>IFERROR(テーブル_Swim015[[#This Row],[選手番号]],"")</f>
        <v>709</v>
      </c>
      <c r="F190" s="22" t="str">
        <f>IFERROR(VLOOKUP(E190,Sheet3!A:H,3,0),"")</f>
        <v xml:space="preserve">渡邉ななみ                    </v>
      </c>
      <c r="G190" s="22" t="str">
        <f>IFERROR(VLOOKUP(E190,Sheet3!A:H,8,0),"")</f>
        <v xml:space="preserve">しまなみSC      </v>
      </c>
      <c r="H190" s="22" t="str">
        <f>IFERROR(VLOOKUP(E190,Sheet2!A:B,2,0),"")</f>
        <v/>
      </c>
      <c r="I190" s="22" t="str">
        <f t="shared" si="12"/>
        <v>70911</v>
      </c>
      <c r="J190" s="22">
        <f t="shared" si="13"/>
        <v>1</v>
      </c>
      <c r="K190" s="22">
        <f t="shared" si="14"/>
        <v>5</v>
      </c>
    </row>
    <row r="191" spans="1:11" s="22" customFormat="1">
      <c r="A191" s="22">
        <f>IFERROR(テーブル_Swim015[[#This Row],[競技番号]],"")</f>
        <v>11</v>
      </c>
      <c r="B191" s="22">
        <f>IFERROR(テーブル_Swim015[[#This Row],[組]],"")</f>
        <v>1</v>
      </c>
      <c r="C191" s="22">
        <f>IFERROR(テーブル_Swim015[[#This Row],[水路]],"")</f>
        <v>6</v>
      </c>
      <c r="D191" s="22" t="str">
        <f t="shared" si="8"/>
        <v>1116</v>
      </c>
      <c r="E191" s="22">
        <f>IFERROR(テーブル_Swim015[[#This Row],[選手番号]],"")</f>
        <v>0</v>
      </c>
      <c r="F191" s="22" t="str">
        <f>IFERROR(VLOOKUP(E191,Sheet3!A:H,3,0),"")</f>
        <v/>
      </c>
      <c r="G191" s="22" t="str">
        <f>IFERROR(VLOOKUP(E191,Sheet3!A:H,8,0),"")</f>
        <v/>
      </c>
      <c r="H191" s="22" t="str">
        <f>IFERROR(VLOOKUP(E191,Sheet2!A:B,2,0),"")</f>
        <v/>
      </c>
      <c r="I191" s="22" t="str">
        <f t="shared" si="12"/>
        <v>011</v>
      </c>
      <c r="J191" s="22">
        <f t="shared" si="13"/>
        <v>1</v>
      </c>
      <c r="K191" s="22">
        <f t="shared" si="14"/>
        <v>6</v>
      </c>
    </row>
    <row r="192" spans="1:11" s="22" customFormat="1">
      <c r="A192" s="22">
        <f>IFERROR(テーブル_Swim015[[#This Row],[競技番号]],"")</f>
        <v>11</v>
      </c>
      <c r="B192" s="22">
        <f>IFERROR(テーブル_Swim015[[#This Row],[組]],"")</f>
        <v>1</v>
      </c>
      <c r="C192" s="22">
        <f>IFERROR(テーブル_Swim015[[#This Row],[水路]],"")</f>
        <v>7</v>
      </c>
      <c r="D192" s="22" t="str">
        <f t="shared" si="8"/>
        <v>1117</v>
      </c>
      <c r="E192" s="22">
        <f>IFERROR(テーブル_Swim015[[#This Row],[選手番号]],"")</f>
        <v>0</v>
      </c>
      <c r="F192" s="22" t="str">
        <f>IFERROR(VLOOKUP(E192,Sheet3!A:H,3,0),"")</f>
        <v/>
      </c>
      <c r="G192" s="22" t="str">
        <f>IFERROR(VLOOKUP(E192,Sheet3!A:H,8,0),"")</f>
        <v/>
      </c>
      <c r="H192" s="22" t="str">
        <f>IFERROR(VLOOKUP(E192,Sheet2!A:B,2,0),"")</f>
        <v/>
      </c>
      <c r="I192" s="22" t="str">
        <f t="shared" si="12"/>
        <v>011</v>
      </c>
      <c r="J192" s="22">
        <f t="shared" si="13"/>
        <v>1</v>
      </c>
      <c r="K192" s="22">
        <f t="shared" si="14"/>
        <v>7</v>
      </c>
    </row>
    <row r="193" spans="1:11" s="22" customFormat="1">
      <c r="A193" s="22">
        <f>IFERROR(テーブル_Swim015[[#This Row],[競技番号]],"")</f>
        <v>11</v>
      </c>
      <c r="B193" s="22">
        <f>IFERROR(テーブル_Swim015[[#This Row],[組]],"")</f>
        <v>1</v>
      </c>
      <c r="C193" s="22">
        <f>IFERROR(テーブル_Swim015[[#This Row],[水路]],"")</f>
        <v>8</v>
      </c>
      <c r="D193" s="22" t="str">
        <f t="shared" si="8"/>
        <v>1118</v>
      </c>
      <c r="E193" s="22">
        <f>IFERROR(テーブル_Swim015[[#This Row],[選手番号]],"")</f>
        <v>0</v>
      </c>
      <c r="F193" s="22" t="str">
        <f>IFERROR(VLOOKUP(E193,Sheet3!A:H,3,0),"")</f>
        <v/>
      </c>
      <c r="G193" s="22" t="str">
        <f>IFERROR(VLOOKUP(E193,Sheet3!A:H,8,0),"")</f>
        <v/>
      </c>
      <c r="H193" s="22" t="str">
        <f>IFERROR(VLOOKUP(E193,Sheet2!A:B,2,0),"")</f>
        <v/>
      </c>
      <c r="I193" s="22" t="str">
        <f t="shared" si="12"/>
        <v>011</v>
      </c>
      <c r="J193" s="22">
        <f t="shared" si="13"/>
        <v>1</v>
      </c>
      <c r="K193" s="22">
        <f t="shared" si="14"/>
        <v>8</v>
      </c>
    </row>
    <row r="194" spans="1:11" s="22" customFormat="1">
      <c r="A194" s="22">
        <f>IFERROR(テーブル_Swim015[[#This Row],[競技番号]],"")</f>
        <v>11</v>
      </c>
      <c r="B194" s="22">
        <f>IFERROR(テーブル_Swim015[[#This Row],[組]],"")</f>
        <v>2</v>
      </c>
      <c r="C194" s="22">
        <f>IFERROR(テーブル_Swim015[[#This Row],[水路]],"")</f>
        <v>1</v>
      </c>
      <c r="D194" s="22" t="str">
        <f t="shared" si="8"/>
        <v>1121</v>
      </c>
      <c r="E194" s="22">
        <f>IFERROR(テーブル_Swim015[[#This Row],[選手番号]],"")</f>
        <v>560</v>
      </c>
      <c r="F194" s="22" t="str">
        <f>IFERROR(VLOOKUP(E194,Sheet3!A:H,3,0),"")</f>
        <v xml:space="preserve">永井　咲帆                    </v>
      </c>
      <c r="G194" s="22" t="str">
        <f>IFERROR(VLOOKUP(E194,Sheet3!A:H,8,0),"")</f>
        <v xml:space="preserve">南海朝生田      </v>
      </c>
      <c r="H194" s="22" t="str">
        <f>IFERROR(VLOOKUP(E194,Sheet2!A:B,2,0),"")</f>
        <v/>
      </c>
      <c r="I194" s="22" t="str">
        <f t="shared" si="12"/>
        <v>56011</v>
      </c>
      <c r="J194" s="22">
        <f t="shared" si="13"/>
        <v>2</v>
      </c>
      <c r="K194" s="22">
        <f t="shared" si="14"/>
        <v>1</v>
      </c>
    </row>
    <row r="195" spans="1:11" s="22" customFormat="1">
      <c r="A195" s="22">
        <f>IFERROR(テーブル_Swim015[[#This Row],[競技番号]],"")</f>
        <v>11</v>
      </c>
      <c r="B195" s="22">
        <f>IFERROR(テーブル_Swim015[[#This Row],[組]],"")</f>
        <v>2</v>
      </c>
      <c r="C195" s="22">
        <f>IFERROR(テーブル_Swim015[[#This Row],[水路]],"")</f>
        <v>2</v>
      </c>
      <c r="D195" s="22" t="str">
        <f t="shared" ref="D195:D258" si="15">CONCATENATE(A195,B195,C195)</f>
        <v>1122</v>
      </c>
      <c r="E195" s="22">
        <f>IFERROR(テーブル_Swim015[[#This Row],[選手番号]],"")</f>
        <v>795</v>
      </c>
      <c r="F195" s="22" t="str">
        <f>IFERROR(VLOOKUP(E195,Sheet3!A:H,3,0),"")</f>
        <v xml:space="preserve">田中　亜海                    </v>
      </c>
      <c r="G195" s="22" t="str">
        <f>IFERROR(VLOOKUP(E195,Sheet3!A:H,8,0),"")</f>
        <v xml:space="preserve">さくらＳＣ      </v>
      </c>
      <c r="H195" s="22" t="str">
        <f>IFERROR(VLOOKUP(E195,Sheet2!A:B,2,0),"")</f>
        <v/>
      </c>
      <c r="I195" s="22" t="str">
        <f t="shared" si="12"/>
        <v>79511</v>
      </c>
      <c r="J195" s="22">
        <f t="shared" si="13"/>
        <v>2</v>
      </c>
      <c r="K195" s="22">
        <f t="shared" si="14"/>
        <v>2</v>
      </c>
    </row>
    <row r="196" spans="1:11" s="22" customFormat="1">
      <c r="A196" s="22">
        <f>IFERROR(テーブル_Swim015[[#This Row],[競技番号]],"")</f>
        <v>11</v>
      </c>
      <c r="B196" s="22">
        <f>IFERROR(テーブル_Swim015[[#This Row],[組]],"")</f>
        <v>2</v>
      </c>
      <c r="C196" s="22">
        <f>IFERROR(テーブル_Swim015[[#This Row],[水路]],"")</f>
        <v>3</v>
      </c>
      <c r="D196" s="22" t="str">
        <f t="shared" si="15"/>
        <v>1123</v>
      </c>
      <c r="E196" s="22">
        <f>IFERROR(テーブル_Swim015[[#This Row],[選手番号]],"")</f>
        <v>511</v>
      </c>
      <c r="F196" s="22" t="str">
        <f>IFERROR(VLOOKUP(E196,Sheet3!A:H,3,0),"")</f>
        <v xml:space="preserve">井原　愛美                    </v>
      </c>
      <c r="G196" s="22" t="str">
        <f>IFERROR(VLOOKUP(E196,Sheet3!A:H,8,0),"")</f>
        <v xml:space="preserve">Z-UP            </v>
      </c>
      <c r="H196" s="22" t="str">
        <f>IFERROR(VLOOKUP(E196,Sheet2!A:B,2,0),"")</f>
        <v/>
      </c>
      <c r="I196" s="22" t="str">
        <f t="shared" si="12"/>
        <v>51111</v>
      </c>
      <c r="J196" s="22">
        <f t="shared" si="13"/>
        <v>2</v>
      </c>
      <c r="K196" s="22">
        <f t="shared" si="14"/>
        <v>3</v>
      </c>
    </row>
    <row r="197" spans="1:11" s="22" customFormat="1">
      <c r="A197" s="22">
        <f>IFERROR(テーブル_Swim015[[#This Row],[競技番号]],"")</f>
        <v>11</v>
      </c>
      <c r="B197" s="22">
        <f>IFERROR(テーブル_Swim015[[#This Row],[組]],"")</f>
        <v>2</v>
      </c>
      <c r="C197" s="22">
        <f>IFERROR(テーブル_Swim015[[#This Row],[水路]],"")</f>
        <v>4</v>
      </c>
      <c r="D197" s="22" t="str">
        <f t="shared" si="15"/>
        <v>1124</v>
      </c>
      <c r="E197" s="22">
        <f>IFERROR(テーブル_Swim015[[#This Row],[選手番号]],"")</f>
        <v>326</v>
      </c>
      <c r="F197" s="22" t="str">
        <f>IFERROR(VLOOKUP(E197,Sheet3!A:H,3,0),"")</f>
        <v xml:space="preserve">岸本玲於菜                    </v>
      </c>
      <c r="G197" s="22" t="str">
        <f>IFERROR(VLOOKUP(E197,Sheet3!A:H,8,0),"")</f>
        <v xml:space="preserve">ハッピー阿南    </v>
      </c>
      <c r="H197" s="22" t="str">
        <f>IFERROR(VLOOKUP(E197,Sheet2!A:B,2,0),"")</f>
        <v/>
      </c>
      <c r="I197" s="22" t="str">
        <f t="shared" si="12"/>
        <v>32611</v>
      </c>
      <c r="J197" s="22">
        <f t="shared" si="13"/>
        <v>2</v>
      </c>
      <c r="K197" s="22">
        <f t="shared" si="14"/>
        <v>4</v>
      </c>
    </row>
    <row r="198" spans="1:11" s="22" customFormat="1">
      <c r="A198" s="22">
        <f>IFERROR(テーブル_Swim015[[#This Row],[競技番号]],"")</f>
        <v>11</v>
      </c>
      <c r="B198" s="22">
        <f>IFERROR(テーブル_Swim015[[#This Row],[組]],"")</f>
        <v>2</v>
      </c>
      <c r="C198" s="22">
        <f>IFERROR(テーブル_Swim015[[#This Row],[水路]],"")</f>
        <v>5</v>
      </c>
      <c r="D198" s="22" t="str">
        <f t="shared" si="15"/>
        <v>1125</v>
      </c>
      <c r="E198" s="22">
        <f>IFERROR(テーブル_Swim015[[#This Row],[選手番号]],"")</f>
        <v>233</v>
      </c>
      <c r="F198" s="22" t="str">
        <f>IFERROR(VLOOKUP(E198,Sheet3!A:H,3,0),"")</f>
        <v xml:space="preserve">市川　亜夢                    </v>
      </c>
      <c r="G198" s="22" t="str">
        <f>IFERROR(VLOOKUP(E198,Sheet3!A:H,8,0),"")</f>
        <v xml:space="preserve">サンダーＳＳ    </v>
      </c>
      <c r="H198" s="22" t="str">
        <f>IFERROR(VLOOKUP(E198,Sheet2!A:B,2,0),"")</f>
        <v/>
      </c>
      <c r="I198" s="22" t="str">
        <f t="shared" si="12"/>
        <v>23311</v>
      </c>
      <c r="J198" s="22">
        <f t="shared" si="13"/>
        <v>2</v>
      </c>
      <c r="K198" s="22">
        <f t="shared" si="14"/>
        <v>5</v>
      </c>
    </row>
    <row r="199" spans="1:11" s="22" customFormat="1">
      <c r="A199" s="22">
        <f>IFERROR(テーブル_Swim015[[#This Row],[競技番号]],"")</f>
        <v>11</v>
      </c>
      <c r="B199" s="22">
        <f>IFERROR(テーブル_Swim015[[#This Row],[組]],"")</f>
        <v>2</v>
      </c>
      <c r="C199" s="22">
        <f>IFERROR(テーブル_Swim015[[#This Row],[水路]],"")</f>
        <v>6</v>
      </c>
      <c r="D199" s="22" t="str">
        <f t="shared" si="15"/>
        <v>1126</v>
      </c>
      <c r="E199" s="22">
        <f>IFERROR(テーブル_Swim015[[#This Row],[選手番号]],"")</f>
        <v>234</v>
      </c>
      <c r="F199" s="22" t="str">
        <f>IFERROR(VLOOKUP(E199,Sheet3!A:H,3,0),"")</f>
        <v xml:space="preserve">村田みらい                    </v>
      </c>
      <c r="G199" s="22" t="str">
        <f>IFERROR(VLOOKUP(E199,Sheet3!A:H,8,0),"")</f>
        <v xml:space="preserve">サンダーＳＳ    </v>
      </c>
      <c r="H199" s="22" t="str">
        <f>IFERROR(VLOOKUP(E199,Sheet2!A:B,2,0),"")</f>
        <v/>
      </c>
      <c r="I199" s="22" t="str">
        <f t="shared" si="12"/>
        <v>23411</v>
      </c>
      <c r="J199" s="22">
        <f t="shared" si="13"/>
        <v>2</v>
      </c>
      <c r="K199" s="22">
        <f t="shared" si="14"/>
        <v>6</v>
      </c>
    </row>
    <row r="200" spans="1:11" s="22" customFormat="1">
      <c r="A200" s="22">
        <f>IFERROR(テーブル_Swim015[[#This Row],[競技番号]],"")</f>
        <v>11</v>
      </c>
      <c r="B200" s="22">
        <f>IFERROR(テーブル_Swim015[[#This Row],[組]],"")</f>
        <v>2</v>
      </c>
      <c r="C200" s="22">
        <f>IFERROR(テーブル_Swim015[[#This Row],[水路]],"")</f>
        <v>7</v>
      </c>
      <c r="D200" s="22" t="str">
        <f t="shared" si="15"/>
        <v>1127</v>
      </c>
      <c r="E200" s="22">
        <f>IFERROR(テーブル_Swim015[[#This Row],[選手番号]],"")</f>
        <v>508</v>
      </c>
      <c r="F200" s="22" t="str">
        <f>IFERROR(VLOOKUP(E200,Sheet3!A:H,3,0),"")</f>
        <v xml:space="preserve">角田　　光                    </v>
      </c>
      <c r="G200" s="22" t="str">
        <f>IFERROR(VLOOKUP(E200,Sheet3!A:H,8,0),"")</f>
        <v xml:space="preserve">Z-UP            </v>
      </c>
      <c r="H200" s="22" t="str">
        <f>IFERROR(VLOOKUP(E200,Sheet2!A:B,2,0),"")</f>
        <v/>
      </c>
      <c r="I200" s="22" t="str">
        <f t="shared" si="12"/>
        <v>50811</v>
      </c>
      <c r="J200" s="22">
        <f t="shared" si="13"/>
        <v>2</v>
      </c>
      <c r="K200" s="22">
        <f t="shared" si="14"/>
        <v>7</v>
      </c>
    </row>
    <row r="201" spans="1:11" s="22" customFormat="1">
      <c r="A201" s="22">
        <f>IFERROR(テーブル_Swim015[[#This Row],[競技番号]],"")</f>
        <v>11</v>
      </c>
      <c r="B201" s="22">
        <f>IFERROR(テーブル_Swim015[[#This Row],[組]],"")</f>
        <v>2</v>
      </c>
      <c r="C201" s="22">
        <f>IFERROR(テーブル_Swim015[[#This Row],[水路]],"")</f>
        <v>8</v>
      </c>
      <c r="D201" s="22" t="str">
        <f t="shared" si="15"/>
        <v>1128</v>
      </c>
      <c r="E201" s="22">
        <f>IFERROR(テーブル_Swim015[[#This Row],[選手番号]],"")</f>
        <v>0</v>
      </c>
      <c r="F201" s="22" t="str">
        <f>IFERROR(VLOOKUP(E201,Sheet3!A:H,3,0),"")</f>
        <v/>
      </c>
      <c r="G201" s="22" t="str">
        <f>IFERROR(VLOOKUP(E201,Sheet3!A:H,8,0),"")</f>
        <v/>
      </c>
      <c r="H201" s="22" t="str">
        <f>IFERROR(VLOOKUP(E201,Sheet2!A:B,2,0),"")</f>
        <v/>
      </c>
      <c r="I201" s="22" t="str">
        <f t="shared" si="12"/>
        <v>011</v>
      </c>
      <c r="J201" s="22">
        <f t="shared" si="13"/>
        <v>2</v>
      </c>
      <c r="K201" s="22">
        <f t="shared" si="14"/>
        <v>8</v>
      </c>
    </row>
    <row r="202" spans="1:11" s="22" customFormat="1">
      <c r="A202" s="22">
        <f>IFERROR(テーブル_Swim015[[#This Row],[競技番号]],"")</f>
        <v>11</v>
      </c>
      <c r="B202" s="22">
        <f>IFERROR(テーブル_Swim015[[#This Row],[組]],"")</f>
        <v>3</v>
      </c>
      <c r="C202" s="22">
        <f>IFERROR(テーブル_Swim015[[#This Row],[水路]],"")</f>
        <v>1</v>
      </c>
      <c r="D202" s="22" t="str">
        <f t="shared" si="15"/>
        <v>1131</v>
      </c>
      <c r="E202" s="22">
        <f>IFERROR(テーブル_Swim015[[#This Row],[選手番号]],"")</f>
        <v>493</v>
      </c>
      <c r="F202" s="22" t="str">
        <f>IFERROR(VLOOKUP(E202,Sheet3!A:H,3,0),"")</f>
        <v xml:space="preserve">平田　　芽                    </v>
      </c>
      <c r="G202" s="22" t="str">
        <f>IFERROR(VLOOKUP(E202,Sheet3!A:H,8,0),"")</f>
        <v xml:space="preserve">ｴﾘｴｰﾙSRT        </v>
      </c>
      <c r="H202" s="22" t="str">
        <f>IFERROR(VLOOKUP(E202,Sheet2!A:B,2,0),"")</f>
        <v/>
      </c>
      <c r="I202" s="22" t="str">
        <f t="shared" si="12"/>
        <v>49311</v>
      </c>
      <c r="J202" s="22">
        <f t="shared" si="13"/>
        <v>3</v>
      </c>
      <c r="K202" s="22">
        <f t="shared" si="14"/>
        <v>1</v>
      </c>
    </row>
    <row r="203" spans="1:11" s="22" customFormat="1">
      <c r="A203" s="22">
        <f>IFERROR(テーブル_Swim015[[#This Row],[競技番号]],"")</f>
        <v>11</v>
      </c>
      <c r="B203" s="22">
        <f>IFERROR(テーブル_Swim015[[#This Row],[組]],"")</f>
        <v>3</v>
      </c>
      <c r="C203" s="22">
        <f>IFERROR(テーブル_Swim015[[#This Row],[水路]],"")</f>
        <v>2</v>
      </c>
      <c r="D203" s="22" t="str">
        <f t="shared" si="15"/>
        <v>1132</v>
      </c>
      <c r="E203" s="22">
        <f>IFERROR(テーブル_Swim015[[#This Row],[選手番号]],"")</f>
        <v>277</v>
      </c>
      <c r="F203" s="22" t="str">
        <f>IFERROR(VLOOKUP(E203,Sheet3!A:H,3,0),"")</f>
        <v xml:space="preserve">湯野川汐里                    </v>
      </c>
      <c r="G203" s="22" t="str">
        <f>IFERROR(VLOOKUP(E203,Sheet3!A:H,8,0),"")</f>
        <v xml:space="preserve">ジャパン三木    </v>
      </c>
      <c r="H203" s="22" t="str">
        <f>IFERROR(VLOOKUP(E203,Sheet2!A:B,2,0),"")</f>
        <v/>
      </c>
      <c r="I203" s="22" t="str">
        <f t="shared" si="12"/>
        <v>27711</v>
      </c>
      <c r="J203" s="22">
        <f t="shared" si="13"/>
        <v>3</v>
      </c>
      <c r="K203" s="22">
        <f t="shared" si="14"/>
        <v>2</v>
      </c>
    </row>
    <row r="204" spans="1:11" s="22" customFormat="1">
      <c r="A204" s="22">
        <f>IFERROR(テーブル_Swim015[[#This Row],[競技番号]],"")</f>
        <v>11</v>
      </c>
      <c r="B204" s="22">
        <f>IFERROR(テーブル_Swim015[[#This Row],[組]],"")</f>
        <v>3</v>
      </c>
      <c r="C204" s="22">
        <f>IFERROR(テーブル_Swim015[[#This Row],[水路]],"")</f>
        <v>3</v>
      </c>
      <c r="D204" s="22" t="str">
        <f t="shared" si="15"/>
        <v>1133</v>
      </c>
      <c r="E204" s="22">
        <f>IFERROR(テーブル_Swim015[[#This Row],[選手番号]],"")</f>
        <v>26</v>
      </c>
      <c r="F204" s="22" t="str">
        <f>IFERROR(VLOOKUP(E204,Sheet3!A:H,3,0),"")</f>
        <v xml:space="preserve">淺田　陽菜                    </v>
      </c>
      <c r="G204" s="22" t="str">
        <f>IFERROR(VLOOKUP(E204,Sheet3!A:H,8,0),"")</f>
        <v xml:space="preserve">ジャパン高松    </v>
      </c>
      <c r="H204" s="22" t="str">
        <f>IFERROR(VLOOKUP(E204,Sheet2!A:B,2,0),"")</f>
        <v/>
      </c>
      <c r="I204" s="22" t="str">
        <f t="shared" si="12"/>
        <v>2611</v>
      </c>
      <c r="J204" s="22">
        <f t="shared" si="13"/>
        <v>3</v>
      </c>
      <c r="K204" s="22">
        <f t="shared" si="14"/>
        <v>3</v>
      </c>
    </row>
    <row r="205" spans="1:11" s="22" customFormat="1">
      <c r="A205" s="22">
        <f>IFERROR(テーブル_Swim015[[#This Row],[競技番号]],"")</f>
        <v>11</v>
      </c>
      <c r="B205" s="22">
        <f>IFERROR(テーブル_Swim015[[#This Row],[組]],"")</f>
        <v>3</v>
      </c>
      <c r="C205" s="22">
        <f>IFERROR(テーブル_Swim015[[#This Row],[水路]],"")</f>
        <v>4</v>
      </c>
      <c r="D205" s="22" t="str">
        <f t="shared" si="15"/>
        <v>1134</v>
      </c>
      <c r="E205" s="22">
        <f>IFERROR(テーブル_Swim015[[#This Row],[選手番号]],"")</f>
        <v>548</v>
      </c>
      <c r="F205" s="22" t="str">
        <f>IFERROR(VLOOKUP(E205,Sheet3!A:H,3,0),"")</f>
        <v xml:space="preserve">三嶋　　拓                    </v>
      </c>
      <c r="G205" s="22" t="str">
        <f>IFERROR(VLOOKUP(E205,Sheet3!A:H,8,0),"")</f>
        <v xml:space="preserve">八幡浜ＳＣ      </v>
      </c>
      <c r="H205" s="22" t="str">
        <f>IFERROR(VLOOKUP(E205,Sheet2!A:B,2,0),"")</f>
        <v/>
      </c>
      <c r="I205" s="22" t="str">
        <f t="shared" si="12"/>
        <v>54811</v>
      </c>
      <c r="J205" s="22">
        <f t="shared" si="13"/>
        <v>3</v>
      </c>
      <c r="K205" s="22">
        <f t="shared" si="14"/>
        <v>4</v>
      </c>
    </row>
    <row r="206" spans="1:11" s="22" customFormat="1">
      <c r="A206" s="22">
        <f>IFERROR(テーブル_Swim015[[#This Row],[競技番号]],"")</f>
        <v>11</v>
      </c>
      <c r="B206" s="22">
        <f>IFERROR(テーブル_Swim015[[#This Row],[組]],"")</f>
        <v>3</v>
      </c>
      <c r="C206" s="22">
        <f>IFERROR(テーブル_Swim015[[#This Row],[水路]],"")</f>
        <v>5</v>
      </c>
      <c r="D206" s="22" t="str">
        <f t="shared" si="15"/>
        <v>1135</v>
      </c>
      <c r="E206" s="22">
        <f>IFERROR(テーブル_Swim015[[#This Row],[選手番号]],"")</f>
        <v>231</v>
      </c>
      <c r="F206" s="22" t="str">
        <f>IFERROR(VLOOKUP(E206,Sheet3!A:H,3,0),"")</f>
        <v xml:space="preserve">大高八重子                    </v>
      </c>
      <c r="G206" s="22" t="str">
        <f>IFERROR(VLOOKUP(E206,Sheet3!A:H,8,0),"")</f>
        <v xml:space="preserve">サンダーＳＳ    </v>
      </c>
      <c r="H206" s="22" t="str">
        <f>IFERROR(VLOOKUP(E206,Sheet2!A:B,2,0),"")</f>
        <v/>
      </c>
      <c r="I206" s="22" t="str">
        <f t="shared" si="12"/>
        <v>23111</v>
      </c>
      <c r="J206" s="22">
        <f t="shared" si="13"/>
        <v>3</v>
      </c>
      <c r="K206" s="22">
        <f t="shared" si="14"/>
        <v>5</v>
      </c>
    </row>
    <row r="207" spans="1:11" s="22" customFormat="1">
      <c r="A207" s="22">
        <f>IFERROR(テーブル_Swim015[[#This Row],[競技番号]],"")</f>
        <v>11</v>
      </c>
      <c r="B207" s="22">
        <f>IFERROR(テーブル_Swim015[[#This Row],[組]],"")</f>
        <v>3</v>
      </c>
      <c r="C207" s="22">
        <f>IFERROR(テーブル_Swim015[[#This Row],[水路]],"")</f>
        <v>6</v>
      </c>
      <c r="D207" s="22" t="str">
        <f t="shared" si="15"/>
        <v>1136</v>
      </c>
      <c r="E207" s="22">
        <f>IFERROR(テーブル_Swim015[[#This Row],[選手番号]],"")</f>
        <v>324</v>
      </c>
      <c r="F207" s="22" t="str">
        <f>IFERROR(VLOOKUP(E207,Sheet3!A:H,3,0),"")</f>
        <v xml:space="preserve">大地　彩加                    </v>
      </c>
      <c r="G207" s="22" t="str">
        <f>IFERROR(VLOOKUP(E207,Sheet3!A:H,8,0),"")</f>
        <v xml:space="preserve">ハッピー阿南    </v>
      </c>
      <c r="H207" s="22" t="str">
        <f>IFERROR(VLOOKUP(E207,Sheet2!A:B,2,0),"")</f>
        <v/>
      </c>
      <c r="I207" s="22" t="str">
        <f t="shared" si="12"/>
        <v>32411</v>
      </c>
      <c r="J207" s="22">
        <f t="shared" si="13"/>
        <v>3</v>
      </c>
      <c r="K207" s="22">
        <f t="shared" si="14"/>
        <v>6</v>
      </c>
    </row>
    <row r="208" spans="1:11" s="22" customFormat="1">
      <c r="A208" s="22">
        <f>IFERROR(テーブル_Swim015[[#This Row],[競技番号]],"")</f>
        <v>11</v>
      </c>
      <c r="B208" s="22">
        <f>IFERROR(テーブル_Swim015[[#This Row],[組]],"")</f>
        <v>3</v>
      </c>
      <c r="C208" s="22">
        <f>IFERROR(テーブル_Swim015[[#This Row],[水路]],"")</f>
        <v>7</v>
      </c>
      <c r="D208" s="22" t="str">
        <f t="shared" si="15"/>
        <v>1137</v>
      </c>
      <c r="E208" s="22">
        <f>IFERROR(テーブル_Swim015[[#This Row],[選手番号]],"")</f>
        <v>510</v>
      </c>
      <c r="F208" s="22" t="str">
        <f>IFERROR(VLOOKUP(E208,Sheet3!A:H,3,0),"")</f>
        <v xml:space="preserve">魚本　祈子                    </v>
      </c>
      <c r="G208" s="22" t="str">
        <f>IFERROR(VLOOKUP(E208,Sheet3!A:H,8,0),"")</f>
        <v xml:space="preserve">Z-UP            </v>
      </c>
      <c r="H208" s="22" t="str">
        <f>IFERROR(VLOOKUP(E208,Sheet2!A:B,2,0),"")</f>
        <v/>
      </c>
      <c r="I208" s="22" t="str">
        <f t="shared" si="12"/>
        <v>51011</v>
      </c>
      <c r="J208" s="22">
        <f t="shared" si="13"/>
        <v>3</v>
      </c>
      <c r="K208" s="22">
        <f t="shared" si="14"/>
        <v>7</v>
      </c>
    </row>
    <row r="209" spans="1:11" s="22" customFormat="1">
      <c r="A209" s="22">
        <f>IFERROR(テーブル_Swim015[[#This Row],[競技番号]],"")</f>
        <v>11</v>
      </c>
      <c r="B209" s="22">
        <f>IFERROR(テーブル_Swim015[[#This Row],[組]],"")</f>
        <v>3</v>
      </c>
      <c r="C209" s="22">
        <f>IFERROR(テーブル_Swim015[[#This Row],[水路]],"")</f>
        <v>8</v>
      </c>
      <c r="D209" s="22" t="str">
        <f t="shared" si="15"/>
        <v>1138</v>
      </c>
      <c r="E209" s="22">
        <f>IFERROR(テーブル_Swim015[[#This Row],[選手番号]],"")</f>
        <v>109</v>
      </c>
      <c r="F209" s="22" t="str">
        <f>IFERROR(VLOOKUP(E209,Sheet3!A:H,3,0),"")</f>
        <v xml:space="preserve">三谷　公美                    </v>
      </c>
      <c r="G209" s="22" t="str">
        <f>IFERROR(VLOOKUP(E209,Sheet3!A:H,8,0),"")</f>
        <v xml:space="preserve">ジャパン観      </v>
      </c>
      <c r="H209" s="22" t="str">
        <f>IFERROR(VLOOKUP(E209,Sheet2!A:B,2,0),"")</f>
        <v/>
      </c>
      <c r="I209" s="22" t="str">
        <f t="shared" si="12"/>
        <v>10911</v>
      </c>
      <c r="J209" s="22">
        <f t="shared" si="13"/>
        <v>3</v>
      </c>
      <c r="K209" s="22">
        <f t="shared" si="14"/>
        <v>8</v>
      </c>
    </row>
    <row r="210" spans="1:11" s="22" customFormat="1">
      <c r="A210" s="22">
        <f>IFERROR(テーブル_Swim015[[#This Row],[競技番号]],"")</f>
        <v>12</v>
      </c>
      <c r="B210" s="22">
        <f>IFERROR(テーブル_Swim015[[#This Row],[組]],"")</f>
        <v>1</v>
      </c>
      <c r="C210" s="22">
        <f>IFERROR(テーブル_Swim015[[#This Row],[水路]],"")</f>
        <v>1</v>
      </c>
      <c r="D210" s="22" t="str">
        <f t="shared" si="15"/>
        <v>1211</v>
      </c>
      <c r="E210" s="22">
        <f>IFERROR(テーブル_Swim015[[#This Row],[選手番号]],"")</f>
        <v>0</v>
      </c>
      <c r="F210" s="22" t="str">
        <f>IFERROR(VLOOKUP(E210,Sheet3!A:H,3,0),"")</f>
        <v/>
      </c>
      <c r="G210" s="22" t="str">
        <f>IFERROR(VLOOKUP(E210,Sheet3!A:H,8,0),"")</f>
        <v/>
      </c>
      <c r="H210" s="22" t="str">
        <f>IFERROR(VLOOKUP(E210,Sheet2!A:B,2,0),"")</f>
        <v/>
      </c>
      <c r="I210" s="22" t="str">
        <f t="shared" si="12"/>
        <v>012</v>
      </c>
      <c r="J210" s="22">
        <f t="shared" si="13"/>
        <v>1</v>
      </c>
      <c r="K210" s="22">
        <f t="shared" si="14"/>
        <v>1</v>
      </c>
    </row>
    <row r="211" spans="1:11" s="22" customFormat="1">
      <c r="A211" s="22">
        <f>IFERROR(テーブル_Swim015[[#This Row],[競技番号]],"")</f>
        <v>12</v>
      </c>
      <c r="B211" s="22">
        <f>IFERROR(テーブル_Swim015[[#This Row],[組]],"")</f>
        <v>1</v>
      </c>
      <c r="C211" s="22">
        <f>IFERROR(テーブル_Swim015[[#This Row],[水路]],"")</f>
        <v>2</v>
      </c>
      <c r="D211" s="22" t="str">
        <f t="shared" si="15"/>
        <v>1212</v>
      </c>
      <c r="E211" s="22">
        <f>IFERROR(テーブル_Swim015[[#This Row],[選手番号]],"")</f>
        <v>0</v>
      </c>
      <c r="F211" s="22" t="str">
        <f>IFERROR(VLOOKUP(E211,Sheet3!A:H,3,0),"")</f>
        <v/>
      </c>
      <c r="G211" s="22" t="str">
        <f>IFERROR(VLOOKUP(E211,Sheet3!A:H,8,0),"")</f>
        <v/>
      </c>
      <c r="H211" s="22" t="str">
        <f>IFERROR(VLOOKUP(E211,Sheet2!A:B,2,0),"")</f>
        <v/>
      </c>
      <c r="I211" s="22" t="str">
        <f t="shared" ref="I211:I274" si="16">CONCATENATE(E211,A211)</f>
        <v>012</v>
      </c>
      <c r="J211" s="22">
        <f t="shared" ref="J211:J274" si="17">B211</f>
        <v>1</v>
      </c>
      <c r="K211" s="22">
        <f t="shared" ref="K211:K274" si="18">C211</f>
        <v>2</v>
      </c>
    </row>
    <row r="212" spans="1:11" s="22" customFormat="1">
      <c r="A212" s="22">
        <f>IFERROR(テーブル_Swim015[[#This Row],[競技番号]],"")</f>
        <v>12</v>
      </c>
      <c r="B212" s="22">
        <f>IFERROR(テーブル_Swim015[[#This Row],[組]],"")</f>
        <v>1</v>
      </c>
      <c r="C212" s="22">
        <f>IFERROR(テーブル_Swim015[[#This Row],[水路]],"")</f>
        <v>3</v>
      </c>
      <c r="D212" s="22" t="str">
        <f t="shared" si="15"/>
        <v>1213</v>
      </c>
      <c r="E212" s="22">
        <f>IFERROR(テーブル_Swim015[[#This Row],[選手番号]],"")</f>
        <v>381</v>
      </c>
      <c r="F212" s="22" t="str">
        <f>IFERROR(VLOOKUP(E212,Sheet3!A:H,3,0),"")</f>
        <v xml:space="preserve">早川　祥生                    </v>
      </c>
      <c r="G212" s="22" t="str">
        <f>IFERROR(VLOOKUP(E212,Sheet3!A:H,8,0),"")</f>
        <v xml:space="preserve">ＯＫ脇町        </v>
      </c>
      <c r="H212" s="22" t="str">
        <f>IFERROR(VLOOKUP(E212,Sheet2!A:B,2,0),"")</f>
        <v/>
      </c>
      <c r="I212" s="22" t="str">
        <f t="shared" si="16"/>
        <v>38112</v>
      </c>
      <c r="J212" s="22">
        <f t="shared" si="17"/>
        <v>1</v>
      </c>
      <c r="K212" s="22">
        <f t="shared" si="18"/>
        <v>3</v>
      </c>
    </row>
    <row r="213" spans="1:11" s="22" customFormat="1">
      <c r="A213" s="22">
        <f>IFERROR(テーブル_Swim015[[#This Row],[競技番号]],"")</f>
        <v>12</v>
      </c>
      <c r="B213" s="22">
        <f>IFERROR(テーブル_Swim015[[#This Row],[組]],"")</f>
        <v>1</v>
      </c>
      <c r="C213" s="22">
        <f>IFERROR(テーブル_Swim015[[#This Row],[水路]],"")</f>
        <v>4</v>
      </c>
      <c r="D213" s="22" t="str">
        <f t="shared" si="15"/>
        <v>1214</v>
      </c>
      <c r="E213" s="22">
        <f>IFERROR(テーブル_Swim015[[#This Row],[選手番号]],"")</f>
        <v>504</v>
      </c>
      <c r="F213" s="22" t="str">
        <f>IFERROR(VLOOKUP(E213,Sheet3!A:H,3,0),"")</f>
        <v xml:space="preserve">越智　　照                    </v>
      </c>
      <c r="G213" s="22" t="str">
        <f>IFERROR(VLOOKUP(E213,Sheet3!A:H,8,0),"")</f>
        <v xml:space="preserve">Z-UP            </v>
      </c>
      <c r="H213" s="22" t="str">
        <f>IFERROR(VLOOKUP(E213,Sheet2!A:B,2,0),"")</f>
        <v/>
      </c>
      <c r="I213" s="22" t="str">
        <f t="shared" si="16"/>
        <v>50412</v>
      </c>
      <c r="J213" s="22">
        <f t="shared" si="17"/>
        <v>1</v>
      </c>
      <c r="K213" s="22">
        <f t="shared" si="18"/>
        <v>4</v>
      </c>
    </row>
    <row r="214" spans="1:11" s="22" customFormat="1">
      <c r="A214" s="22">
        <f>IFERROR(テーブル_Swim015[[#This Row],[競技番号]],"")</f>
        <v>12</v>
      </c>
      <c r="B214" s="22">
        <f>IFERROR(テーブル_Swim015[[#This Row],[組]],"")</f>
        <v>1</v>
      </c>
      <c r="C214" s="22">
        <f>IFERROR(テーブル_Swim015[[#This Row],[水路]],"")</f>
        <v>5</v>
      </c>
      <c r="D214" s="22" t="str">
        <f t="shared" si="15"/>
        <v>1215</v>
      </c>
      <c r="E214" s="22">
        <f>IFERROR(テーブル_Swim015[[#This Row],[選手番号]],"")</f>
        <v>262</v>
      </c>
      <c r="F214" s="22" t="str">
        <f>IFERROR(VLOOKUP(E214,Sheet3!A:H,3,0),"")</f>
        <v xml:space="preserve">大谷　　悠                    </v>
      </c>
      <c r="G214" s="22" t="str">
        <f>IFERROR(VLOOKUP(E214,Sheet3!A:H,8,0),"")</f>
        <v xml:space="preserve">ジャパン三木    </v>
      </c>
      <c r="H214" s="22" t="str">
        <f>IFERROR(VLOOKUP(E214,Sheet2!A:B,2,0),"")</f>
        <v/>
      </c>
      <c r="I214" s="22" t="str">
        <f t="shared" si="16"/>
        <v>26212</v>
      </c>
      <c r="J214" s="22">
        <f t="shared" si="17"/>
        <v>1</v>
      </c>
      <c r="K214" s="22">
        <f t="shared" si="18"/>
        <v>5</v>
      </c>
    </row>
    <row r="215" spans="1:11" s="22" customFormat="1">
      <c r="A215" s="22">
        <f>IFERROR(テーブル_Swim015[[#This Row],[競技番号]],"")</f>
        <v>12</v>
      </c>
      <c r="B215" s="22">
        <f>IFERROR(テーブル_Swim015[[#This Row],[組]],"")</f>
        <v>1</v>
      </c>
      <c r="C215" s="22">
        <f>IFERROR(テーブル_Swim015[[#This Row],[水路]],"")</f>
        <v>6</v>
      </c>
      <c r="D215" s="22" t="str">
        <f t="shared" si="15"/>
        <v>1216</v>
      </c>
      <c r="E215" s="22">
        <f>IFERROR(テーブル_Swim015[[#This Row],[選手番号]],"")</f>
        <v>0</v>
      </c>
      <c r="F215" s="22" t="str">
        <f>IFERROR(VLOOKUP(E215,Sheet3!A:H,3,0),"")</f>
        <v/>
      </c>
      <c r="G215" s="22" t="str">
        <f>IFERROR(VLOOKUP(E215,Sheet3!A:H,8,0),"")</f>
        <v/>
      </c>
      <c r="H215" s="22" t="str">
        <f>IFERROR(VLOOKUP(E215,Sheet2!A:B,2,0),"")</f>
        <v/>
      </c>
      <c r="I215" s="22" t="str">
        <f t="shared" si="16"/>
        <v>012</v>
      </c>
      <c r="J215" s="22">
        <f t="shared" si="17"/>
        <v>1</v>
      </c>
      <c r="K215" s="22">
        <f t="shared" si="18"/>
        <v>6</v>
      </c>
    </row>
    <row r="216" spans="1:11" s="22" customFormat="1">
      <c r="A216" s="22">
        <f>IFERROR(テーブル_Swim015[[#This Row],[競技番号]],"")</f>
        <v>12</v>
      </c>
      <c r="B216" s="22">
        <f>IFERROR(テーブル_Swim015[[#This Row],[組]],"")</f>
        <v>1</v>
      </c>
      <c r="C216" s="22">
        <f>IFERROR(テーブル_Swim015[[#This Row],[水路]],"")</f>
        <v>7</v>
      </c>
      <c r="D216" s="22" t="str">
        <f t="shared" si="15"/>
        <v>1217</v>
      </c>
      <c r="E216" s="22">
        <f>IFERROR(テーブル_Swim015[[#This Row],[選手番号]],"")</f>
        <v>0</v>
      </c>
      <c r="F216" s="22" t="str">
        <f>IFERROR(VLOOKUP(E216,Sheet3!A:H,3,0),"")</f>
        <v/>
      </c>
      <c r="G216" s="22" t="str">
        <f>IFERROR(VLOOKUP(E216,Sheet3!A:H,8,0),"")</f>
        <v/>
      </c>
      <c r="H216" s="22" t="str">
        <f>IFERROR(VLOOKUP(E216,Sheet2!A:B,2,0),"")</f>
        <v/>
      </c>
      <c r="I216" s="22" t="str">
        <f t="shared" si="16"/>
        <v>012</v>
      </c>
      <c r="J216" s="22">
        <f t="shared" si="17"/>
        <v>1</v>
      </c>
      <c r="K216" s="22">
        <f t="shared" si="18"/>
        <v>7</v>
      </c>
    </row>
    <row r="217" spans="1:11" s="22" customFormat="1">
      <c r="A217" s="22">
        <f>IFERROR(テーブル_Swim015[[#This Row],[競技番号]],"")</f>
        <v>12</v>
      </c>
      <c r="B217" s="22">
        <f>IFERROR(テーブル_Swim015[[#This Row],[組]],"")</f>
        <v>1</v>
      </c>
      <c r="C217" s="22">
        <f>IFERROR(テーブル_Swim015[[#This Row],[水路]],"")</f>
        <v>8</v>
      </c>
      <c r="D217" s="22" t="str">
        <f t="shared" si="15"/>
        <v>1218</v>
      </c>
      <c r="E217" s="22">
        <f>IFERROR(テーブル_Swim015[[#This Row],[選手番号]],"")</f>
        <v>0</v>
      </c>
      <c r="F217" s="22" t="str">
        <f>IFERROR(VLOOKUP(E217,Sheet3!A:H,3,0),"")</f>
        <v/>
      </c>
      <c r="G217" s="22" t="str">
        <f>IFERROR(VLOOKUP(E217,Sheet3!A:H,8,0),"")</f>
        <v/>
      </c>
      <c r="H217" s="22" t="str">
        <f>IFERROR(VLOOKUP(E217,Sheet2!A:B,2,0),"")</f>
        <v/>
      </c>
      <c r="I217" s="22" t="str">
        <f t="shared" si="16"/>
        <v>012</v>
      </c>
      <c r="J217" s="22">
        <f t="shared" si="17"/>
        <v>1</v>
      </c>
      <c r="K217" s="22">
        <f t="shared" si="18"/>
        <v>8</v>
      </c>
    </row>
    <row r="218" spans="1:11" s="22" customFormat="1">
      <c r="A218" s="22">
        <f>IFERROR(テーブル_Swim015[[#This Row],[競技番号]],"")</f>
        <v>12</v>
      </c>
      <c r="B218" s="22">
        <f>IFERROR(テーブル_Swim015[[#This Row],[組]],"")</f>
        <v>2</v>
      </c>
      <c r="C218" s="22">
        <f>IFERROR(テーブル_Swim015[[#This Row],[水路]],"")</f>
        <v>1</v>
      </c>
      <c r="D218" s="22" t="str">
        <f t="shared" si="15"/>
        <v>1221</v>
      </c>
      <c r="E218" s="22">
        <f>IFERROR(テーブル_Swim015[[#This Row],[選手番号]],"")</f>
        <v>0</v>
      </c>
      <c r="F218" s="22" t="str">
        <f>IFERROR(VLOOKUP(E218,Sheet3!A:H,3,0),"")</f>
        <v/>
      </c>
      <c r="G218" s="22" t="str">
        <f>IFERROR(VLOOKUP(E218,Sheet3!A:H,8,0),"")</f>
        <v/>
      </c>
      <c r="H218" s="22" t="str">
        <f>IFERROR(VLOOKUP(E218,Sheet2!A:B,2,0),"")</f>
        <v/>
      </c>
      <c r="I218" s="22" t="str">
        <f t="shared" si="16"/>
        <v>012</v>
      </c>
      <c r="J218" s="22">
        <f t="shared" si="17"/>
        <v>2</v>
      </c>
      <c r="K218" s="22">
        <f t="shared" si="18"/>
        <v>1</v>
      </c>
    </row>
    <row r="219" spans="1:11" s="22" customFormat="1">
      <c r="A219" s="22">
        <f>IFERROR(テーブル_Swim015[[#This Row],[競技番号]],"")</f>
        <v>12</v>
      </c>
      <c r="B219" s="22">
        <f>IFERROR(テーブル_Swim015[[#This Row],[組]],"")</f>
        <v>2</v>
      </c>
      <c r="C219" s="22">
        <f>IFERROR(テーブル_Swim015[[#This Row],[水路]],"")</f>
        <v>2</v>
      </c>
      <c r="D219" s="22" t="str">
        <f t="shared" si="15"/>
        <v>1222</v>
      </c>
      <c r="E219" s="22">
        <f>IFERROR(テーブル_Swim015[[#This Row],[選手番号]],"")</f>
        <v>431</v>
      </c>
      <c r="F219" s="22" t="str">
        <f>IFERROR(VLOOKUP(E219,Sheet3!A:H,3,0),"")</f>
        <v xml:space="preserve">山中　大輔                    </v>
      </c>
      <c r="G219" s="22" t="str">
        <f>IFERROR(VLOOKUP(E219,Sheet3!A:H,8,0),"")</f>
        <v xml:space="preserve">フィッタ新居浜  </v>
      </c>
      <c r="H219" s="22" t="str">
        <f>IFERROR(VLOOKUP(E219,Sheet2!A:B,2,0),"")</f>
        <v/>
      </c>
      <c r="I219" s="22" t="str">
        <f t="shared" si="16"/>
        <v>43112</v>
      </c>
      <c r="J219" s="22">
        <f t="shared" si="17"/>
        <v>2</v>
      </c>
      <c r="K219" s="22">
        <f t="shared" si="18"/>
        <v>2</v>
      </c>
    </row>
    <row r="220" spans="1:11" s="22" customFormat="1">
      <c r="A220" s="22">
        <f>IFERROR(テーブル_Swim015[[#This Row],[競技番号]],"")</f>
        <v>12</v>
      </c>
      <c r="B220" s="22">
        <f>IFERROR(テーブル_Swim015[[#This Row],[組]],"")</f>
        <v>2</v>
      </c>
      <c r="C220" s="22">
        <f>IFERROR(テーブル_Swim015[[#This Row],[水路]],"")</f>
        <v>3</v>
      </c>
      <c r="D220" s="22" t="str">
        <f t="shared" si="15"/>
        <v>1223</v>
      </c>
      <c r="E220" s="22">
        <f>IFERROR(テーブル_Swim015[[#This Row],[選手番号]],"")</f>
        <v>764</v>
      </c>
      <c r="F220" s="22" t="str">
        <f>IFERROR(VLOOKUP(E220,Sheet3!A:H,3,0),"")</f>
        <v xml:space="preserve">宮本　雄也                    </v>
      </c>
      <c r="G220" s="22" t="str">
        <f>IFERROR(VLOOKUP(E220,Sheet3!A:H,8,0),"")</f>
        <v xml:space="preserve">ZEYO-ST         </v>
      </c>
      <c r="H220" s="22" t="str">
        <f>IFERROR(VLOOKUP(E220,Sheet2!A:B,2,0),"")</f>
        <v/>
      </c>
      <c r="I220" s="22" t="str">
        <f t="shared" si="16"/>
        <v>76412</v>
      </c>
      <c r="J220" s="22">
        <f t="shared" si="17"/>
        <v>2</v>
      </c>
      <c r="K220" s="22">
        <f t="shared" si="18"/>
        <v>3</v>
      </c>
    </row>
    <row r="221" spans="1:11" s="22" customFormat="1">
      <c r="A221" s="22">
        <f>IFERROR(テーブル_Swim015[[#This Row],[競技番号]],"")</f>
        <v>12</v>
      </c>
      <c r="B221" s="22">
        <f>IFERROR(テーブル_Swim015[[#This Row],[組]],"")</f>
        <v>2</v>
      </c>
      <c r="C221" s="22">
        <f>IFERROR(テーブル_Swim015[[#This Row],[水路]],"")</f>
        <v>4</v>
      </c>
      <c r="D221" s="22" t="str">
        <f t="shared" si="15"/>
        <v>1224</v>
      </c>
      <c r="E221" s="22">
        <f>IFERROR(テーブル_Swim015[[#This Row],[選手番号]],"")</f>
        <v>53</v>
      </c>
      <c r="F221" s="22" t="str">
        <f>IFERROR(VLOOKUP(E221,Sheet3!A:H,3,0),"")</f>
        <v xml:space="preserve">林　龍之介                    </v>
      </c>
      <c r="G221" s="22" t="str">
        <f>IFERROR(VLOOKUP(E221,Sheet3!A:H,8,0),"")</f>
        <v xml:space="preserve">ジャパン丸亀    </v>
      </c>
      <c r="H221" s="22" t="str">
        <f>IFERROR(VLOOKUP(E221,Sheet2!A:B,2,0),"")</f>
        <v/>
      </c>
      <c r="I221" s="22" t="str">
        <f t="shared" si="16"/>
        <v>5312</v>
      </c>
      <c r="J221" s="22">
        <f t="shared" si="17"/>
        <v>2</v>
      </c>
      <c r="K221" s="22">
        <f t="shared" si="18"/>
        <v>4</v>
      </c>
    </row>
    <row r="222" spans="1:11" s="22" customFormat="1">
      <c r="A222" s="22">
        <f>IFERROR(テーブル_Swim015[[#This Row],[競技番号]],"")</f>
        <v>12</v>
      </c>
      <c r="B222" s="22">
        <f>IFERROR(テーブル_Swim015[[#This Row],[組]],"")</f>
        <v>2</v>
      </c>
      <c r="C222" s="22">
        <f>IFERROR(テーブル_Swim015[[#This Row],[水路]],"")</f>
        <v>5</v>
      </c>
      <c r="D222" s="22" t="str">
        <f t="shared" si="15"/>
        <v>1225</v>
      </c>
      <c r="E222" s="22">
        <f>IFERROR(テーブル_Swim015[[#This Row],[選手番号]],"")</f>
        <v>293</v>
      </c>
      <c r="F222" s="22" t="str">
        <f>IFERROR(VLOOKUP(E222,Sheet3!A:H,3,0),"")</f>
        <v xml:space="preserve">山田　大地                    </v>
      </c>
      <c r="G222" s="22" t="str">
        <f>IFERROR(VLOOKUP(E222,Sheet3!A:H,8,0),"")</f>
        <v xml:space="preserve">ＷＡＭＳＴ      </v>
      </c>
      <c r="H222" s="22" t="str">
        <f>IFERROR(VLOOKUP(E222,Sheet2!A:B,2,0),"")</f>
        <v/>
      </c>
      <c r="I222" s="22" t="str">
        <f t="shared" si="16"/>
        <v>29312</v>
      </c>
      <c r="J222" s="22">
        <f t="shared" si="17"/>
        <v>2</v>
      </c>
      <c r="K222" s="22">
        <f t="shared" si="18"/>
        <v>5</v>
      </c>
    </row>
    <row r="223" spans="1:11" s="22" customFormat="1">
      <c r="A223" s="22">
        <f>IFERROR(テーブル_Swim015[[#This Row],[競技番号]],"")</f>
        <v>12</v>
      </c>
      <c r="B223" s="22">
        <f>IFERROR(テーブル_Swim015[[#This Row],[組]],"")</f>
        <v>2</v>
      </c>
      <c r="C223" s="22">
        <f>IFERROR(テーブル_Swim015[[#This Row],[水路]],"")</f>
        <v>6</v>
      </c>
      <c r="D223" s="22" t="str">
        <f t="shared" si="15"/>
        <v>1226</v>
      </c>
      <c r="E223" s="22">
        <f>IFERROR(テーブル_Swim015[[#This Row],[選手番号]],"")</f>
        <v>712</v>
      </c>
      <c r="F223" s="22" t="str">
        <f>IFERROR(VLOOKUP(E223,Sheet3!A:H,3,0),"")</f>
        <v xml:space="preserve">酒井　利輔                    </v>
      </c>
      <c r="G223" s="22" t="str">
        <f>IFERROR(VLOOKUP(E223,Sheet3!A:H,8,0),"")</f>
        <v xml:space="preserve">AzuMax          </v>
      </c>
      <c r="H223" s="22" t="str">
        <f>IFERROR(VLOOKUP(E223,Sheet2!A:B,2,0),"")</f>
        <v/>
      </c>
      <c r="I223" s="22" t="str">
        <f t="shared" si="16"/>
        <v>71212</v>
      </c>
      <c r="J223" s="22">
        <f t="shared" si="17"/>
        <v>2</v>
      </c>
      <c r="K223" s="22">
        <f t="shared" si="18"/>
        <v>6</v>
      </c>
    </row>
    <row r="224" spans="1:11" s="22" customFormat="1">
      <c r="A224" s="22">
        <f>IFERROR(テーブル_Swim015[[#This Row],[競技番号]],"")</f>
        <v>12</v>
      </c>
      <c r="B224" s="22">
        <f>IFERROR(テーブル_Swim015[[#This Row],[組]],"")</f>
        <v>2</v>
      </c>
      <c r="C224" s="22">
        <f>IFERROR(テーブル_Swim015[[#This Row],[水路]],"")</f>
        <v>7</v>
      </c>
      <c r="D224" s="22" t="str">
        <f t="shared" si="15"/>
        <v>1227</v>
      </c>
      <c r="E224" s="22">
        <f>IFERROR(テーブル_Swim015[[#This Row],[選手番号]],"")</f>
        <v>128</v>
      </c>
      <c r="F224" s="22" t="str">
        <f>IFERROR(VLOOKUP(E224,Sheet3!A:H,3,0),"")</f>
        <v xml:space="preserve">長尾　　司                    </v>
      </c>
      <c r="G224" s="22" t="str">
        <f>IFERROR(VLOOKUP(E224,Sheet3!A:H,8,0),"")</f>
        <v xml:space="preserve">瀬戸内ＳＳ      </v>
      </c>
      <c r="H224" s="22" t="str">
        <f>IFERROR(VLOOKUP(E224,Sheet2!A:B,2,0),"")</f>
        <v/>
      </c>
      <c r="I224" s="22" t="str">
        <f t="shared" si="16"/>
        <v>12812</v>
      </c>
      <c r="J224" s="22">
        <f t="shared" si="17"/>
        <v>2</v>
      </c>
      <c r="K224" s="22">
        <f t="shared" si="18"/>
        <v>7</v>
      </c>
    </row>
    <row r="225" spans="1:11" s="22" customFormat="1">
      <c r="A225" s="22">
        <f>IFERROR(テーブル_Swim015[[#This Row],[競技番号]],"")</f>
        <v>12</v>
      </c>
      <c r="B225" s="22">
        <f>IFERROR(テーブル_Swim015[[#This Row],[組]],"")</f>
        <v>2</v>
      </c>
      <c r="C225" s="22">
        <f>IFERROR(テーブル_Swim015[[#This Row],[水路]],"")</f>
        <v>8</v>
      </c>
      <c r="D225" s="22" t="str">
        <f t="shared" si="15"/>
        <v>1228</v>
      </c>
      <c r="E225" s="22">
        <f>IFERROR(テーブル_Swim015[[#This Row],[選手番号]],"")</f>
        <v>0</v>
      </c>
      <c r="F225" s="22" t="str">
        <f>IFERROR(VLOOKUP(E225,Sheet3!A:H,3,0),"")</f>
        <v/>
      </c>
      <c r="G225" s="22" t="str">
        <f>IFERROR(VLOOKUP(E225,Sheet3!A:H,8,0),"")</f>
        <v/>
      </c>
      <c r="H225" s="22" t="str">
        <f>IFERROR(VLOOKUP(E225,Sheet2!A:B,2,0),"")</f>
        <v/>
      </c>
      <c r="I225" s="22" t="str">
        <f t="shared" si="16"/>
        <v>012</v>
      </c>
      <c r="J225" s="22">
        <f t="shared" si="17"/>
        <v>2</v>
      </c>
      <c r="K225" s="22">
        <f t="shared" si="18"/>
        <v>8</v>
      </c>
    </row>
    <row r="226" spans="1:11" s="22" customFormat="1">
      <c r="A226" s="22">
        <f>IFERROR(テーブル_Swim015[[#This Row],[競技番号]],"")</f>
        <v>12</v>
      </c>
      <c r="B226" s="22">
        <f>IFERROR(テーブル_Swim015[[#This Row],[組]],"")</f>
        <v>3</v>
      </c>
      <c r="C226" s="22">
        <f>IFERROR(テーブル_Swim015[[#This Row],[水路]],"")</f>
        <v>1</v>
      </c>
      <c r="D226" s="22" t="str">
        <f t="shared" si="15"/>
        <v>1231</v>
      </c>
      <c r="E226" s="22">
        <f>IFERROR(テーブル_Swim015[[#This Row],[選手番号]],"")</f>
        <v>177</v>
      </c>
      <c r="F226" s="22" t="str">
        <f>IFERROR(VLOOKUP(E226,Sheet3!A:H,3,0),"")</f>
        <v xml:space="preserve">下舞　夏夢                    </v>
      </c>
      <c r="G226" s="22" t="str">
        <f>IFERROR(VLOOKUP(E226,Sheet3!A:H,8,0),"")</f>
        <v xml:space="preserve">坂出伊藤ＳＳ    </v>
      </c>
      <c r="H226" s="22" t="str">
        <f>IFERROR(VLOOKUP(E226,Sheet2!A:B,2,0),"")</f>
        <v/>
      </c>
      <c r="I226" s="22" t="str">
        <f t="shared" si="16"/>
        <v>17712</v>
      </c>
      <c r="J226" s="22">
        <f t="shared" si="17"/>
        <v>3</v>
      </c>
      <c r="K226" s="22">
        <f t="shared" si="18"/>
        <v>1</v>
      </c>
    </row>
    <row r="227" spans="1:11" s="22" customFormat="1">
      <c r="A227" s="22">
        <f>IFERROR(テーブル_Swim015[[#This Row],[競技番号]],"")</f>
        <v>12</v>
      </c>
      <c r="B227" s="22">
        <f>IFERROR(テーブル_Swim015[[#This Row],[組]],"")</f>
        <v>3</v>
      </c>
      <c r="C227" s="22">
        <f>IFERROR(テーブル_Swim015[[#This Row],[水路]],"")</f>
        <v>2</v>
      </c>
      <c r="D227" s="22" t="str">
        <f t="shared" si="15"/>
        <v>1232</v>
      </c>
      <c r="E227" s="22">
        <f>IFERROR(テーブル_Swim015[[#This Row],[選手番号]],"")</f>
        <v>353</v>
      </c>
      <c r="F227" s="22" t="str">
        <f>IFERROR(VLOOKUP(E227,Sheet3!A:H,3,0),"")</f>
        <v xml:space="preserve">幸津　　成                    </v>
      </c>
      <c r="G227" s="22" t="str">
        <f>IFERROR(VLOOKUP(E227,Sheet3!A:H,8,0),"")</f>
        <v xml:space="preserve">ＯＫＳＳ        </v>
      </c>
      <c r="H227" s="22" t="str">
        <f>IFERROR(VLOOKUP(E227,Sheet2!A:B,2,0),"")</f>
        <v/>
      </c>
      <c r="I227" s="22" t="str">
        <f t="shared" si="16"/>
        <v>35312</v>
      </c>
      <c r="J227" s="22">
        <f t="shared" si="17"/>
        <v>3</v>
      </c>
      <c r="K227" s="22">
        <f t="shared" si="18"/>
        <v>2</v>
      </c>
    </row>
    <row r="228" spans="1:11" s="22" customFormat="1">
      <c r="A228" s="22">
        <f>IFERROR(テーブル_Swim015[[#This Row],[競技番号]],"")</f>
        <v>12</v>
      </c>
      <c r="B228" s="22">
        <f>IFERROR(テーブル_Swim015[[#This Row],[組]],"")</f>
        <v>3</v>
      </c>
      <c r="C228" s="22">
        <f>IFERROR(テーブル_Swim015[[#This Row],[水路]],"")</f>
        <v>3</v>
      </c>
      <c r="D228" s="22" t="str">
        <f t="shared" si="15"/>
        <v>1233</v>
      </c>
      <c r="E228" s="22">
        <f>IFERROR(テーブル_Swim015[[#This Row],[選手番号]],"")</f>
        <v>312</v>
      </c>
      <c r="F228" s="22" t="str">
        <f>IFERROR(VLOOKUP(E228,Sheet3!A:H,3,0),"")</f>
        <v xml:space="preserve">矢野　純平                    </v>
      </c>
      <c r="G228" s="22" t="str">
        <f>IFERROR(VLOOKUP(E228,Sheet3!A:H,8,0),"")</f>
        <v xml:space="preserve">ハッピー阿南    </v>
      </c>
      <c r="H228" s="22" t="str">
        <f>IFERROR(VLOOKUP(E228,Sheet2!A:B,2,0),"")</f>
        <v/>
      </c>
      <c r="I228" s="22" t="str">
        <f t="shared" si="16"/>
        <v>31212</v>
      </c>
      <c r="J228" s="22">
        <f t="shared" si="17"/>
        <v>3</v>
      </c>
      <c r="K228" s="22">
        <f t="shared" si="18"/>
        <v>3</v>
      </c>
    </row>
    <row r="229" spans="1:11" s="22" customFormat="1">
      <c r="A229" s="22">
        <f>IFERROR(テーブル_Swim015[[#This Row],[競技番号]],"")</f>
        <v>12</v>
      </c>
      <c r="B229" s="22">
        <f>IFERROR(テーブル_Swim015[[#This Row],[組]],"")</f>
        <v>3</v>
      </c>
      <c r="C229" s="22">
        <f>IFERROR(テーブル_Swim015[[#This Row],[水路]],"")</f>
        <v>4</v>
      </c>
      <c r="D229" s="22" t="str">
        <f t="shared" si="15"/>
        <v>1234</v>
      </c>
      <c r="E229" s="22">
        <f>IFERROR(テーブル_Swim015[[#This Row],[選手番号]],"")</f>
        <v>51</v>
      </c>
      <c r="F229" s="22" t="str">
        <f>IFERROR(VLOOKUP(E229,Sheet3!A:H,3,0),"")</f>
        <v xml:space="preserve">西村　　凜                    </v>
      </c>
      <c r="G229" s="22" t="str">
        <f>IFERROR(VLOOKUP(E229,Sheet3!A:H,8,0),"")</f>
        <v xml:space="preserve">ジャパン丸亀    </v>
      </c>
      <c r="H229" s="22" t="str">
        <f>IFERROR(VLOOKUP(E229,Sheet2!A:B,2,0),"")</f>
        <v/>
      </c>
      <c r="I229" s="22" t="str">
        <f t="shared" si="16"/>
        <v>5112</v>
      </c>
      <c r="J229" s="22">
        <f t="shared" si="17"/>
        <v>3</v>
      </c>
      <c r="K229" s="22">
        <f t="shared" si="18"/>
        <v>4</v>
      </c>
    </row>
    <row r="230" spans="1:11" s="22" customFormat="1">
      <c r="A230" s="22">
        <f>IFERROR(テーブル_Swim015[[#This Row],[競技番号]],"")</f>
        <v>12</v>
      </c>
      <c r="B230" s="22">
        <f>IFERROR(テーブル_Swim015[[#This Row],[組]],"")</f>
        <v>3</v>
      </c>
      <c r="C230" s="22">
        <f>IFERROR(テーブル_Swim015[[#This Row],[水路]],"")</f>
        <v>5</v>
      </c>
      <c r="D230" s="22" t="str">
        <f t="shared" si="15"/>
        <v>1235</v>
      </c>
      <c r="E230" s="22">
        <f>IFERROR(テーブル_Swim015[[#This Row],[選手番号]],"")</f>
        <v>396</v>
      </c>
      <c r="F230" s="22" t="str">
        <f>IFERROR(VLOOKUP(E230,Sheet3!A:H,3,0),"")</f>
        <v xml:space="preserve">山本　雅久                    </v>
      </c>
      <c r="G230" s="22" t="str">
        <f>IFERROR(VLOOKUP(E230,Sheet3!A:H,8,0),"")</f>
        <v xml:space="preserve">ＯＫ藍住        </v>
      </c>
      <c r="H230" s="22" t="str">
        <f>IFERROR(VLOOKUP(E230,Sheet2!A:B,2,0),"")</f>
        <v/>
      </c>
      <c r="I230" s="22" t="str">
        <f t="shared" si="16"/>
        <v>39612</v>
      </c>
      <c r="J230" s="22">
        <f t="shared" si="17"/>
        <v>3</v>
      </c>
      <c r="K230" s="22">
        <f t="shared" si="18"/>
        <v>5</v>
      </c>
    </row>
    <row r="231" spans="1:11" s="22" customFormat="1">
      <c r="A231" s="22">
        <f>IFERROR(テーブル_Swim015[[#This Row],[競技番号]],"")</f>
        <v>12</v>
      </c>
      <c r="B231" s="22">
        <f>IFERROR(テーブル_Swim015[[#This Row],[組]],"")</f>
        <v>3</v>
      </c>
      <c r="C231" s="22">
        <f>IFERROR(テーブル_Swim015[[#This Row],[水路]],"")</f>
        <v>6</v>
      </c>
      <c r="D231" s="22" t="str">
        <f t="shared" si="15"/>
        <v>1236</v>
      </c>
      <c r="E231" s="22">
        <f>IFERROR(テーブル_Swim015[[#This Row],[選手番号]],"")</f>
        <v>349</v>
      </c>
      <c r="F231" s="22" t="str">
        <f>IFERROR(VLOOKUP(E231,Sheet3!A:H,3,0),"")</f>
        <v xml:space="preserve">西條　颯馬                    </v>
      </c>
      <c r="G231" s="22" t="str">
        <f>IFERROR(VLOOKUP(E231,Sheet3!A:H,8,0),"")</f>
        <v xml:space="preserve">ＯＫＳＳ        </v>
      </c>
      <c r="H231" s="22" t="str">
        <f>IFERROR(VLOOKUP(E231,Sheet2!A:B,2,0),"")</f>
        <v/>
      </c>
      <c r="I231" s="22" t="str">
        <f t="shared" si="16"/>
        <v>34912</v>
      </c>
      <c r="J231" s="22">
        <f t="shared" si="17"/>
        <v>3</v>
      </c>
      <c r="K231" s="22">
        <f t="shared" si="18"/>
        <v>6</v>
      </c>
    </row>
    <row r="232" spans="1:11" s="22" customFormat="1">
      <c r="A232" s="22">
        <f>IFERROR(テーブル_Swim015[[#This Row],[競技番号]],"")</f>
        <v>12</v>
      </c>
      <c r="B232" s="22">
        <f>IFERROR(テーブル_Swim015[[#This Row],[組]],"")</f>
        <v>3</v>
      </c>
      <c r="C232" s="22">
        <f>IFERROR(テーブル_Swim015[[#This Row],[水路]],"")</f>
        <v>7</v>
      </c>
      <c r="D232" s="22" t="str">
        <f t="shared" si="15"/>
        <v>1237</v>
      </c>
      <c r="E232" s="22">
        <f>IFERROR(テーブル_Swim015[[#This Row],[選手番号]],"")</f>
        <v>634</v>
      </c>
      <c r="F232" s="22" t="str">
        <f>IFERROR(VLOOKUP(E232,Sheet3!A:H,3,0),"")</f>
        <v xml:space="preserve">清家　　宙                    </v>
      </c>
      <c r="G232" s="22" t="str">
        <f>IFERROR(VLOOKUP(E232,Sheet3!A:H,8,0),"")</f>
        <v xml:space="preserve">リー保内        </v>
      </c>
      <c r="H232" s="22" t="str">
        <f>IFERROR(VLOOKUP(E232,Sheet2!A:B,2,0),"")</f>
        <v/>
      </c>
      <c r="I232" s="22" t="str">
        <f t="shared" si="16"/>
        <v>63412</v>
      </c>
      <c r="J232" s="22">
        <f t="shared" si="17"/>
        <v>3</v>
      </c>
      <c r="K232" s="22">
        <f t="shared" si="18"/>
        <v>7</v>
      </c>
    </row>
    <row r="233" spans="1:11" s="22" customFormat="1">
      <c r="A233" s="22">
        <f>IFERROR(テーブル_Swim015[[#This Row],[競技番号]],"")</f>
        <v>12</v>
      </c>
      <c r="B233" s="22">
        <f>IFERROR(テーブル_Swim015[[#This Row],[組]],"")</f>
        <v>3</v>
      </c>
      <c r="C233" s="22">
        <f>IFERROR(テーブル_Swim015[[#This Row],[水路]],"")</f>
        <v>8</v>
      </c>
      <c r="D233" s="22" t="str">
        <f t="shared" si="15"/>
        <v>1238</v>
      </c>
      <c r="E233" s="22">
        <f>IFERROR(テーブル_Swim015[[#This Row],[選手番号]],"")</f>
        <v>348</v>
      </c>
      <c r="F233" s="22" t="str">
        <f>IFERROR(VLOOKUP(E233,Sheet3!A:H,3,0),"")</f>
        <v xml:space="preserve">穴田　大空                    </v>
      </c>
      <c r="G233" s="22" t="str">
        <f>IFERROR(VLOOKUP(E233,Sheet3!A:H,8,0),"")</f>
        <v xml:space="preserve">ＯＫＳＳ        </v>
      </c>
      <c r="H233" s="22" t="str">
        <f>IFERROR(VLOOKUP(E233,Sheet2!A:B,2,0),"")</f>
        <v/>
      </c>
      <c r="I233" s="22" t="str">
        <f t="shared" si="16"/>
        <v>34812</v>
      </c>
      <c r="J233" s="22">
        <f t="shared" si="17"/>
        <v>3</v>
      </c>
      <c r="K233" s="22">
        <f t="shared" si="18"/>
        <v>8</v>
      </c>
    </row>
    <row r="234" spans="1:11" s="22" customFormat="1">
      <c r="A234" s="22">
        <f>IFERROR(テーブル_Swim015[[#This Row],[競技番号]],"")</f>
        <v>12</v>
      </c>
      <c r="B234" s="22">
        <f>IFERROR(テーブル_Swim015[[#This Row],[組]],"")</f>
        <v>4</v>
      </c>
      <c r="C234" s="22">
        <f>IFERROR(テーブル_Swim015[[#This Row],[水路]],"")</f>
        <v>1</v>
      </c>
      <c r="D234" s="22" t="str">
        <f t="shared" si="15"/>
        <v>1241</v>
      </c>
      <c r="E234" s="22">
        <f>IFERROR(テーブル_Swim015[[#This Row],[選手番号]],"")</f>
        <v>592</v>
      </c>
      <c r="F234" s="22" t="str">
        <f>IFERROR(VLOOKUP(E234,Sheet3!A:H,3,0),"")</f>
        <v xml:space="preserve">花山　虹介                    </v>
      </c>
      <c r="G234" s="22" t="str">
        <f>IFERROR(VLOOKUP(E234,Sheet3!A:H,8,0),"")</f>
        <v xml:space="preserve">石原ＳＣ        </v>
      </c>
      <c r="H234" s="22" t="str">
        <f>IFERROR(VLOOKUP(E234,Sheet2!A:B,2,0),"")</f>
        <v/>
      </c>
      <c r="I234" s="22" t="str">
        <f t="shared" si="16"/>
        <v>59212</v>
      </c>
      <c r="J234" s="22">
        <f t="shared" si="17"/>
        <v>4</v>
      </c>
      <c r="K234" s="22">
        <f t="shared" si="18"/>
        <v>1</v>
      </c>
    </row>
    <row r="235" spans="1:11" s="22" customFormat="1">
      <c r="A235" s="22">
        <f>IFERROR(テーブル_Swim015[[#This Row],[競技番号]],"")</f>
        <v>12</v>
      </c>
      <c r="B235" s="22">
        <f>IFERROR(テーブル_Swim015[[#This Row],[組]],"")</f>
        <v>4</v>
      </c>
      <c r="C235" s="22">
        <f>IFERROR(テーブル_Swim015[[#This Row],[水路]],"")</f>
        <v>2</v>
      </c>
      <c r="D235" s="22" t="str">
        <f t="shared" si="15"/>
        <v>1242</v>
      </c>
      <c r="E235" s="22">
        <f>IFERROR(テーブル_Swim015[[#This Row],[選手番号]],"")</f>
        <v>726</v>
      </c>
      <c r="F235" s="22" t="str">
        <f>IFERROR(VLOOKUP(E235,Sheet3!A:H,3,0),"")</f>
        <v xml:space="preserve">濵田雄一朗                    </v>
      </c>
      <c r="G235" s="22" t="str">
        <f>IFERROR(VLOOKUP(E235,Sheet3!A:H,8,0),"")</f>
        <v xml:space="preserve">みかづきＳＳ    </v>
      </c>
      <c r="H235" s="22" t="str">
        <f>IFERROR(VLOOKUP(E235,Sheet2!A:B,2,0),"")</f>
        <v/>
      </c>
      <c r="I235" s="22" t="str">
        <f t="shared" si="16"/>
        <v>72612</v>
      </c>
      <c r="J235" s="22">
        <f t="shared" si="17"/>
        <v>4</v>
      </c>
      <c r="K235" s="22">
        <f t="shared" si="18"/>
        <v>2</v>
      </c>
    </row>
    <row r="236" spans="1:11" s="22" customFormat="1">
      <c r="A236" s="22">
        <f>IFERROR(テーブル_Swim015[[#This Row],[競技番号]],"")</f>
        <v>12</v>
      </c>
      <c r="B236" s="22">
        <f>IFERROR(テーブル_Swim015[[#This Row],[組]],"")</f>
        <v>4</v>
      </c>
      <c r="C236" s="22">
        <f>IFERROR(テーブル_Swim015[[#This Row],[水路]],"")</f>
        <v>3</v>
      </c>
      <c r="D236" s="22" t="str">
        <f t="shared" si="15"/>
        <v>1243</v>
      </c>
      <c r="E236" s="22">
        <f>IFERROR(テーブル_Swim015[[#This Row],[選手番号]],"")</f>
        <v>632</v>
      </c>
      <c r="F236" s="22" t="str">
        <f>IFERROR(VLOOKUP(E236,Sheet3!A:H,3,0),"")</f>
        <v xml:space="preserve">谷山　　悠                    </v>
      </c>
      <c r="G236" s="22" t="str">
        <f>IFERROR(VLOOKUP(E236,Sheet3!A:H,8,0),"")</f>
        <v xml:space="preserve">リー保内        </v>
      </c>
      <c r="H236" s="22" t="str">
        <f>IFERROR(VLOOKUP(E236,Sheet2!A:B,2,0),"")</f>
        <v/>
      </c>
      <c r="I236" s="22" t="str">
        <f t="shared" si="16"/>
        <v>63212</v>
      </c>
      <c r="J236" s="22">
        <f t="shared" si="17"/>
        <v>4</v>
      </c>
      <c r="K236" s="22">
        <f t="shared" si="18"/>
        <v>3</v>
      </c>
    </row>
    <row r="237" spans="1:11" s="22" customFormat="1">
      <c r="A237" s="22">
        <f>IFERROR(テーブル_Swim015[[#This Row],[競技番号]],"")</f>
        <v>12</v>
      </c>
      <c r="B237" s="22">
        <f>IFERROR(テーブル_Swim015[[#This Row],[組]],"")</f>
        <v>4</v>
      </c>
      <c r="C237" s="22">
        <f>IFERROR(テーブル_Swim015[[#This Row],[水路]],"")</f>
        <v>4</v>
      </c>
      <c r="D237" s="22" t="str">
        <f t="shared" si="15"/>
        <v>1244</v>
      </c>
      <c r="E237" s="22">
        <f>IFERROR(テーブル_Swim015[[#This Row],[選手番号]],"")</f>
        <v>413</v>
      </c>
      <c r="F237" s="22" t="str">
        <f>IFERROR(VLOOKUP(E237,Sheet3!A:H,3,0),"")</f>
        <v xml:space="preserve">多田　貴資                    </v>
      </c>
      <c r="G237" s="22" t="str">
        <f>IFERROR(VLOOKUP(E237,Sheet3!A:H,8,0),"")</f>
        <v xml:space="preserve">トビウオ川内    </v>
      </c>
      <c r="H237" s="22" t="str">
        <f>IFERROR(VLOOKUP(E237,Sheet2!A:B,2,0),"")</f>
        <v/>
      </c>
      <c r="I237" s="22" t="str">
        <f t="shared" si="16"/>
        <v>41312</v>
      </c>
      <c r="J237" s="22">
        <f t="shared" si="17"/>
        <v>4</v>
      </c>
      <c r="K237" s="22">
        <f t="shared" si="18"/>
        <v>4</v>
      </c>
    </row>
    <row r="238" spans="1:11" s="22" customFormat="1">
      <c r="A238" s="22">
        <f>IFERROR(テーブル_Swim015[[#This Row],[競技番号]],"")</f>
        <v>12</v>
      </c>
      <c r="B238" s="22">
        <f>IFERROR(テーブル_Swim015[[#This Row],[組]],"")</f>
        <v>4</v>
      </c>
      <c r="C238" s="22">
        <f>IFERROR(テーブル_Swim015[[#This Row],[水路]],"")</f>
        <v>5</v>
      </c>
      <c r="D238" s="22" t="str">
        <f t="shared" si="15"/>
        <v>1245</v>
      </c>
      <c r="E238" s="22">
        <f>IFERROR(テーブル_Swim015[[#This Row],[選手番号]],"")</f>
        <v>176</v>
      </c>
      <c r="F238" s="22" t="str">
        <f>IFERROR(VLOOKUP(E238,Sheet3!A:H,3,0),"")</f>
        <v xml:space="preserve">山田　晃司                    </v>
      </c>
      <c r="G238" s="22" t="str">
        <f>IFERROR(VLOOKUP(E238,Sheet3!A:H,8,0),"")</f>
        <v xml:space="preserve">坂出伊藤ＳＳ    </v>
      </c>
      <c r="H238" s="22" t="str">
        <f>IFERROR(VLOOKUP(E238,Sheet2!A:B,2,0),"")</f>
        <v/>
      </c>
      <c r="I238" s="22" t="str">
        <f t="shared" si="16"/>
        <v>17612</v>
      </c>
      <c r="J238" s="22">
        <f t="shared" si="17"/>
        <v>4</v>
      </c>
      <c r="K238" s="22">
        <f t="shared" si="18"/>
        <v>5</v>
      </c>
    </row>
    <row r="239" spans="1:11" s="22" customFormat="1">
      <c r="A239" s="22">
        <f>IFERROR(テーブル_Swim015[[#This Row],[競技番号]],"")</f>
        <v>12</v>
      </c>
      <c r="B239" s="22">
        <f>IFERROR(テーブル_Swim015[[#This Row],[組]],"")</f>
        <v>4</v>
      </c>
      <c r="C239" s="22">
        <f>IFERROR(テーブル_Swim015[[#This Row],[水路]],"")</f>
        <v>6</v>
      </c>
      <c r="D239" s="22" t="str">
        <f t="shared" si="15"/>
        <v>1246</v>
      </c>
      <c r="E239" s="22">
        <f>IFERROR(テーブル_Swim015[[#This Row],[選手番号]],"")</f>
        <v>7</v>
      </c>
      <c r="F239" s="22" t="str">
        <f>IFERROR(VLOOKUP(E239,Sheet3!A:H,3,0),"")</f>
        <v xml:space="preserve">奥野　真央                    </v>
      </c>
      <c r="G239" s="22" t="str">
        <f>IFERROR(VLOOKUP(E239,Sheet3!A:H,8,0),"")</f>
        <v xml:space="preserve">ジャパン高松    </v>
      </c>
      <c r="H239" s="22" t="str">
        <f>IFERROR(VLOOKUP(E239,Sheet2!A:B,2,0),"")</f>
        <v/>
      </c>
      <c r="I239" s="22" t="str">
        <f t="shared" si="16"/>
        <v>712</v>
      </c>
      <c r="J239" s="22">
        <f t="shared" si="17"/>
        <v>4</v>
      </c>
      <c r="K239" s="22">
        <f t="shared" si="18"/>
        <v>6</v>
      </c>
    </row>
    <row r="240" spans="1:11" s="22" customFormat="1">
      <c r="A240" s="22">
        <f>IFERROR(テーブル_Swim015[[#This Row],[競技番号]],"")</f>
        <v>12</v>
      </c>
      <c r="B240" s="22">
        <f>IFERROR(テーブル_Swim015[[#This Row],[組]],"")</f>
        <v>4</v>
      </c>
      <c r="C240" s="22">
        <f>IFERROR(テーブル_Swim015[[#This Row],[水路]],"")</f>
        <v>7</v>
      </c>
      <c r="D240" s="22" t="str">
        <f t="shared" si="15"/>
        <v>1247</v>
      </c>
      <c r="E240" s="22">
        <f>IFERROR(テーブル_Swim015[[#This Row],[選手番号]],"")</f>
        <v>346</v>
      </c>
      <c r="F240" s="22" t="str">
        <f>IFERROR(VLOOKUP(E240,Sheet3!A:H,3,0),"")</f>
        <v xml:space="preserve">相原　大地                    </v>
      </c>
      <c r="G240" s="22" t="str">
        <f>IFERROR(VLOOKUP(E240,Sheet3!A:H,8,0),"")</f>
        <v xml:space="preserve">ＯＫＳＳ        </v>
      </c>
      <c r="H240" s="22" t="str">
        <f>IFERROR(VLOOKUP(E240,Sheet2!A:B,2,0),"")</f>
        <v/>
      </c>
      <c r="I240" s="22" t="str">
        <f t="shared" si="16"/>
        <v>34612</v>
      </c>
      <c r="J240" s="22">
        <f t="shared" si="17"/>
        <v>4</v>
      </c>
      <c r="K240" s="22">
        <f t="shared" si="18"/>
        <v>7</v>
      </c>
    </row>
    <row r="241" spans="1:11" s="22" customFormat="1">
      <c r="A241" s="22">
        <f>IFERROR(テーブル_Swim015[[#This Row],[競技番号]],"")</f>
        <v>12</v>
      </c>
      <c r="B241" s="22">
        <f>IFERROR(テーブル_Swim015[[#This Row],[組]],"")</f>
        <v>4</v>
      </c>
      <c r="C241" s="22">
        <f>IFERROR(テーブル_Swim015[[#This Row],[水路]],"")</f>
        <v>8</v>
      </c>
      <c r="D241" s="22" t="str">
        <f t="shared" si="15"/>
        <v>1248</v>
      </c>
      <c r="E241" s="22">
        <f>IFERROR(テーブル_Swim015[[#This Row],[選手番号]],"")</f>
        <v>635</v>
      </c>
      <c r="F241" s="22" t="str">
        <f>IFERROR(VLOOKUP(E241,Sheet3!A:H,3,0),"")</f>
        <v xml:space="preserve">宮中　元輝                    </v>
      </c>
      <c r="G241" s="22" t="str">
        <f>IFERROR(VLOOKUP(E241,Sheet3!A:H,8,0),"")</f>
        <v xml:space="preserve">リー保内        </v>
      </c>
      <c r="H241" s="22" t="str">
        <f>IFERROR(VLOOKUP(E241,Sheet2!A:B,2,0),"")</f>
        <v/>
      </c>
      <c r="I241" s="22" t="str">
        <f t="shared" si="16"/>
        <v>63512</v>
      </c>
      <c r="J241" s="22">
        <f t="shared" si="17"/>
        <v>4</v>
      </c>
      <c r="K241" s="22">
        <f t="shared" si="18"/>
        <v>8</v>
      </c>
    </row>
    <row r="242" spans="1:11" s="22" customFormat="1">
      <c r="A242" s="22">
        <f>IFERROR(テーブル_Swim015[[#This Row],[競技番号]],"")</f>
        <v>13</v>
      </c>
      <c r="B242" s="22">
        <f>IFERROR(テーブル_Swim015[[#This Row],[組]],"")</f>
        <v>1</v>
      </c>
      <c r="C242" s="22">
        <f>IFERROR(テーブル_Swim015[[#This Row],[水路]],"")</f>
        <v>1</v>
      </c>
      <c r="D242" s="22" t="str">
        <f t="shared" si="15"/>
        <v>1311</v>
      </c>
      <c r="E242" s="22">
        <f>IFERROR(テーブル_Swim015[[#This Row],[選手番号]],"")</f>
        <v>0</v>
      </c>
      <c r="F242" s="22" t="str">
        <f>IFERROR(VLOOKUP(E242,Sheet3!A:H,3,0),"")</f>
        <v/>
      </c>
      <c r="G242" s="22" t="str">
        <f>IFERROR(VLOOKUP(E242,Sheet3!A:H,8,0),"")</f>
        <v/>
      </c>
      <c r="H242" s="22" t="str">
        <f>IFERROR(VLOOKUP(E242,Sheet2!A:B,2,0),"")</f>
        <v/>
      </c>
      <c r="I242" s="22" t="str">
        <f t="shared" si="16"/>
        <v>013</v>
      </c>
      <c r="J242" s="22">
        <f t="shared" si="17"/>
        <v>1</v>
      </c>
      <c r="K242" s="22">
        <f t="shared" si="18"/>
        <v>1</v>
      </c>
    </row>
    <row r="243" spans="1:11" s="22" customFormat="1">
      <c r="A243" s="22">
        <f>IFERROR(テーブル_Swim015[[#This Row],[競技番号]],"")</f>
        <v>13</v>
      </c>
      <c r="B243" s="22">
        <f>IFERROR(テーブル_Swim015[[#This Row],[組]],"")</f>
        <v>1</v>
      </c>
      <c r="C243" s="22">
        <f>IFERROR(テーブル_Swim015[[#This Row],[水路]],"")</f>
        <v>2</v>
      </c>
      <c r="D243" s="22" t="str">
        <f t="shared" si="15"/>
        <v>1312</v>
      </c>
      <c r="E243" s="22">
        <f>IFERROR(テーブル_Swim015[[#This Row],[選手番号]],"")</f>
        <v>273</v>
      </c>
      <c r="F243" s="22" t="str">
        <f>IFERROR(VLOOKUP(E243,Sheet3!A:H,3,0),"")</f>
        <v xml:space="preserve">坂本　沙弥                    </v>
      </c>
      <c r="G243" s="22" t="str">
        <f>IFERROR(VLOOKUP(E243,Sheet3!A:H,8,0),"")</f>
        <v xml:space="preserve">ジャパン三木    </v>
      </c>
      <c r="H243" s="22" t="str">
        <f>IFERROR(VLOOKUP(E243,Sheet2!A:B,2,0),"")</f>
        <v/>
      </c>
      <c r="I243" s="22" t="str">
        <f t="shared" si="16"/>
        <v>27313</v>
      </c>
      <c r="J243" s="22">
        <f t="shared" si="17"/>
        <v>1</v>
      </c>
      <c r="K243" s="22">
        <f t="shared" si="18"/>
        <v>2</v>
      </c>
    </row>
    <row r="244" spans="1:11" s="22" customFormat="1">
      <c r="A244" s="22">
        <f>IFERROR(テーブル_Swim015[[#This Row],[競技番号]],"")</f>
        <v>13</v>
      </c>
      <c r="B244" s="22">
        <f>IFERROR(テーブル_Swim015[[#This Row],[組]],"")</f>
        <v>1</v>
      </c>
      <c r="C244" s="22">
        <f>IFERROR(テーブル_Swim015[[#This Row],[水路]],"")</f>
        <v>3</v>
      </c>
      <c r="D244" s="22" t="str">
        <f t="shared" si="15"/>
        <v>1313</v>
      </c>
      <c r="E244" s="22">
        <f>IFERROR(テーブル_Swim015[[#This Row],[選手番号]],"")</f>
        <v>637</v>
      </c>
      <c r="F244" s="22" t="str">
        <f>IFERROR(VLOOKUP(E244,Sheet3!A:H,3,0),"")</f>
        <v xml:space="preserve">山本　芹菜                    </v>
      </c>
      <c r="G244" s="22" t="str">
        <f>IFERROR(VLOOKUP(E244,Sheet3!A:H,8,0),"")</f>
        <v xml:space="preserve">リー保内        </v>
      </c>
      <c r="H244" s="22" t="str">
        <f>IFERROR(VLOOKUP(E244,Sheet2!A:B,2,0),"")</f>
        <v/>
      </c>
      <c r="I244" s="22" t="str">
        <f t="shared" si="16"/>
        <v>63713</v>
      </c>
      <c r="J244" s="22">
        <f t="shared" si="17"/>
        <v>1</v>
      </c>
      <c r="K244" s="22">
        <f t="shared" si="18"/>
        <v>3</v>
      </c>
    </row>
    <row r="245" spans="1:11" s="22" customFormat="1">
      <c r="A245" s="22">
        <f>IFERROR(テーブル_Swim015[[#This Row],[競技番号]],"")</f>
        <v>13</v>
      </c>
      <c r="B245" s="22">
        <f>IFERROR(テーブル_Swim015[[#This Row],[組]],"")</f>
        <v>1</v>
      </c>
      <c r="C245" s="22">
        <f>IFERROR(テーブル_Swim015[[#This Row],[水路]],"")</f>
        <v>4</v>
      </c>
      <c r="D245" s="22" t="str">
        <f t="shared" si="15"/>
        <v>1314</v>
      </c>
      <c r="E245" s="22">
        <f>IFERROR(テーブル_Swim015[[#This Row],[選手番号]],"")</f>
        <v>617</v>
      </c>
      <c r="F245" s="22" t="str">
        <f>IFERROR(VLOOKUP(E245,Sheet3!A:H,3,0),"")</f>
        <v xml:space="preserve">毛利　紀葉                    </v>
      </c>
      <c r="G245" s="22" t="str">
        <f>IFERROR(VLOOKUP(E245,Sheet3!A:H,8,0),"")</f>
        <v xml:space="preserve">フィッタ松山    </v>
      </c>
      <c r="H245" s="22" t="str">
        <f>IFERROR(VLOOKUP(E245,Sheet2!A:B,2,0),"")</f>
        <v/>
      </c>
      <c r="I245" s="22" t="str">
        <f t="shared" si="16"/>
        <v>61713</v>
      </c>
      <c r="J245" s="22">
        <f t="shared" si="17"/>
        <v>1</v>
      </c>
      <c r="K245" s="22">
        <f t="shared" si="18"/>
        <v>4</v>
      </c>
    </row>
    <row r="246" spans="1:11" s="22" customFormat="1">
      <c r="A246" s="22">
        <f>IFERROR(テーブル_Swim015[[#This Row],[競技番号]],"")</f>
        <v>13</v>
      </c>
      <c r="B246" s="22">
        <f>IFERROR(テーブル_Swim015[[#This Row],[組]],"")</f>
        <v>1</v>
      </c>
      <c r="C246" s="22">
        <f>IFERROR(テーブル_Swim015[[#This Row],[水路]],"")</f>
        <v>5</v>
      </c>
      <c r="D246" s="22" t="str">
        <f t="shared" si="15"/>
        <v>1315</v>
      </c>
      <c r="E246" s="22">
        <f>IFERROR(テーブル_Swim015[[#This Row],[選手番号]],"")</f>
        <v>719</v>
      </c>
      <c r="F246" s="22" t="str">
        <f>IFERROR(VLOOKUP(E246,Sheet3!A:H,3,0),"")</f>
        <v xml:space="preserve">西川満寿美                    </v>
      </c>
      <c r="G246" s="22" t="str">
        <f>IFERROR(VLOOKUP(E246,Sheet3!A:H,8,0),"")</f>
        <v xml:space="preserve">コナミ高知      </v>
      </c>
      <c r="H246" s="22" t="str">
        <f>IFERROR(VLOOKUP(E246,Sheet2!A:B,2,0),"")</f>
        <v/>
      </c>
      <c r="I246" s="22" t="str">
        <f t="shared" si="16"/>
        <v>71913</v>
      </c>
      <c r="J246" s="22">
        <f t="shared" si="17"/>
        <v>1</v>
      </c>
      <c r="K246" s="22">
        <f t="shared" si="18"/>
        <v>5</v>
      </c>
    </row>
    <row r="247" spans="1:11" s="22" customFormat="1">
      <c r="A247" s="22">
        <f>IFERROR(テーブル_Swim015[[#This Row],[競技番号]],"")</f>
        <v>13</v>
      </c>
      <c r="B247" s="22">
        <f>IFERROR(テーブル_Swim015[[#This Row],[組]],"")</f>
        <v>1</v>
      </c>
      <c r="C247" s="22">
        <f>IFERROR(テーブル_Swim015[[#This Row],[水路]],"")</f>
        <v>6</v>
      </c>
      <c r="D247" s="22" t="str">
        <f t="shared" si="15"/>
        <v>1316</v>
      </c>
      <c r="E247" s="22">
        <f>IFERROR(テーブル_Swim015[[#This Row],[選手番号]],"")</f>
        <v>822</v>
      </c>
      <c r="F247" s="22" t="str">
        <f>IFERROR(VLOOKUP(E247,Sheet3!A:H,3,0),"")</f>
        <v xml:space="preserve">西山　光来                    </v>
      </c>
      <c r="G247" s="22" t="str">
        <f>IFERROR(VLOOKUP(E247,Sheet3!A:H,8,0),"")</f>
        <v xml:space="preserve">NSP高知         </v>
      </c>
      <c r="H247" s="22" t="str">
        <f>IFERROR(VLOOKUP(E247,Sheet2!A:B,2,0),"")</f>
        <v/>
      </c>
      <c r="I247" s="22" t="str">
        <f t="shared" si="16"/>
        <v>82213</v>
      </c>
      <c r="J247" s="22">
        <f t="shared" si="17"/>
        <v>1</v>
      </c>
      <c r="K247" s="22">
        <f t="shared" si="18"/>
        <v>6</v>
      </c>
    </row>
    <row r="248" spans="1:11" s="22" customFormat="1">
      <c r="A248" s="22">
        <f>IFERROR(テーブル_Swim015[[#This Row],[競技番号]],"")</f>
        <v>13</v>
      </c>
      <c r="B248" s="22">
        <f>IFERROR(テーブル_Swim015[[#This Row],[組]],"")</f>
        <v>1</v>
      </c>
      <c r="C248" s="22">
        <f>IFERROR(テーブル_Swim015[[#This Row],[水路]],"")</f>
        <v>7</v>
      </c>
      <c r="D248" s="22" t="str">
        <f t="shared" si="15"/>
        <v>1317</v>
      </c>
      <c r="E248" s="22">
        <f>IFERROR(テーブル_Swim015[[#This Row],[選手番号]],"")</f>
        <v>0</v>
      </c>
      <c r="F248" s="22" t="str">
        <f>IFERROR(VLOOKUP(E248,Sheet3!A:H,3,0),"")</f>
        <v/>
      </c>
      <c r="G248" s="22" t="str">
        <f>IFERROR(VLOOKUP(E248,Sheet3!A:H,8,0),"")</f>
        <v/>
      </c>
      <c r="H248" s="22" t="str">
        <f>IFERROR(VLOOKUP(E248,Sheet2!A:B,2,0),"")</f>
        <v/>
      </c>
      <c r="I248" s="22" t="str">
        <f t="shared" si="16"/>
        <v>013</v>
      </c>
      <c r="J248" s="22">
        <f t="shared" si="17"/>
        <v>1</v>
      </c>
      <c r="K248" s="22">
        <f t="shared" si="18"/>
        <v>7</v>
      </c>
    </row>
    <row r="249" spans="1:11" s="22" customFormat="1">
      <c r="A249" s="22">
        <f>IFERROR(テーブル_Swim015[[#This Row],[競技番号]],"")</f>
        <v>13</v>
      </c>
      <c r="B249" s="22">
        <f>IFERROR(テーブル_Swim015[[#This Row],[組]],"")</f>
        <v>1</v>
      </c>
      <c r="C249" s="22">
        <f>IFERROR(テーブル_Swim015[[#This Row],[水路]],"")</f>
        <v>8</v>
      </c>
      <c r="D249" s="22" t="str">
        <f t="shared" si="15"/>
        <v>1318</v>
      </c>
      <c r="E249" s="22">
        <f>IFERROR(テーブル_Swim015[[#This Row],[選手番号]],"")</f>
        <v>0</v>
      </c>
      <c r="F249" s="22" t="str">
        <f>IFERROR(VLOOKUP(E249,Sheet3!A:H,3,0),"")</f>
        <v/>
      </c>
      <c r="G249" s="22" t="str">
        <f>IFERROR(VLOOKUP(E249,Sheet3!A:H,8,0),"")</f>
        <v/>
      </c>
      <c r="H249" s="22" t="str">
        <f>IFERROR(VLOOKUP(E249,Sheet2!A:B,2,0),"")</f>
        <v/>
      </c>
      <c r="I249" s="22" t="str">
        <f t="shared" si="16"/>
        <v>013</v>
      </c>
      <c r="J249" s="22">
        <f t="shared" si="17"/>
        <v>1</v>
      </c>
      <c r="K249" s="22">
        <f t="shared" si="18"/>
        <v>8</v>
      </c>
    </row>
    <row r="250" spans="1:11" s="22" customFormat="1">
      <c r="A250" s="22">
        <f>IFERROR(テーブル_Swim015[[#This Row],[競技番号]],"")</f>
        <v>13</v>
      </c>
      <c r="B250" s="22">
        <f>IFERROR(テーブル_Swim015[[#This Row],[組]],"")</f>
        <v>2</v>
      </c>
      <c r="C250" s="22">
        <f>IFERROR(テーブル_Swim015[[#This Row],[水路]],"")</f>
        <v>1</v>
      </c>
      <c r="D250" s="22" t="str">
        <f t="shared" si="15"/>
        <v>1321</v>
      </c>
      <c r="E250" s="22">
        <f>IFERROR(テーブル_Swim015[[#This Row],[選手番号]],"")</f>
        <v>225</v>
      </c>
      <c r="F250" s="22" t="str">
        <f>IFERROR(VLOOKUP(E250,Sheet3!A:H,3,0),"")</f>
        <v xml:space="preserve">浪岡　栞里                    </v>
      </c>
      <c r="G250" s="22" t="str">
        <f>IFERROR(VLOOKUP(E250,Sheet3!A:H,8,0),"")</f>
        <v xml:space="preserve">サンダーＳＳ    </v>
      </c>
      <c r="H250" s="22" t="str">
        <f>IFERROR(VLOOKUP(E250,Sheet2!A:B,2,0),"")</f>
        <v/>
      </c>
      <c r="I250" s="22" t="str">
        <f t="shared" si="16"/>
        <v>22513</v>
      </c>
      <c r="J250" s="22">
        <f t="shared" si="17"/>
        <v>2</v>
      </c>
      <c r="K250" s="22">
        <f t="shared" si="18"/>
        <v>1</v>
      </c>
    </row>
    <row r="251" spans="1:11" s="22" customFormat="1">
      <c r="A251" s="22">
        <f>IFERROR(テーブル_Swim015[[#This Row],[競技番号]],"")</f>
        <v>13</v>
      </c>
      <c r="B251" s="22">
        <f>IFERROR(テーブル_Swim015[[#This Row],[組]],"")</f>
        <v>2</v>
      </c>
      <c r="C251" s="22">
        <f>IFERROR(テーブル_Swim015[[#This Row],[水路]],"")</f>
        <v>2</v>
      </c>
      <c r="D251" s="22" t="str">
        <f t="shared" si="15"/>
        <v>1322</v>
      </c>
      <c r="E251" s="22">
        <f>IFERROR(テーブル_Swim015[[#This Row],[選手番号]],"")</f>
        <v>321</v>
      </c>
      <c r="F251" s="22" t="str">
        <f>IFERROR(VLOOKUP(E251,Sheet3!A:H,3,0),"")</f>
        <v xml:space="preserve">湯浅　詩音                    </v>
      </c>
      <c r="G251" s="22" t="str">
        <f>IFERROR(VLOOKUP(E251,Sheet3!A:H,8,0),"")</f>
        <v xml:space="preserve">ハッピー阿南    </v>
      </c>
      <c r="H251" s="22" t="str">
        <f>IFERROR(VLOOKUP(E251,Sheet2!A:B,2,0),"")</f>
        <v/>
      </c>
      <c r="I251" s="22" t="str">
        <f t="shared" si="16"/>
        <v>32113</v>
      </c>
      <c r="J251" s="22">
        <f t="shared" si="17"/>
        <v>2</v>
      </c>
      <c r="K251" s="22">
        <f t="shared" si="18"/>
        <v>2</v>
      </c>
    </row>
    <row r="252" spans="1:11" s="22" customFormat="1">
      <c r="A252" s="22">
        <f>IFERROR(テーブル_Swim015[[#This Row],[競技番号]],"")</f>
        <v>13</v>
      </c>
      <c r="B252" s="22">
        <f>IFERROR(テーブル_Swim015[[#This Row],[組]],"")</f>
        <v>2</v>
      </c>
      <c r="C252" s="22">
        <f>IFERROR(テーブル_Swim015[[#This Row],[水路]],"")</f>
        <v>3</v>
      </c>
      <c r="D252" s="22" t="str">
        <f t="shared" si="15"/>
        <v>1323</v>
      </c>
      <c r="E252" s="22">
        <f>IFERROR(テーブル_Swim015[[#This Row],[選手番号]],"")</f>
        <v>821</v>
      </c>
      <c r="F252" s="22" t="str">
        <f>IFERROR(VLOOKUP(E252,Sheet3!A:H,3,0),"")</f>
        <v xml:space="preserve">谷　　裕果                    </v>
      </c>
      <c r="G252" s="22" t="str">
        <f>IFERROR(VLOOKUP(E252,Sheet3!A:H,8,0),"")</f>
        <v xml:space="preserve">NSP高知         </v>
      </c>
      <c r="H252" s="22" t="str">
        <f>IFERROR(VLOOKUP(E252,Sheet2!A:B,2,0),"")</f>
        <v/>
      </c>
      <c r="I252" s="22" t="str">
        <f t="shared" si="16"/>
        <v>82113</v>
      </c>
      <c r="J252" s="22">
        <f t="shared" si="17"/>
        <v>2</v>
      </c>
      <c r="K252" s="22">
        <f t="shared" si="18"/>
        <v>3</v>
      </c>
    </row>
    <row r="253" spans="1:11" s="22" customFormat="1">
      <c r="A253" s="22">
        <f>IFERROR(テーブル_Swim015[[#This Row],[競技番号]],"")</f>
        <v>13</v>
      </c>
      <c r="B253" s="22">
        <f>IFERROR(テーブル_Swim015[[#This Row],[組]],"")</f>
        <v>2</v>
      </c>
      <c r="C253" s="22">
        <f>IFERROR(テーブル_Swim015[[#This Row],[水路]],"")</f>
        <v>4</v>
      </c>
      <c r="D253" s="22" t="str">
        <f t="shared" si="15"/>
        <v>1324</v>
      </c>
      <c r="E253" s="22">
        <f>IFERROR(テーブル_Swim015[[#This Row],[選手番号]],"")</f>
        <v>102</v>
      </c>
      <c r="F253" s="22" t="str">
        <f>IFERROR(VLOOKUP(E253,Sheet3!A:H,3,0),"")</f>
        <v xml:space="preserve">荻田　朱理                    </v>
      </c>
      <c r="G253" s="22" t="str">
        <f>IFERROR(VLOOKUP(E253,Sheet3!A:H,8,0),"")</f>
        <v xml:space="preserve">ジャパン観      </v>
      </c>
      <c r="H253" s="22" t="str">
        <f>IFERROR(VLOOKUP(E253,Sheet2!A:B,2,0),"")</f>
        <v/>
      </c>
      <c r="I253" s="22" t="str">
        <f t="shared" si="16"/>
        <v>10213</v>
      </c>
      <c r="J253" s="22">
        <f t="shared" si="17"/>
        <v>2</v>
      </c>
      <c r="K253" s="22">
        <f t="shared" si="18"/>
        <v>4</v>
      </c>
    </row>
    <row r="254" spans="1:11" s="22" customFormat="1">
      <c r="A254" s="22">
        <f>IFERROR(テーブル_Swim015[[#This Row],[競技番号]],"")</f>
        <v>13</v>
      </c>
      <c r="B254" s="22">
        <f>IFERROR(テーブル_Swim015[[#This Row],[組]],"")</f>
        <v>2</v>
      </c>
      <c r="C254" s="22">
        <f>IFERROR(テーブル_Swim015[[#This Row],[水路]],"")</f>
        <v>5</v>
      </c>
      <c r="D254" s="22" t="str">
        <f t="shared" si="15"/>
        <v>1325</v>
      </c>
      <c r="E254" s="22">
        <f>IFERROR(テーブル_Swim015[[#This Row],[選手番号]],"")</f>
        <v>542</v>
      </c>
      <c r="F254" s="22" t="str">
        <f>IFERROR(VLOOKUP(E254,Sheet3!A:H,3,0),"")</f>
        <v xml:space="preserve">三好　温子                    </v>
      </c>
      <c r="G254" s="22" t="str">
        <f>IFERROR(VLOOKUP(E254,Sheet3!A:H,8,0),"")</f>
        <v xml:space="preserve">八幡浜ＳＣ      </v>
      </c>
      <c r="H254" s="22" t="str">
        <f>IFERROR(VLOOKUP(E254,Sheet2!A:B,2,0),"")</f>
        <v/>
      </c>
      <c r="I254" s="22" t="str">
        <f t="shared" si="16"/>
        <v>54213</v>
      </c>
      <c r="J254" s="22">
        <f t="shared" si="17"/>
        <v>2</v>
      </c>
      <c r="K254" s="22">
        <f t="shared" si="18"/>
        <v>5</v>
      </c>
    </row>
    <row r="255" spans="1:11" s="22" customFormat="1">
      <c r="A255" s="22">
        <f>IFERROR(テーブル_Swim015[[#This Row],[競技番号]],"")</f>
        <v>13</v>
      </c>
      <c r="B255" s="22">
        <f>IFERROR(テーブル_Swim015[[#This Row],[組]],"")</f>
        <v>2</v>
      </c>
      <c r="C255" s="22">
        <f>IFERROR(テーブル_Swim015[[#This Row],[水路]],"")</f>
        <v>6</v>
      </c>
      <c r="D255" s="22" t="str">
        <f t="shared" si="15"/>
        <v>1326</v>
      </c>
      <c r="E255" s="22">
        <f>IFERROR(テーブル_Swim015[[#This Row],[選手番号]],"")</f>
        <v>272</v>
      </c>
      <c r="F255" s="22" t="str">
        <f>IFERROR(VLOOKUP(E255,Sheet3!A:H,3,0),"")</f>
        <v xml:space="preserve">藤井愛依里                    </v>
      </c>
      <c r="G255" s="22" t="str">
        <f>IFERROR(VLOOKUP(E255,Sheet3!A:H,8,0),"")</f>
        <v xml:space="preserve">ジャパン三木    </v>
      </c>
      <c r="H255" s="22" t="str">
        <f>IFERROR(VLOOKUP(E255,Sheet2!A:B,2,0),"")</f>
        <v/>
      </c>
      <c r="I255" s="22" t="str">
        <f t="shared" si="16"/>
        <v>27213</v>
      </c>
      <c r="J255" s="22">
        <f t="shared" si="17"/>
        <v>2</v>
      </c>
      <c r="K255" s="22">
        <f t="shared" si="18"/>
        <v>6</v>
      </c>
    </row>
    <row r="256" spans="1:11" s="22" customFormat="1">
      <c r="A256" s="22">
        <f>IFERROR(テーブル_Swim015[[#This Row],[競技番号]],"")</f>
        <v>13</v>
      </c>
      <c r="B256" s="22">
        <f>IFERROR(テーブル_Swim015[[#This Row],[組]],"")</f>
        <v>2</v>
      </c>
      <c r="C256" s="22">
        <f>IFERROR(テーブル_Swim015[[#This Row],[水路]],"")</f>
        <v>7</v>
      </c>
      <c r="D256" s="22" t="str">
        <f t="shared" si="15"/>
        <v>1327</v>
      </c>
      <c r="E256" s="22">
        <f>IFERROR(テーブル_Swim015[[#This Row],[選手番号]],"")</f>
        <v>649</v>
      </c>
      <c r="F256" s="22" t="str">
        <f>IFERROR(VLOOKUP(E256,Sheet3!A:H,3,0),"")</f>
        <v xml:space="preserve">山村　涼乃                    </v>
      </c>
      <c r="G256" s="22" t="str">
        <f>IFERROR(VLOOKUP(E256,Sheet3!A:H,8,0),"")</f>
        <v xml:space="preserve">コミュニティ    </v>
      </c>
      <c r="H256" s="22" t="str">
        <f>IFERROR(VLOOKUP(E256,Sheet2!A:B,2,0),"")</f>
        <v/>
      </c>
      <c r="I256" s="22" t="str">
        <f t="shared" si="16"/>
        <v>64913</v>
      </c>
      <c r="J256" s="22">
        <f t="shared" si="17"/>
        <v>2</v>
      </c>
      <c r="K256" s="22">
        <f t="shared" si="18"/>
        <v>7</v>
      </c>
    </row>
    <row r="257" spans="1:11" s="22" customFormat="1">
      <c r="A257" s="22">
        <f>IFERROR(テーブル_Swim015[[#This Row],[競技番号]],"")</f>
        <v>13</v>
      </c>
      <c r="B257" s="22">
        <f>IFERROR(テーブル_Swim015[[#This Row],[組]],"")</f>
        <v>2</v>
      </c>
      <c r="C257" s="22">
        <f>IFERROR(テーブル_Swim015[[#This Row],[水路]],"")</f>
        <v>8</v>
      </c>
      <c r="D257" s="22" t="str">
        <f t="shared" si="15"/>
        <v>1328</v>
      </c>
      <c r="E257" s="22">
        <f>IFERROR(テーブル_Swim015[[#This Row],[選手番号]],"")</f>
        <v>442</v>
      </c>
      <c r="F257" s="22" t="str">
        <f>IFERROR(VLOOKUP(E257,Sheet3!A:H,3,0),"")</f>
        <v xml:space="preserve">吉澤　美佐                    </v>
      </c>
      <c r="G257" s="22" t="str">
        <f>IFERROR(VLOOKUP(E257,Sheet3!A:H,8,0),"")</f>
        <v xml:space="preserve">五百木ＳＣ      </v>
      </c>
      <c r="H257" s="22" t="str">
        <f>IFERROR(VLOOKUP(E257,Sheet2!A:B,2,0),"")</f>
        <v/>
      </c>
      <c r="I257" s="22" t="str">
        <f t="shared" si="16"/>
        <v>44213</v>
      </c>
      <c r="J257" s="22">
        <f t="shared" si="17"/>
        <v>2</v>
      </c>
      <c r="K257" s="22">
        <f t="shared" si="18"/>
        <v>8</v>
      </c>
    </row>
    <row r="258" spans="1:11" s="22" customFormat="1">
      <c r="A258" s="22">
        <f>IFERROR(テーブル_Swim015[[#This Row],[競技番号]],"")</f>
        <v>14</v>
      </c>
      <c r="B258" s="22">
        <f>IFERROR(テーブル_Swim015[[#This Row],[組]],"")</f>
        <v>1</v>
      </c>
      <c r="C258" s="22">
        <f>IFERROR(テーブル_Swim015[[#This Row],[水路]],"")</f>
        <v>1</v>
      </c>
      <c r="D258" s="22" t="str">
        <f t="shared" si="15"/>
        <v>1411</v>
      </c>
      <c r="E258" s="22">
        <f>IFERROR(テーブル_Swim015[[#This Row],[選手番号]],"")</f>
        <v>0</v>
      </c>
      <c r="F258" s="22" t="str">
        <f>IFERROR(VLOOKUP(E258,Sheet3!A:H,3,0),"")</f>
        <v/>
      </c>
      <c r="G258" s="22" t="str">
        <f>IFERROR(VLOOKUP(E258,Sheet3!A:H,8,0),"")</f>
        <v/>
      </c>
      <c r="H258" s="22" t="str">
        <f>IFERROR(VLOOKUP(E258,Sheet2!A:B,2,0),"")</f>
        <v/>
      </c>
      <c r="I258" s="22" t="str">
        <f t="shared" si="16"/>
        <v>014</v>
      </c>
      <c r="J258" s="22">
        <f t="shared" si="17"/>
        <v>1</v>
      </c>
      <c r="K258" s="22">
        <f t="shared" si="18"/>
        <v>1</v>
      </c>
    </row>
    <row r="259" spans="1:11" s="22" customFormat="1">
      <c r="A259" s="22">
        <f>IFERROR(テーブル_Swim015[[#This Row],[競技番号]],"")</f>
        <v>14</v>
      </c>
      <c r="B259" s="22">
        <f>IFERROR(テーブル_Swim015[[#This Row],[組]],"")</f>
        <v>1</v>
      </c>
      <c r="C259" s="22">
        <f>IFERROR(テーブル_Swim015[[#This Row],[水路]],"")</f>
        <v>2</v>
      </c>
      <c r="D259" s="22" t="str">
        <f t="shared" ref="D259:D322" si="19">CONCATENATE(A259,B259,C259)</f>
        <v>1412</v>
      </c>
      <c r="E259" s="22">
        <f>IFERROR(テーブル_Swim015[[#This Row],[選手番号]],"")</f>
        <v>0</v>
      </c>
      <c r="F259" s="22" t="str">
        <f>IFERROR(VLOOKUP(E259,Sheet3!A:H,3,0),"")</f>
        <v/>
      </c>
      <c r="G259" s="22" t="str">
        <f>IFERROR(VLOOKUP(E259,Sheet3!A:H,8,0),"")</f>
        <v/>
      </c>
      <c r="H259" s="22" t="str">
        <f>IFERROR(VLOOKUP(E259,Sheet2!A:B,2,0),"")</f>
        <v/>
      </c>
      <c r="I259" s="22" t="str">
        <f t="shared" si="16"/>
        <v>014</v>
      </c>
      <c r="J259" s="22">
        <f t="shared" si="17"/>
        <v>1</v>
      </c>
      <c r="K259" s="22">
        <f t="shared" si="18"/>
        <v>2</v>
      </c>
    </row>
    <row r="260" spans="1:11" s="22" customFormat="1">
      <c r="A260" s="22">
        <f>IFERROR(テーブル_Swim015[[#This Row],[競技番号]],"")</f>
        <v>14</v>
      </c>
      <c r="B260" s="22">
        <f>IFERROR(テーブル_Swim015[[#This Row],[組]],"")</f>
        <v>1</v>
      </c>
      <c r="C260" s="22">
        <f>IFERROR(テーブル_Swim015[[#This Row],[水路]],"")</f>
        <v>3</v>
      </c>
      <c r="D260" s="22" t="str">
        <f t="shared" si="19"/>
        <v>1413</v>
      </c>
      <c r="E260" s="22">
        <f>IFERROR(テーブル_Swim015[[#This Row],[選手番号]],"")</f>
        <v>378</v>
      </c>
      <c r="F260" s="22" t="str">
        <f>IFERROR(VLOOKUP(E260,Sheet3!A:H,3,0),"")</f>
        <v xml:space="preserve">小笠　伊織                    </v>
      </c>
      <c r="G260" s="22" t="str">
        <f>IFERROR(VLOOKUP(E260,Sheet3!A:H,8,0),"")</f>
        <v xml:space="preserve">ＯＫ脇町        </v>
      </c>
      <c r="H260" s="22" t="str">
        <f>IFERROR(VLOOKUP(E260,Sheet2!A:B,2,0),"")</f>
        <v/>
      </c>
      <c r="I260" s="22" t="str">
        <f t="shared" si="16"/>
        <v>37814</v>
      </c>
      <c r="J260" s="22">
        <f t="shared" si="17"/>
        <v>1</v>
      </c>
      <c r="K260" s="22">
        <f t="shared" si="18"/>
        <v>3</v>
      </c>
    </row>
    <row r="261" spans="1:11" s="22" customFormat="1">
      <c r="A261" s="22">
        <f>IFERROR(テーブル_Swim015[[#This Row],[競技番号]],"")</f>
        <v>14</v>
      </c>
      <c r="B261" s="22">
        <f>IFERROR(テーブル_Swim015[[#This Row],[組]],"")</f>
        <v>1</v>
      </c>
      <c r="C261" s="22">
        <f>IFERROR(テーブル_Swim015[[#This Row],[水路]],"")</f>
        <v>4</v>
      </c>
      <c r="D261" s="22" t="str">
        <f t="shared" si="19"/>
        <v>1414</v>
      </c>
      <c r="E261" s="22">
        <f>IFERROR(テーブル_Swim015[[#This Row],[選手番号]],"")</f>
        <v>763</v>
      </c>
      <c r="F261" s="22" t="str">
        <f>IFERROR(VLOOKUP(E261,Sheet3!A:H,3,0),"")</f>
        <v xml:space="preserve">川村　隆将                    </v>
      </c>
      <c r="G261" s="22" t="str">
        <f>IFERROR(VLOOKUP(E261,Sheet3!A:H,8,0),"")</f>
        <v xml:space="preserve">ZEYO-ST         </v>
      </c>
      <c r="H261" s="22" t="str">
        <f>IFERROR(VLOOKUP(E261,Sheet2!A:B,2,0),"")</f>
        <v/>
      </c>
      <c r="I261" s="22" t="str">
        <f t="shared" si="16"/>
        <v>76314</v>
      </c>
      <c r="J261" s="22">
        <f t="shared" si="17"/>
        <v>1</v>
      </c>
      <c r="K261" s="22">
        <f t="shared" si="18"/>
        <v>4</v>
      </c>
    </row>
    <row r="262" spans="1:11" s="22" customFormat="1">
      <c r="A262" s="22">
        <f>IFERROR(テーブル_Swim015[[#This Row],[競技番号]],"")</f>
        <v>14</v>
      </c>
      <c r="B262" s="22">
        <f>IFERROR(テーブル_Swim015[[#This Row],[組]],"")</f>
        <v>1</v>
      </c>
      <c r="C262" s="22">
        <f>IFERROR(テーブル_Swim015[[#This Row],[水路]],"")</f>
        <v>5</v>
      </c>
      <c r="D262" s="22" t="str">
        <f t="shared" si="19"/>
        <v>1415</v>
      </c>
      <c r="E262" s="22">
        <f>IFERROR(テーブル_Swim015[[#This Row],[選手番号]],"")</f>
        <v>412</v>
      </c>
      <c r="F262" s="22" t="str">
        <f>IFERROR(VLOOKUP(E262,Sheet3!A:H,3,0),"")</f>
        <v xml:space="preserve">森　　大騎                    </v>
      </c>
      <c r="G262" s="22" t="str">
        <f>IFERROR(VLOOKUP(E262,Sheet3!A:H,8,0),"")</f>
        <v xml:space="preserve">トビウオ川内    </v>
      </c>
      <c r="H262" s="22" t="str">
        <f>IFERROR(VLOOKUP(E262,Sheet2!A:B,2,0),"")</f>
        <v/>
      </c>
      <c r="I262" s="22" t="str">
        <f t="shared" si="16"/>
        <v>41214</v>
      </c>
      <c r="J262" s="22">
        <f t="shared" si="17"/>
        <v>1</v>
      </c>
      <c r="K262" s="22">
        <f t="shared" si="18"/>
        <v>5</v>
      </c>
    </row>
    <row r="263" spans="1:11" s="22" customFormat="1">
      <c r="A263" s="22">
        <f>IFERROR(テーブル_Swim015[[#This Row],[競技番号]],"")</f>
        <v>14</v>
      </c>
      <c r="B263" s="22">
        <f>IFERROR(テーブル_Swim015[[#This Row],[組]],"")</f>
        <v>1</v>
      </c>
      <c r="C263" s="22">
        <f>IFERROR(テーブル_Swim015[[#This Row],[水路]],"")</f>
        <v>6</v>
      </c>
      <c r="D263" s="22" t="str">
        <f t="shared" si="19"/>
        <v>1416</v>
      </c>
      <c r="E263" s="22">
        <f>IFERROR(テーブル_Swim015[[#This Row],[選手番号]],"")</f>
        <v>0</v>
      </c>
      <c r="F263" s="22" t="str">
        <f>IFERROR(VLOOKUP(E263,Sheet3!A:H,3,0),"")</f>
        <v/>
      </c>
      <c r="G263" s="22" t="str">
        <f>IFERROR(VLOOKUP(E263,Sheet3!A:H,8,0),"")</f>
        <v/>
      </c>
      <c r="H263" s="22" t="str">
        <f>IFERROR(VLOOKUP(E263,Sheet2!A:B,2,0),"")</f>
        <v/>
      </c>
      <c r="I263" s="22" t="str">
        <f t="shared" si="16"/>
        <v>014</v>
      </c>
      <c r="J263" s="22">
        <f t="shared" si="17"/>
        <v>1</v>
      </c>
      <c r="K263" s="22">
        <f t="shared" si="18"/>
        <v>6</v>
      </c>
    </row>
    <row r="264" spans="1:11" s="22" customFormat="1">
      <c r="A264" s="22">
        <f>IFERROR(テーブル_Swim015[[#This Row],[競技番号]],"")</f>
        <v>14</v>
      </c>
      <c r="B264" s="22">
        <f>IFERROR(テーブル_Swim015[[#This Row],[組]],"")</f>
        <v>1</v>
      </c>
      <c r="C264" s="22">
        <f>IFERROR(テーブル_Swim015[[#This Row],[水路]],"")</f>
        <v>7</v>
      </c>
      <c r="D264" s="22" t="str">
        <f t="shared" si="19"/>
        <v>1417</v>
      </c>
      <c r="E264" s="22">
        <f>IFERROR(テーブル_Swim015[[#This Row],[選手番号]],"")</f>
        <v>0</v>
      </c>
      <c r="F264" s="22" t="str">
        <f>IFERROR(VLOOKUP(E264,Sheet3!A:H,3,0),"")</f>
        <v/>
      </c>
      <c r="G264" s="22" t="str">
        <f>IFERROR(VLOOKUP(E264,Sheet3!A:H,8,0),"")</f>
        <v/>
      </c>
      <c r="H264" s="22" t="str">
        <f>IFERROR(VLOOKUP(E264,Sheet2!A:B,2,0),"")</f>
        <v/>
      </c>
      <c r="I264" s="22" t="str">
        <f t="shared" si="16"/>
        <v>014</v>
      </c>
      <c r="J264" s="22">
        <f t="shared" si="17"/>
        <v>1</v>
      </c>
      <c r="K264" s="22">
        <f t="shared" si="18"/>
        <v>7</v>
      </c>
    </row>
    <row r="265" spans="1:11" s="22" customFormat="1">
      <c r="A265" s="22">
        <f>IFERROR(テーブル_Swim015[[#This Row],[競技番号]],"")</f>
        <v>14</v>
      </c>
      <c r="B265" s="22">
        <f>IFERROR(テーブル_Swim015[[#This Row],[組]],"")</f>
        <v>1</v>
      </c>
      <c r="C265" s="22">
        <f>IFERROR(テーブル_Swim015[[#This Row],[水路]],"")</f>
        <v>8</v>
      </c>
      <c r="D265" s="22" t="str">
        <f t="shared" si="19"/>
        <v>1418</v>
      </c>
      <c r="E265" s="22">
        <f>IFERROR(テーブル_Swim015[[#This Row],[選手番号]],"")</f>
        <v>0</v>
      </c>
      <c r="F265" s="22" t="str">
        <f>IFERROR(VLOOKUP(E265,Sheet3!A:H,3,0),"")</f>
        <v/>
      </c>
      <c r="G265" s="22" t="str">
        <f>IFERROR(VLOOKUP(E265,Sheet3!A:H,8,0),"")</f>
        <v/>
      </c>
      <c r="H265" s="22" t="str">
        <f>IFERROR(VLOOKUP(E265,Sheet2!A:B,2,0),"")</f>
        <v/>
      </c>
      <c r="I265" s="22" t="str">
        <f t="shared" si="16"/>
        <v>014</v>
      </c>
      <c r="J265" s="22">
        <f t="shared" si="17"/>
        <v>1</v>
      </c>
      <c r="K265" s="22">
        <f t="shared" si="18"/>
        <v>8</v>
      </c>
    </row>
    <row r="266" spans="1:11" s="22" customFormat="1">
      <c r="A266" s="22">
        <f>IFERROR(テーブル_Swim015[[#This Row],[競技番号]],"")</f>
        <v>14</v>
      </c>
      <c r="B266" s="22">
        <f>IFERROR(テーブル_Swim015[[#This Row],[組]],"")</f>
        <v>2</v>
      </c>
      <c r="C266" s="22">
        <f>IFERROR(テーブル_Swim015[[#This Row],[水路]],"")</f>
        <v>1</v>
      </c>
      <c r="D266" s="22" t="str">
        <f t="shared" si="19"/>
        <v>1421</v>
      </c>
      <c r="E266" s="22">
        <f>IFERROR(テーブル_Swim015[[#This Row],[選手番号]],"")</f>
        <v>800</v>
      </c>
      <c r="F266" s="22" t="str">
        <f>IFERROR(VLOOKUP(E266,Sheet3!A:H,3,0),"")</f>
        <v xml:space="preserve">谷口真之輔                    </v>
      </c>
      <c r="G266" s="22" t="str">
        <f>IFERROR(VLOOKUP(E266,Sheet3!A:H,8,0),"")</f>
        <v xml:space="preserve">ＳＣすくも      </v>
      </c>
      <c r="H266" s="22" t="str">
        <f>IFERROR(VLOOKUP(E266,Sheet2!A:B,2,0),"")</f>
        <v/>
      </c>
      <c r="I266" s="22" t="str">
        <f t="shared" si="16"/>
        <v>80014</v>
      </c>
      <c r="J266" s="22">
        <f t="shared" si="17"/>
        <v>2</v>
      </c>
      <c r="K266" s="22">
        <f t="shared" si="18"/>
        <v>1</v>
      </c>
    </row>
    <row r="267" spans="1:11" s="22" customFormat="1">
      <c r="A267" s="22">
        <f>IFERROR(テーブル_Swim015[[#This Row],[競技番号]],"")</f>
        <v>14</v>
      </c>
      <c r="B267" s="22">
        <f>IFERROR(テーブル_Swim015[[#This Row],[組]],"")</f>
        <v>2</v>
      </c>
      <c r="C267" s="22">
        <f>IFERROR(テーブル_Swim015[[#This Row],[水路]],"")</f>
        <v>2</v>
      </c>
      <c r="D267" s="22" t="str">
        <f t="shared" si="19"/>
        <v>1422</v>
      </c>
      <c r="E267" s="22">
        <f>IFERROR(テーブル_Swim015[[#This Row],[選手番号]],"")</f>
        <v>209</v>
      </c>
      <c r="F267" s="22" t="str">
        <f>IFERROR(VLOOKUP(E267,Sheet3!A:H,3,0),"")</f>
        <v xml:space="preserve">岡田　侑也                    </v>
      </c>
      <c r="G267" s="22" t="str">
        <f>IFERROR(VLOOKUP(E267,Sheet3!A:H,8,0),"")</f>
        <v xml:space="preserve">サンダーＳＳ    </v>
      </c>
      <c r="H267" s="22" t="str">
        <f>IFERROR(VLOOKUP(E267,Sheet2!A:B,2,0),"")</f>
        <v/>
      </c>
      <c r="I267" s="22" t="str">
        <f t="shared" si="16"/>
        <v>20914</v>
      </c>
      <c r="J267" s="22">
        <f t="shared" si="17"/>
        <v>2</v>
      </c>
      <c r="K267" s="22">
        <f t="shared" si="18"/>
        <v>2</v>
      </c>
    </row>
    <row r="268" spans="1:11" s="22" customFormat="1">
      <c r="A268" s="22">
        <f>IFERROR(テーブル_Swim015[[#This Row],[競技番号]],"")</f>
        <v>14</v>
      </c>
      <c r="B268" s="22">
        <f>IFERROR(テーブル_Swim015[[#This Row],[組]],"")</f>
        <v>2</v>
      </c>
      <c r="C268" s="22">
        <f>IFERROR(テーブル_Swim015[[#This Row],[水路]],"")</f>
        <v>3</v>
      </c>
      <c r="D268" s="22" t="str">
        <f t="shared" si="19"/>
        <v>1423</v>
      </c>
      <c r="E268" s="22">
        <f>IFERROR(テーブル_Swim015[[#This Row],[選手番号]],"")</f>
        <v>515</v>
      </c>
      <c r="F268" s="22" t="str">
        <f>IFERROR(VLOOKUP(E268,Sheet3!A:H,3,0),"")</f>
        <v xml:space="preserve">北岡　玲男                    </v>
      </c>
      <c r="G268" s="22" t="str">
        <f>IFERROR(VLOOKUP(E268,Sheet3!A:H,8,0),"")</f>
        <v xml:space="preserve">ファイブテン    </v>
      </c>
      <c r="H268" s="22" t="str">
        <f>IFERROR(VLOOKUP(E268,Sheet2!A:B,2,0),"")</f>
        <v/>
      </c>
      <c r="I268" s="22" t="str">
        <f t="shared" si="16"/>
        <v>51514</v>
      </c>
      <c r="J268" s="22">
        <f t="shared" si="17"/>
        <v>2</v>
      </c>
      <c r="K268" s="22">
        <f t="shared" si="18"/>
        <v>3</v>
      </c>
    </row>
    <row r="269" spans="1:11" s="22" customFormat="1">
      <c r="A269" s="22">
        <f>IFERROR(テーブル_Swim015[[#This Row],[競技番号]],"")</f>
        <v>14</v>
      </c>
      <c r="B269" s="22">
        <f>IFERROR(テーブル_Swim015[[#This Row],[組]],"")</f>
        <v>2</v>
      </c>
      <c r="C269" s="22">
        <f>IFERROR(テーブル_Swim015[[#This Row],[水路]],"")</f>
        <v>4</v>
      </c>
      <c r="D269" s="22" t="str">
        <f t="shared" si="19"/>
        <v>1424</v>
      </c>
      <c r="E269" s="22">
        <f>IFERROR(テーブル_Swim015[[#This Row],[選手番号]],"")</f>
        <v>392</v>
      </c>
      <c r="F269" s="22" t="str">
        <f>IFERROR(VLOOKUP(E269,Sheet3!A:H,3,0),"")</f>
        <v xml:space="preserve">根本祐一郎                    </v>
      </c>
      <c r="G269" s="22" t="str">
        <f>IFERROR(VLOOKUP(E269,Sheet3!A:H,8,0),"")</f>
        <v xml:space="preserve">ＯＫ藍住        </v>
      </c>
      <c r="H269" s="22" t="str">
        <f>IFERROR(VLOOKUP(E269,Sheet2!A:B,2,0),"")</f>
        <v/>
      </c>
      <c r="I269" s="22" t="str">
        <f t="shared" si="16"/>
        <v>39214</v>
      </c>
      <c r="J269" s="22">
        <f t="shared" si="17"/>
        <v>2</v>
      </c>
      <c r="K269" s="22">
        <f t="shared" si="18"/>
        <v>4</v>
      </c>
    </row>
    <row r="270" spans="1:11" s="22" customFormat="1">
      <c r="A270" s="22">
        <f>IFERROR(テーブル_Swim015[[#This Row],[競技番号]],"")</f>
        <v>14</v>
      </c>
      <c r="B270" s="22">
        <f>IFERROR(テーブル_Swim015[[#This Row],[組]],"")</f>
        <v>2</v>
      </c>
      <c r="C270" s="22">
        <f>IFERROR(テーブル_Swim015[[#This Row],[水路]],"")</f>
        <v>5</v>
      </c>
      <c r="D270" s="22" t="str">
        <f t="shared" si="19"/>
        <v>1425</v>
      </c>
      <c r="E270" s="22">
        <f>IFERROR(テーブル_Swim015[[#This Row],[選手番号]],"")</f>
        <v>460</v>
      </c>
      <c r="F270" s="22" t="str">
        <f>IFERROR(VLOOKUP(E270,Sheet3!A:H,3,0),"")</f>
        <v xml:space="preserve">天野　尚太                    </v>
      </c>
      <c r="G270" s="22" t="str">
        <f>IFERROR(VLOOKUP(E270,Sheet3!A:H,8,0),"")</f>
        <v xml:space="preserve">南海ＤＣ        </v>
      </c>
      <c r="H270" s="22" t="str">
        <f>IFERROR(VLOOKUP(E270,Sheet2!A:B,2,0),"")</f>
        <v/>
      </c>
      <c r="I270" s="22" t="str">
        <f t="shared" si="16"/>
        <v>46014</v>
      </c>
      <c r="J270" s="22">
        <f t="shared" si="17"/>
        <v>2</v>
      </c>
      <c r="K270" s="22">
        <f t="shared" si="18"/>
        <v>5</v>
      </c>
    </row>
    <row r="271" spans="1:11" s="22" customFormat="1">
      <c r="A271" s="22">
        <f>IFERROR(テーブル_Swim015[[#This Row],[競技番号]],"")</f>
        <v>14</v>
      </c>
      <c r="B271" s="22">
        <f>IFERROR(テーブル_Swim015[[#This Row],[組]],"")</f>
        <v>2</v>
      </c>
      <c r="C271" s="22">
        <f>IFERROR(テーブル_Swim015[[#This Row],[水路]],"")</f>
        <v>6</v>
      </c>
      <c r="D271" s="22" t="str">
        <f t="shared" si="19"/>
        <v>1426</v>
      </c>
      <c r="E271" s="22">
        <f>IFERROR(テーブル_Swim015[[#This Row],[選手番号]],"")</f>
        <v>377</v>
      </c>
      <c r="F271" s="22" t="str">
        <f>IFERROR(VLOOKUP(E271,Sheet3!A:H,3,0),"")</f>
        <v xml:space="preserve">平島　義基                    </v>
      </c>
      <c r="G271" s="22" t="str">
        <f>IFERROR(VLOOKUP(E271,Sheet3!A:H,8,0),"")</f>
        <v xml:space="preserve">ＯＫ脇町        </v>
      </c>
      <c r="H271" s="22" t="str">
        <f>IFERROR(VLOOKUP(E271,Sheet2!A:B,2,0),"")</f>
        <v/>
      </c>
      <c r="I271" s="22" t="str">
        <f t="shared" si="16"/>
        <v>37714</v>
      </c>
      <c r="J271" s="22">
        <f t="shared" si="17"/>
        <v>2</v>
      </c>
      <c r="K271" s="22">
        <f t="shared" si="18"/>
        <v>6</v>
      </c>
    </row>
    <row r="272" spans="1:11" s="22" customFormat="1">
      <c r="A272" s="22">
        <f>IFERROR(テーブル_Swim015[[#This Row],[競技番号]],"")</f>
        <v>14</v>
      </c>
      <c r="B272" s="22">
        <f>IFERROR(テーブル_Swim015[[#This Row],[組]],"")</f>
        <v>2</v>
      </c>
      <c r="C272" s="22">
        <f>IFERROR(テーブル_Swim015[[#This Row],[水路]],"")</f>
        <v>7</v>
      </c>
      <c r="D272" s="22" t="str">
        <f t="shared" si="19"/>
        <v>1427</v>
      </c>
      <c r="E272" s="22">
        <f>IFERROR(テーブル_Swim015[[#This Row],[選手番号]],"")</f>
        <v>170</v>
      </c>
      <c r="F272" s="22" t="str">
        <f>IFERROR(VLOOKUP(E272,Sheet3!A:H,3,0),"")</f>
        <v xml:space="preserve">小田　海人                    </v>
      </c>
      <c r="G272" s="22" t="str">
        <f>IFERROR(VLOOKUP(E272,Sheet3!A:H,8,0),"")</f>
        <v xml:space="preserve">坂出伊藤ＳＳ    </v>
      </c>
      <c r="H272" s="22" t="str">
        <f>IFERROR(VLOOKUP(E272,Sheet2!A:B,2,0),"")</f>
        <v/>
      </c>
      <c r="I272" s="22" t="str">
        <f t="shared" si="16"/>
        <v>17014</v>
      </c>
      <c r="J272" s="22">
        <f t="shared" si="17"/>
        <v>2</v>
      </c>
      <c r="K272" s="22">
        <f t="shared" si="18"/>
        <v>7</v>
      </c>
    </row>
    <row r="273" spans="1:11" s="22" customFormat="1">
      <c r="A273" s="22">
        <f>IFERROR(テーブル_Swim015[[#This Row],[競技番号]],"")</f>
        <v>14</v>
      </c>
      <c r="B273" s="22">
        <f>IFERROR(テーブル_Swim015[[#This Row],[組]],"")</f>
        <v>2</v>
      </c>
      <c r="C273" s="22">
        <f>IFERROR(テーブル_Swim015[[#This Row],[水路]],"")</f>
        <v>8</v>
      </c>
      <c r="D273" s="22" t="str">
        <f t="shared" si="19"/>
        <v>1428</v>
      </c>
      <c r="E273" s="22">
        <f>IFERROR(テーブル_Swim015[[#This Row],[選手番号]],"")</f>
        <v>0</v>
      </c>
      <c r="F273" s="22" t="str">
        <f>IFERROR(VLOOKUP(E273,Sheet3!A:H,3,0),"")</f>
        <v/>
      </c>
      <c r="G273" s="22" t="str">
        <f>IFERROR(VLOOKUP(E273,Sheet3!A:H,8,0),"")</f>
        <v/>
      </c>
      <c r="H273" s="22" t="str">
        <f>IFERROR(VLOOKUP(E273,Sheet2!A:B,2,0),"")</f>
        <v/>
      </c>
      <c r="I273" s="22" t="str">
        <f t="shared" si="16"/>
        <v>014</v>
      </c>
      <c r="J273" s="22">
        <f t="shared" si="17"/>
        <v>2</v>
      </c>
      <c r="K273" s="22">
        <f t="shared" si="18"/>
        <v>8</v>
      </c>
    </row>
    <row r="274" spans="1:11" s="22" customFormat="1">
      <c r="A274" s="22">
        <f>IFERROR(テーブル_Swim015[[#This Row],[競技番号]],"")</f>
        <v>14</v>
      </c>
      <c r="B274" s="22">
        <f>IFERROR(テーブル_Swim015[[#This Row],[組]],"")</f>
        <v>3</v>
      </c>
      <c r="C274" s="22">
        <f>IFERROR(テーブル_Swim015[[#This Row],[水路]],"")</f>
        <v>1</v>
      </c>
      <c r="D274" s="22" t="str">
        <f t="shared" si="19"/>
        <v>1431</v>
      </c>
      <c r="E274" s="22">
        <f>IFERROR(テーブル_Swim015[[#This Row],[選手番号]],"")</f>
        <v>513</v>
      </c>
      <c r="F274" s="22" t="str">
        <f>IFERROR(VLOOKUP(E274,Sheet3!A:H,3,0),"")</f>
        <v xml:space="preserve">藤林　颯杜                    </v>
      </c>
      <c r="G274" s="22" t="str">
        <f>IFERROR(VLOOKUP(E274,Sheet3!A:H,8,0),"")</f>
        <v xml:space="preserve">ファイブテン    </v>
      </c>
      <c r="H274" s="22" t="str">
        <f>IFERROR(VLOOKUP(E274,Sheet2!A:B,2,0),"")</f>
        <v/>
      </c>
      <c r="I274" s="22" t="str">
        <f t="shared" si="16"/>
        <v>51314</v>
      </c>
      <c r="J274" s="22">
        <f t="shared" si="17"/>
        <v>3</v>
      </c>
      <c r="K274" s="22">
        <f t="shared" si="18"/>
        <v>1</v>
      </c>
    </row>
    <row r="275" spans="1:11" s="22" customFormat="1">
      <c r="A275" s="22">
        <f>IFERROR(テーブル_Swim015[[#This Row],[競技番号]],"")</f>
        <v>14</v>
      </c>
      <c r="B275" s="22">
        <f>IFERROR(テーブル_Swim015[[#This Row],[組]],"")</f>
        <v>3</v>
      </c>
      <c r="C275" s="22">
        <f>IFERROR(テーブル_Swim015[[#This Row],[水路]],"")</f>
        <v>2</v>
      </c>
      <c r="D275" s="22" t="str">
        <f t="shared" si="19"/>
        <v>1432</v>
      </c>
      <c r="E275" s="22">
        <f>IFERROR(テーブル_Swim015[[#This Row],[選手番号]],"")</f>
        <v>393</v>
      </c>
      <c r="F275" s="22" t="str">
        <f>IFERROR(VLOOKUP(E275,Sheet3!A:H,3,0),"")</f>
        <v xml:space="preserve">吉田　圭佑                    </v>
      </c>
      <c r="G275" s="22" t="str">
        <f>IFERROR(VLOOKUP(E275,Sheet3!A:H,8,0),"")</f>
        <v xml:space="preserve">ＯＫ藍住        </v>
      </c>
      <c r="H275" s="22" t="str">
        <f>IFERROR(VLOOKUP(E275,Sheet2!A:B,2,0),"")</f>
        <v/>
      </c>
      <c r="I275" s="22" t="str">
        <f t="shared" ref="I275:I338" si="20">CONCATENATE(E275,A275)</f>
        <v>39314</v>
      </c>
      <c r="J275" s="22">
        <f t="shared" ref="J275:J338" si="21">B275</f>
        <v>3</v>
      </c>
      <c r="K275" s="22">
        <f t="shared" ref="K275:K338" si="22">C275</f>
        <v>2</v>
      </c>
    </row>
    <row r="276" spans="1:11" s="22" customFormat="1">
      <c r="A276" s="22">
        <f>IFERROR(テーブル_Swim015[[#This Row],[競技番号]],"")</f>
        <v>14</v>
      </c>
      <c r="B276" s="22">
        <f>IFERROR(テーブル_Swim015[[#This Row],[組]],"")</f>
        <v>3</v>
      </c>
      <c r="C276" s="22">
        <f>IFERROR(テーブル_Swim015[[#This Row],[水路]],"")</f>
        <v>3</v>
      </c>
      <c r="D276" s="22" t="str">
        <f t="shared" si="19"/>
        <v>1433</v>
      </c>
      <c r="E276" s="22">
        <f>IFERROR(テーブル_Swim015[[#This Row],[選手番号]],"")</f>
        <v>806</v>
      </c>
      <c r="F276" s="22" t="str">
        <f>IFERROR(VLOOKUP(E276,Sheet3!A:H,3,0),"")</f>
        <v xml:space="preserve">坂本　優大                    </v>
      </c>
      <c r="G276" s="22" t="str">
        <f>IFERROR(VLOOKUP(E276,Sheet3!A:H,8,0),"")</f>
        <v xml:space="preserve">NSP高知         </v>
      </c>
      <c r="H276" s="22" t="str">
        <f>IFERROR(VLOOKUP(E276,Sheet2!A:B,2,0),"")</f>
        <v/>
      </c>
      <c r="I276" s="22" t="str">
        <f t="shared" si="20"/>
        <v>80614</v>
      </c>
      <c r="J276" s="22">
        <f t="shared" si="21"/>
        <v>3</v>
      </c>
      <c r="K276" s="22">
        <f t="shared" si="22"/>
        <v>3</v>
      </c>
    </row>
    <row r="277" spans="1:11" s="22" customFormat="1">
      <c r="A277" s="22">
        <f>IFERROR(テーブル_Swim015[[#This Row],[競技番号]],"")</f>
        <v>14</v>
      </c>
      <c r="B277" s="22">
        <f>IFERROR(テーブル_Swim015[[#This Row],[組]],"")</f>
        <v>3</v>
      </c>
      <c r="C277" s="22">
        <f>IFERROR(テーブル_Swim015[[#This Row],[水路]],"")</f>
        <v>4</v>
      </c>
      <c r="D277" s="22" t="str">
        <f t="shared" si="19"/>
        <v>1434</v>
      </c>
      <c r="E277" s="22">
        <f>IFERROR(テーブル_Swim015[[#This Row],[選手番号]],"")</f>
        <v>804</v>
      </c>
      <c r="F277" s="22" t="str">
        <f>IFERROR(VLOOKUP(E277,Sheet3!A:H,3,0),"")</f>
        <v xml:space="preserve">矢野　智久                    </v>
      </c>
      <c r="G277" s="22" t="str">
        <f>IFERROR(VLOOKUP(E277,Sheet3!A:H,8,0),"")</f>
        <v xml:space="preserve">NSP高知         </v>
      </c>
      <c r="H277" s="22" t="str">
        <f>IFERROR(VLOOKUP(E277,Sheet2!A:B,2,0),"")</f>
        <v/>
      </c>
      <c r="I277" s="22" t="str">
        <f t="shared" si="20"/>
        <v>80414</v>
      </c>
      <c r="J277" s="22">
        <f t="shared" si="21"/>
        <v>3</v>
      </c>
      <c r="K277" s="22">
        <f t="shared" si="22"/>
        <v>4</v>
      </c>
    </row>
    <row r="278" spans="1:11" s="22" customFormat="1">
      <c r="A278" s="22">
        <f>IFERROR(テーブル_Swim015[[#This Row],[競技番号]],"")</f>
        <v>14</v>
      </c>
      <c r="B278" s="22">
        <f>IFERROR(テーブル_Swim015[[#This Row],[組]],"")</f>
        <v>3</v>
      </c>
      <c r="C278" s="22">
        <f>IFERROR(テーブル_Swim015[[#This Row],[水路]],"")</f>
        <v>5</v>
      </c>
      <c r="D278" s="22" t="str">
        <f t="shared" si="19"/>
        <v>1435</v>
      </c>
      <c r="E278" s="22">
        <f>IFERROR(テーブル_Swim015[[#This Row],[選手番号]],"")</f>
        <v>603</v>
      </c>
      <c r="F278" s="22" t="str">
        <f>IFERROR(VLOOKUP(E278,Sheet3!A:H,3,0),"")</f>
        <v xml:space="preserve">森貞　智太                    </v>
      </c>
      <c r="G278" s="22" t="str">
        <f>IFERROR(VLOOKUP(E278,Sheet3!A:H,8,0),"")</f>
        <v xml:space="preserve">フィッタ松山    </v>
      </c>
      <c r="H278" s="22" t="str">
        <f>IFERROR(VLOOKUP(E278,Sheet2!A:B,2,0),"")</f>
        <v/>
      </c>
      <c r="I278" s="22" t="str">
        <f t="shared" si="20"/>
        <v>60314</v>
      </c>
      <c r="J278" s="22">
        <f t="shared" si="21"/>
        <v>3</v>
      </c>
      <c r="K278" s="22">
        <f t="shared" si="22"/>
        <v>5</v>
      </c>
    </row>
    <row r="279" spans="1:11" s="22" customFormat="1">
      <c r="A279" s="22">
        <f>IFERROR(テーブル_Swim015[[#This Row],[競技番号]],"")</f>
        <v>14</v>
      </c>
      <c r="B279" s="22">
        <f>IFERROR(テーブル_Swim015[[#This Row],[組]],"")</f>
        <v>3</v>
      </c>
      <c r="C279" s="22">
        <f>IFERROR(テーブル_Swim015[[#This Row],[水路]],"")</f>
        <v>6</v>
      </c>
      <c r="D279" s="22" t="str">
        <f t="shared" si="19"/>
        <v>1436</v>
      </c>
      <c r="E279" s="22">
        <f>IFERROR(テーブル_Swim015[[#This Row],[選手番号]],"")</f>
        <v>631</v>
      </c>
      <c r="F279" s="22" t="str">
        <f>IFERROR(VLOOKUP(E279,Sheet3!A:H,3,0),"")</f>
        <v xml:space="preserve">下田　　嶺                    </v>
      </c>
      <c r="G279" s="22" t="str">
        <f>IFERROR(VLOOKUP(E279,Sheet3!A:H,8,0),"")</f>
        <v xml:space="preserve">リー保内        </v>
      </c>
      <c r="H279" s="22" t="str">
        <f>IFERROR(VLOOKUP(E279,Sheet2!A:B,2,0),"")</f>
        <v/>
      </c>
      <c r="I279" s="22" t="str">
        <f t="shared" si="20"/>
        <v>63114</v>
      </c>
      <c r="J279" s="22">
        <f t="shared" si="21"/>
        <v>3</v>
      </c>
      <c r="K279" s="22">
        <f t="shared" si="22"/>
        <v>6</v>
      </c>
    </row>
    <row r="280" spans="1:11" s="22" customFormat="1">
      <c r="A280" s="22">
        <f>IFERROR(テーブル_Swim015[[#This Row],[競技番号]],"")</f>
        <v>14</v>
      </c>
      <c r="B280" s="22">
        <f>IFERROR(テーブル_Swim015[[#This Row],[組]],"")</f>
        <v>3</v>
      </c>
      <c r="C280" s="22">
        <f>IFERROR(テーブル_Swim015[[#This Row],[水路]],"")</f>
        <v>7</v>
      </c>
      <c r="D280" s="22" t="str">
        <f t="shared" si="19"/>
        <v>1437</v>
      </c>
      <c r="E280" s="22">
        <f>IFERROR(テーブル_Swim015[[#This Row],[選手番号]],"")</f>
        <v>762</v>
      </c>
      <c r="F280" s="22" t="str">
        <f>IFERROR(VLOOKUP(E280,Sheet3!A:H,3,0),"")</f>
        <v xml:space="preserve">櫛田　拓海                    </v>
      </c>
      <c r="G280" s="22" t="str">
        <f>IFERROR(VLOOKUP(E280,Sheet3!A:H,8,0),"")</f>
        <v xml:space="preserve">ZEYO-ST         </v>
      </c>
      <c r="H280" s="22" t="str">
        <f>IFERROR(VLOOKUP(E280,Sheet2!A:B,2,0),"")</f>
        <v/>
      </c>
      <c r="I280" s="22" t="str">
        <f t="shared" si="20"/>
        <v>76214</v>
      </c>
      <c r="J280" s="22">
        <f t="shared" si="21"/>
        <v>3</v>
      </c>
      <c r="K280" s="22">
        <f t="shared" si="22"/>
        <v>7</v>
      </c>
    </row>
    <row r="281" spans="1:11" s="22" customFormat="1">
      <c r="A281" s="22">
        <f>IFERROR(テーブル_Swim015[[#This Row],[競技番号]],"")</f>
        <v>14</v>
      </c>
      <c r="B281" s="22">
        <f>IFERROR(テーブル_Swim015[[#This Row],[組]],"")</f>
        <v>3</v>
      </c>
      <c r="C281" s="22">
        <f>IFERROR(テーブル_Swim015[[#This Row],[水路]],"")</f>
        <v>8</v>
      </c>
      <c r="D281" s="22" t="str">
        <f t="shared" si="19"/>
        <v>1438</v>
      </c>
      <c r="E281" s="22">
        <f>IFERROR(テーブル_Swim015[[#This Row],[選手番号]],"")</f>
        <v>805</v>
      </c>
      <c r="F281" s="22" t="str">
        <f>IFERROR(VLOOKUP(E281,Sheet3!A:H,3,0),"")</f>
        <v xml:space="preserve">高橋　知希                    </v>
      </c>
      <c r="G281" s="22" t="str">
        <f>IFERROR(VLOOKUP(E281,Sheet3!A:H,8,0),"")</f>
        <v xml:space="preserve">NSP高知         </v>
      </c>
      <c r="H281" s="22" t="str">
        <f>IFERROR(VLOOKUP(E281,Sheet2!A:B,2,0),"")</f>
        <v/>
      </c>
      <c r="I281" s="22" t="str">
        <f t="shared" si="20"/>
        <v>80514</v>
      </c>
      <c r="J281" s="22">
        <f t="shared" si="21"/>
        <v>3</v>
      </c>
      <c r="K281" s="22">
        <f t="shared" si="22"/>
        <v>8</v>
      </c>
    </row>
    <row r="282" spans="1:11" s="22" customFormat="1">
      <c r="A282" s="22">
        <f>IFERROR(テーブル_Swim015[[#This Row],[競技番号]],"")</f>
        <v>14</v>
      </c>
      <c r="B282" s="22">
        <f>IFERROR(テーブル_Swim015[[#This Row],[組]],"")</f>
        <v>4</v>
      </c>
      <c r="C282" s="22">
        <f>IFERROR(テーブル_Swim015[[#This Row],[水路]],"")</f>
        <v>1</v>
      </c>
      <c r="D282" s="22" t="str">
        <f t="shared" si="19"/>
        <v>1441</v>
      </c>
      <c r="E282" s="22">
        <f>IFERROR(テーブル_Swim015[[#This Row],[選手番号]],"")</f>
        <v>88</v>
      </c>
      <c r="F282" s="22" t="str">
        <f>IFERROR(VLOOKUP(E282,Sheet3!A:H,3,0),"")</f>
        <v xml:space="preserve">福田　達也                    </v>
      </c>
      <c r="G282" s="22" t="str">
        <f>IFERROR(VLOOKUP(E282,Sheet3!A:H,8,0),"")</f>
        <v xml:space="preserve">ジャパン観      </v>
      </c>
      <c r="H282" s="22" t="str">
        <f>IFERROR(VLOOKUP(E282,Sheet2!A:B,2,0),"")</f>
        <v/>
      </c>
      <c r="I282" s="22" t="str">
        <f t="shared" si="20"/>
        <v>8814</v>
      </c>
      <c r="J282" s="22">
        <f t="shared" si="21"/>
        <v>4</v>
      </c>
      <c r="K282" s="22">
        <f t="shared" si="22"/>
        <v>1</v>
      </c>
    </row>
    <row r="283" spans="1:11" s="22" customFormat="1">
      <c r="A283" s="22">
        <f>IFERROR(テーブル_Swim015[[#This Row],[競技番号]],"")</f>
        <v>14</v>
      </c>
      <c r="B283" s="22">
        <f>IFERROR(テーブル_Swim015[[#This Row],[組]],"")</f>
        <v>4</v>
      </c>
      <c r="C283" s="22">
        <f>IFERROR(テーブル_Swim015[[#This Row],[水路]],"")</f>
        <v>2</v>
      </c>
      <c r="D283" s="22" t="str">
        <f t="shared" si="19"/>
        <v>1442</v>
      </c>
      <c r="E283" s="22">
        <f>IFERROR(テーブル_Swim015[[#This Row],[選手番号]],"")</f>
        <v>261</v>
      </c>
      <c r="F283" s="22" t="str">
        <f>IFERROR(VLOOKUP(E283,Sheet3!A:H,3,0),"")</f>
        <v xml:space="preserve">古安　歓地                    </v>
      </c>
      <c r="G283" s="22" t="str">
        <f>IFERROR(VLOOKUP(E283,Sheet3!A:H,8,0),"")</f>
        <v xml:space="preserve">ジャパン三木    </v>
      </c>
      <c r="H283" s="22" t="str">
        <f>IFERROR(VLOOKUP(E283,Sheet2!A:B,2,0),"")</f>
        <v/>
      </c>
      <c r="I283" s="22" t="str">
        <f t="shared" si="20"/>
        <v>26114</v>
      </c>
      <c r="J283" s="22">
        <f t="shared" si="21"/>
        <v>4</v>
      </c>
      <c r="K283" s="22">
        <f t="shared" si="22"/>
        <v>2</v>
      </c>
    </row>
    <row r="284" spans="1:11" s="22" customFormat="1">
      <c r="A284" s="22">
        <f>IFERROR(テーブル_Swim015[[#This Row],[競技番号]],"")</f>
        <v>14</v>
      </c>
      <c r="B284" s="22">
        <f>IFERROR(テーブル_Swim015[[#This Row],[組]],"")</f>
        <v>4</v>
      </c>
      <c r="C284" s="22">
        <f>IFERROR(テーブル_Swim015[[#This Row],[水路]],"")</f>
        <v>3</v>
      </c>
      <c r="D284" s="22" t="str">
        <f t="shared" si="19"/>
        <v>1443</v>
      </c>
      <c r="E284" s="22">
        <f>IFERROR(テーブル_Swim015[[#This Row],[選手番号]],"")</f>
        <v>512</v>
      </c>
      <c r="F284" s="22" t="str">
        <f>IFERROR(VLOOKUP(E284,Sheet3!A:H,3,0),"")</f>
        <v xml:space="preserve">川村　　空                    </v>
      </c>
      <c r="G284" s="22" t="str">
        <f>IFERROR(VLOOKUP(E284,Sheet3!A:H,8,0),"")</f>
        <v xml:space="preserve">ファイブテン    </v>
      </c>
      <c r="H284" s="22" t="str">
        <f>IFERROR(VLOOKUP(E284,Sheet2!A:B,2,0),"")</f>
        <v/>
      </c>
      <c r="I284" s="22" t="str">
        <f t="shared" si="20"/>
        <v>51214</v>
      </c>
      <c r="J284" s="22">
        <f t="shared" si="21"/>
        <v>4</v>
      </c>
      <c r="K284" s="22">
        <f t="shared" si="22"/>
        <v>3</v>
      </c>
    </row>
    <row r="285" spans="1:11" s="22" customFormat="1">
      <c r="A285" s="22">
        <f>IFERROR(テーブル_Swim015[[#This Row],[競技番号]],"")</f>
        <v>14</v>
      </c>
      <c r="B285" s="22">
        <f>IFERROR(テーブル_Swim015[[#This Row],[組]],"")</f>
        <v>4</v>
      </c>
      <c r="C285" s="22">
        <f>IFERROR(テーブル_Swim015[[#This Row],[水路]],"")</f>
        <v>4</v>
      </c>
      <c r="D285" s="22" t="str">
        <f t="shared" si="19"/>
        <v>1444</v>
      </c>
      <c r="E285" s="22">
        <f>IFERROR(テーブル_Swim015[[#This Row],[選手番号]],"")</f>
        <v>175</v>
      </c>
      <c r="F285" s="22" t="str">
        <f>IFERROR(VLOOKUP(E285,Sheet3!A:H,3,0),"")</f>
        <v xml:space="preserve">綾　　崇稀                    </v>
      </c>
      <c r="G285" s="22" t="str">
        <f>IFERROR(VLOOKUP(E285,Sheet3!A:H,8,0),"")</f>
        <v xml:space="preserve">坂出伊藤ＳＳ    </v>
      </c>
      <c r="H285" s="22" t="str">
        <f>IFERROR(VLOOKUP(E285,Sheet2!A:B,2,0),"")</f>
        <v/>
      </c>
      <c r="I285" s="22" t="str">
        <f t="shared" si="20"/>
        <v>17514</v>
      </c>
      <c r="J285" s="22">
        <f t="shared" si="21"/>
        <v>4</v>
      </c>
      <c r="K285" s="22">
        <f t="shared" si="22"/>
        <v>4</v>
      </c>
    </row>
    <row r="286" spans="1:11" s="22" customFormat="1">
      <c r="A286" s="22">
        <f>IFERROR(テーブル_Swim015[[#This Row],[競技番号]],"")</f>
        <v>14</v>
      </c>
      <c r="B286" s="22">
        <f>IFERROR(テーブル_Swim015[[#This Row],[組]],"")</f>
        <v>4</v>
      </c>
      <c r="C286" s="22">
        <f>IFERROR(テーブル_Swim015[[#This Row],[水路]],"")</f>
        <v>5</v>
      </c>
      <c r="D286" s="22" t="str">
        <f t="shared" si="19"/>
        <v>1445</v>
      </c>
      <c r="E286" s="22">
        <f>IFERROR(テーブル_Swim015[[#This Row],[選手番号]],"")</f>
        <v>803</v>
      </c>
      <c r="F286" s="22" t="str">
        <f>IFERROR(VLOOKUP(E286,Sheet3!A:H,3,0),"")</f>
        <v xml:space="preserve">丑本　知大                    </v>
      </c>
      <c r="G286" s="22" t="str">
        <f>IFERROR(VLOOKUP(E286,Sheet3!A:H,8,0),"")</f>
        <v xml:space="preserve">NSP高知         </v>
      </c>
      <c r="H286" s="22" t="str">
        <f>IFERROR(VLOOKUP(E286,Sheet2!A:B,2,0),"")</f>
        <v/>
      </c>
      <c r="I286" s="22" t="str">
        <f t="shared" si="20"/>
        <v>80314</v>
      </c>
      <c r="J286" s="22">
        <f t="shared" si="21"/>
        <v>4</v>
      </c>
      <c r="K286" s="22">
        <f t="shared" si="22"/>
        <v>5</v>
      </c>
    </row>
    <row r="287" spans="1:11" s="22" customFormat="1">
      <c r="A287" s="22">
        <f>IFERROR(テーブル_Swim015[[#This Row],[競技番号]],"")</f>
        <v>14</v>
      </c>
      <c r="B287" s="22">
        <f>IFERROR(テーブル_Swim015[[#This Row],[組]],"")</f>
        <v>4</v>
      </c>
      <c r="C287" s="22">
        <f>IFERROR(テーブル_Swim015[[#This Row],[水路]],"")</f>
        <v>6</v>
      </c>
      <c r="D287" s="22" t="str">
        <f t="shared" si="19"/>
        <v>1446</v>
      </c>
      <c r="E287" s="22">
        <f>IFERROR(テーブル_Swim015[[#This Row],[選手番号]],"")</f>
        <v>258</v>
      </c>
      <c r="F287" s="22" t="str">
        <f>IFERROR(VLOOKUP(E287,Sheet3!A:H,3,0),"")</f>
        <v xml:space="preserve">佐々木龍吾                    </v>
      </c>
      <c r="G287" s="22" t="str">
        <f>IFERROR(VLOOKUP(E287,Sheet3!A:H,8,0),"")</f>
        <v xml:space="preserve">ジャパン三木    </v>
      </c>
      <c r="H287" s="22" t="str">
        <f>IFERROR(VLOOKUP(E287,Sheet2!A:B,2,0),"")</f>
        <v/>
      </c>
      <c r="I287" s="22" t="str">
        <f t="shared" si="20"/>
        <v>25814</v>
      </c>
      <c r="J287" s="22">
        <f t="shared" si="21"/>
        <v>4</v>
      </c>
      <c r="K287" s="22">
        <f t="shared" si="22"/>
        <v>6</v>
      </c>
    </row>
    <row r="288" spans="1:11" s="22" customFormat="1">
      <c r="A288" s="22">
        <f>IFERROR(テーブル_Swim015[[#This Row],[競技番号]],"")</f>
        <v>14</v>
      </c>
      <c r="B288" s="22">
        <f>IFERROR(テーブル_Swim015[[#This Row],[組]],"")</f>
        <v>4</v>
      </c>
      <c r="C288" s="22">
        <f>IFERROR(テーブル_Swim015[[#This Row],[水路]],"")</f>
        <v>7</v>
      </c>
      <c r="D288" s="22" t="str">
        <f t="shared" si="19"/>
        <v>1447</v>
      </c>
      <c r="E288" s="22">
        <f>IFERROR(テーブル_Swim015[[#This Row],[選手番号]],"")</f>
        <v>40</v>
      </c>
      <c r="F288" s="22" t="str">
        <f>IFERROR(VLOOKUP(E288,Sheet3!A:H,3,0),"")</f>
        <v xml:space="preserve">白川　大登                    </v>
      </c>
      <c r="G288" s="22" t="str">
        <f>IFERROR(VLOOKUP(E288,Sheet3!A:H,8,0),"")</f>
        <v xml:space="preserve">ジャパン丸亀    </v>
      </c>
      <c r="H288" s="22" t="str">
        <f>IFERROR(VLOOKUP(E288,Sheet2!A:B,2,0),"")</f>
        <v/>
      </c>
      <c r="I288" s="22" t="str">
        <f t="shared" si="20"/>
        <v>4014</v>
      </c>
      <c r="J288" s="22">
        <f t="shared" si="21"/>
        <v>4</v>
      </c>
      <c r="K288" s="22">
        <f t="shared" si="22"/>
        <v>7</v>
      </c>
    </row>
    <row r="289" spans="1:11" s="22" customFormat="1">
      <c r="A289" s="22">
        <f>IFERROR(テーブル_Swim015[[#This Row],[競技番号]],"")</f>
        <v>14</v>
      </c>
      <c r="B289" s="22">
        <f>IFERROR(テーブル_Swim015[[#This Row],[組]],"")</f>
        <v>4</v>
      </c>
      <c r="C289" s="22">
        <f>IFERROR(テーブル_Swim015[[#This Row],[水路]],"")</f>
        <v>8</v>
      </c>
      <c r="D289" s="22" t="str">
        <f t="shared" si="19"/>
        <v>1448</v>
      </c>
      <c r="E289" s="22">
        <f>IFERROR(テーブル_Swim015[[#This Row],[選手番号]],"")</f>
        <v>587</v>
      </c>
      <c r="F289" s="22" t="str">
        <f>IFERROR(VLOOKUP(E289,Sheet3!A:H,3,0),"")</f>
        <v xml:space="preserve">横田　悠樹                    </v>
      </c>
      <c r="G289" s="22" t="str">
        <f>IFERROR(VLOOKUP(E289,Sheet3!A:H,8,0),"")</f>
        <v xml:space="preserve">石原ＳＣ        </v>
      </c>
      <c r="H289" s="22" t="str">
        <f>IFERROR(VLOOKUP(E289,Sheet2!A:B,2,0),"")</f>
        <v/>
      </c>
      <c r="I289" s="22" t="str">
        <f t="shared" si="20"/>
        <v>58714</v>
      </c>
      <c r="J289" s="22">
        <f t="shared" si="21"/>
        <v>4</v>
      </c>
      <c r="K289" s="22">
        <f t="shared" si="22"/>
        <v>8</v>
      </c>
    </row>
    <row r="290" spans="1:11" s="22" customFormat="1">
      <c r="A290" s="22">
        <f>IFERROR(テーブル_Swim015[[#This Row],[競技番号]],"")</f>
        <v>15</v>
      </c>
      <c r="B290" s="22">
        <f>IFERROR(テーブル_Swim015[[#This Row],[組]],"")</f>
        <v>1</v>
      </c>
      <c r="C290" s="22">
        <f>IFERROR(テーブル_Swim015[[#This Row],[水路]],"")</f>
        <v>1</v>
      </c>
      <c r="D290" s="22" t="str">
        <f t="shared" si="19"/>
        <v>1511</v>
      </c>
      <c r="E290" s="22">
        <f>IFERROR(テーブル_Swim015[[#This Row],[選手番号]],"")</f>
        <v>0</v>
      </c>
      <c r="F290" s="22" t="str">
        <f>IFERROR(VLOOKUP(E290,Sheet3!A:H,3,0),"")</f>
        <v/>
      </c>
      <c r="G290" s="22" t="str">
        <f>IFERROR(VLOOKUP(E290,Sheet3!A:H,8,0),"")</f>
        <v/>
      </c>
      <c r="H290" s="22" t="str">
        <f>IFERROR(VLOOKUP(E290,Sheet2!A:B,2,0),"")</f>
        <v/>
      </c>
      <c r="I290" s="22" t="str">
        <f t="shared" si="20"/>
        <v>015</v>
      </c>
      <c r="J290" s="22">
        <f t="shared" si="21"/>
        <v>1</v>
      </c>
      <c r="K290" s="22">
        <f t="shared" si="22"/>
        <v>1</v>
      </c>
    </row>
    <row r="291" spans="1:11" s="22" customFormat="1">
      <c r="A291" s="22">
        <f>IFERROR(テーブル_Swim015[[#This Row],[競技番号]],"")</f>
        <v>15</v>
      </c>
      <c r="B291" s="22">
        <f>IFERROR(テーブル_Swim015[[#This Row],[組]],"")</f>
        <v>1</v>
      </c>
      <c r="C291" s="22">
        <f>IFERROR(テーブル_Swim015[[#This Row],[水路]],"")</f>
        <v>2</v>
      </c>
      <c r="D291" s="22" t="str">
        <f t="shared" si="19"/>
        <v>1512</v>
      </c>
      <c r="E291" s="22">
        <f>IFERROR(テーブル_Swim015[[#This Row],[選手番号]],"")</f>
        <v>0</v>
      </c>
      <c r="F291" s="22" t="str">
        <f>IFERROR(VLOOKUP(E291,Sheet3!A:H,3,0),"")</f>
        <v/>
      </c>
      <c r="G291" s="22" t="str">
        <f>IFERROR(VLOOKUP(E291,Sheet3!A:H,8,0),"")</f>
        <v/>
      </c>
      <c r="H291" s="22" t="str">
        <f>IFERROR(VLOOKUP(E291,Sheet2!A:B,2,0),"")</f>
        <v/>
      </c>
      <c r="I291" s="22" t="str">
        <f t="shared" si="20"/>
        <v>015</v>
      </c>
      <c r="J291" s="22">
        <f t="shared" si="21"/>
        <v>1</v>
      </c>
      <c r="K291" s="22">
        <f t="shared" si="22"/>
        <v>2</v>
      </c>
    </row>
    <row r="292" spans="1:11" s="22" customFormat="1">
      <c r="A292" s="22">
        <f>IFERROR(テーブル_Swim015[[#This Row],[競技番号]],"")</f>
        <v>15</v>
      </c>
      <c r="B292" s="22">
        <f>IFERROR(テーブル_Swim015[[#This Row],[組]],"")</f>
        <v>1</v>
      </c>
      <c r="C292" s="22">
        <f>IFERROR(テーブル_Swim015[[#This Row],[水路]],"")</f>
        <v>3</v>
      </c>
      <c r="D292" s="22" t="str">
        <f t="shared" si="19"/>
        <v>1513</v>
      </c>
      <c r="E292" s="22">
        <f>IFERROR(テーブル_Swim015[[#This Row],[選手番号]],"")</f>
        <v>0</v>
      </c>
      <c r="F292" s="22" t="str">
        <f>IFERROR(VLOOKUP(E292,Sheet3!A:H,3,0),"")</f>
        <v/>
      </c>
      <c r="G292" s="22" t="str">
        <f>IFERROR(VLOOKUP(E292,Sheet3!A:H,8,0),"")</f>
        <v/>
      </c>
      <c r="H292" s="22" t="str">
        <f>IFERROR(VLOOKUP(E292,Sheet2!A:B,2,0),"")</f>
        <v/>
      </c>
      <c r="I292" s="22" t="str">
        <f t="shared" si="20"/>
        <v>015</v>
      </c>
      <c r="J292" s="22">
        <f t="shared" si="21"/>
        <v>1</v>
      </c>
      <c r="K292" s="22">
        <f t="shared" si="22"/>
        <v>3</v>
      </c>
    </row>
    <row r="293" spans="1:11" s="22" customFormat="1">
      <c r="A293" s="22">
        <f>IFERROR(テーブル_Swim015[[#This Row],[競技番号]],"")</f>
        <v>15</v>
      </c>
      <c r="B293" s="22">
        <f>IFERROR(テーブル_Swim015[[#This Row],[組]],"")</f>
        <v>1</v>
      </c>
      <c r="C293" s="22">
        <f>IFERROR(テーブル_Swim015[[#This Row],[水路]],"")</f>
        <v>4</v>
      </c>
      <c r="D293" s="22" t="str">
        <f t="shared" si="19"/>
        <v>1514</v>
      </c>
      <c r="E293" s="22">
        <f>IFERROR(テーブル_Swim015[[#This Row],[選手番号]],"")</f>
        <v>0</v>
      </c>
      <c r="F293" s="22" t="str">
        <f>IFERROR(VLOOKUP(E293,Sheet3!A:H,3,0),"")</f>
        <v/>
      </c>
      <c r="G293" s="22" t="str">
        <f>IFERROR(VLOOKUP(E293,Sheet3!A:H,8,0),"")</f>
        <v/>
      </c>
      <c r="H293" s="22" t="str">
        <f>IFERROR(VLOOKUP(E293,Sheet2!A:B,2,0),"")</f>
        <v/>
      </c>
      <c r="I293" s="22" t="str">
        <f t="shared" si="20"/>
        <v>015</v>
      </c>
      <c r="J293" s="22">
        <f t="shared" si="21"/>
        <v>1</v>
      </c>
      <c r="K293" s="22">
        <f t="shared" si="22"/>
        <v>4</v>
      </c>
    </row>
    <row r="294" spans="1:11" s="22" customFormat="1">
      <c r="A294" s="22">
        <f>IFERROR(テーブル_Swim015[[#This Row],[競技番号]],"")</f>
        <v>15</v>
      </c>
      <c r="B294" s="22">
        <f>IFERROR(テーブル_Swim015[[#This Row],[組]],"")</f>
        <v>1</v>
      </c>
      <c r="C294" s="22">
        <f>IFERROR(テーブル_Swim015[[#This Row],[水路]],"")</f>
        <v>5</v>
      </c>
      <c r="D294" s="22" t="str">
        <f t="shared" si="19"/>
        <v>1515</v>
      </c>
      <c r="E294" s="22">
        <f>IFERROR(テーブル_Swim015[[#This Row],[選手番号]],"")</f>
        <v>0</v>
      </c>
      <c r="F294" s="22" t="str">
        <f>IFERROR(VLOOKUP(E294,Sheet3!A:H,3,0),"")</f>
        <v/>
      </c>
      <c r="G294" s="22" t="str">
        <f>IFERROR(VLOOKUP(E294,Sheet3!A:H,8,0),"")</f>
        <v/>
      </c>
      <c r="H294" s="22" t="str">
        <f>IFERROR(VLOOKUP(E294,Sheet2!A:B,2,0),"")</f>
        <v/>
      </c>
      <c r="I294" s="22" t="str">
        <f t="shared" si="20"/>
        <v>015</v>
      </c>
      <c r="J294" s="22">
        <f t="shared" si="21"/>
        <v>1</v>
      </c>
      <c r="K294" s="22">
        <f t="shared" si="22"/>
        <v>5</v>
      </c>
    </row>
    <row r="295" spans="1:11" s="22" customFormat="1">
      <c r="A295" s="22">
        <f>IFERROR(テーブル_Swim015[[#This Row],[競技番号]],"")</f>
        <v>15</v>
      </c>
      <c r="B295" s="22">
        <f>IFERROR(テーブル_Swim015[[#This Row],[組]],"")</f>
        <v>1</v>
      </c>
      <c r="C295" s="22">
        <f>IFERROR(テーブル_Swim015[[#This Row],[水路]],"")</f>
        <v>6</v>
      </c>
      <c r="D295" s="22" t="str">
        <f t="shared" si="19"/>
        <v>1516</v>
      </c>
      <c r="E295" s="22">
        <f>IFERROR(テーブル_Swim015[[#This Row],[選手番号]],"")</f>
        <v>0</v>
      </c>
      <c r="F295" s="22" t="str">
        <f>IFERROR(VLOOKUP(E295,Sheet3!A:H,3,0),"")</f>
        <v/>
      </c>
      <c r="G295" s="22" t="str">
        <f>IFERROR(VLOOKUP(E295,Sheet3!A:H,8,0),"")</f>
        <v/>
      </c>
      <c r="H295" s="22" t="str">
        <f>IFERROR(VLOOKUP(E295,Sheet2!A:B,2,0),"")</f>
        <v/>
      </c>
      <c r="I295" s="22" t="str">
        <f t="shared" si="20"/>
        <v>015</v>
      </c>
      <c r="J295" s="22">
        <f t="shared" si="21"/>
        <v>1</v>
      </c>
      <c r="K295" s="22">
        <f t="shared" si="22"/>
        <v>6</v>
      </c>
    </row>
    <row r="296" spans="1:11" s="22" customFormat="1">
      <c r="A296" s="22">
        <f>IFERROR(テーブル_Swim015[[#This Row],[競技番号]],"")</f>
        <v>15</v>
      </c>
      <c r="B296" s="22">
        <f>IFERROR(テーブル_Swim015[[#This Row],[組]],"")</f>
        <v>1</v>
      </c>
      <c r="C296" s="22">
        <f>IFERROR(テーブル_Swim015[[#This Row],[水路]],"")</f>
        <v>7</v>
      </c>
      <c r="D296" s="22" t="str">
        <f t="shared" si="19"/>
        <v>1517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0"/>
        <v>015</v>
      </c>
      <c r="J296" s="22">
        <f t="shared" si="21"/>
        <v>1</v>
      </c>
      <c r="K296" s="22">
        <f t="shared" si="22"/>
        <v>7</v>
      </c>
    </row>
    <row r="297" spans="1:11" s="22" customFormat="1">
      <c r="A297" s="22">
        <f>IFERROR(テーブル_Swim015[[#This Row],[競技番号]],"")</f>
        <v>15</v>
      </c>
      <c r="B297" s="22">
        <f>IFERROR(テーブル_Swim015[[#This Row],[組]],"")</f>
        <v>1</v>
      </c>
      <c r="C297" s="22">
        <f>IFERROR(テーブル_Swim015[[#This Row],[水路]],"")</f>
        <v>8</v>
      </c>
      <c r="D297" s="22" t="str">
        <f t="shared" si="19"/>
        <v>1518</v>
      </c>
      <c r="E297" s="22">
        <f>IFERROR(テーブル_Swim015[[#This Row],[選手番号]],"")</f>
        <v>0</v>
      </c>
      <c r="F297" s="22" t="str">
        <f>IFERROR(VLOOKUP(E297,Sheet3!A:H,3,0),"")</f>
        <v/>
      </c>
      <c r="G297" s="22" t="str">
        <f>IFERROR(VLOOKUP(E297,Sheet3!A:H,8,0),"")</f>
        <v/>
      </c>
      <c r="H297" s="22" t="str">
        <f>IFERROR(VLOOKUP(E297,Sheet2!A:B,2,0),"")</f>
        <v/>
      </c>
      <c r="I297" s="22" t="str">
        <f t="shared" si="20"/>
        <v>015</v>
      </c>
      <c r="J297" s="22">
        <f t="shared" si="21"/>
        <v>1</v>
      </c>
      <c r="K297" s="22">
        <f t="shared" si="22"/>
        <v>8</v>
      </c>
    </row>
    <row r="298" spans="1:11" s="22" customFormat="1">
      <c r="A298" s="22">
        <f>IFERROR(テーブル_Swim015[[#This Row],[競技番号]],"")</f>
        <v>16</v>
      </c>
      <c r="B298" s="22">
        <f>IFERROR(テーブル_Swim015[[#This Row],[組]],"")</f>
        <v>1</v>
      </c>
      <c r="C298" s="22">
        <f>IFERROR(テーブル_Swim015[[#This Row],[水路]],"")</f>
        <v>1</v>
      </c>
      <c r="D298" s="22" t="str">
        <f t="shared" si="19"/>
        <v>1611</v>
      </c>
      <c r="E298" s="22">
        <f>IFERROR(テーブル_Swim015[[#This Row],[選手番号]],"")</f>
        <v>0</v>
      </c>
      <c r="F298" s="22" t="str">
        <f>IFERROR(VLOOKUP(E298,Sheet3!A:H,3,0),"")</f>
        <v/>
      </c>
      <c r="G298" s="22" t="str">
        <f>IFERROR(VLOOKUP(E298,Sheet3!A:H,8,0),"")</f>
        <v/>
      </c>
      <c r="H298" s="22" t="str">
        <f>IFERROR(VLOOKUP(E298,Sheet2!A:B,2,0),"")</f>
        <v/>
      </c>
      <c r="I298" s="22" t="str">
        <f t="shared" si="20"/>
        <v>016</v>
      </c>
      <c r="J298" s="22">
        <f t="shared" si="21"/>
        <v>1</v>
      </c>
      <c r="K298" s="22">
        <f t="shared" si="22"/>
        <v>1</v>
      </c>
    </row>
    <row r="299" spans="1:11" s="22" customFormat="1">
      <c r="A299" s="22">
        <f>IFERROR(テーブル_Swim015[[#This Row],[競技番号]],"")</f>
        <v>16</v>
      </c>
      <c r="B299" s="22">
        <f>IFERROR(テーブル_Swim015[[#This Row],[組]],"")</f>
        <v>1</v>
      </c>
      <c r="C299" s="22">
        <f>IFERROR(テーブル_Swim015[[#This Row],[水路]],"")</f>
        <v>2</v>
      </c>
      <c r="D299" s="22" t="str">
        <f t="shared" si="19"/>
        <v>1612</v>
      </c>
      <c r="E299" s="22">
        <f>IFERROR(テーブル_Swim015[[#This Row],[選手番号]],"")</f>
        <v>0</v>
      </c>
      <c r="F299" s="22" t="str">
        <f>IFERROR(VLOOKUP(E299,Sheet3!A:H,3,0),"")</f>
        <v/>
      </c>
      <c r="G299" s="22" t="str">
        <f>IFERROR(VLOOKUP(E299,Sheet3!A:H,8,0),"")</f>
        <v/>
      </c>
      <c r="H299" s="22" t="str">
        <f>IFERROR(VLOOKUP(E299,Sheet2!A:B,2,0),"")</f>
        <v/>
      </c>
      <c r="I299" s="22" t="str">
        <f t="shared" si="20"/>
        <v>016</v>
      </c>
      <c r="J299" s="22">
        <f t="shared" si="21"/>
        <v>1</v>
      </c>
      <c r="K299" s="22">
        <f t="shared" si="22"/>
        <v>2</v>
      </c>
    </row>
    <row r="300" spans="1:11" s="22" customFormat="1">
      <c r="A300" s="22">
        <f>IFERROR(テーブル_Swim015[[#This Row],[競技番号]],"")</f>
        <v>16</v>
      </c>
      <c r="B300" s="22">
        <f>IFERROR(テーブル_Swim015[[#This Row],[組]],"")</f>
        <v>1</v>
      </c>
      <c r="C300" s="22">
        <f>IFERROR(テーブル_Swim015[[#This Row],[水路]],"")</f>
        <v>3</v>
      </c>
      <c r="D300" s="22" t="str">
        <f t="shared" si="19"/>
        <v>1613</v>
      </c>
      <c r="E300" s="22">
        <f>IFERROR(テーブル_Swim015[[#This Row],[選手番号]],"")</f>
        <v>0</v>
      </c>
      <c r="F300" s="22" t="str">
        <f>IFERROR(VLOOKUP(E300,Sheet3!A:H,3,0),"")</f>
        <v/>
      </c>
      <c r="G300" s="22" t="str">
        <f>IFERROR(VLOOKUP(E300,Sheet3!A:H,8,0),"")</f>
        <v/>
      </c>
      <c r="H300" s="22" t="str">
        <f>IFERROR(VLOOKUP(E300,Sheet2!A:B,2,0),"")</f>
        <v/>
      </c>
      <c r="I300" s="22" t="str">
        <f t="shared" si="20"/>
        <v>016</v>
      </c>
      <c r="J300" s="22">
        <f t="shared" si="21"/>
        <v>1</v>
      </c>
      <c r="K300" s="22">
        <f t="shared" si="22"/>
        <v>3</v>
      </c>
    </row>
    <row r="301" spans="1:11" s="22" customFormat="1">
      <c r="A301" s="22">
        <f>IFERROR(テーブル_Swim015[[#This Row],[競技番号]],"")</f>
        <v>16</v>
      </c>
      <c r="B301" s="22">
        <f>IFERROR(テーブル_Swim015[[#This Row],[組]],"")</f>
        <v>1</v>
      </c>
      <c r="C301" s="22">
        <f>IFERROR(テーブル_Swim015[[#This Row],[水路]],"")</f>
        <v>4</v>
      </c>
      <c r="D301" s="22" t="str">
        <f t="shared" si="19"/>
        <v>1614</v>
      </c>
      <c r="E301" s="22">
        <f>IFERROR(テーブル_Swim015[[#This Row],[選手番号]],"")</f>
        <v>0</v>
      </c>
      <c r="F301" s="22" t="str">
        <f>IFERROR(VLOOKUP(E301,Sheet3!A:H,3,0),"")</f>
        <v/>
      </c>
      <c r="G301" s="22" t="str">
        <f>IFERROR(VLOOKUP(E301,Sheet3!A:H,8,0),"")</f>
        <v/>
      </c>
      <c r="H301" s="22" t="str">
        <f>IFERROR(VLOOKUP(E301,Sheet2!A:B,2,0),"")</f>
        <v/>
      </c>
      <c r="I301" s="22" t="str">
        <f t="shared" si="20"/>
        <v>016</v>
      </c>
      <c r="J301" s="22">
        <f t="shared" si="21"/>
        <v>1</v>
      </c>
      <c r="K301" s="22">
        <f t="shared" si="22"/>
        <v>4</v>
      </c>
    </row>
    <row r="302" spans="1:11" s="22" customFormat="1">
      <c r="A302" s="22">
        <f>IFERROR(テーブル_Swim015[[#This Row],[競技番号]],"")</f>
        <v>16</v>
      </c>
      <c r="B302" s="22">
        <f>IFERROR(テーブル_Swim015[[#This Row],[組]],"")</f>
        <v>1</v>
      </c>
      <c r="C302" s="22">
        <f>IFERROR(テーブル_Swim015[[#This Row],[水路]],"")</f>
        <v>5</v>
      </c>
      <c r="D302" s="22" t="str">
        <f t="shared" si="19"/>
        <v>1615</v>
      </c>
      <c r="E302" s="22">
        <f>IFERROR(テーブル_Swim015[[#This Row],[選手番号]],"")</f>
        <v>0</v>
      </c>
      <c r="F302" s="22" t="str">
        <f>IFERROR(VLOOKUP(E302,Sheet3!A:H,3,0),"")</f>
        <v/>
      </c>
      <c r="G302" s="22" t="str">
        <f>IFERROR(VLOOKUP(E302,Sheet3!A:H,8,0),"")</f>
        <v/>
      </c>
      <c r="H302" s="22" t="str">
        <f>IFERROR(VLOOKUP(E302,Sheet2!A:B,2,0),"")</f>
        <v/>
      </c>
      <c r="I302" s="22" t="str">
        <f t="shared" si="20"/>
        <v>016</v>
      </c>
      <c r="J302" s="22">
        <f t="shared" si="21"/>
        <v>1</v>
      </c>
      <c r="K302" s="22">
        <f t="shared" si="22"/>
        <v>5</v>
      </c>
    </row>
    <row r="303" spans="1:11" s="22" customFormat="1">
      <c r="A303" s="22">
        <f>IFERROR(テーブル_Swim015[[#This Row],[競技番号]],"")</f>
        <v>16</v>
      </c>
      <c r="B303" s="22">
        <f>IFERROR(テーブル_Swim015[[#This Row],[組]],"")</f>
        <v>1</v>
      </c>
      <c r="C303" s="22">
        <f>IFERROR(テーブル_Swim015[[#This Row],[水路]],"")</f>
        <v>6</v>
      </c>
      <c r="D303" s="22" t="str">
        <f t="shared" si="19"/>
        <v>1616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016</v>
      </c>
      <c r="J303" s="22">
        <f t="shared" si="21"/>
        <v>1</v>
      </c>
      <c r="K303" s="22">
        <f t="shared" si="22"/>
        <v>6</v>
      </c>
    </row>
    <row r="304" spans="1:11" s="22" customFormat="1">
      <c r="A304" s="22">
        <f>IFERROR(テーブル_Swim015[[#This Row],[競技番号]],"")</f>
        <v>16</v>
      </c>
      <c r="B304" s="22">
        <f>IFERROR(テーブル_Swim015[[#This Row],[組]],"")</f>
        <v>1</v>
      </c>
      <c r="C304" s="22">
        <f>IFERROR(テーブル_Swim015[[#This Row],[水路]],"")</f>
        <v>7</v>
      </c>
      <c r="D304" s="22" t="str">
        <f t="shared" si="19"/>
        <v>1617</v>
      </c>
      <c r="E304" s="22">
        <f>IFERROR(テーブル_Swim015[[#This Row],[選手番号]],"")</f>
        <v>0</v>
      </c>
      <c r="F304" s="22" t="str">
        <f>IFERROR(VLOOKUP(E304,Sheet3!A:H,3,0),"")</f>
        <v/>
      </c>
      <c r="G304" s="22" t="str">
        <f>IFERROR(VLOOKUP(E304,Sheet3!A:H,8,0),"")</f>
        <v/>
      </c>
      <c r="H304" s="22" t="str">
        <f>IFERROR(VLOOKUP(E304,Sheet2!A:B,2,0),"")</f>
        <v/>
      </c>
      <c r="I304" s="22" t="str">
        <f t="shared" si="20"/>
        <v>016</v>
      </c>
      <c r="J304" s="22">
        <f t="shared" si="21"/>
        <v>1</v>
      </c>
      <c r="K304" s="22">
        <f t="shared" si="22"/>
        <v>7</v>
      </c>
    </row>
    <row r="305" spans="1:11" s="22" customFormat="1">
      <c r="A305" s="22">
        <f>IFERROR(テーブル_Swim015[[#This Row],[競技番号]],"")</f>
        <v>16</v>
      </c>
      <c r="B305" s="22">
        <f>IFERROR(テーブル_Swim015[[#This Row],[組]],"")</f>
        <v>1</v>
      </c>
      <c r="C305" s="22">
        <f>IFERROR(テーブル_Swim015[[#This Row],[水路]],"")</f>
        <v>8</v>
      </c>
      <c r="D305" s="22" t="str">
        <f t="shared" si="19"/>
        <v>1618</v>
      </c>
      <c r="E305" s="22">
        <f>IFERROR(テーブル_Swim015[[#This Row],[選手番号]],"")</f>
        <v>0</v>
      </c>
      <c r="F305" s="22" t="str">
        <f>IFERROR(VLOOKUP(E305,Sheet3!A:H,3,0),"")</f>
        <v/>
      </c>
      <c r="G305" s="22" t="str">
        <f>IFERROR(VLOOKUP(E305,Sheet3!A:H,8,0),"")</f>
        <v/>
      </c>
      <c r="H305" s="22" t="str">
        <f>IFERROR(VLOOKUP(E305,Sheet2!A:B,2,0),"")</f>
        <v/>
      </c>
      <c r="I305" s="22" t="str">
        <f t="shared" si="20"/>
        <v>016</v>
      </c>
      <c r="J305" s="22">
        <f t="shared" si="21"/>
        <v>1</v>
      </c>
      <c r="K305" s="22">
        <f t="shared" si="22"/>
        <v>8</v>
      </c>
    </row>
    <row r="306" spans="1:11" s="22" customFormat="1">
      <c r="A306" s="22">
        <f>IFERROR(テーブル_Swim015[[#This Row],[競技番号]],"")</f>
        <v>17</v>
      </c>
      <c r="B306" s="22">
        <f>IFERROR(テーブル_Swim015[[#This Row],[組]],"")</f>
        <v>1</v>
      </c>
      <c r="C306" s="22">
        <f>IFERROR(テーブル_Swim015[[#This Row],[水路]],"")</f>
        <v>1</v>
      </c>
      <c r="D306" s="22" t="str">
        <f t="shared" si="19"/>
        <v>1711</v>
      </c>
      <c r="E306" s="22">
        <f>IFERROR(テーブル_Swim015[[#This Row],[選手番号]],"")</f>
        <v>118</v>
      </c>
      <c r="F306" s="22" t="str">
        <f>IFERROR(VLOOKUP(E306,Sheet3!A:H,3,0),"")</f>
        <v xml:space="preserve">山下　奈津                    </v>
      </c>
      <c r="G306" s="22" t="str">
        <f>IFERROR(VLOOKUP(E306,Sheet3!A:H,8,0),"")</f>
        <v xml:space="preserve">ジャパン観      </v>
      </c>
      <c r="H306" s="22" t="str">
        <f>IFERROR(VLOOKUP(E306,Sheet2!A:B,2,0),"")</f>
        <v/>
      </c>
      <c r="I306" s="22" t="str">
        <f t="shared" si="20"/>
        <v>11817</v>
      </c>
      <c r="J306" s="22">
        <f t="shared" si="21"/>
        <v>1</v>
      </c>
      <c r="K306" s="22">
        <f t="shared" si="22"/>
        <v>1</v>
      </c>
    </row>
    <row r="307" spans="1:11" s="22" customFormat="1">
      <c r="A307" s="22">
        <f>IFERROR(テーブル_Swim015[[#This Row],[競技番号]],"")</f>
        <v>17</v>
      </c>
      <c r="B307" s="22">
        <f>IFERROR(テーブル_Swim015[[#This Row],[組]],"")</f>
        <v>1</v>
      </c>
      <c r="C307" s="22">
        <f>IFERROR(テーブル_Swim015[[#This Row],[水路]],"")</f>
        <v>2</v>
      </c>
      <c r="D307" s="22" t="str">
        <f t="shared" si="19"/>
        <v>1712</v>
      </c>
      <c r="E307" s="22">
        <f>IFERROR(テーブル_Swim015[[#This Row],[選手番号]],"")</f>
        <v>670</v>
      </c>
      <c r="F307" s="22" t="str">
        <f>IFERROR(VLOOKUP(E307,Sheet3!A:H,3,0),"")</f>
        <v xml:space="preserve">越智　海季                    </v>
      </c>
      <c r="G307" s="22" t="str">
        <f>IFERROR(VLOOKUP(E307,Sheet3!A:H,8,0),"")</f>
        <v xml:space="preserve">ﾌｧｲﾌﾞﾃﾝ東予     </v>
      </c>
      <c r="H307" s="22" t="str">
        <f>IFERROR(VLOOKUP(E307,Sheet2!A:B,2,0),"")</f>
        <v/>
      </c>
      <c r="I307" s="22" t="str">
        <f t="shared" si="20"/>
        <v>67017</v>
      </c>
      <c r="J307" s="22">
        <f t="shared" si="21"/>
        <v>1</v>
      </c>
      <c r="K307" s="22">
        <f t="shared" si="22"/>
        <v>2</v>
      </c>
    </row>
    <row r="308" spans="1:11" s="22" customFormat="1">
      <c r="A308" s="22">
        <f>IFERROR(テーブル_Swim015[[#This Row],[競技番号]],"")</f>
        <v>17</v>
      </c>
      <c r="B308" s="22">
        <f>IFERROR(テーブル_Swim015[[#This Row],[組]],"")</f>
        <v>1</v>
      </c>
      <c r="C308" s="22">
        <f>IFERROR(テーブル_Swim015[[#This Row],[水路]],"")</f>
        <v>3</v>
      </c>
      <c r="D308" s="22" t="str">
        <f t="shared" si="19"/>
        <v>1713</v>
      </c>
      <c r="E308" s="22">
        <f>IFERROR(テーブル_Swim015[[#This Row],[選手番号]],"")</f>
        <v>328</v>
      </c>
      <c r="F308" s="22" t="str">
        <f>IFERROR(VLOOKUP(E308,Sheet3!A:H,3,0),"")</f>
        <v xml:space="preserve">立石友莉亜                    </v>
      </c>
      <c r="G308" s="22" t="str">
        <f>IFERROR(VLOOKUP(E308,Sheet3!A:H,8,0),"")</f>
        <v xml:space="preserve">ハッピー阿南    </v>
      </c>
      <c r="H308" s="22" t="str">
        <f>IFERROR(VLOOKUP(E308,Sheet2!A:B,2,0),"")</f>
        <v/>
      </c>
      <c r="I308" s="22" t="str">
        <f t="shared" si="20"/>
        <v>32817</v>
      </c>
      <c r="J308" s="22">
        <f t="shared" si="21"/>
        <v>1</v>
      </c>
      <c r="K308" s="22">
        <f t="shared" si="22"/>
        <v>3</v>
      </c>
    </row>
    <row r="309" spans="1:11" s="22" customFormat="1">
      <c r="A309" s="22">
        <f>IFERROR(テーブル_Swim015[[#This Row],[競技番号]],"")</f>
        <v>17</v>
      </c>
      <c r="B309" s="22">
        <f>IFERROR(テーブル_Swim015[[#This Row],[組]],"")</f>
        <v>1</v>
      </c>
      <c r="C309" s="22">
        <f>IFERROR(テーブル_Swim015[[#This Row],[水路]],"")</f>
        <v>4</v>
      </c>
      <c r="D309" s="22" t="str">
        <f t="shared" si="19"/>
        <v>1714</v>
      </c>
      <c r="E309" s="22">
        <f>IFERROR(テーブル_Swim015[[#This Row],[選手番号]],"")</f>
        <v>37</v>
      </c>
      <c r="F309" s="22" t="str">
        <f>IFERROR(VLOOKUP(E309,Sheet3!A:H,3,0),"")</f>
        <v xml:space="preserve">森川　苺奈                    </v>
      </c>
      <c r="G309" s="22" t="str">
        <f>IFERROR(VLOOKUP(E309,Sheet3!A:H,8,0),"")</f>
        <v xml:space="preserve">ジャパン高松    </v>
      </c>
      <c r="H309" s="22" t="str">
        <f>IFERROR(VLOOKUP(E309,Sheet2!A:B,2,0),"")</f>
        <v/>
      </c>
      <c r="I309" s="22" t="str">
        <f t="shared" si="20"/>
        <v>3717</v>
      </c>
      <c r="J309" s="22">
        <f t="shared" si="21"/>
        <v>1</v>
      </c>
      <c r="K309" s="22">
        <f t="shared" si="22"/>
        <v>4</v>
      </c>
    </row>
    <row r="310" spans="1:11" s="22" customFormat="1">
      <c r="A310" s="22">
        <f>IFERROR(テーブル_Swim015[[#This Row],[競技番号]],"")</f>
        <v>17</v>
      </c>
      <c r="B310" s="22">
        <f>IFERROR(テーブル_Swim015[[#This Row],[組]],"")</f>
        <v>1</v>
      </c>
      <c r="C310" s="22">
        <f>IFERROR(テーブル_Swim015[[#This Row],[水路]],"")</f>
        <v>5</v>
      </c>
      <c r="D310" s="22" t="str">
        <f t="shared" si="19"/>
        <v>1715</v>
      </c>
      <c r="E310" s="22">
        <f>IFERROR(テーブル_Swim015[[#This Row],[選手番号]],"")</f>
        <v>235</v>
      </c>
      <c r="F310" s="22" t="str">
        <f>IFERROR(VLOOKUP(E310,Sheet3!A:H,3,0),"")</f>
        <v xml:space="preserve">三橋　陽菜                    </v>
      </c>
      <c r="G310" s="22" t="str">
        <f>IFERROR(VLOOKUP(E310,Sheet3!A:H,8,0),"")</f>
        <v xml:space="preserve">サンダーＳＳ    </v>
      </c>
      <c r="H310" s="22" t="str">
        <f>IFERROR(VLOOKUP(E310,Sheet2!A:B,2,0),"")</f>
        <v/>
      </c>
      <c r="I310" s="22" t="str">
        <f t="shared" si="20"/>
        <v>23517</v>
      </c>
      <c r="J310" s="22">
        <f t="shared" si="21"/>
        <v>1</v>
      </c>
      <c r="K310" s="22">
        <f t="shared" si="22"/>
        <v>5</v>
      </c>
    </row>
    <row r="311" spans="1:11" s="22" customFormat="1">
      <c r="A311" s="22">
        <f>IFERROR(テーブル_Swim015[[#This Row],[競技番号]],"")</f>
        <v>17</v>
      </c>
      <c r="B311" s="22">
        <f>IFERROR(テーブル_Swim015[[#This Row],[組]],"")</f>
        <v>1</v>
      </c>
      <c r="C311" s="22">
        <f>IFERROR(テーブル_Swim015[[#This Row],[水路]],"")</f>
        <v>6</v>
      </c>
      <c r="D311" s="22" t="str">
        <f t="shared" si="19"/>
        <v>1716</v>
      </c>
      <c r="E311" s="22">
        <f>IFERROR(テーブル_Swim015[[#This Row],[選手番号]],"")</f>
        <v>714</v>
      </c>
      <c r="F311" s="22" t="str">
        <f>IFERROR(VLOOKUP(E311,Sheet3!A:H,3,0),"")</f>
        <v xml:space="preserve">藤田　悠生                    </v>
      </c>
      <c r="G311" s="22" t="str">
        <f>IFERROR(VLOOKUP(E311,Sheet3!A:H,8,0),"")</f>
        <v xml:space="preserve">AzuMax          </v>
      </c>
      <c r="H311" s="22" t="str">
        <f>IFERROR(VLOOKUP(E311,Sheet2!A:B,2,0),"")</f>
        <v/>
      </c>
      <c r="I311" s="22" t="str">
        <f t="shared" si="20"/>
        <v>71417</v>
      </c>
      <c r="J311" s="22">
        <f t="shared" si="21"/>
        <v>1</v>
      </c>
      <c r="K311" s="22">
        <f t="shared" si="22"/>
        <v>6</v>
      </c>
    </row>
    <row r="312" spans="1:11" s="22" customFormat="1">
      <c r="A312" s="22">
        <f>IFERROR(テーブル_Swim015[[#This Row],[競技番号]],"")</f>
        <v>17</v>
      </c>
      <c r="B312" s="22">
        <f>IFERROR(テーブル_Swim015[[#This Row],[組]],"")</f>
        <v>1</v>
      </c>
      <c r="C312" s="22">
        <f>IFERROR(テーブル_Swim015[[#This Row],[水路]],"")</f>
        <v>7</v>
      </c>
      <c r="D312" s="22" t="str">
        <f t="shared" si="19"/>
        <v>1717</v>
      </c>
      <c r="E312" s="22">
        <f>IFERROR(テーブル_Swim015[[#This Row],[選手番号]],"")</f>
        <v>752</v>
      </c>
      <c r="F312" s="22" t="str">
        <f>IFERROR(VLOOKUP(E312,Sheet3!A:H,3,0),"")</f>
        <v xml:space="preserve">池田　愛海                    </v>
      </c>
      <c r="G312" s="22" t="str">
        <f>IFERROR(VLOOKUP(E312,Sheet3!A:H,8,0),"")</f>
        <v xml:space="preserve">ＪＳＳ高知      </v>
      </c>
      <c r="H312" s="22" t="str">
        <f>IFERROR(VLOOKUP(E312,Sheet2!A:B,2,0),"")</f>
        <v/>
      </c>
      <c r="I312" s="22" t="str">
        <f t="shared" si="20"/>
        <v>75217</v>
      </c>
      <c r="J312" s="22">
        <f t="shared" si="21"/>
        <v>1</v>
      </c>
      <c r="K312" s="22">
        <f t="shared" si="22"/>
        <v>7</v>
      </c>
    </row>
    <row r="313" spans="1:11" s="22" customFormat="1">
      <c r="A313" s="22">
        <f>IFERROR(テーブル_Swim015[[#This Row],[競技番号]],"")</f>
        <v>17</v>
      </c>
      <c r="B313" s="22">
        <f>IFERROR(テーブル_Swim015[[#This Row],[組]],"")</f>
        <v>1</v>
      </c>
      <c r="C313" s="22">
        <f>IFERROR(テーブル_Swim015[[#This Row],[水路]],"")</f>
        <v>8</v>
      </c>
      <c r="D313" s="22" t="str">
        <f t="shared" si="19"/>
        <v>1718</v>
      </c>
      <c r="E313" s="22">
        <f>IFERROR(テーブル_Swim015[[#This Row],[選手番号]],"")</f>
        <v>163</v>
      </c>
      <c r="F313" s="22" t="str">
        <f>IFERROR(VLOOKUP(E313,Sheet3!A:H,3,0),"")</f>
        <v xml:space="preserve">増田　七星                    </v>
      </c>
      <c r="G313" s="22" t="str">
        <f>IFERROR(VLOOKUP(E313,Sheet3!A:H,8,0),"")</f>
        <v xml:space="preserve">伊藤ＳＳ        </v>
      </c>
      <c r="H313" s="22" t="str">
        <f>IFERROR(VLOOKUP(E313,Sheet2!A:B,2,0),"")</f>
        <v/>
      </c>
      <c r="I313" s="22" t="str">
        <f t="shared" si="20"/>
        <v>16317</v>
      </c>
      <c r="J313" s="22">
        <f t="shared" si="21"/>
        <v>1</v>
      </c>
      <c r="K313" s="22">
        <f t="shared" si="22"/>
        <v>8</v>
      </c>
    </row>
    <row r="314" spans="1:11" s="22" customFormat="1">
      <c r="A314" s="22">
        <f>IFERROR(テーブル_Swim015[[#This Row],[競技番号]],"")</f>
        <v>17</v>
      </c>
      <c r="B314" s="22">
        <f>IFERROR(テーブル_Swim015[[#This Row],[組]],"")</f>
        <v>2</v>
      </c>
      <c r="C314" s="22">
        <f>IFERROR(テーブル_Swim015[[#This Row],[水路]],"")</f>
        <v>1</v>
      </c>
      <c r="D314" s="22" t="str">
        <f t="shared" si="19"/>
        <v>1721</v>
      </c>
      <c r="E314" s="22">
        <f>IFERROR(テーブル_Swim015[[#This Row],[選手番号]],"")</f>
        <v>782</v>
      </c>
      <c r="F314" s="22" t="str">
        <f>IFERROR(VLOOKUP(E314,Sheet3!A:H,3,0),"")</f>
        <v xml:space="preserve">藤本保都希                    </v>
      </c>
      <c r="G314" s="22" t="str">
        <f>IFERROR(VLOOKUP(E314,Sheet3!A:H,8,0),"")</f>
        <v xml:space="preserve">ZEYO-ST         </v>
      </c>
      <c r="H314" s="22" t="str">
        <f>IFERROR(VLOOKUP(E314,Sheet2!A:B,2,0),"")</f>
        <v/>
      </c>
      <c r="I314" s="22" t="str">
        <f t="shared" si="20"/>
        <v>78217</v>
      </c>
      <c r="J314" s="22">
        <f t="shared" si="21"/>
        <v>2</v>
      </c>
      <c r="K314" s="22">
        <f t="shared" si="22"/>
        <v>1</v>
      </c>
    </row>
    <row r="315" spans="1:11" s="22" customFormat="1">
      <c r="A315" s="22">
        <f>IFERROR(テーブル_Swim015[[#This Row],[競技番号]],"")</f>
        <v>17</v>
      </c>
      <c r="B315" s="22">
        <f>IFERROR(テーブル_Swim015[[#This Row],[組]],"")</f>
        <v>2</v>
      </c>
      <c r="C315" s="22">
        <f>IFERROR(テーブル_Swim015[[#This Row],[水路]],"")</f>
        <v>2</v>
      </c>
      <c r="D315" s="22" t="str">
        <f t="shared" si="19"/>
        <v>1722</v>
      </c>
      <c r="E315" s="22">
        <f>IFERROR(テーブル_Swim015[[#This Row],[選手番号]],"")</f>
        <v>119</v>
      </c>
      <c r="F315" s="22" t="str">
        <f>IFERROR(VLOOKUP(E315,Sheet3!A:H,3,0),"")</f>
        <v xml:space="preserve">三宅　咲空                    </v>
      </c>
      <c r="G315" s="22" t="str">
        <f>IFERROR(VLOOKUP(E315,Sheet3!A:H,8,0),"")</f>
        <v xml:space="preserve">ジャパン観      </v>
      </c>
      <c r="H315" s="22" t="str">
        <f>IFERROR(VLOOKUP(E315,Sheet2!A:B,2,0),"")</f>
        <v/>
      </c>
      <c r="I315" s="22" t="str">
        <f t="shared" si="20"/>
        <v>11917</v>
      </c>
      <c r="J315" s="22">
        <f t="shared" si="21"/>
        <v>2</v>
      </c>
      <c r="K315" s="22">
        <f t="shared" si="22"/>
        <v>2</v>
      </c>
    </row>
    <row r="316" spans="1:11" s="22" customFormat="1">
      <c r="A316" s="22">
        <f>IFERROR(テーブル_Swim015[[#This Row],[競技番号]],"")</f>
        <v>17</v>
      </c>
      <c r="B316" s="22">
        <f>IFERROR(テーブル_Swim015[[#This Row],[組]],"")</f>
        <v>2</v>
      </c>
      <c r="C316" s="22">
        <f>IFERROR(テーブル_Swim015[[#This Row],[水路]],"")</f>
        <v>3</v>
      </c>
      <c r="D316" s="22" t="str">
        <f t="shared" si="19"/>
        <v>1723</v>
      </c>
      <c r="E316" s="22">
        <f>IFERROR(テーブル_Swim015[[#This Row],[選手番号]],"")</f>
        <v>160</v>
      </c>
      <c r="F316" s="22" t="str">
        <f>IFERROR(VLOOKUP(E316,Sheet3!A:H,3,0),"")</f>
        <v xml:space="preserve">荒木　紗弥                    </v>
      </c>
      <c r="G316" s="22" t="str">
        <f>IFERROR(VLOOKUP(E316,Sheet3!A:H,8,0),"")</f>
        <v xml:space="preserve">伊藤ＳＳ        </v>
      </c>
      <c r="H316" s="22" t="str">
        <f>IFERROR(VLOOKUP(E316,Sheet2!A:B,2,0),"")</f>
        <v/>
      </c>
      <c r="I316" s="22" t="str">
        <f t="shared" si="20"/>
        <v>16017</v>
      </c>
      <c r="J316" s="22">
        <f t="shared" si="21"/>
        <v>2</v>
      </c>
      <c r="K316" s="22">
        <f t="shared" si="22"/>
        <v>3</v>
      </c>
    </row>
    <row r="317" spans="1:11" s="22" customFormat="1">
      <c r="A317" s="22">
        <f>IFERROR(テーブル_Swim015[[#This Row],[競技番号]],"")</f>
        <v>17</v>
      </c>
      <c r="B317" s="22">
        <f>IFERROR(テーブル_Swim015[[#This Row],[組]],"")</f>
        <v>2</v>
      </c>
      <c r="C317" s="22">
        <f>IFERROR(テーブル_Swim015[[#This Row],[水路]],"")</f>
        <v>4</v>
      </c>
      <c r="D317" s="22" t="str">
        <f t="shared" si="19"/>
        <v>1724</v>
      </c>
      <c r="E317" s="22">
        <f>IFERROR(テーブル_Swim015[[#This Row],[選手番号]],"")</f>
        <v>451</v>
      </c>
      <c r="F317" s="22" t="str">
        <f>IFERROR(VLOOKUP(E317,Sheet3!A:H,3,0),"")</f>
        <v xml:space="preserve">上田　　奏                    </v>
      </c>
      <c r="G317" s="22" t="str">
        <f>IFERROR(VLOOKUP(E317,Sheet3!A:H,8,0),"")</f>
        <v xml:space="preserve">五百木ＳＣ      </v>
      </c>
      <c r="H317" s="22" t="str">
        <f>IFERROR(VLOOKUP(E317,Sheet2!A:B,2,0),"")</f>
        <v/>
      </c>
      <c r="I317" s="22" t="str">
        <f t="shared" si="20"/>
        <v>45117</v>
      </c>
      <c r="J317" s="22">
        <f t="shared" si="21"/>
        <v>2</v>
      </c>
      <c r="K317" s="22">
        <f t="shared" si="22"/>
        <v>4</v>
      </c>
    </row>
    <row r="318" spans="1:11" s="22" customFormat="1">
      <c r="A318" s="22">
        <f>IFERROR(テーブル_Swim015[[#This Row],[競技番号]],"")</f>
        <v>17</v>
      </c>
      <c r="B318" s="22">
        <f>IFERROR(テーブル_Swim015[[#This Row],[組]],"")</f>
        <v>2</v>
      </c>
      <c r="C318" s="22">
        <f>IFERROR(テーブル_Swim015[[#This Row],[水路]],"")</f>
        <v>5</v>
      </c>
      <c r="D318" s="22" t="str">
        <f t="shared" si="19"/>
        <v>1725</v>
      </c>
      <c r="E318" s="22">
        <f>IFERROR(テーブル_Swim015[[#This Row],[選手番号]],"")</f>
        <v>113</v>
      </c>
      <c r="F318" s="22" t="str">
        <f>IFERROR(VLOOKUP(E318,Sheet3!A:H,3,0),"")</f>
        <v xml:space="preserve">小西　加恋                    </v>
      </c>
      <c r="G318" s="22" t="str">
        <f>IFERROR(VLOOKUP(E318,Sheet3!A:H,8,0),"")</f>
        <v xml:space="preserve">ジャパン観      </v>
      </c>
      <c r="H318" s="22" t="str">
        <f>IFERROR(VLOOKUP(E318,Sheet2!A:B,2,0),"")</f>
        <v/>
      </c>
      <c r="I318" s="22" t="str">
        <f t="shared" si="20"/>
        <v>11317</v>
      </c>
      <c r="J318" s="22">
        <f t="shared" si="21"/>
        <v>2</v>
      </c>
      <c r="K318" s="22">
        <f t="shared" si="22"/>
        <v>5</v>
      </c>
    </row>
    <row r="319" spans="1:11" s="22" customFormat="1">
      <c r="A319" s="22">
        <f>IFERROR(テーブル_Swim015[[#This Row],[競技番号]],"")</f>
        <v>17</v>
      </c>
      <c r="B319" s="22">
        <f>IFERROR(テーブル_Swim015[[#This Row],[組]],"")</f>
        <v>2</v>
      </c>
      <c r="C319" s="22">
        <f>IFERROR(テーブル_Swim015[[#This Row],[水路]],"")</f>
        <v>6</v>
      </c>
      <c r="D319" s="22" t="str">
        <f t="shared" si="19"/>
        <v>1726</v>
      </c>
      <c r="E319" s="22">
        <f>IFERROR(テーブル_Swim015[[#This Row],[選手番号]],"")</f>
        <v>336</v>
      </c>
      <c r="F319" s="22" t="str">
        <f>IFERROR(VLOOKUP(E319,Sheet3!A:H,3,0),"")</f>
        <v xml:space="preserve">仁居星伶愛                    </v>
      </c>
      <c r="G319" s="22" t="str">
        <f>IFERROR(VLOOKUP(E319,Sheet3!A:H,8,0),"")</f>
        <v xml:space="preserve">ハッピー鴨島    </v>
      </c>
      <c r="H319" s="22" t="str">
        <f>IFERROR(VLOOKUP(E319,Sheet2!A:B,2,0),"")</f>
        <v/>
      </c>
      <c r="I319" s="22" t="str">
        <f t="shared" si="20"/>
        <v>33617</v>
      </c>
      <c r="J319" s="22">
        <f t="shared" si="21"/>
        <v>2</v>
      </c>
      <c r="K319" s="22">
        <f t="shared" si="22"/>
        <v>6</v>
      </c>
    </row>
    <row r="320" spans="1:11" s="22" customFormat="1">
      <c r="A320" s="22">
        <f>IFERROR(テーブル_Swim015[[#This Row],[競技番号]],"")</f>
        <v>17</v>
      </c>
      <c r="B320" s="22">
        <f>IFERROR(テーブル_Swim015[[#This Row],[組]],"")</f>
        <v>2</v>
      </c>
      <c r="C320" s="22">
        <f>IFERROR(テーブル_Swim015[[#This Row],[水路]],"")</f>
        <v>7</v>
      </c>
      <c r="D320" s="22" t="str">
        <f t="shared" si="19"/>
        <v>1727</v>
      </c>
      <c r="E320" s="22">
        <f>IFERROR(テーブル_Swim015[[#This Row],[選手番号]],"")</f>
        <v>116</v>
      </c>
      <c r="F320" s="22" t="str">
        <f>IFERROR(VLOOKUP(E320,Sheet3!A:H,3,0),"")</f>
        <v xml:space="preserve">田渕　愛水                    </v>
      </c>
      <c r="G320" s="22" t="str">
        <f>IFERROR(VLOOKUP(E320,Sheet3!A:H,8,0),"")</f>
        <v xml:space="preserve">ジャパン観      </v>
      </c>
      <c r="H320" s="22" t="str">
        <f>IFERROR(VLOOKUP(E320,Sheet2!A:B,2,0),"")</f>
        <v/>
      </c>
      <c r="I320" s="22" t="str">
        <f t="shared" si="20"/>
        <v>11617</v>
      </c>
      <c r="J320" s="22">
        <f t="shared" si="21"/>
        <v>2</v>
      </c>
      <c r="K320" s="22">
        <f t="shared" si="22"/>
        <v>7</v>
      </c>
    </row>
    <row r="321" spans="1:11" s="22" customFormat="1">
      <c r="A321" s="22">
        <f>IFERROR(テーブル_Swim015[[#This Row],[競技番号]],"")</f>
        <v>17</v>
      </c>
      <c r="B321" s="22">
        <f>IFERROR(テーブル_Swim015[[#This Row],[組]],"")</f>
        <v>2</v>
      </c>
      <c r="C321" s="22">
        <f>IFERROR(テーブル_Swim015[[#This Row],[水路]],"")</f>
        <v>8</v>
      </c>
      <c r="D321" s="22" t="str">
        <f t="shared" si="19"/>
        <v>1728</v>
      </c>
      <c r="E321" s="22">
        <f>IFERROR(テーブル_Swim015[[#This Row],[選手番号]],"")</f>
        <v>371</v>
      </c>
      <c r="F321" s="22" t="str">
        <f>IFERROR(VLOOKUP(E321,Sheet3!A:H,3,0),"")</f>
        <v xml:space="preserve">山本　和花                    </v>
      </c>
      <c r="G321" s="22" t="str">
        <f>IFERROR(VLOOKUP(E321,Sheet3!A:H,8,0),"")</f>
        <v xml:space="preserve">ＯＫＳＳ        </v>
      </c>
      <c r="H321" s="22" t="str">
        <f>IFERROR(VLOOKUP(E321,Sheet2!A:B,2,0),"")</f>
        <v/>
      </c>
      <c r="I321" s="22" t="str">
        <f t="shared" si="20"/>
        <v>37117</v>
      </c>
      <c r="J321" s="22">
        <f t="shared" si="21"/>
        <v>2</v>
      </c>
      <c r="K321" s="22">
        <f t="shared" si="22"/>
        <v>8</v>
      </c>
    </row>
    <row r="322" spans="1:11" s="22" customFormat="1">
      <c r="A322" s="22">
        <f>IFERROR(テーブル_Swim015[[#This Row],[競技番号]],"")</f>
        <v>18</v>
      </c>
      <c r="B322" s="22">
        <f>IFERROR(テーブル_Swim015[[#This Row],[組]],"")</f>
        <v>1</v>
      </c>
      <c r="C322" s="22">
        <f>IFERROR(テーブル_Swim015[[#This Row],[水路]],"")</f>
        <v>1</v>
      </c>
      <c r="D322" s="22" t="str">
        <f t="shared" si="19"/>
        <v>1811</v>
      </c>
      <c r="E322" s="22">
        <f>IFERROR(テーブル_Swim015[[#This Row],[選手番号]],"")</f>
        <v>0</v>
      </c>
      <c r="F322" s="22" t="str">
        <f>IFERROR(VLOOKUP(E322,Sheet3!A:H,3,0),"")</f>
        <v/>
      </c>
      <c r="G322" s="22" t="str">
        <f>IFERROR(VLOOKUP(E322,Sheet3!A:H,8,0),"")</f>
        <v/>
      </c>
      <c r="H322" s="22" t="str">
        <f>IFERROR(VLOOKUP(E322,Sheet2!A:B,2,0),"")</f>
        <v/>
      </c>
      <c r="I322" s="22" t="str">
        <f t="shared" si="20"/>
        <v>018</v>
      </c>
      <c r="J322" s="22">
        <f t="shared" si="21"/>
        <v>1</v>
      </c>
      <c r="K322" s="22">
        <f t="shared" si="22"/>
        <v>1</v>
      </c>
    </row>
    <row r="323" spans="1:11" s="22" customFormat="1">
      <c r="A323" s="22">
        <f>IFERROR(テーブル_Swim015[[#This Row],[競技番号]],"")</f>
        <v>18</v>
      </c>
      <c r="B323" s="22">
        <f>IFERROR(テーブル_Swim015[[#This Row],[組]],"")</f>
        <v>1</v>
      </c>
      <c r="C323" s="22">
        <f>IFERROR(テーブル_Swim015[[#This Row],[水路]],"")</f>
        <v>2</v>
      </c>
      <c r="D323" s="22" t="str">
        <f t="shared" ref="D323:D386" si="23">CONCATENATE(A323,B323,C323)</f>
        <v>1812</v>
      </c>
      <c r="E323" s="22">
        <f>IFERROR(テーブル_Swim015[[#This Row],[選手番号]],"")</f>
        <v>0</v>
      </c>
      <c r="F323" s="22" t="str">
        <f>IFERROR(VLOOKUP(E323,Sheet3!A:H,3,0),"")</f>
        <v/>
      </c>
      <c r="G323" s="22" t="str">
        <f>IFERROR(VLOOKUP(E323,Sheet3!A:H,8,0),"")</f>
        <v/>
      </c>
      <c r="H323" s="22" t="str">
        <f>IFERROR(VLOOKUP(E323,Sheet2!A:B,2,0),"")</f>
        <v/>
      </c>
      <c r="I323" s="22" t="str">
        <f t="shared" si="20"/>
        <v>018</v>
      </c>
      <c r="J323" s="22">
        <f t="shared" si="21"/>
        <v>1</v>
      </c>
      <c r="K323" s="22">
        <f t="shared" si="22"/>
        <v>2</v>
      </c>
    </row>
    <row r="324" spans="1:11" s="22" customFormat="1">
      <c r="A324" s="22">
        <f>IFERROR(テーブル_Swim015[[#This Row],[競技番号]],"")</f>
        <v>18</v>
      </c>
      <c r="B324" s="22">
        <f>IFERROR(テーブル_Swim015[[#This Row],[組]],"")</f>
        <v>1</v>
      </c>
      <c r="C324" s="22">
        <f>IFERROR(テーブル_Swim015[[#This Row],[水路]],"")</f>
        <v>3</v>
      </c>
      <c r="D324" s="22" t="str">
        <f t="shared" si="23"/>
        <v>1813</v>
      </c>
      <c r="E324" s="22">
        <f>IFERROR(テーブル_Swim015[[#This Row],[選手番号]],"")</f>
        <v>361</v>
      </c>
      <c r="F324" s="22" t="str">
        <f>IFERROR(VLOOKUP(E324,Sheet3!A:H,3,0),"")</f>
        <v xml:space="preserve">服部　凌芽                    </v>
      </c>
      <c r="G324" s="22" t="str">
        <f>IFERROR(VLOOKUP(E324,Sheet3!A:H,8,0),"")</f>
        <v xml:space="preserve">ＯＫＳＳ        </v>
      </c>
      <c r="H324" s="22" t="str">
        <f>IFERROR(VLOOKUP(E324,Sheet2!A:B,2,0),"")</f>
        <v/>
      </c>
      <c r="I324" s="22" t="str">
        <f t="shared" si="20"/>
        <v>36118</v>
      </c>
      <c r="J324" s="22">
        <f t="shared" si="21"/>
        <v>1</v>
      </c>
      <c r="K324" s="22">
        <f t="shared" si="22"/>
        <v>3</v>
      </c>
    </row>
    <row r="325" spans="1:11" s="22" customFormat="1">
      <c r="A325" s="22">
        <f>IFERROR(テーブル_Swim015[[#This Row],[競技番号]],"")</f>
        <v>18</v>
      </c>
      <c r="B325" s="22">
        <f>IFERROR(テーブル_Swim015[[#This Row],[組]],"")</f>
        <v>1</v>
      </c>
      <c r="C325" s="22">
        <f>IFERROR(テーブル_Swim015[[#This Row],[水路]],"")</f>
        <v>4</v>
      </c>
      <c r="D325" s="22" t="str">
        <f t="shared" si="23"/>
        <v>1814</v>
      </c>
      <c r="E325" s="22">
        <f>IFERROR(テーブル_Swim015[[#This Row],[選手番号]],"")</f>
        <v>90</v>
      </c>
      <c r="F325" s="22" t="str">
        <f>IFERROR(VLOOKUP(E325,Sheet3!A:H,3,0),"")</f>
        <v xml:space="preserve">川東　香太                    </v>
      </c>
      <c r="G325" s="22" t="str">
        <f>IFERROR(VLOOKUP(E325,Sheet3!A:H,8,0),"")</f>
        <v xml:space="preserve">ジャパン観      </v>
      </c>
      <c r="H325" s="22" t="str">
        <f>IFERROR(VLOOKUP(E325,Sheet2!A:B,2,0),"")</f>
        <v/>
      </c>
      <c r="I325" s="22" t="str">
        <f t="shared" si="20"/>
        <v>9018</v>
      </c>
      <c r="J325" s="22">
        <f t="shared" si="21"/>
        <v>1</v>
      </c>
      <c r="K325" s="22">
        <f t="shared" si="22"/>
        <v>4</v>
      </c>
    </row>
    <row r="326" spans="1:11" s="22" customFormat="1">
      <c r="A326" s="22">
        <f>IFERROR(テーブル_Swim015[[#This Row],[競技番号]],"")</f>
        <v>18</v>
      </c>
      <c r="B326" s="22">
        <f>IFERROR(テーブル_Swim015[[#This Row],[組]],"")</f>
        <v>1</v>
      </c>
      <c r="C326" s="22">
        <f>IFERROR(テーブル_Swim015[[#This Row],[水路]],"")</f>
        <v>5</v>
      </c>
      <c r="D326" s="22" t="str">
        <f t="shared" si="23"/>
        <v>1815</v>
      </c>
      <c r="E326" s="22">
        <f>IFERROR(テーブル_Swim015[[#This Row],[選手番号]],"")</f>
        <v>187</v>
      </c>
      <c r="F326" s="22" t="str">
        <f>IFERROR(VLOOKUP(E326,Sheet3!A:H,3,0),"")</f>
        <v xml:space="preserve">寺本　岳史                    </v>
      </c>
      <c r="G326" s="22" t="str">
        <f>IFERROR(VLOOKUP(E326,Sheet3!A:H,8,0),"")</f>
        <v xml:space="preserve">坂出伊藤ＳＳ    </v>
      </c>
      <c r="H326" s="22" t="str">
        <f>IFERROR(VLOOKUP(E326,Sheet2!A:B,2,0),"")</f>
        <v/>
      </c>
      <c r="I326" s="22" t="str">
        <f t="shared" si="20"/>
        <v>18718</v>
      </c>
      <c r="J326" s="22">
        <f t="shared" si="21"/>
        <v>1</v>
      </c>
      <c r="K326" s="22">
        <f t="shared" si="22"/>
        <v>5</v>
      </c>
    </row>
    <row r="327" spans="1:11" s="22" customFormat="1">
      <c r="A327" s="22">
        <f>IFERROR(テーブル_Swim015[[#This Row],[競技番号]],"")</f>
        <v>18</v>
      </c>
      <c r="B327" s="22">
        <f>IFERROR(テーブル_Swim015[[#This Row],[組]],"")</f>
        <v>1</v>
      </c>
      <c r="C327" s="22">
        <f>IFERROR(テーブル_Swim015[[#This Row],[水路]],"")</f>
        <v>6</v>
      </c>
      <c r="D327" s="22" t="str">
        <f t="shared" si="23"/>
        <v>1816</v>
      </c>
      <c r="E327" s="22">
        <f>IFERROR(テーブル_Swim015[[#This Row],[選手番号]],"")</f>
        <v>0</v>
      </c>
      <c r="F327" s="22" t="str">
        <f>IFERROR(VLOOKUP(E327,Sheet3!A:H,3,0),"")</f>
        <v/>
      </c>
      <c r="G327" s="22" t="str">
        <f>IFERROR(VLOOKUP(E327,Sheet3!A:H,8,0),"")</f>
        <v/>
      </c>
      <c r="H327" s="22" t="str">
        <f>IFERROR(VLOOKUP(E327,Sheet2!A:B,2,0),"")</f>
        <v/>
      </c>
      <c r="I327" s="22" t="str">
        <f t="shared" si="20"/>
        <v>018</v>
      </c>
      <c r="J327" s="22">
        <f t="shared" si="21"/>
        <v>1</v>
      </c>
      <c r="K327" s="22">
        <f t="shared" si="22"/>
        <v>6</v>
      </c>
    </row>
    <row r="328" spans="1:11" s="22" customFormat="1">
      <c r="A328" s="22">
        <f>IFERROR(テーブル_Swim015[[#This Row],[競技番号]],"")</f>
        <v>18</v>
      </c>
      <c r="B328" s="22">
        <f>IFERROR(テーブル_Swim015[[#This Row],[組]],"")</f>
        <v>1</v>
      </c>
      <c r="C328" s="22">
        <f>IFERROR(テーブル_Swim015[[#This Row],[水路]],"")</f>
        <v>7</v>
      </c>
      <c r="D328" s="22" t="str">
        <f t="shared" si="23"/>
        <v>1817</v>
      </c>
      <c r="E328" s="22">
        <f>IFERROR(テーブル_Swim015[[#This Row],[選手番号]],"")</f>
        <v>0</v>
      </c>
      <c r="F328" s="22" t="str">
        <f>IFERROR(VLOOKUP(E328,Sheet3!A:H,3,0),"")</f>
        <v/>
      </c>
      <c r="G328" s="22" t="str">
        <f>IFERROR(VLOOKUP(E328,Sheet3!A:H,8,0),"")</f>
        <v/>
      </c>
      <c r="H328" s="22" t="str">
        <f>IFERROR(VLOOKUP(E328,Sheet2!A:B,2,0),"")</f>
        <v/>
      </c>
      <c r="I328" s="22" t="str">
        <f t="shared" si="20"/>
        <v>018</v>
      </c>
      <c r="J328" s="22">
        <f t="shared" si="21"/>
        <v>1</v>
      </c>
      <c r="K328" s="22">
        <f t="shared" si="22"/>
        <v>7</v>
      </c>
    </row>
    <row r="329" spans="1:11" s="22" customFormat="1">
      <c r="A329" s="22">
        <f>IFERROR(テーブル_Swim015[[#This Row],[競技番号]],"")</f>
        <v>18</v>
      </c>
      <c r="B329" s="22">
        <f>IFERROR(テーブル_Swim015[[#This Row],[組]],"")</f>
        <v>1</v>
      </c>
      <c r="C329" s="22">
        <f>IFERROR(テーブル_Swim015[[#This Row],[水路]],"")</f>
        <v>8</v>
      </c>
      <c r="D329" s="22" t="str">
        <f t="shared" si="23"/>
        <v>1818</v>
      </c>
      <c r="E329" s="22">
        <f>IFERROR(テーブル_Swim015[[#This Row],[選手番号]],"")</f>
        <v>0</v>
      </c>
      <c r="F329" s="22" t="str">
        <f>IFERROR(VLOOKUP(E329,Sheet3!A:H,3,0),"")</f>
        <v/>
      </c>
      <c r="G329" s="22" t="str">
        <f>IFERROR(VLOOKUP(E329,Sheet3!A:H,8,0),"")</f>
        <v/>
      </c>
      <c r="H329" s="22" t="str">
        <f>IFERROR(VLOOKUP(E329,Sheet2!A:B,2,0),"")</f>
        <v/>
      </c>
      <c r="I329" s="22" t="str">
        <f t="shared" si="20"/>
        <v>018</v>
      </c>
      <c r="J329" s="22">
        <f t="shared" si="21"/>
        <v>1</v>
      </c>
      <c r="K329" s="22">
        <f t="shared" si="22"/>
        <v>8</v>
      </c>
    </row>
    <row r="330" spans="1:11" s="22" customFormat="1">
      <c r="A330" s="22">
        <f>IFERROR(テーブル_Swim015[[#This Row],[競技番号]],"")</f>
        <v>18</v>
      </c>
      <c r="B330" s="22">
        <f>IFERROR(テーブル_Swim015[[#This Row],[組]],"")</f>
        <v>2</v>
      </c>
      <c r="C330" s="22">
        <f>IFERROR(テーブル_Swim015[[#This Row],[水路]],"")</f>
        <v>1</v>
      </c>
      <c r="D330" s="22" t="str">
        <f t="shared" si="23"/>
        <v>1821</v>
      </c>
      <c r="E330" s="22">
        <f>IFERROR(テーブル_Swim015[[#This Row],[選手番号]],"")</f>
        <v>518</v>
      </c>
      <c r="F330" s="22" t="str">
        <f>IFERROR(VLOOKUP(E330,Sheet3!A:H,3,0),"")</f>
        <v xml:space="preserve">八重樫滉平                    </v>
      </c>
      <c r="G330" s="22" t="str">
        <f>IFERROR(VLOOKUP(E330,Sheet3!A:H,8,0),"")</f>
        <v xml:space="preserve">ファイブテン    </v>
      </c>
      <c r="H330" s="22" t="str">
        <f>IFERROR(VLOOKUP(E330,Sheet2!A:B,2,0),"")</f>
        <v/>
      </c>
      <c r="I330" s="22" t="str">
        <f t="shared" si="20"/>
        <v>51818</v>
      </c>
      <c r="J330" s="22">
        <f t="shared" si="21"/>
        <v>2</v>
      </c>
      <c r="K330" s="22">
        <f t="shared" si="22"/>
        <v>1</v>
      </c>
    </row>
    <row r="331" spans="1:11" s="22" customFormat="1">
      <c r="A331" s="22">
        <f>IFERROR(テーブル_Swim015[[#This Row],[競技番号]],"")</f>
        <v>18</v>
      </c>
      <c r="B331" s="22">
        <f>IFERROR(テーブル_Swim015[[#This Row],[組]],"")</f>
        <v>2</v>
      </c>
      <c r="C331" s="22">
        <f>IFERROR(テーブル_Swim015[[#This Row],[水路]],"")</f>
        <v>2</v>
      </c>
      <c r="D331" s="22" t="str">
        <f t="shared" si="23"/>
        <v>1822</v>
      </c>
      <c r="E331" s="22">
        <f>IFERROR(テーブル_Swim015[[#This Row],[選手番号]],"")</f>
        <v>356</v>
      </c>
      <c r="F331" s="22" t="str">
        <f>IFERROR(VLOOKUP(E331,Sheet3!A:H,3,0),"")</f>
        <v xml:space="preserve">泰地　駿賛                    </v>
      </c>
      <c r="G331" s="22" t="str">
        <f>IFERROR(VLOOKUP(E331,Sheet3!A:H,8,0),"")</f>
        <v xml:space="preserve">ＯＫＳＳ        </v>
      </c>
      <c r="H331" s="22" t="str">
        <f>IFERROR(VLOOKUP(E331,Sheet2!A:B,2,0),"")</f>
        <v/>
      </c>
      <c r="I331" s="22" t="str">
        <f t="shared" si="20"/>
        <v>35618</v>
      </c>
      <c r="J331" s="22">
        <f t="shared" si="21"/>
        <v>2</v>
      </c>
      <c r="K331" s="22">
        <f t="shared" si="22"/>
        <v>2</v>
      </c>
    </row>
    <row r="332" spans="1:11" s="22" customFormat="1">
      <c r="A332" s="22">
        <f>IFERROR(テーブル_Swim015[[#This Row],[競技番号]],"")</f>
        <v>18</v>
      </c>
      <c r="B332" s="22">
        <f>IFERROR(テーブル_Swim015[[#This Row],[組]],"")</f>
        <v>2</v>
      </c>
      <c r="C332" s="22">
        <f>IFERROR(テーブル_Swim015[[#This Row],[水路]],"")</f>
        <v>3</v>
      </c>
      <c r="D332" s="22" t="str">
        <f t="shared" si="23"/>
        <v>1823</v>
      </c>
      <c r="E332" s="22">
        <f>IFERROR(テーブル_Swim015[[#This Row],[選手番号]],"")</f>
        <v>12</v>
      </c>
      <c r="F332" s="22" t="str">
        <f>IFERROR(VLOOKUP(E332,Sheet3!A:H,3,0),"")</f>
        <v xml:space="preserve">高橋　慶伍                    </v>
      </c>
      <c r="G332" s="22" t="str">
        <f>IFERROR(VLOOKUP(E332,Sheet3!A:H,8,0),"")</f>
        <v xml:space="preserve">ジャパン高松    </v>
      </c>
      <c r="H332" s="22" t="str">
        <f>IFERROR(VLOOKUP(E332,Sheet2!A:B,2,0),"")</f>
        <v/>
      </c>
      <c r="I332" s="22" t="str">
        <f t="shared" si="20"/>
        <v>1218</v>
      </c>
      <c r="J332" s="22">
        <f t="shared" si="21"/>
        <v>2</v>
      </c>
      <c r="K332" s="22">
        <f t="shared" si="22"/>
        <v>3</v>
      </c>
    </row>
    <row r="333" spans="1:11" s="22" customFormat="1">
      <c r="A333" s="22">
        <f>IFERROR(テーブル_Swim015[[#This Row],[競技番号]],"")</f>
        <v>18</v>
      </c>
      <c r="B333" s="22">
        <f>IFERROR(テーブル_Swim015[[#This Row],[組]],"")</f>
        <v>2</v>
      </c>
      <c r="C333" s="22">
        <f>IFERROR(テーブル_Swim015[[#This Row],[水路]],"")</f>
        <v>4</v>
      </c>
      <c r="D333" s="22" t="str">
        <f t="shared" si="23"/>
        <v>1824</v>
      </c>
      <c r="E333" s="22">
        <f>IFERROR(テーブル_Swim015[[#This Row],[選手番号]],"")</f>
        <v>674</v>
      </c>
      <c r="F333" s="22" t="str">
        <f>IFERROR(VLOOKUP(E333,Sheet3!A:H,3,0),"")</f>
        <v xml:space="preserve">津田　颯希                    </v>
      </c>
      <c r="G333" s="22" t="str">
        <f>IFERROR(VLOOKUP(E333,Sheet3!A:H,8,0),"")</f>
        <v xml:space="preserve">フィッタ松前    </v>
      </c>
      <c r="H333" s="22" t="str">
        <f>IFERROR(VLOOKUP(E333,Sheet2!A:B,2,0),"")</f>
        <v/>
      </c>
      <c r="I333" s="22" t="str">
        <f t="shared" si="20"/>
        <v>67418</v>
      </c>
      <c r="J333" s="22">
        <f t="shared" si="21"/>
        <v>2</v>
      </c>
      <c r="K333" s="22">
        <f t="shared" si="22"/>
        <v>4</v>
      </c>
    </row>
    <row r="334" spans="1:11" s="22" customFormat="1">
      <c r="A334" s="22">
        <f>IFERROR(テーブル_Swim015[[#This Row],[競技番号]],"")</f>
        <v>18</v>
      </c>
      <c r="B334" s="22">
        <f>IFERROR(テーブル_Swim015[[#This Row],[組]],"")</f>
        <v>2</v>
      </c>
      <c r="C334" s="22">
        <f>IFERROR(テーブル_Swim015[[#This Row],[水路]],"")</f>
        <v>5</v>
      </c>
      <c r="D334" s="22" t="str">
        <f t="shared" si="23"/>
        <v>1825</v>
      </c>
      <c r="E334" s="22">
        <f>IFERROR(テーブル_Swim015[[#This Row],[選手番号]],"")</f>
        <v>646</v>
      </c>
      <c r="F334" s="22" t="str">
        <f>IFERROR(VLOOKUP(E334,Sheet3!A:H,3,0),"")</f>
        <v xml:space="preserve">大加田　凌                    </v>
      </c>
      <c r="G334" s="22" t="str">
        <f>IFERROR(VLOOKUP(E334,Sheet3!A:H,8,0),"")</f>
        <v xml:space="preserve">コミュニティ    </v>
      </c>
      <c r="H334" s="22" t="str">
        <f>IFERROR(VLOOKUP(E334,Sheet2!A:B,2,0),"")</f>
        <v/>
      </c>
      <c r="I334" s="22" t="str">
        <f t="shared" si="20"/>
        <v>64618</v>
      </c>
      <c r="J334" s="22">
        <f t="shared" si="21"/>
        <v>2</v>
      </c>
      <c r="K334" s="22">
        <f t="shared" si="22"/>
        <v>5</v>
      </c>
    </row>
    <row r="335" spans="1:11" s="22" customFormat="1">
      <c r="A335" s="22">
        <f>IFERROR(テーブル_Swim015[[#This Row],[競技番号]],"")</f>
        <v>18</v>
      </c>
      <c r="B335" s="22">
        <f>IFERROR(テーブル_Swim015[[#This Row],[組]],"")</f>
        <v>2</v>
      </c>
      <c r="C335" s="22">
        <f>IFERROR(テーブル_Swim015[[#This Row],[水路]],"")</f>
        <v>6</v>
      </c>
      <c r="D335" s="22" t="str">
        <f t="shared" si="23"/>
        <v>1826</v>
      </c>
      <c r="E335" s="22">
        <f>IFERROR(テーブル_Swim015[[#This Row],[選手番号]],"")</f>
        <v>54</v>
      </c>
      <c r="F335" s="22" t="str">
        <f>IFERROR(VLOOKUP(E335,Sheet3!A:H,3,0),"")</f>
        <v xml:space="preserve">村井　志瞳                    </v>
      </c>
      <c r="G335" s="22" t="str">
        <f>IFERROR(VLOOKUP(E335,Sheet3!A:H,8,0),"")</f>
        <v xml:space="preserve">ジャパン丸亀    </v>
      </c>
      <c r="H335" s="22" t="str">
        <f>IFERROR(VLOOKUP(E335,Sheet2!A:B,2,0),"")</f>
        <v/>
      </c>
      <c r="I335" s="22" t="str">
        <f t="shared" si="20"/>
        <v>5418</v>
      </c>
      <c r="J335" s="22">
        <f t="shared" si="21"/>
        <v>2</v>
      </c>
      <c r="K335" s="22">
        <f t="shared" si="22"/>
        <v>6</v>
      </c>
    </row>
    <row r="336" spans="1:11" s="22" customFormat="1">
      <c r="A336" s="22">
        <f>IFERROR(テーブル_Swim015[[#This Row],[競技番号]],"")</f>
        <v>18</v>
      </c>
      <c r="B336" s="22">
        <f>IFERROR(テーブル_Swim015[[#This Row],[組]],"")</f>
        <v>2</v>
      </c>
      <c r="C336" s="22">
        <f>IFERROR(テーブル_Swim015[[#This Row],[水路]],"")</f>
        <v>7</v>
      </c>
      <c r="D336" s="22" t="str">
        <f t="shared" si="23"/>
        <v>1827</v>
      </c>
      <c r="E336" s="22">
        <f>IFERROR(テーブル_Swim015[[#This Row],[選手番号]],"")</f>
        <v>190</v>
      </c>
      <c r="F336" s="22" t="str">
        <f>IFERROR(VLOOKUP(E336,Sheet3!A:H,3,0),"")</f>
        <v xml:space="preserve">丸野　望真                    </v>
      </c>
      <c r="G336" s="22" t="str">
        <f>IFERROR(VLOOKUP(E336,Sheet3!A:H,8,0),"")</f>
        <v xml:space="preserve">坂出伊藤ＳＳ    </v>
      </c>
      <c r="H336" s="22" t="str">
        <f>IFERROR(VLOOKUP(E336,Sheet2!A:B,2,0),"")</f>
        <v/>
      </c>
      <c r="I336" s="22" t="str">
        <f t="shared" si="20"/>
        <v>19018</v>
      </c>
      <c r="J336" s="22">
        <f t="shared" si="21"/>
        <v>2</v>
      </c>
      <c r="K336" s="22">
        <f t="shared" si="22"/>
        <v>7</v>
      </c>
    </row>
    <row r="337" spans="1:11" s="22" customFormat="1">
      <c r="A337" s="22">
        <f>IFERROR(テーブル_Swim015[[#This Row],[競技番号]],"")</f>
        <v>18</v>
      </c>
      <c r="B337" s="22">
        <f>IFERROR(テーブル_Swim015[[#This Row],[組]],"")</f>
        <v>2</v>
      </c>
      <c r="C337" s="22">
        <f>IFERROR(テーブル_Swim015[[#This Row],[水路]],"")</f>
        <v>8</v>
      </c>
      <c r="D337" s="22" t="str">
        <f t="shared" si="23"/>
        <v>1828</v>
      </c>
      <c r="E337" s="22">
        <f>IFERROR(テーブル_Swim015[[#This Row],[選手番号]],"")</f>
        <v>0</v>
      </c>
      <c r="F337" s="22" t="str">
        <f>IFERROR(VLOOKUP(E337,Sheet3!A:H,3,0),"")</f>
        <v/>
      </c>
      <c r="G337" s="22" t="str">
        <f>IFERROR(VLOOKUP(E337,Sheet3!A:H,8,0),"")</f>
        <v/>
      </c>
      <c r="H337" s="22" t="str">
        <f>IFERROR(VLOOKUP(E337,Sheet2!A:B,2,0),"")</f>
        <v/>
      </c>
      <c r="I337" s="22" t="str">
        <f t="shared" si="20"/>
        <v>018</v>
      </c>
      <c r="J337" s="22">
        <f t="shared" si="21"/>
        <v>2</v>
      </c>
      <c r="K337" s="22">
        <f t="shared" si="22"/>
        <v>8</v>
      </c>
    </row>
    <row r="338" spans="1:11" s="22" customFormat="1">
      <c r="A338" s="22">
        <f>IFERROR(テーブル_Swim015[[#This Row],[競技番号]],"")</f>
        <v>19</v>
      </c>
      <c r="B338" s="22">
        <f>IFERROR(テーブル_Swim015[[#This Row],[組]],"")</f>
        <v>1</v>
      </c>
      <c r="C338" s="22">
        <f>IFERROR(テーブル_Swim015[[#This Row],[水路]],"")</f>
        <v>1</v>
      </c>
      <c r="D338" s="22" t="str">
        <f t="shared" si="23"/>
        <v>1911</v>
      </c>
      <c r="E338" s="22">
        <f>IFERROR(テーブル_Swim015[[#This Row],[選手番号]],"")</f>
        <v>0</v>
      </c>
      <c r="F338" s="22" t="str">
        <f>IFERROR(VLOOKUP(E338,Sheet3!A:H,3,0),"")</f>
        <v/>
      </c>
      <c r="G338" s="22" t="str">
        <f>IFERROR(VLOOKUP(E338,Sheet3!A:H,8,0),"")</f>
        <v/>
      </c>
      <c r="H338" s="22" t="str">
        <f>IFERROR(VLOOKUP(E338,Sheet2!A:B,2,0),"")</f>
        <v/>
      </c>
      <c r="I338" s="22" t="str">
        <f t="shared" si="20"/>
        <v>019</v>
      </c>
      <c r="J338" s="22">
        <f t="shared" si="21"/>
        <v>1</v>
      </c>
      <c r="K338" s="22">
        <f t="shared" si="22"/>
        <v>1</v>
      </c>
    </row>
    <row r="339" spans="1:11" s="22" customFormat="1">
      <c r="A339" s="22">
        <f>IFERROR(テーブル_Swim015[[#This Row],[競技番号]],"")</f>
        <v>19</v>
      </c>
      <c r="B339" s="22">
        <f>IFERROR(テーブル_Swim015[[#This Row],[組]],"")</f>
        <v>1</v>
      </c>
      <c r="C339" s="22">
        <f>IFERROR(テーブル_Swim015[[#This Row],[水路]],"")</f>
        <v>2</v>
      </c>
      <c r="D339" s="22" t="str">
        <f t="shared" si="23"/>
        <v>1912</v>
      </c>
      <c r="E339" s="22">
        <f>IFERROR(テーブル_Swim015[[#This Row],[選手番号]],"")</f>
        <v>0</v>
      </c>
      <c r="F339" s="22" t="str">
        <f>IFERROR(VLOOKUP(E339,Sheet3!A:H,3,0),"")</f>
        <v/>
      </c>
      <c r="G339" s="22" t="str">
        <f>IFERROR(VLOOKUP(E339,Sheet3!A:H,8,0),"")</f>
        <v/>
      </c>
      <c r="H339" s="22" t="str">
        <f>IFERROR(VLOOKUP(E339,Sheet2!A:B,2,0),"")</f>
        <v/>
      </c>
      <c r="I339" s="22" t="str">
        <f t="shared" ref="I339:I402" si="24">CONCATENATE(E339,A339)</f>
        <v>019</v>
      </c>
      <c r="J339" s="22">
        <f t="shared" ref="J339:J402" si="25">B339</f>
        <v>1</v>
      </c>
      <c r="K339" s="22">
        <f t="shared" ref="K339:K402" si="26">C339</f>
        <v>2</v>
      </c>
    </row>
    <row r="340" spans="1:11" s="22" customFormat="1">
      <c r="A340" s="22">
        <f>IFERROR(テーブル_Swim015[[#This Row],[競技番号]],"")</f>
        <v>19</v>
      </c>
      <c r="B340" s="22">
        <f>IFERROR(テーブル_Swim015[[#This Row],[組]],"")</f>
        <v>1</v>
      </c>
      <c r="C340" s="22">
        <f>IFERROR(テーブル_Swim015[[#This Row],[水路]],"")</f>
        <v>3</v>
      </c>
      <c r="D340" s="22" t="str">
        <f t="shared" si="23"/>
        <v>1913</v>
      </c>
      <c r="E340" s="22">
        <f>IFERROR(テーブル_Swim015[[#This Row],[選手番号]],"")</f>
        <v>107</v>
      </c>
      <c r="F340" s="22" t="str">
        <f>IFERROR(VLOOKUP(E340,Sheet3!A:H,3,0),"")</f>
        <v xml:space="preserve">浅野　有紀                    </v>
      </c>
      <c r="G340" s="22" t="str">
        <f>IFERROR(VLOOKUP(E340,Sheet3!A:H,8,0),"")</f>
        <v xml:space="preserve">ジャパン観      </v>
      </c>
      <c r="H340" s="22" t="str">
        <f>IFERROR(VLOOKUP(E340,Sheet2!A:B,2,0),"")</f>
        <v/>
      </c>
      <c r="I340" s="22" t="str">
        <f t="shared" si="24"/>
        <v>10719</v>
      </c>
      <c r="J340" s="22">
        <f t="shared" si="25"/>
        <v>1</v>
      </c>
      <c r="K340" s="22">
        <f t="shared" si="26"/>
        <v>3</v>
      </c>
    </row>
    <row r="341" spans="1:11" s="22" customFormat="1">
      <c r="A341" s="22">
        <f>IFERROR(テーブル_Swim015[[#This Row],[競技番号]],"")</f>
        <v>19</v>
      </c>
      <c r="B341" s="22">
        <f>IFERROR(テーブル_Swim015[[#This Row],[組]],"")</f>
        <v>1</v>
      </c>
      <c r="C341" s="22">
        <f>IFERROR(テーブル_Swim015[[#This Row],[水路]],"")</f>
        <v>4</v>
      </c>
      <c r="D341" s="22" t="str">
        <f t="shared" si="23"/>
        <v>1914</v>
      </c>
      <c r="E341" s="22">
        <f>IFERROR(テーブル_Swim015[[#This Row],[選手番号]],"")</f>
        <v>652</v>
      </c>
      <c r="F341" s="22" t="str">
        <f>IFERROR(VLOOKUP(E341,Sheet3!A:H,3,0),"")</f>
        <v xml:space="preserve">尾﨑　綾音                    </v>
      </c>
      <c r="G341" s="22" t="str">
        <f>IFERROR(VLOOKUP(E341,Sheet3!A:H,8,0),"")</f>
        <v xml:space="preserve">コミュニティ    </v>
      </c>
      <c r="H341" s="22" t="str">
        <f>IFERROR(VLOOKUP(E341,Sheet2!A:B,2,0),"")</f>
        <v/>
      </c>
      <c r="I341" s="22" t="str">
        <f t="shared" si="24"/>
        <v>65219</v>
      </c>
      <c r="J341" s="22">
        <f t="shared" si="25"/>
        <v>1</v>
      </c>
      <c r="K341" s="22">
        <f t="shared" si="26"/>
        <v>4</v>
      </c>
    </row>
    <row r="342" spans="1:11" s="22" customFormat="1">
      <c r="A342" s="22">
        <f>IFERROR(テーブル_Swim015[[#This Row],[競技番号]],"")</f>
        <v>19</v>
      </c>
      <c r="B342" s="22">
        <f>IFERROR(テーブル_Swim015[[#This Row],[組]],"")</f>
        <v>1</v>
      </c>
      <c r="C342" s="22">
        <f>IFERROR(テーブル_Swim015[[#This Row],[水路]],"")</f>
        <v>5</v>
      </c>
      <c r="D342" s="22" t="str">
        <f t="shared" si="23"/>
        <v>1915</v>
      </c>
      <c r="E342" s="22">
        <f>IFERROR(テーブル_Swim015[[#This Row],[選手番号]],"")</f>
        <v>156</v>
      </c>
      <c r="F342" s="22" t="str">
        <f>IFERROR(VLOOKUP(E342,Sheet3!A:H,3,0),"")</f>
        <v xml:space="preserve">谷口みなみ                    </v>
      </c>
      <c r="G342" s="22" t="str">
        <f>IFERROR(VLOOKUP(E342,Sheet3!A:H,8,0),"")</f>
        <v xml:space="preserve">伊藤ＳＳ        </v>
      </c>
      <c r="H342" s="22" t="str">
        <f>IFERROR(VLOOKUP(E342,Sheet2!A:B,2,0),"")</f>
        <v/>
      </c>
      <c r="I342" s="22" t="str">
        <f t="shared" si="24"/>
        <v>15619</v>
      </c>
      <c r="J342" s="22">
        <f t="shared" si="25"/>
        <v>1</v>
      </c>
      <c r="K342" s="22">
        <f t="shared" si="26"/>
        <v>5</v>
      </c>
    </row>
    <row r="343" spans="1:11" s="22" customFormat="1">
      <c r="A343" s="22">
        <f>IFERROR(テーブル_Swim015[[#This Row],[競技番号]],"")</f>
        <v>19</v>
      </c>
      <c r="B343" s="22">
        <f>IFERROR(テーブル_Swim015[[#This Row],[組]],"")</f>
        <v>1</v>
      </c>
      <c r="C343" s="22">
        <f>IFERROR(テーブル_Swim015[[#This Row],[水路]],"")</f>
        <v>6</v>
      </c>
      <c r="D343" s="22" t="str">
        <f t="shared" si="23"/>
        <v>1916</v>
      </c>
      <c r="E343" s="22">
        <f>IFERROR(テーブル_Swim015[[#This Row],[選手番号]],"")</f>
        <v>0</v>
      </c>
      <c r="F343" s="22" t="str">
        <f>IFERROR(VLOOKUP(E343,Sheet3!A:H,3,0),"")</f>
        <v/>
      </c>
      <c r="G343" s="22" t="str">
        <f>IFERROR(VLOOKUP(E343,Sheet3!A:H,8,0),"")</f>
        <v/>
      </c>
      <c r="H343" s="22" t="str">
        <f>IFERROR(VLOOKUP(E343,Sheet2!A:B,2,0),"")</f>
        <v/>
      </c>
      <c r="I343" s="22" t="str">
        <f t="shared" si="24"/>
        <v>019</v>
      </c>
      <c r="J343" s="22">
        <f t="shared" si="25"/>
        <v>1</v>
      </c>
      <c r="K343" s="22">
        <f t="shared" si="26"/>
        <v>6</v>
      </c>
    </row>
    <row r="344" spans="1:11" s="22" customFormat="1">
      <c r="A344" s="22">
        <f>IFERROR(テーブル_Swim015[[#This Row],[競技番号]],"")</f>
        <v>19</v>
      </c>
      <c r="B344" s="22">
        <f>IFERROR(テーブル_Swim015[[#This Row],[組]],"")</f>
        <v>1</v>
      </c>
      <c r="C344" s="22">
        <f>IFERROR(テーブル_Swim015[[#This Row],[水路]],"")</f>
        <v>7</v>
      </c>
      <c r="D344" s="22" t="str">
        <f t="shared" si="23"/>
        <v>1917</v>
      </c>
      <c r="E344" s="22">
        <f>IFERROR(テーブル_Swim015[[#This Row],[選手番号]],"")</f>
        <v>0</v>
      </c>
      <c r="F344" s="22" t="str">
        <f>IFERROR(VLOOKUP(E344,Sheet3!A:H,3,0),"")</f>
        <v/>
      </c>
      <c r="G344" s="22" t="str">
        <f>IFERROR(VLOOKUP(E344,Sheet3!A:H,8,0),"")</f>
        <v/>
      </c>
      <c r="H344" s="22" t="str">
        <f>IFERROR(VLOOKUP(E344,Sheet2!A:B,2,0),"")</f>
        <v/>
      </c>
      <c r="I344" s="22" t="str">
        <f t="shared" si="24"/>
        <v>019</v>
      </c>
      <c r="J344" s="22">
        <f t="shared" si="25"/>
        <v>1</v>
      </c>
      <c r="K344" s="22">
        <f t="shared" si="26"/>
        <v>7</v>
      </c>
    </row>
    <row r="345" spans="1:11" s="22" customFormat="1">
      <c r="A345" s="22">
        <f>IFERROR(テーブル_Swim015[[#This Row],[競技番号]],"")</f>
        <v>19</v>
      </c>
      <c r="B345" s="22">
        <f>IFERROR(テーブル_Swim015[[#This Row],[組]],"")</f>
        <v>1</v>
      </c>
      <c r="C345" s="22">
        <f>IFERROR(テーブル_Swim015[[#This Row],[水路]],"")</f>
        <v>8</v>
      </c>
      <c r="D345" s="22" t="str">
        <f t="shared" si="23"/>
        <v>1918</v>
      </c>
      <c r="E345" s="22">
        <f>IFERROR(テーブル_Swim015[[#This Row],[選手番号]],"")</f>
        <v>0</v>
      </c>
      <c r="F345" s="22" t="str">
        <f>IFERROR(VLOOKUP(E345,Sheet3!A:H,3,0),"")</f>
        <v/>
      </c>
      <c r="G345" s="22" t="str">
        <f>IFERROR(VLOOKUP(E345,Sheet3!A:H,8,0),"")</f>
        <v/>
      </c>
      <c r="H345" s="22" t="str">
        <f>IFERROR(VLOOKUP(E345,Sheet2!A:B,2,0),"")</f>
        <v/>
      </c>
      <c r="I345" s="22" t="str">
        <f t="shared" si="24"/>
        <v>019</v>
      </c>
      <c r="J345" s="22">
        <f t="shared" si="25"/>
        <v>1</v>
      </c>
      <c r="K345" s="22">
        <f t="shared" si="26"/>
        <v>8</v>
      </c>
    </row>
    <row r="346" spans="1:11" s="22" customFormat="1">
      <c r="A346" s="22">
        <f>IFERROR(テーブル_Swim015[[#This Row],[競技番号]],"")</f>
        <v>19</v>
      </c>
      <c r="B346" s="22">
        <f>IFERROR(テーブル_Swim015[[#This Row],[組]],"")</f>
        <v>2</v>
      </c>
      <c r="C346" s="22">
        <f>IFERROR(テーブル_Swim015[[#This Row],[水路]],"")</f>
        <v>1</v>
      </c>
      <c r="D346" s="22" t="str">
        <f t="shared" si="23"/>
        <v>1921</v>
      </c>
      <c r="E346" s="22">
        <f>IFERROR(テーブル_Swim015[[#This Row],[選手番号]],"")</f>
        <v>662</v>
      </c>
      <c r="F346" s="22" t="str">
        <f>IFERROR(VLOOKUP(E346,Sheet3!A:H,3,0),"")</f>
        <v xml:space="preserve">松本　麻衣                    </v>
      </c>
      <c r="G346" s="22" t="str">
        <f>IFERROR(VLOOKUP(E346,Sheet3!A:H,8,0),"")</f>
        <v xml:space="preserve">Ryuow           </v>
      </c>
      <c r="H346" s="22" t="str">
        <f>IFERROR(VLOOKUP(E346,Sheet2!A:B,2,0),"")</f>
        <v/>
      </c>
      <c r="I346" s="22" t="str">
        <f t="shared" si="24"/>
        <v>66219</v>
      </c>
      <c r="J346" s="22">
        <f t="shared" si="25"/>
        <v>2</v>
      </c>
      <c r="K346" s="22">
        <f t="shared" si="26"/>
        <v>1</v>
      </c>
    </row>
    <row r="347" spans="1:11" s="22" customFormat="1">
      <c r="A347" s="22">
        <f>IFERROR(テーブル_Swim015[[#This Row],[競技番号]],"")</f>
        <v>19</v>
      </c>
      <c r="B347" s="22">
        <f>IFERROR(テーブル_Swim015[[#This Row],[組]],"")</f>
        <v>2</v>
      </c>
      <c r="C347" s="22">
        <f>IFERROR(テーブル_Swim015[[#This Row],[水路]],"")</f>
        <v>2</v>
      </c>
      <c r="D347" s="22" t="str">
        <f t="shared" si="23"/>
        <v>1922</v>
      </c>
      <c r="E347" s="22">
        <f>IFERROR(テーブル_Swim015[[#This Row],[選手番号]],"")</f>
        <v>446</v>
      </c>
      <c r="F347" s="22" t="str">
        <f>IFERROR(VLOOKUP(E347,Sheet3!A:H,3,0),"")</f>
        <v xml:space="preserve">小笠原朋夏                    </v>
      </c>
      <c r="G347" s="22" t="str">
        <f>IFERROR(VLOOKUP(E347,Sheet3!A:H,8,0),"")</f>
        <v xml:space="preserve">五百木ＳＣ      </v>
      </c>
      <c r="H347" s="22" t="str">
        <f>IFERROR(VLOOKUP(E347,Sheet2!A:B,2,0),"")</f>
        <v/>
      </c>
      <c r="I347" s="22" t="str">
        <f t="shared" si="24"/>
        <v>44619</v>
      </c>
      <c r="J347" s="22">
        <f t="shared" si="25"/>
        <v>2</v>
      </c>
      <c r="K347" s="22">
        <f t="shared" si="26"/>
        <v>2</v>
      </c>
    </row>
    <row r="348" spans="1:11" s="22" customFormat="1">
      <c r="A348" s="22">
        <f>IFERROR(テーブル_Swim015[[#This Row],[競技番号]],"")</f>
        <v>19</v>
      </c>
      <c r="B348" s="22">
        <f>IFERROR(テーブル_Swim015[[#This Row],[組]],"")</f>
        <v>2</v>
      </c>
      <c r="C348" s="22">
        <f>IFERROR(テーブル_Swim015[[#This Row],[水路]],"")</f>
        <v>3</v>
      </c>
      <c r="D348" s="22" t="str">
        <f t="shared" si="23"/>
        <v>1923</v>
      </c>
      <c r="E348" s="22">
        <f>IFERROR(テーブル_Swim015[[#This Row],[選手番号]],"")</f>
        <v>572</v>
      </c>
      <c r="F348" s="22" t="str">
        <f>IFERROR(VLOOKUP(E348,Sheet3!A:H,3,0),"")</f>
        <v xml:space="preserve">菊地　華乃                    </v>
      </c>
      <c r="G348" s="22" t="str">
        <f>IFERROR(VLOOKUP(E348,Sheet3!A:H,8,0),"")</f>
        <v xml:space="preserve">アズサ松山      </v>
      </c>
      <c r="H348" s="22" t="str">
        <f>IFERROR(VLOOKUP(E348,Sheet2!A:B,2,0),"")</f>
        <v/>
      </c>
      <c r="I348" s="22" t="str">
        <f t="shared" si="24"/>
        <v>57219</v>
      </c>
      <c r="J348" s="22">
        <f t="shared" si="25"/>
        <v>2</v>
      </c>
      <c r="K348" s="22">
        <f t="shared" si="26"/>
        <v>3</v>
      </c>
    </row>
    <row r="349" spans="1:11" s="22" customFormat="1">
      <c r="A349" s="22">
        <f>IFERROR(テーブル_Swim015[[#This Row],[競技番号]],"")</f>
        <v>19</v>
      </c>
      <c r="B349" s="22">
        <f>IFERROR(テーブル_Swim015[[#This Row],[組]],"")</f>
        <v>2</v>
      </c>
      <c r="C349" s="22">
        <f>IFERROR(テーブル_Swim015[[#This Row],[水路]],"")</f>
        <v>4</v>
      </c>
      <c r="D349" s="22" t="str">
        <f t="shared" si="23"/>
        <v>1924</v>
      </c>
      <c r="E349" s="22">
        <f>IFERROR(テーブル_Swim015[[#This Row],[選手番号]],"")</f>
        <v>73</v>
      </c>
      <c r="F349" s="22" t="str">
        <f>IFERROR(VLOOKUP(E349,Sheet3!A:H,3,0),"")</f>
        <v xml:space="preserve">川西陽菜代                    </v>
      </c>
      <c r="G349" s="22" t="str">
        <f>IFERROR(VLOOKUP(E349,Sheet3!A:H,8,0),"")</f>
        <v xml:space="preserve">ジャパン丸亀    </v>
      </c>
      <c r="H349" s="22" t="str">
        <f>IFERROR(VLOOKUP(E349,Sheet2!A:B,2,0),"")</f>
        <v/>
      </c>
      <c r="I349" s="22" t="str">
        <f t="shared" si="24"/>
        <v>7319</v>
      </c>
      <c r="J349" s="22">
        <f t="shared" si="25"/>
        <v>2</v>
      </c>
      <c r="K349" s="22">
        <f t="shared" si="26"/>
        <v>4</v>
      </c>
    </row>
    <row r="350" spans="1:11" s="22" customFormat="1">
      <c r="A350" s="22">
        <f>IFERROR(テーブル_Swim015[[#This Row],[競技番号]],"")</f>
        <v>19</v>
      </c>
      <c r="B350" s="22">
        <f>IFERROR(テーブル_Swim015[[#This Row],[組]],"")</f>
        <v>2</v>
      </c>
      <c r="C350" s="22">
        <f>IFERROR(テーブル_Swim015[[#This Row],[水路]],"")</f>
        <v>5</v>
      </c>
      <c r="D350" s="22" t="str">
        <f t="shared" si="23"/>
        <v>1925</v>
      </c>
      <c r="E350" s="22">
        <f>IFERROR(テーブル_Swim015[[#This Row],[選手番号]],"")</f>
        <v>301</v>
      </c>
      <c r="F350" s="22" t="str">
        <f>IFERROR(VLOOKUP(E350,Sheet3!A:H,3,0),"")</f>
        <v xml:space="preserve">森田　陽菜                    </v>
      </c>
      <c r="G350" s="22" t="str">
        <f>IFERROR(VLOOKUP(E350,Sheet3!A:H,8,0),"")</f>
        <v xml:space="preserve">ＷＡＭＳＴ      </v>
      </c>
      <c r="H350" s="22" t="str">
        <f>IFERROR(VLOOKUP(E350,Sheet2!A:B,2,0),"")</f>
        <v/>
      </c>
      <c r="I350" s="22" t="str">
        <f t="shared" si="24"/>
        <v>30119</v>
      </c>
      <c r="J350" s="22">
        <f t="shared" si="25"/>
        <v>2</v>
      </c>
      <c r="K350" s="22">
        <f t="shared" si="26"/>
        <v>5</v>
      </c>
    </row>
    <row r="351" spans="1:11" s="22" customFormat="1">
      <c r="A351" s="22">
        <f>IFERROR(テーブル_Swim015[[#This Row],[競技番号]],"")</f>
        <v>19</v>
      </c>
      <c r="B351" s="22">
        <f>IFERROR(テーブル_Swim015[[#This Row],[組]],"")</f>
        <v>2</v>
      </c>
      <c r="C351" s="22">
        <f>IFERROR(テーブル_Swim015[[#This Row],[水路]],"")</f>
        <v>6</v>
      </c>
      <c r="D351" s="22" t="str">
        <f t="shared" si="23"/>
        <v>1926</v>
      </c>
      <c r="E351" s="22">
        <f>IFERROR(テーブル_Swim015[[#This Row],[選手番号]],"")</f>
        <v>778</v>
      </c>
      <c r="F351" s="22" t="str">
        <f>IFERROR(VLOOKUP(E351,Sheet3!A:H,3,0),"")</f>
        <v xml:space="preserve">野中　彩希                    </v>
      </c>
      <c r="G351" s="22" t="str">
        <f>IFERROR(VLOOKUP(E351,Sheet3!A:H,8,0),"")</f>
        <v xml:space="preserve">ZEYO-ST         </v>
      </c>
      <c r="H351" s="22" t="str">
        <f>IFERROR(VLOOKUP(E351,Sheet2!A:B,2,0),"")</f>
        <v/>
      </c>
      <c r="I351" s="22" t="str">
        <f t="shared" si="24"/>
        <v>77819</v>
      </c>
      <c r="J351" s="22">
        <f t="shared" si="25"/>
        <v>2</v>
      </c>
      <c r="K351" s="22">
        <f t="shared" si="26"/>
        <v>6</v>
      </c>
    </row>
    <row r="352" spans="1:11" s="22" customFormat="1">
      <c r="A352" s="22">
        <f>IFERROR(テーブル_Swim015[[#This Row],[競技番号]],"")</f>
        <v>19</v>
      </c>
      <c r="B352" s="22">
        <f>IFERROR(テーブル_Swim015[[#This Row],[組]],"")</f>
        <v>2</v>
      </c>
      <c r="C352" s="22">
        <f>IFERROR(テーブル_Swim015[[#This Row],[水路]],"")</f>
        <v>7</v>
      </c>
      <c r="D352" s="22" t="str">
        <f t="shared" si="23"/>
        <v>1927</v>
      </c>
      <c r="E352" s="22">
        <f>IFERROR(テーブル_Swim015[[#This Row],[選手番号]],"")</f>
        <v>279</v>
      </c>
      <c r="F352" s="22" t="str">
        <f>IFERROR(VLOOKUP(E352,Sheet3!A:H,3,0),"")</f>
        <v xml:space="preserve">大山　弓佳                    </v>
      </c>
      <c r="G352" s="22" t="str">
        <f>IFERROR(VLOOKUP(E352,Sheet3!A:H,8,0),"")</f>
        <v xml:space="preserve">ジャパン三木    </v>
      </c>
      <c r="H352" s="22" t="str">
        <f>IFERROR(VLOOKUP(E352,Sheet2!A:B,2,0),"")</f>
        <v/>
      </c>
      <c r="I352" s="22" t="str">
        <f t="shared" si="24"/>
        <v>27919</v>
      </c>
      <c r="J352" s="22">
        <f t="shared" si="25"/>
        <v>2</v>
      </c>
      <c r="K352" s="22">
        <f t="shared" si="26"/>
        <v>7</v>
      </c>
    </row>
    <row r="353" spans="1:11" s="22" customFormat="1">
      <c r="A353" s="22">
        <f>IFERROR(テーブル_Swim015[[#This Row],[競技番号]],"")</f>
        <v>19</v>
      </c>
      <c r="B353" s="22">
        <f>IFERROR(テーブル_Swim015[[#This Row],[組]],"")</f>
        <v>2</v>
      </c>
      <c r="C353" s="22">
        <f>IFERROR(テーブル_Swim015[[#This Row],[水路]],"")</f>
        <v>8</v>
      </c>
      <c r="D353" s="22" t="str">
        <f t="shared" si="23"/>
        <v>1928</v>
      </c>
      <c r="E353" s="22">
        <f>IFERROR(テーブル_Swim015[[#This Row],[選手番号]],"")</f>
        <v>0</v>
      </c>
      <c r="F353" s="22" t="str">
        <f>IFERROR(VLOOKUP(E353,Sheet3!A:H,3,0),"")</f>
        <v/>
      </c>
      <c r="G353" s="22" t="str">
        <f>IFERROR(VLOOKUP(E353,Sheet3!A:H,8,0),"")</f>
        <v/>
      </c>
      <c r="H353" s="22" t="str">
        <f>IFERROR(VLOOKUP(E353,Sheet2!A:B,2,0),"")</f>
        <v/>
      </c>
      <c r="I353" s="22" t="str">
        <f t="shared" si="24"/>
        <v>019</v>
      </c>
      <c r="J353" s="22">
        <f t="shared" si="25"/>
        <v>2</v>
      </c>
      <c r="K353" s="22">
        <f t="shared" si="26"/>
        <v>8</v>
      </c>
    </row>
    <row r="354" spans="1:11" s="22" customFormat="1">
      <c r="A354" s="22">
        <f>IFERROR(テーブル_Swim015[[#This Row],[競技番号]],"")</f>
        <v>19</v>
      </c>
      <c r="B354" s="22">
        <f>IFERROR(テーブル_Swim015[[#This Row],[組]],"")</f>
        <v>3</v>
      </c>
      <c r="C354" s="22">
        <f>IFERROR(テーブル_Swim015[[#This Row],[水路]],"")</f>
        <v>1</v>
      </c>
      <c r="D354" s="22" t="str">
        <f t="shared" si="23"/>
        <v>1931</v>
      </c>
      <c r="E354" s="22">
        <f>IFERROR(テーブル_Swim015[[#This Row],[選手番号]],"")</f>
        <v>65</v>
      </c>
      <c r="F354" s="22" t="str">
        <f>IFERROR(VLOOKUP(E354,Sheet3!A:H,3,0),"")</f>
        <v xml:space="preserve">大池莉理香                    </v>
      </c>
      <c r="G354" s="22" t="str">
        <f>IFERROR(VLOOKUP(E354,Sheet3!A:H,8,0),"")</f>
        <v xml:space="preserve">ジャパン丸亀    </v>
      </c>
      <c r="H354" s="22" t="str">
        <f>IFERROR(VLOOKUP(E354,Sheet2!A:B,2,0),"")</f>
        <v/>
      </c>
      <c r="I354" s="22" t="str">
        <f t="shared" si="24"/>
        <v>6519</v>
      </c>
      <c r="J354" s="22">
        <f t="shared" si="25"/>
        <v>3</v>
      </c>
      <c r="K354" s="22">
        <f t="shared" si="26"/>
        <v>1</v>
      </c>
    </row>
    <row r="355" spans="1:11" s="22" customFormat="1">
      <c r="A355" s="22">
        <f>IFERROR(テーブル_Swim015[[#This Row],[競技番号]],"")</f>
        <v>19</v>
      </c>
      <c r="B355" s="22">
        <f>IFERROR(テーブル_Swim015[[#This Row],[組]],"")</f>
        <v>3</v>
      </c>
      <c r="C355" s="22">
        <f>IFERROR(テーブル_Swim015[[#This Row],[水路]],"")</f>
        <v>2</v>
      </c>
      <c r="D355" s="22" t="str">
        <f t="shared" si="23"/>
        <v>1932</v>
      </c>
      <c r="E355" s="22">
        <f>IFERROR(テーブル_Swim015[[#This Row],[選手番号]],"")</f>
        <v>494</v>
      </c>
      <c r="F355" s="22" t="str">
        <f>IFERROR(VLOOKUP(E355,Sheet3!A:H,3,0),"")</f>
        <v xml:space="preserve">松本　結衣                    </v>
      </c>
      <c r="G355" s="22" t="str">
        <f>IFERROR(VLOOKUP(E355,Sheet3!A:H,8,0),"")</f>
        <v xml:space="preserve">ｴﾘｴｰﾙSRT        </v>
      </c>
      <c r="H355" s="22" t="str">
        <f>IFERROR(VLOOKUP(E355,Sheet2!A:B,2,0),"")</f>
        <v/>
      </c>
      <c r="I355" s="22" t="str">
        <f t="shared" si="24"/>
        <v>49419</v>
      </c>
      <c r="J355" s="22">
        <f t="shared" si="25"/>
        <v>3</v>
      </c>
      <c r="K355" s="22">
        <f t="shared" si="26"/>
        <v>2</v>
      </c>
    </row>
    <row r="356" spans="1:11" s="22" customFormat="1">
      <c r="A356" s="22">
        <f>IFERROR(テーブル_Swim015[[#This Row],[競技番号]],"")</f>
        <v>19</v>
      </c>
      <c r="B356" s="22">
        <f>IFERROR(テーブル_Swim015[[#This Row],[組]],"")</f>
        <v>3</v>
      </c>
      <c r="C356" s="22">
        <f>IFERROR(テーブル_Swim015[[#This Row],[水路]],"")</f>
        <v>3</v>
      </c>
      <c r="D356" s="22" t="str">
        <f t="shared" si="23"/>
        <v>1933</v>
      </c>
      <c r="E356" s="22">
        <f>IFERROR(テーブル_Swim015[[#This Row],[選手番号]],"")</f>
        <v>776</v>
      </c>
      <c r="F356" s="22" t="str">
        <f>IFERROR(VLOOKUP(E356,Sheet3!A:H,3,0),"")</f>
        <v xml:space="preserve">前野　希和                    </v>
      </c>
      <c r="G356" s="22" t="str">
        <f>IFERROR(VLOOKUP(E356,Sheet3!A:H,8,0),"")</f>
        <v xml:space="preserve">ZEYO-ST         </v>
      </c>
      <c r="H356" s="22" t="str">
        <f>IFERROR(VLOOKUP(E356,Sheet2!A:B,2,0),"")</f>
        <v/>
      </c>
      <c r="I356" s="22" t="str">
        <f t="shared" si="24"/>
        <v>77619</v>
      </c>
      <c r="J356" s="22">
        <f t="shared" si="25"/>
        <v>3</v>
      </c>
      <c r="K356" s="22">
        <f t="shared" si="26"/>
        <v>3</v>
      </c>
    </row>
    <row r="357" spans="1:11" s="22" customFormat="1">
      <c r="A357" s="22">
        <f>IFERROR(テーブル_Swim015[[#This Row],[競技番号]],"")</f>
        <v>19</v>
      </c>
      <c r="B357" s="22">
        <f>IFERROR(テーブル_Swim015[[#This Row],[組]],"")</f>
        <v>3</v>
      </c>
      <c r="C357" s="22">
        <f>IFERROR(テーブル_Swim015[[#This Row],[水路]],"")</f>
        <v>4</v>
      </c>
      <c r="D357" s="22" t="str">
        <f t="shared" si="23"/>
        <v>1934</v>
      </c>
      <c r="E357" s="22">
        <f>IFERROR(テーブル_Swim015[[#This Row],[選手番号]],"")</f>
        <v>108</v>
      </c>
      <c r="F357" s="22" t="str">
        <f>IFERROR(VLOOKUP(E357,Sheet3!A:H,3,0),"")</f>
        <v xml:space="preserve">牧野　桜子                    </v>
      </c>
      <c r="G357" s="22" t="str">
        <f>IFERROR(VLOOKUP(E357,Sheet3!A:H,8,0),"")</f>
        <v xml:space="preserve">ジャパン観      </v>
      </c>
      <c r="H357" s="22" t="str">
        <f>IFERROR(VLOOKUP(E357,Sheet2!A:B,2,0),"")</f>
        <v/>
      </c>
      <c r="I357" s="22" t="str">
        <f t="shared" si="24"/>
        <v>10819</v>
      </c>
      <c r="J357" s="22">
        <f t="shared" si="25"/>
        <v>3</v>
      </c>
      <c r="K357" s="22">
        <f t="shared" si="26"/>
        <v>4</v>
      </c>
    </row>
    <row r="358" spans="1:11" s="22" customFormat="1">
      <c r="A358" s="22">
        <f>IFERROR(テーブル_Swim015[[#This Row],[競技番号]],"")</f>
        <v>19</v>
      </c>
      <c r="B358" s="22">
        <f>IFERROR(テーブル_Swim015[[#This Row],[組]],"")</f>
        <v>3</v>
      </c>
      <c r="C358" s="22">
        <f>IFERROR(テーブル_Swim015[[#This Row],[水路]],"")</f>
        <v>5</v>
      </c>
      <c r="D358" s="22" t="str">
        <f t="shared" si="23"/>
        <v>1935</v>
      </c>
      <c r="E358" s="22">
        <f>IFERROR(テーブル_Swim015[[#This Row],[選手番号]],"")</f>
        <v>549</v>
      </c>
      <c r="F358" s="22" t="str">
        <f>IFERROR(VLOOKUP(E358,Sheet3!A:H,3,0),"")</f>
        <v xml:space="preserve">中岡亜依香                    </v>
      </c>
      <c r="G358" s="22" t="str">
        <f>IFERROR(VLOOKUP(E358,Sheet3!A:H,8,0),"")</f>
        <v xml:space="preserve">八幡浜ＳＣ      </v>
      </c>
      <c r="H358" s="22" t="str">
        <f>IFERROR(VLOOKUP(E358,Sheet2!A:B,2,0),"")</f>
        <v/>
      </c>
      <c r="I358" s="22" t="str">
        <f t="shared" si="24"/>
        <v>54919</v>
      </c>
      <c r="J358" s="22">
        <f t="shared" si="25"/>
        <v>3</v>
      </c>
      <c r="K358" s="22">
        <f t="shared" si="26"/>
        <v>5</v>
      </c>
    </row>
    <row r="359" spans="1:11" s="22" customFormat="1">
      <c r="A359" s="22">
        <f>IFERROR(テーブル_Swim015[[#This Row],[競技番号]],"")</f>
        <v>19</v>
      </c>
      <c r="B359" s="22">
        <f>IFERROR(テーブル_Swim015[[#This Row],[組]],"")</f>
        <v>3</v>
      </c>
      <c r="C359" s="22">
        <f>IFERROR(テーブル_Swim015[[#This Row],[水路]],"")</f>
        <v>6</v>
      </c>
      <c r="D359" s="22" t="str">
        <f t="shared" si="23"/>
        <v>1936</v>
      </c>
      <c r="E359" s="22">
        <f>IFERROR(テーブル_Swim015[[#This Row],[選手番号]],"")</f>
        <v>733</v>
      </c>
      <c r="F359" s="22" t="str">
        <f>IFERROR(VLOOKUP(E359,Sheet3!A:H,3,0),"")</f>
        <v xml:space="preserve">博田ゆいな                    </v>
      </c>
      <c r="G359" s="22" t="str">
        <f>IFERROR(VLOOKUP(E359,Sheet3!A:H,8,0),"")</f>
        <v xml:space="preserve">みかづきＳＳ    </v>
      </c>
      <c r="H359" s="22" t="str">
        <f>IFERROR(VLOOKUP(E359,Sheet2!A:B,2,0),"")</f>
        <v/>
      </c>
      <c r="I359" s="22" t="str">
        <f t="shared" si="24"/>
        <v>73319</v>
      </c>
      <c r="J359" s="22">
        <f t="shared" si="25"/>
        <v>3</v>
      </c>
      <c r="K359" s="22">
        <f t="shared" si="26"/>
        <v>6</v>
      </c>
    </row>
    <row r="360" spans="1:11" s="22" customFormat="1">
      <c r="A360" s="22">
        <f>IFERROR(テーブル_Swim015[[#This Row],[競技番号]],"")</f>
        <v>19</v>
      </c>
      <c r="B360" s="22">
        <f>IFERROR(テーブル_Swim015[[#This Row],[組]],"")</f>
        <v>3</v>
      </c>
      <c r="C360" s="22">
        <f>IFERROR(テーブル_Swim015[[#This Row],[水路]],"")</f>
        <v>7</v>
      </c>
      <c r="D360" s="22" t="str">
        <f t="shared" si="23"/>
        <v>1937</v>
      </c>
      <c r="E360" s="22">
        <f>IFERROR(テーブル_Swim015[[#This Row],[選手番号]],"")</f>
        <v>323</v>
      </c>
      <c r="F360" s="22" t="str">
        <f>IFERROR(VLOOKUP(E360,Sheet3!A:H,3,0),"")</f>
        <v xml:space="preserve">西谷　優花                    </v>
      </c>
      <c r="G360" s="22" t="str">
        <f>IFERROR(VLOOKUP(E360,Sheet3!A:H,8,0),"")</f>
        <v xml:space="preserve">ハッピー阿南    </v>
      </c>
      <c r="H360" s="22" t="str">
        <f>IFERROR(VLOOKUP(E360,Sheet2!A:B,2,0),"")</f>
        <v/>
      </c>
      <c r="I360" s="22" t="str">
        <f t="shared" si="24"/>
        <v>32319</v>
      </c>
      <c r="J360" s="22">
        <f t="shared" si="25"/>
        <v>3</v>
      </c>
      <c r="K360" s="22">
        <f t="shared" si="26"/>
        <v>7</v>
      </c>
    </row>
    <row r="361" spans="1:11" s="22" customFormat="1">
      <c r="A361" s="22">
        <f>IFERROR(テーブル_Swim015[[#This Row],[競技番号]],"")</f>
        <v>19</v>
      </c>
      <c r="B361" s="22">
        <f>IFERROR(テーブル_Swim015[[#This Row],[組]],"")</f>
        <v>3</v>
      </c>
      <c r="C361" s="22">
        <f>IFERROR(テーブル_Swim015[[#This Row],[水路]],"")</f>
        <v>8</v>
      </c>
      <c r="D361" s="22" t="str">
        <f t="shared" si="23"/>
        <v>1938</v>
      </c>
      <c r="E361" s="22">
        <f>IFERROR(テーブル_Swim015[[#This Row],[選手番号]],"")</f>
        <v>618</v>
      </c>
      <c r="F361" s="22" t="str">
        <f>IFERROR(VLOOKUP(E361,Sheet3!A:H,3,0),"")</f>
        <v xml:space="preserve">参川かえで                    </v>
      </c>
      <c r="G361" s="22" t="str">
        <f>IFERROR(VLOOKUP(E361,Sheet3!A:H,8,0),"")</f>
        <v xml:space="preserve">フィッタ松山    </v>
      </c>
      <c r="H361" s="22" t="str">
        <f>IFERROR(VLOOKUP(E361,Sheet2!A:B,2,0),"")</f>
        <v/>
      </c>
      <c r="I361" s="22" t="str">
        <f t="shared" si="24"/>
        <v>61819</v>
      </c>
      <c r="J361" s="22">
        <f t="shared" si="25"/>
        <v>3</v>
      </c>
      <c r="K361" s="22">
        <f t="shared" si="26"/>
        <v>8</v>
      </c>
    </row>
    <row r="362" spans="1:11" s="22" customFormat="1">
      <c r="A362" s="22">
        <f>IFERROR(テーブル_Swim015[[#This Row],[競技番号]],"")</f>
        <v>20</v>
      </c>
      <c r="B362" s="22">
        <f>IFERROR(テーブル_Swim015[[#This Row],[組]],"")</f>
        <v>1</v>
      </c>
      <c r="C362" s="22">
        <f>IFERROR(テーブル_Swim015[[#This Row],[水路]],"")</f>
        <v>1</v>
      </c>
      <c r="D362" s="22" t="str">
        <f t="shared" si="23"/>
        <v>2011</v>
      </c>
      <c r="E362" s="22">
        <f>IFERROR(テーブル_Swim015[[#This Row],[選手番号]],"")</f>
        <v>0</v>
      </c>
      <c r="F362" s="22" t="str">
        <f>IFERROR(VLOOKUP(E362,Sheet3!A:H,3,0),"")</f>
        <v/>
      </c>
      <c r="G362" s="22" t="str">
        <f>IFERROR(VLOOKUP(E362,Sheet3!A:H,8,0),"")</f>
        <v/>
      </c>
      <c r="H362" s="22" t="str">
        <f>IFERROR(VLOOKUP(E362,Sheet2!A:B,2,0),"")</f>
        <v/>
      </c>
      <c r="I362" s="22" t="str">
        <f t="shared" si="24"/>
        <v>020</v>
      </c>
      <c r="J362" s="22">
        <f t="shared" si="25"/>
        <v>1</v>
      </c>
      <c r="K362" s="22">
        <f t="shared" si="26"/>
        <v>1</v>
      </c>
    </row>
    <row r="363" spans="1:11" s="22" customFormat="1">
      <c r="A363" s="22">
        <f>IFERROR(テーブル_Swim015[[#This Row],[競技番号]],"")</f>
        <v>20</v>
      </c>
      <c r="B363" s="22">
        <f>IFERROR(テーブル_Swim015[[#This Row],[組]],"")</f>
        <v>1</v>
      </c>
      <c r="C363" s="22">
        <f>IFERROR(テーブル_Swim015[[#This Row],[水路]],"")</f>
        <v>2</v>
      </c>
      <c r="D363" s="22" t="str">
        <f t="shared" si="23"/>
        <v>2012</v>
      </c>
      <c r="E363" s="22">
        <f>IFERROR(テーブル_Swim015[[#This Row],[選手番号]],"")</f>
        <v>0</v>
      </c>
      <c r="F363" s="22" t="str">
        <f>IFERROR(VLOOKUP(E363,Sheet3!A:H,3,0),"")</f>
        <v/>
      </c>
      <c r="G363" s="22" t="str">
        <f>IFERROR(VLOOKUP(E363,Sheet3!A:H,8,0),"")</f>
        <v/>
      </c>
      <c r="H363" s="22" t="str">
        <f>IFERROR(VLOOKUP(E363,Sheet2!A:B,2,0),"")</f>
        <v/>
      </c>
      <c r="I363" s="22" t="str">
        <f t="shared" si="24"/>
        <v>020</v>
      </c>
      <c r="J363" s="22">
        <f t="shared" si="25"/>
        <v>1</v>
      </c>
      <c r="K363" s="22">
        <f t="shared" si="26"/>
        <v>2</v>
      </c>
    </row>
    <row r="364" spans="1:11" s="22" customFormat="1">
      <c r="A364" s="22">
        <f>IFERROR(テーブル_Swim015[[#This Row],[競技番号]],"")</f>
        <v>20</v>
      </c>
      <c r="B364" s="22">
        <f>IFERROR(テーブル_Swim015[[#This Row],[組]],"")</f>
        <v>1</v>
      </c>
      <c r="C364" s="22">
        <f>IFERROR(テーブル_Swim015[[#This Row],[水路]],"")</f>
        <v>3</v>
      </c>
      <c r="D364" s="22" t="str">
        <f t="shared" si="23"/>
        <v>2013</v>
      </c>
      <c r="E364" s="22">
        <f>IFERROR(テーブル_Swim015[[#This Row],[選手番号]],"")</f>
        <v>185</v>
      </c>
      <c r="F364" s="22" t="str">
        <f>IFERROR(VLOOKUP(E364,Sheet3!A:H,3,0),"")</f>
        <v xml:space="preserve">稲尾　壱沙                    </v>
      </c>
      <c r="G364" s="22" t="str">
        <f>IFERROR(VLOOKUP(E364,Sheet3!A:H,8,0),"")</f>
        <v xml:space="preserve">坂出伊藤ＳＳ    </v>
      </c>
      <c r="H364" s="22" t="str">
        <f>IFERROR(VLOOKUP(E364,Sheet2!A:B,2,0),"")</f>
        <v/>
      </c>
      <c r="I364" s="22" t="str">
        <f t="shared" si="24"/>
        <v>18520</v>
      </c>
      <c r="J364" s="22">
        <f t="shared" si="25"/>
        <v>1</v>
      </c>
      <c r="K364" s="22">
        <f t="shared" si="26"/>
        <v>3</v>
      </c>
    </row>
    <row r="365" spans="1:11" s="22" customFormat="1">
      <c r="A365" s="22">
        <f>IFERROR(テーブル_Swim015[[#This Row],[競技番号]],"")</f>
        <v>20</v>
      </c>
      <c r="B365" s="22">
        <f>IFERROR(テーブル_Swim015[[#This Row],[組]],"")</f>
        <v>1</v>
      </c>
      <c r="C365" s="22">
        <f>IFERROR(テーブル_Swim015[[#This Row],[水路]],"")</f>
        <v>4</v>
      </c>
      <c r="D365" s="22" t="str">
        <f t="shared" si="23"/>
        <v>2014</v>
      </c>
      <c r="E365" s="22">
        <f>IFERROR(テーブル_Swim015[[#This Row],[選手番号]],"")</f>
        <v>707</v>
      </c>
      <c r="F365" s="22" t="str">
        <f>IFERROR(VLOOKUP(E365,Sheet3!A:H,3,0),"")</f>
        <v xml:space="preserve">菅　　拓実                    </v>
      </c>
      <c r="G365" s="22" t="str">
        <f>IFERROR(VLOOKUP(E365,Sheet3!A:H,8,0),"")</f>
        <v xml:space="preserve">しまなみSC      </v>
      </c>
      <c r="H365" s="22" t="str">
        <f>IFERROR(VLOOKUP(E365,Sheet2!A:B,2,0),"")</f>
        <v/>
      </c>
      <c r="I365" s="22" t="str">
        <f t="shared" si="24"/>
        <v>70720</v>
      </c>
      <c r="J365" s="22">
        <f t="shared" si="25"/>
        <v>1</v>
      </c>
      <c r="K365" s="22">
        <f t="shared" si="26"/>
        <v>4</v>
      </c>
    </row>
    <row r="366" spans="1:11" s="22" customFormat="1">
      <c r="A366" s="22">
        <f>IFERROR(テーブル_Swim015[[#This Row],[競技番号]],"")</f>
        <v>20</v>
      </c>
      <c r="B366" s="22">
        <f>IFERROR(テーブル_Swim015[[#This Row],[組]],"")</f>
        <v>1</v>
      </c>
      <c r="C366" s="22">
        <f>IFERROR(テーブル_Swim015[[#This Row],[水路]],"")</f>
        <v>5</v>
      </c>
      <c r="D366" s="22" t="str">
        <f t="shared" si="23"/>
        <v>2015</v>
      </c>
      <c r="E366" s="22">
        <f>IFERROR(テーブル_Swim015[[#This Row],[選手番号]],"")</f>
        <v>498</v>
      </c>
      <c r="F366" s="22" t="str">
        <f>IFERROR(VLOOKUP(E366,Sheet3!A:H,3,0),"")</f>
        <v xml:space="preserve">杉本　尚之                    </v>
      </c>
      <c r="G366" s="22" t="str">
        <f>IFERROR(VLOOKUP(E366,Sheet3!A:H,8,0),"")</f>
        <v xml:space="preserve">瀬戸内温泉      </v>
      </c>
      <c r="H366" s="22" t="str">
        <f>IFERROR(VLOOKUP(E366,Sheet2!A:B,2,0),"")</f>
        <v/>
      </c>
      <c r="I366" s="22" t="str">
        <f t="shared" si="24"/>
        <v>49820</v>
      </c>
      <c r="J366" s="22">
        <f t="shared" si="25"/>
        <v>1</v>
      </c>
      <c r="K366" s="22">
        <f t="shared" si="26"/>
        <v>5</v>
      </c>
    </row>
    <row r="367" spans="1:11" s="22" customFormat="1">
      <c r="A367" s="22">
        <f>IFERROR(テーブル_Swim015[[#This Row],[競技番号]],"")</f>
        <v>20</v>
      </c>
      <c r="B367" s="22">
        <f>IFERROR(テーブル_Swim015[[#This Row],[組]],"")</f>
        <v>1</v>
      </c>
      <c r="C367" s="22">
        <f>IFERROR(テーブル_Swim015[[#This Row],[水路]],"")</f>
        <v>6</v>
      </c>
      <c r="D367" s="22" t="str">
        <f t="shared" si="23"/>
        <v>2016</v>
      </c>
      <c r="E367" s="22">
        <f>IFERROR(テーブル_Swim015[[#This Row],[選手番号]],"")</f>
        <v>0</v>
      </c>
      <c r="F367" s="22" t="str">
        <f>IFERROR(VLOOKUP(E367,Sheet3!A:H,3,0),"")</f>
        <v/>
      </c>
      <c r="G367" s="22" t="str">
        <f>IFERROR(VLOOKUP(E367,Sheet3!A:H,8,0),"")</f>
        <v/>
      </c>
      <c r="H367" s="22" t="str">
        <f>IFERROR(VLOOKUP(E367,Sheet2!A:B,2,0),"")</f>
        <v/>
      </c>
      <c r="I367" s="22" t="str">
        <f t="shared" si="24"/>
        <v>020</v>
      </c>
      <c r="J367" s="22">
        <f t="shared" si="25"/>
        <v>1</v>
      </c>
      <c r="K367" s="22">
        <f t="shared" si="26"/>
        <v>6</v>
      </c>
    </row>
    <row r="368" spans="1:11" s="22" customFormat="1">
      <c r="A368" s="22">
        <f>IFERROR(テーブル_Swim015[[#This Row],[競技番号]],"")</f>
        <v>20</v>
      </c>
      <c r="B368" s="22">
        <f>IFERROR(テーブル_Swim015[[#This Row],[組]],"")</f>
        <v>1</v>
      </c>
      <c r="C368" s="22">
        <f>IFERROR(テーブル_Swim015[[#This Row],[水路]],"")</f>
        <v>7</v>
      </c>
      <c r="D368" s="22" t="str">
        <f t="shared" si="23"/>
        <v>2017</v>
      </c>
      <c r="E368" s="22">
        <f>IFERROR(テーブル_Swim015[[#This Row],[選手番号]],"")</f>
        <v>0</v>
      </c>
      <c r="F368" s="22" t="str">
        <f>IFERROR(VLOOKUP(E368,Sheet3!A:H,3,0),"")</f>
        <v/>
      </c>
      <c r="G368" s="22" t="str">
        <f>IFERROR(VLOOKUP(E368,Sheet3!A:H,8,0),"")</f>
        <v/>
      </c>
      <c r="H368" s="22" t="str">
        <f>IFERROR(VLOOKUP(E368,Sheet2!A:B,2,0),"")</f>
        <v/>
      </c>
      <c r="I368" s="22" t="str">
        <f t="shared" si="24"/>
        <v>020</v>
      </c>
      <c r="J368" s="22">
        <f t="shared" si="25"/>
        <v>1</v>
      </c>
      <c r="K368" s="22">
        <f t="shared" si="26"/>
        <v>7</v>
      </c>
    </row>
    <row r="369" spans="1:11" s="22" customFormat="1">
      <c r="A369" s="22">
        <f>IFERROR(テーブル_Swim015[[#This Row],[競技番号]],"")</f>
        <v>20</v>
      </c>
      <c r="B369" s="22">
        <f>IFERROR(テーブル_Swim015[[#This Row],[組]],"")</f>
        <v>1</v>
      </c>
      <c r="C369" s="22">
        <f>IFERROR(テーブル_Swim015[[#This Row],[水路]],"")</f>
        <v>8</v>
      </c>
      <c r="D369" s="22" t="str">
        <f t="shared" si="23"/>
        <v>2018</v>
      </c>
      <c r="E369" s="22">
        <f>IFERROR(テーブル_Swim015[[#This Row],[選手番号]],"")</f>
        <v>0</v>
      </c>
      <c r="F369" s="22" t="str">
        <f>IFERROR(VLOOKUP(E369,Sheet3!A:H,3,0),"")</f>
        <v/>
      </c>
      <c r="G369" s="22" t="str">
        <f>IFERROR(VLOOKUP(E369,Sheet3!A:H,8,0),"")</f>
        <v/>
      </c>
      <c r="H369" s="22" t="str">
        <f>IFERROR(VLOOKUP(E369,Sheet2!A:B,2,0),"")</f>
        <v/>
      </c>
      <c r="I369" s="22" t="str">
        <f t="shared" si="24"/>
        <v>020</v>
      </c>
      <c r="J369" s="22">
        <f t="shared" si="25"/>
        <v>1</v>
      </c>
      <c r="K369" s="22">
        <f t="shared" si="26"/>
        <v>8</v>
      </c>
    </row>
    <row r="370" spans="1:11" s="22" customFormat="1">
      <c r="A370" s="22">
        <f>IFERROR(テーブル_Swim015[[#This Row],[競技番号]],"")</f>
        <v>20</v>
      </c>
      <c r="B370" s="22">
        <f>IFERROR(テーブル_Swim015[[#This Row],[組]],"")</f>
        <v>2</v>
      </c>
      <c r="C370" s="22">
        <f>IFERROR(テーブル_Swim015[[#This Row],[水路]],"")</f>
        <v>1</v>
      </c>
      <c r="D370" s="22" t="str">
        <f t="shared" si="23"/>
        <v>2021</v>
      </c>
      <c r="E370" s="22">
        <f>IFERROR(テーブル_Swim015[[#This Row],[選手番号]],"")</f>
        <v>0</v>
      </c>
      <c r="F370" s="22" t="str">
        <f>IFERROR(VLOOKUP(E370,Sheet3!A:H,3,0),"")</f>
        <v/>
      </c>
      <c r="G370" s="22" t="str">
        <f>IFERROR(VLOOKUP(E370,Sheet3!A:H,8,0),"")</f>
        <v/>
      </c>
      <c r="H370" s="22" t="str">
        <f>IFERROR(VLOOKUP(E370,Sheet2!A:B,2,0),"")</f>
        <v/>
      </c>
      <c r="I370" s="22" t="str">
        <f t="shared" si="24"/>
        <v>020</v>
      </c>
      <c r="J370" s="22">
        <f t="shared" si="25"/>
        <v>2</v>
      </c>
      <c r="K370" s="22">
        <f t="shared" si="26"/>
        <v>1</v>
      </c>
    </row>
    <row r="371" spans="1:11" s="22" customFormat="1">
      <c r="A371" s="22">
        <f>IFERROR(テーブル_Swim015[[#This Row],[競技番号]],"")</f>
        <v>20</v>
      </c>
      <c r="B371" s="22">
        <f>IFERROR(テーブル_Swim015[[#This Row],[組]],"")</f>
        <v>2</v>
      </c>
      <c r="C371" s="22">
        <f>IFERROR(テーブル_Swim015[[#This Row],[水路]],"")</f>
        <v>2</v>
      </c>
      <c r="D371" s="22" t="str">
        <f t="shared" si="23"/>
        <v>2022</v>
      </c>
      <c r="E371" s="22">
        <f>IFERROR(テーブル_Swim015[[#This Row],[選手番号]],"")</f>
        <v>8</v>
      </c>
      <c r="F371" s="22" t="str">
        <f>IFERROR(VLOOKUP(E371,Sheet3!A:H,3,0),"")</f>
        <v xml:space="preserve">久保　海翔                    </v>
      </c>
      <c r="G371" s="22" t="str">
        <f>IFERROR(VLOOKUP(E371,Sheet3!A:H,8,0),"")</f>
        <v xml:space="preserve">ジャパン高松    </v>
      </c>
      <c r="H371" s="22" t="str">
        <f>IFERROR(VLOOKUP(E371,Sheet2!A:B,2,0),"")</f>
        <v/>
      </c>
      <c r="I371" s="22" t="str">
        <f t="shared" si="24"/>
        <v>820</v>
      </c>
      <c r="J371" s="22">
        <f t="shared" si="25"/>
        <v>2</v>
      </c>
      <c r="K371" s="22">
        <f t="shared" si="26"/>
        <v>2</v>
      </c>
    </row>
    <row r="372" spans="1:11" s="22" customFormat="1">
      <c r="A372" s="22">
        <f>IFERROR(テーブル_Swim015[[#This Row],[競技番号]],"")</f>
        <v>20</v>
      </c>
      <c r="B372" s="22">
        <f>IFERROR(テーブル_Swim015[[#This Row],[組]],"")</f>
        <v>2</v>
      </c>
      <c r="C372" s="22">
        <f>IFERROR(テーブル_Swim015[[#This Row],[水路]],"")</f>
        <v>3</v>
      </c>
      <c r="D372" s="22" t="str">
        <f t="shared" si="23"/>
        <v>2023</v>
      </c>
      <c r="E372" s="22">
        <f>IFERROR(テーブル_Swim015[[#This Row],[選手番号]],"")</f>
        <v>836</v>
      </c>
      <c r="F372" s="22" t="str">
        <f>IFERROR(VLOOKUP(E372,Sheet3!A:H,3,0),"")</f>
        <v xml:space="preserve">池本　博翔                    </v>
      </c>
      <c r="G372" s="22" t="str">
        <f>IFERROR(VLOOKUP(E372,Sheet3!A:H,8,0),"")</f>
        <v xml:space="preserve">ﾌｨｯﾀ高知        </v>
      </c>
      <c r="H372" s="22" t="str">
        <f>IFERROR(VLOOKUP(E372,Sheet2!A:B,2,0),"")</f>
        <v/>
      </c>
      <c r="I372" s="22" t="str">
        <f t="shared" si="24"/>
        <v>83620</v>
      </c>
      <c r="J372" s="22">
        <f t="shared" si="25"/>
        <v>2</v>
      </c>
      <c r="K372" s="22">
        <f t="shared" si="26"/>
        <v>3</v>
      </c>
    </row>
    <row r="373" spans="1:11" s="22" customFormat="1">
      <c r="A373" s="22">
        <f>IFERROR(テーブル_Swim015[[#This Row],[競技番号]],"")</f>
        <v>20</v>
      </c>
      <c r="B373" s="22">
        <f>IFERROR(テーブル_Swim015[[#This Row],[組]],"")</f>
        <v>2</v>
      </c>
      <c r="C373" s="22">
        <f>IFERROR(テーブル_Swim015[[#This Row],[水路]],"")</f>
        <v>4</v>
      </c>
      <c r="D373" s="22" t="str">
        <f t="shared" si="23"/>
        <v>2024</v>
      </c>
      <c r="E373" s="22">
        <f>IFERROR(テーブル_Swim015[[#This Row],[選手番号]],"")</f>
        <v>642</v>
      </c>
      <c r="F373" s="22" t="str">
        <f>IFERROR(VLOOKUP(E373,Sheet3!A:H,3,0),"")</f>
        <v xml:space="preserve">山﨑　太陽                    </v>
      </c>
      <c r="G373" s="22" t="str">
        <f>IFERROR(VLOOKUP(E373,Sheet3!A:H,8,0),"")</f>
        <v xml:space="preserve">コミュニティ    </v>
      </c>
      <c r="H373" s="22" t="str">
        <f>IFERROR(VLOOKUP(E373,Sheet2!A:B,2,0),"")</f>
        <v/>
      </c>
      <c r="I373" s="22" t="str">
        <f t="shared" si="24"/>
        <v>64220</v>
      </c>
      <c r="J373" s="22">
        <f t="shared" si="25"/>
        <v>2</v>
      </c>
      <c r="K373" s="22">
        <f t="shared" si="26"/>
        <v>4</v>
      </c>
    </row>
    <row r="374" spans="1:11" s="22" customFormat="1">
      <c r="A374" s="22">
        <f>IFERROR(テーブル_Swim015[[#This Row],[競技番号]],"")</f>
        <v>20</v>
      </c>
      <c r="B374" s="22">
        <f>IFERROR(テーブル_Swim015[[#This Row],[組]],"")</f>
        <v>2</v>
      </c>
      <c r="C374" s="22">
        <f>IFERROR(テーブル_Swim015[[#This Row],[水路]],"")</f>
        <v>5</v>
      </c>
      <c r="D374" s="22" t="str">
        <f t="shared" si="23"/>
        <v>2025</v>
      </c>
      <c r="E374" s="22">
        <f>IFERROR(テーブル_Swim015[[#This Row],[選手番号]],"")</f>
        <v>379</v>
      </c>
      <c r="F374" s="22" t="str">
        <f>IFERROR(VLOOKUP(E374,Sheet3!A:H,3,0),"")</f>
        <v xml:space="preserve">川端　大暉                    </v>
      </c>
      <c r="G374" s="22" t="str">
        <f>IFERROR(VLOOKUP(E374,Sheet3!A:H,8,0),"")</f>
        <v xml:space="preserve">ＯＫ脇町        </v>
      </c>
      <c r="H374" s="22" t="str">
        <f>IFERROR(VLOOKUP(E374,Sheet2!A:B,2,0),"")</f>
        <v/>
      </c>
      <c r="I374" s="22" t="str">
        <f t="shared" si="24"/>
        <v>37920</v>
      </c>
      <c r="J374" s="22">
        <f t="shared" si="25"/>
        <v>2</v>
      </c>
      <c r="K374" s="22">
        <f t="shared" si="26"/>
        <v>5</v>
      </c>
    </row>
    <row r="375" spans="1:11" s="22" customFormat="1">
      <c r="A375" s="22">
        <f>IFERROR(テーブル_Swim015[[#This Row],[競技番号]],"")</f>
        <v>20</v>
      </c>
      <c r="B375" s="22">
        <f>IFERROR(テーブル_Swim015[[#This Row],[組]],"")</f>
        <v>2</v>
      </c>
      <c r="C375" s="22">
        <f>IFERROR(テーブル_Swim015[[#This Row],[水路]],"")</f>
        <v>6</v>
      </c>
      <c r="D375" s="22" t="str">
        <f t="shared" si="23"/>
        <v>2026</v>
      </c>
      <c r="E375" s="22">
        <f>IFERROR(テーブル_Swim015[[#This Row],[選手番号]],"")</f>
        <v>344</v>
      </c>
      <c r="F375" s="22" t="str">
        <f>IFERROR(VLOOKUP(E375,Sheet3!A:H,3,0),"")</f>
        <v xml:space="preserve">濵渕　元暉                    </v>
      </c>
      <c r="G375" s="22" t="str">
        <f>IFERROR(VLOOKUP(E375,Sheet3!A:H,8,0),"")</f>
        <v xml:space="preserve">ＯＫＳＳ        </v>
      </c>
      <c r="H375" s="22" t="str">
        <f>IFERROR(VLOOKUP(E375,Sheet2!A:B,2,0),"")</f>
        <v/>
      </c>
      <c r="I375" s="22" t="str">
        <f t="shared" si="24"/>
        <v>34420</v>
      </c>
      <c r="J375" s="22">
        <f t="shared" si="25"/>
        <v>2</v>
      </c>
      <c r="K375" s="22">
        <f t="shared" si="26"/>
        <v>6</v>
      </c>
    </row>
    <row r="376" spans="1:11" s="22" customFormat="1">
      <c r="A376" s="22">
        <f>IFERROR(テーブル_Swim015[[#This Row],[競技番号]],"")</f>
        <v>20</v>
      </c>
      <c r="B376" s="22">
        <f>IFERROR(テーブル_Swim015[[#This Row],[組]],"")</f>
        <v>2</v>
      </c>
      <c r="C376" s="22">
        <f>IFERROR(テーブル_Swim015[[#This Row],[水路]],"")</f>
        <v>7</v>
      </c>
      <c r="D376" s="22" t="str">
        <f t="shared" si="23"/>
        <v>2027</v>
      </c>
      <c r="E376" s="22">
        <f>IFERROR(テーブル_Swim015[[#This Row],[選手番号]],"")</f>
        <v>314</v>
      </c>
      <c r="F376" s="22" t="str">
        <f>IFERROR(VLOOKUP(E376,Sheet3!A:H,3,0),"")</f>
        <v xml:space="preserve">柿本悠人弥                    </v>
      </c>
      <c r="G376" s="22" t="str">
        <f>IFERROR(VLOOKUP(E376,Sheet3!A:H,8,0),"")</f>
        <v xml:space="preserve">ハッピー阿南    </v>
      </c>
      <c r="H376" s="22" t="str">
        <f>IFERROR(VLOOKUP(E376,Sheet2!A:B,2,0),"")</f>
        <v/>
      </c>
      <c r="I376" s="22" t="str">
        <f t="shared" si="24"/>
        <v>31420</v>
      </c>
      <c r="J376" s="22">
        <f t="shared" si="25"/>
        <v>2</v>
      </c>
      <c r="K376" s="22">
        <f t="shared" si="26"/>
        <v>7</v>
      </c>
    </row>
    <row r="377" spans="1:11" s="22" customFormat="1">
      <c r="A377" s="22">
        <f>IFERROR(テーブル_Swim015[[#This Row],[競技番号]],"")</f>
        <v>20</v>
      </c>
      <c r="B377" s="22">
        <f>IFERROR(テーブル_Swim015[[#This Row],[組]],"")</f>
        <v>2</v>
      </c>
      <c r="C377" s="22">
        <f>IFERROR(テーブル_Swim015[[#This Row],[水路]],"")</f>
        <v>8</v>
      </c>
      <c r="D377" s="22" t="str">
        <f t="shared" si="23"/>
        <v>2028</v>
      </c>
      <c r="E377" s="22">
        <f>IFERROR(テーブル_Swim015[[#This Row],[選手番号]],"")</f>
        <v>0</v>
      </c>
      <c r="F377" s="22" t="str">
        <f>IFERROR(VLOOKUP(E377,Sheet3!A:H,3,0),"")</f>
        <v/>
      </c>
      <c r="G377" s="22" t="str">
        <f>IFERROR(VLOOKUP(E377,Sheet3!A:H,8,0),"")</f>
        <v/>
      </c>
      <c r="H377" s="22" t="str">
        <f>IFERROR(VLOOKUP(E377,Sheet2!A:B,2,0),"")</f>
        <v/>
      </c>
      <c r="I377" s="22" t="str">
        <f t="shared" si="24"/>
        <v>020</v>
      </c>
      <c r="J377" s="22">
        <f t="shared" si="25"/>
        <v>2</v>
      </c>
      <c r="K377" s="22">
        <f t="shared" si="26"/>
        <v>8</v>
      </c>
    </row>
    <row r="378" spans="1:11" s="22" customFormat="1">
      <c r="A378" s="22">
        <f>IFERROR(テーブル_Swim015[[#This Row],[競技番号]],"")</f>
        <v>20</v>
      </c>
      <c r="B378" s="22">
        <f>IFERROR(テーブル_Swim015[[#This Row],[組]],"")</f>
        <v>3</v>
      </c>
      <c r="C378" s="22">
        <f>IFERROR(テーブル_Swim015[[#This Row],[水路]],"")</f>
        <v>1</v>
      </c>
      <c r="D378" s="22" t="str">
        <f t="shared" si="23"/>
        <v>2031</v>
      </c>
      <c r="E378" s="22">
        <f>IFERROR(テーブル_Swim015[[#This Row],[選手番号]],"")</f>
        <v>589</v>
      </c>
      <c r="F378" s="22" t="str">
        <f>IFERROR(VLOOKUP(E378,Sheet3!A:H,3,0),"")</f>
        <v xml:space="preserve">廣川勇太郎                    </v>
      </c>
      <c r="G378" s="22" t="str">
        <f>IFERROR(VLOOKUP(E378,Sheet3!A:H,8,0),"")</f>
        <v xml:space="preserve">石原ＳＣ        </v>
      </c>
      <c r="H378" s="22" t="str">
        <f>IFERROR(VLOOKUP(E378,Sheet2!A:B,2,0),"")</f>
        <v/>
      </c>
      <c r="I378" s="22" t="str">
        <f t="shared" si="24"/>
        <v>58920</v>
      </c>
      <c r="J378" s="22">
        <f t="shared" si="25"/>
        <v>3</v>
      </c>
      <c r="K378" s="22">
        <f t="shared" si="26"/>
        <v>1</v>
      </c>
    </row>
    <row r="379" spans="1:11" s="22" customFormat="1">
      <c r="A379" s="22">
        <f>IFERROR(テーブル_Swim015[[#This Row],[競技番号]],"")</f>
        <v>20</v>
      </c>
      <c r="B379" s="22">
        <f>IFERROR(テーブル_Swim015[[#This Row],[組]],"")</f>
        <v>3</v>
      </c>
      <c r="C379" s="22">
        <f>IFERROR(テーブル_Swim015[[#This Row],[水路]],"")</f>
        <v>2</v>
      </c>
      <c r="D379" s="22" t="str">
        <f t="shared" si="23"/>
        <v>2032</v>
      </c>
      <c r="E379" s="22">
        <f>IFERROR(テーブル_Swim015[[#This Row],[選手番号]],"")</f>
        <v>590</v>
      </c>
      <c r="F379" s="22" t="str">
        <f>IFERROR(VLOOKUP(E379,Sheet3!A:H,3,0),"")</f>
        <v xml:space="preserve">井上航太朗                    </v>
      </c>
      <c r="G379" s="22" t="str">
        <f>IFERROR(VLOOKUP(E379,Sheet3!A:H,8,0),"")</f>
        <v xml:space="preserve">石原ＳＣ        </v>
      </c>
      <c r="H379" s="22" t="str">
        <f>IFERROR(VLOOKUP(E379,Sheet2!A:B,2,0),"")</f>
        <v/>
      </c>
      <c r="I379" s="22" t="str">
        <f t="shared" si="24"/>
        <v>59020</v>
      </c>
      <c r="J379" s="22">
        <f t="shared" si="25"/>
        <v>3</v>
      </c>
      <c r="K379" s="22">
        <f t="shared" si="26"/>
        <v>2</v>
      </c>
    </row>
    <row r="380" spans="1:11" s="22" customFormat="1">
      <c r="A380" s="22">
        <f>IFERROR(テーブル_Swim015[[#This Row],[競技番号]],"")</f>
        <v>20</v>
      </c>
      <c r="B380" s="22">
        <f>IFERROR(テーブル_Swim015[[#This Row],[組]],"")</f>
        <v>3</v>
      </c>
      <c r="C380" s="22">
        <f>IFERROR(テーブル_Swim015[[#This Row],[水路]],"")</f>
        <v>3</v>
      </c>
      <c r="D380" s="22" t="str">
        <f t="shared" si="23"/>
        <v>2033</v>
      </c>
      <c r="E380" s="22">
        <f>IFERROR(テーブル_Swim015[[#This Row],[選手番号]],"")</f>
        <v>487</v>
      </c>
      <c r="F380" s="22" t="str">
        <f>IFERROR(VLOOKUP(E380,Sheet3!A:H,3,0),"")</f>
        <v xml:space="preserve">小野　聖流                    </v>
      </c>
      <c r="G380" s="22" t="str">
        <f>IFERROR(VLOOKUP(E380,Sheet3!A:H,8,0),"")</f>
        <v xml:space="preserve">ｴﾘｴｰﾙSRT        </v>
      </c>
      <c r="H380" s="22" t="str">
        <f>IFERROR(VLOOKUP(E380,Sheet2!A:B,2,0),"")</f>
        <v/>
      </c>
      <c r="I380" s="22" t="str">
        <f t="shared" si="24"/>
        <v>48720</v>
      </c>
      <c r="J380" s="22">
        <f t="shared" si="25"/>
        <v>3</v>
      </c>
      <c r="K380" s="22">
        <f t="shared" si="26"/>
        <v>3</v>
      </c>
    </row>
    <row r="381" spans="1:11" s="22" customFormat="1">
      <c r="A381" s="22">
        <f>IFERROR(テーブル_Swim015[[#This Row],[競技番号]],"")</f>
        <v>20</v>
      </c>
      <c r="B381" s="22">
        <f>IFERROR(テーブル_Swim015[[#This Row],[組]],"")</f>
        <v>3</v>
      </c>
      <c r="C381" s="22">
        <f>IFERROR(テーブル_Swim015[[#This Row],[水路]],"")</f>
        <v>4</v>
      </c>
      <c r="D381" s="22" t="str">
        <f t="shared" si="23"/>
        <v>2034</v>
      </c>
      <c r="E381" s="22">
        <f>IFERROR(テーブル_Swim015[[#This Row],[選手番号]],"")</f>
        <v>49</v>
      </c>
      <c r="F381" s="22" t="str">
        <f>IFERROR(VLOOKUP(E381,Sheet3!A:H,3,0),"")</f>
        <v xml:space="preserve">山田　陽喜                    </v>
      </c>
      <c r="G381" s="22" t="str">
        <f>IFERROR(VLOOKUP(E381,Sheet3!A:H,8,0),"")</f>
        <v xml:space="preserve">ジャパン丸亀    </v>
      </c>
      <c r="H381" s="22" t="str">
        <f>IFERROR(VLOOKUP(E381,Sheet2!A:B,2,0),"")</f>
        <v/>
      </c>
      <c r="I381" s="22" t="str">
        <f t="shared" si="24"/>
        <v>4920</v>
      </c>
      <c r="J381" s="22">
        <f t="shared" si="25"/>
        <v>3</v>
      </c>
      <c r="K381" s="22">
        <f t="shared" si="26"/>
        <v>4</v>
      </c>
    </row>
    <row r="382" spans="1:11" s="22" customFormat="1">
      <c r="A382" s="22">
        <f>IFERROR(テーブル_Swim015[[#This Row],[競技番号]],"")</f>
        <v>20</v>
      </c>
      <c r="B382" s="22">
        <f>IFERROR(テーブル_Swim015[[#This Row],[組]],"")</f>
        <v>3</v>
      </c>
      <c r="C382" s="22">
        <f>IFERROR(テーブル_Swim015[[#This Row],[水路]],"")</f>
        <v>5</v>
      </c>
      <c r="D382" s="22" t="str">
        <f t="shared" si="23"/>
        <v>2035</v>
      </c>
      <c r="E382" s="22">
        <f>IFERROR(テーブル_Swim015[[#This Row],[選手番号]],"")</f>
        <v>290</v>
      </c>
      <c r="F382" s="22" t="str">
        <f>IFERROR(VLOOKUP(E382,Sheet3!A:H,3,0),"")</f>
        <v xml:space="preserve">廣瀬　俊輔                    </v>
      </c>
      <c r="G382" s="22" t="str">
        <f>IFERROR(VLOOKUP(E382,Sheet3!A:H,8,0),"")</f>
        <v xml:space="preserve">ＷＡＭＳＴ      </v>
      </c>
      <c r="H382" s="22" t="str">
        <f>IFERROR(VLOOKUP(E382,Sheet2!A:B,2,0),"")</f>
        <v/>
      </c>
      <c r="I382" s="22" t="str">
        <f t="shared" si="24"/>
        <v>29020</v>
      </c>
      <c r="J382" s="22">
        <f t="shared" si="25"/>
        <v>3</v>
      </c>
      <c r="K382" s="22">
        <f t="shared" si="26"/>
        <v>5</v>
      </c>
    </row>
    <row r="383" spans="1:11" s="22" customFormat="1">
      <c r="A383" s="22">
        <f>IFERROR(テーブル_Swim015[[#This Row],[競技番号]],"")</f>
        <v>20</v>
      </c>
      <c r="B383" s="22">
        <f>IFERROR(テーブル_Swim015[[#This Row],[組]],"")</f>
        <v>3</v>
      </c>
      <c r="C383" s="22">
        <f>IFERROR(テーブル_Swim015[[#This Row],[水路]],"")</f>
        <v>6</v>
      </c>
      <c r="D383" s="22" t="str">
        <f t="shared" si="23"/>
        <v>2036</v>
      </c>
      <c r="E383" s="22">
        <f>IFERROR(テーブル_Swim015[[#This Row],[選手番号]],"")</f>
        <v>313</v>
      </c>
      <c r="F383" s="22" t="str">
        <f>IFERROR(VLOOKUP(E383,Sheet3!A:H,3,0),"")</f>
        <v xml:space="preserve">立石迅一郎                    </v>
      </c>
      <c r="G383" s="22" t="str">
        <f>IFERROR(VLOOKUP(E383,Sheet3!A:H,8,0),"")</f>
        <v xml:space="preserve">ハッピー阿南    </v>
      </c>
      <c r="H383" s="22" t="str">
        <f>IFERROR(VLOOKUP(E383,Sheet2!A:B,2,0),"")</f>
        <v/>
      </c>
      <c r="I383" s="22" t="str">
        <f t="shared" si="24"/>
        <v>31320</v>
      </c>
      <c r="J383" s="22">
        <f t="shared" si="25"/>
        <v>3</v>
      </c>
      <c r="K383" s="22">
        <f t="shared" si="26"/>
        <v>6</v>
      </c>
    </row>
    <row r="384" spans="1:11" s="22" customFormat="1">
      <c r="A384" s="22">
        <f>IFERROR(テーブル_Swim015[[#This Row],[競技番号]],"")</f>
        <v>20</v>
      </c>
      <c r="B384" s="22">
        <f>IFERROR(テーブル_Swim015[[#This Row],[組]],"")</f>
        <v>3</v>
      </c>
      <c r="C384" s="22">
        <f>IFERROR(テーブル_Swim015[[#This Row],[水路]],"")</f>
        <v>7</v>
      </c>
      <c r="D384" s="22" t="str">
        <f t="shared" si="23"/>
        <v>2037</v>
      </c>
      <c r="E384" s="22">
        <f>IFERROR(テーブル_Swim015[[#This Row],[選手番号]],"")</f>
        <v>727</v>
      </c>
      <c r="F384" s="22" t="str">
        <f>IFERROR(VLOOKUP(E384,Sheet3!A:H,3,0),"")</f>
        <v xml:space="preserve">津江　透仁                    </v>
      </c>
      <c r="G384" s="22" t="str">
        <f>IFERROR(VLOOKUP(E384,Sheet3!A:H,8,0),"")</f>
        <v xml:space="preserve">みかづきＳＳ    </v>
      </c>
      <c r="H384" s="22" t="str">
        <f>IFERROR(VLOOKUP(E384,Sheet2!A:B,2,0),"")</f>
        <v/>
      </c>
      <c r="I384" s="22" t="str">
        <f t="shared" si="24"/>
        <v>72720</v>
      </c>
      <c r="J384" s="22">
        <f t="shared" si="25"/>
        <v>3</v>
      </c>
      <c r="K384" s="22">
        <f t="shared" si="26"/>
        <v>7</v>
      </c>
    </row>
    <row r="385" spans="1:11" s="22" customFormat="1">
      <c r="A385" s="22">
        <f>IFERROR(テーブル_Swim015[[#This Row],[競技番号]],"")</f>
        <v>20</v>
      </c>
      <c r="B385" s="22">
        <f>IFERROR(テーブル_Swim015[[#This Row],[組]],"")</f>
        <v>3</v>
      </c>
      <c r="C385" s="22">
        <f>IFERROR(テーブル_Swim015[[#This Row],[水路]],"")</f>
        <v>8</v>
      </c>
      <c r="D385" s="22" t="str">
        <f t="shared" si="23"/>
        <v>2038</v>
      </c>
      <c r="E385" s="22">
        <f>IFERROR(テーブル_Swim015[[#This Row],[選手番号]],"")</f>
        <v>741</v>
      </c>
      <c r="F385" s="22" t="str">
        <f>IFERROR(VLOOKUP(E385,Sheet3!A:H,3,0),"")</f>
        <v xml:space="preserve">長吉　　潤                    </v>
      </c>
      <c r="G385" s="22" t="str">
        <f>IFERROR(VLOOKUP(E385,Sheet3!A:H,8,0),"")</f>
        <v xml:space="preserve">ＪＳＳ高知      </v>
      </c>
      <c r="H385" s="22" t="str">
        <f>IFERROR(VLOOKUP(E385,Sheet2!A:B,2,0),"")</f>
        <v/>
      </c>
      <c r="I385" s="22" t="str">
        <f t="shared" si="24"/>
        <v>74120</v>
      </c>
      <c r="J385" s="22">
        <f t="shared" si="25"/>
        <v>3</v>
      </c>
      <c r="K385" s="22">
        <f t="shared" si="26"/>
        <v>8</v>
      </c>
    </row>
    <row r="386" spans="1:11" s="22" customFormat="1">
      <c r="A386" s="22">
        <f>IFERROR(テーブル_Swim015[[#This Row],[競技番号]],"")</f>
        <v>21</v>
      </c>
      <c r="B386" s="22">
        <f>IFERROR(テーブル_Swim015[[#This Row],[組]],"")</f>
        <v>1</v>
      </c>
      <c r="C386" s="22">
        <f>IFERROR(テーブル_Swim015[[#This Row],[水路]],"")</f>
        <v>1</v>
      </c>
      <c r="D386" s="22" t="str">
        <f t="shared" si="23"/>
        <v>2111</v>
      </c>
      <c r="E386" s="22">
        <f>IFERROR(テーブル_Swim015[[#This Row],[選手番号]],"")</f>
        <v>0</v>
      </c>
      <c r="F386" s="22" t="str">
        <f>IFERROR(VLOOKUP(E386,Sheet3!A:H,3,0),"")</f>
        <v/>
      </c>
      <c r="G386" s="22" t="str">
        <f>IFERROR(VLOOKUP(E386,Sheet3!A:H,8,0),"")</f>
        <v/>
      </c>
      <c r="H386" s="22" t="str">
        <f>IFERROR(VLOOKUP(E386,Sheet2!A:B,2,0),"")</f>
        <v/>
      </c>
      <c r="I386" s="22" t="str">
        <f t="shared" si="24"/>
        <v>021</v>
      </c>
      <c r="J386" s="22">
        <f t="shared" si="25"/>
        <v>1</v>
      </c>
      <c r="K386" s="22">
        <f t="shared" si="26"/>
        <v>1</v>
      </c>
    </row>
    <row r="387" spans="1:11" s="22" customFormat="1">
      <c r="A387" s="22">
        <f>IFERROR(テーブル_Swim015[[#This Row],[競技番号]],"")</f>
        <v>21</v>
      </c>
      <c r="B387" s="22">
        <f>IFERROR(テーブル_Swim015[[#This Row],[組]],"")</f>
        <v>1</v>
      </c>
      <c r="C387" s="22">
        <f>IFERROR(テーブル_Swim015[[#This Row],[水路]],"")</f>
        <v>2</v>
      </c>
      <c r="D387" s="22" t="str">
        <f t="shared" ref="D387:D450" si="27">CONCATENATE(A387,B387,C387)</f>
        <v>2112</v>
      </c>
      <c r="E387" s="22">
        <f>IFERROR(テーブル_Swim015[[#This Row],[選手番号]],"")</f>
        <v>0</v>
      </c>
      <c r="F387" s="22" t="str">
        <f>IFERROR(VLOOKUP(E387,Sheet3!A:H,3,0),"")</f>
        <v/>
      </c>
      <c r="G387" s="22" t="str">
        <f>IFERROR(VLOOKUP(E387,Sheet3!A:H,8,0),"")</f>
        <v/>
      </c>
      <c r="H387" s="22" t="str">
        <f>IFERROR(VLOOKUP(E387,Sheet2!A:B,2,0),"")</f>
        <v/>
      </c>
      <c r="I387" s="22" t="str">
        <f t="shared" si="24"/>
        <v>021</v>
      </c>
      <c r="J387" s="22">
        <f t="shared" si="25"/>
        <v>1</v>
      </c>
      <c r="K387" s="22">
        <f t="shared" si="26"/>
        <v>2</v>
      </c>
    </row>
    <row r="388" spans="1:11" s="22" customFormat="1">
      <c r="A388" s="22">
        <f>IFERROR(テーブル_Swim015[[#This Row],[競技番号]],"")</f>
        <v>21</v>
      </c>
      <c r="B388" s="22">
        <f>IFERROR(テーブル_Swim015[[#This Row],[組]],"")</f>
        <v>1</v>
      </c>
      <c r="C388" s="22">
        <f>IFERROR(テーブル_Swim015[[#This Row],[水路]],"")</f>
        <v>3</v>
      </c>
      <c r="D388" s="22" t="str">
        <f t="shared" si="27"/>
        <v>2113</v>
      </c>
      <c r="E388" s="22">
        <f>IFERROR(テーブル_Swim015[[#This Row],[選手番号]],"")</f>
        <v>702</v>
      </c>
      <c r="F388" s="22" t="str">
        <f>IFERROR(VLOOKUP(E388,Sheet3!A:H,3,0),"")</f>
        <v xml:space="preserve">兵頭音百花                    </v>
      </c>
      <c r="G388" s="22" t="str">
        <f>IFERROR(VLOOKUP(E388,Sheet3!A:H,8,0),"")</f>
        <v xml:space="preserve">MESSA           </v>
      </c>
      <c r="H388" s="22" t="str">
        <f>IFERROR(VLOOKUP(E388,Sheet2!A:B,2,0),"")</f>
        <v/>
      </c>
      <c r="I388" s="22" t="str">
        <f t="shared" si="24"/>
        <v>70221</v>
      </c>
      <c r="J388" s="22">
        <f t="shared" si="25"/>
        <v>1</v>
      </c>
      <c r="K388" s="22">
        <f t="shared" si="26"/>
        <v>3</v>
      </c>
    </row>
    <row r="389" spans="1:11" s="22" customFormat="1">
      <c r="A389" s="22">
        <f>IFERROR(テーブル_Swim015[[#This Row],[競技番号]],"")</f>
        <v>21</v>
      </c>
      <c r="B389" s="22">
        <f>IFERROR(テーブル_Swim015[[#This Row],[組]],"")</f>
        <v>1</v>
      </c>
      <c r="C389" s="22">
        <f>IFERROR(テーブル_Swim015[[#This Row],[水路]],"")</f>
        <v>4</v>
      </c>
      <c r="D389" s="22" t="str">
        <f t="shared" si="27"/>
        <v>2114</v>
      </c>
      <c r="E389" s="22">
        <f>IFERROR(テーブル_Swim015[[#This Row],[選手番号]],"")</f>
        <v>570</v>
      </c>
      <c r="F389" s="22" t="str">
        <f>IFERROR(VLOOKUP(E389,Sheet3!A:H,3,0),"")</f>
        <v xml:space="preserve">中村　千紗                    </v>
      </c>
      <c r="G389" s="22" t="str">
        <f>IFERROR(VLOOKUP(E389,Sheet3!A:H,8,0),"")</f>
        <v xml:space="preserve">アズサ松山      </v>
      </c>
      <c r="H389" s="22" t="str">
        <f>IFERROR(VLOOKUP(E389,Sheet2!A:B,2,0),"")</f>
        <v/>
      </c>
      <c r="I389" s="22" t="str">
        <f t="shared" si="24"/>
        <v>57021</v>
      </c>
      <c r="J389" s="22">
        <f t="shared" si="25"/>
        <v>1</v>
      </c>
      <c r="K389" s="22">
        <f t="shared" si="26"/>
        <v>4</v>
      </c>
    </row>
    <row r="390" spans="1:11" s="22" customFormat="1">
      <c r="A390" s="22">
        <f>IFERROR(テーブル_Swim015[[#This Row],[競技番号]],"")</f>
        <v>21</v>
      </c>
      <c r="B390" s="22">
        <f>IFERROR(テーブル_Swim015[[#This Row],[組]],"")</f>
        <v>1</v>
      </c>
      <c r="C390" s="22">
        <f>IFERROR(テーブル_Swim015[[#This Row],[水路]],"")</f>
        <v>5</v>
      </c>
      <c r="D390" s="22" t="str">
        <f t="shared" si="27"/>
        <v>2115</v>
      </c>
      <c r="E390" s="22">
        <f>IFERROR(テーブル_Swim015[[#This Row],[選手番号]],"")</f>
        <v>64</v>
      </c>
      <c r="F390" s="22" t="str">
        <f>IFERROR(VLOOKUP(E390,Sheet3!A:H,3,0),"")</f>
        <v xml:space="preserve">矢野　陽菜                    </v>
      </c>
      <c r="G390" s="22" t="str">
        <f>IFERROR(VLOOKUP(E390,Sheet3!A:H,8,0),"")</f>
        <v xml:space="preserve">ジャパン丸亀    </v>
      </c>
      <c r="H390" s="22" t="str">
        <f>IFERROR(VLOOKUP(E390,Sheet2!A:B,2,0),"")</f>
        <v/>
      </c>
      <c r="I390" s="22" t="str">
        <f t="shared" si="24"/>
        <v>6421</v>
      </c>
      <c r="J390" s="22">
        <f t="shared" si="25"/>
        <v>1</v>
      </c>
      <c r="K390" s="22">
        <f t="shared" si="26"/>
        <v>5</v>
      </c>
    </row>
    <row r="391" spans="1:11" s="22" customFormat="1">
      <c r="A391" s="22">
        <f>IFERROR(テーブル_Swim015[[#This Row],[競技番号]],"")</f>
        <v>21</v>
      </c>
      <c r="B391" s="22">
        <f>IFERROR(テーブル_Swim015[[#This Row],[組]],"")</f>
        <v>1</v>
      </c>
      <c r="C391" s="22">
        <f>IFERROR(テーブル_Swim015[[#This Row],[水路]],"")</f>
        <v>6</v>
      </c>
      <c r="D391" s="22" t="str">
        <f t="shared" si="27"/>
        <v>2116</v>
      </c>
      <c r="E391" s="22">
        <f>IFERROR(テーブル_Swim015[[#This Row],[選手番号]],"")</f>
        <v>387</v>
      </c>
      <c r="F391" s="22" t="str">
        <f>IFERROR(VLOOKUP(E391,Sheet3!A:H,3,0),"")</f>
        <v xml:space="preserve">坂野　心悠                    </v>
      </c>
      <c r="G391" s="22" t="str">
        <f>IFERROR(VLOOKUP(E391,Sheet3!A:H,8,0),"")</f>
        <v xml:space="preserve">ＯＫ脇町        </v>
      </c>
      <c r="H391" s="22" t="str">
        <f>IFERROR(VLOOKUP(E391,Sheet2!A:B,2,0),"")</f>
        <v/>
      </c>
      <c r="I391" s="22" t="str">
        <f t="shared" si="24"/>
        <v>38721</v>
      </c>
      <c r="J391" s="22">
        <f t="shared" si="25"/>
        <v>1</v>
      </c>
      <c r="K391" s="22">
        <f t="shared" si="26"/>
        <v>6</v>
      </c>
    </row>
    <row r="392" spans="1:11" s="22" customFormat="1">
      <c r="A392" s="22">
        <f>IFERROR(テーブル_Swim015[[#This Row],[競技番号]],"")</f>
        <v>21</v>
      </c>
      <c r="B392" s="22">
        <f>IFERROR(テーブル_Swim015[[#This Row],[組]],"")</f>
        <v>1</v>
      </c>
      <c r="C392" s="22">
        <f>IFERROR(テーブル_Swim015[[#This Row],[水路]],"")</f>
        <v>7</v>
      </c>
      <c r="D392" s="22" t="str">
        <f t="shared" si="27"/>
        <v>2117</v>
      </c>
      <c r="E392" s="22">
        <f>IFERROR(テーブル_Swim015[[#This Row],[選手番号]],"")</f>
        <v>0</v>
      </c>
      <c r="F392" s="22" t="str">
        <f>IFERROR(VLOOKUP(E392,Sheet3!A:H,3,0),"")</f>
        <v/>
      </c>
      <c r="G392" s="22" t="str">
        <f>IFERROR(VLOOKUP(E392,Sheet3!A:H,8,0),"")</f>
        <v/>
      </c>
      <c r="H392" s="22" t="str">
        <f>IFERROR(VLOOKUP(E392,Sheet2!A:B,2,0),"")</f>
        <v/>
      </c>
      <c r="I392" s="22" t="str">
        <f t="shared" si="24"/>
        <v>021</v>
      </c>
      <c r="J392" s="22">
        <f t="shared" si="25"/>
        <v>1</v>
      </c>
      <c r="K392" s="22">
        <f t="shared" si="26"/>
        <v>7</v>
      </c>
    </row>
    <row r="393" spans="1:11" s="22" customFormat="1">
      <c r="A393" s="22">
        <f>IFERROR(テーブル_Swim015[[#This Row],[競技番号]],"")</f>
        <v>21</v>
      </c>
      <c r="B393" s="22">
        <f>IFERROR(テーブル_Swim015[[#This Row],[組]],"")</f>
        <v>1</v>
      </c>
      <c r="C393" s="22">
        <f>IFERROR(テーブル_Swim015[[#This Row],[水路]],"")</f>
        <v>8</v>
      </c>
      <c r="D393" s="22" t="str">
        <f t="shared" si="27"/>
        <v>2118</v>
      </c>
      <c r="E393" s="22">
        <f>IFERROR(テーブル_Swim015[[#This Row],[選手番号]],"")</f>
        <v>0</v>
      </c>
      <c r="F393" s="22" t="str">
        <f>IFERROR(VLOOKUP(E393,Sheet3!A:H,3,0),"")</f>
        <v/>
      </c>
      <c r="G393" s="22" t="str">
        <f>IFERROR(VLOOKUP(E393,Sheet3!A:H,8,0),"")</f>
        <v/>
      </c>
      <c r="H393" s="22" t="str">
        <f>IFERROR(VLOOKUP(E393,Sheet2!A:B,2,0),"")</f>
        <v/>
      </c>
      <c r="I393" s="22" t="str">
        <f t="shared" si="24"/>
        <v>021</v>
      </c>
      <c r="J393" s="22">
        <f t="shared" si="25"/>
        <v>1</v>
      </c>
      <c r="K393" s="22">
        <f t="shared" si="26"/>
        <v>8</v>
      </c>
    </row>
    <row r="394" spans="1:11" s="22" customFormat="1">
      <c r="A394" s="22">
        <f>IFERROR(テーブル_Swim015[[#This Row],[競技番号]],"")</f>
        <v>21</v>
      </c>
      <c r="B394" s="22">
        <f>IFERROR(テーブル_Swim015[[#This Row],[組]],"")</f>
        <v>2</v>
      </c>
      <c r="C394" s="22">
        <f>IFERROR(テーブル_Swim015[[#This Row],[水路]],"")</f>
        <v>1</v>
      </c>
      <c r="D394" s="22" t="str">
        <f t="shared" si="27"/>
        <v>2121</v>
      </c>
      <c r="E394" s="22">
        <f>IFERROR(テーブル_Swim015[[#This Row],[選手番号]],"")</f>
        <v>651</v>
      </c>
      <c r="F394" s="22" t="str">
        <f>IFERROR(VLOOKUP(E394,Sheet3!A:H,3,0),"")</f>
        <v xml:space="preserve">大塚　美音                    </v>
      </c>
      <c r="G394" s="22" t="str">
        <f>IFERROR(VLOOKUP(E394,Sheet3!A:H,8,0),"")</f>
        <v xml:space="preserve">コミュニティ    </v>
      </c>
      <c r="H394" s="22" t="str">
        <f>IFERROR(VLOOKUP(E394,Sheet2!A:B,2,0),"")</f>
        <v/>
      </c>
      <c r="I394" s="22" t="str">
        <f t="shared" si="24"/>
        <v>65121</v>
      </c>
      <c r="J394" s="22">
        <f t="shared" si="25"/>
        <v>2</v>
      </c>
      <c r="K394" s="22">
        <f t="shared" si="26"/>
        <v>1</v>
      </c>
    </row>
    <row r="395" spans="1:11" s="22" customFormat="1">
      <c r="A395" s="22">
        <f>IFERROR(テーブル_Swim015[[#This Row],[競技番号]],"")</f>
        <v>21</v>
      </c>
      <c r="B395" s="22">
        <f>IFERROR(テーブル_Swim015[[#This Row],[組]],"")</f>
        <v>2</v>
      </c>
      <c r="C395" s="22">
        <f>IFERROR(テーブル_Swim015[[#This Row],[水路]],"")</f>
        <v>2</v>
      </c>
      <c r="D395" s="22" t="str">
        <f t="shared" si="27"/>
        <v>2122</v>
      </c>
      <c r="E395" s="22">
        <f>IFERROR(テーブル_Swim015[[#This Row],[選手番号]],"")</f>
        <v>771</v>
      </c>
      <c r="F395" s="22" t="str">
        <f>IFERROR(VLOOKUP(E395,Sheet3!A:H,3,0),"")</f>
        <v xml:space="preserve">大塚咲希歩                    </v>
      </c>
      <c r="G395" s="22" t="str">
        <f>IFERROR(VLOOKUP(E395,Sheet3!A:H,8,0),"")</f>
        <v xml:space="preserve">ZEYO-ST         </v>
      </c>
      <c r="H395" s="22" t="str">
        <f>IFERROR(VLOOKUP(E395,Sheet2!A:B,2,0),"")</f>
        <v/>
      </c>
      <c r="I395" s="22" t="str">
        <f t="shared" si="24"/>
        <v>77121</v>
      </c>
      <c r="J395" s="22">
        <f t="shared" si="25"/>
        <v>2</v>
      </c>
      <c r="K395" s="22">
        <f t="shared" si="26"/>
        <v>2</v>
      </c>
    </row>
    <row r="396" spans="1:11" s="22" customFormat="1">
      <c r="A396" s="22">
        <f>IFERROR(テーブル_Swim015[[#This Row],[競技番号]],"")</f>
        <v>21</v>
      </c>
      <c r="B396" s="22">
        <f>IFERROR(テーブル_Swim015[[#This Row],[組]],"")</f>
        <v>2</v>
      </c>
      <c r="C396" s="22">
        <f>IFERROR(テーブル_Swim015[[#This Row],[水路]],"")</f>
        <v>3</v>
      </c>
      <c r="D396" s="22" t="str">
        <f t="shared" si="27"/>
        <v>2123</v>
      </c>
      <c r="E396" s="22">
        <f>IFERROR(テーブル_Swim015[[#This Row],[選手番号]],"")</f>
        <v>22</v>
      </c>
      <c r="F396" s="22" t="str">
        <f>IFERROR(VLOOKUP(E396,Sheet3!A:H,3,0),"")</f>
        <v xml:space="preserve">藤川　亜未                    </v>
      </c>
      <c r="G396" s="22" t="str">
        <f>IFERROR(VLOOKUP(E396,Sheet3!A:H,8,0),"")</f>
        <v xml:space="preserve">ジャパン高松    </v>
      </c>
      <c r="H396" s="22" t="str">
        <f>IFERROR(VLOOKUP(E396,Sheet2!A:B,2,0),"")</f>
        <v/>
      </c>
      <c r="I396" s="22" t="str">
        <f t="shared" si="24"/>
        <v>2221</v>
      </c>
      <c r="J396" s="22">
        <f t="shared" si="25"/>
        <v>2</v>
      </c>
      <c r="K396" s="22">
        <f t="shared" si="26"/>
        <v>3</v>
      </c>
    </row>
    <row r="397" spans="1:11" s="22" customFormat="1">
      <c r="A397" s="22">
        <f>IFERROR(テーブル_Swim015[[#This Row],[競技番号]],"")</f>
        <v>21</v>
      </c>
      <c r="B397" s="22">
        <f>IFERROR(テーブル_Swim015[[#This Row],[組]],"")</f>
        <v>2</v>
      </c>
      <c r="C397" s="22">
        <f>IFERROR(テーブル_Swim015[[#This Row],[水路]],"")</f>
        <v>4</v>
      </c>
      <c r="D397" s="22" t="str">
        <f t="shared" si="27"/>
        <v>2124</v>
      </c>
      <c r="E397" s="22">
        <f>IFERROR(テーブル_Swim015[[#This Row],[選手番号]],"")</f>
        <v>543</v>
      </c>
      <c r="F397" s="22" t="str">
        <f>IFERROR(VLOOKUP(E397,Sheet3!A:H,3,0),"")</f>
        <v xml:space="preserve">平田　美幸                    </v>
      </c>
      <c r="G397" s="22" t="str">
        <f>IFERROR(VLOOKUP(E397,Sheet3!A:H,8,0),"")</f>
        <v xml:space="preserve">八幡浜ＳＣ      </v>
      </c>
      <c r="H397" s="22" t="str">
        <f>IFERROR(VLOOKUP(E397,Sheet2!A:B,2,0),"")</f>
        <v/>
      </c>
      <c r="I397" s="22" t="str">
        <f t="shared" si="24"/>
        <v>54321</v>
      </c>
      <c r="J397" s="22">
        <f t="shared" si="25"/>
        <v>2</v>
      </c>
      <c r="K397" s="22">
        <f t="shared" si="26"/>
        <v>4</v>
      </c>
    </row>
    <row r="398" spans="1:11" s="22" customFormat="1">
      <c r="A398" s="22">
        <f>IFERROR(テーブル_Swim015[[#This Row],[競技番号]],"")</f>
        <v>21</v>
      </c>
      <c r="B398" s="22">
        <f>IFERROR(テーブル_Swim015[[#This Row],[組]],"")</f>
        <v>2</v>
      </c>
      <c r="C398" s="22">
        <f>IFERROR(テーブル_Swim015[[#This Row],[水路]],"")</f>
        <v>5</v>
      </c>
      <c r="D398" s="22" t="str">
        <f t="shared" si="27"/>
        <v>2125</v>
      </c>
      <c r="E398" s="22">
        <f>IFERROR(テーブル_Swim015[[#This Row],[選手番号]],"")</f>
        <v>473</v>
      </c>
      <c r="F398" s="22" t="str">
        <f>IFERROR(VLOOKUP(E398,Sheet3!A:H,3,0),"")</f>
        <v xml:space="preserve">井尻　　環                    </v>
      </c>
      <c r="G398" s="22" t="str">
        <f>IFERROR(VLOOKUP(E398,Sheet3!A:H,8,0),"")</f>
        <v xml:space="preserve">南海ＤＣ        </v>
      </c>
      <c r="H398" s="22" t="str">
        <f>IFERROR(VLOOKUP(E398,Sheet2!A:B,2,0),"")</f>
        <v/>
      </c>
      <c r="I398" s="22" t="str">
        <f t="shared" si="24"/>
        <v>47321</v>
      </c>
      <c r="J398" s="22">
        <f t="shared" si="25"/>
        <v>2</v>
      </c>
      <c r="K398" s="22">
        <f t="shared" si="26"/>
        <v>5</v>
      </c>
    </row>
    <row r="399" spans="1:11" s="22" customFormat="1">
      <c r="A399" s="22">
        <f>IFERROR(テーブル_Swim015[[#This Row],[競技番号]],"")</f>
        <v>21</v>
      </c>
      <c r="B399" s="22">
        <f>IFERROR(テーブル_Swim015[[#This Row],[組]],"")</f>
        <v>2</v>
      </c>
      <c r="C399" s="22">
        <f>IFERROR(テーブル_Swim015[[#This Row],[水路]],"")</f>
        <v>6</v>
      </c>
      <c r="D399" s="22" t="str">
        <f t="shared" si="27"/>
        <v>2126</v>
      </c>
      <c r="E399" s="22">
        <f>IFERROR(テーブル_Swim015[[#This Row],[選手番号]],"")</f>
        <v>540</v>
      </c>
      <c r="F399" s="22" t="str">
        <f>IFERROR(VLOOKUP(E399,Sheet3!A:H,3,0),"")</f>
        <v xml:space="preserve">坂本　結虹                    </v>
      </c>
      <c r="G399" s="22" t="str">
        <f>IFERROR(VLOOKUP(E399,Sheet3!A:H,8,0),"")</f>
        <v xml:space="preserve">八幡浜ＳＣ      </v>
      </c>
      <c r="H399" s="22" t="str">
        <f>IFERROR(VLOOKUP(E399,Sheet2!A:B,2,0),"")</f>
        <v/>
      </c>
      <c r="I399" s="22" t="str">
        <f t="shared" si="24"/>
        <v>54021</v>
      </c>
      <c r="J399" s="22">
        <f t="shared" si="25"/>
        <v>2</v>
      </c>
      <c r="K399" s="22">
        <f t="shared" si="26"/>
        <v>6</v>
      </c>
    </row>
    <row r="400" spans="1:11" s="22" customFormat="1">
      <c r="A400" s="22">
        <f>IFERROR(テーブル_Swim015[[#This Row],[競技番号]],"")</f>
        <v>21</v>
      </c>
      <c r="B400" s="22">
        <f>IFERROR(テーブル_Swim015[[#This Row],[組]],"")</f>
        <v>2</v>
      </c>
      <c r="C400" s="22">
        <f>IFERROR(テーブル_Swim015[[#This Row],[水路]],"")</f>
        <v>7</v>
      </c>
      <c r="D400" s="22" t="str">
        <f t="shared" si="27"/>
        <v>2127</v>
      </c>
      <c r="E400" s="22">
        <f>IFERROR(テーブル_Swim015[[#This Row],[選手番号]],"")</f>
        <v>638</v>
      </c>
      <c r="F400" s="22" t="str">
        <f>IFERROR(VLOOKUP(E400,Sheet3!A:H,3,0),"")</f>
        <v xml:space="preserve">上窪日向子                    </v>
      </c>
      <c r="G400" s="22" t="str">
        <f>IFERROR(VLOOKUP(E400,Sheet3!A:H,8,0),"")</f>
        <v xml:space="preserve">リー保内        </v>
      </c>
      <c r="H400" s="22" t="str">
        <f>IFERROR(VLOOKUP(E400,Sheet2!A:B,2,0),"")</f>
        <v/>
      </c>
      <c r="I400" s="22" t="str">
        <f t="shared" si="24"/>
        <v>63821</v>
      </c>
      <c r="J400" s="22">
        <f t="shared" si="25"/>
        <v>2</v>
      </c>
      <c r="K400" s="22">
        <f t="shared" si="26"/>
        <v>7</v>
      </c>
    </row>
    <row r="401" spans="1:11" s="22" customFormat="1">
      <c r="A401" s="22">
        <f>IFERROR(テーブル_Swim015[[#This Row],[競技番号]],"")</f>
        <v>21</v>
      </c>
      <c r="B401" s="22">
        <f>IFERROR(テーブル_Swim015[[#This Row],[組]],"")</f>
        <v>2</v>
      </c>
      <c r="C401" s="22">
        <f>IFERROR(テーブル_Swim015[[#This Row],[水路]],"")</f>
        <v>8</v>
      </c>
      <c r="D401" s="22" t="str">
        <f t="shared" si="27"/>
        <v>2128</v>
      </c>
      <c r="E401" s="22">
        <f>IFERROR(テーブル_Swim015[[#This Row],[選手番号]],"")</f>
        <v>823</v>
      </c>
      <c r="F401" s="22" t="str">
        <f>IFERROR(VLOOKUP(E401,Sheet3!A:H,3,0),"")</f>
        <v xml:space="preserve">山下　水緒                    </v>
      </c>
      <c r="G401" s="22" t="str">
        <f>IFERROR(VLOOKUP(E401,Sheet3!A:H,8,0),"")</f>
        <v xml:space="preserve">NSP高知         </v>
      </c>
      <c r="H401" s="22" t="str">
        <f>IFERROR(VLOOKUP(E401,Sheet2!A:B,2,0),"")</f>
        <v/>
      </c>
      <c r="I401" s="22" t="str">
        <f t="shared" si="24"/>
        <v>82321</v>
      </c>
      <c r="J401" s="22">
        <f t="shared" si="25"/>
        <v>2</v>
      </c>
      <c r="K401" s="22">
        <f t="shared" si="26"/>
        <v>8</v>
      </c>
    </row>
    <row r="402" spans="1:11" s="22" customFormat="1">
      <c r="A402" s="22">
        <f>IFERROR(テーブル_Swim015[[#This Row],[競技番号]],"")</f>
        <v>22</v>
      </c>
      <c r="B402" s="22">
        <f>IFERROR(テーブル_Swim015[[#This Row],[組]],"")</f>
        <v>1</v>
      </c>
      <c r="C402" s="22">
        <f>IFERROR(テーブル_Swim015[[#This Row],[水路]],"")</f>
        <v>1</v>
      </c>
      <c r="D402" s="22" t="str">
        <f t="shared" si="27"/>
        <v>2211</v>
      </c>
      <c r="E402" s="22">
        <f>IFERROR(テーブル_Swim015[[#This Row],[選手番号]],"")</f>
        <v>0</v>
      </c>
      <c r="F402" s="22" t="str">
        <f>IFERROR(VLOOKUP(E402,Sheet3!A:H,3,0),"")</f>
        <v/>
      </c>
      <c r="G402" s="22" t="str">
        <f>IFERROR(VLOOKUP(E402,Sheet3!A:H,8,0),"")</f>
        <v/>
      </c>
      <c r="H402" s="22" t="str">
        <f>IFERROR(VLOOKUP(E402,Sheet2!A:B,2,0),"")</f>
        <v/>
      </c>
      <c r="I402" s="22" t="str">
        <f t="shared" si="24"/>
        <v>022</v>
      </c>
      <c r="J402" s="22">
        <f t="shared" si="25"/>
        <v>1</v>
      </c>
      <c r="K402" s="22">
        <f t="shared" si="26"/>
        <v>1</v>
      </c>
    </row>
    <row r="403" spans="1:11" s="22" customFormat="1">
      <c r="A403" s="22">
        <f>IFERROR(テーブル_Swim015[[#This Row],[競技番号]],"")</f>
        <v>22</v>
      </c>
      <c r="B403" s="22">
        <f>IFERROR(テーブル_Swim015[[#This Row],[組]],"")</f>
        <v>1</v>
      </c>
      <c r="C403" s="22">
        <f>IFERROR(テーブル_Swim015[[#This Row],[水路]],"")</f>
        <v>2</v>
      </c>
      <c r="D403" s="22" t="str">
        <f t="shared" si="27"/>
        <v>2212</v>
      </c>
      <c r="E403" s="22">
        <f>IFERROR(テーブル_Swim015[[#This Row],[選手番号]],"")</f>
        <v>0</v>
      </c>
      <c r="F403" s="22" t="str">
        <f>IFERROR(VLOOKUP(E403,Sheet3!A:H,3,0),"")</f>
        <v/>
      </c>
      <c r="G403" s="22" t="str">
        <f>IFERROR(VLOOKUP(E403,Sheet3!A:H,8,0),"")</f>
        <v/>
      </c>
      <c r="H403" s="22" t="str">
        <f>IFERROR(VLOOKUP(E403,Sheet2!A:B,2,0),"")</f>
        <v/>
      </c>
      <c r="I403" s="22" t="str">
        <f t="shared" ref="I403:I466" si="28">CONCATENATE(E403,A403)</f>
        <v>022</v>
      </c>
      <c r="J403" s="22">
        <f t="shared" ref="J403:J466" si="29">B403</f>
        <v>1</v>
      </c>
      <c r="K403" s="22">
        <f t="shared" ref="K403:K466" si="30">C403</f>
        <v>2</v>
      </c>
    </row>
    <row r="404" spans="1:11" s="22" customFormat="1">
      <c r="A404" s="22">
        <f>IFERROR(テーブル_Swim015[[#This Row],[競技番号]],"")</f>
        <v>22</v>
      </c>
      <c r="B404" s="22">
        <f>IFERROR(テーブル_Swim015[[#This Row],[組]],"")</f>
        <v>1</v>
      </c>
      <c r="C404" s="22">
        <f>IFERROR(テーブル_Swim015[[#This Row],[水路]],"")</f>
        <v>3</v>
      </c>
      <c r="D404" s="22" t="str">
        <f t="shared" si="27"/>
        <v>2213</v>
      </c>
      <c r="E404" s="22">
        <f>IFERROR(テーブル_Swim015[[#This Row],[選手番号]],"")</f>
        <v>563</v>
      </c>
      <c r="F404" s="22" t="str">
        <f>IFERROR(VLOOKUP(E404,Sheet3!A:H,3,0),"")</f>
        <v xml:space="preserve">芳野　水貞                    </v>
      </c>
      <c r="G404" s="22" t="str">
        <f>IFERROR(VLOOKUP(E404,Sheet3!A:H,8,0),"")</f>
        <v xml:space="preserve">アズサ松山      </v>
      </c>
      <c r="H404" s="22" t="str">
        <f>IFERROR(VLOOKUP(E404,Sheet2!A:B,2,0),"")</f>
        <v/>
      </c>
      <c r="I404" s="22" t="str">
        <f t="shared" si="28"/>
        <v>56322</v>
      </c>
      <c r="J404" s="22">
        <f t="shared" si="29"/>
        <v>1</v>
      </c>
      <c r="K404" s="22">
        <f t="shared" si="30"/>
        <v>3</v>
      </c>
    </row>
    <row r="405" spans="1:11" s="22" customFormat="1">
      <c r="A405" s="22">
        <f>IFERROR(テーブル_Swim015[[#This Row],[競技番号]],"")</f>
        <v>22</v>
      </c>
      <c r="B405" s="22">
        <f>IFERROR(テーブル_Swim015[[#This Row],[組]],"")</f>
        <v>1</v>
      </c>
      <c r="C405" s="22">
        <f>IFERROR(テーブル_Swim015[[#This Row],[水路]],"")</f>
        <v>4</v>
      </c>
      <c r="D405" s="22" t="str">
        <f t="shared" si="27"/>
        <v>2214</v>
      </c>
      <c r="E405" s="22">
        <f>IFERROR(テーブル_Swim015[[#This Row],[選手番号]],"")</f>
        <v>696</v>
      </c>
      <c r="F405" s="22" t="str">
        <f>IFERROR(VLOOKUP(E405,Sheet3!A:H,3,0),"")</f>
        <v xml:space="preserve">田口裕希久                    </v>
      </c>
      <c r="G405" s="22" t="str">
        <f>IFERROR(VLOOKUP(E405,Sheet3!A:H,8,0),"")</f>
        <v xml:space="preserve">MESSA           </v>
      </c>
      <c r="H405" s="22" t="str">
        <f>IFERROR(VLOOKUP(E405,Sheet2!A:B,2,0),"")</f>
        <v/>
      </c>
      <c r="I405" s="22" t="str">
        <f t="shared" si="28"/>
        <v>69622</v>
      </c>
      <c r="J405" s="22">
        <f t="shared" si="29"/>
        <v>1</v>
      </c>
      <c r="K405" s="22">
        <f t="shared" si="30"/>
        <v>4</v>
      </c>
    </row>
    <row r="406" spans="1:11" s="22" customFormat="1">
      <c r="A406" s="22">
        <f>IFERROR(テーブル_Swim015[[#This Row],[競技番号]],"")</f>
        <v>22</v>
      </c>
      <c r="B406" s="22">
        <f>IFERROR(テーブル_Swim015[[#This Row],[組]],"")</f>
        <v>1</v>
      </c>
      <c r="C406" s="22">
        <f>IFERROR(テーブル_Swim015[[#This Row],[水路]],"")</f>
        <v>5</v>
      </c>
      <c r="D406" s="22" t="str">
        <f t="shared" si="27"/>
        <v>2215</v>
      </c>
      <c r="E406" s="22">
        <f>IFERROR(テーブル_Swim015[[#This Row],[選手番号]],"")</f>
        <v>530</v>
      </c>
      <c r="F406" s="22" t="str">
        <f>IFERROR(VLOOKUP(E406,Sheet3!A:H,3,0),"")</f>
        <v xml:space="preserve">太田　広夢                    </v>
      </c>
      <c r="G406" s="22" t="str">
        <f>IFERROR(VLOOKUP(E406,Sheet3!A:H,8,0),"")</f>
        <v xml:space="preserve">八幡浜ＳＣ      </v>
      </c>
      <c r="H406" s="22" t="str">
        <f>IFERROR(VLOOKUP(E406,Sheet2!A:B,2,0),"")</f>
        <v/>
      </c>
      <c r="I406" s="22" t="str">
        <f t="shared" si="28"/>
        <v>53022</v>
      </c>
      <c r="J406" s="22">
        <f t="shared" si="29"/>
        <v>1</v>
      </c>
      <c r="K406" s="22">
        <f t="shared" si="30"/>
        <v>5</v>
      </c>
    </row>
    <row r="407" spans="1:11" s="22" customFormat="1">
      <c r="A407" s="22">
        <f>IFERROR(テーブル_Swim015[[#This Row],[競技番号]],"")</f>
        <v>22</v>
      </c>
      <c r="B407" s="22">
        <f>IFERROR(テーブル_Swim015[[#This Row],[組]],"")</f>
        <v>1</v>
      </c>
      <c r="C407" s="22">
        <f>IFERROR(テーブル_Swim015[[#This Row],[水路]],"")</f>
        <v>6</v>
      </c>
      <c r="D407" s="22" t="str">
        <f t="shared" si="27"/>
        <v>2216</v>
      </c>
      <c r="E407" s="22">
        <f>IFERROR(テーブル_Swim015[[#This Row],[選手番号]],"")</f>
        <v>0</v>
      </c>
      <c r="F407" s="22" t="str">
        <f>IFERROR(VLOOKUP(E407,Sheet3!A:H,3,0),"")</f>
        <v/>
      </c>
      <c r="G407" s="22" t="str">
        <f>IFERROR(VLOOKUP(E407,Sheet3!A:H,8,0),"")</f>
        <v/>
      </c>
      <c r="H407" s="22" t="str">
        <f>IFERROR(VLOOKUP(E407,Sheet2!A:B,2,0),"")</f>
        <v/>
      </c>
      <c r="I407" s="22" t="str">
        <f t="shared" si="28"/>
        <v>022</v>
      </c>
      <c r="J407" s="22">
        <f t="shared" si="29"/>
        <v>1</v>
      </c>
      <c r="K407" s="22">
        <f t="shared" si="30"/>
        <v>6</v>
      </c>
    </row>
    <row r="408" spans="1:11" s="22" customFormat="1">
      <c r="A408" s="22">
        <f>IFERROR(テーブル_Swim015[[#This Row],[競技番号]],"")</f>
        <v>22</v>
      </c>
      <c r="B408" s="22">
        <f>IFERROR(テーブル_Swim015[[#This Row],[組]],"")</f>
        <v>1</v>
      </c>
      <c r="C408" s="22">
        <f>IFERROR(テーブル_Swim015[[#This Row],[水路]],"")</f>
        <v>7</v>
      </c>
      <c r="D408" s="22" t="str">
        <f t="shared" si="27"/>
        <v>2217</v>
      </c>
      <c r="E408" s="22">
        <f>IFERROR(テーブル_Swim015[[#This Row],[選手番号]],"")</f>
        <v>0</v>
      </c>
      <c r="F408" s="22" t="str">
        <f>IFERROR(VLOOKUP(E408,Sheet3!A:H,3,0),"")</f>
        <v/>
      </c>
      <c r="G408" s="22" t="str">
        <f>IFERROR(VLOOKUP(E408,Sheet3!A:H,8,0),"")</f>
        <v/>
      </c>
      <c r="H408" s="22" t="str">
        <f>IFERROR(VLOOKUP(E408,Sheet2!A:B,2,0),"")</f>
        <v/>
      </c>
      <c r="I408" s="22" t="str">
        <f t="shared" si="28"/>
        <v>022</v>
      </c>
      <c r="J408" s="22">
        <f t="shared" si="29"/>
        <v>1</v>
      </c>
      <c r="K408" s="22">
        <f t="shared" si="30"/>
        <v>7</v>
      </c>
    </row>
    <row r="409" spans="1:11" s="22" customFormat="1">
      <c r="A409" s="22">
        <f>IFERROR(テーブル_Swim015[[#This Row],[競技番号]],"")</f>
        <v>22</v>
      </c>
      <c r="B409" s="22">
        <f>IFERROR(テーブル_Swim015[[#This Row],[組]],"")</f>
        <v>1</v>
      </c>
      <c r="C409" s="22">
        <f>IFERROR(テーブル_Swim015[[#This Row],[水路]],"")</f>
        <v>8</v>
      </c>
      <c r="D409" s="22" t="str">
        <f t="shared" si="27"/>
        <v>2218</v>
      </c>
      <c r="E409" s="22">
        <f>IFERROR(テーブル_Swim015[[#This Row],[選手番号]],"")</f>
        <v>0</v>
      </c>
      <c r="F409" s="22" t="str">
        <f>IFERROR(VLOOKUP(E409,Sheet3!A:H,3,0),"")</f>
        <v/>
      </c>
      <c r="G409" s="22" t="str">
        <f>IFERROR(VLOOKUP(E409,Sheet3!A:H,8,0),"")</f>
        <v/>
      </c>
      <c r="H409" s="22" t="str">
        <f>IFERROR(VLOOKUP(E409,Sheet2!A:B,2,0),"")</f>
        <v/>
      </c>
      <c r="I409" s="22" t="str">
        <f t="shared" si="28"/>
        <v>022</v>
      </c>
      <c r="J409" s="22">
        <f t="shared" si="29"/>
        <v>1</v>
      </c>
      <c r="K409" s="22">
        <f t="shared" si="30"/>
        <v>8</v>
      </c>
    </row>
    <row r="410" spans="1:11" s="22" customFormat="1">
      <c r="A410" s="22">
        <f>IFERROR(テーブル_Swim015[[#This Row],[競技番号]],"")</f>
        <v>22</v>
      </c>
      <c r="B410" s="22">
        <f>IFERROR(テーブル_Swim015[[#This Row],[組]],"")</f>
        <v>2</v>
      </c>
      <c r="C410" s="22">
        <f>IFERROR(テーブル_Swim015[[#This Row],[水路]],"")</f>
        <v>1</v>
      </c>
      <c r="D410" s="22" t="str">
        <f t="shared" si="27"/>
        <v>2221</v>
      </c>
      <c r="E410" s="22">
        <f>IFERROR(テーブル_Swim015[[#This Row],[選手番号]],"")</f>
        <v>0</v>
      </c>
      <c r="F410" s="22" t="str">
        <f>IFERROR(VLOOKUP(E410,Sheet3!A:H,3,0),"")</f>
        <v/>
      </c>
      <c r="G410" s="22" t="str">
        <f>IFERROR(VLOOKUP(E410,Sheet3!A:H,8,0),"")</f>
        <v/>
      </c>
      <c r="H410" s="22" t="str">
        <f>IFERROR(VLOOKUP(E410,Sheet2!A:B,2,0),"")</f>
        <v/>
      </c>
      <c r="I410" s="22" t="str">
        <f t="shared" si="28"/>
        <v>022</v>
      </c>
      <c r="J410" s="22">
        <f t="shared" si="29"/>
        <v>2</v>
      </c>
      <c r="K410" s="22">
        <f t="shared" si="30"/>
        <v>1</v>
      </c>
    </row>
    <row r="411" spans="1:11" s="22" customFormat="1">
      <c r="A411" s="22">
        <f>IFERROR(テーブル_Swim015[[#This Row],[競技番号]],"")</f>
        <v>22</v>
      </c>
      <c r="B411" s="22">
        <f>IFERROR(テーブル_Swim015[[#This Row],[組]],"")</f>
        <v>2</v>
      </c>
      <c r="C411" s="22">
        <f>IFERROR(テーブル_Swim015[[#This Row],[水路]],"")</f>
        <v>2</v>
      </c>
      <c r="D411" s="22" t="str">
        <f t="shared" si="27"/>
        <v>2222</v>
      </c>
      <c r="E411" s="22">
        <f>IFERROR(テーブル_Swim015[[#This Row],[選手番号]],"")</f>
        <v>513</v>
      </c>
      <c r="F411" s="22" t="str">
        <f>IFERROR(VLOOKUP(E411,Sheet3!A:H,3,0),"")</f>
        <v xml:space="preserve">藤林　颯杜                    </v>
      </c>
      <c r="G411" s="22" t="str">
        <f>IFERROR(VLOOKUP(E411,Sheet3!A:H,8,0),"")</f>
        <v xml:space="preserve">ファイブテン    </v>
      </c>
      <c r="H411" s="22" t="str">
        <f>IFERROR(VLOOKUP(E411,Sheet2!A:B,2,0),"")</f>
        <v/>
      </c>
      <c r="I411" s="22" t="str">
        <f t="shared" si="28"/>
        <v>51322</v>
      </c>
      <c r="J411" s="22">
        <f t="shared" si="29"/>
        <v>2</v>
      </c>
      <c r="K411" s="22">
        <f t="shared" si="30"/>
        <v>2</v>
      </c>
    </row>
    <row r="412" spans="1:11" s="22" customFormat="1">
      <c r="A412" s="22">
        <f>IFERROR(テーブル_Swim015[[#This Row],[競技番号]],"")</f>
        <v>22</v>
      </c>
      <c r="B412" s="22">
        <f>IFERROR(テーブル_Swim015[[#This Row],[組]],"")</f>
        <v>2</v>
      </c>
      <c r="C412" s="22">
        <f>IFERROR(テーブル_Swim015[[#This Row],[水路]],"")</f>
        <v>3</v>
      </c>
      <c r="D412" s="22" t="str">
        <f t="shared" si="27"/>
        <v>2223</v>
      </c>
      <c r="E412" s="22">
        <f>IFERROR(テーブル_Swim015[[#This Row],[選手番号]],"")</f>
        <v>3</v>
      </c>
      <c r="F412" s="22" t="str">
        <f>IFERROR(VLOOKUP(E412,Sheet3!A:H,3,0),"")</f>
        <v xml:space="preserve">越智　勇伍                    </v>
      </c>
      <c r="G412" s="22" t="str">
        <f>IFERROR(VLOOKUP(E412,Sheet3!A:H,8,0),"")</f>
        <v xml:space="preserve">ジャパン高松    </v>
      </c>
      <c r="H412" s="22" t="str">
        <f>IFERROR(VLOOKUP(E412,Sheet2!A:B,2,0),"")</f>
        <v/>
      </c>
      <c r="I412" s="22" t="str">
        <f t="shared" si="28"/>
        <v>322</v>
      </c>
      <c r="J412" s="22">
        <f t="shared" si="29"/>
        <v>2</v>
      </c>
      <c r="K412" s="22">
        <f t="shared" si="30"/>
        <v>3</v>
      </c>
    </row>
    <row r="413" spans="1:11" s="22" customFormat="1">
      <c r="A413" s="22">
        <f>IFERROR(テーブル_Swim015[[#This Row],[競技番号]],"")</f>
        <v>22</v>
      </c>
      <c r="B413" s="22">
        <f>IFERROR(テーブル_Swim015[[#This Row],[組]],"")</f>
        <v>2</v>
      </c>
      <c r="C413" s="22">
        <f>IFERROR(テーブル_Swim015[[#This Row],[水路]],"")</f>
        <v>4</v>
      </c>
      <c r="D413" s="22" t="str">
        <f t="shared" si="27"/>
        <v>2224</v>
      </c>
      <c r="E413" s="22">
        <f>IFERROR(テーブル_Swim015[[#This Row],[選手番号]],"")</f>
        <v>309</v>
      </c>
      <c r="F413" s="22" t="str">
        <f>IFERROR(VLOOKUP(E413,Sheet3!A:H,3,0),"")</f>
        <v xml:space="preserve">奥田　真也                    </v>
      </c>
      <c r="G413" s="22" t="str">
        <f>IFERROR(VLOOKUP(E413,Sheet3!A:H,8,0),"")</f>
        <v xml:space="preserve">ハッピー阿南    </v>
      </c>
      <c r="H413" s="22" t="str">
        <f>IFERROR(VLOOKUP(E413,Sheet2!A:B,2,0),"")</f>
        <v/>
      </c>
      <c r="I413" s="22" t="str">
        <f t="shared" si="28"/>
        <v>30922</v>
      </c>
      <c r="J413" s="22">
        <f t="shared" si="29"/>
        <v>2</v>
      </c>
      <c r="K413" s="22">
        <f t="shared" si="30"/>
        <v>4</v>
      </c>
    </row>
    <row r="414" spans="1:11" s="22" customFormat="1">
      <c r="A414" s="22">
        <f>IFERROR(テーブル_Swim015[[#This Row],[競技番号]],"")</f>
        <v>22</v>
      </c>
      <c r="B414" s="22">
        <f>IFERROR(テーブル_Swim015[[#This Row],[組]],"")</f>
        <v>2</v>
      </c>
      <c r="C414" s="22">
        <f>IFERROR(テーブル_Swim015[[#This Row],[水路]],"")</f>
        <v>5</v>
      </c>
      <c r="D414" s="22" t="str">
        <f t="shared" si="27"/>
        <v>2225</v>
      </c>
      <c r="E414" s="22">
        <f>IFERROR(テーブル_Swim015[[#This Row],[選手番号]],"")</f>
        <v>210</v>
      </c>
      <c r="F414" s="22" t="str">
        <f>IFERROR(VLOOKUP(E414,Sheet3!A:H,3,0),"")</f>
        <v xml:space="preserve">片山慎之助                    </v>
      </c>
      <c r="G414" s="22" t="str">
        <f>IFERROR(VLOOKUP(E414,Sheet3!A:H,8,0),"")</f>
        <v xml:space="preserve">サンダーＳＳ    </v>
      </c>
      <c r="H414" s="22" t="str">
        <f>IFERROR(VLOOKUP(E414,Sheet2!A:B,2,0),"")</f>
        <v/>
      </c>
      <c r="I414" s="22" t="str">
        <f t="shared" si="28"/>
        <v>21022</v>
      </c>
      <c r="J414" s="22">
        <f t="shared" si="29"/>
        <v>2</v>
      </c>
      <c r="K414" s="22">
        <f t="shared" si="30"/>
        <v>5</v>
      </c>
    </row>
    <row r="415" spans="1:11" s="22" customFormat="1">
      <c r="A415" s="22">
        <f>IFERROR(テーブル_Swim015[[#This Row],[競技番号]],"")</f>
        <v>22</v>
      </c>
      <c r="B415" s="22">
        <f>IFERROR(テーブル_Swim015[[#This Row],[組]],"")</f>
        <v>2</v>
      </c>
      <c r="C415" s="22">
        <f>IFERROR(テーブル_Swim015[[#This Row],[水路]],"")</f>
        <v>6</v>
      </c>
      <c r="D415" s="22" t="str">
        <f t="shared" si="27"/>
        <v>2226</v>
      </c>
      <c r="E415" s="22">
        <f>IFERROR(テーブル_Swim015[[#This Row],[選手番号]],"")</f>
        <v>533</v>
      </c>
      <c r="F415" s="22" t="str">
        <f>IFERROR(VLOOKUP(E415,Sheet3!A:H,3,0),"")</f>
        <v xml:space="preserve">三浦　真誉                    </v>
      </c>
      <c r="G415" s="22" t="str">
        <f>IFERROR(VLOOKUP(E415,Sheet3!A:H,8,0),"")</f>
        <v xml:space="preserve">八幡浜ＳＣ      </v>
      </c>
      <c r="H415" s="22" t="str">
        <f>IFERROR(VLOOKUP(E415,Sheet2!A:B,2,0),"")</f>
        <v/>
      </c>
      <c r="I415" s="22" t="str">
        <f t="shared" si="28"/>
        <v>53322</v>
      </c>
      <c r="J415" s="22">
        <f t="shared" si="29"/>
        <v>2</v>
      </c>
      <c r="K415" s="22">
        <f t="shared" si="30"/>
        <v>6</v>
      </c>
    </row>
    <row r="416" spans="1:11" s="22" customFormat="1">
      <c r="A416" s="22">
        <f>IFERROR(テーブル_Swim015[[#This Row],[競技番号]],"")</f>
        <v>22</v>
      </c>
      <c r="B416" s="22">
        <f>IFERROR(テーブル_Swim015[[#This Row],[組]],"")</f>
        <v>2</v>
      </c>
      <c r="C416" s="22">
        <f>IFERROR(テーブル_Swim015[[#This Row],[水路]],"")</f>
        <v>7</v>
      </c>
      <c r="D416" s="22" t="str">
        <f t="shared" si="27"/>
        <v>2227</v>
      </c>
      <c r="E416" s="22">
        <f>IFERROR(テーブル_Swim015[[#This Row],[選手番号]],"")</f>
        <v>139</v>
      </c>
      <c r="F416" s="22" t="str">
        <f>IFERROR(VLOOKUP(E416,Sheet3!A:H,3,0),"")</f>
        <v xml:space="preserve">宮瀧　　陸                    </v>
      </c>
      <c r="G416" s="22" t="str">
        <f>IFERROR(VLOOKUP(E416,Sheet3!A:H,8,0),"")</f>
        <v xml:space="preserve">伊藤ＳＳ        </v>
      </c>
      <c r="H416" s="22" t="str">
        <f>IFERROR(VLOOKUP(E416,Sheet2!A:B,2,0),"")</f>
        <v/>
      </c>
      <c r="I416" s="22" t="str">
        <f t="shared" si="28"/>
        <v>13922</v>
      </c>
      <c r="J416" s="22">
        <f t="shared" si="29"/>
        <v>2</v>
      </c>
      <c r="K416" s="22">
        <f t="shared" si="30"/>
        <v>7</v>
      </c>
    </row>
    <row r="417" spans="1:11" s="22" customFormat="1">
      <c r="A417" s="22">
        <f>IFERROR(テーブル_Swim015[[#This Row],[競技番号]],"")</f>
        <v>22</v>
      </c>
      <c r="B417" s="22">
        <f>IFERROR(テーブル_Swim015[[#This Row],[組]],"")</f>
        <v>2</v>
      </c>
      <c r="C417" s="22">
        <f>IFERROR(テーブル_Swim015[[#This Row],[水路]],"")</f>
        <v>8</v>
      </c>
      <c r="D417" s="22" t="str">
        <f t="shared" si="27"/>
        <v>2228</v>
      </c>
      <c r="E417" s="22">
        <f>IFERROR(テーブル_Swim015[[#This Row],[選手番号]],"")</f>
        <v>0</v>
      </c>
      <c r="F417" s="22" t="str">
        <f>IFERROR(VLOOKUP(E417,Sheet3!A:H,3,0),"")</f>
        <v/>
      </c>
      <c r="G417" s="22" t="str">
        <f>IFERROR(VLOOKUP(E417,Sheet3!A:H,8,0),"")</f>
        <v/>
      </c>
      <c r="H417" s="22" t="str">
        <f>IFERROR(VLOOKUP(E417,Sheet2!A:B,2,0),"")</f>
        <v/>
      </c>
      <c r="I417" s="22" t="str">
        <f t="shared" si="28"/>
        <v>022</v>
      </c>
      <c r="J417" s="22">
        <f t="shared" si="29"/>
        <v>2</v>
      </c>
      <c r="K417" s="22">
        <f t="shared" si="30"/>
        <v>8</v>
      </c>
    </row>
    <row r="418" spans="1:11" s="22" customFormat="1">
      <c r="A418" s="22">
        <f>IFERROR(テーブル_Swim015[[#This Row],[競技番号]],"")</f>
        <v>22</v>
      </c>
      <c r="B418" s="22">
        <f>IFERROR(テーブル_Swim015[[#This Row],[組]],"")</f>
        <v>3</v>
      </c>
      <c r="C418" s="22">
        <f>IFERROR(テーブル_Swim015[[#This Row],[水路]],"")</f>
        <v>1</v>
      </c>
      <c r="D418" s="22" t="str">
        <f t="shared" si="27"/>
        <v>2231</v>
      </c>
      <c r="E418" s="22">
        <f>IFERROR(テーブル_Swim015[[#This Row],[選手番号]],"")</f>
        <v>807</v>
      </c>
      <c r="F418" s="22" t="str">
        <f>IFERROR(VLOOKUP(E418,Sheet3!A:H,3,0),"")</f>
        <v xml:space="preserve">渋谷　勇樹                    </v>
      </c>
      <c r="G418" s="22" t="str">
        <f>IFERROR(VLOOKUP(E418,Sheet3!A:H,8,0),"")</f>
        <v xml:space="preserve">NSP高知         </v>
      </c>
      <c r="H418" s="22" t="str">
        <f>IFERROR(VLOOKUP(E418,Sheet2!A:B,2,0),"")</f>
        <v/>
      </c>
      <c r="I418" s="22" t="str">
        <f t="shared" si="28"/>
        <v>80722</v>
      </c>
      <c r="J418" s="22">
        <f t="shared" si="29"/>
        <v>3</v>
      </c>
      <c r="K418" s="22">
        <f t="shared" si="30"/>
        <v>1</v>
      </c>
    </row>
    <row r="419" spans="1:11" s="22" customFormat="1">
      <c r="A419" s="22">
        <f>IFERROR(テーブル_Swim015[[#This Row],[競技番号]],"")</f>
        <v>22</v>
      </c>
      <c r="B419" s="22">
        <f>IFERROR(テーブル_Swim015[[#This Row],[組]],"")</f>
        <v>3</v>
      </c>
      <c r="C419" s="22">
        <f>IFERROR(テーブル_Swim015[[#This Row],[水路]],"")</f>
        <v>2</v>
      </c>
      <c r="D419" s="22" t="str">
        <f t="shared" si="27"/>
        <v>2232</v>
      </c>
      <c r="E419" s="22">
        <f>IFERROR(テーブル_Swim015[[#This Row],[選手番号]],"")</f>
        <v>172</v>
      </c>
      <c r="F419" s="22" t="str">
        <f>IFERROR(VLOOKUP(E419,Sheet3!A:H,3,0),"")</f>
        <v xml:space="preserve">原　　直輝                    </v>
      </c>
      <c r="G419" s="22" t="str">
        <f>IFERROR(VLOOKUP(E419,Sheet3!A:H,8,0),"")</f>
        <v xml:space="preserve">坂出伊藤ＳＳ    </v>
      </c>
      <c r="H419" s="22" t="str">
        <f>IFERROR(VLOOKUP(E419,Sheet2!A:B,2,0),"")</f>
        <v/>
      </c>
      <c r="I419" s="22" t="str">
        <f t="shared" si="28"/>
        <v>17222</v>
      </c>
      <c r="J419" s="22">
        <f t="shared" si="29"/>
        <v>3</v>
      </c>
      <c r="K419" s="22">
        <f t="shared" si="30"/>
        <v>2</v>
      </c>
    </row>
    <row r="420" spans="1:11" s="22" customFormat="1">
      <c r="A420" s="22">
        <f>IFERROR(テーブル_Swim015[[#This Row],[競技番号]],"")</f>
        <v>22</v>
      </c>
      <c r="B420" s="22">
        <f>IFERROR(テーブル_Swim015[[#This Row],[組]],"")</f>
        <v>3</v>
      </c>
      <c r="C420" s="22">
        <f>IFERROR(テーブル_Swim015[[#This Row],[水路]],"")</f>
        <v>3</v>
      </c>
      <c r="D420" s="22" t="str">
        <f t="shared" si="27"/>
        <v>2233</v>
      </c>
      <c r="E420" s="22">
        <f>IFERROR(テーブル_Swim015[[#This Row],[選手番号]],"")</f>
        <v>2</v>
      </c>
      <c r="F420" s="22" t="str">
        <f>IFERROR(VLOOKUP(E420,Sheet3!A:H,3,0),"")</f>
        <v xml:space="preserve">納田　泰輔                    </v>
      </c>
      <c r="G420" s="22" t="str">
        <f>IFERROR(VLOOKUP(E420,Sheet3!A:H,8,0),"")</f>
        <v xml:space="preserve">ジャパン高松    </v>
      </c>
      <c r="H420" s="22" t="str">
        <f>IFERROR(VLOOKUP(E420,Sheet2!A:B,2,0),"")</f>
        <v/>
      </c>
      <c r="I420" s="22" t="str">
        <f t="shared" si="28"/>
        <v>222</v>
      </c>
      <c r="J420" s="22">
        <f t="shared" si="29"/>
        <v>3</v>
      </c>
      <c r="K420" s="22">
        <f t="shared" si="30"/>
        <v>3</v>
      </c>
    </row>
    <row r="421" spans="1:11" s="22" customFormat="1">
      <c r="A421" s="22">
        <f>IFERROR(テーブル_Swim015[[#This Row],[競技番号]],"")</f>
        <v>22</v>
      </c>
      <c r="B421" s="22">
        <f>IFERROR(テーブル_Swim015[[#This Row],[組]],"")</f>
        <v>3</v>
      </c>
      <c r="C421" s="22">
        <f>IFERROR(テーブル_Swim015[[#This Row],[水路]],"")</f>
        <v>4</v>
      </c>
      <c r="D421" s="22" t="str">
        <f t="shared" si="27"/>
        <v>2234</v>
      </c>
      <c r="E421" s="22">
        <f>IFERROR(テーブル_Swim015[[#This Row],[選手番号]],"")</f>
        <v>337</v>
      </c>
      <c r="F421" s="22" t="str">
        <f>IFERROR(VLOOKUP(E421,Sheet3!A:H,3,0),"")</f>
        <v xml:space="preserve">亀田　翔矢                    </v>
      </c>
      <c r="G421" s="22" t="str">
        <f>IFERROR(VLOOKUP(E421,Sheet3!A:H,8,0),"")</f>
        <v xml:space="preserve">ＯＫＳＳ        </v>
      </c>
      <c r="H421" s="22" t="str">
        <f>IFERROR(VLOOKUP(E421,Sheet2!A:B,2,0),"")</f>
        <v/>
      </c>
      <c r="I421" s="22" t="str">
        <f t="shared" si="28"/>
        <v>33722</v>
      </c>
      <c r="J421" s="22">
        <f t="shared" si="29"/>
        <v>3</v>
      </c>
      <c r="K421" s="22">
        <f t="shared" si="30"/>
        <v>4</v>
      </c>
    </row>
    <row r="422" spans="1:11" s="22" customFormat="1">
      <c r="A422" s="22">
        <f>IFERROR(テーブル_Swim015[[#This Row],[競技番号]],"")</f>
        <v>22</v>
      </c>
      <c r="B422" s="22">
        <f>IFERROR(テーブル_Swim015[[#This Row],[組]],"")</f>
        <v>3</v>
      </c>
      <c r="C422" s="22">
        <f>IFERROR(テーブル_Swim015[[#This Row],[水路]],"")</f>
        <v>5</v>
      </c>
      <c r="D422" s="22" t="str">
        <f t="shared" si="27"/>
        <v>2235</v>
      </c>
      <c r="E422" s="22">
        <f>IFERROR(テーブル_Swim015[[#This Row],[選手番号]],"")</f>
        <v>42</v>
      </c>
      <c r="F422" s="22" t="str">
        <f>IFERROR(VLOOKUP(E422,Sheet3!A:H,3,0),"")</f>
        <v xml:space="preserve">岩田　康雅                    </v>
      </c>
      <c r="G422" s="22" t="str">
        <f>IFERROR(VLOOKUP(E422,Sheet3!A:H,8,0),"")</f>
        <v xml:space="preserve">ジャパン丸亀    </v>
      </c>
      <c r="H422" s="22" t="str">
        <f>IFERROR(VLOOKUP(E422,Sheet2!A:B,2,0),"")</f>
        <v/>
      </c>
      <c r="I422" s="22" t="str">
        <f t="shared" si="28"/>
        <v>4222</v>
      </c>
      <c r="J422" s="22">
        <f t="shared" si="29"/>
        <v>3</v>
      </c>
      <c r="K422" s="22">
        <f t="shared" si="30"/>
        <v>5</v>
      </c>
    </row>
    <row r="423" spans="1:11" s="22" customFormat="1">
      <c r="A423" s="22">
        <f>IFERROR(テーブル_Swim015[[#This Row],[競技番号]],"")</f>
        <v>22</v>
      </c>
      <c r="B423" s="22">
        <f>IFERROR(テーブル_Swim015[[#This Row],[組]],"")</f>
        <v>3</v>
      </c>
      <c r="C423" s="22">
        <f>IFERROR(テーブル_Swim015[[#This Row],[水路]],"")</f>
        <v>6</v>
      </c>
      <c r="D423" s="22" t="str">
        <f t="shared" si="27"/>
        <v>2236</v>
      </c>
      <c r="E423" s="22">
        <f>IFERROR(テーブル_Swim015[[#This Row],[選手番号]],"")</f>
        <v>691</v>
      </c>
      <c r="F423" s="22" t="str">
        <f>IFERROR(VLOOKUP(E423,Sheet3!A:H,3,0),"")</f>
        <v xml:space="preserve">清水　鼓哲                    </v>
      </c>
      <c r="G423" s="22" t="str">
        <f>IFERROR(VLOOKUP(E423,Sheet3!A:H,8,0),"")</f>
        <v xml:space="preserve">Ｂ＆Ｇ愛南      </v>
      </c>
      <c r="H423" s="22" t="str">
        <f>IFERROR(VLOOKUP(E423,Sheet2!A:B,2,0),"")</f>
        <v/>
      </c>
      <c r="I423" s="22" t="str">
        <f t="shared" si="28"/>
        <v>69122</v>
      </c>
      <c r="J423" s="22">
        <f t="shared" si="29"/>
        <v>3</v>
      </c>
      <c r="K423" s="22">
        <f t="shared" si="30"/>
        <v>6</v>
      </c>
    </row>
    <row r="424" spans="1:11" s="22" customFormat="1">
      <c r="A424" s="22">
        <f>IFERROR(テーブル_Swim015[[#This Row],[競技番号]],"")</f>
        <v>22</v>
      </c>
      <c r="B424" s="22">
        <f>IFERROR(テーブル_Swim015[[#This Row],[組]],"")</f>
        <v>3</v>
      </c>
      <c r="C424" s="22">
        <f>IFERROR(テーブル_Swim015[[#This Row],[水路]],"")</f>
        <v>7</v>
      </c>
      <c r="D424" s="22" t="str">
        <f t="shared" si="27"/>
        <v>2237</v>
      </c>
      <c r="E424" s="22">
        <f>IFERROR(テーブル_Swim015[[#This Row],[選手番号]],"")</f>
        <v>459</v>
      </c>
      <c r="F424" s="22" t="str">
        <f>IFERROR(VLOOKUP(E424,Sheet3!A:H,3,0),"")</f>
        <v xml:space="preserve">荻原　裕貴                    </v>
      </c>
      <c r="G424" s="22" t="str">
        <f>IFERROR(VLOOKUP(E424,Sheet3!A:H,8,0),"")</f>
        <v xml:space="preserve">南海ＤＣ        </v>
      </c>
      <c r="H424" s="22" t="str">
        <f>IFERROR(VLOOKUP(E424,Sheet2!A:B,2,0),"")</f>
        <v/>
      </c>
      <c r="I424" s="22" t="str">
        <f t="shared" si="28"/>
        <v>45922</v>
      </c>
      <c r="J424" s="22">
        <f t="shared" si="29"/>
        <v>3</v>
      </c>
      <c r="K424" s="22">
        <f t="shared" si="30"/>
        <v>7</v>
      </c>
    </row>
    <row r="425" spans="1:11" s="22" customFormat="1">
      <c r="A425" s="22">
        <f>IFERROR(テーブル_Swim015[[#This Row],[競技番号]],"")</f>
        <v>22</v>
      </c>
      <c r="B425" s="22">
        <f>IFERROR(テーブル_Swim015[[#This Row],[組]],"")</f>
        <v>3</v>
      </c>
      <c r="C425" s="22">
        <f>IFERROR(テーブル_Swim015[[#This Row],[水路]],"")</f>
        <v>8</v>
      </c>
      <c r="D425" s="22" t="str">
        <f t="shared" si="27"/>
        <v>2238</v>
      </c>
      <c r="E425" s="22">
        <f>IFERROR(テーブル_Swim015[[#This Row],[選手番号]],"")</f>
        <v>584</v>
      </c>
      <c r="F425" s="22" t="str">
        <f>IFERROR(VLOOKUP(E425,Sheet3!A:H,3,0),"")</f>
        <v xml:space="preserve">荻原　和樹                    </v>
      </c>
      <c r="G425" s="22" t="str">
        <f>IFERROR(VLOOKUP(E425,Sheet3!A:H,8,0),"")</f>
        <v xml:space="preserve">石原ＳＣ        </v>
      </c>
      <c r="H425" s="22" t="str">
        <f>IFERROR(VLOOKUP(E425,Sheet2!A:B,2,0),"")</f>
        <v/>
      </c>
      <c r="I425" s="22" t="str">
        <f t="shared" si="28"/>
        <v>58422</v>
      </c>
      <c r="J425" s="22">
        <f t="shared" si="29"/>
        <v>3</v>
      </c>
      <c r="K425" s="22">
        <f t="shared" si="30"/>
        <v>8</v>
      </c>
    </row>
    <row r="426" spans="1:11" s="22" customFormat="1">
      <c r="A426" s="22">
        <f>IFERROR(テーブル_Swim015[[#This Row],[競技番号]],"")</f>
        <v>23</v>
      </c>
      <c r="B426" s="22">
        <f>IFERROR(テーブル_Swim015[[#This Row],[組]],"")</f>
        <v>1</v>
      </c>
      <c r="C426" s="22">
        <f>IFERROR(テーブル_Swim015[[#This Row],[水路]],"")</f>
        <v>1</v>
      </c>
      <c r="D426" s="22" t="str">
        <f t="shared" si="27"/>
        <v>2311</v>
      </c>
      <c r="E426" s="22">
        <f>IFERROR(テーブル_Swim015[[#This Row],[選手番号]],"")</f>
        <v>0</v>
      </c>
      <c r="F426" s="22" t="str">
        <f>IFERROR(VLOOKUP(E426,Sheet3!A:H,3,0),"")</f>
        <v/>
      </c>
      <c r="G426" s="22" t="str">
        <f>IFERROR(VLOOKUP(E426,Sheet3!A:H,8,0),"")</f>
        <v/>
      </c>
      <c r="H426" s="22" t="str">
        <f>IFERROR(VLOOKUP(E426,Sheet2!A:B,2,0),"")</f>
        <v/>
      </c>
      <c r="I426" s="22" t="str">
        <f t="shared" si="28"/>
        <v>023</v>
      </c>
      <c r="J426" s="22">
        <f t="shared" si="29"/>
        <v>1</v>
      </c>
      <c r="K426" s="22">
        <f t="shared" si="30"/>
        <v>1</v>
      </c>
    </row>
    <row r="427" spans="1:11" s="22" customFormat="1">
      <c r="A427" s="22">
        <f>IFERROR(テーブル_Swim015[[#This Row],[競技番号]],"")</f>
        <v>23</v>
      </c>
      <c r="B427" s="22">
        <f>IFERROR(テーブル_Swim015[[#This Row],[組]],"")</f>
        <v>1</v>
      </c>
      <c r="C427" s="22">
        <f>IFERROR(テーブル_Swim015[[#This Row],[水路]],"")</f>
        <v>2</v>
      </c>
      <c r="D427" s="22" t="str">
        <f t="shared" si="27"/>
        <v>2312</v>
      </c>
      <c r="E427" s="22">
        <f>IFERROR(テーブル_Swim015[[#This Row],[選手番号]],"")</f>
        <v>0</v>
      </c>
      <c r="F427" s="22" t="str">
        <f>IFERROR(VLOOKUP(E427,Sheet3!A:H,3,0),"")</f>
        <v/>
      </c>
      <c r="G427" s="22" t="str">
        <f>IFERROR(VLOOKUP(E427,Sheet3!A:H,8,0),"")</f>
        <v/>
      </c>
      <c r="H427" s="22" t="str">
        <f>IFERROR(VLOOKUP(E427,Sheet2!A:B,2,0),"")</f>
        <v/>
      </c>
      <c r="I427" s="22" t="str">
        <f t="shared" si="28"/>
        <v>023</v>
      </c>
      <c r="J427" s="22">
        <f t="shared" si="29"/>
        <v>1</v>
      </c>
      <c r="K427" s="22">
        <f t="shared" si="30"/>
        <v>2</v>
      </c>
    </row>
    <row r="428" spans="1:11" s="22" customFormat="1">
      <c r="A428" s="22">
        <f>IFERROR(テーブル_Swim015[[#This Row],[競技番号]],"")</f>
        <v>23</v>
      </c>
      <c r="B428" s="22">
        <f>IFERROR(テーブル_Swim015[[#This Row],[組]],"")</f>
        <v>1</v>
      </c>
      <c r="C428" s="22">
        <f>IFERROR(テーブル_Swim015[[#This Row],[水路]],"")</f>
        <v>3</v>
      </c>
      <c r="D428" s="22" t="str">
        <f t="shared" si="27"/>
        <v>2313</v>
      </c>
      <c r="E428" s="22">
        <f>IFERROR(テーブル_Swim015[[#This Row],[選手番号]],"")</f>
        <v>831</v>
      </c>
      <c r="F428" s="22" t="str">
        <f>IFERROR(VLOOKUP(E428,Sheet3!A:H,3,0),"")</f>
        <v xml:space="preserve">伊藤　未桜                    </v>
      </c>
      <c r="G428" s="22" t="str">
        <f>IFERROR(VLOOKUP(E428,Sheet3!A:H,8,0),"")</f>
        <v xml:space="preserve">NSP高知         </v>
      </c>
      <c r="H428" s="22" t="str">
        <f>IFERROR(VLOOKUP(E428,Sheet2!A:B,2,0),"")</f>
        <v/>
      </c>
      <c r="I428" s="22" t="str">
        <f t="shared" si="28"/>
        <v>83123</v>
      </c>
      <c r="J428" s="22">
        <f t="shared" si="29"/>
        <v>1</v>
      </c>
      <c r="K428" s="22">
        <f t="shared" si="30"/>
        <v>3</v>
      </c>
    </row>
    <row r="429" spans="1:11" s="22" customFormat="1">
      <c r="A429" s="22">
        <f>IFERROR(テーブル_Swim015[[#This Row],[競技番号]],"")</f>
        <v>23</v>
      </c>
      <c r="B429" s="22">
        <f>IFERROR(テーブル_Swim015[[#This Row],[組]],"")</f>
        <v>1</v>
      </c>
      <c r="C429" s="22">
        <f>IFERROR(テーブル_Swim015[[#This Row],[水路]],"")</f>
        <v>4</v>
      </c>
      <c r="D429" s="22" t="str">
        <f t="shared" si="27"/>
        <v>2314</v>
      </c>
      <c r="E429" s="22">
        <f>IFERROR(テーブル_Swim015[[#This Row],[選手番号]],"")</f>
        <v>283</v>
      </c>
      <c r="F429" s="22" t="str">
        <f>IFERROR(VLOOKUP(E429,Sheet3!A:H,3,0),"")</f>
        <v xml:space="preserve">横田　美翼                    </v>
      </c>
      <c r="G429" s="22" t="str">
        <f>IFERROR(VLOOKUP(E429,Sheet3!A:H,8,0),"")</f>
        <v xml:space="preserve">ジャパン三木    </v>
      </c>
      <c r="H429" s="22" t="str">
        <f>IFERROR(VLOOKUP(E429,Sheet2!A:B,2,0),"")</f>
        <v/>
      </c>
      <c r="I429" s="22" t="str">
        <f t="shared" si="28"/>
        <v>28323</v>
      </c>
      <c r="J429" s="22">
        <f t="shared" si="29"/>
        <v>1</v>
      </c>
      <c r="K429" s="22">
        <f t="shared" si="30"/>
        <v>4</v>
      </c>
    </row>
    <row r="430" spans="1:11" s="22" customFormat="1">
      <c r="A430" s="22">
        <f>IFERROR(テーブル_Swim015[[#This Row],[競技番号]],"")</f>
        <v>23</v>
      </c>
      <c r="B430" s="22">
        <f>IFERROR(テーブル_Swim015[[#This Row],[組]],"")</f>
        <v>1</v>
      </c>
      <c r="C430" s="22">
        <f>IFERROR(テーブル_Swim015[[#This Row],[水路]],"")</f>
        <v>5</v>
      </c>
      <c r="D430" s="22" t="str">
        <f t="shared" si="27"/>
        <v>2315</v>
      </c>
      <c r="E430" s="22">
        <f>IFERROR(テーブル_Swim015[[#This Row],[選手番号]],"")</f>
        <v>785</v>
      </c>
      <c r="F430" s="22" t="str">
        <f>IFERROR(VLOOKUP(E430,Sheet3!A:H,3,0),"")</f>
        <v xml:space="preserve">秋森　心羽                    </v>
      </c>
      <c r="G430" s="22" t="str">
        <f>IFERROR(VLOOKUP(E430,Sheet3!A:H,8,0),"")</f>
        <v xml:space="preserve">ZEYO-ST         </v>
      </c>
      <c r="H430" s="22" t="str">
        <f>IFERROR(VLOOKUP(E430,Sheet2!A:B,2,0),"")</f>
        <v/>
      </c>
      <c r="I430" s="22" t="str">
        <f t="shared" si="28"/>
        <v>78523</v>
      </c>
      <c r="J430" s="22">
        <f t="shared" si="29"/>
        <v>1</v>
      </c>
      <c r="K430" s="22">
        <f t="shared" si="30"/>
        <v>5</v>
      </c>
    </row>
    <row r="431" spans="1:11" s="22" customFormat="1">
      <c r="A431" s="22">
        <f>IFERROR(テーブル_Swim015[[#This Row],[競技番号]],"")</f>
        <v>23</v>
      </c>
      <c r="B431" s="22">
        <f>IFERROR(テーブル_Swim015[[#This Row],[組]],"")</f>
        <v>1</v>
      </c>
      <c r="C431" s="22">
        <f>IFERROR(テーブル_Swim015[[#This Row],[水路]],"")</f>
        <v>6</v>
      </c>
      <c r="D431" s="22" t="str">
        <f t="shared" si="27"/>
        <v>2316</v>
      </c>
      <c r="E431" s="22">
        <f>IFERROR(テーブル_Swim015[[#This Row],[選手番号]],"")</f>
        <v>0</v>
      </c>
      <c r="F431" s="22" t="str">
        <f>IFERROR(VLOOKUP(E431,Sheet3!A:H,3,0),"")</f>
        <v/>
      </c>
      <c r="G431" s="22" t="str">
        <f>IFERROR(VLOOKUP(E431,Sheet3!A:H,8,0),"")</f>
        <v/>
      </c>
      <c r="H431" s="22" t="str">
        <f>IFERROR(VLOOKUP(E431,Sheet2!A:B,2,0),"")</f>
        <v/>
      </c>
      <c r="I431" s="22" t="str">
        <f t="shared" si="28"/>
        <v>023</v>
      </c>
      <c r="J431" s="22">
        <f t="shared" si="29"/>
        <v>1</v>
      </c>
      <c r="K431" s="22">
        <f t="shared" si="30"/>
        <v>6</v>
      </c>
    </row>
    <row r="432" spans="1:11" s="22" customFormat="1">
      <c r="A432" s="22">
        <f>IFERROR(テーブル_Swim015[[#This Row],[競技番号]],"")</f>
        <v>23</v>
      </c>
      <c r="B432" s="22">
        <f>IFERROR(テーブル_Swim015[[#This Row],[組]],"")</f>
        <v>1</v>
      </c>
      <c r="C432" s="22">
        <f>IFERROR(テーブル_Swim015[[#This Row],[水路]],"")</f>
        <v>7</v>
      </c>
      <c r="D432" s="22" t="str">
        <f t="shared" si="27"/>
        <v>2317</v>
      </c>
      <c r="E432" s="22">
        <f>IFERROR(テーブル_Swim015[[#This Row],[選手番号]],"")</f>
        <v>0</v>
      </c>
      <c r="F432" s="22" t="str">
        <f>IFERROR(VLOOKUP(E432,Sheet3!A:H,3,0),"")</f>
        <v/>
      </c>
      <c r="G432" s="22" t="str">
        <f>IFERROR(VLOOKUP(E432,Sheet3!A:H,8,0),"")</f>
        <v/>
      </c>
      <c r="H432" s="22" t="str">
        <f>IFERROR(VLOOKUP(E432,Sheet2!A:B,2,0),"")</f>
        <v/>
      </c>
      <c r="I432" s="22" t="str">
        <f t="shared" si="28"/>
        <v>023</v>
      </c>
      <c r="J432" s="22">
        <f t="shared" si="29"/>
        <v>1</v>
      </c>
      <c r="K432" s="22">
        <f t="shared" si="30"/>
        <v>7</v>
      </c>
    </row>
    <row r="433" spans="1:11" s="22" customFormat="1">
      <c r="A433" s="22">
        <f>IFERROR(テーブル_Swim015[[#This Row],[競技番号]],"")</f>
        <v>23</v>
      </c>
      <c r="B433" s="22">
        <f>IFERROR(テーブル_Swim015[[#This Row],[組]],"")</f>
        <v>1</v>
      </c>
      <c r="C433" s="22">
        <f>IFERROR(テーブル_Swim015[[#This Row],[水路]],"")</f>
        <v>8</v>
      </c>
      <c r="D433" s="22" t="str">
        <f t="shared" si="27"/>
        <v>2318</v>
      </c>
      <c r="E433" s="22">
        <f>IFERROR(テーブル_Swim015[[#This Row],[選手番号]],"")</f>
        <v>0</v>
      </c>
      <c r="F433" s="22" t="str">
        <f>IFERROR(VLOOKUP(E433,Sheet3!A:H,3,0),"")</f>
        <v/>
      </c>
      <c r="G433" s="22" t="str">
        <f>IFERROR(VLOOKUP(E433,Sheet3!A:H,8,0),"")</f>
        <v/>
      </c>
      <c r="H433" s="22" t="str">
        <f>IFERROR(VLOOKUP(E433,Sheet2!A:B,2,0),"")</f>
        <v/>
      </c>
      <c r="I433" s="22" t="str">
        <f t="shared" si="28"/>
        <v>023</v>
      </c>
      <c r="J433" s="22">
        <f t="shared" si="29"/>
        <v>1</v>
      </c>
      <c r="K433" s="22">
        <f t="shared" si="30"/>
        <v>8</v>
      </c>
    </row>
    <row r="434" spans="1:11" s="22" customFormat="1">
      <c r="A434" s="22">
        <f>IFERROR(テーブル_Swim015[[#This Row],[競技番号]],"")</f>
        <v>23</v>
      </c>
      <c r="B434" s="22">
        <f>IFERROR(テーブル_Swim015[[#This Row],[組]],"")</f>
        <v>2</v>
      </c>
      <c r="C434" s="22">
        <f>IFERROR(テーブル_Swim015[[#This Row],[水路]],"")</f>
        <v>1</v>
      </c>
      <c r="D434" s="22" t="str">
        <f t="shared" si="27"/>
        <v>2321</v>
      </c>
      <c r="E434" s="22">
        <f>IFERROR(テーブル_Swim015[[#This Row],[選手番号]],"")</f>
        <v>0</v>
      </c>
      <c r="F434" s="22" t="str">
        <f>IFERROR(VLOOKUP(E434,Sheet3!A:H,3,0),"")</f>
        <v/>
      </c>
      <c r="G434" s="22" t="str">
        <f>IFERROR(VLOOKUP(E434,Sheet3!A:H,8,0),"")</f>
        <v/>
      </c>
      <c r="H434" s="22" t="str">
        <f>IFERROR(VLOOKUP(E434,Sheet2!A:B,2,0),"")</f>
        <v/>
      </c>
      <c r="I434" s="22" t="str">
        <f t="shared" si="28"/>
        <v>023</v>
      </c>
      <c r="J434" s="22">
        <f t="shared" si="29"/>
        <v>2</v>
      </c>
      <c r="K434" s="22">
        <f t="shared" si="30"/>
        <v>1</v>
      </c>
    </row>
    <row r="435" spans="1:11" s="22" customFormat="1">
      <c r="A435" s="22">
        <f>IFERROR(テーブル_Swim015[[#This Row],[競技番号]],"")</f>
        <v>23</v>
      </c>
      <c r="B435" s="22">
        <f>IFERROR(テーブル_Swim015[[#This Row],[組]],"")</f>
        <v>2</v>
      </c>
      <c r="C435" s="22">
        <f>IFERROR(テーブル_Swim015[[#This Row],[水路]],"")</f>
        <v>2</v>
      </c>
      <c r="D435" s="22" t="str">
        <f t="shared" si="27"/>
        <v>2322</v>
      </c>
      <c r="E435" s="22">
        <f>IFERROR(テーブル_Swim015[[#This Row],[選手番号]],"")</f>
        <v>757</v>
      </c>
      <c r="F435" s="22" t="str">
        <f>IFERROR(VLOOKUP(E435,Sheet3!A:H,3,0),"")</f>
        <v xml:space="preserve">大崎由梨亜                    </v>
      </c>
      <c r="G435" s="22" t="str">
        <f>IFERROR(VLOOKUP(E435,Sheet3!A:H,8,0),"")</f>
        <v xml:space="preserve">ＪＳＳ高知      </v>
      </c>
      <c r="H435" s="22" t="str">
        <f>IFERROR(VLOOKUP(E435,Sheet2!A:B,2,0),"")</f>
        <v/>
      </c>
      <c r="I435" s="22" t="str">
        <f t="shared" si="28"/>
        <v>75723</v>
      </c>
      <c r="J435" s="22">
        <f t="shared" si="29"/>
        <v>2</v>
      </c>
      <c r="K435" s="22">
        <f t="shared" si="30"/>
        <v>2</v>
      </c>
    </row>
    <row r="436" spans="1:11" s="22" customFormat="1">
      <c r="A436" s="22">
        <f>IFERROR(テーブル_Swim015[[#This Row],[競技番号]],"")</f>
        <v>23</v>
      </c>
      <c r="B436" s="22">
        <f>IFERROR(テーブル_Swim015[[#This Row],[組]],"")</f>
        <v>2</v>
      </c>
      <c r="C436" s="22">
        <f>IFERROR(テーブル_Swim015[[#This Row],[水路]],"")</f>
        <v>3</v>
      </c>
      <c r="D436" s="22" t="str">
        <f t="shared" si="27"/>
        <v>2323</v>
      </c>
      <c r="E436" s="22">
        <f>IFERROR(テーブル_Swim015[[#This Row],[選手番号]],"")</f>
        <v>239</v>
      </c>
      <c r="F436" s="22" t="str">
        <f>IFERROR(VLOOKUP(E436,Sheet3!A:H,3,0),"")</f>
        <v xml:space="preserve">大高千代子                    </v>
      </c>
      <c r="G436" s="22" t="str">
        <f>IFERROR(VLOOKUP(E436,Sheet3!A:H,8,0),"")</f>
        <v xml:space="preserve">サンダーＳＳ    </v>
      </c>
      <c r="H436" s="22" t="str">
        <f>IFERROR(VLOOKUP(E436,Sheet2!A:B,2,0),"")</f>
        <v/>
      </c>
      <c r="I436" s="22" t="str">
        <f t="shared" si="28"/>
        <v>23923</v>
      </c>
      <c r="J436" s="22">
        <f t="shared" si="29"/>
        <v>2</v>
      </c>
      <c r="K436" s="22">
        <f t="shared" si="30"/>
        <v>3</v>
      </c>
    </row>
    <row r="437" spans="1:11" s="22" customFormat="1">
      <c r="A437" s="22">
        <f>IFERROR(テーブル_Swim015[[#This Row],[競技番号]],"")</f>
        <v>23</v>
      </c>
      <c r="B437" s="22">
        <f>IFERROR(テーブル_Swim015[[#This Row],[組]],"")</f>
        <v>2</v>
      </c>
      <c r="C437" s="22">
        <f>IFERROR(テーブル_Swim015[[#This Row],[水路]],"")</f>
        <v>4</v>
      </c>
      <c r="D437" s="22" t="str">
        <f t="shared" si="27"/>
        <v>2324</v>
      </c>
      <c r="E437" s="22">
        <f>IFERROR(テーブル_Swim015[[#This Row],[選手番号]],"")</f>
        <v>457</v>
      </c>
      <c r="F437" s="22" t="str">
        <f>IFERROR(VLOOKUP(E437,Sheet3!A:H,3,0),"")</f>
        <v xml:space="preserve">芝　　怜菜                    </v>
      </c>
      <c r="G437" s="22" t="str">
        <f>IFERROR(VLOOKUP(E437,Sheet3!A:H,8,0),"")</f>
        <v xml:space="preserve">五百木ＳＣ      </v>
      </c>
      <c r="H437" s="22" t="str">
        <f>IFERROR(VLOOKUP(E437,Sheet2!A:B,2,0),"")</f>
        <v/>
      </c>
      <c r="I437" s="22" t="str">
        <f t="shared" si="28"/>
        <v>45723</v>
      </c>
      <c r="J437" s="22">
        <f t="shared" si="29"/>
        <v>2</v>
      </c>
      <c r="K437" s="22">
        <f t="shared" si="30"/>
        <v>4</v>
      </c>
    </row>
    <row r="438" spans="1:11" s="22" customFormat="1">
      <c r="A438" s="22">
        <f>IFERROR(テーブル_Swim015[[#This Row],[競技番号]],"")</f>
        <v>23</v>
      </c>
      <c r="B438" s="22">
        <f>IFERROR(テーブル_Swim015[[#This Row],[組]],"")</f>
        <v>2</v>
      </c>
      <c r="C438" s="22">
        <f>IFERROR(テーブル_Swim015[[#This Row],[水路]],"")</f>
        <v>5</v>
      </c>
      <c r="D438" s="22" t="str">
        <f t="shared" si="27"/>
        <v>2325</v>
      </c>
      <c r="E438" s="22">
        <f>IFERROR(テーブル_Swim015[[#This Row],[選手番号]],"")</f>
        <v>329</v>
      </c>
      <c r="F438" s="22" t="str">
        <f>IFERROR(VLOOKUP(E438,Sheet3!A:H,3,0),"")</f>
        <v xml:space="preserve">徳永　海希                    </v>
      </c>
      <c r="G438" s="22" t="str">
        <f>IFERROR(VLOOKUP(E438,Sheet3!A:H,8,0),"")</f>
        <v xml:space="preserve">ハッピー阿南    </v>
      </c>
      <c r="H438" s="22" t="str">
        <f>IFERROR(VLOOKUP(E438,Sheet2!A:B,2,0),"")</f>
        <v/>
      </c>
      <c r="I438" s="22" t="str">
        <f t="shared" si="28"/>
        <v>32923</v>
      </c>
      <c r="J438" s="22">
        <f t="shared" si="29"/>
        <v>2</v>
      </c>
      <c r="K438" s="22">
        <f t="shared" si="30"/>
        <v>5</v>
      </c>
    </row>
    <row r="439" spans="1:11" s="22" customFormat="1">
      <c r="A439" s="22">
        <f>IFERROR(テーブル_Swim015[[#This Row],[競技番号]],"")</f>
        <v>23</v>
      </c>
      <c r="B439" s="22">
        <f>IFERROR(テーブル_Swim015[[#This Row],[組]],"")</f>
        <v>2</v>
      </c>
      <c r="C439" s="22">
        <f>IFERROR(テーブル_Swim015[[#This Row],[水路]],"")</f>
        <v>6</v>
      </c>
      <c r="D439" s="22" t="str">
        <f t="shared" si="27"/>
        <v>2326</v>
      </c>
      <c r="E439" s="22">
        <f>IFERROR(テーブル_Swim015[[#This Row],[選手番号]],"")</f>
        <v>690</v>
      </c>
      <c r="F439" s="22" t="str">
        <f>IFERROR(VLOOKUP(E439,Sheet3!A:H,3,0),"")</f>
        <v xml:space="preserve">大西　美憂                    </v>
      </c>
      <c r="G439" s="22" t="str">
        <f>IFERROR(VLOOKUP(E439,Sheet3!A:H,8,0),"")</f>
        <v xml:space="preserve">コナミ松山      </v>
      </c>
      <c r="H439" s="22" t="str">
        <f>IFERROR(VLOOKUP(E439,Sheet2!A:B,2,0),"")</f>
        <v/>
      </c>
      <c r="I439" s="22" t="str">
        <f t="shared" si="28"/>
        <v>69023</v>
      </c>
      <c r="J439" s="22">
        <f t="shared" si="29"/>
        <v>2</v>
      </c>
      <c r="K439" s="22">
        <f t="shared" si="30"/>
        <v>6</v>
      </c>
    </row>
    <row r="440" spans="1:11" s="22" customFormat="1">
      <c r="A440" s="22">
        <f>IFERROR(テーブル_Swim015[[#This Row],[競技番号]],"")</f>
        <v>23</v>
      </c>
      <c r="B440" s="22">
        <f>IFERROR(テーブル_Swim015[[#This Row],[組]],"")</f>
        <v>2</v>
      </c>
      <c r="C440" s="22">
        <f>IFERROR(テーブル_Swim015[[#This Row],[水路]],"")</f>
        <v>7</v>
      </c>
      <c r="D440" s="22" t="str">
        <f t="shared" si="27"/>
        <v>2327</v>
      </c>
      <c r="E440" s="22">
        <f>IFERROR(テーブル_Swim015[[#This Row],[選手番号]],"")</f>
        <v>550</v>
      </c>
      <c r="F440" s="22" t="str">
        <f>IFERROR(VLOOKUP(E440,Sheet3!A:H,3,0),"")</f>
        <v xml:space="preserve">井上日菜子                    </v>
      </c>
      <c r="G440" s="22" t="str">
        <f>IFERROR(VLOOKUP(E440,Sheet3!A:H,8,0),"")</f>
        <v xml:space="preserve">八幡浜ＳＣ      </v>
      </c>
      <c r="H440" s="22" t="str">
        <f>IFERROR(VLOOKUP(E440,Sheet2!A:B,2,0),"")</f>
        <v/>
      </c>
      <c r="I440" s="22" t="str">
        <f t="shared" si="28"/>
        <v>55023</v>
      </c>
      <c r="J440" s="22">
        <f t="shared" si="29"/>
        <v>2</v>
      </c>
      <c r="K440" s="22">
        <f t="shared" si="30"/>
        <v>7</v>
      </c>
    </row>
    <row r="441" spans="1:11" s="22" customFormat="1">
      <c r="A441" s="22">
        <f>IFERROR(テーブル_Swim015[[#This Row],[競技番号]],"")</f>
        <v>23</v>
      </c>
      <c r="B441" s="22">
        <f>IFERROR(テーブル_Swim015[[#This Row],[組]],"")</f>
        <v>2</v>
      </c>
      <c r="C441" s="22">
        <f>IFERROR(テーブル_Swim015[[#This Row],[水路]],"")</f>
        <v>8</v>
      </c>
      <c r="D441" s="22" t="str">
        <f t="shared" si="27"/>
        <v>2328</v>
      </c>
      <c r="E441" s="22">
        <f>IFERROR(テーブル_Swim015[[#This Row],[選手番号]],"")</f>
        <v>0</v>
      </c>
      <c r="F441" s="22" t="str">
        <f>IFERROR(VLOOKUP(E441,Sheet3!A:H,3,0),"")</f>
        <v/>
      </c>
      <c r="G441" s="22" t="str">
        <f>IFERROR(VLOOKUP(E441,Sheet3!A:H,8,0),"")</f>
        <v/>
      </c>
      <c r="H441" s="22" t="str">
        <f>IFERROR(VLOOKUP(E441,Sheet2!A:B,2,0),"")</f>
        <v/>
      </c>
      <c r="I441" s="22" t="str">
        <f t="shared" si="28"/>
        <v>023</v>
      </c>
      <c r="J441" s="22">
        <f t="shared" si="29"/>
        <v>2</v>
      </c>
      <c r="K441" s="22">
        <f t="shared" si="30"/>
        <v>8</v>
      </c>
    </row>
    <row r="442" spans="1:11" s="22" customFormat="1">
      <c r="A442" s="22">
        <f>IFERROR(テーブル_Swim015[[#This Row],[競技番号]],"")</f>
        <v>24</v>
      </c>
      <c r="B442" s="22">
        <f>IFERROR(テーブル_Swim015[[#This Row],[組]],"")</f>
        <v>1</v>
      </c>
      <c r="C442" s="22">
        <f>IFERROR(テーブル_Swim015[[#This Row],[水路]],"")</f>
        <v>1</v>
      </c>
      <c r="D442" s="22" t="str">
        <f t="shared" si="27"/>
        <v>2411</v>
      </c>
      <c r="E442" s="22">
        <f>IFERROR(テーブル_Swim015[[#This Row],[選手番号]],"")</f>
        <v>0</v>
      </c>
      <c r="F442" s="22" t="str">
        <f>IFERROR(VLOOKUP(E442,Sheet3!A:H,3,0),"")</f>
        <v/>
      </c>
      <c r="G442" s="22" t="str">
        <f>IFERROR(VLOOKUP(E442,Sheet3!A:H,8,0),"")</f>
        <v/>
      </c>
      <c r="H442" s="22" t="str">
        <f>IFERROR(VLOOKUP(E442,Sheet2!A:B,2,0),"")</f>
        <v/>
      </c>
      <c r="I442" s="22" t="str">
        <f t="shared" si="28"/>
        <v>024</v>
      </c>
      <c r="J442" s="22">
        <f t="shared" si="29"/>
        <v>1</v>
      </c>
      <c r="K442" s="22">
        <f t="shared" si="30"/>
        <v>1</v>
      </c>
    </row>
    <row r="443" spans="1:11" s="22" customFormat="1">
      <c r="A443" s="22">
        <f>IFERROR(テーブル_Swim015[[#This Row],[競技番号]],"")</f>
        <v>24</v>
      </c>
      <c r="B443" s="22">
        <f>IFERROR(テーブル_Swim015[[#This Row],[組]],"")</f>
        <v>1</v>
      </c>
      <c r="C443" s="22">
        <f>IFERROR(テーブル_Swim015[[#This Row],[水路]],"")</f>
        <v>2</v>
      </c>
      <c r="D443" s="22" t="str">
        <f t="shared" si="27"/>
        <v>2412</v>
      </c>
      <c r="E443" s="22">
        <f>IFERROR(テーブル_Swim015[[#This Row],[選手番号]],"")</f>
        <v>0</v>
      </c>
      <c r="F443" s="22" t="str">
        <f>IFERROR(VLOOKUP(E443,Sheet3!A:H,3,0),"")</f>
        <v/>
      </c>
      <c r="G443" s="22" t="str">
        <f>IFERROR(VLOOKUP(E443,Sheet3!A:H,8,0),"")</f>
        <v/>
      </c>
      <c r="H443" s="22" t="str">
        <f>IFERROR(VLOOKUP(E443,Sheet2!A:B,2,0),"")</f>
        <v/>
      </c>
      <c r="I443" s="22" t="str">
        <f t="shared" si="28"/>
        <v>024</v>
      </c>
      <c r="J443" s="22">
        <f t="shared" si="29"/>
        <v>1</v>
      </c>
      <c r="K443" s="22">
        <f t="shared" si="30"/>
        <v>2</v>
      </c>
    </row>
    <row r="444" spans="1:11" s="22" customFormat="1">
      <c r="A444" s="22">
        <f>IFERROR(テーブル_Swim015[[#This Row],[競技番号]],"")</f>
        <v>24</v>
      </c>
      <c r="B444" s="22">
        <f>IFERROR(テーブル_Swim015[[#This Row],[組]],"")</f>
        <v>1</v>
      </c>
      <c r="C444" s="22">
        <f>IFERROR(テーブル_Swim015[[#This Row],[水路]],"")</f>
        <v>3</v>
      </c>
      <c r="D444" s="22" t="str">
        <f t="shared" si="27"/>
        <v>2413</v>
      </c>
      <c r="E444" s="22">
        <f>IFERROR(テーブル_Swim015[[#This Row],[選手番号]],"")</f>
        <v>0</v>
      </c>
      <c r="F444" s="22" t="str">
        <f>IFERROR(VLOOKUP(E444,Sheet3!A:H,3,0),"")</f>
        <v/>
      </c>
      <c r="G444" s="22" t="str">
        <f>IFERROR(VLOOKUP(E444,Sheet3!A:H,8,0),"")</f>
        <v/>
      </c>
      <c r="H444" s="22" t="str">
        <f>IFERROR(VLOOKUP(E444,Sheet2!A:B,2,0),"")</f>
        <v/>
      </c>
      <c r="I444" s="22" t="str">
        <f t="shared" si="28"/>
        <v>024</v>
      </c>
      <c r="J444" s="22">
        <f t="shared" si="29"/>
        <v>1</v>
      </c>
      <c r="K444" s="22">
        <f t="shared" si="30"/>
        <v>3</v>
      </c>
    </row>
    <row r="445" spans="1:11" s="22" customFormat="1">
      <c r="A445" s="22">
        <f>IFERROR(テーブル_Swim015[[#This Row],[競技番号]],"")</f>
        <v>24</v>
      </c>
      <c r="B445" s="22">
        <f>IFERROR(テーブル_Swim015[[#This Row],[組]],"")</f>
        <v>1</v>
      </c>
      <c r="C445" s="22">
        <f>IFERROR(テーブル_Swim015[[#This Row],[水路]],"")</f>
        <v>4</v>
      </c>
      <c r="D445" s="22" t="str">
        <f t="shared" si="27"/>
        <v>2414</v>
      </c>
      <c r="E445" s="22">
        <f>IFERROR(テーブル_Swim015[[#This Row],[選手番号]],"")</f>
        <v>0</v>
      </c>
      <c r="F445" s="22" t="str">
        <f>IFERROR(VLOOKUP(E445,Sheet3!A:H,3,0),"")</f>
        <v/>
      </c>
      <c r="G445" s="22" t="str">
        <f>IFERROR(VLOOKUP(E445,Sheet3!A:H,8,0),"")</f>
        <v/>
      </c>
      <c r="H445" s="22" t="str">
        <f>IFERROR(VLOOKUP(E445,Sheet2!A:B,2,0),"")</f>
        <v/>
      </c>
      <c r="I445" s="22" t="str">
        <f t="shared" si="28"/>
        <v>024</v>
      </c>
      <c r="J445" s="22">
        <f t="shared" si="29"/>
        <v>1</v>
      </c>
      <c r="K445" s="22">
        <f t="shared" si="30"/>
        <v>4</v>
      </c>
    </row>
    <row r="446" spans="1:11" s="22" customFormat="1">
      <c r="A446" s="22">
        <f>IFERROR(テーブル_Swim015[[#This Row],[競技番号]],"")</f>
        <v>24</v>
      </c>
      <c r="B446" s="22">
        <f>IFERROR(テーブル_Swim015[[#This Row],[組]],"")</f>
        <v>1</v>
      </c>
      <c r="C446" s="22">
        <f>IFERROR(テーブル_Swim015[[#This Row],[水路]],"")</f>
        <v>5</v>
      </c>
      <c r="D446" s="22" t="str">
        <f t="shared" si="27"/>
        <v>2415</v>
      </c>
      <c r="E446" s="22">
        <f>IFERROR(テーブル_Swim015[[#This Row],[選手番号]],"")</f>
        <v>0</v>
      </c>
      <c r="F446" s="22" t="str">
        <f>IFERROR(VLOOKUP(E446,Sheet3!A:H,3,0),"")</f>
        <v/>
      </c>
      <c r="G446" s="22" t="str">
        <f>IFERROR(VLOOKUP(E446,Sheet3!A:H,8,0),"")</f>
        <v/>
      </c>
      <c r="H446" s="22" t="str">
        <f>IFERROR(VLOOKUP(E446,Sheet2!A:B,2,0),"")</f>
        <v/>
      </c>
      <c r="I446" s="22" t="str">
        <f t="shared" si="28"/>
        <v>024</v>
      </c>
      <c r="J446" s="22">
        <f t="shared" si="29"/>
        <v>1</v>
      </c>
      <c r="K446" s="22">
        <f t="shared" si="30"/>
        <v>5</v>
      </c>
    </row>
    <row r="447" spans="1:11" s="22" customFormat="1">
      <c r="A447" s="22">
        <f>IFERROR(テーブル_Swim015[[#This Row],[競技番号]],"")</f>
        <v>24</v>
      </c>
      <c r="B447" s="22">
        <f>IFERROR(テーブル_Swim015[[#This Row],[組]],"")</f>
        <v>1</v>
      </c>
      <c r="C447" s="22">
        <f>IFERROR(テーブル_Swim015[[#This Row],[水路]],"")</f>
        <v>6</v>
      </c>
      <c r="D447" s="22" t="str">
        <f t="shared" si="27"/>
        <v>2416</v>
      </c>
      <c r="E447" s="22">
        <f>IFERROR(テーブル_Swim015[[#This Row],[選手番号]],"")</f>
        <v>0</v>
      </c>
      <c r="F447" s="22" t="str">
        <f>IFERROR(VLOOKUP(E447,Sheet3!A:H,3,0),"")</f>
        <v/>
      </c>
      <c r="G447" s="22" t="str">
        <f>IFERROR(VLOOKUP(E447,Sheet3!A:H,8,0),"")</f>
        <v/>
      </c>
      <c r="H447" s="22" t="str">
        <f>IFERROR(VLOOKUP(E447,Sheet2!A:B,2,0),"")</f>
        <v/>
      </c>
      <c r="I447" s="22" t="str">
        <f t="shared" si="28"/>
        <v>024</v>
      </c>
      <c r="J447" s="22">
        <f t="shared" si="29"/>
        <v>1</v>
      </c>
      <c r="K447" s="22">
        <f t="shared" si="30"/>
        <v>6</v>
      </c>
    </row>
    <row r="448" spans="1:11" s="22" customFormat="1">
      <c r="A448" s="22">
        <f>IFERROR(テーブル_Swim015[[#This Row],[競技番号]],"")</f>
        <v>24</v>
      </c>
      <c r="B448" s="22">
        <f>IFERROR(テーブル_Swim015[[#This Row],[組]],"")</f>
        <v>1</v>
      </c>
      <c r="C448" s="22">
        <f>IFERROR(テーブル_Swim015[[#This Row],[水路]],"")</f>
        <v>7</v>
      </c>
      <c r="D448" s="22" t="str">
        <f t="shared" si="27"/>
        <v>2417</v>
      </c>
      <c r="E448" s="22">
        <f>IFERROR(テーブル_Swim015[[#This Row],[選手番号]],"")</f>
        <v>0</v>
      </c>
      <c r="F448" s="22" t="str">
        <f>IFERROR(VLOOKUP(E448,Sheet3!A:H,3,0),"")</f>
        <v/>
      </c>
      <c r="G448" s="22" t="str">
        <f>IFERROR(VLOOKUP(E448,Sheet3!A:H,8,0),"")</f>
        <v/>
      </c>
      <c r="H448" s="22" t="str">
        <f>IFERROR(VLOOKUP(E448,Sheet2!A:B,2,0),"")</f>
        <v/>
      </c>
      <c r="I448" s="22" t="str">
        <f t="shared" si="28"/>
        <v>024</v>
      </c>
      <c r="J448" s="22">
        <f t="shared" si="29"/>
        <v>1</v>
      </c>
      <c r="K448" s="22">
        <f t="shared" si="30"/>
        <v>7</v>
      </c>
    </row>
    <row r="449" spans="1:11" s="22" customFormat="1">
      <c r="A449" s="22">
        <f>IFERROR(テーブル_Swim015[[#This Row],[競技番号]],"")</f>
        <v>24</v>
      </c>
      <c r="B449" s="22">
        <f>IFERROR(テーブル_Swim015[[#This Row],[組]],"")</f>
        <v>1</v>
      </c>
      <c r="C449" s="22">
        <f>IFERROR(テーブル_Swim015[[#This Row],[水路]],"")</f>
        <v>8</v>
      </c>
      <c r="D449" s="22" t="str">
        <f t="shared" si="27"/>
        <v>2418</v>
      </c>
      <c r="E449" s="22">
        <f>IFERROR(テーブル_Swim015[[#This Row],[選手番号]],"")</f>
        <v>0</v>
      </c>
      <c r="F449" s="22" t="str">
        <f>IFERROR(VLOOKUP(E449,Sheet3!A:H,3,0),"")</f>
        <v/>
      </c>
      <c r="G449" s="22" t="str">
        <f>IFERROR(VLOOKUP(E449,Sheet3!A:H,8,0),"")</f>
        <v/>
      </c>
      <c r="H449" s="22" t="str">
        <f>IFERROR(VLOOKUP(E449,Sheet2!A:B,2,0),"")</f>
        <v/>
      </c>
      <c r="I449" s="22" t="str">
        <f t="shared" si="28"/>
        <v>024</v>
      </c>
      <c r="J449" s="22">
        <f t="shared" si="29"/>
        <v>1</v>
      </c>
      <c r="K449" s="22">
        <f t="shared" si="30"/>
        <v>8</v>
      </c>
    </row>
    <row r="450" spans="1:11" s="22" customFormat="1">
      <c r="A450" s="22">
        <f>IFERROR(テーブル_Swim015[[#This Row],[競技番号]],"")</f>
        <v>25</v>
      </c>
      <c r="B450" s="22">
        <f>IFERROR(テーブル_Swim015[[#This Row],[組]],"")</f>
        <v>1</v>
      </c>
      <c r="C450" s="22">
        <f>IFERROR(テーブル_Swim015[[#This Row],[水路]],"")</f>
        <v>1</v>
      </c>
      <c r="D450" s="22" t="str">
        <f t="shared" si="27"/>
        <v>2511</v>
      </c>
      <c r="E450" s="22">
        <f>IFERROR(テーブル_Swim015[[#This Row],[選手番号]],"")</f>
        <v>114</v>
      </c>
      <c r="F450" s="22" t="str">
        <f>IFERROR(VLOOKUP(E450,Sheet3!A:H,3,0),"")</f>
        <v xml:space="preserve">川東　　花                    </v>
      </c>
      <c r="G450" s="22" t="str">
        <f>IFERROR(VLOOKUP(E450,Sheet3!A:H,8,0),"")</f>
        <v xml:space="preserve">ジャパン観      </v>
      </c>
      <c r="H450" s="22" t="str">
        <f>IFERROR(VLOOKUP(E450,Sheet2!A:B,2,0),"")</f>
        <v/>
      </c>
      <c r="I450" s="22" t="str">
        <f t="shared" si="28"/>
        <v>11425</v>
      </c>
      <c r="J450" s="22">
        <f t="shared" si="29"/>
        <v>1</v>
      </c>
      <c r="K450" s="22">
        <f t="shared" si="30"/>
        <v>1</v>
      </c>
    </row>
    <row r="451" spans="1:11" s="22" customFormat="1">
      <c r="A451" s="22">
        <f>IFERROR(テーブル_Swim015[[#This Row],[競技番号]],"")</f>
        <v>25</v>
      </c>
      <c r="B451" s="22">
        <f>IFERROR(テーブル_Swim015[[#This Row],[組]],"")</f>
        <v>1</v>
      </c>
      <c r="C451" s="22">
        <f>IFERROR(テーブル_Swim015[[#This Row],[水路]],"")</f>
        <v>2</v>
      </c>
      <c r="D451" s="22" t="str">
        <f t="shared" ref="D451:D514" si="31">CONCATENATE(A451,B451,C451)</f>
        <v>2512</v>
      </c>
      <c r="E451" s="22">
        <f>IFERROR(テーブル_Swim015[[#This Row],[選手番号]],"")</f>
        <v>280</v>
      </c>
      <c r="F451" s="22" t="str">
        <f>IFERROR(VLOOKUP(E451,Sheet3!A:H,3,0),"")</f>
        <v xml:space="preserve">成合　真実                    </v>
      </c>
      <c r="G451" s="22" t="str">
        <f>IFERROR(VLOOKUP(E451,Sheet3!A:H,8,0),"")</f>
        <v xml:space="preserve">ジャパン三木    </v>
      </c>
      <c r="H451" s="22" t="str">
        <f>IFERROR(VLOOKUP(E451,Sheet2!A:B,2,0),"")</f>
        <v/>
      </c>
      <c r="I451" s="22" t="str">
        <f t="shared" si="28"/>
        <v>28025</v>
      </c>
      <c r="J451" s="22">
        <f t="shared" si="29"/>
        <v>1</v>
      </c>
      <c r="K451" s="22">
        <f t="shared" si="30"/>
        <v>2</v>
      </c>
    </row>
    <row r="452" spans="1:11" s="22" customFormat="1">
      <c r="A452" s="22">
        <f>IFERROR(テーブル_Swim015[[#This Row],[競技番号]],"")</f>
        <v>25</v>
      </c>
      <c r="B452" s="22">
        <f>IFERROR(テーブル_Swim015[[#This Row],[組]],"")</f>
        <v>1</v>
      </c>
      <c r="C452" s="22">
        <f>IFERROR(テーブル_Swim015[[#This Row],[水路]],"")</f>
        <v>3</v>
      </c>
      <c r="D452" s="22" t="str">
        <f t="shared" si="31"/>
        <v>2513</v>
      </c>
      <c r="E452" s="22">
        <f>IFERROR(テーブル_Swim015[[#This Row],[選手番号]],"")</f>
        <v>35</v>
      </c>
      <c r="F452" s="22" t="str">
        <f>IFERROR(VLOOKUP(E452,Sheet3!A:H,3,0),"")</f>
        <v xml:space="preserve">新開　未菜                    </v>
      </c>
      <c r="G452" s="22" t="str">
        <f>IFERROR(VLOOKUP(E452,Sheet3!A:H,8,0),"")</f>
        <v xml:space="preserve">ジャパン高松    </v>
      </c>
      <c r="H452" s="22" t="str">
        <f>IFERROR(VLOOKUP(E452,Sheet2!A:B,2,0),"")</f>
        <v/>
      </c>
      <c r="I452" s="22" t="str">
        <f t="shared" si="28"/>
        <v>3525</v>
      </c>
      <c r="J452" s="22">
        <f t="shared" si="29"/>
        <v>1</v>
      </c>
      <c r="K452" s="22">
        <f t="shared" si="30"/>
        <v>3</v>
      </c>
    </row>
    <row r="453" spans="1:11" s="22" customFormat="1">
      <c r="A453" s="22">
        <f>IFERROR(テーブル_Swim015[[#This Row],[競技番号]],"")</f>
        <v>25</v>
      </c>
      <c r="B453" s="22">
        <f>IFERROR(テーブル_Swim015[[#This Row],[組]],"")</f>
        <v>1</v>
      </c>
      <c r="C453" s="22">
        <f>IFERROR(テーブル_Swim015[[#This Row],[水路]],"")</f>
        <v>4</v>
      </c>
      <c r="D453" s="22" t="str">
        <f t="shared" si="31"/>
        <v>2514</v>
      </c>
      <c r="E453" s="22">
        <f>IFERROR(テーブル_Swim015[[#This Row],[選手番号]],"")</f>
        <v>714</v>
      </c>
      <c r="F453" s="22" t="str">
        <f>IFERROR(VLOOKUP(E453,Sheet3!A:H,3,0),"")</f>
        <v xml:space="preserve">藤田　悠生                    </v>
      </c>
      <c r="G453" s="22" t="str">
        <f>IFERROR(VLOOKUP(E453,Sheet3!A:H,8,0),"")</f>
        <v xml:space="preserve">AzuMax          </v>
      </c>
      <c r="H453" s="22" t="str">
        <f>IFERROR(VLOOKUP(E453,Sheet2!A:B,2,0),"")</f>
        <v/>
      </c>
      <c r="I453" s="22" t="str">
        <f t="shared" si="28"/>
        <v>71425</v>
      </c>
      <c r="J453" s="22">
        <f t="shared" si="29"/>
        <v>1</v>
      </c>
      <c r="K453" s="22">
        <f t="shared" si="30"/>
        <v>4</v>
      </c>
    </row>
    <row r="454" spans="1:11" s="22" customFormat="1">
      <c r="A454" s="22">
        <f>IFERROR(テーブル_Swim015[[#This Row],[競技番号]],"")</f>
        <v>25</v>
      </c>
      <c r="B454" s="22">
        <f>IFERROR(テーブル_Swim015[[#This Row],[組]],"")</f>
        <v>1</v>
      </c>
      <c r="C454" s="22">
        <f>IFERROR(テーブル_Swim015[[#This Row],[水路]],"")</f>
        <v>5</v>
      </c>
      <c r="D454" s="22" t="str">
        <f t="shared" si="31"/>
        <v>2515</v>
      </c>
      <c r="E454" s="22">
        <f>IFERROR(テーブル_Swim015[[#This Row],[選手番号]],"")</f>
        <v>159</v>
      </c>
      <c r="F454" s="22" t="str">
        <f>IFERROR(VLOOKUP(E454,Sheet3!A:H,3,0),"")</f>
        <v xml:space="preserve">中村　朱理                    </v>
      </c>
      <c r="G454" s="22" t="str">
        <f>IFERROR(VLOOKUP(E454,Sheet3!A:H,8,0),"")</f>
        <v xml:space="preserve">伊藤ＳＳ        </v>
      </c>
      <c r="H454" s="22" t="str">
        <f>IFERROR(VLOOKUP(E454,Sheet2!A:B,2,0),"")</f>
        <v/>
      </c>
      <c r="I454" s="22" t="str">
        <f t="shared" si="28"/>
        <v>15925</v>
      </c>
      <c r="J454" s="22">
        <f t="shared" si="29"/>
        <v>1</v>
      </c>
      <c r="K454" s="22">
        <f t="shared" si="30"/>
        <v>5</v>
      </c>
    </row>
    <row r="455" spans="1:11" s="22" customFormat="1">
      <c r="A455" s="22">
        <f>IFERROR(テーブル_Swim015[[#This Row],[競技番号]],"")</f>
        <v>25</v>
      </c>
      <c r="B455" s="22">
        <f>IFERROR(テーブル_Swim015[[#This Row],[組]],"")</f>
        <v>1</v>
      </c>
      <c r="C455" s="22">
        <f>IFERROR(テーブル_Swim015[[#This Row],[水路]],"")</f>
        <v>6</v>
      </c>
      <c r="D455" s="22" t="str">
        <f t="shared" si="31"/>
        <v>2516</v>
      </c>
      <c r="E455" s="22">
        <f>IFERROR(テーブル_Swim015[[#This Row],[選手番号]],"")</f>
        <v>285</v>
      </c>
      <c r="F455" s="22" t="str">
        <f>IFERROR(VLOOKUP(E455,Sheet3!A:H,3,0),"")</f>
        <v xml:space="preserve">池田歩乃佳                    </v>
      </c>
      <c r="G455" s="22" t="str">
        <f>IFERROR(VLOOKUP(E455,Sheet3!A:H,8,0),"")</f>
        <v xml:space="preserve">サンダー志度    </v>
      </c>
      <c r="H455" s="22" t="str">
        <f>IFERROR(VLOOKUP(E455,Sheet2!A:B,2,0),"")</f>
        <v/>
      </c>
      <c r="I455" s="22" t="str">
        <f t="shared" si="28"/>
        <v>28525</v>
      </c>
      <c r="J455" s="22">
        <f t="shared" si="29"/>
        <v>1</v>
      </c>
      <c r="K455" s="22">
        <f t="shared" si="30"/>
        <v>6</v>
      </c>
    </row>
    <row r="456" spans="1:11" s="22" customFormat="1">
      <c r="A456" s="22">
        <f>IFERROR(テーブル_Swim015[[#This Row],[競技番号]],"")</f>
        <v>25</v>
      </c>
      <c r="B456" s="22">
        <f>IFERROR(テーブル_Swim015[[#This Row],[組]],"")</f>
        <v>1</v>
      </c>
      <c r="C456" s="22">
        <f>IFERROR(テーブル_Swim015[[#This Row],[水路]],"")</f>
        <v>7</v>
      </c>
      <c r="D456" s="22" t="str">
        <f t="shared" si="31"/>
        <v>2517</v>
      </c>
      <c r="E456" s="22">
        <f>IFERROR(テーブル_Swim015[[#This Row],[選手番号]],"")</f>
        <v>203</v>
      </c>
      <c r="F456" s="22" t="str">
        <f>IFERROR(VLOOKUP(E456,Sheet3!A:H,3,0),"")</f>
        <v xml:space="preserve">西川　　葵                    </v>
      </c>
      <c r="G456" s="22" t="str">
        <f>IFERROR(VLOOKUP(E456,Sheet3!A:H,8,0),"")</f>
        <v xml:space="preserve">坂出伊藤ＳＳ    </v>
      </c>
      <c r="H456" s="22" t="str">
        <f>IFERROR(VLOOKUP(E456,Sheet2!A:B,2,0),"")</f>
        <v/>
      </c>
      <c r="I456" s="22" t="str">
        <f t="shared" si="28"/>
        <v>20325</v>
      </c>
      <c r="J456" s="22">
        <f t="shared" si="29"/>
        <v>1</v>
      </c>
      <c r="K456" s="22">
        <f t="shared" si="30"/>
        <v>7</v>
      </c>
    </row>
    <row r="457" spans="1:11" s="22" customFormat="1">
      <c r="A457" s="22">
        <f>IFERROR(テーブル_Swim015[[#This Row],[競技番号]],"")</f>
        <v>25</v>
      </c>
      <c r="B457" s="22">
        <f>IFERROR(テーブル_Swim015[[#This Row],[組]],"")</f>
        <v>1</v>
      </c>
      <c r="C457" s="22">
        <f>IFERROR(テーブル_Swim015[[#This Row],[水路]],"")</f>
        <v>8</v>
      </c>
      <c r="D457" s="22" t="str">
        <f t="shared" si="31"/>
        <v>2518</v>
      </c>
      <c r="E457" s="22">
        <f>IFERROR(テーブル_Swim015[[#This Row],[選手番号]],"")</f>
        <v>0</v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>025</v>
      </c>
      <c r="J457" s="22">
        <f t="shared" si="29"/>
        <v>1</v>
      </c>
      <c r="K457" s="22">
        <f t="shared" si="30"/>
        <v>8</v>
      </c>
    </row>
    <row r="458" spans="1:11" s="22" customFormat="1">
      <c r="A458" s="22">
        <f>IFERROR(テーブル_Swim015[[#This Row],[競技番号]],"")</f>
        <v>25</v>
      </c>
      <c r="B458" s="22">
        <f>IFERROR(テーブル_Swim015[[#This Row],[組]],"")</f>
        <v>2</v>
      </c>
      <c r="C458" s="22">
        <f>IFERROR(テーブル_Swim015[[#This Row],[水路]],"")</f>
        <v>1</v>
      </c>
      <c r="D458" s="22" t="str">
        <f t="shared" si="31"/>
        <v>2521</v>
      </c>
      <c r="E458" s="22">
        <f>IFERROR(テーブル_Swim015[[#This Row],[選手番号]],"")</f>
        <v>783</v>
      </c>
      <c r="F458" s="22" t="str">
        <f>IFERROR(VLOOKUP(E458,Sheet3!A:H,3,0),"")</f>
        <v xml:space="preserve">平山　世織                    </v>
      </c>
      <c r="G458" s="22" t="str">
        <f>IFERROR(VLOOKUP(E458,Sheet3!A:H,8,0),"")</f>
        <v xml:space="preserve">ZEYO-ST         </v>
      </c>
      <c r="H458" s="22" t="str">
        <f>IFERROR(VLOOKUP(E458,Sheet2!A:B,2,0),"")</f>
        <v/>
      </c>
      <c r="I458" s="22" t="str">
        <f t="shared" si="28"/>
        <v>78325</v>
      </c>
      <c r="J458" s="22">
        <f t="shared" si="29"/>
        <v>2</v>
      </c>
      <c r="K458" s="22">
        <f t="shared" si="30"/>
        <v>1</v>
      </c>
    </row>
    <row r="459" spans="1:11" s="22" customFormat="1">
      <c r="A459" s="22">
        <f>IFERROR(テーブル_Swim015[[#This Row],[競技番号]],"")</f>
        <v>25</v>
      </c>
      <c r="B459" s="22">
        <f>IFERROR(テーブル_Swim015[[#This Row],[組]],"")</f>
        <v>2</v>
      </c>
      <c r="C459" s="22">
        <f>IFERROR(テーブル_Swim015[[#This Row],[水路]],"")</f>
        <v>2</v>
      </c>
      <c r="D459" s="22" t="str">
        <f t="shared" si="31"/>
        <v>2522</v>
      </c>
      <c r="E459" s="22">
        <f>IFERROR(テーブル_Swim015[[#This Row],[選手番号]],"")</f>
        <v>302</v>
      </c>
      <c r="F459" s="22" t="str">
        <f>IFERROR(VLOOKUP(E459,Sheet3!A:H,3,0),"")</f>
        <v xml:space="preserve">小松　　櫻                    </v>
      </c>
      <c r="G459" s="22" t="str">
        <f>IFERROR(VLOOKUP(E459,Sheet3!A:H,8,0),"")</f>
        <v xml:space="preserve">ＷＡＭＳＴ      </v>
      </c>
      <c r="H459" s="22" t="str">
        <f>IFERROR(VLOOKUP(E459,Sheet2!A:B,2,0),"")</f>
        <v/>
      </c>
      <c r="I459" s="22" t="str">
        <f t="shared" si="28"/>
        <v>30225</v>
      </c>
      <c r="J459" s="22">
        <f t="shared" si="29"/>
        <v>2</v>
      </c>
      <c r="K459" s="22">
        <f t="shared" si="30"/>
        <v>2</v>
      </c>
    </row>
    <row r="460" spans="1:11" s="22" customFormat="1">
      <c r="A460" s="22">
        <f>IFERROR(テーブル_Swim015[[#This Row],[競技番号]],"")</f>
        <v>25</v>
      </c>
      <c r="B460" s="22">
        <f>IFERROR(テーブル_Swim015[[#This Row],[組]],"")</f>
        <v>2</v>
      </c>
      <c r="C460" s="22">
        <f>IFERROR(テーブル_Swim015[[#This Row],[水路]],"")</f>
        <v>3</v>
      </c>
      <c r="D460" s="22" t="str">
        <f t="shared" si="31"/>
        <v>2523</v>
      </c>
      <c r="E460" s="22">
        <f>IFERROR(テーブル_Swim015[[#This Row],[選手番号]],"")</f>
        <v>664</v>
      </c>
      <c r="F460" s="22" t="str">
        <f>IFERROR(VLOOKUP(E460,Sheet3!A:H,3,0),"")</f>
        <v xml:space="preserve">冨山明央生                    </v>
      </c>
      <c r="G460" s="22" t="str">
        <f>IFERROR(VLOOKUP(E460,Sheet3!A:H,8,0),"")</f>
        <v xml:space="preserve">Ryuow           </v>
      </c>
      <c r="H460" s="22" t="str">
        <f>IFERROR(VLOOKUP(E460,Sheet2!A:B,2,0),"")</f>
        <v/>
      </c>
      <c r="I460" s="22" t="str">
        <f t="shared" si="28"/>
        <v>66425</v>
      </c>
      <c r="J460" s="22">
        <f t="shared" si="29"/>
        <v>2</v>
      </c>
      <c r="K460" s="22">
        <f t="shared" si="30"/>
        <v>3</v>
      </c>
    </row>
    <row r="461" spans="1:11" s="22" customFormat="1">
      <c r="A461" s="22">
        <f>IFERROR(テーブル_Swim015[[#This Row],[競技番号]],"")</f>
        <v>25</v>
      </c>
      <c r="B461" s="22">
        <f>IFERROR(テーブル_Swim015[[#This Row],[組]],"")</f>
        <v>2</v>
      </c>
      <c r="C461" s="22">
        <f>IFERROR(テーブル_Swim015[[#This Row],[水路]],"")</f>
        <v>4</v>
      </c>
      <c r="D461" s="22" t="str">
        <f t="shared" si="31"/>
        <v>2524</v>
      </c>
      <c r="E461" s="22">
        <f>IFERROR(テーブル_Swim015[[#This Row],[選手番号]],"")</f>
        <v>453</v>
      </c>
      <c r="F461" s="22" t="str">
        <f>IFERROR(VLOOKUP(E461,Sheet3!A:H,3,0),"")</f>
        <v xml:space="preserve">芝　　咲菜                    </v>
      </c>
      <c r="G461" s="22" t="str">
        <f>IFERROR(VLOOKUP(E461,Sheet3!A:H,8,0),"")</f>
        <v xml:space="preserve">五百木ＳＣ      </v>
      </c>
      <c r="H461" s="22" t="str">
        <f>IFERROR(VLOOKUP(E461,Sheet2!A:B,2,0),"")</f>
        <v/>
      </c>
      <c r="I461" s="22" t="str">
        <f t="shared" si="28"/>
        <v>45325</v>
      </c>
      <c r="J461" s="22">
        <f t="shared" si="29"/>
        <v>2</v>
      </c>
      <c r="K461" s="22">
        <f t="shared" si="30"/>
        <v>4</v>
      </c>
    </row>
    <row r="462" spans="1:11" s="22" customFormat="1">
      <c r="A462" s="22">
        <f>IFERROR(テーブル_Swim015[[#This Row],[競技番号]],"")</f>
        <v>25</v>
      </c>
      <c r="B462" s="22">
        <f>IFERROR(テーブル_Swim015[[#This Row],[組]],"")</f>
        <v>2</v>
      </c>
      <c r="C462" s="22">
        <f>IFERROR(テーブル_Swim015[[#This Row],[水路]],"")</f>
        <v>5</v>
      </c>
      <c r="D462" s="22" t="str">
        <f t="shared" si="31"/>
        <v>2525</v>
      </c>
      <c r="E462" s="22">
        <f>IFERROR(テーブル_Swim015[[#This Row],[選手番号]],"")</f>
        <v>452</v>
      </c>
      <c r="F462" s="22" t="str">
        <f>IFERROR(VLOOKUP(E462,Sheet3!A:H,3,0),"")</f>
        <v xml:space="preserve">桑村　希海                    </v>
      </c>
      <c r="G462" s="22" t="str">
        <f>IFERROR(VLOOKUP(E462,Sheet3!A:H,8,0),"")</f>
        <v xml:space="preserve">五百木ＳＣ      </v>
      </c>
      <c r="H462" s="22" t="str">
        <f>IFERROR(VLOOKUP(E462,Sheet2!A:B,2,0),"")</f>
        <v/>
      </c>
      <c r="I462" s="22" t="str">
        <f t="shared" si="28"/>
        <v>45225</v>
      </c>
      <c r="J462" s="22">
        <f t="shared" si="29"/>
        <v>2</v>
      </c>
      <c r="K462" s="22">
        <f t="shared" si="30"/>
        <v>5</v>
      </c>
    </row>
    <row r="463" spans="1:11" s="22" customFormat="1">
      <c r="A463" s="22">
        <f>IFERROR(テーブル_Swim015[[#This Row],[競技番号]],"")</f>
        <v>25</v>
      </c>
      <c r="B463" s="22">
        <f>IFERROR(テーブル_Swim015[[#This Row],[組]],"")</f>
        <v>2</v>
      </c>
      <c r="C463" s="22">
        <f>IFERROR(テーブル_Swim015[[#This Row],[水路]],"")</f>
        <v>6</v>
      </c>
      <c r="D463" s="22" t="str">
        <f t="shared" si="31"/>
        <v>2526</v>
      </c>
      <c r="E463" s="22">
        <f>IFERROR(テーブル_Swim015[[#This Row],[選手番号]],"")</f>
        <v>256</v>
      </c>
      <c r="F463" s="22" t="str">
        <f>IFERROR(VLOOKUP(E463,Sheet3!A:H,3,0),"")</f>
        <v xml:space="preserve">尾上　莉沙                    </v>
      </c>
      <c r="G463" s="22" t="str">
        <f>IFERROR(VLOOKUP(E463,Sheet3!A:H,8,0),"")</f>
        <v xml:space="preserve">JSSセンコー     </v>
      </c>
      <c r="H463" s="22" t="str">
        <f>IFERROR(VLOOKUP(E463,Sheet2!A:B,2,0),"")</f>
        <v/>
      </c>
      <c r="I463" s="22" t="str">
        <f t="shared" si="28"/>
        <v>25625</v>
      </c>
      <c r="J463" s="22">
        <f t="shared" si="29"/>
        <v>2</v>
      </c>
      <c r="K463" s="22">
        <f t="shared" si="30"/>
        <v>6</v>
      </c>
    </row>
    <row r="464" spans="1:11" s="22" customFormat="1">
      <c r="A464" s="22">
        <f>IFERROR(テーブル_Swim015[[#This Row],[競技番号]],"")</f>
        <v>25</v>
      </c>
      <c r="B464" s="22">
        <f>IFERROR(テーブル_Swim015[[#This Row],[組]],"")</f>
        <v>2</v>
      </c>
      <c r="C464" s="22">
        <f>IFERROR(テーブル_Swim015[[#This Row],[水路]],"")</f>
        <v>7</v>
      </c>
      <c r="D464" s="22" t="str">
        <f t="shared" si="31"/>
        <v>2527</v>
      </c>
      <c r="E464" s="22">
        <f>IFERROR(テーブル_Swim015[[#This Row],[選手番号]],"")</f>
        <v>526</v>
      </c>
      <c r="F464" s="22" t="str">
        <f>IFERROR(VLOOKUP(E464,Sheet3!A:H,3,0),"")</f>
        <v xml:space="preserve">田村　祐奈                    </v>
      </c>
      <c r="G464" s="22" t="str">
        <f>IFERROR(VLOOKUP(E464,Sheet3!A:H,8,0),"")</f>
        <v xml:space="preserve">ファイブテン    </v>
      </c>
      <c r="H464" s="22" t="str">
        <f>IFERROR(VLOOKUP(E464,Sheet2!A:B,2,0),"")</f>
        <v/>
      </c>
      <c r="I464" s="22" t="str">
        <f t="shared" si="28"/>
        <v>52625</v>
      </c>
      <c r="J464" s="22">
        <f t="shared" si="29"/>
        <v>2</v>
      </c>
      <c r="K464" s="22">
        <f t="shared" si="30"/>
        <v>7</v>
      </c>
    </row>
    <row r="465" spans="1:11" s="22" customFormat="1">
      <c r="A465" s="22">
        <f>IFERROR(テーブル_Swim015[[#This Row],[競技番号]],"")</f>
        <v>25</v>
      </c>
      <c r="B465" s="22">
        <f>IFERROR(テーブル_Swim015[[#This Row],[組]],"")</f>
        <v>2</v>
      </c>
      <c r="C465" s="22">
        <f>IFERROR(テーブル_Swim015[[#This Row],[水路]],"")</f>
        <v>8</v>
      </c>
      <c r="D465" s="22" t="str">
        <f t="shared" si="31"/>
        <v>2528</v>
      </c>
      <c r="E465" s="22">
        <f>IFERROR(テーブル_Swim015[[#This Row],[選手番号]],"")</f>
        <v>481</v>
      </c>
      <c r="F465" s="22" t="str">
        <f>IFERROR(VLOOKUP(E465,Sheet3!A:H,3,0),"")</f>
        <v xml:space="preserve">岡村　亜優                    </v>
      </c>
      <c r="G465" s="22" t="str">
        <f>IFERROR(VLOOKUP(E465,Sheet3!A:H,8,0),"")</f>
        <v xml:space="preserve">南海ＤＣ        </v>
      </c>
      <c r="H465" s="22" t="str">
        <f>IFERROR(VLOOKUP(E465,Sheet2!A:B,2,0),"")</f>
        <v/>
      </c>
      <c r="I465" s="22" t="str">
        <f t="shared" si="28"/>
        <v>48125</v>
      </c>
      <c r="J465" s="22">
        <f t="shared" si="29"/>
        <v>2</v>
      </c>
      <c r="K465" s="22">
        <f t="shared" si="30"/>
        <v>8</v>
      </c>
    </row>
    <row r="466" spans="1:11" s="22" customFormat="1">
      <c r="A466" s="22">
        <f>IFERROR(テーブル_Swim015[[#This Row],[競技番号]],"")</f>
        <v>26</v>
      </c>
      <c r="B466" s="22">
        <f>IFERROR(テーブル_Swim015[[#This Row],[組]],"")</f>
        <v>1</v>
      </c>
      <c r="C466" s="22">
        <f>IFERROR(テーブル_Swim015[[#This Row],[水路]],"")</f>
        <v>1</v>
      </c>
      <c r="D466" s="22" t="str">
        <f t="shared" si="31"/>
        <v>2611</v>
      </c>
      <c r="E466" s="22">
        <f>IFERROR(テーブル_Swim015[[#This Row],[選手番号]],"")</f>
        <v>0</v>
      </c>
      <c r="F466" s="22" t="str">
        <f>IFERROR(VLOOKUP(E466,Sheet3!A:H,3,0),"")</f>
        <v/>
      </c>
      <c r="G466" s="22" t="str">
        <f>IFERROR(VLOOKUP(E466,Sheet3!A:H,8,0),"")</f>
        <v/>
      </c>
      <c r="H466" s="22" t="str">
        <f>IFERROR(VLOOKUP(E466,Sheet2!A:B,2,0),"")</f>
        <v/>
      </c>
      <c r="I466" s="22" t="str">
        <f t="shared" si="28"/>
        <v>026</v>
      </c>
      <c r="J466" s="22">
        <f t="shared" si="29"/>
        <v>1</v>
      </c>
      <c r="K466" s="22">
        <f t="shared" si="30"/>
        <v>1</v>
      </c>
    </row>
    <row r="467" spans="1:11" s="22" customFormat="1">
      <c r="A467" s="22">
        <f>IFERROR(テーブル_Swim015[[#This Row],[競技番号]],"")</f>
        <v>26</v>
      </c>
      <c r="B467" s="22">
        <f>IFERROR(テーブル_Swim015[[#This Row],[組]],"")</f>
        <v>1</v>
      </c>
      <c r="C467" s="22">
        <f>IFERROR(テーブル_Swim015[[#This Row],[水路]],"")</f>
        <v>2</v>
      </c>
      <c r="D467" s="22" t="str">
        <f t="shared" si="31"/>
        <v>2612</v>
      </c>
      <c r="E467" s="22">
        <f>IFERROR(テーブル_Swim015[[#This Row],[選手番号]],"")</f>
        <v>0</v>
      </c>
      <c r="F467" s="22" t="str">
        <f>IFERROR(VLOOKUP(E467,Sheet3!A:H,3,0),"")</f>
        <v/>
      </c>
      <c r="G467" s="22" t="str">
        <f>IFERROR(VLOOKUP(E467,Sheet3!A:H,8,0),"")</f>
        <v/>
      </c>
      <c r="H467" s="22" t="str">
        <f>IFERROR(VLOOKUP(E467,Sheet2!A:B,2,0),"")</f>
        <v/>
      </c>
      <c r="I467" s="22" t="str">
        <f t="shared" ref="I467:I530" si="32">CONCATENATE(E467,A467)</f>
        <v>026</v>
      </c>
      <c r="J467" s="22">
        <f t="shared" ref="J467:J530" si="33">B467</f>
        <v>1</v>
      </c>
      <c r="K467" s="22">
        <f t="shared" ref="K467:K530" si="34">C467</f>
        <v>2</v>
      </c>
    </row>
    <row r="468" spans="1:11" s="22" customFormat="1">
      <c r="A468" s="22">
        <f>IFERROR(テーブル_Swim015[[#This Row],[競技番号]],"")</f>
        <v>26</v>
      </c>
      <c r="B468" s="22">
        <f>IFERROR(テーブル_Swim015[[#This Row],[組]],"")</f>
        <v>1</v>
      </c>
      <c r="C468" s="22">
        <f>IFERROR(テーブル_Swim015[[#This Row],[水路]],"")</f>
        <v>3</v>
      </c>
      <c r="D468" s="22" t="str">
        <f t="shared" si="31"/>
        <v>2613</v>
      </c>
      <c r="E468" s="22">
        <f>IFERROR(テーブル_Swim015[[#This Row],[選手番号]],"")</f>
        <v>92</v>
      </c>
      <c r="F468" s="22" t="str">
        <f>IFERROR(VLOOKUP(E468,Sheet3!A:H,3,0),"")</f>
        <v xml:space="preserve">岡　　大翔                    </v>
      </c>
      <c r="G468" s="22" t="str">
        <f>IFERROR(VLOOKUP(E468,Sheet3!A:H,8,0),"")</f>
        <v xml:space="preserve">ジャパン観      </v>
      </c>
      <c r="H468" s="22" t="str">
        <f>IFERROR(VLOOKUP(E468,Sheet2!A:B,2,0),"")</f>
        <v/>
      </c>
      <c r="I468" s="22" t="str">
        <f t="shared" si="32"/>
        <v>9226</v>
      </c>
      <c r="J468" s="22">
        <f t="shared" si="33"/>
        <v>1</v>
      </c>
      <c r="K468" s="22">
        <f t="shared" si="34"/>
        <v>3</v>
      </c>
    </row>
    <row r="469" spans="1:11" s="22" customFormat="1">
      <c r="A469" s="22">
        <f>IFERROR(テーブル_Swim015[[#This Row],[競技番号]],"")</f>
        <v>26</v>
      </c>
      <c r="B469" s="22">
        <f>IFERROR(テーブル_Swim015[[#This Row],[組]],"")</f>
        <v>1</v>
      </c>
      <c r="C469" s="22">
        <f>IFERROR(テーブル_Swim015[[#This Row],[水路]],"")</f>
        <v>4</v>
      </c>
      <c r="D469" s="22" t="str">
        <f t="shared" si="31"/>
        <v>2614</v>
      </c>
      <c r="E469" s="22">
        <f>IFERROR(テーブル_Swim015[[#This Row],[選手番号]],"")</f>
        <v>10</v>
      </c>
      <c r="F469" s="22" t="str">
        <f>IFERROR(VLOOKUP(E469,Sheet3!A:H,3,0),"")</f>
        <v xml:space="preserve">眞鍋　大地                    </v>
      </c>
      <c r="G469" s="22" t="str">
        <f>IFERROR(VLOOKUP(E469,Sheet3!A:H,8,0),"")</f>
        <v xml:space="preserve">ジャパン高松    </v>
      </c>
      <c r="H469" s="22" t="str">
        <f>IFERROR(VLOOKUP(E469,Sheet2!A:B,2,0),"")</f>
        <v/>
      </c>
      <c r="I469" s="22" t="str">
        <f t="shared" si="32"/>
        <v>1026</v>
      </c>
      <c r="J469" s="22">
        <f t="shared" si="33"/>
        <v>1</v>
      </c>
      <c r="K469" s="22">
        <f t="shared" si="34"/>
        <v>4</v>
      </c>
    </row>
    <row r="470" spans="1:11" s="22" customFormat="1">
      <c r="A470" s="22">
        <f>IFERROR(テーブル_Swim015[[#This Row],[競技番号]],"")</f>
        <v>26</v>
      </c>
      <c r="B470" s="22">
        <f>IFERROR(テーブル_Swim015[[#This Row],[組]],"")</f>
        <v>1</v>
      </c>
      <c r="C470" s="22">
        <f>IFERROR(テーブル_Swim015[[#This Row],[水路]],"")</f>
        <v>5</v>
      </c>
      <c r="D470" s="22" t="str">
        <f t="shared" si="31"/>
        <v>2615</v>
      </c>
      <c r="E470" s="22">
        <f>IFERROR(テーブル_Swim015[[#This Row],[選手番号]],"")</f>
        <v>13</v>
      </c>
      <c r="F470" s="22" t="str">
        <f>IFERROR(VLOOKUP(E470,Sheet3!A:H,3,0),"")</f>
        <v xml:space="preserve">岩﨑　大知                    </v>
      </c>
      <c r="G470" s="22" t="str">
        <f>IFERROR(VLOOKUP(E470,Sheet3!A:H,8,0),"")</f>
        <v xml:space="preserve">ジャパン高松    </v>
      </c>
      <c r="H470" s="22" t="str">
        <f>IFERROR(VLOOKUP(E470,Sheet2!A:B,2,0),"")</f>
        <v/>
      </c>
      <c r="I470" s="22" t="str">
        <f t="shared" si="32"/>
        <v>1326</v>
      </c>
      <c r="J470" s="22">
        <f t="shared" si="33"/>
        <v>1</v>
      </c>
      <c r="K470" s="22">
        <f t="shared" si="34"/>
        <v>5</v>
      </c>
    </row>
    <row r="471" spans="1:11" s="22" customFormat="1">
      <c r="A471" s="22">
        <f>IFERROR(テーブル_Swim015[[#This Row],[競技番号]],"")</f>
        <v>26</v>
      </c>
      <c r="B471" s="22">
        <f>IFERROR(テーブル_Swim015[[#This Row],[組]],"")</f>
        <v>1</v>
      </c>
      <c r="C471" s="22">
        <f>IFERROR(テーブル_Swim015[[#This Row],[水路]],"")</f>
        <v>6</v>
      </c>
      <c r="D471" s="22" t="str">
        <f t="shared" si="31"/>
        <v>2616</v>
      </c>
      <c r="E471" s="22">
        <f>IFERROR(テーブル_Swim015[[#This Row],[選手番号]],"")</f>
        <v>0</v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32"/>
        <v>026</v>
      </c>
      <c r="J471" s="22">
        <f t="shared" si="33"/>
        <v>1</v>
      </c>
      <c r="K471" s="22">
        <f t="shared" si="34"/>
        <v>6</v>
      </c>
    </row>
    <row r="472" spans="1:11" s="22" customFormat="1">
      <c r="A472" s="22">
        <f>IFERROR(テーブル_Swim015[[#This Row],[競技番号]],"")</f>
        <v>26</v>
      </c>
      <c r="B472" s="22">
        <f>IFERROR(テーブル_Swim015[[#This Row],[組]],"")</f>
        <v>1</v>
      </c>
      <c r="C472" s="22">
        <f>IFERROR(テーブル_Swim015[[#This Row],[水路]],"")</f>
        <v>7</v>
      </c>
      <c r="D472" s="22" t="str">
        <f t="shared" si="31"/>
        <v>2617</v>
      </c>
      <c r="E472" s="22">
        <f>IFERROR(テーブル_Swim015[[#This Row],[選手番号]],"")</f>
        <v>0</v>
      </c>
      <c r="F472" s="22" t="str">
        <f>IFERROR(VLOOKUP(E472,Sheet3!A:H,3,0),"")</f>
        <v/>
      </c>
      <c r="G472" s="22" t="str">
        <f>IFERROR(VLOOKUP(E472,Sheet3!A:H,8,0),"")</f>
        <v/>
      </c>
      <c r="H472" s="22" t="str">
        <f>IFERROR(VLOOKUP(E472,Sheet2!A:B,2,0),"")</f>
        <v/>
      </c>
      <c r="I472" s="22" t="str">
        <f t="shared" si="32"/>
        <v>026</v>
      </c>
      <c r="J472" s="22">
        <f t="shared" si="33"/>
        <v>1</v>
      </c>
      <c r="K472" s="22">
        <f t="shared" si="34"/>
        <v>7</v>
      </c>
    </row>
    <row r="473" spans="1:11" s="22" customFormat="1">
      <c r="A473" s="22">
        <f>IFERROR(テーブル_Swim015[[#This Row],[競技番号]],"")</f>
        <v>26</v>
      </c>
      <c r="B473" s="22">
        <f>IFERROR(テーブル_Swim015[[#This Row],[組]],"")</f>
        <v>1</v>
      </c>
      <c r="C473" s="22">
        <f>IFERROR(テーブル_Swim015[[#This Row],[水路]],"")</f>
        <v>8</v>
      </c>
      <c r="D473" s="22" t="str">
        <f t="shared" si="31"/>
        <v>2618</v>
      </c>
      <c r="E473" s="22">
        <f>IFERROR(テーブル_Swim015[[#This Row],[選手番号]],"")</f>
        <v>0</v>
      </c>
      <c r="F473" s="22" t="str">
        <f>IFERROR(VLOOKUP(E473,Sheet3!A:H,3,0),"")</f>
        <v/>
      </c>
      <c r="G473" s="22" t="str">
        <f>IFERROR(VLOOKUP(E473,Sheet3!A:H,8,0),"")</f>
        <v/>
      </c>
      <c r="H473" s="22" t="str">
        <f>IFERROR(VLOOKUP(E473,Sheet2!A:B,2,0),"")</f>
        <v/>
      </c>
      <c r="I473" s="22" t="str">
        <f t="shared" si="32"/>
        <v>026</v>
      </c>
      <c r="J473" s="22">
        <f t="shared" si="33"/>
        <v>1</v>
      </c>
      <c r="K473" s="22">
        <f t="shared" si="34"/>
        <v>8</v>
      </c>
    </row>
    <row r="474" spans="1:11" s="22" customFormat="1">
      <c r="A474" s="22">
        <f>IFERROR(テーブル_Swim015[[#This Row],[競技番号]],"")</f>
        <v>26</v>
      </c>
      <c r="B474" s="22">
        <f>IFERROR(テーブル_Swim015[[#This Row],[組]],"")</f>
        <v>2</v>
      </c>
      <c r="C474" s="22">
        <f>IFERROR(テーブル_Swim015[[#This Row],[水路]],"")</f>
        <v>1</v>
      </c>
      <c r="D474" s="22" t="str">
        <f t="shared" si="31"/>
        <v>2621</v>
      </c>
      <c r="E474" s="22">
        <f>IFERROR(テーブル_Swim015[[#This Row],[選手番号]],"")</f>
        <v>0</v>
      </c>
      <c r="F474" s="22" t="str">
        <f>IFERROR(VLOOKUP(E474,Sheet3!A:H,3,0),"")</f>
        <v/>
      </c>
      <c r="G474" s="22" t="str">
        <f>IFERROR(VLOOKUP(E474,Sheet3!A:H,8,0),"")</f>
        <v/>
      </c>
      <c r="H474" s="22" t="str">
        <f>IFERROR(VLOOKUP(E474,Sheet2!A:B,2,0),"")</f>
        <v/>
      </c>
      <c r="I474" s="22" t="str">
        <f t="shared" si="32"/>
        <v>026</v>
      </c>
      <c r="J474" s="22">
        <f t="shared" si="33"/>
        <v>2</v>
      </c>
      <c r="K474" s="22">
        <f t="shared" si="34"/>
        <v>1</v>
      </c>
    </row>
    <row r="475" spans="1:11" s="22" customFormat="1">
      <c r="A475" s="22">
        <f>IFERROR(テーブル_Swim015[[#This Row],[競技番号]],"")</f>
        <v>26</v>
      </c>
      <c r="B475" s="22">
        <f>IFERROR(テーブル_Swim015[[#This Row],[組]],"")</f>
        <v>2</v>
      </c>
      <c r="C475" s="22">
        <f>IFERROR(テーブル_Swim015[[#This Row],[水路]],"")</f>
        <v>2</v>
      </c>
      <c r="D475" s="22" t="str">
        <f t="shared" si="31"/>
        <v>2622</v>
      </c>
      <c r="E475" s="22">
        <f>IFERROR(テーブル_Swim015[[#This Row],[選手番号]],"")</f>
        <v>362</v>
      </c>
      <c r="F475" s="22" t="str">
        <f>IFERROR(VLOOKUP(E475,Sheet3!A:H,3,0),"")</f>
        <v xml:space="preserve">阿部　晴斗                    </v>
      </c>
      <c r="G475" s="22" t="str">
        <f>IFERROR(VLOOKUP(E475,Sheet3!A:H,8,0),"")</f>
        <v xml:space="preserve">ＯＫＳＳ        </v>
      </c>
      <c r="H475" s="22" t="str">
        <f>IFERROR(VLOOKUP(E475,Sheet2!A:B,2,0),"")</f>
        <v/>
      </c>
      <c r="I475" s="22" t="str">
        <f t="shared" si="32"/>
        <v>36226</v>
      </c>
      <c r="J475" s="22">
        <f t="shared" si="33"/>
        <v>2</v>
      </c>
      <c r="K475" s="22">
        <f t="shared" si="34"/>
        <v>2</v>
      </c>
    </row>
    <row r="476" spans="1:11" s="22" customFormat="1">
      <c r="A476" s="22">
        <f>IFERROR(テーブル_Swim015[[#This Row],[競技番号]],"")</f>
        <v>26</v>
      </c>
      <c r="B476" s="22">
        <f>IFERROR(テーブル_Swim015[[#This Row],[組]],"")</f>
        <v>2</v>
      </c>
      <c r="C476" s="22">
        <f>IFERROR(テーブル_Swim015[[#This Row],[水路]],"")</f>
        <v>3</v>
      </c>
      <c r="D476" s="22" t="str">
        <f t="shared" si="31"/>
        <v>2623</v>
      </c>
      <c r="E476" s="22">
        <f>IFERROR(テーブル_Swim015[[#This Row],[選手番号]],"")</f>
        <v>56</v>
      </c>
      <c r="F476" s="22" t="str">
        <f>IFERROR(VLOOKUP(E476,Sheet3!A:H,3,0),"")</f>
        <v xml:space="preserve">今井　　晃                    </v>
      </c>
      <c r="G476" s="22" t="str">
        <f>IFERROR(VLOOKUP(E476,Sheet3!A:H,8,0),"")</f>
        <v xml:space="preserve">ジャパン丸亀    </v>
      </c>
      <c r="H476" s="22" t="str">
        <f>IFERROR(VLOOKUP(E476,Sheet2!A:B,2,0),"")</f>
        <v/>
      </c>
      <c r="I476" s="22" t="str">
        <f t="shared" si="32"/>
        <v>5626</v>
      </c>
      <c r="J476" s="22">
        <f t="shared" si="33"/>
        <v>2</v>
      </c>
      <c r="K476" s="22">
        <f t="shared" si="34"/>
        <v>3</v>
      </c>
    </row>
    <row r="477" spans="1:11" s="22" customFormat="1">
      <c r="A477" s="22">
        <f>IFERROR(テーブル_Swim015[[#This Row],[競技番号]],"")</f>
        <v>26</v>
      </c>
      <c r="B477" s="22">
        <f>IFERROR(テーブル_Swim015[[#This Row],[組]],"")</f>
        <v>2</v>
      </c>
      <c r="C477" s="22">
        <f>IFERROR(テーブル_Swim015[[#This Row],[水路]],"")</f>
        <v>4</v>
      </c>
      <c r="D477" s="22" t="str">
        <f t="shared" si="31"/>
        <v>2624</v>
      </c>
      <c r="E477" s="22">
        <f>IFERROR(テーブル_Swim015[[#This Row],[選手番号]],"")</f>
        <v>611</v>
      </c>
      <c r="F477" s="22" t="str">
        <f>IFERROR(VLOOKUP(E477,Sheet3!A:H,3,0),"")</f>
        <v xml:space="preserve">窪田　雄斗                    </v>
      </c>
      <c r="G477" s="22" t="str">
        <f>IFERROR(VLOOKUP(E477,Sheet3!A:H,8,0),"")</f>
        <v xml:space="preserve">フィッタ松山    </v>
      </c>
      <c r="H477" s="22" t="str">
        <f>IFERROR(VLOOKUP(E477,Sheet2!A:B,2,0),"")</f>
        <v/>
      </c>
      <c r="I477" s="22" t="str">
        <f t="shared" si="32"/>
        <v>61126</v>
      </c>
      <c r="J477" s="22">
        <f t="shared" si="33"/>
        <v>2</v>
      </c>
      <c r="K477" s="22">
        <f t="shared" si="34"/>
        <v>4</v>
      </c>
    </row>
    <row r="478" spans="1:11" s="22" customFormat="1">
      <c r="A478" s="22">
        <f>IFERROR(テーブル_Swim015[[#This Row],[競技番号]],"")</f>
        <v>26</v>
      </c>
      <c r="B478" s="22">
        <f>IFERROR(テーブル_Swim015[[#This Row],[組]],"")</f>
        <v>2</v>
      </c>
      <c r="C478" s="22">
        <f>IFERROR(テーブル_Swim015[[#This Row],[水路]],"")</f>
        <v>5</v>
      </c>
      <c r="D478" s="22" t="str">
        <f t="shared" si="31"/>
        <v>2625</v>
      </c>
      <c r="E478" s="22">
        <f>IFERROR(テーブル_Swim015[[#This Row],[選手番号]],"")</f>
        <v>401</v>
      </c>
      <c r="F478" s="22" t="str">
        <f>IFERROR(VLOOKUP(E478,Sheet3!A:H,3,0),"")</f>
        <v xml:space="preserve">髙木　理夢                    </v>
      </c>
      <c r="G478" s="22" t="str">
        <f>IFERROR(VLOOKUP(E478,Sheet3!A:H,8,0),"")</f>
        <v xml:space="preserve">ＯＫ藍住        </v>
      </c>
      <c r="H478" s="22" t="str">
        <f>IFERROR(VLOOKUP(E478,Sheet2!A:B,2,0),"")</f>
        <v/>
      </c>
      <c r="I478" s="22" t="str">
        <f t="shared" si="32"/>
        <v>40126</v>
      </c>
      <c r="J478" s="22">
        <f t="shared" si="33"/>
        <v>2</v>
      </c>
      <c r="K478" s="22">
        <f t="shared" si="34"/>
        <v>5</v>
      </c>
    </row>
    <row r="479" spans="1:11" s="22" customFormat="1">
      <c r="A479" s="22">
        <f>IFERROR(テーブル_Swim015[[#This Row],[競技番号]],"")</f>
        <v>26</v>
      </c>
      <c r="B479" s="22">
        <f>IFERROR(テーブル_Swim015[[#This Row],[組]],"")</f>
        <v>2</v>
      </c>
      <c r="C479" s="22">
        <f>IFERROR(テーブル_Swim015[[#This Row],[水路]],"")</f>
        <v>6</v>
      </c>
      <c r="D479" s="22" t="str">
        <f t="shared" si="31"/>
        <v>2626</v>
      </c>
      <c r="E479" s="22">
        <f>IFERROR(テーブル_Swim015[[#This Row],[選手番号]],"")</f>
        <v>489</v>
      </c>
      <c r="F479" s="22" t="str">
        <f>IFERROR(VLOOKUP(E479,Sheet3!A:H,3,0),"")</f>
        <v xml:space="preserve">藤原　優斗                    </v>
      </c>
      <c r="G479" s="22" t="str">
        <f>IFERROR(VLOOKUP(E479,Sheet3!A:H,8,0),"")</f>
        <v xml:space="preserve">ｴﾘｴｰﾙSRT        </v>
      </c>
      <c r="H479" s="22" t="str">
        <f>IFERROR(VLOOKUP(E479,Sheet2!A:B,2,0),"")</f>
        <v/>
      </c>
      <c r="I479" s="22" t="str">
        <f t="shared" si="32"/>
        <v>48926</v>
      </c>
      <c r="J479" s="22">
        <f t="shared" si="33"/>
        <v>2</v>
      </c>
      <c r="K479" s="22">
        <f t="shared" si="34"/>
        <v>6</v>
      </c>
    </row>
    <row r="480" spans="1:11" s="22" customFormat="1">
      <c r="A480" s="22">
        <f>IFERROR(テーブル_Swim015[[#This Row],[競技番号]],"")</f>
        <v>26</v>
      </c>
      <c r="B480" s="22">
        <f>IFERROR(テーブル_Swim015[[#This Row],[組]],"")</f>
        <v>2</v>
      </c>
      <c r="C480" s="22">
        <f>IFERROR(テーブル_Swim015[[#This Row],[水路]],"")</f>
        <v>7</v>
      </c>
      <c r="D480" s="22" t="str">
        <f t="shared" si="31"/>
        <v>2627</v>
      </c>
      <c r="E480" s="22">
        <f>IFERROR(テーブル_Swim015[[#This Row],[選手番号]],"")</f>
        <v>506</v>
      </c>
      <c r="F480" s="22" t="str">
        <f>IFERROR(VLOOKUP(E480,Sheet3!A:H,3,0),"")</f>
        <v xml:space="preserve">世良　智希                    </v>
      </c>
      <c r="G480" s="22" t="str">
        <f>IFERROR(VLOOKUP(E480,Sheet3!A:H,8,0),"")</f>
        <v xml:space="preserve">Z-UP            </v>
      </c>
      <c r="H480" s="22" t="str">
        <f>IFERROR(VLOOKUP(E480,Sheet2!A:B,2,0),"")</f>
        <v/>
      </c>
      <c r="I480" s="22" t="str">
        <f t="shared" si="32"/>
        <v>50626</v>
      </c>
      <c r="J480" s="22">
        <f t="shared" si="33"/>
        <v>2</v>
      </c>
      <c r="K480" s="22">
        <f t="shared" si="34"/>
        <v>7</v>
      </c>
    </row>
    <row r="481" spans="1:11" s="22" customFormat="1">
      <c r="A481" s="22">
        <f>IFERROR(テーブル_Swim015[[#This Row],[競技番号]],"")</f>
        <v>26</v>
      </c>
      <c r="B481" s="22">
        <f>IFERROR(テーブル_Swim015[[#This Row],[組]],"")</f>
        <v>2</v>
      </c>
      <c r="C481" s="22">
        <f>IFERROR(テーブル_Swim015[[#This Row],[水路]],"")</f>
        <v>8</v>
      </c>
      <c r="D481" s="22" t="str">
        <f t="shared" si="31"/>
        <v>2628</v>
      </c>
      <c r="E481" s="22">
        <f>IFERROR(テーブル_Swim015[[#This Row],[選手番号]],"")</f>
        <v>0</v>
      </c>
      <c r="F481" s="22" t="str">
        <f>IFERROR(VLOOKUP(E481,Sheet3!A:H,3,0),"")</f>
        <v/>
      </c>
      <c r="G481" s="22" t="str">
        <f>IFERROR(VLOOKUP(E481,Sheet3!A:H,8,0),"")</f>
        <v/>
      </c>
      <c r="H481" s="22" t="str">
        <f>IFERROR(VLOOKUP(E481,Sheet2!A:B,2,0),"")</f>
        <v/>
      </c>
      <c r="I481" s="22" t="str">
        <f t="shared" si="32"/>
        <v>026</v>
      </c>
      <c r="J481" s="22">
        <f t="shared" si="33"/>
        <v>2</v>
      </c>
      <c r="K481" s="22">
        <f t="shared" si="34"/>
        <v>8</v>
      </c>
    </row>
    <row r="482" spans="1:11" s="22" customFormat="1">
      <c r="A482" s="22">
        <f>IFERROR(テーブル_Swim015[[#This Row],[競技番号]],"")</f>
        <v>27</v>
      </c>
      <c r="B482" s="22">
        <f>IFERROR(テーブル_Swim015[[#This Row],[組]],"")</f>
        <v>1</v>
      </c>
      <c r="C482" s="22">
        <f>IFERROR(テーブル_Swim015[[#This Row],[水路]],"")</f>
        <v>1</v>
      </c>
      <c r="D482" s="22" t="str">
        <f t="shared" si="31"/>
        <v>2711</v>
      </c>
      <c r="E482" s="22">
        <f>IFERROR(テーブル_Swim015[[#This Row],[選手番号]],"")</f>
        <v>791</v>
      </c>
      <c r="F482" s="22" t="str">
        <f>IFERROR(VLOOKUP(E482,Sheet3!A:H,3,0),"")</f>
        <v xml:space="preserve">鎭田　乙希                    </v>
      </c>
      <c r="G482" s="22" t="str">
        <f>IFERROR(VLOOKUP(E482,Sheet3!A:H,8,0),"")</f>
        <v xml:space="preserve">窪川ＳＣ        </v>
      </c>
      <c r="H482" s="22" t="str">
        <f>IFERROR(VLOOKUP(E482,Sheet2!A:B,2,0),"")</f>
        <v/>
      </c>
      <c r="I482" s="22" t="str">
        <f t="shared" si="32"/>
        <v>79127</v>
      </c>
      <c r="J482" s="22">
        <f t="shared" si="33"/>
        <v>1</v>
      </c>
      <c r="K482" s="22">
        <f t="shared" si="34"/>
        <v>1</v>
      </c>
    </row>
    <row r="483" spans="1:11" s="22" customFormat="1">
      <c r="A483" s="22">
        <f>IFERROR(テーブル_Swim015[[#This Row],[競技番号]],"")</f>
        <v>27</v>
      </c>
      <c r="B483" s="22">
        <f>IFERROR(テーブル_Swim015[[#This Row],[組]],"")</f>
        <v>1</v>
      </c>
      <c r="C483" s="22">
        <f>IFERROR(テーブル_Swim015[[#This Row],[水路]],"")</f>
        <v>2</v>
      </c>
      <c r="D483" s="22" t="str">
        <f t="shared" si="31"/>
        <v>2712</v>
      </c>
      <c r="E483" s="22">
        <f>IFERROR(テーブル_Swim015[[#This Row],[選手番号]],"")</f>
        <v>779</v>
      </c>
      <c r="F483" s="22" t="str">
        <f>IFERROR(VLOOKUP(E483,Sheet3!A:H,3,0),"")</f>
        <v xml:space="preserve">佐古田彩里                    </v>
      </c>
      <c r="G483" s="22" t="str">
        <f>IFERROR(VLOOKUP(E483,Sheet3!A:H,8,0),"")</f>
        <v xml:space="preserve">ZEYO-ST         </v>
      </c>
      <c r="H483" s="22" t="str">
        <f>IFERROR(VLOOKUP(E483,Sheet2!A:B,2,0),"")</f>
        <v/>
      </c>
      <c r="I483" s="22" t="str">
        <f t="shared" si="32"/>
        <v>77927</v>
      </c>
      <c r="J483" s="22">
        <f t="shared" si="33"/>
        <v>1</v>
      </c>
      <c r="K483" s="22">
        <f t="shared" si="34"/>
        <v>2</v>
      </c>
    </row>
    <row r="484" spans="1:11" s="22" customFormat="1">
      <c r="A484" s="22">
        <f>IFERROR(テーブル_Swim015[[#This Row],[競技番号]],"")</f>
        <v>27</v>
      </c>
      <c r="B484" s="22">
        <f>IFERROR(テーブル_Swim015[[#This Row],[組]],"")</f>
        <v>1</v>
      </c>
      <c r="C484" s="22">
        <f>IFERROR(テーブル_Swim015[[#This Row],[水路]],"")</f>
        <v>3</v>
      </c>
      <c r="D484" s="22" t="str">
        <f t="shared" si="31"/>
        <v>2713</v>
      </c>
      <c r="E484" s="22">
        <f>IFERROR(テーブル_Swim015[[#This Row],[選手番号]],"")</f>
        <v>705</v>
      </c>
      <c r="F484" s="22" t="str">
        <f>IFERROR(VLOOKUP(E484,Sheet3!A:H,3,0),"")</f>
        <v xml:space="preserve">上田　稀織                    </v>
      </c>
      <c r="G484" s="22" t="str">
        <f>IFERROR(VLOOKUP(E484,Sheet3!A:H,8,0),"")</f>
        <v xml:space="preserve">MESSA           </v>
      </c>
      <c r="H484" s="22" t="str">
        <f>IFERROR(VLOOKUP(E484,Sheet2!A:B,2,0),"")</f>
        <v/>
      </c>
      <c r="I484" s="22" t="str">
        <f t="shared" si="32"/>
        <v>70527</v>
      </c>
      <c r="J484" s="22">
        <f t="shared" si="33"/>
        <v>1</v>
      </c>
      <c r="K484" s="22">
        <f t="shared" si="34"/>
        <v>3</v>
      </c>
    </row>
    <row r="485" spans="1:11" s="22" customFormat="1">
      <c r="A485" s="22">
        <f>IFERROR(テーブル_Swim015[[#This Row],[競技番号]],"")</f>
        <v>27</v>
      </c>
      <c r="B485" s="22">
        <f>IFERROR(テーブル_Swim015[[#This Row],[組]],"")</f>
        <v>1</v>
      </c>
      <c r="C485" s="22">
        <f>IFERROR(テーブル_Swim015[[#This Row],[水路]],"")</f>
        <v>4</v>
      </c>
      <c r="D485" s="22" t="str">
        <f t="shared" si="31"/>
        <v>2714</v>
      </c>
      <c r="E485" s="22">
        <f>IFERROR(テーブル_Swim015[[#This Row],[選手番号]],"")</f>
        <v>28</v>
      </c>
      <c r="F485" s="22" t="str">
        <f>IFERROR(VLOOKUP(E485,Sheet3!A:H,3,0),"")</f>
        <v xml:space="preserve">新田　妃菜                    </v>
      </c>
      <c r="G485" s="22" t="str">
        <f>IFERROR(VLOOKUP(E485,Sheet3!A:H,8,0),"")</f>
        <v xml:space="preserve">ジャパン高松    </v>
      </c>
      <c r="H485" s="22" t="str">
        <f>IFERROR(VLOOKUP(E485,Sheet2!A:B,2,0),"")</f>
        <v/>
      </c>
      <c r="I485" s="22" t="str">
        <f t="shared" si="32"/>
        <v>2827</v>
      </c>
      <c r="J485" s="22">
        <f t="shared" si="33"/>
        <v>1</v>
      </c>
      <c r="K485" s="22">
        <f t="shared" si="34"/>
        <v>4</v>
      </c>
    </row>
    <row r="486" spans="1:11" s="22" customFormat="1">
      <c r="A486" s="22">
        <f>IFERROR(テーブル_Swim015[[#This Row],[競技番号]],"")</f>
        <v>27</v>
      </c>
      <c r="B486" s="22">
        <f>IFERROR(テーブル_Swim015[[#This Row],[組]],"")</f>
        <v>1</v>
      </c>
      <c r="C486" s="22">
        <f>IFERROR(テーブル_Swim015[[#This Row],[水路]],"")</f>
        <v>5</v>
      </c>
      <c r="D486" s="22" t="str">
        <f t="shared" si="31"/>
        <v>2715</v>
      </c>
      <c r="E486" s="22">
        <f>IFERROR(テーブル_Swim015[[#This Row],[選手番号]],"")</f>
        <v>30</v>
      </c>
      <c r="F486" s="22" t="str">
        <f>IFERROR(VLOOKUP(E486,Sheet3!A:H,3,0),"")</f>
        <v xml:space="preserve">中村　梨乃                    </v>
      </c>
      <c r="G486" s="22" t="str">
        <f>IFERROR(VLOOKUP(E486,Sheet3!A:H,8,0),"")</f>
        <v xml:space="preserve">ジャパン高松    </v>
      </c>
      <c r="H486" s="22" t="str">
        <f>IFERROR(VLOOKUP(E486,Sheet2!A:B,2,0),"")</f>
        <v/>
      </c>
      <c r="I486" s="22" t="str">
        <f t="shared" si="32"/>
        <v>3027</v>
      </c>
      <c r="J486" s="22">
        <f t="shared" si="33"/>
        <v>1</v>
      </c>
      <c r="K486" s="22">
        <f t="shared" si="34"/>
        <v>5</v>
      </c>
    </row>
    <row r="487" spans="1:11" s="22" customFormat="1">
      <c r="A487" s="22">
        <f>IFERROR(テーブル_Swim015[[#This Row],[競技番号]],"")</f>
        <v>27</v>
      </c>
      <c r="B487" s="22">
        <f>IFERROR(テーブル_Swim015[[#This Row],[組]],"")</f>
        <v>1</v>
      </c>
      <c r="C487" s="22">
        <f>IFERROR(テーブル_Swim015[[#This Row],[水路]],"")</f>
        <v>6</v>
      </c>
      <c r="D487" s="22" t="str">
        <f t="shared" si="31"/>
        <v>2716</v>
      </c>
      <c r="E487" s="22">
        <f>IFERROR(テーブル_Swim015[[#This Row],[選手番号]],"")</f>
        <v>104</v>
      </c>
      <c r="F487" s="22" t="str">
        <f>IFERROR(VLOOKUP(E487,Sheet3!A:H,3,0),"")</f>
        <v xml:space="preserve">辻　　里咲                    </v>
      </c>
      <c r="G487" s="22" t="str">
        <f>IFERROR(VLOOKUP(E487,Sheet3!A:H,8,0),"")</f>
        <v xml:space="preserve">ジャパン観      </v>
      </c>
      <c r="H487" s="22" t="str">
        <f>IFERROR(VLOOKUP(E487,Sheet2!A:B,2,0),"")</f>
        <v/>
      </c>
      <c r="I487" s="22" t="str">
        <f t="shared" si="32"/>
        <v>10427</v>
      </c>
      <c r="J487" s="22">
        <f t="shared" si="33"/>
        <v>1</v>
      </c>
      <c r="K487" s="22">
        <f t="shared" si="34"/>
        <v>6</v>
      </c>
    </row>
    <row r="488" spans="1:11" s="22" customFormat="1">
      <c r="A488" s="22">
        <f>IFERROR(テーブル_Swim015[[#This Row],[競技番号]],"")</f>
        <v>27</v>
      </c>
      <c r="B488" s="22">
        <f>IFERROR(テーブル_Swim015[[#This Row],[組]],"")</f>
        <v>1</v>
      </c>
      <c r="C488" s="22">
        <f>IFERROR(テーブル_Swim015[[#This Row],[水路]],"")</f>
        <v>7</v>
      </c>
      <c r="D488" s="22" t="str">
        <f t="shared" si="31"/>
        <v>2717</v>
      </c>
      <c r="E488" s="22">
        <f>IFERROR(テーブル_Swim015[[#This Row],[選手番号]],"")</f>
        <v>794</v>
      </c>
      <c r="F488" s="22" t="str">
        <f>IFERROR(VLOOKUP(E488,Sheet3!A:H,3,0),"")</f>
        <v xml:space="preserve">小松　来瑠                    </v>
      </c>
      <c r="G488" s="22" t="str">
        <f>IFERROR(VLOOKUP(E488,Sheet3!A:H,8,0),"")</f>
        <v xml:space="preserve">さくらＳＣ      </v>
      </c>
      <c r="H488" s="22" t="str">
        <f>IFERROR(VLOOKUP(E488,Sheet2!A:B,2,0),"")</f>
        <v/>
      </c>
      <c r="I488" s="22" t="str">
        <f t="shared" si="32"/>
        <v>79427</v>
      </c>
      <c r="J488" s="22">
        <f t="shared" si="33"/>
        <v>1</v>
      </c>
      <c r="K488" s="22">
        <f t="shared" si="34"/>
        <v>7</v>
      </c>
    </row>
    <row r="489" spans="1:11" s="22" customFormat="1">
      <c r="A489" s="22">
        <f>IFERROR(テーブル_Swim015[[#This Row],[競技番号]],"")</f>
        <v>27</v>
      </c>
      <c r="B489" s="22">
        <f>IFERROR(テーブル_Swim015[[#This Row],[組]],"")</f>
        <v>1</v>
      </c>
      <c r="C489" s="22">
        <f>IFERROR(テーブル_Swim015[[#This Row],[水路]],"")</f>
        <v>8</v>
      </c>
      <c r="D489" s="22" t="str">
        <f t="shared" si="31"/>
        <v>2718</v>
      </c>
      <c r="E489" s="22">
        <f>IFERROR(テーブル_Swim015[[#This Row],[選手番号]],"")</f>
        <v>509</v>
      </c>
      <c r="F489" s="22" t="str">
        <f>IFERROR(VLOOKUP(E489,Sheet3!A:H,3,0),"")</f>
        <v xml:space="preserve">越智　咲水                    </v>
      </c>
      <c r="G489" s="22" t="str">
        <f>IFERROR(VLOOKUP(E489,Sheet3!A:H,8,0),"")</f>
        <v xml:space="preserve">Z-UP            </v>
      </c>
      <c r="H489" s="22" t="str">
        <f>IFERROR(VLOOKUP(E489,Sheet2!A:B,2,0),"")</f>
        <v/>
      </c>
      <c r="I489" s="22" t="str">
        <f t="shared" si="32"/>
        <v>50927</v>
      </c>
      <c r="J489" s="22">
        <f t="shared" si="33"/>
        <v>1</v>
      </c>
      <c r="K489" s="22">
        <f t="shared" si="34"/>
        <v>8</v>
      </c>
    </row>
    <row r="490" spans="1:11" s="22" customFormat="1">
      <c r="A490" s="22">
        <f>IFERROR(テーブル_Swim015[[#This Row],[競技番号]],"")</f>
        <v>27</v>
      </c>
      <c r="B490" s="22">
        <f>IFERROR(テーブル_Swim015[[#This Row],[組]],"")</f>
        <v>2</v>
      </c>
      <c r="C490" s="22">
        <f>IFERROR(テーブル_Swim015[[#This Row],[水路]],"")</f>
        <v>1</v>
      </c>
      <c r="D490" s="22" t="str">
        <f t="shared" si="31"/>
        <v>2721</v>
      </c>
      <c r="E490" s="22">
        <f>IFERROR(テーブル_Swim015[[#This Row],[選手番号]],"")</f>
        <v>448</v>
      </c>
      <c r="F490" s="22" t="str">
        <f>IFERROR(VLOOKUP(E490,Sheet3!A:H,3,0),"")</f>
        <v xml:space="preserve">秀野　亜耶                    </v>
      </c>
      <c r="G490" s="22" t="str">
        <f>IFERROR(VLOOKUP(E490,Sheet3!A:H,8,0),"")</f>
        <v xml:space="preserve">五百木ＳＣ      </v>
      </c>
      <c r="H490" s="22" t="str">
        <f>IFERROR(VLOOKUP(E490,Sheet2!A:B,2,0),"")</f>
        <v/>
      </c>
      <c r="I490" s="22" t="str">
        <f t="shared" si="32"/>
        <v>44827</v>
      </c>
      <c r="J490" s="22">
        <f t="shared" si="33"/>
        <v>2</v>
      </c>
      <c r="K490" s="22">
        <f t="shared" si="34"/>
        <v>1</v>
      </c>
    </row>
    <row r="491" spans="1:11" s="22" customFormat="1">
      <c r="A491" s="22">
        <f>IFERROR(テーブル_Swim015[[#This Row],[競技番号]],"")</f>
        <v>27</v>
      </c>
      <c r="B491" s="22">
        <f>IFERROR(テーブル_Swim015[[#This Row],[組]],"")</f>
        <v>2</v>
      </c>
      <c r="C491" s="22">
        <f>IFERROR(テーブル_Swim015[[#This Row],[水路]],"")</f>
        <v>2</v>
      </c>
      <c r="D491" s="22" t="str">
        <f t="shared" si="31"/>
        <v>2722</v>
      </c>
      <c r="E491" s="22">
        <f>IFERROR(テーブル_Swim015[[#This Row],[選手番号]],"")</f>
        <v>654</v>
      </c>
      <c r="F491" s="22" t="str">
        <f>IFERROR(VLOOKUP(E491,Sheet3!A:H,3,0),"")</f>
        <v xml:space="preserve">赤松　舞音                    </v>
      </c>
      <c r="G491" s="22" t="str">
        <f>IFERROR(VLOOKUP(E491,Sheet3!A:H,8,0),"")</f>
        <v xml:space="preserve">コミュニティ    </v>
      </c>
      <c r="H491" s="22" t="str">
        <f>IFERROR(VLOOKUP(E491,Sheet2!A:B,2,0),"")</f>
        <v/>
      </c>
      <c r="I491" s="22" t="str">
        <f t="shared" si="32"/>
        <v>65427</v>
      </c>
      <c r="J491" s="22">
        <f t="shared" si="33"/>
        <v>2</v>
      </c>
      <c r="K491" s="22">
        <f t="shared" si="34"/>
        <v>2</v>
      </c>
    </row>
    <row r="492" spans="1:11" s="22" customFormat="1">
      <c r="A492" s="22">
        <f>IFERROR(テーブル_Swim015[[#This Row],[競技番号]],"")</f>
        <v>27</v>
      </c>
      <c r="B492" s="22">
        <f>IFERROR(テーブル_Swim015[[#This Row],[組]],"")</f>
        <v>2</v>
      </c>
      <c r="C492" s="22">
        <f>IFERROR(テーブル_Swim015[[#This Row],[水路]],"")</f>
        <v>3</v>
      </c>
      <c r="D492" s="22" t="str">
        <f t="shared" si="31"/>
        <v>2723</v>
      </c>
      <c r="E492" s="22">
        <f>IFERROR(テーブル_Swim015[[#This Row],[選手番号]],"")</f>
        <v>827</v>
      </c>
      <c r="F492" s="22" t="str">
        <f>IFERROR(VLOOKUP(E492,Sheet3!A:H,3,0),"")</f>
        <v xml:space="preserve">梅原　千鈴                    </v>
      </c>
      <c r="G492" s="22" t="str">
        <f>IFERROR(VLOOKUP(E492,Sheet3!A:H,8,0),"")</f>
        <v xml:space="preserve">NSP高知         </v>
      </c>
      <c r="H492" s="22" t="str">
        <f>IFERROR(VLOOKUP(E492,Sheet2!A:B,2,0),"")</f>
        <v/>
      </c>
      <c r="I492" s="22" t="str">
        <f t="shared" si="32"/>
        <v>82727</v>
      </c>
      <c r="J492" s="22">
        <f t="shared" si="33"/>
        <v>2</v>
      </c>
      <c r="K492" s="22">
        <f t="shared" si="34"/>
        <v>3</v>
      </c>
    </row>
    <row r="493" spans="1:11" s="22" customFormat="1">
      <c r="A493" s="22">
        <f>IFERROR(テーブル_Swim015[[#This Row],[競技番号]],"")</f>
        <v>27</v>
      </c>
      <c r="B493" s="22">
        <f>IFERROR(テーブル_Swim015[[#This Row],[組]],"")</f>
        <v>2</v>
      </c>
      <c r="C493" s="22">
        <f>IFERROR(テーブル_Swim015[[#This Row],[水路]],"")</f>
        <v>4</v>
      </c>
      <c r="D493" s="22" t="str">
        <f t="shared" si="31"/>
        <v>2724</v>
      </c>
      <c r="E493" s="22">
        <f>IFERROR(テーブル_Swim015[[#This Row],[選手番号]],"")</f>
        <v>477</v>
      </c>
      <c r="F493" s="22" t="str">
        <f>IFERROR(VLOOKUP(E493,Sheet3!A:H,3,0),"")</f>
        <v xml:space="preserve">濱家　未来                    </v>
      </c>
      <c r="G493" s="22" t="str">
        <f>IFERROR(VLOOKUP(E493,Sheet3!A:H,8,0),"")</f>
        <v xml:space="preserve">南海ＤＣ        </v>
      </c>
      <c r="H493" s="22" t="str">
        <f>IFERROR(VLOOKUP(E493,Sheet2!A:B,2,0),"")</f>
        <v/>
      </c>
      <c r="I493" s="22" t="str">
        <f t="shared" si="32"/>
        <v>47727</v>
      </c>
      <c r="J493" s="22">
        <f t="shared" si="33"/>
        <v>2</v>
      </c>
      <c r="K493" s="22">
        <f t="shared" si="34"/>
        <v>4</v>
      </c>
    </row>
    <row r="494" spans="1:11" s="22" customFormat="1">
      <c r="A494" s="22">
        <f>IFERROR(テーブル_Swim015[[#This Row],[競技番号]],"")</f>
        <v>27</v>
      </c>
      <c r="B494" s="22">
        <f>IFERROR(テーブル_Swim015[[#This Row],[組]],"")</f>
        <v>2</v>
      </c>
      <c r="C494" s="22">
        <f>IFERROR(テーブル_Swim015[[#This Row],[水路]],"")</f>
        <v>5</v>
      </c>
      <c r="D494" s="22" t="str">
        <f t="shared" si="31"/>
        <v>2725</v>
      </c>
      <c r="E494" s="22">
        <f>IFERROR(テーブル_Swim015[[#This Row],[選手番号]],"")</f>
        <v>774</v>
      </c>
      <c r="F494" s="22" t="str">
        <f>IFERROR(VLOOKUP(E494,Sheet3!A:H,3,0),"")</f>
        <v xml:space="preserve">矢部瀬里香                    </v>
      </c>
      <c r="G494" s="22" t="str">
        <f>IFERROR(VLOOKUP(E494,Sheet3!A:H,8,0),"")</f>
        <v xml:space="preserve">ZEYO-ST         </v>
      </c>
      <c r="H494" s="22" t="str">
        <f>IFERROR(VLOOKUP(E494,Sheet2!A:B,2,0),"")</f>
        <v/>
      </c>
      <c r="I494" s="22" t="str">
        <f t="shared" si="32"/>
        <v>77427</v>
      </c>
      <c r="J494" s="22">
        <f t="shared" si="33"/>
        <v>2</v>
      </c>
      <c r="K494" s="22">
        <f t="shared" si="34"/>
        <v>5</v>
      </c>
    </row>
    <row r="495" spans="1:11" s="22" customFormat="1">
      <c r="A495" s="22">
        <f>IFERROR(テーブル_Swim015[[#This Row],[競技番号]],"")</f>
        <v>27</v>
      </c>
      <c r="B495" s="22">
        <f>IFERROR(テーブル_Swim015[[#This Row],[組]],"")</f>
        <v>2</v>
      </c>
      <c r="C495" s="22">
        <f>IFERROR(テーブル_Swim015[[#This Row],[水路]],"")</f>
        <v>6</v>
      </c>
      <c r="D495" s="22" t="str">
        <f t="shared" si="31"/>
        <v>2726</v>
      </c>
      <c r="E495" s="22">
        <f>IFERROR(テーブル_Swim015[[#This Row],[選手番号]],"")</f>
        <v>304</v>
      </c>
      <c r="F495" s="22" t="str">
        <f>IFERROR(VLOOKUP(E495,Sheet3!A:H,3,0),"")</f>
        <v xml:space="preserve">出張　悠月                    </v>
      </c>
      <c r="G495" s="22" t="str">
        <f>IFERROR(VLOOKUP(E495,Sheet3!A:H,8,0),"")</f>
        <v xml:space="preserve">ハッピーＳＳ    </v>
      </c>
      <c r="H495" s="22" t="str">
        <f>IFERROR(VLOOKUP(E495,Sheet2!A:B,2,0),"")</f>
        <v/>
      </c>
      <c r="I495" s="22" t="str">
        <f t="shared" si="32"/>
        <v>30427</v>
      </c>
      <c r="J495" s="22">
        <f t="shared" si="33"/>
        <v>2</v>
      </c>
      <c r="K495" s="22">
        <f t="shared" si="34"/>
        <v>6</v>
      </c>
    </row>
    <row r="496" spans="1:11" s="22" customFormat="1">
      <c r="A496" s="22">
        <f>IFERROR(テーブル_Swim015[[#This Row],[競技番号]],"")</f>
        <v>27</v>
      </c>
      <c r="B496" s="22">
        <f>IFERROR(テーブル_Swim015[[#This Row],[組]],"")</f>
        <v>2</v>
      </c>
      <c r="C496" s="22">
        <f>IFERROR(テーブル_Swim015[[#This Row],[水路]],"")</f>
        <v>7</v>
      </c>
      <c r="D496" s="22" t="str">
        <f t="shared" si="31"/>
        <v>2727</v>
      </c>
      <c r="E496" s="22">
        <f>IFERROR(テーブル_Swim015[[#This Row],[選手番号]],"")</f>
        <v>334</v>
      </c>
      <c r="F496" s="22" t="str">
        <f>IFERROR(VLOOKUP(E496,Sheet3!A:H,3,0),"")</f>
        <v xml:space="preserve">西田　乃愛                    </v>
      </c>
      <c r="G496" s="22" t="str">
        <f>IFERROR(VLOOKUP(E496,Sheet3!A:H,8,0),"")</f>
        <v xml:space="preserve">ハッピー鴨島    </v>
      </c>
      <c r="H496" s="22" t="str">
        <f>IFERROR(VLOOKUP(E496,Sheet2!A:B,2,0),"")</f>
        <v/>
      </c>
      <c r="I496" s="22" t="str">
        <f t="shared" si="32"/>
        <v>33427</v>
      </c>
      <c r="J496" s="22">
        <f t="shared" si="33"/>
        <v>2</v>
      </c>
      <c r="K496" s="22">
        <f t="shared" si="34"/>
        <v>7</v>
      </c>
    </row>
    <row r="497" spans="1:11" s="22" customFormat="1">
      <c r="A497" s="22">
        <f>IFERROR(テーブル_Swim015[[#This Row],[競技番号]],"")</f>
        <v>27</v>
      </c>
      <c r="B497" s="22">
        <f>IFERROR(テーブル_Swim015[[#This Row],[組]],"")</f>
        <v>2</v>
      </c>
      <c r="C497" s="22">
        <f>IFERROR(テーブル_Swim015[[#This Row],[水路]],"")</f>
        <v>8</v>
      </c>
      <c r="D497" s="22" t="str">
        <f t="shared" si="31"/>
        <v>2728</v>
      </c>
      <c r="E497" s="22">
        <f>IFERROR(テーブル_Swim015[[#This Row],[選手番号]],"")</f>
        <v>78</v>
      </c>
      <c r="F497" s="22" t="str">
        <f>IFERROR(VLOOKUP(E497,Sheet3!A:H,3,0),"")</f>
        <v xml:space="preserve">松原　千紘                    </v>
      </c>
      <c r="G497" s="22" t="str">
        <f>IFERROR(VLOOKUP(E497,Sheet3!A:H,8,0),"")</f>
        <v xml:space="preserve">ジャパン丸亀    </v>
      </c>
      <c r="H497" s="22" t="str">
        <f>IFERROR(VLOOKUP(E497,Sheet2!A:B,2,0),"")</f>
        <v/>
      </c>
      <c r="I497" s="22" t="str">
        <f t="shared" si="32"/>
        <v>7827</v>
      </c>
      <c r="J497" s="22">
        <f t="shared" si="33"/>
        <v>2</v>
      </c>
      <c r="K497" s="22">
        <f t="shared" si="34"/>
        <v>8</v>
      </c>
    </row>
    <row r="498" spans="1:11" s="22" customFormat="1">
      <c r="A498" s="22">
        <f>IFERROR(テーブル_Swim015[[#This Row],[競技番号]],"")</f>
        <v>28</v>
      </c>
      <c r="B498" s="22">
        <f>IFERROR(テーブル_Swim015[[#This Row],[組]],"")</f>
        <v>1</v>
      </c>
      <c r="C498" s="22">
        <f>IFERROR(テーブル_Swim015[[#This Row],[水路]],"")</f>
        <v>1</v>
      </c>
      <c r="D498" s="22" t="str">
        <f t="shared" si="31"/>
        <v>2811</v>
      </c>
      <c r="E498" s="22">
        <f>IFERROR(テーブル_Swim015[[#This Row],[選手番号]],"")</f>
        <v>0</v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>028</v>
      </c>
      <c r="J498" s="22">
        <f t="shared" si="33"/>
        <v>1</v>
      </c>
      <c r="K498" s="22">
        <f t="shared" si="34"/>
        <v>1</v>
      </c>
    </row>
    <row r="499" spans="1:11" s="22" customFormat="1">
      <c r="A499" s="22">
        <f>IFERROR(テーブル_Swim015[[#This Row],[競技番号]],"")</f>
        <v>28</v>
      </c>
      <c r="B499" s="22">
        <f>IFERROR(テーブル_Swim015[[#This Row],[組]],"")</f>
        <v>1</v>
      </c>
      <c r="C499" s="22">
        <f>IFERROR(テーブル_Swim015[[#This Row],[水路]],"")</f>
        <v>2</v>
      </c>
      <c r="D499" s="22" t="str">
        <f t="shared" si="31"/>
        <v>2812</v>
      </c>
      <c r="E499" s="22">
        <f>IFERROR(テーブル_Swim015[[#This Row],[選手番号]],"")</f>
        <v>354</v>
      </c>
      <c r="F499" s="22" t="str">
        <f>IFERROR(VLOOKUP(E499,Sheet3!A:H,3,0),"")</f>
        <v xml:space="preserve">近藤　　颯                    </v>
      </c>
      <c r="G499" s="22" t="str">
        <f>IFERROR(VLOOKUP(E499,Sheet3!A:H,8,0),"")</f>
        <v xml:space="preserve">ＯＫＳＳ        </v>
      </c>
      <c r="H499" s="22" t="str">
        <f>IFERROR(VLOOKUP(E499,Sheet2!A:B,2,0),"")</f>
        <v/>
      </c>
      <c r="I499" s="22" t="str">
        <f t="shared" si="32"/>
        <v>35428</v>
      </c>
      <c r="J499" s="22">
        <f t="shared" si="33"/>
        <v>1</v>
      </c>
      <c r="K499" s="22">
        <f t="shared" si="34"/>
        <v>2</v>
      </c>
    </row>
    <row r="500" spans="1:11" s="22" customFormat="1">
      <c r="A500" s="22">
        <f>IFERROR(テーブル_Swim015[[#This Row],[競技番号]],"")</f>
        <v>28</v>
      </c>
      <c r="B500" s="22">
        <f>IFERROR(テーブル_Swim015[[#This Row],[組]],"")</f>
        <v>1</v>
      </c>
      <c r="C500" s="22">
        <f>IFERROR(テーブル_Swim015[[#This Row],[水路]],"")</f>
        <v>3</v>
      </c>
      <c r="D500" s="22" t="str">
        <f t="shared" si="31"/>
        <v>2813</v>
      </c>
      <c r="E500" s="22">
        <f>IFERROR(テーブル_Swim015[[#This Row],[選手番号]],"")</f>
        <v>351</v>
      </c>
      <c r="F500" s="22" t="str">
        <f>IFERROR(VLOOKUP(E500,Sheet3!A:H,3,0),"")</f>
        <v xml:space="preserve">宮本　将吾                    </v>
      </c>
      <c r="G500" s="22" t="str">
        <f>IFERROR(VLOOKUP(E500,Sheet3!A:H,8,0),"")</f>
        <v xml:space="preserve">ＯＫＳＳ        </v>
      </c>
      <c r="H500" s="22" t="str">
        <f>IFERROR(VLOOKUP(E500,Sheet2!A:B,2,0),"")</f>
        <v/>
      </c>
      <c r="I500" s="22" t="str">
        <f t="shared" si="32"/>
        <v>35128</v>
      </c>
      <c r="J500" s="22">
        <f t="shared" si="33"/>
        <v>1</v>
      </c>
      <c r="K500" s="22">
        <f t="shared" si="34"/>
        <v>3</v>
      </c>
    </row>
    <row r="501" spans="1:11" s="22" customFormat="1">
      <c r="A501" s="22">
        <f>IFERROR(テーブル_Swim015[[#This Row],[競技番号]],"")</f>
        <v>28</v>
      </c>
      <c r="B501" s="22">
        <f>IFERROR(テーブル_Swim015[[#This Row],[組]],"")</f>
        <v>1</v>
      </c>
      <c r="C501" s="22">
        <f>IFERROR(テーブル_Swim015[[#This Row],[水路]],"")</f>
        <v>4</v>
      </c>
      <c r="D501" s="22" t="str">
        <f t="shared" si="31"/>
        <v>2814</v>
      </c>
      <c r="E501" s="22">
        <f>IFERROR(テーブル_Swim015[[#This Row],[選手番号]],"")</f>
        <v>466</v>
      </c>
      <c r="F501" s="22" t="str">
        <f>IFERROR(VLOOKUP(E501,Sheet3!A:H,3,0),"")</f>
        <v xml:space="preserve">坂井　　暉                    </v>
      </c>
      <c r="G501" s="22" t="str">
        <f>IFERROR(VLOOKUP(E501,Sheet3!A:H,8,0),"")</f>
        <v xml:space="preserve">南海ＤＣ        </v>
      </c>
      <c r="H501" s="22" t="str">
        <f>IFERROR(VLOOKUP(E501,Sheet2!A:B,2,0),"")</f>
        <v/>
      </c>
      <c r="I501" s="22" t="str">
        <f t="shared" si="32"/>
        <v>46628</v>
      </c>
      <c r="J501" s="22">
        <f t="shared" si="33"/>
        <v>1</v>
      </c>
      <c r="K501" s="22">
        <f t="shared" si="34"/>
        <v>4</v>
      </c>
    </row>
    <row r="502" spans="1:11" s="22" customFormat="1">
      <c r="A502" s="22">
        <f>IFERROR(テーブル_Swim015[[#This Row],[競技番号]],"")</f>
        <v>28</v>
      </c>
      <c r="B502" s="22">
        <f>IFERROR(テーブル_Swim015[[#This Row],[組]],"")</f>
        <v>1</v>
      </c>
      <c r="C502" s="22">
        <f>IFERROR(テーブル_Swim015[[#This Row],[水路]],"")</f>
        <v>5</v>
      </c>
      <c r="D502" s="22" t="str">
        <f t="shared" si="31"/>
        <v>2815</v>
      </c>
      <c r="E502" s="22">
        <f>IFERROR(テーブル_Swim015[[#This Row],[選手番号]],"")</f>
        <v>216</v>
      </c>
      <c r="F502" s="22" t="str">
        <f>IFERROR(VLOOKUP(E502,Sheet3!A:H,3,0),"")</f>
        <v xml:space="preserve">水田　泰冴                    </v>
      </c>
      <c r="G502" s="22" t="str">
        <f>IFERROR(VLOOKUP(E502,Sheet3!A:H,8,0),"")</f>
        <v xml:space="preserve">サンダーＳＳ    </v>
      </c>
      <c r="H502" s="22" t="str">
        <f>IFERROR(VLOOKUP(E502,Sheet2!A:B,2,0),"")</f>
        <v/>
      </c>
      <c r="I502" s="22" t="str">
        <f t="shared" si="32"/>
        <v>21628</v>
      </c>
      <c r="J502" s="22">
        <f t="shared" si="33"/>
        <v>1</v>
      </c>
      <c r="K502" s="22">
        <f t="shared" si="34"/>
        <v>5</v>
      </c>
    </row>
    <row r="503" spans="1:11" s="22" customFormat="1">
      <c r="A503" s="22">
        <f>IFERROR(テーブル_Swim015[[#This Row],[競技番号]],"")</f>
        <v>28</v>
      </c>
      <c r="B503" s="22">
        <f>IFERROR(テーブル_Swim015[[#This Row],[組]],"")</f>
        <v>1</v>
      </c>
      <c r="C503" s="22">
        <f>IFERROR(テーブル_Swim015[[#This Row],[水路]],"")</f>
        <v>6</v>
      </c>
      <c r="D503" s="22" t="str">
        <f t="shared" si="31"/>
        <v>2816</v>
      </c>
      <c r="E503" s="22">
        <f>IFERROR(テーブル_Swim015[[#This Row],[選手番号]],"")</f>
        <v>141</v>
      </c>
      <c r="F503" s="22" t="str">
        <f>IFERROR(VLOOKUP(E503,Sheet3!A:H,3,0),"")</f>
        <v xml:space="preserve">島　　心翔                    </v>
      </c>
      <c r="G503" s="22" t="str">
        <f>IFERROR(VLOOKUP(E503,Sheet3!A:H,8,0),"")</f>
        <v xml:space="preserve">伊藤ＳＳ        </v>
      </c>
      <c r="H503" s="22" t="str">
        <f>IFERROR(VLOOKUP(E503,Sheet2!A:B,2,0),"")</f>
        <v/>
      </c>
      <c r="I503" s="22" t="str">
        <f t="shared" si="32"/>
        <v>14128</v>
      </c>
      <c r="J503" s="22">
        <f t="shared" si="33"/>
        <v>1</v>
      </c>
      <c r="K503" s="22">
        <f t="shared" si="34"/>
        <v>6</v>
      </c>
    </row>
    <row r="504" spans="1:11" s="22" customFormat="1">
      <c r="A504" s="22">
        <f>IFERROR(テーブル_Swim015[[#This Row],[競技番号]],"")</f>
        <v>28</v>
      </c>
      <c r="B504" s="22">
        <f>IFERROR(テーブル_Swim015[[#This Row],[組]],"")</f>
        <v>1</v>
      </c>
      <c r="C504" s="22">
        <f>IFERROR(テーブル_Swim015[[#This Row],[水路]],"")</f>
        <v>7</v>
      </c>
      <c r="D504" s="22" t="str">
        <f t="shared" si="31"/>
        <v>2817</v>
      </c>
      <c r="E504" s="22">
        <f>IFERROR(テーブル_Swim015[[#This Row],[選手番号]],"")</f>
        <v>0</v>
      </c>
      <c r="F504" s="22" t="str">
        <f>IFERROR(VLOOKUP(E504,Sheet3!A:H,3,0),"")</f>
        <v/>
      </c>
      <c r="G504" s="22" t="str">
        <f>IFERROR(VLOOKUP(E504,Sheet3!A:H,8,0),"")</f>
        <v/>
      </c>
      <c r="H504" s="22" t="str">
        <f>IFERROR(VLOOKUP(E504,Sheet2!A:B,2,0),"")</f>
        <v/>
      </c>
      <c r="I504" s="22" t="str">
        <f t="shared" si="32"/>
        <v>028</v>
      </c>
      <c r="J504" s="22">
        <f t="shared" si="33"/>
        <v>1</v>
      </c>
      <c r="K504" s="22">
        <f t="shared" si="34"/>
        <v>7</v>
      </c>
    </row>
    <row r="505" spans="1:11" s="22" customFormat="1">
      <c r="A505" s="22">
        <f>IFERROR(テーブル_Swim015[[#This Row],[競技番号]],"")</f>
        <v>28</v>
      </c>
      <c r="B505" s="22">
        <f>IFERROR(テーブル_Swim015[[#This Row],[組]],"")</f>
        <v>1</v>
      </c>
      <c r="C505" s="22">
        <f>IFERROR(テーブル_Swim015[[#This Row],[水路]],"")</f>
        <v>8</v>
      </c>
      <c r="D505" s="22" t="str">
        <f t="shared" si="31"/>
        <v>2818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>028</v>
      </c>
      <c r="J505" s="22">
        <f t="shared" si="33"/>
        <v>1</v>
      </c>
      <c r="K505" s="22">
        <f t="shared" si="34"/>
        <v>8</v>
      </c>
    </row>
    <row r="506" spans="1:11" s="22" customFormat="1">
      <c r="A506" s="22">
        <f>IFERROR(テーブル_Swim015[[#This Row],[競技番号]],"")</f>
        <v>28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1"/>
        <v>2821</v>
      </c>
      <c r="E506" s="22">
        <f>IFERROR(テーブル_Swim015[[#This Row],[選手番号]],"")</f>
        <v>46</v>
      </c>
      <c r="F506" s="22" t="str">
        <f>IFERROR(VLOOKUP(E506,Sheet3!A:H,3,0),"")</f>
        <v xml:space="preserve">今井　駿人                    </v>
      </c>
      <c r="G506" s="22" t="str">
        <f>IFERROR(VLOOKUP(E506,Sheet3!A:H,8,0),"")</f>
        <v xml:space="preserve">ジャパン丸亀    </v>
      </c>
      <c r="H506" s="22" t="str">
        <f>IFERROR(VLOOKUP(E506,Sheet2!A:B,2,0),"")</f>
        <v/>
      </c>
      <c r="I506" s="22" t="str">
        <f t="shared" si="32"/>
        <v>4628</v>
      </c>
      <c r="J506" s="22">
        <f t="shared" si="33"/>
        <v>2</v>
      </c>
      <c r="K506" s="22">
        <f t="shared" si="34"/>
        <v>1</v>
      </c>
    </row>
    <row r="507" spans="1:11" s="22" customFormat="1">
      <c r="A507" s="22">
        <f>IFERROR(テーブル_Swim015[[#This Row],[競技番号]],"")</f>
        <v>28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1"/>
        <v>2822</v>
      </c>
      <c r="E507" s="22">
        <f>IFERROR(テーブル_Swim015[[#This Row],[選手番号]],"")</f>
        <v>214</v>
      </c>
      <c r="F507" s="22" t="str">
        <f>IFERROR(VLOOKUP(E507,Sheet3!A:H,3,0),"")</f>
        <v xml:space="preserve">平田　大貴                    </v>
      </c>
      <c r="G507" s="22" t="str">
        <f>IFERROR(VLOOKUP(E507,Sheet3!A:H,8,0),"")</f>
        <v xml:space="preserve">サンダーＳＳ    </v>
      </c>
      <c r="H507" s="22" t="str">
        <f>IFERROR(VLOOKUP(E507,Sheet2!A:B,2,0),"")</f>
        <v/>
      </c>
      <c r="I507" s="22" t="str">
        <f t="shared" si="32"/>
        <v>21428</v>
      </c>
      <c r="J507" s="22">
        <f t="shared" si="33"/>
        <v>2</v>
      </c>
      <c r="K507" s="22">
        <f t="shared" si="34"/>
        <v>2</v>
      </c>
    </row>
    <row r="508" spans="1:11" s="22" customFormat="1">
      <c r="A508" s="22">
        <f>IFERROR(テーブル_Swim015[[#This Row],[競技番号]],"")</f>
        <v>28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1"/>
        <v>2823</v>
      </c>
      <c r="E508" s="22">
        <f>IFERROR(テーブル_Swim015[[#This Row],[選手番号]],"")</f>
        <v>713</v>
      </c>
      <c r="F508" s="22" t="str">
        <f>IFERROR(VLOOKUP(E508,Sheet3!A:H,3,0),"")</f>
        <v xml:space="preserve">久米　崇汰                    </v>
      </c>
      <c r="G508" s="22" t="str">
        <f>IFERROR(VLOOKUP(E508,Sheet3!A:H,8,0),"")</f>
        <v xml:space="preserve">AzuMax          </v>
      </c>
      <c r="H508" s="22" t="str">
        <f>IFERROR(VLOOKUP(E508,Sheet2!A:B,2,0),"")</f>
        <v/>
      </c>
      <c r="I508" s="22" t="str">
        <f t="shared" si="32"/>
        <v>71328</v>
      </c>
      <c r="J508" s="22">
        <f t="shared" si="33"/>
        <v>2</v>
      </c>
      <c r="K508" s="22">
        <f t="shared" si="34"/>
        <v>3</v>
      </c>
    </row>
    <row r="509" spans="1:11" s="22" customFormat="1">
      <c r="A509" s="22">
        <f>IFERROR(テーブル_Swim015[[#This Row],[競技番号]],"")</f>
        <v>28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1"/>
        <v>2824</v>
      </c>
      <c r="E509" s="22">
        <f>IFERROR(テーブル_Swim015[[#This Row],[選手番号]],"")</f>
        <v>837</v>
      </c>
      <c r="F509" s="22" t="str">
        <f>IFERROR(VLOOKUP(E509,Sheet3!A:H,3,0),"")</f>
        <v xml:space="preserve">細川　龍生                    </v>
      </c>
      <c r="G509" s="22" t="str">
        <f>IFERROR(VLOOKUP(E509,Sheet3!A:H,8,0),"")</f>
        <v xml:space="preserve">ﾌｨｯﾀ高知        </v>
      </c>
      <c r="H509" s="22" t="str">
        <f>IFERROR(VLOOKUP(E509,Sheet2!A:B,2,0),"")</f>
        <v/>
      </c>
      <c r="I509" s="22" t="str">
        <f t="shared" si="32"/>
        <v>83728</v>
      </c>
      <c r="J509" s="22">
        <f t="shared" si="33"/>
        <v>2</v>
      </c>
      <c r="K509" s="22">
        <f t="shared" si="34"/>
        <v>4</v>
      </c>
    </row>
    <row r="510" spans="1:11" s="22" customFormat="1">
      <c r="A510" s="22">
        <f>IFERROR(テーブル_Swim015[[#This Row],[競技番号]],"")</f>
        <v>28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1"/>
        <v>2825</v>
      </c>
      <c r="E510" s="22">
        <f>IFERROR(テーブル_Swim015[[#This Row],[選手番号]],"")</f>
        <v>315</v>
      </c>
      <c r="F510" s="22" t="str">
        <f>IFERROR(VLOOKUP(E510,Sheet3!A:H,3,0),"")</f>
        <v xml:space="preserve">松本　直大                    </v>
      </c>
      <c r="G510" s="22" t="str">
        <f>IFERROR(VLOOKUP(E510,Sheet3!A:H,8,0),"")</f>
        <v xml:space="preserve">ハッピー阿南    </v>
      </c>
      <c r="H510" s="22" t="str">
        <f>IFERROR(VLOOKUP(E510,Sheet2!A:B,2,0),"")</f>
        <v/>
      </c>
      <c r="I510" s="22" t="str">
        <f t="shared" si="32"/>
        <v>31528</v>
      </c>
      <c r="J510" s="22">
        <f t="shared" si="33"/>
        <v>2</v>
      </c>
      <c r="K510" s="22">
        <f t="shared" si="34"/>
        <v>5</v>
      </c>
    </row>
    <row r="511" spans="1:11" s="22" customFormat="1">
      <c r="A511" s="22">
        <f>IFERROR(テーブル_Swim015[[#This Row],[競技番号]],"")</f>
        <v>28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1"/>
        <v>2826</v>
      </c>
      <c r="E511" s="22">
        <f>IFERROR(テーブル_Swim015[[#This Row],[選手番号]],"")</f>
        <v>178</v>
      </c>
      <c r="F511" s="22" t="str">
        <f>IFERROR(VLOOKUP(E511,Sheet3!A:H,3,0),"")</f>
        <v xml:space="preserve">西川聡一郎                    </v>
      </c>
      <c r="G511" s="22" t="str">
        <f>IFERROR(VLOOKUP(E511,Sheet3!A:H,8,0),"")</f>
        <v xml:space="preserve">坂出伊藤ＳＳ    </v>
      </c>
      <c r="H511" s="22" t="str">
        <f>IFERROR(VLOOKUP(E511,Sheet2!A:B,2,0),"")</f>
        <v/>
      </c>
      <c r="I511" s="22" t="str">
        <f t="shared" si="32"/>
        <v>17828</v>
      </c>
      <c r="J511" s="22">
        <f t="shared" si="33"/>
        <v>2</v>
      </c>
      <c r="K511" s="22">
        <f t="shared" si="34"/>
        <v>6</v>
      </c>
    </row>
    <row r="512" spans="1:11" s="22" customFormat="1">
      <c r="A512" s="22">
        <f>IFERROR(テーブル_Swim015[[#This Row],[競技番号]],"")</f>
        <v>28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1"/>
        <v>2827</v>
      </c>
      <c r="E512" s="22">
        <f>IFERROR(テーブル_Swim015[[#This Row],[選手番号]],"")</f>
        <v>641</v>
      </c>
      <c r="F512" s="22" t="str">
        <f>IFERROR(VLOOKUP(E512,Sheet3!A:H,3,0),"")</f>
        <v xml:space="preserve">福井　佑絃                    </v>
      </c>
      <c r="G512" s="22" t="str">
        <f>IFERROR(VLOOKUP(E512,Sheet3!A:H,8,0),"")</f>
        <v xml:space="preserve">コミュニティ    </v>
      </c>
      <c r="H512" s="22" t="str">
        <f>IFERROR(VLOOKUP(E512,Sheet2!A:B,2,0),"")</f>
        <v/>
      </c>
      <c r="I512" s="22" t="str">
        <f t="shared" si="32"/>
        <v>64128</v>
      </c>
      <c r="J512" s="22">
        <f t="shared" si="33"/>
        <v>2</v>
      </c>
      <c r="K512" s="22">
        <f t="shared" si="34"/>
        <v>7</v>
      </c>
    </row>
    <row r="513" spans="1:11" s="22" customFormat="1">
      <c r="A513" s="22">
        <f>IFERROR(テーブル_Swim015[[#This Row],[競技番号]],"")</f>
        <v>28</v>
      </c>
      <c r="B513" s="22">
        <f>IFERROR(テーブル_Swim015[[#This Row],[組]],"")</f>
        <v>2</v>
      </c>
      <c r="C513" s="22">
        <f>IFERROR(テーブル_Swim015[[#This Row],[水路]],"")</f>
        <v>8</v>
      </c>
      <c r="D513" s="22" t="str">
        <f t="shared" si="31"/>
        <v>2828</v>
      </c>
      <c r="E513" s="22">
        <f>IFERROR(テーブル_Swim015[[#This Row],[選手番号]],"")</f>
        <v>608</v>
      </c>
      <c r="F513" s="22" t="str">
        <f>IFERROR(VLOOKUP(E513,Sheet3!A:H,3,0),"")</f>
        <v xml:space="preserve">島田　友希                    </v>
      </c>
      <c r="G513" s="22" t="str">
        <f>IFERROR(VLOOKUP(E513,Sheet3!A:H,8,0),"")</f>
        <v xml:space="preserve">フィッタ松山    </v>
      </c>
      <c r="H513" s="22" t="str">
        <f>IFERROR(VLOOKUP(E513,Sheet2!A:B,2,0),"")</f>
        <v/>
      </c>
      <c r="I513" s="22" t="str">
        <f t="shared" si="32"/>
        <v>60828</v>
      </c>
      <c r="J513" s="22">
        <f t="shared" si="33"/>
        <v>2</v>
      </c>
      <c r="K513" s="22">
        <f t="shared" si="34"/>
        <v>8</v>
      </c>
    </row>
    <row r="514" spans="1:11" s="22" customFormat="1">
      <c r="A514" s="22">
        <f>IFERROR(テーブル_Swim015[[#This Row],[競技番号]],"")</f>
        <v>28</v>
      </c>
      <c r="B514" s="22">
        <f>IFERROR(テーブル_Swim015[[#This Row],[組]],"")</f>
        <v>3</v>
      </c>
      <c r="C514" s="22">
        <f>IFERROR(テーブル_Swim015[[#This Row],[水路]],"")</f>
        <v>1</v>
      </c>
      <c r="D514" s="22" t="str">
        <f t="shared" si="31"/>
        <v>2831</v>
      </c>
      <c r="E514" s="22">
        <f>IFERROR(テーブル_Swim015[[#This Row],[選手番号]],"")</f>
        <v>467</v>
      </c>
      <c r="F514" s="22" t="str">
        <f>IFERROR(VLOOKUP(E514,Sheet3!A:H,3,0),"")</f>
        <v xml:space="preserve">市原　舜鷹                    </v>
      </c>
      <c r="G514" s="22" t="str">
        <f>IFERROR(VLOOKUP(E514,Sheet3!A:H,8,0),"")</f>
        <v xml:space="preserve">南海ＤＣ        </v>
      </c>
      <c r="H514" s="22" t="str">
        <f>IFERROR(VLOOKUP(E514,Sheet2!A:B,2,0),"")</f>
        <v/>
      </c>
      <c r="I514" s="22" t="str">
        <f t="shared" si="32"/>
        <v>46728</v>
      </c>
      <c r="J514" s="22">
        <f t="shared" si="33"/>
        <v>3</v>
      </c>
      <c r="K514" s="22">
        <f t="shared" si="34"/>
        <v>1</v>
      </c>
    </row>
    <row r="515" spans="1:11" s="22" customFormat="1">
      <c r="A515" s="22">
        <f>IFERROR(テーブル_Swim015[[#This Row],[競技番号]],"")</f>
        <v>28</v>
      </c>
      <c r="B515" s="22">
        <f>IFERROR(テーブル_Swim015[[#This Row],[組]],"")</f>
        <v>3</v>
      </c>
      <c r="C515" s="22">
        <f>IFERROR(テーブル_Swim015[[#This Row],[水路]],"")</f>
        <v>2</v>
      </c>
      <c r="D515" s="22" t="str">
        <f t="shared" ref="D515:D578" si="35">CONCATENATE(A515,B515,C515)</f>
        <v>2832</v>
      </c>
      <c r="E515" s="22">
        <f>IFERROR(テーブル_Swim015[[#This Row],[選手番号]],"")</f>
        <v>6</v>
      </c>
      <c r="F515" s="22" t="str">
        <f>IFERROR(VLOOKUP(E515,Sheet3!A:H,3,0),"")</f>
        <v xml:space="preserve">三原　一真                    </v>
      </c>
      <c r="G515" s="22" t="str">
        <f>IFERROR(VLOOKUP(E515,Sheet3!A:H,8,0),"")</f>
        <v xml:space="preserve">ジャパン高松    </v>
      </c>
      <c r="H515" s="22" t="str">
        <f>IFERROR(VLOOKUP(E515,Sheet2!A:B,2,0),"")</f>
        <v/>
      </c>
      <c r="I515" s="22" t="str">
        <f t="shared" si="32"/>
        <v>628</v>
      </c>
      <c r="J515" s="22">
        <f t="shared" si="33"/>
        <v>3</v>
      </c>
      <c r="K515" s="22">
        <f t="shared" si="34"/>
        <v>2</v>
      </c>
    </row>
    <row r="516" spans="1:11" s="22" customFormat="1">
      <c r="A516" s="22">
        <f>IFERROR(テーブル_Swim015[[#This Row],[競技番号]],"")</f>
        <v>28</v>
      </c>
      <c r="B516" s="22">
        <f>IFERROR(テーブル_Swim015[[#This Row],[組]],"")</f>
        <v>3</v>
      </c>
      <c r="C516" s="22">
        <f>IFERROR(テーブル_Swim015[[#This Row],[水路]],"")</f>
        <v>3</v>
      </c>
      <c r="D516" s="22" t="str">
        <f t="shared" si="35"/>
        <v>2833</v>
      </c>
      <c r="E516" s="22">
        <f>IFERROR(テーブル_Swim015[[#This Row],[選手番号]],"")</f>
        <v>182</v>
      </c>
      <c r="F516" s="22" t="str">
        <f>IFERROR(VLOOKUP(E516,Sheet3!A:H,3,0),"")</f>
        <v xml:space="preserve">平田　流一                    </v>
      </c>
      <c r="G516" s="22" t="str">
        <f>IFERROR(VLOOKUP(E516,Sheet3!A:H,8,0),"")</f>
        <v xml:space="preserve">坂出伊藤ＳＳ    </v>
      </c>
      <c r="H516" s="22" t="str">
        <f>IFERROR(VLOOKUP(E516,Sheet2!A:B,2,0),"")</f>
        <v/>
      </c>
      <c r="I516" s="22" t="str">
        <f t="shared" si="32"/>
        <v>18228</v>
      </c>
      <c r="J516" s="22">
        <f t="shared" si="33"/>
        <v>3</v>
      </c>
      <c r="K516" s="22">
        <f t="shared" si="34"/>
        <v>3</v>
      </c>
    </row>
    <row r="517" spans="1:11" s="22" customFormat="1">
      <c r="A517" s="22">
        <f>IFERROR(テーブル_Swim015[[#This Row],[競技番号]],"")</f>
        <v>28</v>
      </c>
      <c r="B517" s="22">
        <f>IFERROR(テーブル_Swim015[[#This Row],[組]],"")</f>
        <v>3</v>
      </c>
      <c r="C517" s="22">
        <f>IFERROR(テーブル_Swim015[[#This Row],[水路]],"")</f>
        <v>4</v>
      </c>
      <c r="D517" s="22" t="str">
        <f t="shared" si="35"/>
        <v>2834</v>
      </c>
      <c r="E517" s="22">
        <f>IFERROR(テーブル_Swim015[[#This Row],[選手番号]],"")</f>
        <v>534</v>
      </c>
      <c r="F517" s="22" t="str">
        <f>IFERROR(VLOOKUP(E517,Sheet3!A:H,3,0),"")</f>
        <v xml:space="preserve">市川　　薫                    </v>
      </c>
      <c r="G517" s="22" t="str">
        <f>IFERROR(VLOOKUP(E517,Sheet3!A:H,8,0),"")</f>
        <v xml:space="preserve">八幡浜ＳＣ      </v>
      </c>
      <c r="H517" s="22" t="str">
        <f>IFERROR(VLOOKUP(E517,Sheet2!A:B,2,0),"")</f>
        <v/>
      </c>
      <c r="I517" s="22" t="str">
        <f t="shared" si="32"/>
        <v>53428</v>
      </c>
      <c r="J517" s="22">
        <f t="shared" si="33"/>
        <v>3</v>
      </c>
      <c r="K517" s="22">
        <f t="shared" si="34"/>
        <v>4</v>
      </c>
    </row>
    <row r="518" spans="1:11" s="22" customFormat="1">
      <c r="A518" s="22">
        <f>IFERROR(テーブル_Swim015[[#This Row],[競技番号]],"")</f>
        <v>28</v>
      </c>
      <c r="B518" s="22">
        <f>IFERROR(テーブル_Swim015[[#This Row],[組]],"")</f>
        <v>3</v>
      </c>
      <c r="C518" s="22">
        <f>IFERROR(テーブル_Swim015[[#This Row],[水路]],"")</f>
        <v>5</v>
      </c>
      <c r="D518" s="22" t="str">
        <f t="shared" si="35"/>
        <v>2835</v>
      </c>
      <c r="E518" s="22">
        <f>IFERROR(テーブル_Swim015[[#This Row],[選手番号]],"")</f>
        <v>643</v>
      </c>
      <c r="F518" s="22" t="str">
        <f>IFERROR(VLOOKUP(E518,Sheet3!A:H,3,0),"")</f>
        <v xml:space="preserve">檜垣　碧位                    </v>
      </c>
      <c r="G518" s="22" t="str">
        <f>IFERROR(VLOOKUP(E518,Sheet3!A:H,8,0),"")</f>
        <v xml:space="preserve">コミュニティ    </v>
      </c>
      <c r="H518" s="22" t="str">
        <f>IFERROR(VLOOKUP(E518,Sheet2!A:B,2,0),"")</f>
        <v/>
      </c>
      <c r="I518" s="22" t="str">
        <f t="shared" si="32"/>
        <v>64328</v>
      </c>
      <c r="J518" s="22">
        <f t="shared" si="33"/>
        <v>3</v>
      </c>
      <c r="K518" s="22">
        <f t="shared" si="34"/>
        <v>5</v>
      </c>
    </row>
    <row r="519" spans="1:11" s="22" customFormat="1">
      <c r="A519" s="22">
        <f>IFERROR(テーブル_Swim015[[#This Row],[競技番号]],"")</f>
        <v>28</v>
      </c>
      <c r="B519" s="22">
        <f>IFERROR(テーブル_Swim015[[#This Row],[組]],"")</f>
        <v>3</v>
      </c>
      <c r="C519" s="22">
        <f>IFERROR(テーブル_Swim015[[#This Row],[水路]],"")</f>
        <v>6</v>
      </c>
      <c r="D519" s="22" t="str">
        <f t="shared" si="35"/>
        <v>2836</v>
      </c>
      <c r="E519" s="22">
        <f>IFERROR(テーブル_Swim015[[#This Row],[選手番号]],"")</f>
        <v>347</v>
      </c>
      <c r="F519" s="22" t="str">
        <f>IFERROR(VLOOKUP(E519,Sheet3!A:H,3,0),"")</f>
        <v xml:space="preserve">阿部　陽平                    </v>
      </c>
      <c r="G519" s="22" t="str">
        <f>IFERROR(VLOOKUP(E519,Sheet3!A:H,8,0),"")</f>
        <v xml:space="preserve">ＯＫＳＳ        </v>
      </c>
      <c r="H519" s="22" t="str">
        <f>IFERROR(VLOOKUP(E519,Sheet2!A:B,2,0),"")</f>
        <v/>
      </c>
      <c r="I519" s="22" t="str">
        <f t="shared" si="32"/>
        <v>34728</v>
      </c>
      <c r="J519" s="22">
        <f t="shared" si="33"/>
        <v>3</v>
      </c>
      <c r="K519" s="22">
        <f t="shared" si="34"/>
        <v>6</v>
      </c>
    </row>
    <row r="520" spans="1:11" s="22" customFormat="1">
      <c r="A520" s="22">
        <f>IFERROR(テーブル_Swim015[[#This Row],[競技番号]],"")</f>
        <v>28</v>
      </c>
      <c r="B520" s="22">
        <f>IFERROR(テーブル_Swim015[[#This Row],[組]],"")</f>
        <v>3</v>
      </c>
      <c r="C520" s="22">
        <f>IFERROR(テーブル_Swim015[[#This Row],[水路]],"")</f>
        <v>7</v>
      </c>
      <c r="D520" s="22" t="str">
        <f t="shared" si="35"/>
        <v>2837</v>
      </c>
      <c r="E520" s="22">
        <f>IFERROR(テーブル_Swim015[[#This Row],[選手番号]],"")</f>
        <v>398</v>
      </c>
      <c r="F520" s="22" t="str">
        <f>IFERROR(VLOOKUP(E520,Sheet3!A:H,3,0),"")</f>
        <v xml:space="preserve">矢野　哲太                    </v>
      </c>
      <c r="G520" s="22" t="str">
        <f>IFERROR(VLOOKUP(E520,Sheet3!A:H,8,0),"")</f>
        <v xml:space="preserve">ＯＫ藍住        </v>
      </c>
      <c r="H520" s="22" t="str">
        <f>IFERROR(VLOOKUP(E520,Sheet2!A:B,2,0),"")</f>
        <v/>
      </c>
      <c r="I520" s="22" t="str">
        <f t="shared" si="32"/>
        <v>39828</v>
      </c>
      <c r="J520" s="22">
        <f t="shared" si="33"/>
        <v>3</v>
      </c>
      <c r="K520" s="22">
        <f t="shared" si="34"/>
        <v>7</v>
      </c>
    </row>
    <row r="521" spans="1:11" s="22" customFormat="1">
      <c r="A521" s="22">
        <f>IFERROR(テーブル_Swim015[[#This Row],[競技番号]],"")</f>
        <v>28</v>
      </c>
      <c r="B521" s="22">
        <f>IFERROR(テーブル_Swim015[[#This Row],[組]],"")</f>
        <v>3</v>
      </c>
      <c r="C521" s="22">
        <f>IFERROR(テーブル_Swim015[[#This Row],[水路]],"")</f>
        <v>8</v>
      </c>
      <c r="D521" s="22" t="str">
        <f t="shared" si="35"/>
        <v>2838</v>
      </c>
      <c r="E521" s="22">
        <f>IFERROR(テーブル_Swim015[[#This Row],[選手番号]],"")</f>
        <v>397</v>
      </c>
      <c r="F521" s="22" t="str">
        <f>IFERROR(VLOOKUP(E521,Sheet3!A:H,3,0),"")</f>
        <v xml:space="preserve">片山　頼翔                    </v>
      </c>
      <c r="G521" s="22" t="str">
        <f>IFERROR(VLOOKUP(E521,Sheet3!A:H,8,0),"")</f>
        <v xml:space="preserve">ＯＫ藍住        </v>
      </c>
      <c r="H521" s="22" t="str">
        <f>IFERROR(VLOOKUP(E521,Sheet2!A:B,2,0),"")</f>
        <v/>
      </c>
      <c r="I521" s="22" t="str">
        <f t="shared" si="32"/>
        <v>39728</v>
      </c>
      <c r="J521" s="22">
        <f t="shared" si="33"/>
        <v>3</v>
      </c>
      <c r="K521" s="22">
        <f t="shared" si="34"/>
        <v>8</v>
      </c>
    </row>
    <row r="522" spans="1:11" s="22" customFormat="1">
      <c r="A522" s="22">
        <f>IFERROR(テーブル_Swim015[[#This Row],[競技番号]],"")</f>
        <v>29</v>
      </c>
      <c r="B522" s="22">
        <f>IFERROR(テーブル_Swim015[[#This Row],[組]],"")</f>
        <v>1</v>
      </c>
      <c r="C522" s="22">
        <f>IFERROR(テーブル_Swim015[[#This Row],[水路]],"")</f>
        <v>1</v>
      </c>
      <c r="D522" s="22" t="str">
        <f t="shared" si="35"/>
        <v>2911</v>
      </c>
      <c r="E522" s="22">
        <f>IFERROR(テーブル_Swim015[[#This Row],[選手番号]],"")</f>
        <v>0</v>
      </c>
      <c r="F522" s="22" t="str">
        <f>IFERROR(VLOOKUP(E522,Sheet3!A:H,3,0),"")</f>
        <v/>
      </c>
      <c r="G522" s="22" t="str">
        <f>IFERROR(VLOOKUP(E522,Sheet3!A:H,8,0),"")</f>
        <v/>
      </c>
      <c r="H522" s="22" t="str">
        <f>IFERROR(VLOOKUP(E522,Sheet2!A:B,2,0),"")</f>
        <v/>
      </c>
      <c r="I522" s="22" t="str">
        <f t="shared" si="32"/>
        <v>029</v>
      </c>
      <c r="J522" s="22">
        <f t="shared" si="33"/>
        <v>1</v>
      </c>
      <c r="K522" s="22">
        <f t="shared" si="34"/>
        <v>1</v>
      </c>
    </row>
    <row r="523" spans="1:11" s="22" customFormat="1">
      <c r="A523" s="22">
        <f>IFERROR(テーブル_Swim015[[#This Row],[競技番号]],"")</f>
        <v>29</v>
      </c>
      <c r="B523" s="22">
        <f>IFERROR(テーブル_Swim015[[#This Row],[組]],"")</f>
        <v>1</v>
      </c>
      <c r="C523" s="22">
        <f>IFERROR(テーブル_Swim015[[#This Row],[水路]],"")</f>
        <v>2</v>
      </c>
      <c r="D523" s="22" t="str">
        <f t="shared" si="35"/>
        <v>2912</v>
      </c>
      <c r="E523" s="22">
        <f>IFERROR(テーブル_Swim015[[#This Row],[選手番号]],"")</f>
        <v>0</v>
      </c>
      <c r="F523" s="22" t="str">
        <f>IFERROR(VLOOKUP(E523,Sheet3!A:H,3,0),"")</f>
        <v/>
      </c>
      <c r="G523" s="22" t="str">
        <f>IFERROR(VLOOKUP(E523,Sheet3!A:H,8,0),"")</f>
        <v/>
      </c>
      <c r="H523" s="22" t="str">
        <f>IFERROR(VLOOKUP(E523,Sheet2!A:B,2,0),"")</f>
        <v/>
      </c>
      <c r="I523" s="22" t="str">
        <f t="shared" si="32"/>
        <v>029</v>
      </c>
      <c r="J523" s="22">
        <f t="shared" si="33"/>
        <v>1</v>
      </c>
      <c r="K523" s="22">
        <f t="shared" si="34"/>
        <v>2</v>
      </c>
    </row>
    <row r="524" spans="1:11" s="22" customFormat="1">
      <c r="A524" s="22">
        <f>IFERROR(テーブル_Swim015[[#This Row],[競技番号]],"")</f>
        <v>29</v>
      </c>
      <c r="B524" s="22">
        <f>IFERROR(テーブル_Swim015[[#This Row],[組]],"")</f>
        <v>1</v>
      </c>
      <c r="C524" s="22">
        <f>IFERROR(テーブル_Swim015[[#This Row],[水路]],"")</f>
        <v>3</v>
      </c>
      <c r="D524" s="22" t="str">
        <f t="shared" si="35"/>
        <v>2913</v>
      </c>
      <c r="E524" s="22">
        <f>IFERROR(テーブル_Swim015[[#This Row],[選手番号]],"")</f>
        <v>228</v>
      </c>
      <c r="F524" s="22" t="str">
        <f>IFERROR(VLOOKUP(E524,Sheet3!A:H,3,0),"")</f>
        <v xml:space="preserve">高田　真菜                    </v>
      </c>
      <c r="G524" s="22" t="str">
        <f>IFERROR(VLOOKUP(E524,Sheet3!A:H,8,0),"")</f>
        <v xml:space="preserve">サンダーＳＳ    </v>
      </c>
      <c r="H524" s="22" t="str">
        <f>IFERROR(VLOOKUP(E524,Sheet2!A:B,2,0),"")</f>
        <v/>
      </c>
      <c r="I524" s="22" t="str">
        <f t="shared" si="32"/>
        <v>22829</v>
      </c>
      <c r="J524" s="22">
        <f t="shared" si="33"/>
        <v>1</v>
      </c>
      <c r="K524" s="22">
        <f t="shared" si="34"/>
        <v>3</v>
      </c>
    </row>
    <row r="525" spans="1:11" s="22" customFormat="1">
      <c r="A525" s="22">
        <f>IFERROR(テーブル_Swim015[[#This Row],[競技番号]],"")</f>
        <v>29</v>
      </c>
      <c r="B525" s="22">
        <f>IFERROR(テーブル_Swim015[[#This Row],[組]],"")</f>
        <v>1</v>
      </c>
      <c r="C525" s="22">
        <f>IFERROR(テーブル_Swim015[[#This Row],[水路]],"")</f>
        <v>4</v>
      </c>
      <c r="D525" s="22" t="str">
        <f t="shared" si="35"/>
        <v>2914</v>
      </c>
      <c r="E525" s="22">
        <f>IFERROR(テーブル_Swim015[[#This Row],[選手番号]],"")</f>
        <v>444</v>
      </c>
      <c r="F525" s="22" t="str">
        <f>IFERROR(VLOOKUP(E525,Sheet3!A:H,3,0),"")</f>
        <v xml:space="preserve">桑村　七海                    </v>
      </c>
      <c r="G525" s="22" t="str">
        <f>IFERROR(VLOOKUP(E525,Sheet3!A:H,8,0),"")</f>
        <v xml:space="preserve">五百木ＳＣ      </v>
      </c>
      <c r="H525" s="22" t="str">
        <f>IFERROR(VLOOKUP(E525,Sheet2!A:B,2,0),"")</f>
        <v/>
      </c>
      <c r="I525" s="22" t="str">
        <f t="shared" si="32"/>
        <v>44429</v>
      </c>
      <c r="J525" s="22">
        <f t="shared" si="33"/>
        <v>1</v>
      </c>
      <c r="K525" s="22">
        <f t="shared" si="34"/>
        <v>4</v>
      </c>
    </row>
    <row r="526" spans="1:11" s="22" customFormat="1">
      <c r="A526" s="22">
        <f>IFERROR(テーブル_Swim015[[#This Row],[競技番号]],"")</f>
        <v>29</v>
      </c>
      <c r="B526" s="22">
        <f>IFERROR(テーブル_Swim015[[#This Row],[組]],"")</f>
        <v>1</v>
      </c>
      <c r="C526" s="22">
        <f>IFERROR(テーブル_Swim015[[#This Row],[水路]],"")</f>
        <v>5</v>
      </c>
      <c r="D526" s="22" t="str">
        <f t="shared" si="35"/>
        <v>2915</v>
      </c>
      <c r="E526" s="22">
        <f>IFERROR(テーブル_Swim015[[#This Row],[選手番号]],"")</f>
        <v>227</v>
      </c>
      <c r="F526" s="22" t="str">
        <f>IFERROR(VLOOKUP(E526,Sheet3!A:H,3,0),"")</f>
        <v xml:space="preserve">伊丹　千晴                    </v>
      </c>
      <c r="G526" s="22" t="str">
        <f>IFERROR(VLOOKUP(E526,Sheet3!A:H,8,0),"")</f>
        <v xml:space="preserve">サンダーＳＳ    </v>
      </c>
      <c r="H526" s="22" t="str">
        <f>IFERROR(VLOOKUP(E526,Sheet2!A:B,2,0),"")</f>
        <v/>
      </c>
      <c r="I526" s="22" t="str">
        <f t="shared" si="32"/>
        <v>22729</v>
      </c>
      <c r="J526" s="22">
        <f t="shared" si="33"/>
        <v>1</v>
      </c>
      <c r="K526" s="22">
        <f t="shared" si="34"/>
        <v>5</v>
      </c>
    </row>
    <row r="527" spans="1:11" s="22" customFormat="1">
      <c r="A527" s="22">
        <f>IFERROR(テーブル_Swim015[[#This Row],[競技番号]],"")</f>
        <v>29</v>
      </c>
      <c r="B527" s="22">
        <f>IFERROR(テーブル_Swim015[[#This Row],[組]],"")</f>
        <v>1</v>
      </c>
      <c r="C527" s="22">
        <f>IFERROR(テーブル_Swim015[[#This Row],[水路]],"")</f>
        <v>6</v>
      </c>
      <c r="D527" s="22" t="str">
        <f t="shared" si="35"/>
        <v>2916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>029</v>
      </c>
      <c r="J527" s="22">
        <f t="shared" si="33"/>
        <v>1</v>
      </c>
      <c r="K527" s="22">
        <f t="shared" si="34"/>
        <v>6</v>
      </c>
    </row>
    <row r="528" spans="1:11" s="22" customFormat="1">
      <c r="A528" s="22">
        <f>IFERROR(テーブル_Swim015[[#This Row],[競技番号]],"")</f>
        <v>29</v>
      </c>
      <c r="B528" s="22">
        <f>IFERROR(テーブル_Swim015[[#This Row],[組]],"")</f>
        <v>1</v>
      </c>
      <c r="C528" s="22">
        <f>IFERROR(テーブル_Swim015[[#This Row],[水路]],"")</f>
        <v>7</v>
      </c>
      <c r="D528" s="22" t="str">
        <f t="shared" si="35"/>
        <v>2917</v>
      </c>
      <c r="E528" s="22">
        <f>IFERROR(テーブル_Swim015[[#This Row],[選手番号]],"")</f>
        <v>0</v>
      </c>
      <c r="F528" s="22" t="str">
        <f>IFERROR(VLOOKUP(E528,Sheet3!A:H,3,0),"")</f>
        <v/>
      </c>
      <c r="G528" s="22" t="str">
        <f>IFERROR(VLOOKUP(E528,Sheet3!A:H,8,0),"")</f>
        <v/>
      </c>
      <c r="H528" s="22" t="str">
        <f>IFERROR(VLOOKUP(E528,Sheet2!A:B,2,0),"")</f>
        <v/>
      </c>
      <c r="I528" s="22" t="str">
        <f t="shared" si="32"/>
        <v>029</v>
      </c>
      <c r="J528" s="22">
        <f t="shared" si="33"/>
        <v>1</v>
      </c>
      <c r="K528" s="22">
        <f t="shared" si="34"/>
        <v>7</v>
      </c>
    </row>
    <row r="529" spans="1:11" s="22" customFormat="1">
      <c r="A529" s="22">
        <f>IFERROR(テーブル_Swim015[[#This Row],[競技番号]],"")</f>
        <v>29</v>
      </c>
      <c r="B529" s="22">
        <f>IFERROR(テーブル_Swim015[[#This Row],[組]],"")</f>
        <v>1</v>
      </c>
      <c r="C529" s="22">
        <f>IFERROR(テーブル_Swim015[[#This Row],[水路]],"")</f>
        <v>8</v>
      </c>
      <c r="D529" s="22" t="str">
        <f t="shared" si="35"/>
        <v>2918</v>
      </c>
      <c r="E529" s="22">
        <f>IFERROR(テーブル_Swim015[[#This Row],[選手番号]],"")</f>
        <v>0</v>
      </c>
      <c r="F529" s="22" t="str">
        <f>IFERROR(VLOOKUP(E529,Sheet3!A:H,3,0),"")</f>
        <v/>
      </c>
      <c r="G529" s="22" t="str">
        <f>IFERROR(VLOOKUP(E529,Sheet3!A:H,8,0),"")</f>
        <v/>
      </c>
      <c r="H529" s="22" t="str">
        <f>IFERROR(VLOOKUP(E529,Sheet2!A:B,2,0),"")</f>
        <v/>
      </c>
      <c r="I529" s="22" t="str">
        <f t="shared" si="32"/>
        <v>029</v>
      </c>
      <c r="J529" s="22">
        <f t="shared" si="33"/>
        <v>1</v>
      </c>
      <c r="K529" s="22">
        <f t="shared" si="34"/>
        <v>8</v>
      </c>
    </row>
    <row r="530" spans="1:11" s="22" customFormat="1">
      <c r="A530" s="22">
        <f>IFERROR(テーブル_Swim015[[#This Row],[競技番号]],"")</f>
        <v>29</v>
      </c>
      <c r="B530" s="22">
        <f>IFERROR(テーブル_Swim015[[#This Row],[組]],"")</f>
        <v>2</v>
      </c>
      <c r="C530" s="22">
        <f>IFERROR(テーブル_Swim015[[#This Row],[水路]],"")</f>
        <v>1</v>
      </c>
      <c r="D530" s="22" t="str">
        <f t="shared" si="35"/>
        <v>2921</v>
      </c>
      <c r="E530" s="22">
        <f>IFERROR(テーブル_Swim015[[#This Row],[選手番号]],"")</f>
        <v>0</v>
      </c>
      <c r="F530" s="22" t="str">
        <f>IFERROR(VLOOKUP(E530,Sheet3!A:H,3,0),"")</f>
        <v/>
      </c>
      <c r="G530" s="22" t="str">
        <f>IFERROR(VLOOKUP(E530,Sheet3!A:H,8,0),"")</f>
        <v/>
      </c>
      <c r="H530" s="22" t="str">
        <f>IFERROR(VLOOKUP(E530,Sheet2!A:B,2,0),"")</f>
        <v/>
      </c>
      <c r="I530" s="22" t="str">
        <f t="shared" si="32"/>
        <v>029</v>
      </c>
      <c r="J530" s="22">
        <f t="shared" si="33"/>
        <v>2</v>
      </c>
      <c r="K530" s="22">
        <f t="shared" si="34"/>
        <v>1</v>
      </c>
    </row>
    <row r="531" spans="1:11" s="22" customFormat="1">
      <c r="A531" s="22">
        <f>IFERROR(テーブル_Swim015[[#This Row],[競技番号]],"")</f>
        <v>29</v>
      </c>
      <c r="B531" s="22">
        <f>IFERROR(テーブル_Swim015[[#This Row],[組]],"")</f>
        <v>2</v>
      </c>
      <c r="C531" s="22">
        <f>IFERROR(テーブル_Swim015[[#This Row],[水路]],"")</f>
        <v>2</v>
      </c>
      <c r="D531" s="22" t="str">
        <f t="shared" si="35"/>
        <v>2922</v>
      </c>
      <c r="E531" s="22">
        <f>IFERROR(テーブル_Swim015[[#This Row],[選手番号]],"")</f>
        <v>61</v>
      </c>
      <c r="F531" s="22" t="str">
        <f>IFERROR(VLOOKUP(E531,Sheet3!A:H,3,0),"")</f>
        <v xml:space="preserve">富野　櫻子                    </v>
      </c>
      <c r="G531" s="22" t="str">
        <f>IFERROR(VLOOKUP(E531,Sheet3!A:H,8,0),"")</f>
        <v xml:space="preserve">ジャパン丸亀    </v>
      </c>
      <c r="H531" s="22" t="str">
        <f>IFERROR(VLOOKUP(E531,Sheet2!A:B,2,0),"")</f>
        <v/>
      </c>
      <c r="I531" s="22" t="str">
        <f t="shared" ref="I531:I594" si="36">CONCATENATE(E531,A531)</f>
        <v>6129</v>
      </c>
      <c r="J531" s="22">
        <f t="shared" ref="J531:J594" si="37">B531</f>
        <v>2</v>
      </c>
      <c r="K531" s="22">
        <f t="shared" ref="K531:K594" si="38">C531</f>
        <v>2</v>
      </c>
    </row>
    <row r="532" spans="1:11" s="22" customFormat="1">
      <c r="A532" s="22">
        <f>IFERROR(テーブル_Swim015[[#This Row],[競技番号]],"")</f>
        <v>29</v>
      </c>
      <c r="B532" s="22">
        <f>IFERROR(テーブル_Swim015[[#This Row],[組]],"")</f>
        <v>2</v>
      </c>
      <c r="C532" s="22">
        <f>IFERROR(テーブル_Swim015[[#This Row],[水路]],"")</f>
        <v>3</v>
      </c>
      <c r="D532" s="22" t="str">
        <f t="shared" si="35"/>
        <v>2923</v>
      </c>
      <c r="E532" s="22">
        <f>IFERROR(テーブル_Swim015[[#This Row],[選手番号]],"")</f>
        <v>320</v>
      </c>
      <c r="F532" s="22" t="str">
        <f>IFERROR(VLOOKUP(E532,Sheet3!A:H,3,0),"")</f>
        <v xml:space="preserve">林　　理紗                    </v>
      </c>
      <c r="G532" s="22" t="str">
        <f>IFERROR(VLOOKUP(E532,Sheet3!A:H,8,0),"")</f>
        <v xml:space="preserve">ハッピー阿南    </v>
      </c>
      <c r="H532" s="22" t="str">
        <f>IFERROR(VLOOKUP(E532,Sheet2!A:B,2,0),"")</f>
        <v/>
      </c>
      <c r="I532" s="22" t="str">
        <f t="shared" si="36"/>
        <v>32029</v>
      </c>
      <c r="J532" s="22">
        <f t="shared" si="37"/>
        <v>2</v>
      </c>
      <c r="K532" s="22">
        <f t="shared" si="38"/>
        <v>3</v>
      </c>
    </row>
    <row r="533" spans="1:11" s="22" customFormat="1">
      <c r="A533" s="22">
        <f>IFERROR(テーブル_Swim015[[#This Row],[競技番号]],"")</f>
        <v>29</v>
      </c>
      <c r="B533" s="22">
        <f>IFERROR(テーブル_Swim015[[#This Row],[組]],"")</f>
        <v>2</v>
      </c>
      <c r="C533" s="22">
        <f>IFERROR(テーブル_Swim015[[#This Row],[水路]],"")</f>
        <v>4</v>
      </c>
      <c r="D533" s="22" t="str">
        <f t="shared" si="35"/>
        <v>2924</v>
      </c>
      <c r="E533" s="22">
        <f>IFERROR(テーブル_Swim015[[#This Row],[選手番号]],"")</f>
        <v>440</v>
      </c>
      <c r="F533" s="22" t="str">
        <f>IFERROR(VLOOKUP(E533,Sheet3!A:H,3,0),"")</f>
        <v xml:space="preserve">秀野　加奈                    </v>
      </c>
      <c r="G533" s="22" t="str">
        <f>IFERROR(VLOOKUP(E533,Sheet3!A:H,8,0),"")</f>
        <v xml:space="preserve">五百木ＳＣ      </v>
      </c>
      <c r="H533" s="22" t="str">
        <f>IFERROR(VLOOKUP(E533,Sheet2!A:B,2,0),"")</f>
        <v/>
      </c>
      <c r="I533" s="22" t="str">
        <f t="shared" si="36"/>
        <v>44029</v>
      </c>
      <c r="J533" s="22">
        <f t="shared" si="37"/>
        <v>2</v>
      </c>
      <c r="K533" s="22">
        <f t="shared" si="38"/>
        <v>4</v>
      </c>
    </row>
    <row r="534" spans="1:11" s="22" customFormat="1">
      <c r="A534" s="22">
        <f>IFERROR(テーブル_Swim015[[#This Row],[競技番号]],"")</f>
        <v>29</v>
      </c>
      <c r="B534" s="22">
        <f>IFERROR(テーブル_Swim015[[#This Row],[組]],"")</f>
        <v>2</v>
      </c>
      <c r="C534" s="22">
        <f>IFERROR(テーブル_Swim015[[#This Row],[水路]],"")</f>
        <v>5</v>
      </c>
      <c r="D534" s="22" t="str">
        <f t="shared" si="35"/>
        <v>2925</v>
      </c>
      <c r="E534" s="22">
        <f>IFERROR(テーブル_Swim015[[#This Row],[選手番号]],"")</f>
        <v>274</v>
      </c>
      <c r="F534" s="22" t="str">
        <f>IFERROR(VLOOKUP(E534,Sheet3!A:H,3,0),"")</f>
        <v xml:space="preserve">堀　あずみ                    </v>
      </c>
      <c r="G534" s="22" t="str">
        <f>IFERROR(VLOOKUP(E534,Sheet3!A:H,8,0),"")</f>
        <v xml:space="preserve">ジャパン三木    </v>
      </c>
      <c r="H534" s="22" t="str">
        <f>IFERROR(VLOOKUP(E534,Sheet2!A:B,2,0),"")</f>
        <v/>
      </c>
      <c r="I534" s="22" t="str">
        <f t="shared" si="36"/>
        <v>27429</v>
      </c>
      <c r="J534" s="22">
        <f t="shared" si="37"/>
        <v>2</v>
      </c>
      <c r="K534" s="22">
        <f t="shared" si="38"/>
        <v>5</v>
      </c>
    </row>
    <row r="535" spans="1:11" s="22" customFormat="1">
      <c r="A535" s="22">
        <f>IFERROR(テーブル_Swim015[[#This Row],[競技番号]],"")</f>
        <v>29</v>
      </c>
      <c r="B535" s="22">
        <f>IFERROR(テーブル_Swim015[[#This Row],[組]],"")</f>
        <v>2</v>
      </c>
      <c r="C535" s="22">
        <f>IFERROR(テーブル_Swim015[[#This Row],[水路]],"")</f>
        <v>6</v>
      </c>
      <c r="D535" s="22" t="str">
        <f t="shared" si="35"/>
        <v>2926</v>
      </c>
      <c r="E535" s="22">
        <f>IFERROR(テーブル_Swim015[[#This Row],[選手番号]],"")</f>
        <v>443</v>
      </c>
      <c r="F535" s="22" t="str">
        <f>IFERROR(VLOOKUP(E535,Sheet3!A:H,3,0),"")</f>
        <v xml:space="preserve">秀野　由光                    </v>
      </c>
      <c r="G535" s="22" t="str">
        <f>IFERROR(VLOOKUP(E535,Sheet3!A:H,8,0),"")</f>
        <v xml:space="preserve">五百木ＳＣ      </v>
      </c>
      <c r="H535" s="22" t="str">
        <f>IFERROR(VLOOKUP(E535,Sheet2!A:B,2,0),"")</f>
        <v/>
      </c>
      <c r="I535" s="22" t="str">
        <f t="shared" si="36"/>
        <v>44329</v>
      </c>
      <c r="J535" s="22">
        <f t="shared" si="37"/>
        <v>2</v>
      </c>
      <c r="K535" s="22">
        <f t="shared" si="38"/>
        <v>6</v>
      </c>
    </row>
    <row r="536" spans="1:11" s="22" customFormat="1">
      <c r="A536" s="22">
        <f>IFERROR(テーブル_Swim015[[#This Row],[競技番号]],"")</f>
        <v>29</v>
      </c>
      <c r="B536" s="22">
        <f>IFERROR(テーブル_Swim015[[#This Row],[組]],"")</f>
        <v>2</v>
      </c>
      <c r="C536" s="22">
        <f>IFERROR(テーブル_Swim015[[#This Row],[水路]],"")</f>
        <v>7</v>
      </c>
      <c r="D536" s="22" t="str">
        <f t="shared" si="35"/>
        <v>2927</v>
      </c>
      <c r="E536" s="22">
        <f>IFERROR(テーブル_Swim015[[#This Row],[選手番号]],"")</f>
        <v>332</v>
      </c>
      <c r="F536" s="22" t="str">
        <f>IFERROR(VLOOKUP(E536,Sheet3!A:H,3,0),"")</f>
        <v xml:space="preserve">木内　彩果                    </v>
      </c>
      <c r="G536" s="22" t="str">
        <f>IFERROR(VLOOKUP(E536,Sheet3!A:H,8,0),"")</f>
        <v xml:space="preserve">ハッピー鴨島    </v>
      </c>
      <c r="H536" s="22" t="str">
        <f>IFERROR(VLOOKUP(E536,Sheet2!A:B,2,0),"")</f>
        <v/>
      </c>
      <c r="I536" s="22" t="str">
        <f t="shared" si="36"/>
        <v>33229</v>
      </c>
      <c r="J536" s="22">
        <f t="shared" si="37"/>
        <v>2</v>
      </c>
      <c r="K536" s="22">
        <f t="shared" si="38"/>
        <v>7</v>
      </c>
    </row>
    <row r="537" spans="1:11" s="22" customFormat="1">
      <c r="A537" s="22">
        <f>IFERROR(テーブル_Swim015[[#This Row],[競技番号]],"")</f>
        <v>29</v>
      </c>
      <c r="B537" s="22">
        <f>IFERROR(テーブル_Swim015[[#This Row],[組]],"")</f>
        <v>2</v>
      </c>
      <c r="C537" s="22">
        <f>IFERROR(テーブル_Swim015[[#This Row],[水路]],"")</f>
        <v>8</v>
      </c>
      <c r="D537" s="22" t="str">
        <f t="shared" si="35"/>
        <v>2928</v>
      </c>
      <c r="E537" s="22">
        <f>IFERROR(テーブル_Swim015[[#This Row],[選手番号]],"")</f>
        <v>0</v>
      </c>
      <c r="F537" s="22" t="str">
        <f>IFERROR(VLOOKUP(E537,Sheet3!A:H,3,0),"")</f>
        <v/>
      </c>
      <c r="G537" s="22" t="str">
        <f>IFERROR(VLOOKUP(E537,Sheet3!A:H,8,0),"")</f>
        <v/>
      </c>
      <c r="H537" s="22" t="str">
        <f>IFERROR(VLOOKUP(E537,Sheet2!A:B,2,0),"")</f>
        <v/>
      </c>
      <c r="I537" s="22" t="str">
        <f t="shared" si="36"/>
        <v>029</v>
      </c>
      <c r="J537" s="22">
        <f t="shared" si="37"/>
        <v>2</v>
      </c>
      <c r="K537" s="22">
        <f t="shared" si="38"/>
        <v>8</v>
      </c>
    </row>
    <row r="538" spans="1:11" s="22" customFormat="1">
      <c r="A538" s="22">
        <f>IFERROR(テーブル_Swim015[[#This Row],[競技番号]],"")</f>
        <v>30</v>
      </c>
      <c r="B538" s="22">
        <f>IFERROR(テーブル_Swim015[[#This Row],[組]],"")</f>
        <v>1</v>
      </c>
      <c r="C538" s="22">
        <f>IFERROR(テーブル_Swim015[[#This Row],[水路]],"")</f>
        <v>1</v>
      </c>
      <c r="D538" s="22" t="str">
        <f t="shared" si="35"/>
        <v>3011</v>
      </c>
      <c r="E538" s="22">
        <f>IFERROR(テーブル_Swim015[[#This Row],[選手番号]],"")</f>
        <v>0</v>
      </c>
      <c r="F538" s="22" t="str">
        <f>IFERROR(VLOOKUP(E538,Sheet3!A:H,3,0),"")</f>
        <v/>
      </c>
      <c r="G538" s="22" t="str">
        <f>IFERROR(VLOOKUP(E538,Sheet3!A:H,8,0),"")</f>
        <v/>
      </c>
      <c r="H538" s="22" t="str">
        <f>IFERROR(VLOOKUP(E538,Sheet2!A:B,2,0),"")</f>
        <v/>
      </c>
      <c r="I538" s="22" t="str">
        <f t="shared" si="36"/>
        <v>030</v>
      </c>
      <c r="J538" s="22">
        <f t="shared" si="37"/>
        <v>1</v>
      </c>
      <c r="K538" s="22">
        <f t="shared" si="38"/>
        <v>1</v>
      </c>
    </row>
    <row r="539" spans="1:11" s="22" customFormat="1">
      <c r="A539" s="22">
        <f>IFERROR(テーブル_Swim015[[#This Row],[競技番号]],"")</f>
        <v>30</v>
      </c>
      <c r="B539" s="22">
        <f>IFERROR(テーブル_Swim015[[#This Row],[組]],"")</f>
        <v>1</v>
      </c>
      <c r="C539" s="22">
        <f>IFERROR(テーブル_Swim015[[#This Row],[水路]],"")</f>
        <v>2</v>
      </c>
      <c r="D539" s="22" t="str">
        <f t="shared" si="35"/>
        <v>3012</v>
      </c>
      <c r="E539" s="22">
        <f>IFERROR(テーブル_Swim015[[#This Row],[選手番号]],"")</f>
        <v>531</v>
      </c>
      <c r="F539" s="22" t="str">
        <f>IFERROR(VLOOKUP(E539,Sheet3!A:H,3,0),"")</f>
        <v xml:space="preserve">山本　隆太                    </v>
      </c>
      <c r="G539" s="22" t="str">
        <f>IFERROR(VLOOKUP(E539,Sheet3!A:H,8,0),"")</f>
        <v xml:space="preserve">八幡浜ＳＣ      </v>
      </c>
      <c r="H539" s="22" t="str">
        <f>IFERROR(VLOOKUP(E539,Sheet2!A:B,2,0),"")</f>
        <v/>
      </c>
      <c r="I539" s="22" t="str">
        <f t="shared" si="36"/>
        <v>53130</v>
      </c>
      <c r="J539" s="22">
        <f t="shared" si="37"/>
        <v>1</v>
      </c>
      <c r="K539" s="22">
        <f t="shared" si="38"/>
        <v>2</v>
      </c>
    </row>
    <row r="540" spans="1:11" s="22" customFormat="1">
      <c r="A540" s="22">
        <f>IFERROR(テーブル_Swim015[[#This Row],[競技番号]],"")</f>
        <v>30</v>
      </c>
      <c r="B540" s="22">
        <f>IFERROR(テーブル_Swim015[[#This Row],[組]],"")</f>
        <v>1</v>
      </c>
      <c r="C540" s="22">
        <f>IFERROR(テーブル_Swim015[[#This Row],[水路]],"")</f>
        <v>3</v>
      </c>
      <c r="D540" s="22" t="str">
        <f t="shared" si="35"/>
        <v>3013</v>
      </c>
      <c r="E540" s="22">
        <f>IFERROR(テーブル_Swim015[[#This Row],[選手番号]],"")</f>
        <v>174</v>
      </c>
      <c r="F540" s="22" t="str">
        <f>IFERROR(VLOOKUP(E540,Sheet3!A:H,3,0),"")</f>
        <v xml:space="preserve">清藤　大樹                    </v>
      </c>
      <c r="G540" s="22" t="str">
        <f>IFERROR(VLOOKUP(E540,Sheet3!A:H,8,0),"")</f>
        <v xml:space="preserve">坂出伊藤ＳＳ    </v>
      </c>
      <c r="H540" s="22" t="str">
        <f>IFERROR(VLOOKUP(E540,Sheet2!A:B,2,0),"")</f>
        <v/>
      </c>
      <c r="I540" s="22" t="str">
        <f t="shared" si="36"/>
        <v>17430</v>
      </c>
      <c r="J540" s="22">
        <f t="shared" si="37"/>
        <v>1</v>
      </c>
      <c r="K540" s="22">
        <f t="shared" si="38"/>
        <v>3</v>
      </c>
    </row>
    <row r="541" spans="1:11" s="22" customFormat="1">
      <c r="A541" s="22">
        <f>IFERROR(テーブル_Swim015[[#This Row],[競技番号]],"")</f>
        <v>30</v>
      </c>
      <c r="B541" s="22">
        <f>IFERROR(テーブル_Swim015[[#This Row],[組]],"")</f>
        <v>1</v>
      </c>
      <c r="C541" s="22">
        <f>IFERROR(テーブル_Swim015[[#This Row],[水路]],"")</f>
        <v>4</v>
      </c>
      <c r="D541" s="22" t="str">
        <f t="shared" si="35"/>
        <v>3014</v>
      </c>
      <c r="E541" s="22">
        <f>IFERROR(テーブル_Swim015[[#This Row],[選手番号]],"")</f>
        <v>629</v>
      </c>
      <c r="F541" s="22" t="str">
        <f>IFERROR(VLOOKUP(E541,Sheet3!A:H,3,0),"")</f>
        <v xml:space="preserve">藤田　京介                    </v>
      </c>
      <c r="G541" s="22" t="str">
        <f>IFERROR(VLOOKUP(E541,Sheet3!A:H,8,0),"")</f>
        <v xml:space="preserve">リー保内        </v>
      </c>
      <c r="H541" s="22" t="str">
        <f>IFERROR(VLOOKUP(E541,Sheet2!A:B,2,0),"")</f>
        <v/>
      </c>
      <c r="I541" s="22" t="str">
        <f t="shared" si="36"/>
        <v>62930</v>
      </c>
      <c r="J541" s="22">
        <f t="shared" si="37"/>
        <v>1</v>
      </c>
      <c r="K541" s="22">
        <f t="shared" si="38"/>
        <v>4</v>
      </c>
    </row>
    <row r="542" spans="1:11" s="22" customFormat="1">
      <c r="A542" s="22">
        <f>IFERROR(テーブル_Swim015[[#This Row],[競技番号]],"")</f>
        <v>30</v>
      </c>
      <c r="B542" s="22">
        <f>IFERROR(テーブル_Swim015[[#This Row],[組]],"")</f>
        <v>1</v>
      </c>
      <c r="C542" s="22">
        <f>IFERROR(テーブル_Swim015[[#This Row],[水路]],"")</f>
        <v>5</v>
      </c>
      <c r="D542" s="22" t="str">
        <f t="shared" si="35"/>
        <v>3015</v>
      </c>
      <c r="E542" s="22">
        <f>IFERROR(テーブル_Swim015[[#This Row],[選手番号]],"")</f>
        <v>737</v>
      </c>
      <c r="F542" s="22" t="str">
        <f>IFERROR(VLOOKUP(E542,Sheet3!A:H,3,0),"")</f>
        <v xml:space="preserve">山西　正悟                    </v>
      </c>
      <c r="G542" s="22" t="str">
        <f>IFERROR(VLOOKUP(E542,Sheet3!A:H,8,0),"")</f>
        <v xml:space="preserve">ＪＳＳ高知      </v>
      </c>
      <c r="H542" s="22" t="str">
        <f>IFERROR(VLOOKUP(E542,Sheet2!A:B,2,0),"")</f>
        <v/>
      </c>
      <c r="I542" s="22" t="str">
        <f t="shared" si="36"/>
        <v>73730</v>
      </c>
      <c r="J542" s="22">
        <f t="shared" si="37"/>
        <v>1</v>
      </c>
      <c r="K542" s="22">
        <f t="shared" si="38"/>
        <v>5</v>
      </c>
    </row>
    <row r="543" spans="1:11" s="22" customFormat="1">
      <c r="A543" s="22">
        <f>IFERROR(テーブル_Swim015[[#This Row],[競技番号]],"")</f>
        <v>30</v>
      </c>
      <c r="B543" s="22">
        <f>IFERROR(テーブル_Swim015[[#This Row],[組]],"")</f>
        <v>1</v>
      </c>
      <c r="C543" s="22">
        <f>IFERROR(テーブル_Swim015[[#This Row],[水路]],"")</f>
        <v>6</v>
      </c>
      <c r="D543" s="22" t="str">
        <f t="shared" si="35"/>
        <v>3016</v>
      </c>
      <c r="E543" s="22">
        <f>IFERROR(テーブル_Swim015[[#This Row],[選手番号]],"")</f>
        <v>833</v>
      </c>
      <c r="F543" s="22" t="str">
        <f>IFERROR(VLOOKUP(E543,Sheet3!A:H,3,0),"")</f>
        <v xml:space="preserve">廣瀬　大嗣                    </v>
      </c>
      <c r="G543" s="22" t="str">
        <f>IFERROR(VLOOKUP(E543,Sheet3!A:H,8,0),"")</f>
        <v xml:space="preserve">ﾌｨｯﾀ高知        </v>
      </c>
      <c r="H543" s="22" t="str">
        <f>IFERROR(VLOOKUP(E543,Sheet2!A:B,2,0),"")</f>
        <v/>
      </c>
      <c r="I543" s="22" t="str">
        <f t="shared" si="36"/>
        <v>83330</v>
      </c>
      <c r="J543" s="22">
        <f t="shared" si="37"/>
        <v>1</v>
      </c>
      <c r="K543" s="22">
        <f t="shared" si="38"/>
        <v>6</v>
      </c>
    </row>
    <row r="544" spans="1:11" s="22" customFormat="1">
      <c r="A544" s="22">
        <f>IFERROR(テーブル_Swim015[[#This Row],[競技番号]],"")</f>
        <v>30</v>
      </c>
      <c r="B544" s="22">
        <f>IFERROR(テーブル_Swim015[[#This Row],[組]],"")</f>
        <v>1</v>
      </c>
      <c r="C544" s="22">
        <f>IFERROR(テーブル_Swim015[[#This Row],[水路]],"")</f>
        <v>7</v>
      </c>
      <c r="D544" s="22" t="str">
        <f t="shared" si="35"/>
        <v>3017</v>
      </c>
      <c r="E544" s="22">
        <f>IFERROR(テーブル_Swim015[[#This Row],[選手番号]],"")</f>
        <v>585</v>
      </c>
      <c r="F544" s="22" t="str">
        <f>IFERROR(VLOOKUP(E544,Sheet3!A:H,3,0),"")</f>
        <v xml:space="preserve">入江辰之介                    </v>
      </c>
      <c r="G544" s="22" t="str">
        <f>IFERROR(VLOOKUP(E544,Sheet3!A:H,8,0),"")</f>
        <v xml:space="preserve">石原ＳＣ        </v>
      </c>
      <c r="H544" s="22" t="str">
        <f>IFERROR(VLOOKUP(E544,Sheet2!A:B,2,0),"")</f>
        <v/>
      </c>
      <c r="I544" s="22" t="str">
        <f t="shared" si="36"/>
        <v>58530</v>
      </c>
      <c r="J544" s="22">
        <f t="shared" si="37"/>
        <v>1</v>
      </c>
      <c r="K544" s="22">
        <f t="shared" si="38"/>
        <v>7</v>
      </c>
    </row>
    <row r="545" spans="1:11" s="22" customFormat="1">
      <c r="A545" s="22">
        <f>IFERROR(テーブル_Swim015[[#This Row],[競技番号]],"")</f>
        <v>30</v>
      </c>
      <c r="B545" s="22">
        <f>IFERROR(テーブル_Swim015[[#This Row],[組]],"")</f>
        <v>1</v>
      </c>
      <c r="C545" s="22">
        <f>IFERROR(テーブル_Swim015[[#This Row],[水路]],"")</f>
        <v>8</v>
      </c>
      <c r="D545" s="22" t="str">
        <f t="shared" si="35"/>
        <v>3018</v>
      </c>
      <c r="E545" s="22">
        <f>IFERROR(テーブル_Swim015[[#This Row],[選手番号]],"")</f>
        <v>0</v>
      </c>
      <c r="F545" s="22" t="str">
        <f>IFERROR(VLOOKUP(E545,Sheet3!A:H,3,0),"")</f>
        <v/>
      </c>
      <c r="G545" s="22" t="str">
        <f>IFERROR(VLOOKUP(E545,Sheet3!A:H,8,0),"")</f>
        <v/>
      </c>
      <c r="H545" s="22" t="str">
        <f>IFERROR(VLOOKUP(E545,Sheet2!A:B,2,0),"")</f>
        <v/>
      </c>
      <c r="I545" s="22" t="str">
        <f t="shared" si="36"/>
        <v>030</v>
      </c>
      <c r="J545" s="22">
        <f t="shared" si="37"/>
        <v>1</v>
      </c>
      <c r="K545" s="22">
        <f t="shared" si="38"/>
        <v>8</v>
      </c>
    </row>
    <row r="546" spans="1:11" s="22" customFormat="1">
      <c r="A546" s="22">
        <f>IFERROR(テーブル_Swim015[[#This Row],[競技番号]],"")</f>
        <v>30</v>
      </c>
      <c r="B546" s="22">
        <f>IFERROR(テーブル_Swim015[[#This Row],[組]],"")</f>
        <v>2</v>
      </c>
      <c r="C546" s="22">
        <f>IFERROR(テーブル_Swim015[[#This Row],[水路]],"")</f>
        <v>1</v>
      </c>
      <c r="D546" s="22" t="str">
        <f t="shared" si="35"/>
        <v>3021</v>
      </c>
      <c r="E546" s="22">
        <f>IFERROR(テーブル_Swim015[[#This Row],[選手番号]],"")</f>
        <v>604</v>
      </c>
      <c r="F546" s="22" t="str">
        <f>IFERROR(VLOOKUP(E546,Sheet3!A:H,3,0),"")</f>
        <v xml:space="preserve">服部　喜仁                    </v>
      </c>
      <c r="G546" s="22" t="str">
        <f>IFERROR(VLOOKUP(E546,Sheet3!A:H,8,0),"")</f>
        <v xml:space="preserve">フィッタ松山    </v>
      </c>
      <c r="H546" s="22" t="str">
        <f>IFERROR(VLOOKUP(E546,Sheet2!A:B,2,0),"")</f>
        <v/>
      </c>
      <c r="I546" s="22" t="str">
        <f t="shared" si="36"/>
        <v>60430</v>
      </c>
      <c r="J546" s="22">
        <f t="shared" si="37"/>
        <v>2</v>
      </c>
      <c r="K546" s="22">
        <f t="shared" si="38"/>
        <v>1</v>
      </c>
    </row>
    <row r="547" spans="1:11" s="22" customFormat="1">
      <c r="A547" s="22">
        <f>IFERROR(テーブル_Swim015[[#This Row],[競技番号]],"")</f>
        <v>30</v>
      </c>
      <c r="B547" s="22">
        <f>IFERROR(テーブル_Swim015[[#This Row],[組]],"")</f>
        <v>2</v>
      </c>
      <c r="C547" s="22">
        <f>IFERROR(テーブル_Swim015[[#This Row],[水路]],"")</f>
        <v>2</v>
      </c>
      <c r="D547" s="22" t="str">
        <f t="shared" si="35"/>
        <v>3022</v>
      </c>
      <c r="E547" s="22">
        <f>IFERROR(テーブル_Swim015[[#This Row],[選手番号]],"")</f>
        <v>699</v>
      </c>
      <c r="F547" s="22" t="str">
        <f>IFERROR(VLOOKUP(E547,Sheet3!A:H,3,0),"")</f>
        <v xml:space="preserve">森﨑　智也                    </v>
      </c>
      <c r="G547" s="22" t="str">
        <f>IFERROR(VLOOKUP(E547,Sheet3!A:H,8,0),"")</f>
        <v xml:space="preserve">MESSA           </v>
      </c>
      <c r="H547" s="22" t="str">
        <f>IFERROR(VLOOKUP(E547,Sheet2!A:B,2,0),"")</f>
        <v/>
      </c>
      <c r="I547" s="22" t="str">
        <f t="shared" si="36"/>
        <v>69930</v>
      </c>
      <c r="J547" s="22">
        <f t="shared" si="37"/>
        <v>2</v>
      </c>
      <c r="K547" s="22">
        <f t="shared" si="38"/>
        <v>2</v>
      </c>
    </row>
    <row r="548" spans="1:11" s="22" customFormat="1">
      <c r="A548" s="22">
        <f>IFERROR(テーブル_Swim015[[#This Row],[競技番号]],"")</f>
        <v>30</v>
      </c>
      <c r="B548" s="22">
        <f>IFERROR(テーブル_Swim015[[#This Row],[組]],"")</f>
        <v>2</v>
      </c>
      <c r="C548" s="22">
        <f>IFERROR(テーブル_Swim015[[#This Row],[水路]],"")</f>
        <v>3</v>
      </c>
      <c r="D548" s="22" t="str">
        <f t="shared" si="35"/>
        <v>3023</v>
      </c>
      <c r="E548" s="22">
        <f>IFERROR(テーブル_Swim015[[#This Row],[選手番号]],"")</f>
        <v>809</v>
      </c>
      <c r="F548" s="22" t="str">
        <f>IFERROR(VLOOKUP(E548,Sheet3!A:H,3,0),"")</f>
        <v xml:space="preserve">土居　侑矢                    </v>
      </c>
      <c r="G548" s="22" t="str">
        <f>IFERROR(VLOOKUP(E548,Sheet3!A:H,8,0),"")</f>
        <v xml:space="preserve">NSP高知         </v>
      </c>
      <c r="H548" s="22" t="str">
        <f>IFERROR(VLOOKUP(E548,Sheet2!A:B,2,0),"")</f>
        <v/>
      </c>
      <c r="I548" s="22" t="str">
        <f t="shared" si="36"/>
        <v>80930</v>
      </c>
      <c r="J548" s="22">
        <f t="shared" si="37"/>
        <v>2</v>
      </c>
      <c r="K548" s="22">
        <f t="shared" si="38"/>
        <v>3</v>
      </c>
    </row>
    <row r="549" spans="1:11" s="22" customFormat="1">
      <c r="A549" s="22">
        <f>IFERROR(テーブル_Swim015[[#This Row],[競技番号]],"")</f>
        <v>30</v>
      </c>
      <c r="B549" s="22">
        <f>IFERROR(テーブル_Swim015[[#This Row],[組]],"")</f>
        <v>2</v>
      </c>
      <c r="C549" s="22">
        <f>IFERROR(テーブル_Swim015[[#This Row],[水路]],"")</f>
        <v>4</v>
      </c>
      <c r="D549" s="22" t="str">
        <f t="shared" si="35"/>
        <v>3024</v>
      </c>
      <c r="E549" s="22">
        <f>IFERROR(テーブル_Swim015[[#This Row],[選手番号]],"")</f>
        <v>565</v>
      </c>
      <c r="F549" s="22" t="str">
        <f>IFERROR(VLOOKUP(E549,Sheet3!A:H,3,0),"")</f>
        <v xml:space="preserve">眞鍋　　輝                    </v>
      </c>
      <c r="G549" s="22" t="str">
        <f>IFERROR(VLOOKUP(E549,Sheet3!A:H,8,0),"")</f>
        <v xml:space="preserve">アズサ松山      </v>
      </c>
      <c r="H549" s="22" t="str">
        <f>IFERROR(VLOOKUP(E549,Sheet2!A:B,2,0),"")</f>
        <v/>
      </c>
      <c r="I549" s="22" t="str">
        <f t="shared" si="36"/>
        <v>56530</v>
      </c>
      <c r="J549" s="22">
        <f t="shared" si="37"/>
        <v>2</v>
      </c>
      <c r="K549" s="22">
        <f t="shared" si="38"/>
        <v>4</v>
      </c>
    </row>
    <row r="550" spans="1:11" s="22" customFormat="1">
      <c r="A550" s="22">
        <f>IFERROR(テーブル_Swim015[[#This Row],[競技番号]],"")</f>
        <v>30</v>
      </c>
      <c r="B550" s="22">
        <f>IFERROR(テーブル_Swim015[[#This Row],[組]],"")</f>
        <v>2</v>
      </c>
      <c r="C550" s="22">
        <f>IFERROR(テーブル_Swim015[[#This Row],[水路]],"")</f>
        <v>5</v>
      </c>
      <c r="D550" s="22" t="str">
        <f t="shared" si="35"/>
        <v>3025</v>
      </c>
      <c r="E550" s="22">
        <f>IFERROR(テーブル_Swim015[[#This Row],[選手番号]],"")</f>
        <v>725</v>
      </c>
      <c r="F550" s="22" t="str">
        <f>IFERROR(VLOOKUP(E550,Sheet3!A:H,3,0),"")</f>
        <v xml:space="preserve">田村　真哉                    </v>
      </c>
      <c r="G550" s="22" t="str">
        <f>IFERROR(VLOOKUP(E550,Sheet3!A:H,8,0),"")</f>
        <v xml:space="preserve">みかづきＳＳ    </v>
      </c>
      <c r="H550" s="22" t="str">
        <f>IFERROR(VLOOKUP(E550,Sheet2!A:B,2,0),"")</f>
        <v/>
      </c>
      <c r="I550" s="22" t="str">
        <f t="shared" si="36"/>
        <v>72530</v>
      </c>
      <c r="J550" s="22">
        <f t="shared" si="37"/>
        <v>2</v>
      </c>
      <c r="K550" s="22">
        <f t="shared" si="38"/>
        <v>5</v>
      </c>
    </row>
    <row r="551" spans="1:11" s="22" customFormat="1">
      <c r="A551" s="22">
        <f>IFERROR(テーブル_Swim015[[#This Row],[競技番号]],"")</f>
        <v>30</v>
      </c>
      <c r="B551" s="22">
        <f>IFERROR(テーブル_Swim015[[#This Row],[組]],"")</f>
        <v>2</v>
      </c>
      <c r="C551" s="22">
        <f>IFERROR(テーブル_Swim015[[#This Row],[水路]],"")</f>
        <v>6</v>
      </c>
      <c r="D551" s="22" t="str">
        <f t="shared" si="35"/>
        <v>3026</v>
      </c>
      <c r="E551" s="22">
        <f>IFERROR(テーブル_Swim015[[#This Row],[選手番号]],"")</f>
        <v>45</v>
      </c>
      <c r="F551" s="22" t="str">
        <f>IFERROR(VLOOKUP(E551,Sheet3!A:H,3,0),"")</f>
        <v xml:space="preserve">藤塚　遼太                    </v>
      </c>
      <c r="G551" s="22" t="str">
        <f>IFERROR(VLOOKUP(E551,Sheet3!A:H,8,0),"")</f>
        <v xml:space="preserve">ジャパン丸亀    </v>
      </c>
      <c r="H551" s="22" t="str">
        <f>IFERROR(VLOOKUP(E551,Sheet2!A:B,2,0),"")</f>
        <v/>
      </c>
      <c r="I551" s="22" t="str">
        <f t="shared" si="36"/>
        <v>4530</v>
      </c>
      <c r="J551" s="22">
        <f t="shared" si="37"/>
        <v>2</v>
      </c>
      <c r="K551" s="22">
        <f t="shared" si="38"/>
        <v>6</v>
      </c>
    </row>
    <row r="552" spans="1:11" s="22" customFormat="1">
      <c r="A552" s="22">
        <f>IFERROR(テーブル_Swim015[[#This Row],[競技番号]],"")</f>
        <v>30</v>
      </c>
      <c r="B552" s="22">
        <f>IFERROR(テーブル_Swim015[[#This Row],[組]],"")</f>
        <v>2</v>
      </c>
      <c r="C552" s="22">
        <f>IFERROR(テーブル_Swim015[[#This Row],[水路]],"")</f>
        <v>7</v>
      </c>
      <c r="D552" s="22" t="str">
        <f t="shared" si="35"/>
        <v>3027</v>
      </c>
      <c r="E552" s="22">
        <f>IFERROR(テーブル_Swim015[[#This Row],[選手番号]],"")</f>
        <v>137</v>
      </c>
      <c r="F552" s="22" t="str">
        <f>IFERROR(VLOOKUP(E552,Sheet3!A:H,3,0),"")</f>
        <v xml:space="preserve">福井　雅希                    </v>
      </c>
      <c r="G552" s="22" t="str">
        <f>IFERROR(VLOOKUP(E552,Sheet3!A:H,8,0),"")</f>
        <v xml:space="preserve">伊藤ＳＳ        </v>
      </c>
      <c r="H552" s="22" t="str">
        <f>IFERROR(VLOOKUP(E552,Sheet2!A:B,2,0),"")</f>
        <v/>
      </c>
      <c r="I552" s="22" t="str">
        <f t="shared" si="36"/>
        <v>13730</v>
      </c>
      <c r="J552" s="22">
        <f t="shared" si="37"/>
        <v>2</v>
      </c>
      <c r="K552" s="22">
        <f t="shared" si="38"/>
        <v>7</v>
      </c>
    </row>
    <row r="553" spans="1:11" s="22" customFormat="1">
      <c r="A553" s="22">
        <f>IFERROR(テーブル_Swim015[[#This Row],[競技番号]],"")</f>
        <v>30</v>
      </c>
      <c r="B553" s="22">
        <f>IFERROR(テーブル_Swim015[[#This Row],[組]],"")</f>
        <v>2</v>
      </c>
      <c r="C553" s="22">
        <f>IFERROR(テーブル_Swim015[[#This Row],[水路]],"")</f>
        <v>8</v>
      </c>
      <c r="D553" s="22" t="str">
        <f t="shared" si="35"/>
        <v>3028</v>
      </c>
      <c r="E553" s="22">
        <f>IFERROR(テーブル_Swim015[[#This Row],[選手番号]],"")</f>
        <v>289</v>
      </c>
      <c r="F553" s="22" t="str">
        <f>IFERROR(VLOOKUP(E553,Sheet3!A:H,3,0),"")</f>
        <v xml:space="preserve">大西　健太                    </v>
      </c>
      <c r="G553" s="22" t="str">
        <f>IFERROR(VLOOKUP(E553,Sheet3!A:H,8,0),"")</f>
        <v xml:space="preserve">ＷＡＭＳＴ      </v>
      </c>
      <c r="H553" s="22" t="str">
        <f>IFERROR(VLOOKUP(E553,Sheet2!A:B,2,0),"")</f>
        <v/>
      </c>
      <c r="I553" s="22" t="str">
        <f t="shared" si="36"/>
        <v>28930</v>
      </c>
      <c r="J553" s="22">
        <f t="shared" si="37"/>
        <v>2</v>
      </c>
      <c r="K553" s="22">
        <f t="shared" si="38"/>
        <v>8</v>
      </c>
    </row>
    <row r="554" spans="1:11" s="22" customFormat="1">
      <c r="A554" s="22">
        <f>IFERROR(テーブル_Swim015[[#This Row],[競技番号]],"")</f>
        <v>30</v>
      </c>
      <c r="B554" s="22">
        <f>IFERROR(テーブル_Swim015[[#This Row],[組]],"")</f>
        <v>3</v>
      </c>
      <c r="C554" s="22">
        <f>IFERROR(テーブル_Swim015[[#This Row],[水路]],"")</f>
        <v>1</v>
      </c>
      <c r="D554" s="22" t="str">
        <f t="shared" si="35"/>
        <v>3031</v>
      </c>
      <c r="E554" s="22">
        <f>IFERROR(テーブル_Swim015[[#This Row],[選手番号]],"")</f>
        <v>136</v>
      </c>
      <c r="F554" s="22" t="str">
        <f>IFERROR(VLOOKUP(E554,Sheet3!A:H,3,0),"")</f>
        <v xml:space="preserve">三木　颯真                    </v>
      </c>
      <c r="G554" s="22" t="str">
        <f>IFERROR(VLOOKUP(E554,Sheet3!A:H,8,0),"")</f>
        <v xml:space="preserve">伊藤ＳＳ        </v>
      </c>
      <c r="H554" s="22" t="str">
        <f>IFERROR(VLOOKUP(E554,Sheet2!A:B,2,0),"")</f>
        <v/>
      </c>
      <c r="I554" s="22" t="str">
        <f t="shared" si="36"/>
        <v>13630</v>
      </c>
      <c r="J554" s="22">
        <f t="shared" si="37"/>
        <v>3</v>
      </c>
      <c r="K554" s="22">
        <f t="shared" si="38"/>
        <v>1</v>
      </c>
    </row>
    <row r="555" spans="1:11" s="22" customFormat="1">
      <c r="A555" s="22">
        <f>IFERROR(テーブル_Swim015[[#This Row],[競技番号]],"")</f>
        <v>30</v>
      </c>
      <c r="B555" s="22">
        <f>IFERROR(テーブル_Swim015[[#This Row],[組]],"")</f>
        <v>3</v>
      </c>
      <c r="C555" s="22">
        <f>IFERROR(テーブル_Swim015[[#This Row],[水路]],"")</f>
        <v>2</v>
      </c>
      <c r="D555" s="22" t="str">
        <f t="shared" si="35"/>
        <v>3032</v>
      </c>
      <c r="E555" s="22">
        <f>IFERROR(テーブル_Swim015[[#This Row],[選手番号]],"")</f>
        <v>514</v>
      </c>
      <c r="F555" s="22" t="str">
        <f>IFERROR(VLOOKUP(E555,Sheet3!A:H,3,0),"")</f>
        <v xml:space="preserve">伊藤　　駿                    </v>
      </c>
      <c r="G555" s="22" t="str">
        <f>IFERROR(VLOOKUP(E555,Sheet3!A:H,8,0),"")</f>
        <v xml:space="preserve">ファイブテン    </v>
      </c>
      <c r="H555" s="22" t="str">
        <f>IFERROR(VLOOKUP(E555,Sheet2!A:B,2,0),"")</f>
        <v/>
      </c>
      <c r="I555" s="22" t="str">
        <f t="shared" si="36"/>
        <v>51430</v>
      </c>
      <c r="J555" s="22">
        <f t="shared" si="37"/>
        <v>3</v>
      </c>
      <c r="K555" s="22">
        <f t="shared" si="38"/>
        <v>2</v>
      </c>
    </row>
    <row r="556" spans="1:11" s="22" customFormat="1">
      <c r="A556" s="22">
        <f>IFERROR(テーブル_Swim015[[#This Row],[競技番号]],"")</f>
        <v>30</v>
      </c>
      <c r="B556" s="22">
        <f>IFERROR(テーブル_Swim015[[#This Row],[組]],"")</f>
        <v>3</v>
      </c>
      <c r="C556" s="22">
        <f>IFERROR(テーブル_Swim015[[#This Row],[水路]],"")</f>
        <v>3</v>
      </c>
      <c r="D556" s="22" t="str">
        <f t="shared" si="35"/>
        <v>3033</v>
      </c>
      <c r="E556" s="22">
        <f>IFERROR(テーブル_Swim015[[#This Row],[選手番号]],"")</f>
        <v>554</v>
      </c>
      <c r="F556" s="22" t="str">
        <f>IFERROR(VLOOKUP(E556,Sheet3!A:H,3,0),"")</f>
        <v xml:space="preserve">濱浦　了輔                    </v>
      </c>
      <c r="G556" s="22" t="str">
        <f>IFERROR(VLOOKUP(E556,Sheet3!A:H,8,0),"")</f>
        <v xml:space="preserve">南海朝生田      </v>
      </c>
      <c r="H556" s="22" t="str">
        <f>IFERROR(VLOOKUP(E556,Sheet2!A:B,2,0),"")</f>
        <v/>
      </c>
      <c r="I556" s="22" t="str">
        <f t="shared" si="36"/>
        <v>55430</v>
      </c>
      <c r="J556" s="22">
        <f t="shared" si="37"/>
        <v>3</v>
      </c>
      <c r="K556" s="22">
        <f t="shared" si="38"/>
        <v>3</v>
      </c>
    </row>
    <row r="557" spans="1:11" s="22" customFormat="1">
      <c r="A557" s="22">
        <f>IFERROR(テーブル_Swim015[[#This Row],[競技番号]],"")</f>
        <v>30</v>
      </c>
      <c r="B557" s="22">
        <f>IFERROR(テーブル_Swim015[[#This Row],[組]],"")</f>
        <v>3</v>
      </c>
      <c r="C557" s="22">
        <f>IFERROR(テーブル_Swim015[[#This Row],[水路]],"")</f>
        <v>4</v>
      </c>
      <c r="D557" s="22" t="str">
        <f t="shared" si="35"/>
        <v>3034</v>
      </c>
      <c r="E557" s="22">
        <f>IFERROR(テーブル_Swim015[[#This Row],[選手番号]],"")</f>
        <v>206</v>
      </c>
      <c r="F557" s="22" t="str">
        <f>IFERROR(VLOOKUP(E557,Sheet3!A:H,3,0),"")</f>
        <v xml:space="preserve">細川　公平                    </v>
      </c>
      <c r="G557" s="22" t="str">
        <f>IFERROR(VLOOKUP(E557,Sheet3!A:H,8,0),"")</f>
        <v xml:space="preserve">サンダーＳＳ    </v>
      </c>
      <c r="H557" s="22" t="str">
        <f>IFERROR(VLOOKUP(E557,Sheet2!A:B,2,0),"")</f>
        <v/>
      </c>
      <c r="I557" s="22" t="str">
        <f t="shared" si="36"/>
        <v>20630</v>
      </c>
      <c r="J557" s="22">
        <f t="shared" si="37"/>
        <v>3</v>
      </c>
      <c r="K557" s="22">
        <f t="shared" si="38"/>
        <v>4</v>
      </c>
    </row>
    <row r="558" spans="1:11" s="22" customFormat="1">
      <c r="A558" s="22">
        <f>IFERROR(テーブル_Swim015[[#This Row],[競技番号]],"")</f>
        <v>30</v>
      </c>
      <c r="B558" s="22">
        <f>IFERROR(テーブル_Swim015[[#This Row],[組]],"")</f>
        <v>3</v>
      </c>
      <c r="C558" s="22">
        <f>IFERROR(テーブル_Swim015[[#This Row],[水路]],"")</f>
        <v>5</v>
      </c>
      <c r="D558" s="22" t="str">
        <f t="shared" si="35"/>
        <v>3035</v>
      </c>
      <c r="E558" s="22">
        <f>IFERROR(テーブル_Swim015[[#This Row],[選手番号]],"")</f>
        <v>1</v>
      </c>
      <c r="F558" s="22" t="str">
        <f>IFERROR(VLOOKUP(E558,Sheet3!A:H,3,0),"")</f>
        <v xml:space="preserve">湊谷　　陸                    </v>
      </c>
      <c r="G558" s="22" t="str">
        <f>IFERROR(VLOOKUP(E558,Sheet3!A:H,8,0),"")</f>
        <v xml:space="preserve">ジャパン高松    </v>
      </c>
      <c r="H558" s="22" t="str">
        <f>IFERROR(VLOOKUP(E558,Sheet2!A:B,2,0),"")</f>
        <v/>
      </c>
      <c r="I558" s="22" t="str">
        <f t="shared" si="36"/>
        <v>130</v>
      </c>
      <c r="J558" s="22">
        <f t="shared" si="37"/>
        <v>3</v>
      </c>
      <c r="K558" s="22">
        <f t="shared" si="38"/>
        <v>5</v>
      </c>
    </row>
    <row r="559" spans="1:11" s="22" customFormat="1">
      <c r="A559" s="22">
        <f>IFERROR(テーブル_Swim015[[#This Row],[競技番号]],"")</f>
        <v>30</v>
      </c>
      <c r="B559" s="22">
        <f>IFERROR(テーブル_Swim015[[#This Row],[組]],"")</f>
        <v>3</v>
      </c>
      <c r="C559" s="22">
        <f>IFERROR(テーブル_Swim015[[#This Row],[水路]],"")</f>
        <v>6</v>
      </c>
      <c r="D559" s="22" t="str">
        <f t="shared" si="35"/>
        <v>3036</v>
      </c>
      <c r="E559" s="22">
        <f>IFERROR(テーブル_Swim015[[#This Row],[選手番号]],"")</f>
        <v>463</v>
      </c>
      <c r="F559" s="22" t="str">
        <f>IFERROR(VLOOKUP(E559,Sheet3!A:H,3,0),"")</f>
        <v xml:space="preserve">濱家　隆佑                    </v>
      </c>
      <c r="G559" s="22" t="str">
        <f>IFERROR(VLOOKUP(E559,Sheet3!A:H,8,0),"")</f>
        <v xml:space="preserve">南海ＤＣ        </v>
      </c>
      <c r="H559" s="22" t="str">
        <f>IFERROR(VLOOKUP(E559,Sheet2!A:B,2,0),"")</f>
        <v/>
      </c>
      <c r="I559" s="22" t="str">
        <f t="shared" si="36"/>
        <v>46330</v>
      </c>
      <c r="J559" s="22">
        <f t="shared" si="37"/>
        <v>3</v>
      </c>
      <c r="K559" s="22">
        <f t="shared" si="38"/>
        <v>6</v>
      </c>
    </row>
    <row r="560" spans="1:11" s="22" customFormat="1">
      <c r="A560" s="22">
        <f>IFERROR(テーブル_Swim015[[#This Row],[競技番号]],"")</f>
        <v>30</v>
      </c>
      <c r="B560" s="22">
        <f>IFERROR(テーブル_Swim015[[#This Row],[組]],"")</f>
        <v>3</v>
      </c>
      <c r="C560" s="22">
        <f>IFERROR(テーブル_Swim015[[#This Row],[水路]],"")</f>
        <v>7</v>
      </c>
      <c r="D560" s="22" t="str">
        <f t="shared" si="35"/>
        <v>3037</v>
      </c>
      <c r="E560" s="22">
        <f>IFERROR(テーブル_Swim015[[#This Row],[選手番号]],"")</f>
        <v>435</v>
      </c>
      <c r="F560" s="22" t="str">
        <f>IFERROR(VLOOKUP(E560,Sheet3!A:H,3,0),"")</f>
        <v xml:space="preserve">芝　　祐誠                    </v>
      </c>
      <c r="G560" s="22" t="str">
        <f>IFERROR(VLOOKUP(E560,Sheet3!A:H,8,0),"")</f>
        <v xml:space="preserve">五百木ＳＣ      </v>
      </c>
      <c r="H560" s="22" t="str">
        <f>IFERROR(VLOOKUP(E560,Sheet2!A:B,2,0),"")</f>
        <v/>
      </c>
      <c r="I560" s="22" t="str">
        <f t="shared" si="36"/>
        <v>43530</v>
      </c>
      <c r="J560" s="22">
        <f t="shared" si="37"/>
        <v>3</v>
      </c>
      <c r="K560" s="22">
        <f t="shared" si="38"/>
        <v>7</v>
      </c>
    </row>
    <row r="561" spans="1:11" s="22" customFormat="1">
      <c r="A561" s="22">
        <f>IFERROR(テーブル_Swim015[[#This Row],[競技番号]],"")</f>
        <v>30</v>
      </c>
      <c r="B561" s="22">
        <f>IFERROR(テーブル_Swim015[[#This Row],[組]],"")</f>
        <v>3</v>
      </c>
      <c r="C561" s="22">
        <f>IFERROR(テーブル_Swim015[[#This Row],[水路]],"")</f>
        <v>8</v>
      </c>
      <c r="D561" s="22" t="str">
        <f t="shared" si="35"/>
        <v>3038</v>
      </c>
      <c r="E561" s="22">
        <f>IFERROR(テーブル_Swim015[[#This Row],[選手番号]],"")</f>
        <v>575</v>
      </c>
      <c r="F561" s="22" t="str">
        <f>IFERROR(VLOOKUP(E561,Sheet3!A:H,3,0),"")</f>
        <v xml:space="preserve">大河内健人                    </v>
      </c>
      <c r="G561" s="22" t="str">
        <f>IFERROR(VLOOKUP(E561,Sheet3!A:H,8,0),"")</f>
        <v xml:space="preserve">マコトSC双葉    </v>
      </c>
      <c r="H561" s="22" t="str">
        <f>IFERROR(VLOOKUP(E561,Sheet2!A:B,2,0),"")</f>
        <v/>
      </c>
      <c r="I561" s="22" t="str">
        <f t="shared" si="36"/>
        <v>57530</v>
      </c>
      <c r="J561" s="22">
        <f t="shared" si="37"/>
        <v>3</v>
      </c>
      <c r="K561" s="22">
        <f t="shared" si="38"/>
        <v>8</v>
      </c>
    </row>
    <row r="562" spans="1:11" s="22" customFormat="1">
      <c r="A562" s="22">
        <f>IFERROR(テーブル_Swim015[[#This Row],[競技番号]],"")</f>
        <v>31</v>
      </c>
      <c r="B562" s="22">
        <f>IFERROR(テーブル_Swim015[[#This Row],[組]],"")</f>
        <v>1</v>
      </c>
      <c r="C562" s="22">
        <f>IFERROR(テーブル_Swim015[[#This Row],[水路]],"")</f>
        <v>1</v>
      </c>
      <c r="D562" s="22" t="str">
        <f t="shared" si="35"/>
        <v>3111</v>
      </c>
      <c r="E562" s="22">
        <f>IFERROR(テーブル_Swim015[[#This Row],[選手番号]],"")</f>
        <v>0</v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>031</v>
      </c>
      <c r="J562" s="22">
        <f t="shared" si="37"/>
        <v>1</v>
      </c>
      <c r="K562" s="22">
        <f t="shared" si="38"/>
        <v>1</v>
      </c>
    </row>
    <row r="563" spans="1:11" s="22" customFormat="1">
      <c r="A563" s="22">
        <f>IFERROR(テーブル_Swim015[[#This Row],[競技番号]],"")</f>
        <v>31</v>
      </c>
      <c r="B563" s="22">
        <f>IFERROR(テーブル_Swim015[[#This Row],[組]],"")</f>
        <v>1</v>
      </c>
      <c r="C563" s="22">
        <f>IFERROR(テーブル_Swim015[[#This Row],[水路]],"")</f>
        <v>2</v>
      </c>
      <c r="D563" s="22" t="str">
        <f t="shared" si="35"/>
        <v>3112</v>
      </c>
      <c r="E563" s="22">
        <f>IFERROR(テーブル_Swim015[[#This Row],[選手番号]],"")</f>
        <v>0</v>
      </c>
      <c r="F563" s="22" t="str">
        <f>IFERROR(VLOOKUP(E563,Sheet3!A:H,3,0),"")</f>
        <v/>
      </c>
      <c r="G563" s="22" t="str">
        <f>IFERROR(VLOOKUP(E563,Sheet3!A:H,8,0),"")</f>
        <v/>
      </c>
      <c r="H563" s="22" t="str">
        <f>IFERROR(VLOOKUP(E563,Sheet2!A:B,2,0),"")</f>
        <v/>
      </c>
      <c r="I563" s="22" t="str">
        <f t="shared" si="36"/>
        <v>031</v>
      </c>
      <c r="J563" s="22">
        <f t="shared" si="37"/>
        <v>1</v>
      </c>
      <c r="K563" s="22">
        <f t="shared" si="38"/>
        <v>2</v>
      </c>
    </row>
    <row r="564" spans="1:11" s="22" customFormat="1">
      <c r="A564" s="22">
        <f>IFERROR(テーブル_Swim015[[#This Row],[競技番号]],"")</f>
        <v>31</v>
      </c>
      <c r="B564" s="22">
        <f>IFERROR(テーブル_Swim015[[#This Row],[組]],"")</f>
        <v>1</v>
      </c>
      <c r="C564" s="22">
        <f>IFERROR(テーブル_Swim015[[#This Row],[水路]],"")</f>
        <v>3</v>
      </c>
      <c r="D564" s="22" t="str">
        <f t="shared" si="35"/>
        <v>3113</v>
      </c>
      <c r="E564" s="22">
        <f>IFERROR(テーブル_Swim015[[#This Row],[選手番号]],"")</f>
        <v>83</v>
      </c>
      <c r="F564" s="22" t="str">
        <f>IFERROR(VLOOKUP(E564,Sheet3!A:H,3,0),"")</f>
        <v xml:space="preserve">半明　茉倫                    </v>
      </c>
      <c r="G564" s="22" t="str">
        <f>IFERROR(VLOOKUP(E564,Sheet3!A:H,8,0),"")</f>
        <v xml:space="preserve">ジャパン丸亀    </v>
      </c>
      <c r="H564" s="22" t="str">
        <f>IFERROR(VLOOKUP(E564,Sheet2!A:B,2,0),"")</f>
        <v/>
      </c>
      <c r="I564" s="22" t="str">
        <f t="shared" si="36"/>
        <v>8331</v>
      </c>
      <c r="J564" s="22">
        <f t="shared" si="37"/>
        <v>1</v>
      </c>
      <c r="K564" s="22">
        <f t="shared" si="38"/>
        <v>3</v>
      </c>
    </row>
    <row r="565" spans="1:11" s="22" customFormat="1">
      <c r="A565" s="22">
        <f>IFERROR(テーブル_Swim015[[#This Row],[競技番号]],"")</f>
        <v>31</v>
      </c>
      <c r="B565" s="22">
        <f>IFERROR(テーブル_Swim015[[#This Row],[組]],"")</f>
        <v>1</v>
      </c>
      <c r="C565" s="22">
        <f>IFERROR(テーブル_Swim015[[#This Row],[水路]],"")</f>
        <v>4</v>
      </c>
      <c r="D565" s="22" t="str">
        <f t="shared" si="35"/>
        <v>3114</v>
      </c>
      <c r="E565" s="22">
        <f>IFERROR(テーブル_Swim015[[#This Row],[選手番号]],"")</f>
        <v>373</v>
      </c>
      <c r="F565" s="22" t="str">
        <f>IFERROR(VLOOKUP(E565,Sheet3!A:H,3,0),"")</f>
        <v xml:space="preserve">浜田　彩未                    </v>
      </c>
      <c r="G565" s="22" t="str">
        <f>IFERROR(VLOOKUP(E565,Sheet3!A:H,8,0),"")</f>
        <v xml:space="preserve">ＯＫＳＳ        </v>
      </c>
      <c r="H565" s="22" t="str">
        <f>IFERROR(VLOOKUP(E565,Sheet2!A:B,2,0),"")</f>
        <v/>
      </c>
      <c r="I565" s="22" t="str">
        <f t="shared" si="36"/>
        <v>37331</v>
      </c>
      <c r="J565" s="22">
        <f t="shared" si="37"/>
        <v>1</v>
      </c>
      <c r="K565" s="22">
        <f t="shared" si="38"/>
        <v>4</v>
      </c>
    </row>
    <row r="566" spans="1:11" s="22" customFormat="1">
      <c r="A566" s="22">
        <f>IFERROR(テーブル_Swim015[[#This Row],[競技番号]],"")</f>
        <v>31</v>
      </c>
      <c r="B566" s="22">
        <f>IFERROR(テーブル_Swim015[[#This Row],[組]],"")</f>
        <v>1</v>
      </c>
      <c r="C566" s="22">
        <f>IFERROR(テーブル_Swim015[[#This Row],[水路]],"")</f>
        <v>5</v>
      </c>
      <c r="D566" s="22" t="str">
        <f t="shared" si="35"/>
        <v>3115</v>
      </c>
      <c r="E566" s="22">
        <f>IFERROR(テーブル_Swim015[[#This Row],[選手番号]],"")</f>
        <v>430</v>
      </c>
      <c r="F566" s="22" t="str">
        <f>IFERROR(VLOOKUP(E566,Sheet3!A:H,3,0),"")</f>
        <v xml:space="preserve">福永　万琴                    </v>
      </c>
      <c r="G566" s="22" t="str">
        <f>IFERROR(VLOOKUP(E566,Sheet3!A:H,8,0),"")</f>
        <v xml:space="preserve">アサンＳＣ      </v>
      </c>
      <c r="H566" s="22" t="str">
        <f>IFERROR(VLOOKUP(E566,Sheet2!A:B,2,0),"")</f>
        <v/>
      </c>
      <c r="I566" s="22" t="str">
        <f t="shared" si="36"/>
        <v>43031</v>
      </c>
      <c r="J566" s="22">
        <f t="shared" si="37"/>
        <v>1</v>
      </c>
      <c r="K566" s="22">
        <f t="shared" si="38"/>
        <v>5</v>
      </c>
    </row>
    <row r="567" spans="1:11" s="22" customFormat="1">
      <c r="A567" s="22">
        <f>IFERROR(テーブル_Swim015[[#This Row],[競技番号]],"")</f>
        <v>31</v>
      </c>
      <c r="B567" s="22">
        <f>IFERROR(テーブル_Swim015[[#This Row],[組]],"")</f>
        <v>1</v>
      </c>
      <c r="C567" s="22">
        <f>IFERROR(テーブル_Swim015[[#This Row],[水路]],"")</f>
        <v>6</v>
      </c>
      <c r="D567" s="22" t="str">
        <f t="shared" si="35"/>
        <v>3116</v>
      </c>
      <c r="E567" s="22">
        <f>IFERROR(テーブル_Swim015[[#This Row],[選手番号]],"")</f>
        <v>0</v>
      </c>
      <c r="F567" s="22" t="str">
        <f>IFERROR(VLOOKUP(E567,Sheet3!A:H,3,0),"")</f>
        <v/>
      </c>
      <c r="G567" s="22" t="str">
        <f>IFERROR(VLOOKUP(E567,Sheet3!A:H,8,0),"")</f>
        <v/>
      </c>
      <c r="H567" s="22" t="str">
        <f>IFERROR(VLOOKUP(E567,Sheet2!A:B,2,0),"")</f>
        <v/>
      </c>
      <c r="I567" s="22" t="str">
        <f t="shared" si="36"/>
        <v>031</v>
      </c>
      <c r="J567" s="22">
        <f t="shared" si="37"/>
        <v>1</v>
      </c>
      <c r="K567" s="22">
        <f t="shared" si="38"/>
        <v>6</v>
      </c>
    </row>
    <row r="568" spans="1:11" s="22" customFormat="1">
      <c r="A568" s="22">
        <f>IFERROR(テーブル_Swim015[[#This Row],[競技番号]],"")</f>
        <v>31</v>
      </c>
      <c r="B568" s="22">
        <f>IFERROR(テーブル_Swim015[[#This Row],[組]],"")</f>
        <v>1</v>
      </c>
      <c r="C568" s="22">
        <f>IFERROR(テーブル_Swim015[[#This Row],[水路]],"")</f>
        <v>7</v>
      </c>
      <c r="D568" s="22" t="str">
        <f t="shared" si="35"/>
        <v>3117</v>
      </c>
      <c r="E568" s="22">
        <f>IFERROR(テーブル_Swim015[[#This Row],[選手番号]],"")</f>
        <v>0</v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36"/>
        <v>031</v>
      </c>
      <c r="J568" s="22">
        <f t="shared" si="37"/>
        <v>1</v>
      </c>
      <c r="K568" s="22">
        <f t="shared" si="38"/>
        <v>7</v>
      </c>
    </row>
    <row r="569" spans="1:11" s="22" customFormat="1">
      <c r="A569" s="22">
        <f>IFERROR(テーブル_Swim015[[#This Row],[競技番号]],"")</f>
        <v>31</v>
      </c>
      <c r="B569" s="22">
        <f>IFERROR(テーブル_Swim015[[#This Row],[組]],"")</f>
        <v>1</v>
      </c>
      <c r="C569" s="22">
        <f>IFERROR(テーブル_Swim015[[#This Row],[水路]],"")</f>
        <v>8</v>
      </c>
      <c r="D569" s="22" t="str">
        <f t="shared" si="35"/>
        <v>3118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>031</v>
      </c>
      <c r="J569" s="22">
        <f t="shared" si="37"/>
        <v>1</v>
      </c>
      <c r="K569" s="22">
        <f t="shared" si="38"/>
        <v>8</v>
      </c>
    </row>
    <row r="570" spans="1:11" s="22" customFormat="1">
      <c r="A570" s="22">
        <f>IFERROR(テーブル_Swim015[[#This Row],[競技番号]],"")</f>
        <v>31</v>
      </c>
      <c r="B570" s="22">
        <f>IFERROR(テーブル_Swim015[[#This Row],[組]],"")</f>
        <v>2</v>
      </c>
      <c r="C570" s="22">
        <f>IFERROR(テーブル_Swim015[[#This Row],[水路]],"")</f>
        <v>1</v>
      </c>
      <c r="D570" s="22" t="str">
        <f t="shared" si="35"/>
        <v>3121</v>
      </c>
      <c r="E570" s="22">
        <f>IFERROR(テーブル_Swim015[[#This Row],[選手番号]],"")</f>
        <v>428</v>
      </c>
      <c r="F570" s="22" t="str">
        <f>IFERROR(VLOOKUP(E570,Sheet3!A:H,3,0),"")</f>
        <v xml:space="preserve">福永　凜乃                    </v>
      </c>
      <c r="G570" s="22" t="str">
        <f>IFERROR(VLOOKUP(E570,Sheet3!A:H,8,0),"")</f>
        <v xml:space="preserve">アサンＳＣ      </v>
      </c>
      <c r="H570" s="22" t="str">
        <f>IFERROR(VLOOKUP(E570,Sheet2!A:B,2,0),"")</f>
        <v/>
      </c>
      <c r="I570" s="22" t="str">
        <f t="shared" si="36"/>
        <v>42831</v>
      </c>
      <c r="J570" s="22">
        <f t="shared" si="37"/>
        <v>2</v>
      </c>
      <c r="K570" s="22">
        <f t="shared" si="38"/>
        <v>1</v>
      </c>
    </row>
    <row r="571" spans="1:11" s="22" customFormat="1">
      <c r="A571" s="22">
        <f>IFERROR(テーブル_Swim015[[#This Row],[競技番号]],"")</f>
        <v>31</v>
      </c>
      <c r="B571" s="22">
        <f>IFERROR(テーブル_Swim015[[#This Row],[組]],"")</f>
        <v>2</v>
      </c>
      <c r="C571" s="22">
        <f>IFERROR(テーブル_Swim015[[#This Row],[水路]],"")</f>
        <v>2</v>
      </c>
      <c r="D571" s="22" t="str">
        <f t="shared" si="35"/>
        <v>3122</v>
      </c>
      <c r="E571" s="22">
        <f>IFERROR(テーブル_Swim015[[#This Row],[選手番号]],"")</f>
        <v>758</v>
      </c>
      <c r="F571" s="22" t="str">
        <f>IFERROR(VLOOKUP(E571,Sheet3!A:H,3,0),"")</f>
        <v xml:space="preserve">大崎由梨那                    </v>
      </c>
      <c r="G571" s="22" t="str">
        <f>IFERROR(VLOOKUP(E571,Sheet3!A:H,8,0),"")</f>
        <v xml:space="preserve">ＪＳＳ高知      </v>
      </c>
      <c r="H571" s="22" t="str">
        <f>IFERROR(VLOOKUP(E571,Sheet2!A:B,2,0),"")</f>
        <v/>
      </c>
      <c r="I571" s="22" t="str">
        <f t="shared" si="36"/>
        <v>75831</v>
      </c>
      <c r="J571" s="22">
        <f t="shared" si="37"/>
        <v>2</v>
      </c>
      <c r="K571" s="22">
        <f t="shared" si="38"/>
        <v>2</v>
      </c>
    </row>
    <row r="572" spans="1:11" s="22" customFormat="1">
      <c r="A572" s="22">
        <f>IFERROR(テーブル_Swim015[[#This Row],[競技番号]],"")</f>
        <v>31</v>
      </c>
      <c r="B572" s="22">
        <f>IFERROR(テーブル_Swim015[[#This Row],[組]],"")</f>
        <v>2</v>
      </c>
      <c r="C572" s="22">
        <f>IFERROR(テーブル_Swim015[[#This Row],[水路]],"")</f>
        <v>3</v>
      </c>
      <c r="D572" s="22" t="str">
        <f t="shared" si="35"/>
        <v>3123</v>
      </c>
      <c r="E572" s="22">
        <f>IFERROR(テーブル_Swim015[[#This Row],[選手番号]],"")</f>
        <v>122</v>
      </c>
      <c r="F572" s="22" t="str">
        <f>IFERROR(VLOOKUP(E572,Sheet3!A:H,3,0),"")</f>
        <v xml:space="preserve">山本　更紗                    </v>
      </c>
      <c r="G572" s="22" t="str">
        <f>IFERROR(VLOOKUP(E572,Sheet3!A:H,8,0),"")</f>
        <v xml:space="preserve">ジャパン観      </v>
      </c>
      <c r="H572" s="22" t="str">
        <f>IFERROR(VLOOKUP(E572,Sheet2!A:B,2,0),"")</f>
        <v/>
      </c>
      <c r="I572" s="22" t="str">
        <f t="shared" si="36"/>
        <v>12231</v>
      </c>
      <c r="J572" s="22">
        <f t="shared" si="37"/>
        <v>2</v>
      </c>
      <c r="K572" s="22">
        <f t="shared" si="38"/>
        <v>3</v>
      </c>
    </row>
    <row r="573" spans="1:11" s="22" customFormat="1">
      <c r="A573" s="22">
        <f>IFERROR(テーブル_Swim015[[#This Row],[競技番号]],"")</f>
        <v>31</v>
      </c>
      <c r="B573" s="22">
        <f>IFERROR(テーブル_Swim015[[#This Row],[組]],"")</f>
        <v>2</v>
      </c>
      <c r="C573" s="22">
        <f>IFERROR(テーブル_Swim015[[#This Row],[水路]],"")</f>
        <v>4</v>
      </c>
      <c r="D573" s="22" t="str">
        <f t="shared" si="35"/>
        <v>3124</v>
      </c>
      <c r="E573" s="22">
        <f>IFERROR(テーブル_Swim015[[#This Row],[選手番号]],"")</f>
        <v>456</v>
      </c>
      <c r="F573" s="22" t="str">
        <f>IFERROR(VLOOKUP(E573,Sheet3!A:H,3,0),"")</f>
        <v xml:space="preserve">池内　有彩                    </v>
      </c>
      <c r="G573" s="22" t="str">
        <f>IFERROR(VLOOKUP(E573,Sheet3!A:H,8,0),"")</f>
        <v xml:space="preserve">五百木ＳＣ      </v>
      </c>
      <c r="H573" s="22" t="str">
        <f>IFERROR(VLOOKUP(E573,Sheet2!A:B,2,0),"")</f>
        <v/>
      </c>
      <c r="I573" s="22" t="str">
        <f t="shared" si="36"/>
        <v>45631</v>
      </c>
      <c r="J573" s="22">
        <f t="shared" si="37"/>
        <v>2</v>
      </c>
      <c r="K573" s="22">
        <f t="shared" si="38"/>
        <v>4</v>
      </c>
    </row>
    <row r="574" spans="1:11" s="22" customFormat="1">
      <c r="A574" s="22">
        <f>IFERROR(テーブル_Swim015[[#This Row],[競技番号]],"")</f>
        <v>31</v>
      </c>
      <c r="B574" s="22">
        <f>IFERROR(テーブル_Swim015[[#This Row],[組]],"")</f>
        <v>2</v>
      </c>
      <c r="C574" s="22">
        <f>IFERROR(テーブル_Swim015[[#This Row],[水路]],"")</f>
        <v>5</v>
      </c>
      <c r="D574" s="22" t="str">
        <f t="shared" si="35"/>
        <v>3125</v>
      </c>
      <c r="E574" s="22">
        <f>IFERROR(テーブル_Swim015[[#This Row],[選手番号]],"")</f>
        <v>120</v>
      </c>
      <c r="F574" s="22" t="str">
        <f>IFERROR(VLOOKUP(E574,Sheet3!A:H,3,0),"")</f>
        <v xml:space="preserve">千秋　月花                    </v>
      </c>
      <c r="G574" s="22" t="str">
        <f>IFERROR(VLOOKUP(E574,Sheet3!A:H,8,0),"")</f>
        <v xml:space="preserve">ジャパン観      </v>
      </c>
      <c r="H574" s="22" t="str">
        <f>IFERROR(VLOOKUP(E574,Sheet2!A:B,2,0),"")</f>
        <v/>
      </c>
      <c r="I574" s="22" t="str">
        <f t="shared" si="36"/>
        <v>12031</v>
      </c>
      <c r="J574" s="22">
        <f t="shared" si="37"/>
        <v>2</v>
      </c>
      <c r="K574" s="22">
        <f t="shared" si="38"/>
        <v>5</v>
      </c>
    </row>
    <row r="575" spans="1:11" s="22" customFormat="1">
      <c r="A575" s="22">
        <f>IFERROR(テーブル_Swim015[[#This Row],[競技番号]],"")</f>
        <v>31</v>
      </c>
      <c r="B575" s="22">
        <f>IFERROR(テーブル_Swim015[[#This Row],[組]],"")</f>
        <v>2</v>
      </c>
      <c r="C575" s="22">
        <f>IFERROR(テーブル_Swim015[[#This Row],[水路]],"")</f>
        <v>6</v>
      </c>
      <c r="D575" s="22" t="str">
        <f t="shared" si="35"/>
        <v>3126</v>
      </c>
      <c r="E575" s="22">
        <f>IFERROR(テーブル_Swim015[[#This Row],[選手番号]],"")</f>
        <v>410</v>
      </c>
      <c r="F575" s="22" t="str">
        <f>IFERROR(VLOOKUP(E575,Sheet3!A:H,3,0),"")</f>
        <v xml:space="preserve">中逵　真桜                    </v>
      </c>
      <c r="G575" s="22" t="str">
        <f>IFERROR(VLOOKUP(E575,Sheet3!A:H,8,0),"")</f>
        <v xml:space="preserve">ＯＫ藍住        </v>
      </c>
      <c r="H575" s="22" t="str">
        <f>IFERROR(VLOOKUP(E575,Sheet2!A:B,2,0),"")</f>
        <v/>
      </c>
      <c r="I575" s="22" t="str">
        <f t="shared" si="36"/>
        <v>41031</v>
      </c>
      <c r="J575" s="22">
        <f t="shared" si="37"/>
        <v>2</v>
      </c>
      <c r="K575" s="22">
        <f t="shared" si="38"/>
        <v>6</v>
      </c>
    </row>
    <row r="576" spans="1:11" s="22" customFormat="1">
      <c r="A576" s="22">
        <f>IFERROR(テーブル_Swim015[[#This Row],[競技番号]],"")</f>
        <v>31</v>
      </c>
      <c r="B576" s="22">
        <f>IFERROR(テーブル_Swim015[[#This Row],[組]],"")</f>
        <v>2</v>
      </c>
      <c r="C576" s="22">
        <f>IFERROR(テーブル_Swim015[[#This Row],[水路]],"")</f>
        <v>7</v>
      </c>
      <c r="D576" s="22" t="str">
        <f t="shared" si="35"/>
        <v>3127</v>
      </c>
      <c r="E576" s="22">
        <f>IFERROR(テーブル_Swim015[[#This Row],[選手番号]],"")</f>
        <v>552</v>
      </c>
      <c r="F576" s="22" t="str">
        <f>IFERROR(VLOOKUP(E576,Sheet3!A:H,3,0),"")</f>
        <v xml:space="preserve">岡本　未来                    </v>
      </c>
      <c r="G576" s="22" t="str">
        <f>IFERROR(VLOOKUP(E576,Sheet3!A:H,8,0),"")</f>
        <v xml:space="preserve">八幡浜ＳＣ      </v>
      </c>
      <c r="H576" s="22" t="str">
        <f>IFERROR(VLOOKUP(E576,Sheet2!A:B,2,0),"")</f>
        <v/>
      </c>
      <c r="I576" s="22" t="str">
        <f t="shared" si="36"/>
        <v>55231</v>
      </c>
      <c r="J576" s="22">
        <f t="shared" si="37"/>
        <v>2</v>
      </c>
      <c r="K576" s="22">
        <f t="shared" si="38"/>
        <v>7</v>
      </c>
    </row>
    <row r="577" spans="1:11" s="22" customFormat="1">
      <c r="A577" s="22">
        <f>IFERROR(テーブル_Swim015[[#This Row],[競技番号]],"")</f>
        <v>31</v>
      </c>
      <c r="B577" s="22">
        <f>IFERROR(テーブル_Swim015[[#This Row],[組]],"")</f>
        <v>2</v>
      </c>
      <c r="C577" s="22">
        <f>IFERROR(テーブル_Swim015[[#This Row],[水路]],"")</f>
        <v>8</v>
      </c>
      <c r="D577" s="22" t="str">
        <f t="shared" si="35"/>
        <v>3128</v>
      </c>
      <c r="E577" s="22">
        <f>IFERROR(テーブル_Swim015[[#This Row],[選手番号]],"")</f>
        <v>0</v>
      </c>
      <c r="F577" s="22" t="str">
        <f>IFERROR(VLOOKUP(E577,Sheet3!A:H,3,0),"")</f>
        <v/>
      </c>
      <c r="G577" s="22" t="str">
        <f>IFERROR(VLOOKUP(E577,Sheet3!A:H,8,0),"")</f>
        <v/>
      </c>
      <c r="H577" s="22" t="str">
        <f>IFERROR(VLOOKUP(E577,Sheet2!A:B,2,0),"")</f>
        <v/>
      </c>
      <c r="I577" s="22" t="str">
        <f t="shared" si="36"/>
        <v>031</v>
      </c>
      <c r="J577" s="22">
        <f t="shared" si="37"/>
        <v>2</v>
      </c>
      <c r="K577" s="22">
        <f t="shared" si="38"/>
        <v>8</v>
      </c>
    </row>
    <row r="578" spans="1:11" s="22" customFormat="1">
      <c r="A578" s="22">
        <f>IFERROR(テーブル_Swim015[[#This Row],[競技番号]],"")</f>
        <v>32</v>
      </c>
      <c r="B578" s="22">
        <f>IFERROR(テーブル_Swim015[[#This Row],[組]],"")</f>
        <v>1</v>
      </c>
      <c r="C578" s="22">
        <f>IFERROR(テーブル_Swim015[[#This Row],[水路]],"")</f>
        <v>1</v>
      </c>
      <c r="D578" s="22" t="str">
        <f t="shared" si="35"/>
        <v>3211</v>
      </c>
      <c r="E578" s="22">
        <f>IFERROR(テーブル_Swim015[[#This Row],[選手番号]],"")</f>
        <v>0</v>
      </c>
      <c r="F578" s="22" t="str">
        <f>IFERROR(VLOOKUP(E578,Sheet3!A:H,3,0),"")</f>
        <v/>
      </c>
      <c r="G578" s="22" t="str">
        <f>IFERROR(VLOOKUP(E578,Sheet3!A:H,8,0),"")</f>
        <v/>
      </c>
      <c r="H578" s="22" t="str">
        <f>IFERROR(VLOOKUP(E578,Sheet2!A:B,2,0),"")</f>
        <v/>
      </c>
      <c r="I578" s="22" t="str">
        <f t="shared" si="36"/>
        <v>032</v>
      </c>
      <c r="J578" s="22">
        <f t="shared" si="37"/>
        <v>1</v>
      </c>
      <c r="K578" s="22">
        <f t="shared" si="38"/>
        <v>1</v>
      </c>
    </row>
    <row r="579" spans="1:11" s="22" customFormat="1">
      <c r="A579" s="22">
        <f>IFERROR(テーブル_Swim015[[#This Row],[競技番号]],"")</f>
        <v>32</v>
      </c>
      <c r="B579" s="22">
        <f>IFERROR(テーブル_Swim015[[#This Row],[組]],"")</f>
        <v>1</v>
      </c>
      <c r="C579" s="22">
        <f>IFERROR(テーブル_Swim015[[#This Row],[水路]],"")</f>
        <v>2</v>
      </c>
      <c r="D579" s="22" t="str">
        <f t="shared" ref="D579:D642" si="39">CONCATENATE(A579,B579,C579)</f>
        <v>3212</v>
      </c>
      <c r="E579" s="22">
        <f>IFERROR(テーブル_Swim015[[#This Row],[選手番号]],"")</f>
        <v>0</v>
      </c>
      <c r="F579" s="22" t="str">
        <f>IFERROR(VLOOKUP(E579,Sheet3!A:H,3,0),"")</f>
        <v/>
      </c>
      <c r="G579" s="22" t="str">
        <f>IFERROR(VLOOKUP(E579,Sheet3!A:H,8,0),"")</f>
        <v/>
      </c>
      <c r="H579" s="22" t="str">
        <f>IFERROR(VLOOKUP(E579,Sheet2!A:B,2,0),"")</f>
        <v/>
      </c>
      <c r="I579" s="22" t="str">
        <f t="shared" si="36"/>
        <v>032</v>
      </c>
      <c r="J579" s="22">
        <f t="shared" si="37"/>
        <v>1</v>
      </c>
      <c r="K579" s="22">
        <f t="shared" si="38"/>
        <v>2</v>
      </c>
    </row>
    <row r="580" spans="1:11" s="22" customFormat="1">
      <c r="A580" s="22">
        <f>IFERROR(テーブル_Swim015[[#This Row],[競技番号]],"")</f>
        <v>32</v>
      </c>
      <c r="B580" s="22">
        <f>IFERROR(テーブル_Swim015[[#This Row],[組]],"")</f>
        <v>1</v>
      </c>
      <c r="C580" s="22">
        <f>IFERROR(テーブル_Swim015[[#This Row],[水路]],"")</f>
        <v>3</v>
      </c>
      <c r="D580" s="22" t="str">
        <f t="shared" si="39"/>
        <v>3213</v>
      </c>
      <c r="E580" s="22">
        <f>IFERROR(テーブル_Swim015[[#This Row],[選手番号]],"")</f>
        <v>153</v>
      </c>
      <c r="F580" s="22" t="str">
        <f>IFERROR(VLOOKUP(E580,Sheet3!A:H,3,0),"")</f>
        <v xml:space="preserve">薄井　悠斗                    </v>
      </c>
      <c r="G580" s="22" t="str">
        <f>IFERROR(VLOOKUP(E580,Sheet3!A:H,8,0),"")</f>
        <v xml:space="preserve">伊藤ＳＳ        </v>
      </c>
      <c r="H580" s="22" t="str">
        <f>IFERROR(VLOOKUP(E580,Sheet2!A:B,2,0),"")</f>
        <v/>
      </c>
      <c r="I580" s="22" t="str">
        <f t="shared" si="36"/>
        <v>15332</v>
      </c>
      <c r="J580" s="22">
        <f t="shared" si="37"/>
        <v>1</v>
      </c>
      <c r="K580" s="22">
        <f t="shared" si="38"/>
        <v>3</v>
      </c>
    </row>
    <row r="581" spans="1:11" s="22" customFormat="1">
      <c r="A581" s="22">
        <f>IFERROR(テーブル_Swim015[[#This Row],[競技番号]],"")</f>
        <v>32</v>
      </c>
      <c r="B581" s="22">
        <f>IFERROR(テーブル_Swim015[[#This Row],[組]],"")</f>
        <v>1</v>
      </c>
      <c r="C581" s="22">
        <f>IFERROR(テーブル_Swim015[[#This Row],[水路]],"")</f>
        <v>4</v>
      </c>
      <c r="D581" s="22" t="str">
        <f t="shared" si="39"/>
        <v>3214</v>
      </c>
      <c r="E581" s="22">
        <f>IFERROR(テーブル_Swim015[[#This Row],[選手番号]],"")</f>
        <v>792</v>
      </c>
      <c r="F581" s="22" t="str">
        <f>IFERROR(VLOOKUP(E581,Sheet3!A:H,3,0),"")</f>
        <v xml:space="preserve">眞辺　大雅                    </v>
      </c>
      <c r="G581" s="22" t="str">
        <f>IFERROR(VLOOKUP(E581,Sheet3!A:H,8,0),"")</f>
        <v xml:space="preserve">さくらＳＣ      </v>
      </c>
      <c r="H581" s="22" t="str">
        <f>IFERROR(VLOOKUP(E581,Sheet2!A:B,2,0),"")</f>
        <v/>
      </c>
      <c r="I581" s="22" t="str">
        <f t="shared" si="36"/>
        <v>79232</v>
      </c>
      <c r="J581" s="22">
        <f t="shared" si="37"/>
        <v>1</v>
      </c>
      <c r="K581" s="22">
        <f t="shared" si="38"/>
        <v>4</v>
      </c>
    </row>
    <row r="582" spans="1:11" s="22" customFormat="1">
      <c r="A582" s="22">
        <f>IFERROR(テーブル_Swim015[[#This Row],[競技番号]],"")</f>
        <v>32</v>
      </c>
      <c r="B582" s="22">
        <f>IFERROR(テーブル_Swim015[[#This Row],[組]],"")</f>
        <v>1</v>
      </c>
      <c r="C582" s="22">
        <f>IFERROR(テーブル_Swim015[[#This Row],[水路]],"")</f>
        <v>5</v>
      </c>
      <c r="D582" s="22" t="str">
        <f t="shared" si="39"/>
        <v>3215</v>
      </c>
      <c r="E582" s="22">
        <f>IFERROR(テーブル_Swim015[[#This Row],[選手番号]],"")</f>
        <v>100</v>
      </c>
      <c r="F582" s="22" t="str">
        <f>IFERROR(VLOOKUP(E582,Sheet3!A:H,3,0),"")</f>
        <v xml:space="preserve">下川　大輔                    </v>
      </c>
      <c r="G582" s="22" t="str">
        <f>IFERROR(VLOOKUP(E582,Sheet3!A:H,8,0),"")</f>
        <v xml:space="preserve">ジャパン観      </v>
      </c>
      <c r="H582" s="22" t="str">
        <f>IFERROR(VLOOKUP(E582,Sheet2!A:B,2,0),"")</f>
        <v/>
      </c>
      <c r="I582" s="22" t="str">
        <f t="shared" si="36"/>
        <v>10032</v>
      </c>
      <c r="J582" s="22">
        <f t="shared" si="37"/>
        <v>1</v>
      </c>
      <c r="K582" s="22">
        <f t="shared" si="38"/>
        <v>5</v>
      </c>
    </row>
    <row r="583" spans="1:11" s="22" customFormat="1">
      <c r="A583" s="22">
        <f>IFERROR(テーブル_Swim015[[#This Row],[競技番号]],"")</f>
        <v>32</v>
      </c>
      <c r="B583" s="22">
        <f>IFERROR(テーブル_Swim015[[#This Row],[組]],"")</f>
        <v>1</v>
      </c>
      <c r="C583" s="22">
        <f>IFERROR(テーブル_Swim015[[#This Row],[水路]],"")</f>
        <v>6</v>
      </c>
      <c r="D583" s="22" t="str">
        <f t="shared" si="39"/>
        <v>3216</v>
      </c>
      <c r="E583" s="22">
        <f>IFERROR(テーブル_Swim015[[#This Row],[選手番号]],"")</f>
        <v>0</v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36"/>
        <v>032</v>
      </c>
      <c r="J583" s="22">
        <f t="shared" si="37"/>
        <v>1</v>
      </c>
      <c r="K583" s="22">
        <f t="shared" si="38"/>
        <v>6</v>
      </c>
    </row>
    <row r="584" spans="1:11" s="22" customFormat="1">
      <c r="A584" s="22">
        <f>IFERROR(テーブル_Swim015[[#This Row],[競技番号]],"")</f>
        <v>32</v>
      </c>
      <c r="B584" s="22">
        <f>IFERROR(テーブル_Swim015[[#This Row],[組]],"")</f>
        <v>1</v>
      </c>
      <c r="C584" s="22">
        <f>IFERROR(テーブル_Swim015[[#This Row],[水路]],"")</f>
        <v>7</v>
      </c>
      <c r="D584" s="22" t="str">
        <f t="shared" si="39"/>
        <v>3217</v>
      </c>
      <c r="E584" s="22">
        <f>IFERROR(テーブル_Swim015[[#This Row],[選手番号]],"")</f>
        <v>0</v>
      </c>
      <c r="F584" s="22" t="str">
        <f>IFERROR(VLOOKUP(E584,Sheet3!A:H,3,0),"")</f>
        <v/>
      </c>
      <c r="G584" s="22" t="str">
        <f>IFERROR(VLOOKUP(E584,Sheet3!A:H,8,0),"")</f>
        <v/>
      </c>
      <c r="H584" s="22" t="str">
        <f>IFERROR(VLOOKUP(E584,Sheet2!A:B,2,0),"")</f>
        <v/>
      </c>
      <c r="I584" s="22" t="str">
        <f t="shared" si="36"/>
        <v>032</v>
      </c>
      <c r="J584" s="22">
        <f t="shared" si="37"/>
        <v>1</v>
      </c>
      <c r="K584" s="22">
        <f t="shared" si="38"/>
        <v>7</v>
      </c>
    </row>
    <row r="585" spans="1:11" s="22" customFormat="1">
      <c r="A585" s="22">
        <f>IFERROR(テーブル_Swim015[[#This Row],[競技番号]],"")</f>
        <v>32</v>
      </c>
      <c r="B585" s="22">
        <f>IFERROR(テーブル_Swim015[[#This Row],[組]],"")</f>
        <v>1</v>
      </c>
      <c r="C585" s="22">
        <f>IFERROR(テーブル_Swim015[[#This Row],[水路]],"")</f>
        <v>8</v>
      </c>
      <c r="D585" s="22" t="str">
        <f t="shared" si="39"/>
        <v>3218</v>
      </c>
      <c r="E585" s="22">
        <f>IFERROR(テーブル_Swim015[[#This Row],[選手番号]],"")</f>
        <v>0</v>
      </c>
      <c r="F585" s="22" t="str">
        <f>IFERROR(VLOOKUP(E585,Sheet3!A:H,3,0),"")</f>
        <v/>
      </c>
      <c r="G585" s="22" t="str">
        <f>IFERROR(VLOOKUP(E585,Sheet3!A:H,8,0),"")</f>
        <v/>
      </c>
      <c r="H585" s="22" t="str">
        <f>IFERROR(VLOOKUP(E585,Sheet2!A:B,2,0),"")</f>
        <v/>
      </c>
      <c r="I585" s="22" t="str">
        <f t="shared" si="36"/>
        <v>032</v>
      </c>
      <c r="J585" s="22">
        <f t="shared" si="37"/>
        <v>1</v>
      </c>
      <c r="K585" s="22">
        <f t="shared" si="38"/>
        <v>8</v>
      </c>
    </row>
    <row r="586" spans="1:11" s="22" customFormat="1">
      <c r="A586" s="22">
        <f>IFERROR(テーブル_Swim015[[#This Row],[競技番号]],"")</f>
        <v>32</v>
      </c>
      <c r="B586" s="22">
        <f>IFERROR(テーブル_Swim015[[#This Row],[組]],"")</f>
        <v>2</v>
      </c>
      <c r="C586" s="22">
        <f>IFERROR(テーブル_Swim015[[#This Row],[水路]],"")</f>
        <v>1</v>
      </c>
      <c r="D586" s="22" t="str">
        <f t="shared" si="39"/>
        <v>3221</v>
      </c>
      <c r="E586" s="22">
        <f>IFERROR(テーブル_Swim015[[#This Row],[選手番号]],"")</f>
        <v>385</v>
      </c>
      <c r="F586" s="22" t="str">
        <f>IFERROR(VLOOKUP(E586,Sheet3!A:H,3,0),"")</f>
        <v xml:space="preserve">上田　一彪                    </v>
      </c>
      <c r="G586" s="22" t="str">
        <f>IFERROR(VLOOKUP(E586,Sheet3!A:H,8,0),"")</f>
        <v xml:space="preserve">ＯＫ脇町        </v>
      </c>
      <c r="H586" s="22" t="str">
        <f>IFERROR(VLOOKUP(E586,Sheet2!A:B,2,0),"")</f>
        <v/>
      </c>
      <c r="I586" s="22" t="str">
        <f t="shared" si="36"/>
        <v>38532</v>
      </c>
      <c r="J586" s="22">
        <f t="shared" si="37"/>
        <v>2</v>
      </c>
      <c r="K586" s="22">
        <f t="shared" si="38"/>
        <v>1</v>
      </c>
    </row>
    <row r="587" spans="1:11" s="22" customFormat="1">
      <c r="A587" s="22">
        <f>IFERROR(テーブル_Swim015[[#This Row],[競技番号]],"")</f>
        <v>32</v>
      </c>
      <c r="B587" s="22">
        <f>IFERROR(テーブル_Swim015[[#This Row],[組]],"")</f>
        <v>2</v>
      </c>
      <c r="C587" s="22">
        <f>IFERROR(テーブル_Swim015[[#This Row],[水路]],"")</f>
        <v>2</v>
      </c>
      <c r="D587" s="22" t="str">
        <f t="shared" si="39"/>
        <v>3222</v>
      </c>
      <c r="E587" s="22">
        <f>IFERROR(テーブル_Swim015[[#This Row],[選手番号]],"")</f>
        <v>192</v>
      </c>
      <c r="F587" s="22" t="str">
        <f>IFERROR(VLOOKUP(E587,Sheet3!A:H,3,0),"")</f>
        <v xml:space="preserve">田島　優士                    </v>
      </c>
      <c r="G587" s="22" t="str">
        <f>IFERROR(VLOOKUP(E587,Sheet3!A:H,8,0),"")</f>
        <v xml:space="preserve">坂出伊藤ＳＳ    </v>
      </c>
      <c r="H587" s="22" t="str">
        <f>IFERROR(VLOOKUP(E587,Sheet2!A:B,2,0),"")</f>
        <v/>
      </c>
      <c r="I587" s="22" t="str">
        <f t="shared" si="36"/>
        <v>19232</v>
      </c>
      <c r="J587" s="22">
        <f t="shared" si="37"/>
        <v>2</v>
      </c>
      <c r="K587" s="22">
        <f t="shared" si="38"/>
        <v>2</v>
      </c>
    </row>
    <row r="588" spans="1:11" s="22" customFormat="1">
      <c r="A588" s="22">
        <f>IFERROR(テーブル_Swim015[[#This Row],[競技番号]],"")</f>
        <v>32</v>
      </c>
      <c r="B588" s="22">
        <f>IFERROR(テーブル_Swim015[[#This Row],[組]],"")</f>
        <v>2</v>
      </c>
      <c r="C588" s="22">
        <f>IFERROR(テーブル_Swim015[[#This Row],[水路]],"")</f>
        <v>3</v>
      </c>
      <c r="D588" s="22" t="str">
        <f t="shared" si="39"/>
        <v>3223</v>
      </c>
      <c r="E588" s="22">
        <f>IFERROR(テーブル_Swim015[[#This Row],[選手番号]],"")</f>
        <v>94</v>
      </c>
      <c r="F588" s="22" t="str">
        <f>IFERROR(VLOOKUP(E588,Sheet3!A:H,3,0),"")</f>
        <v xml:space="preserve">浅野　光輝                    </v>
      </c>
      <c r="G588" s="22" t="str">
        <f>IFERROR(VLOOKUP(E588,Sheet3!A:H,8,0),"")</f>
        <v xml:space="preserve">ジャパン観      </v>
      </c>
      <c r="H588" s="22" t="str">
        <f>IFERROR(VLOOKUP(E588,Sheet2!A:B,2,0),"")</f>
        <v/>
      </c>
      <c r="I588" s="22" t="str">
        <f t="shared" si="36"/>
        <v>9432</v>
      </c>
      <c r="J588" s="22">
        <f t="shared" si="37"/>
        <v>2</v>
      </c>
      <c r="K588" s="22">
        <f t="shared" si="38"/>
        <v>3</v>
      </c>
    </row>
    <row r="589" spans="1:11" s="22" customFormat="1">
      <c r="A589" s="22">
        <f>IFERROR(テーブル_Swim015[[#This Row],[競技番号]],"")</f>
        <v>32</v>
      </c>
      <c r="B589" s="22">
        <f>IFERROR(テーブル_Swim015[[#This Row],[組]],"")</f>
        <v>2</v>
      </c>
      <c r="C589" s="22">
        <f>IFERROR(テーブル_Swim015[[#This Row],[水路]],"")</f>
        <v>4</v>
      </c>
      <c r="D589" s="22" t="str">
        <f t="shared" si="39"/>
        <v>3224</v>
      </c>
      <c r="E589" s="22">
        <f>IFERROR(テーブル_Swim015[[#This Row],[選手番号]],"")</f>
        <v>364</v>
      </c>
      <c r="F589" s="22" t="str">
        <f>IFERROR(VLOOKUP(E589,Sheet3!A:H,3,0),"")</f>
        <v xml:space="preserve">鈴木　海吏                    </v>
      </c>
      <c r="G589" s="22" t="str">
        <f>IFERROR(VLOOKUP(E589,Sheet3!A:H,8,0),"")</f>
        <v xml:space="preserve">ＯＫＳＳ        </v>
      </c>
      <c r="H589" s="22" t="str">
        <f>IFERROR(VLOOKUP(E589,Sheet2!A:B,2,0),"")</f>
        <v/>
      </c>
      <c r="I589" s="22" t="str">
        <f t="shared" si="36"/>
        <v>36432</v>
      </c>
      <c r="J589" s="22">
        <f t="shared" si="37"/>
        <v>2</v>
      </c>
      <c r="K589" s="22">
        <f t="shared" si="38"/>
        <v>4</v>
      </c>
    </row>
    <row r="590" spans="1:11" s="22" customFormat="1">
      <c r="A590" s="22">
        <f>IFERROR(テーブル_Swim015[[#This Row],[競技番号]],"")</f>
        <v>32</v>
      </c>
      <c r="B590" s="22">
        <f>IFERROR(テーブル_Swim015[[#This Row],[組]],"")</f>
        <v>2</v>
      </c>
      <c r="C590" s="22">
        <f>IFERROR(テーブル_Swim015[[#This Row],[水路]],"")</f>
        <v>5</v>
      </c>
      <c r="D590" s="22" t="str">
        <f t="shared" si="39"/>
        <v>3225</v>
      </c>
      <c r="E590" s="22">
        <f>IFERROR(テーブル_Swim015[[#This Row],[選手番号]],"")</f>
        <v>150</v>
      </c>
      <c r="F590" s="22" t="str">
        <f>IFERROR(VLOOKUP(E590,Sheet3!A:H,3,0),"")</f>
        <v xml:space="preserve">中村　将瑛                    </v>
      </c>
      <c r="G590" s="22" t="str">
        <f>IFERROR(VLOOKUP(E590,Sheet3!A:H,8,0),"")</f>
        <v xml:space="preserve">伊藤ＳＳ        </v>
      </c>
      <c r="H590" s="22" t="str">
        <f>IFERROR(VLOOKUP(E590,Sheet2!A:B,2,0),"")</f>
        <v/>
      </c>
      <c r="I590" s="22" t="str">
        <f t="shared" si="36"/>
        <v>15032</v>
      </c>
      <c r="J590" s="22">
        <f t="shared" si="37"/>
        <v>2</v>
      </c>
      <c r="K590" s="22">
        <f t="shared" si="38"/>
        <v>5</v>
      </c>
    </row>
    <row r="591" spans="1:11" s="22" customFormat="1">
      <c r="A591" s="22">
        <f>IFERROR(テーブル_Swim015[[#This Row],[競技番号]],"")</f>
        <v>32</v>
      </c>
      <c r="B591" s="22">
        <f>IFERROR(テーブル_Swim015[[#This Row],[組]],"")</f>
        <v>2</v>
      </c>
      <c r="C591" s="22">
        <f>IFERROR(テーブル_Swim015[[#This Row],[水路]],"")</f>
        <v>6</v>
      </c>
      <c r="D591" s="22" t="str">
        <f t="shared" si="39"/>
        <v>3226</v>
      </c>
      <c r="E591" s="22">
        <f>IFERROR(テーブル_Swim015[[#This Row],[選手番号]],"")</f>
        <v>404</v>
      </c>
      <c r="F591" s="22" t="str">
        <f>IFERROR(VLOOKUP(E591,Sheet3!A:H,3,0),"")</f>
        <v xml:space="preserve">岡野　翔平                    </v>
      </c>
      <c r="G591" s="22" t="str">
        <f>IFERROR(VLOOKUP(E591,Sheet3!A:H,8,0),"")</f>
        <v xml:space="preserve">ＯＫ藍住        </v>
      </c>
      <c r="H591" s="22" t="str">
        <f>IFERROR(VLOOKUP(E591,Sheet2!A:B,2,0),"")</f>
        <v/>
      </c>
      <c r="I591" s="22" t="str">
        <f t="shared" si="36"/>
        <v>40432</v>
      </c>
      <c r="J591" s="22">
        <f t="shared" si="37"/>
        <v>2</v>
      </c>
      <c r="K591" s="22">
        <f t="shared" si="38"/>
        <v>6</v>
      </c>
    </row>
    <row r="592" spans="1:11" s="22" customFormat="1">
      <c r="A592" s="22">
        <f>IFERROR(テーブル_Swim015[[#This Row],[競技番号]],"")</f>
        <v>32</v>
      </c>
      <c r="B592" s="22">
        <f>IFERROR(テーブル_Swim015[[#This Row],[組]],"")</f>
        <v>2</v>
      </c>
      <c r="C592" s="22">
        <f>IFERROR(テーブル_Swim015[[#This Row],[水路]],"")</f>
        <v>7</v>
      </c>
      <c r="D592" s="22" t="str">
        <f t="shared" si="39"/>
        <v>3227</v>
      </c>
      <c r="E592" s="22">
        <f>IFERROR(テーブル_Swim015[[#This Row],[選手番号]],"")</f>
        <v>318</v>
      </c>
      <c r="F592" s="22" t="str">
        <f>IFERROR(VLOOKUP(E592,Sheet3!A:H,3,0),"")</f>
        <v xml:space="preserve">表原　璽瑛                    </v>
      </c>
      <c r="G592" s="22" t="str">
        <f>IFERROR(VLOOKUP(E592,Sheet3!A:H,8,0),"")</f>
        <v xml:space="preserve">ハッピー阿南    </v>
      </c>
      <c r="H592" s="22" t="str">
        <f>IFERROR(VLOOKUP(E592,Sheet2!A:B,2,0),"")</f>
        <v/>
      </c>
      <c r="I592" s="22" t="str">
        <f t="shared" si="36"/>
        <v>31832</v>
      </c>
      <c r="J592" s="22">
        <f t="shared" si="37"/>
        <v>2</v>
      </c>
      <c r="K592" s="22">
        <f t="shared" si="38"/>
        <v>7</v>
      </c>
    </row>
    <row r="593" spans="1:11" s="22" customFormat="1">
      <c r="A593" s="22">
        <f>IFERROR(テーブル_Swim015[[#This Row],[競技番号]],"")</f>
        <v>32</v>
      </c>
      <c r="B593" s="22">
        <f>IFERROR(テーブル_Swim015[[#This Row],[組]],"")</f>
        <v>2</v>
      </c>
      <c r="C593" s="22">
        <f>IFERROR(テーブル_Swim015[[#This Row],[水路]],"")</f>
        <v>8</v>
      </c>
      <c r="D593" s="22" t="str">
        <f t="shared" si="39"/>
        <v>3228</v>
      </c>
      <c r="E593" s="22">
        <f>IFERROR(テーブル_Swim015[[#This Row],[選手番号]],"")</f>
        <v>417</v>
      </c>
      <c r="F593" s="22" t="str">
        <f>IFERROR(VLOOKUP(E593,Sheet3!A:H,3,0),"")</f>
        <v xml:space="preserve">坂田　統志                    </v>
      </c>
      <c r="G593" s="22" t="str">
        <f>IFERROR(VLOOKUP(E593,Sheet3!A:H,8,0),"")</f>
        <v xml:space="preserve">トビウオ川内    </v>
      </c>
      <c r="H593" s="22" t="str">
        <f>IFERROR(VLOOKUP(E593,Sheet2!A:B,2,0),"")</f>
        <v/>
      </c>
      <c r="I593" s="22" t="str">
        <f t="shared" si="36"/>
        <v>41732</v>
      </c>
      <c r="J593" s="22">
        <f t="shared" si="37"/>
        <v>2</v>
      </c>
      <c r="K593" s="22">
        <f t="shared" si="38"/>
        <v>8</v>
      </c>
    </row>
    <row r="594" spans="1:11" s="22" customFormat="1">
      <c r="A594" s="22">
        <f>IFERROR(テーブル_Swim015[[#This Row],[競技番号]],"")</f>
        <v>33</v>
      </c>
      <c r="B594" s="22">
        <f>IFERROR(テーブル_Swim015[[#This Row],[組]],"")</f>
        <v>1</v>
      </c>
      <c r="C594" s="22">
        <f>IFERROR(テーブル_Swim015[[#This Row],[水路]],"")</f>
        <v>1</v>
      </c>
      <c r="D594" s="22" t="str">
        <f t="shared" si="39"/>
        <v>3311</v>
      </c>
      <c r="E594" s="22">
        <f>IFERROR(テーブル_Swim015[[#This Row],[選手番号]],"")</f>
        <v>202</v>
      </c>
      <c r="F594" s="22" t="str">
        <f>IFERROR(VLOOKUP(E594,Sheet3!A:H,3,0),"")</f>
        <v xml:space="preserve">吉田　　恵                    </v>
      </c>
      <c r="G594" s="22" t="str">
        <f>IFERROR(VLOOKUP(E594,Sheet3!A:H,8,0),"")</f>
        <v xml:space="preserve">坂出伊藤ＳＳ    </v>
      </c>
      <c r="H594" s="22" t="str">
        <f>IFERROR(VLOOKUP(E594,Sheet2!A:B,2,0),"")</f>
        <v/>
      </c>
      <c r="I594" s="22" t="str">
        <f t="shared" si="36"/>
        <v>20233</v>
      </c>
      <c r="J594" s="22">
        <f t="shared" si="37"/>
        <v>1</v>
      </c>
      <c r="K594" s="22">
        <f t="shared" si="38"/>
        <v>1</v>
      </c>
    </row>
    <row r="595" spans="1:11" s="22" customFormat="1">
      <c r="A595" s="22">
        <f>IFERROR(テーブル_Swim015[[#This Row],[競技番号]],"")</f>
        <v>33</v>
      </c>
      <c r="B595" s="22">
        <f>IFERROR(テーブル_Swim015[[#This Row],[組]],"")</f>
        <v>1</v>
      </c>
      <c r="C595" s="22">
        <f>IFERROR(テーブル_Swim015[[#This Row],[水路]],"")</f>
        <v>2</v>
      </c>
      <c r="D595" s="22" t="str">
        <f t="shared" si="39"/>
        <v>3312</v>
      </c>
      <c r="E595" s="22">
        <f>IFERROR(テーブル_Swim015[[#This Row],[選手番号]],"")</f>
        <v>82</v>
      </c>
      <c r="F595" s="22" t="str">
        <f>IFERROR(VLOOKUP(E595,Sheet3!A:H,3,0),"")</f>
        <v xml:space="preserve">佐久間祥子                    </v>
      </c>
      <c r="G595" s="22" t="str">
        <f>IFERROR(VLOOKUP(E595,Sheet3!A:H,8,0),"")</f>
        <v xml:space="preserve">ジャパン丸亀    </v>
      </c>
      <c r="H595" s="22" t="str">
        <f>IFERROR(VLOOKUP(E595,Sheet2!A:B,2,0),"")</f>
        <v/>
      </c>
      <c r="I595" s="22" t="str">
        <f t="shared" ref="I595:I658" si="40">CONCATENATE(E595,A595)</f>
        <v>8233</v>
      </c>
      <c r="J595" s="22">
        <f t="shared" ref="J595:J658" si="41">B595</f>
        <v>1</v>
      </c>
      <c r="K595" s="22">
        <f t="shared" ref="K595:K658" si="42">C595</f>
        <v>2</v>
      </c>
    </row>
    <row r="596" spans="1:11" s="22" customFormat="1">
      <c r="A596" s="22">
        <f>IFERROR(テーブル_Swim015[[#This Row],[競技番号]],"")</f>
        <v>33</v>
      </c>
      <c r="B596" s="22">
        <f>IFERROR(テーブル_Swim015[[#This Row],[組]],"")</f>
        <v>1</v>
      </c>
      <c r="C596" s="22">
        <f>IFERROR(テーブル_Swim015[[#This Row],[水路]],"")</f>
        <v>3</v>
      </c>
      <c r="D596" s="22" t="str">
        <f t="shared" si="39"/>
        <v>3313</v>
      </c>
      <c r="E596" s="22">
        <f>IFERROR(テーブル_Swim015[[#This Row],[選手番号]],"")</f>
        <v>796</v>
      </c>
      <c r="F596" s="22" t="str">
        <f>IFERROR(VLOOKUP(E596,Sheet3!A:H,3,0),"")</f>
        <v xml:space="preserve">片岡　　涼                    </v>
      </c>
      <c r="G596" s="22" t="str">
        <f>IFERROR(VLOOKUP(E596,Sheet3!A:H,8,0),"")</f>
        <v xml:space="preserve">さくらＳＣ      </v>
      </c>
      <c r="H596" s="22" t="str">
        <f>IFERROR(VLOOKUP(E596,Sheet2!A:B,2,0),"")</f>
        <v/>
      </c>
      <c r="I596" s="22" t="str">
        <f t="shared" si="40"/>
        <v>79633</v>
      </c>
      <c r="J596" s="22">
        <f t="shared" si="41"/>
        <v>1</v>
      </c>
      <c r="K596" s="22">
        <f t="shared" si="42"/>
        <v>3</v>
      </c>
    </row>
    <row r="597" spans="1:11" s="22" customFormat="1">
      <c r="A597" s="22">
        <f>IFERROR(テーブル_Swim015[[#This Row],[競技番号]],"")</f>
        <v>33</v>
      </c>
      <c r="B597" s="22">
        <f>IFERROR(テーブル_Swim015[[#This Row],[組]],"")</f>
        <v>1</v>
      </c>
      <c r="C597" s="22">
        <f>IFERROR(テーブル_Swim015[[#This Row],[水路]],"")</f>
        <v>4</v>
      </c>
      <c r="D597" s="22" t="str">
        <f t="shared" si="39"/>
        <v>3314</v>
      </c>
      <c r="E597" s="22">
        <f>IFERROR(テーブル_Swim015[[#This Row],[選手番号]],"")</f>
        <v>579</v>
      </c>
      <c r="F597" s="22" t="str">
        <f>IFERROR(VLOOKUP(E597,Sheet3!A:H,3,0),"")</f>
        <v xml:space="preserve">別府　彩羽                    </v>
      </c>
      <c r="G597" s="22" t="str">
        <f>IFERROR(VLOOKUP(E597,Sheet3!A:H,8,0),"")</f>
        <v xml:space="preserve">マコトSC双葉    </v>
      </c>
      <c r="H597" s="22" t="str">
        <f>IFERROR(VLOOKUP(E597,Sheet2!A:B,2,0),"")</f>
        <v/>
      </c>
      <c r="I597" s="22" t="str">
        <f t="shared" si="40"/>
        <v>57933</v>
      </c>
      <c r="J597" s="22">
        <f t="shared" si="41"/>
        <v>1</v>
      </c>
      <c r="K597" s="22">
        <f t="shared" si="42"/>
        <v>4</v>
      </c>
    </row>
    <row r="598" spans="1:11" s="22" customFormat="1">
      <c r="A598" s="22">
        <f>IFERROR(テーブル_Swim015[[#This Row],[競技番号]],"")</f>
        <v>33</v>
      </c>
      <c r="B598" s="22">
        <f>IFERROR(テーブル_Swim015[[#This Row],[組]],"")</f>
        <v>1</v>
      </c>
      <c r="C598" s="22">
        <f>IFERROR(テーブル_Swim015[[#This Row],[水路]],"")</f>
        <v>5</v>
      </c>
      <c r="D598" s="22" t="str">
        <f t="shared" si="39"/>
        <v>3315</v>
      </c>
      <c r="E598" s="22">
        <f>IFERROR(テーブル_Swim015[[#This Row],[選手番号]],"")</f>
        <v>482</v>
      </c>
      <c r="F598" s="22" t="str">
        <f>IFERROR(VLOOKUP(E598,Sheet3!A:H,3,0),"")</f>
        <v xml:space="preserve">中野　　優                    </v>
      </c>
      <c r="G598" s="22" t="str">
        <f>IFERROR(VLOOKUP(E598,Sheet3!A:H,8,0),"")</f>
        <v xml:space="preserve">南海ＤＣ        </v>
      </c>
      <c r="H598" s="22" t="str">
        <f>IFERROR(VLOOKUP(E598,Sheet2!A:B,2,0),"")</f>
        <v/>
      </c>
      <c r="I598" s="22" t="str">
        <f t="shared" si="40"/>
        <v>48233</v>
      </c>
      <c r="J598" s="22">
        <f t="shared" si="41"/>
        <v>1</v>
      </c>
      <c r="K598" s="22">
        <f t="shared" si="42"/>
        <v>5</v>
      </c>
    </row>
    <row r="599" spans="1:11" s="22" customFormat="1">
      <c r="A599" s="22">
        <f>IFERROR(テーブル_Swim015[[#This Row],[競技番号]],"")</f>
        <v>33</v>
      </c>
      <c r="B599" s="22">
        <f>IFERROR(テーブル_Swim015[[#This Row],[組]],"")</f>
        <v>1</v>
      </c>
      <c r="C599" s="22">
        <f>IFERROR(テーブル_Swim015[[#This Row],[水路]],"")</f>
        <v>6</v>
      </c>
      <c r="D599" s="22" t="str">
        <f t="shared" si="39"/>
        <v>3316</v>
      </c>
      <c r="E599" s="22">
        <f>IFERROR(テーブル_Swim015[[#This Row],[選手番号]],"")</f>
        <v>115</v>
      </c>
      <c r="F599" s="22" t="str">
        <f>IFERROR(VLOOKUP(E599,Sheet3!A:H,3,0),"")</f>
        <v xml:space="preserve">荻田　うた                    </v>
      </c>
      <c r="G599" s="22" t="str">
        <f>IFERROR(VLOOKUP(E599,Sheet3!A:H,8,0),"")</f>
        <v xml:space="preserve">ジャパン観      </v>
      </c>
      <c r="H599" s="22" t="str">
        <f>IFERROR(VLOOKUP(E599,Sheet2!A:B,2,0),"")</f>
        <v/>
      </c>
      <c r="I599" s="22" t="str">
        <f t="shared" si="40"/>
        <v>11533</v>
      </c>
      <c r="J599" s="22">
        <f t="shared" si="41"/>
        <v>1</v>
      </c>
      <c r="K599" s="22">
        <f t="shared" si="42"/>
        <v>6</v>
      </c>
    </row>
    <row r="600" spans="1:11" s="22" customFormat="1">
      <c r="A600" s="22">
        <f>IFERROR(テーブル_Swim015[[#This Row],[競技番号]],"")</f>
        <v>33</v>
      </c>
      <c r="B600" s="22">
        <f>IFERROR(テーブル_Swim015[[#This Row],[組]],"")</f>
        <v>1</v>
      </c>
      <c r="C600" s="22">
        <f>IFERROR(テーブル_Swim015[[#This Row],[水路]],"")</f>
        <v>7</v>
      </c>
      <c r="D600" s="22" t="str">
        <f t="shared" si="39"/>
        <v>3317</v>
      </c>
      <c r="E600" s="22">
        <f>IFERROR(テーブル_Swim015[[#This Row],[選手番号]],"")</f>
        <v>409</v>
      </c>
      <c r="F600" s="22" t="str">
        <f>IFERROR(VLOOKUP(E600,Sheet3!A:H,3,0),"")</f>
        <v xml:space="preserve">稲澤菜々子                    </v>
      </c>
      <c r="G600" s="22" t="str">
        <f>IFERROR(VLOOKUP(E600,Sheet3!A:H,8,0),"")</f>
        <v xml:space="preserve">ＯＫ藍住        </v>
      </c>
      <c r="H600" s="22" t="str">
        <f>IFERROR(VLOOKUP(E600,Sheet2!A:B,2,0),"")</f>
        <v/>
      </c>
      <c r="I600" s="22" t="str">
        <f t="shared" si="40"/>
        <v>40933</v>
      </c>
      <c r="J600" s="22">
        <f t="shared" si="41"/>
        <v>1</v>
      </c>
      <c r="K600" s="22">
        <f t="shared" si="42"/>
        <v>7</v>
      </c>
    </row>
    <row r="601" spans="1:11" s="22" customFormat="1">
      <c r="A601" s="22">
        <f>IFERROR(テーブル_Swim015[[#This Row],[競技番号]],"")</f>
        <v>33</v>
      </c>
      <c r="B601" s="22">
        <f>IFERROR(テーブル_Swim015[[#This Row],[組]],"")</f>
        <v>1</v>
      </c>
      <c r="C601" s="22">
        <f>IFERROR(テーブル_Swim015[[#This Row],[水路]],"")</f>
        <v>8</v>
      </c>
      <c r="D601" s="22" t="str">
        <f t="shared" si="39"/>
        <v>3318</v>
      </c>
      <c r="E601" s="22">
        <f>IFERROR(テーブル_Swim015[[#This Row],[選手番号]],"")</f>
        <v>0</v>
      </c>
      <c r="F601" s="22" t="str">
        <f>IFERROR(VLOOKUP(E601,Sheet3!A:H,3,0),"")</f>
        <v/>
      </c>
      <c r="G601" s="22" t="str">
        <f>IFERROR(VLOOKUP(E601,Sheet3!A:H,8,0),"")</f>
        <v/>
      </c>
      <c r="H601" s="22" t="str">
        <f>IFERROR(VLOOKUP(E601,Sheet2!A:B,2,0),"")</f>
        <v/>
      </c>
      <c r="I601" s="22" t="str">
        <f t="shared" si="40"/>
        <v>033</v>
      </c>
      <c r="J601" s="22">
        <f t="shared" si="41"/>
        <v>1</v>
      </c>
      <c r="K601" s="22">
        <f t="shared" si="42"/>
        <v>8</v>
      </c>
    </row>
    <row r="602" spans="1:11" s="22" customFormat="1">
      <c r="A602" s="22">
        <f>IFERROR(テーブル_Swim015[[#This Row],[競技番号]],"")</f>
        <v>33</v>
      </c>
      <c r="B602" s="22">
        <f>IFERROR(テーブル_Swim015[[#This Row],[組]],"")</f>
        <v>2</v>
      </c>
      <c r="C602" s="22">
        <f>IFERROR(テーブル_Swim015[[#This Row],[水路]],"")</f>
        <v>1</v>
      </c>
      <c r="D602" s="22" t="str">
        <f t="shared" si="39"/>
        <v>3321</v>
      </c>
      <c r="E602" s="22">
        <f>IFERROR(テーブル_Swim015[[#This Row],[選手番号]],"")</f>
        <v>421</v>
      </c>
      <c r="F602" s="22" t="str">
        <f>IFERROR(VLOOKUP(E602,Sheet3!A:H,3,0),"")</f>
        <v xml:space="preserve">向井　朱莉                    </v>
      </c>
      <c r="G602" s="22" t="str">
        <f>IFERROR(VLOOKUP(E602,Sheet3!A:H,8,0),"")</f>
        <v xml:space="preserve">トビウオ川内    </v>
      </c>
      <c r="H602" s="22" t="str">
        <f>IFERROR(VLOOKUP(E602,Sheet2!A:B,2,0),"")</f>
        <v/>
      </c>
      <c r="I602" s="22" t="str">
        <f t="shared" si="40"/>
        <v>42133</v>
      </c>
      <c r="J602" s="22">
        <f t="shared" si="41"/>
        <v>2</v>
      </c>
      <c r="K602" s="22">
        <f t="shared" si="42"/>
        <v>1</v>
      </c>
    </row>
    <row r="603" spans="1:11" s="22" customFormat="1">
      <c r="A603" s="22">
        <f>IFERROR(テーブル_Swim015[[#This Row],[競技番号]],"")</f>
        <v>33</v>
      </c>
      <c r="B603" s="22">
        <f>IFERROR(テーブル_Swim015[[#This Row],[組]],"")</f>
        <v>2</v>
      </c>
      <c r="C603" s="22">
        <f>IFERROR(テーブル_Swim015[[#This Row],[水路]],"")</f>
        <v>2</v>
      </c>
      <c r="D603" s="22" t="str">
        <f t="shared" si="39"/>
        <v>3322</v>
      </c>
      <c r="E603" s="22">
        <f>IFERROR(テーブル_Swim015[[#This Row],[選手番号]],"")</f>
        <v>132</v>
      </c>
      <c r="F603" s="22" t="str">
        <f>IFERROR(VLOOKUP(E603,Sheet3!A:H,3,0),"")</f>
        <v xml:space="preserve">淀谷　　遥                    </v>
      </c>
      <c r="G603" s="22" t="str">
        <f>IFERROR(VLOOKUP(E603,Sheet3!A:H,8,0),"")</f>
        <v xml:space="preserve">瀬戸内ＳＳ      </v>
      </c>
      <c r="H603" s="22" t="str">
        <f>IFERROR(VLOOKUP(E603,Sheet2!A:B,2,0),"")</f>
        <v/>
      </c>
      <c r="I603" s="22" t="str">
        <f t="shared" si="40"/>
        <v>13233</v>
      </c>
      <c r="J603" s="22">
        <f t="shared" si="41"/>
        <v>2</v>
      </c>
      <c r="K603" s="22">
        <f t="shared" si="42"/>
        <v>2</v>
      </c>
    </row>
    <row r="604" spans="1:11" s="22" customFormat="1">
      <c r="A604" s="22">
        <f>IFERROR(テーブル_Swim015[[#This Row],[競技番号]],"")</f>
        <v>33</v>
      </c>
      <c r="B604" s="22">
        <f>IFERROR(テーブル_Swim015[[#This Row],[組]],"")</f>
        <v>2</v>
      </c>
      <c r="C604" s="22">
        <f>IFERROR(テーブル_Swim015[[#This Row],[水路]],"")</f>
        <v>3</v>
      </c>
      <c r="D604" s="22" t="str">
        <f t="shared" si="39"/>
        <v>3323</v>
      </c>
      <c r="E604" s="22">
        <f>IFERROR(テーブル_Swim015[[#This Row],[選手番号]],"")</f>
        <v>369</v>
      </c>
      <c r="F604" s="22" t="str">
        <f>IFERROR(VLOOKUP(E604,Sheet3!A:H,3,0),"")</f>
        <v xml:space="preserve">沖津　悠奈                    </v>
      </c>
      <c r="G604" s="22" t="str">
        <f>IFERROR(VLOOKUP(E604,Sheet3!A:H,8,0),"")</f>
        <v xml:space="preserve">ＯＫＳＳ        </v>
      </c>
      <c r="H604" s="22" t="str">
        <f>IFERROR(VLOOKUP(E604,Sheet2!A:B,2,0),"")</f>
        <v/>
      </c>
      <c r="I604" s="22" t="str">
        <f t="shared" si="40"/>
        <v>36933</v>
      </c>
      <c r="J604" s="22">
        <f t="shared" si="41"/>
        <v>2</v>
      </c>
      <c r="K604" s="22">
        <f t="shared" si="42"/>
        <v>3</v>
      </c>
    </row>
    <row r="605" spans="1:11" s="22" customFormat="1">
      <c r="A605" s="22">
        <f>IFERROR(テーブル_Swim015[[#This Row],[競技番号]],"")</f>
        <v>33</v>
      </c>
      <c r="B605" s="22">
        <f>IFERROR(テーブル_Swim015[[#This Row],[組]],"")</f>
        <v>2</v>
      </c>
      <c r="C605" s="22">
        <f>IFERROR(テーブル_Swim015[[#This Row],[水路]],"")</f>
        <v>4</v>
      </c>
      <c r="D605" s="22" t="str">
        <f t="shared" si="39"/>
        <v>3324</v>
      </c>
      <c r="E605" s="22">
        <f>IFERROR(テーブル_Swim015[[#This Row],[選手番号]],"")</f>
        <v>31</v>
      </c>
      <c r="F605" s="22" t="str">
        <f>IFERROR(VLOOKUP(E605,Sheet3!A:H,3,0),"")</f>
        <v xml:space="preserve">大井　希莉                    </v>
      </c>
      <c r="G605" s="22" t="str">
        <f>IFERROR(VLOOKUP(E605,Sheet3!A:H,8,0),"")</f>
        <v xml:space="preserve">ジャパン高松    </v>
      </c>
      <c r="H605" s="22" t="str">
        <f>IFERROR(VLOOKUP(E605,Sheet2!A:B,2,0),"")</f>
        <v/>
      </c>
      <c r="I605" s="22" t="str">
        <f t="shared" si="40"/>
        <v>3133</v>
      </c>
      <c r="J605" s="22">
        <f t="shared" si="41"/>
        <v>2</v>
      </c>
      <c r="K605" s="22">
        <f t="shared" si="42"/>
        <v>4</v>
      </c>
    </row>
    <row r="606" spans="1:11" s="22" customFormat="1">
      <c r="A606" s="22">
        <f>IFERROR(テーブル_Swim015[[#This Row],[競技番号]],"")</f>
        <v>33</v>
      </c>
      <c r="B606" s="22">
        <f>IFERROR(テーブル_Swim015[[#This Row],[組]],"")</f>
        <v>2</v>
      </c>
      <c r="C606" s="22">
        <f>IFERROR(テーブル_Swim015[[#This Row],[水路]],"")</f>
        <v>5</v>
      </c>
      <c r="D606" s="22" t="str">
        <f t="shared" si="39"/>
        <v>3325</v>
      </c>
      <c r="E606" s="22">
        <f>IFERROR(テーブル_Swim015[[#This Row],[選手番号]],"")</f>
        <v>255</v>
      </c>
      <c r="F606" s="22" t="str">
        <f>IFERROR(VLOOKUP(E606,Sheet3!A:H,3,0),"")</f>
        <v xml:space="preserve">酒井　風歌                    </v>
      </c>
      <c r="G606" s="22" t="str">
        <f>IFERROR(VLOOKUP(E606,Sheet3!A:H,8,0),"")</f>
        <v xml:space="preserve">JSSセンコー     </v>
      </c>
      <c r="H606" s="22" t="str">
        <f>IFERROR(VLOOKUP(E606,Sheet2!A:B,2,0),"")</f>
        <v/>
      </c>
      <c r="I606" s="22" t="str">
        <f t="shared" si="40"/>
        <v>25533</v>
      </c>
      <c r="J606" s="22">
        <f t="shared" si="41"/>
        <v>2</v>
      </c>
      <c r="K606" s="22">
        <f t="shared" si="42"/>
        <v>5</v>
      </c>
    </row>
    <row r="607" spans="1:11" s="22" customFormat="1">
      <c r="A607" s="22">
        <f>IFERROR(テーブル_Swim015[[#This Row],[競技番号]],"")</f>
        <v>33</v>
      </c>
      <c r="B607" s="22">
        <f>IFERROR(テーブル_Swim015[[#This Row],[組]],"")</f>
        <v>2</v>
      </c>
      <c r="C607" s="22">
        <f>IFERROR(テーブル_Swim015[[#This Row],[水路]],"")</f>
        <v>6</v>
      </c>
      <c r="D607" s="22" t="str">
        <f t="shared" si="39"/>
        <v>3326</v>
      </c>
      <c r="E607" s="22">
        <f>IFERROR(テーブル_Swim015[[#This Row],[選手番号]],"")</f>
        <v>370</v>
      </c>
      <c r="F607" s="22" t="str">
        <f>IFERROR(VLOOKUP(E607,Sheet3!A:H,3,0),"")</f>
        <v xml:space="preserve">浜田　萌衣                    </v>
      </c>
      <c r="G607" s="22" t="str">
        <f>IFERROR(VLOOKUP(E607,Sheet3!A:H,8,0),"")</f>
        <v xml:space="preserve">ＯＫＳＳ        </v>
      </c>
      <c r="H607" s="22" t="str">
        <f>IFERROR(VLOOKUP(E607,Sheet2!A:B,2,0),"")</f>
        <v/>
      </c>
      <c r="I607" s="22" t="str">
        <f t="shared" si="40"/>
        <v>37033</v>
      </c>
      <c r="J607" s="22">
        <f t="shared" si="41"/>
        <v>2</v>
      </c>
      <c r="K607" s="22">
        <f t="shared" si="42"/>
        <v>6</v>
      </c>
    </row>
    <row r="608" spans="1:11" s="22" customFormat="1">
      <c r="A608" s="22">
        <f>IFERROR(テーブル_Swim015[[#This Row],[競技番号]],"")</f>
        <v>33</v>
      </c>
      <c r="B608" s="22">
        <f>IFERROR(テーブル_Swim015[[#This Row],[組]],"")</f>
        <v>2</v>
      </c>
      <c r="C608" s="22">
        <f>IFERROR(テーブル_Swim015[[#This Row],[水路]],"")</f>
        <v>7</v>
      </c>
      <c r="D608" s="22" t="str">
        <f t="shared" si="39"/>
        <v>3327</v>
      </c>
      <c r="E608" s="22">
        <f>IFERROR(テーブル_Swim015[[#This Row],[選手番号]],"")</f>
        <v>32</v>
      </c>
      <c r="F608" s="22" t="str">
        <f>IFERROR(VLOOKUP(E608,Sheet3!A:H,3,0),"")</f>
        <v xml:space="preserve">栗　　彩菜                    </v>
      </c>
      <c r="G608" s="22" t="str">
        <f>IFERROR(VLOOKUP(E608,Sheet3!A:H,8,0),"")</f>
        <v xml:space="preserve">ジャパン高松    </v>
      </c>
      <c r="H608" s="22" t="str">
        <f>IFERROR(VLOOKUP(E608,Sheet2!A:B,2,0),"")</f>
        <v/>
      </c>
      <c r="I608" s="22" t="str">
        <f t="shared" si="40"/>
        <v>3233</v>
      </c>
      <c r="J608" s="22">
        <f t="shared" si="41"/>
        <v>2</v>
      </c>
      <c r="K608" s="22">
        <f t="shared" si="42"/>
        <v>7</v>
      </c>
    </row>
    <row r="609" spans="1:11" s="22" customFormat="1">
      <c r="A609" s="22">
        <f>IFERROR(テーブル_Swim015[[#This Row],[競技番号]],"")</f>
        <v>33</v>
      </c>
      <c r="B609" s="22">
        <f>IFERROR(テーブル_Swim015[[#This Row],[組]],"")</f>
        <v>2</v>
      </c>
      <c r="C609" s="22">
        <f>IFERROR(テーブル_Swim015[[#This Row],[水路]],"")</f>
        <v>8</v>
      </c>
      <c r="D609" s="22" t="str">
        <f t="shared" si="39"/>
        <v>3328</v>
      </c>
      <c r="E609" s="22">
        <f>IFERROR(テーブル_Swim015[[#This Row],[選手番号]],"")</f>
        <v>752</v>
      </c>
      <c r="F609" s="22" t="str">
        <f>IFERROR(VLOOKUP(E609,Sheet3!A:H,3,0),"")</f>
        <v xml:space="preserve">池田　愛海                    </v>
      </c>
      <c r="G609" s="22" t="str">
        <f>IFERROR(VLOOKUP(E609,Sheet3!A:H,8,0),"")</f>
        <v xml:space="preserve">ＪＳＳ高知      </v>
      </c>
      <c r="H609" s="22" t="str">
        <f>IFERROR(VLOOKUP(E609,Sheet2!A:B,2,0),"")</f>
        <v/>
      </c>
      <c r="I609" s="22" t="str">
        <f t="shared" si="40"/>
        <v>75233</v>
      </c>
      <c r="J609" s="22">
        <f t="shared" si="41"/>
        <v>2</v>
      </c>
      <c r="K609" s="22">
        <f t="shared" si="42"/>
        <v>8</v>
      </c>
    </row>
    <row r="610" spans="1:11" s="22" customFormat="1">
      <c r="A610" s="22">
        <f>IFERROR(テーブル_Swim015[[#This Row],[競技番号]],"")</f>
        <v>34</v>
      </c>
      <c r="B610" s="22">
        <f>IFERROR(テーブル_Swim015[[#This Row],[組]],"")</f>
        <v>1</v>
      </c>
      <c r="C610" s="22">
        <f>IFERROR(テーブル_Swim015[[#This Row],[水路]],"")</f>
        <v>1</v>
      </c>
      <c r="D610" s="22" t="str">
        <f t="shared" si="39"/>
        <v>3411</v>
      </c>
      <c r="E610" s="22">
        <f>IFERROR(テーブル_Swim015[[#This Row],[選手番号]],"")</f>
        <v>0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40"/>
        <v>034</v>
      </c>
      <c r="J610" s="22">
        <f t="shared" si="41"/>
        <v>1</v>
      </c>
      <c r="K610" s="22">
        <f t="shared" si="42"/>
        <v>1</v>
      </c>
    </row>
    <row r="611" spans="1:11" s="22" customFormat="1">
      <c r="A611" s="22">
        <f>IFERROR(テーブル_Swim015[[#This Row],[競技番号]],"")</f>
        <v>34</v>
      </c>
      <c r="B611" s="22">
        <f>IFERROR(テーブル_Swim015[[#This Row],[組]],"")</f>
        <v>1</v>
      </c>
      <c r="C611" s="22">
        <f>IFERROR(テーブル_Swim015[[#This Row],[水路]],"")</f>
        <v>2</v>
      </c>
      <c r="D611" s="22" t="str">
        <f t="shared" si="39"/>
        <v>3412</v>
      </c>
      <c r="E611" s="22">
        <f>IFERROR(テーブル_Swim015[[#This Row],[選手番号]],"")</f>
        <v>383</v>
      </c>
      <c r="F611" s="22" t="str">
        <f>IFERROR(VLOOKUP(E611,Sheet3!A:H,3,0),"")</f>
        <v xml:space="preserve">丹田　友弥                    </v>
      </c>
      <c r="G611" s="22" t="str">
        <f>IFERROR(VLOOKUP(E611,Sheet3!A:H,8,0),"")</f>
        <v xml:space="preserve">ＯＫ脇町        </v>
      </c>
      <c r="H611" s="22" t="str">
        <f>IFERROR(VLOOKUP(E611,Sheet2!A:B,2,0),"")</f>
        <v/>
      </c>
      <c r="I611" s="22" t="str">
        <f t="shared" si="40"/>
        <v>38334</v>
      </c>
      <c r="J611" s="22">
        <f t="shared" si="41"/>
        <v>1</v>
      </c>
      <c r="K611" s="22">
        <f t="shared" si="42"/>
        <v>2</v>
      </c>
    </row>
    <row r="612" spans="1:11" s="22" customFormat="1">
      <c r="A612" s="22">
        <f>IFERROR(テーブル_Swim015[[#This Row],[競技番号]],"")</f>
        <v>34</v>
      </c>
      <c r="B612" s="22">
        <f>IFERROR(テーブル_Swim015[[#This Row],[組]],"")</f>
        <v>1</v>
      </c>
      <c r="C612" s="22">
        <f>IFERROR(テーブル_Swim015[[#This Row],[水路]],"")</f>
        <v>3</v>
      </c>
      <c r="D612" s="22" t="str">
        <f t="shared" si="39"/>
        <v>3413</v>
      </c>
      <c r="E612" s="22">
        <f>IFERROR(テーブル_Swim015[[#This Row],[選手番号]],"")</f>
        <v>490</v>
      </c>
      <c r="F612" s="22" t="str">
        <f>IFERROR(VLOOKUP(E612,Sheet3!A:H,3,0),"")</f>
        <v xml:space="preserve">石川　和磨                    </v>
      </c>
      <c r="G612" s="22" t="str">
        <f>IFERROR(VLOOKUP(E612,Sheet3!A:H,8,0),"")</f>
        <v xml:space="preserve">ｴﾘｴｰﾙSRT        </v>
      </c>
      <c r="H612" s="22" t="str">
        <f>IFERROR(VLOOKUP(E612,Sheet2!A:B,2,0),"")</f>
        <v/>
      </c>
      <c r="I612" s="22" t="str">
        <f t="shared" si="40"/>
        <v>49034</v>
      </c>
      <c r="J612" s="22">
        <f t="shared" si="41"/>
        <v>1</v>
      </c>
      <c r="K612" s="22">
        <f t="shared" si="42"/>
        <v>3</v>
      </c>
    </row>
    <row r="613" spans="1:11" s="22" customFormat="1">
      <c r="A613" s="22">
        <f>IFERROR(テーブル_Swim015[[#This Row],[競技番号]],"")</f>
        <v>34</v>
      </c>
      <c r="B613" s="22">
        <f>IFERROR(テーブル_Swim015[[#This Row],[組]],"")</f>
        <v>1</v>
      </c>
      <c r="C613" s="22">
        <f>IFERROR(テーブル_Swim015[[#This Row],[水路]],"")</f>
        <v>4</v>
      </c>
      <c r="D613" s="22" t="str">
        <f t="shared" si="39"/>
        <v>3414</v>
      </c>
      <c r="E613" s="22">
        <f>IFERROR(テーブル_Swim015[[#This Row],[選手番号]],"")</f>
        <v>728</v>
      </c>
      <c r="F613" s="22" t="str">
        <f>IFERROR(VLOOKUP(E613,Sheet3!A:H,3,0),"")</f>
        <v xml:space="preserve">奥田　友樹                    </v>
      </c>
      <c r="G613" s="22" t="str">
        <f>IFERROR(VLOOKUP(E613,Sheet3!A:H,8,0),"")</f>
        <v xml:space="preserve">みかづきＳＳ    </v>
      </c>
      <c r="H613" s="22" t="str">
        <f>IFERROR(VLOOKUP(E613,Sheet2!A:B,2,0),"")</f>
        <v/>
      </c>
      <c r="I613" s="22" t="str">
        <f t="shared" si="40"/>
        <v>72834</v>
      </c>
      <c r="J613" s="22">
        <f t="shared" si="41"/>
        <v>1</v>
      </c>
      <c r="K613" s="22">
        <f t="shared" si="42"/>
        <v>4</v>
      </c>
    </row>
    <row r="614" spans="1:11" s="22" customFormat="1">
      <c r="A614" s="22">
        <f>IFERROR(テーブル_Swim015[[#This Row],[競技番号]],"")</f>
        <v>34</v>
      </c>
      <c r="B614" s="22">
        <f>IFERROR(テーブル_Swim015[[#This Row],[組]],"")</f>
        <v>1</v>
      </c>
      <c r="C614" s="22">
        <f>IFERROR(テーブル_Swim015[[#This Row],[水路]],"")</f>
        <v>5</v>
      </c>
      <c r="D614" s="22" t="str">
        <f t="shared" si="39"/>
        <v>3415</v>
      </c>
      <c r="E614" s="22">
        <f>IFERROR(テーブル_Swim015[[#This Row],[選手番号]],"")</f>
        <v>612</v>
      </c>
      <c r="F614" s="22" t="str">
        <f>IFERROR(VLOOKUP(E614,Sheet3!A:H,3,0),"")</f>
        <v xml:space="preserve">坪内　聰典                    </v>
      </c>
      <c r="G614" s="22" t="str">
        <f>IFERROR(VLOOKUP(E614,Sheet3!A:H,8,0),"")</f>
        <v xml:space="preserve">フィッタ松山    </v>
      </c>
      <c r="H614" s="22" t="str">
        <f>IFERROR(VLOOKUP(E614,Sheet2!A:B,2,0),"")</f>
        <v/>
      </c>
      <c r="I614" s="22" t="str">
        <f t="shared" si="40"/>
        <v>61234</v>
      </c>
      <c r="J614" s="22">
        <f t="shared" si="41"/>
        <v>1</v>
      </c>
      <c r="K614" s="22">
        <f t="shared" si="42"/>
        <v>5</v>
      </c>
    </row>
    <row r="615" spans="1:11" s="22" customFormat="1">
      <c r="A615" s="22">
        <f>IFERROR(テーブル_Swim015[[#This Row],[競技番号]],"")</f>
        <v>34</v>
      </c>
      <c r="B615" s="22">
        <f>IFERROR(テーブル_Swim015[[#This Row],[組]],"")</f>
        <v>1</v>
      </c>
      <c r="C615" s="22">
        <f>IFERROR(テーブル_Swim015[[#This Row],[水路]],"")</f>
        <v>6</v>
      </c>
      <c r="D615" s="22" t="str">
        <f t="shared" si="39"/>
        <v>3416</v>
      </c>
      <c r="E615" s="22">
        <f>IFERROR(テーブル_Swim015[[#This Row],[選手番号]],"")</f>
        <v>145</v>
      </c>
      <c r="F615" s="22" t="str">
        <f>IFERROR(VLOOKUP(E615,Sheet3!A:H,3,0),"")</f>
        <v xml:space="preserve">山野　夢翔                    </v>
      </c>
      <c r="G615" s="22" t="str">
        <f>IFERROR(VLOOKUP(E615,Sheet3!A:H,8,0),"")</f>
        <v xml:space="preserve">伊藤ＳＳ        </v>
      </c>
      <c r="H615" s="22" t="str">
        <f>IFERROR(VLOOKUP(E615,Sheet2!A:B,2,0),"")</f>
        <v/>
      </c>
      <c r="I615" s="22" t="str">
        <f t="shared" si="40"/>
        <v>14534</v>
      </c>
      <c r="J615" s="22">
        <f t="shared" si="41"/>
        <v>1</v>
      </c>
      <c r="K615" s="22">
        <f t="shared" si="42"/>
        <v>6</v>
      </c>
    </row>
    <row r="616" spans="1:11" s="22" customFormat="1">
      <c r="A616" s="22">
        <f>IFERROR(テーブル_Swim015[[#This Row],[競技番号]],"")</f>
        <v>34</v>
      </c>
      <c r="B616" s="22">
        <f>IFERROR(テーブル_Swim015[[#This Row],[組]],"")</f>
        <v>1</v>
      </c>
      <c r="C616" s="22">
        <f>IFERROR(テーブル_Swim015[[#This Row],[水路]],"")</f>
        <v>7</v>
      </c>
      <c r="D616" s="22" t="str">
        <f t="shared" si="39"/>
        <v>3417</v>
      </c>
      <c r="E616" s="22">
        <f>IFERROR(テーブル_Swim015[[#This Row],[選手番号]],"")</f>
        <v>0</v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>034</v>
      </c>
      <c r="J616" s="22">
        <f t="shared" si="41"/>
        <v>1</v>
      </c>
      <c r="K616" s="22">
        <f t="shared" si="42"/>
        <v>7</v>
      </c>
    </row>
    <row r="617" spans="1:11" s="22" customFormat="1">
      <c r="A617" s="22">
        <f>IFERROR(テーブル_Swim015[[#This Row],[競技番号]],"")</f>
        <v>34</v>
      </c>
      <c r="B617" s="22">
        <f>IFERROR(テーブル_Swim015[[#This Row],[組]],"")</f>
        <v>1</v>
      </c>
      <c r="C617" s="22">
        <f>IFERROR(テーブル_Swim015[[#This Row],[水路]],"")</f>
        <v>8</v>
      </c>
      <c r="D617" s="22" t="str">
        <f t="shared" si="39"/>
        <v>3418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>034</v>
      </c>
      <c r="J617" s="22">
        <f t="shared" si="41"/>
        <v>1</v>
      </c>
      <c r="K617" s="22">
        <f t="shared" si="42"/>
        <v>8</v>
      </c>
    </row>
    <row r="618" spans="1:11" s="22" customFormat="1">
      <c r="A618" s="22">
        <f>IFERROR(テーブル_Swim015[[#This Row],[競技番号]],"")</f>
        <v>34</v>
      </c>
      <c r="B618" s="22">
        <f>IFERROR(テーブル_Swim015[[#This Row],[組]],"")</f>
        <v>2</v>
      </c>
      <c r="C618" s="22">
        <f>IFERROR(テーブル_Swim015[[#This Row],[水路]],"")</f>
        <v>1</v>
      </c>
      <c r="D618" s="22" t="str">
        <f t="shared" si="39"/>
        <v>3421</v>
      </c>
      <c r="E618" s="22">
        <f>IFERROR(テーブル_Swim015[[#This Row],[選手番号]],"")</f>
        <v>519</v>
      </c>
      <c r="F618" s="22" t="str">
        <f>IFERROR(VLOOKUP(E618,Sheet3!A:H,3,0),"")</f>
        <v xml:space="preserve">山口　　空                    </v>
      </c>
      <c r="G618" s="22" t="str">
        <f>IFERROR(VLOOKUP(E618,Sheet3!A:H,8,0),"")</f>
        <v xml:space="preserve">ファイブテン    </v>
      </c>
      <c r="H618" s="22" t="str">
        <f>IFERROR(VLOOKUP(E618,Sheet2!A:B,2,0),"")</f>
        <v/>
      </c>
      <c r="I618" s="22" t="str">
        <f t="shared" si="40"/>
        <v>51934</v>
      </c>
      <c r="J618" s="22">
        <f t="shared" si="41"/>
        <v>2</v>
      </c>
      <c r="K618" s="22">
        <f t="shared" si="42"/>
        <v>1</v>
      </c>
    </row>
    <row r="619" spans="1:11" s="22" customFormat="1">
      <c r="A619" s="22">
        <f>IFERROR(テーブル_Swim015[[#This Row],[競技番号]],"")</f>
        <v>34</v>
      </c>
      <c r="B619" s="22">
        <f>IFERROR(テーブル_Swim015[[#This Row],[組]],"")</f>
        <v>2</v>
      </c>
      <c r="C619" s="22">
        <f>IFERROR(テーブル_Swim015[[#This Row],[水路]],"")</f>
        <v>2</v>
      </c>
      <c r="D619" s="22" t="str">
        <f t="shared" si="39"/>
        <v>3422</v>
      </c>
      <c r="E619" s="22">
        <f>IFERROR(テーブル_Swim015[[#This Row],[選手番号]],"")</f>
        <v>189</v>
      </c>
      <c r="F619" s="22" t="str">
        <f>IFERROR(VLOOKUP(E619,Sheet3!A:H,3,0),"")</f>
        <v xml:space="preserve">植田　蒼翔                    </v>
      </c>
      <c r="G619" s="22" t="str">
        <f>IFERROR(VLOOKUP(E619,Sheet3!A:H,8,0),"")</f>
        <v xml:space="preserve">坂出伊藤ＳＳ    </v>
      </c>
      <c r="H619" s="22" t="str">
        <f>IFERROR(VLOOKUP(E619,Sheet2!A:B,2,0),"")</f>
        <v/>
      </c>
      <c r="I619" s="22" t="str">
        <f t="shared" si="40"/>
        <v>18934</v>
      </c>
      <c r="J619" s="22">
        <f t="shared" si="41"/>
        <v>2</v>
      </c>
      <c r="K619" s="22">
        <f t="shared" si="42"/>
        <v>2</v>
      </c>
    </row>
    <row r="620" spans="1:11" s="22" customFormat="1">
      <c r="A620" s="22">
        <f>IFERROR(テーブル_Swim015[[#This Row],[競技番号]],"")</f>
        <v>34</v>
      </c>
      <c r="B620" s="22">
        <f>IFERROR(テーブル_Swim015[[#This Row],[組]],"")</f>
        <v>2</v>
      </c>
      <c r="C620" s="22">
        <f>IFERROR(テーブル_Swim015[[#This Row],[水路]],"")</f>
        <v>3</v>
      </c>
      <c r="D620" s="22" t="str">
        <f t="shared" si="39"/>
        <v>3423</v>
      </c>
      <c r="E620" s="22">
        <f>IFERROR(テーブル_Swim015[[#This Row],[選手番号]],"")</f>
        <v>557</v>
      </c>
      <c r="F620" s="22" t="str">
        <f>IFERROR(VLOOKUP(E620,Sheet3!A:H,3,0),"")</f>
        <v xml:space="preserve">浅川　　色                    </v>
      </c>
      <c r="G620" s="22" t="str">
        <f>IFERROR(VLOOKUP(E620,Sheet3!A:H,8,0),"")</f>
        <v xml:space="preserve">南海朝生田      </v>
      </c>
      <c r="H620" s="22" t="str">
        <f>IFERROR(VLOOKUP(E620,Sheet2!A:B,2,0),"")</f>
        <v/>
      </c>
      <c r="I620" s="22" t="str">
        <f t="shared" si="40"/>
        <v>55734</v>
      </c>
      <c r="J620" s="22">
        <f t="shared" si="41"/>
        <v>2</v>
      </c>
      <c r="K620" s="22">
        <f t="shared" si="42"/>
        <v>3</v>
      </c>
    </row>
    <row r="621" spans="1:11" s="22" customFormat="1">
      <c r="A621" s="22">
        <f>IFERROR(テーブル_Swim015[[#This Row],[競技番号]],"")</f>
        <v>34</v>
      </c>
      <c r="B621" s="22">
        <f>IFERROR(テーブル_Swim015[[#This Row],[組]],"")</f>
        <v>2</v>
      </c>
      <c r="C621" s="22">
        <f>IFERROR(テーブル_Swim015[[#This Row],[水路]],"")</f>
        <v>4</v>
      </c>
      <c r="D621" s="22" t="str">
        <f t="shared" si="39"/>
        <v>3424</v>
      </c>
      <c r="E621" s="22">
        <f>IFERROR(テーブル_Swim015[[#This Row],[選手番号]],"")</f>
        <v>360</v>
      </c>
      <c r="F621" s="22" t="str">
        <f>IFERROR(VLOOKUP(E621,Sheet3!A:H,3,0),"")</f>
        <v xml:space="preserve">川人　玲温                    </v>
      </c>
      <c r="G621" s="22" t="str">
        <f>IFERROR(VLOOKUP(E621,Sheet3!A:H,8,0),"")</f>
        <v xml:space="preserve">ＯＫＳＳ        </v>
      </c>
      <c r="H621" s="22" t="str">
        <f>IFERROR(VLOOKUP(E621,Sheet2!A:B,2,0),"")</f>
        <v/>
      </c>
      <c r="I621" s="22" t="str">
        <f t="shared" si="40"/>
        <v>36034</v>
      </c>
      <c r="J621" s="22">
        <f t="shared" si="41"/>
        <v>2</v>
      </c>
      <c r="K621" s="22">
        <f t="shared" si="42"/>
        <v>4</v>
      </c>
    </row>
    <row r="622" spans="1:11" s="22" customFormat="1">
      <c r="A622" s="22">
        <f>IFERROR(テーブル_Swim015[[#This Row],[競技番号]],"")</f>
        <v>34</v>
      </c>
      <c r="B622" s="22">
        <f>IFERROR(テーブル_Swim015[[#This Row],[組]],"")</f>
        <v>2</v>
      </c>
      <c r="C622" s="22">
        <f>IFERROR(テーブル_Swim015[[#This Row],[水路]],"")</f>
        <v>5</v>
      </c>
      <c r="D622" s="22" t="str">
        <f t="shared" si="39"/>
        <v>3425</v>
      </c>
      <c r="E622" s="22">
        <f>IFERROR(テーブル_Swim015[[#This Row],[選手番号]],"")</f>
        <v>536</v>
      </c>
      <c r="F622" s="22" t="str">
        <f>IFERROR(VLOOKUP(E622,Sheet3!A:H,3,0),"")</f>
        <v xml:space="preserve">岡本　大翔                    </v>
      </c>
      <c r="G622" s="22" t="str">
        <f>IFERROR(VLOOKUP(E622,Sheet3!A:H,8,0),"")</f>
        <v xml:space="preserve">八幡浜ＳＣ      </v>
      </c>
      <c r="H622" s="22" t="str">
        <f>IFERROR(VLOOKUP(E622,Sheet2!A:B,2,0),"")</f>
        <v/>
      </c>
      <c r="I622" s="22" t="str">
        <f t="shared" si="40"/>
        <v>53634</v>
      </c>
      <c r="J622" s="22">
        <f t="shared" si="41"/>
        <v>2</v>
      </c>
      <c r="K622" s="22">
        <f t="shared" si="42"/>
        <v>5</v>
      </c>
    </row>
    <row r="623" spans="1:11" s="22" customFormat="1">
      <c r="A623" s="22">
        <f>IFERROR(テーブル_Swim015[[#This Row],[競技番号]],"")</f>
        <v>34</v>
      </c>
      <c r="B623" s="22">
        <f>IFERROR(テーブル_Swim015[[#This Row],[組]],"")</f>
        <v>2</v>
      </c>
      <c r="C623" s="22">
        <f>IFERROR(テーブル_Swim015[[#This Row],[水路]],"")</f>
        <v>6</v>
      </c>
      <c r="D623" s="22" t="str">
        <f t="shared" si="39"/>
        <v>3426</v>
      </c>
      <c r="E623" s="22">
        <f>IFERROR(テーブル_Swim015[[#This Row],[選手番号]],"")</f>
        <v>93</v>
      </c>
      <c r="F623" s="22" t="str">
        <f>IFERROR(VLOOKUP(E623,Sheet3!A:H,3,0),"")</f>
        <v xml:space="preserve">臼杵　優真                    </v>
      </c>
      <c r="G623" s="22" t="str">
        <f>IFERROR(VLOOKUP(E623,Sheet3!A:H,8,0),"")</f>
        <v xml:space="preserve">ジャパン観      </v>
      </c>
      <c r="H623" s="22" t="str">
        <f>IFERROR(VLOOKUP(E623,Sheet2!A:B,2,0),"")</f>
        <v/>
      </c>
      <c r="I623" s="22" t="str">
        <f t="shared" si="40"/>
        <v>9334</v>
      </c>
      <c r="J623" s="22">
        <f t="shared" si="41"/>
        <v>2</v>
      </c>
      <c r="K623" s="22">
        <f t="shared" si="42"/>
        <v>6</v>
      </c>
    </row>
    <row r="624" spans="1:11" s="22" customFormat="1">
      <c r="A624" s="22">
        <f>IFERROR(テーブル_Swim015[[#This Row],[競技番号]],"")</f>
        <v>34</v>
      </c>
      <c r="B624" s="22">
        <f>IFERROR(テーブル_Swim015[[#This Row],[組]],"")</f>
        <v>2</v>
      </c>
      <c r="C624" s="22">
        <f>IFERROR(テーブル_Swim015[[#This Row],[水路]],"")</f>
        <v>7</v>
      </c>
      <c r="D624" s="22" t="str">
        <f t="shared" si="39"/>
        <v>3427</v>
      </c>
      <c r="E624" s="22">
        <f>IFERROR(テーブル_Swim015[[#This Row],[選手番号]],"")</f>
        <v>58</v>
      </c>
      <c r="F624" s="22" t="str">
        <f>IFERROR(VLOOKUP(E624,Sheet3!A:H,3,0),"")</f>
        <v xml:space="preserve">浅野　琉盛                    </v>
      </c>
      <c r="G624" s="22" t="str">
        <f>IFERROR(VLOOKUP(E624,Sheet3!A:H,8,0),"")</f>
        <v xml:space="preserve">ジャパン丸亀    </v>
      </c>
      <c r="H624" s="22" t="str">
        <f>IFERROR(VLOOKUP(E624,Sheet2!A:B,2,0),"")</f>
        <v/>
      </c>
      <c r="I624" s="22" t="str">
        <f t="shared" si="40"/>
        <v>5834</v>
      </c>
      <c r="J624" s="22">
        <f t="shared" si="41"/>
        <v>2</v>
      </c>
      <c r="K624" s="22">
        <f t="shared" si="42"/>
        <v>7</v>
      </c>
    </row>
    <row r="625" spans="1:11" s="22" customFormat="1">
      <c r="A625" s="22">
        <f>IFERROR(テーブル_Swim015[[#This Row],[競技番号]],"")</f>
        <v>34</v>
      </c>
      <c r="B625" s="22">
        <f>IFERROR(テーブル_Swim015[[#This Row],[組]],"")</f>
        <v>2</v>
      </c>
      <c r="C625" s="22">
        <f>IFERROR(テーブル_Swim015[[#This Row],[水路]],"")</f>
        <v>8</v>
      </c>
      <c r="D625" s="22" t="str">
        <f t="shared" si="39"/>
        <v>3428</v>
      </c>
      <c r="E625" s="22">
        <f>IFERROR(テーブル_Swim015[[#This Row],[選手番号]],"")</f>
        <v>269</v>
      </c>
      <c r="F625" s="22" t="str">
        <f>IFERROR(VLOOKUP(E625,Sheet3!A:H,3,0),"")</f>
        <v xml:space="preserve">安田　拓哉                    </v>
      </c>
      <c r="G625" s="22" t="str">
        <f>IFERROR(VLOOKUP(E625,Sheet3!A:H,8,0),"")</f>
        <v xml:space="preserve">ジャパン三木    </v>
      </c>
      <c r="H625" s="22" t="str">
        <f>IFERROR(VLOOKUP(E625,Sheet2!A:B,2,0),"")</f>
        <v/>
      </c>
      <c r="I625" s="22" t="str">
        <f t="shared" si="40"/>
        <v>26934</v>
      </c>
      <c r="J625" s="22">
        <f t="shared" si="41"/>
        <v>2</v>
      </c>
      <c r="K625" s="22">
        <f t="shared" si="42"/>
        <v>8</v>
      </c>
    </row>
    <row r="626" spans="1:11" s="22" customFormat="1">
      <c r="A626" s="22">
        <f>IFERROR(テーブル_Swim015[[#This Row],[競技番号]],"")</f>
        <v>35</v>
      </c>
      <c r="B626" s="22">
        <f>IFERROR(テーブル_Swim015[[#This Row],[組]],"")</f>
        <v>1</v>
      </c>
      <c r="C626" s="22">
        <f>IFERROR(テーブル_Swim015[[#This Row],[水路]],"")</f>
        <v>1</v>
      </c>
      <c r="D626" s="22" t="str">
        <f t="shared" si="39"/>
        <v>3511</v>
      </c>
      <c r="E626" s="22">
        <f>IFERROR(テーブル_Swim015[[#This Row],[選手番号]],"")</f>
        <v>0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>035</v>
      </c>
      <c r="J626" s="22">
        <f t="shared" si="41"/>
        <v>1</v>
      </c>
      <c r="K626" s="22">
        <f t="shared" si="42"/>
        <v>1</v>
      </c>
    </row>
    <row r="627" spans="1:11" s="22" customFormat="1">
      <c r="A627" s="22">
        <f>IFERROR(テーブル_Swim015[[#This Row],[競技番号]],"")</f>
        <v>35</v>
      </c>
      <c r="B627" s="22">
        <f>IFERROR(テーブル_Swim015[[#This Row],[組]],"")</f>
        <v>1</v>
      </c>
      <c r="C627" s="22">
        <f>IFERROR(テーブル_Swim015[[#This Row],[水路]],"")</f>
        <v>2</v>
      </c>
      <c r="D627" s="22" t="str">
        <f t="shared" si="39"/>
        <v>3512</v>
      </c>
      <c r="E627" s="22">
        <f>IFERROR(テーブル_Swim015[[#This Row],[選手番号]],"")</f>
        <v>0</v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/>
      </c>
      <c r="I627" s="22" t="str">
        <f t="shared" si="40"/>
        <v>035</v>
      </c>
      <c r="J627" s="22">
        <f t="shared" si="41"/>
        <v>1</v>
      </c>
      <c r="K627" s="22">
        <f t="shared" si="42"/>
        <v>2</v>
      </c>
    </row>
    <row r="628" spans="1:11" s="22" customFormat="1">
      <c r="A628" s="22">
        <f>IFERROR(テーブル_Swim015[[#This Row],[競技番号]],"")</f>
        <v>35</v>
      </c>
      <c r="B628" s="22">
        <f>IFERROR(テーブル_Swim015[[#This Row],[組]],"")</f>
        <v>1</v>
      </c>
      <c r="C628" s="22">
        <f>IFERROR(テーブル_Swim015[[#This Row],[水路]],"")</f>
        <v>3</v>
      </c>
      <c r="D628" s="22" t="str">
        <f t="shared" si="39"/>
        <v>3513</v>
      </c>
      <c r="E628" s="22">
        <f>IFERROR(テーブル_Swim015[[#This Row],[選手番号]],"")</f>
        <v>75</v>
      </c>
      <c r="F628" s="22" t="str">
        <f>IFERROR(VLOOKUP(E628,Sheet3!A:H,3,0),"")</f>
        <v xml:space="preserve">松岡　莉菜                    </v>
      </c>
      <c r="G628" s="22" t="str">
        <f>IFERROR(VLOOKUP(E628,Sheet3!A:H,8,0),"")</f>
        <v xml:space="preserve">ジャパン丸亀    </v>
      </c>
      <c r="H628" s="22" t="str">
        <f>IFERROR(VLOOKUP(E628,Sheet2!A:B,2,0),"")</f>
        <v/>
      </c>
      <c r="I628" s="22" t="str">
        <f t="shared" si="40"/>
        <v>7535</v>
      </c>
      <c r="J628" s="22">
        <f t="shared" si="41"/>
        <v>1</v>
      </c>
      <c r="K628" s="22">
        <f t="shared" si="42"/>
        <v>3</v>
      </c>
    </row>
    <row r="629" spans="1:11" s="22" customFormat="1">
      <c r="A629" s="22">
        <f>IFERROR(テーブル_Swim015[[#This Row],[競技番号]],"")</f>
        <v>35</v>
      </c>
      <c r="B629" s="22">
        <f>IFERROR(テーブル_Swim015[[#This Row],[組]],"")</f>
        <v>1</v>
      </c>
      <c r="C629" s="22">
        <f>IFERROR(テーブル_Swim015[[#This Row],[水路]],"")</f>
        <v>4</v>
      </c>
      <c r="D629" s="22" t="str">
        <f t="shared" si="39"/>
        <v>3514</v>
      </c>
      <c r="E629" s="22">
        <f>IFERROR(テーブル_Swim015[[#This Row],[選手番号]],"")</f>
        <v>734</v>
      </c>
      <c r="F629" s="22" t="str">
        <f>IFERROR(VLOOKUP(E629,Sheet3!A:H,3,0),"")</f>
        <v xml:space="preserve">早川　沙羅                    </v>
      </c>
      <c r="G629" s="22" t="str">
        <f>IFERROR(VLOOKUP(E629,Sheet3!A:H,8,0),"")</f>
        <v xml:space="preserve">みかづきＳＳ    </v>
      </c>
      <c r="H629" s="22" t="str">
        <f>IFERROR(VLOOKUP(E629,Sheet2!A:B,2,0),"")</f>
        <v/>
      </c>
      <c r="I629" s="22" t="str">
        <f t="shared" si="40"/>
        <v>73435</v>
      </c>
      <c r="J629" s="22">
        <f t="shared" si="41"/>
        <v>1</v>
      </c>
      <c r="K629" s="22">
        <f t="shared" si="42"/>
        <v>4</v>
      </c>
    </row>
    <row r="630" spans="1:11" s="22" customFormat="1">
      <c r="A630" s="22">
        <f>IFERROR(テーブル_Swim015[[#This Row],[競技番号]],"")</f>
        <v>35</v>
      </c>
      <c r="B630" s="22">
        <f>IFERROR(テーブル_Swim015[[#This Row],[組]],"")</f>
        <v>1</v>
      </c>
      <c r="C630" s="22">
        <f>IFERROR(テーブル_Swim015[[#This Row],[水路]],"")</f>
        <v>5</v>
      </c>
      <c r="D630" s="22" t="str">
        <f t="shared" si="39"/>
        <v>3515</v>
      </c>
      <c r="E630" s="22">
        <f>IFERROR(テーブル_Swim015[[#This Row],[選手番号]],"")</f>
        <v>155</v>
      </c>
      <c r="F630" s="22" t="str">
        <f>IFERROR(VLOOKUP(E630,Sheet3!A:H,3,0),"")</f>
        <v xml:space="preserve">亀井　未羽                    </v>
      </c>
      <c r="G630" s="22" t="str">
        <f>IFERROR(VLOOKUP(E630,Sheet3!A:H,8,0),"")</f>
        <v xml:space="preserve">伊藤ＳＳ        </v>
      </c>
      <c r="H630" s="22" t="str">
        <f>IFERROR(VLOOKUP(E630,Sheet2!A:B,2,0),"")</f>
        <v/>
      </c>
      <c r="I630" s="22" t="str">
        <f t="shared" si="40"/>
        <v>15535</v>
      </c>
      <c r="J630" s="22">
        <f t="shared" si="41"/>
        <v>1</v>
      </c>
      <c r="K630" s="22">
        <f t="shared" si="42"/>
        <v>5</v>
      </c>
    </row>
    <row r="631" spans="1:11" s="22" customFormat="1">
      <c r="A631" s="22">
        <f>IFERROR(テーブル_Swim015[[#This Row],[競技番号]],"")</f>
        <v>35</v>
      </c>
      <c r="B631" s="22">
        <f>IFERROR(テーブル_Swim015[[#This Row],[組]],"")</f>
        <v>1</v>
      </c>
      <c r="C631" s="22">
        <f>IFERROR(テーブル_Swim015[[#This Row],[水路]],"")</f>
        <v>6</v>
      </c>
      <c r="D631" s="22" t="str">
        <f t="shared" si="39"/>
        <v>3516</v>
      </c>
      <c r="E631" s="22">
        <f>IFERROR(テーブル_Swim015[[#This Row],[選手番号]],"")</f>
        <v>0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>035</v>
      </c>
      <c r="J631" s="22">
        <f t="shared" si="41"/>
        <v>1</v>
      </c>
      <c r="K631" s="22">
        <f t="shared" si="42"/>
        <v>6</v>
      </c>
    </row>
    <row r="632" spans="1:11" s="22" customFormat="1">
      <c r="A632" s="22">
        <f>IFERROR(テーブル_Swim015[[#This Row],[競技番号]],"")</f>
        <v>35</v>
      </c>
      <c r="B632" s="22">
        <f>IFERROR(テーブル_Swim015[[#This Row],[組]],"")</f>
        <v>1</v>
      </c>
      <c r="C632" s="22">
        <f>IFERROR(テーブル_Swim015[[#This Row],[水路]],"")</f>
        <v>7</v>
      </c>
      <c r="D632" s="22" t="str">
        <f t="shared" si="39"/>
        <v>3517</v>
      </c>
      <c r="E632" s="22">
        <f>IFERROR(テーブル_Swim015[[#This Row],[選手番号]],"")</f>
        <v>0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>035</v>
      </c>
      <c r="J632" s="22">
        <f t="shared" si="41"/>
        <v>1</v>
      </c>
      <c r="K632" s="22">
        <f t="shared" si="42"/>
        <v>7</v>
      </c>
    </row>
    <row r="633" spans="1:11" s="22" customFormat="1">
      <c r="A633" s="22">
        <f>IFERROR(テーブル_Swim015[[#This Row],[競技番号]],"")</f>
        <v>35</v>
      </c>
      <c r="B633" s="22">
        <f>IFERROR(テーブル_Swim015[[#This Row],[組]],"")</f>
        <v>1</v>
      </c>
      <c r="C633" s="22">
        <f>IFERROR(テーブル_Swim015[[#This Row],[水路]],"")</f>
        <v>8</v>
      </c>
      <c r="D633" s="22" t="str">
        <f t="shared" si="39"/>
        <v>3518</v>
      </c>
      <c r="E633" s="22">
        <f>IFERROR(テーブル_Swim015[[#This Row],[選手番号]],"")</f>
        <v>0</v>
      </c>
      <c r="F633" s="22" t="str">
        <f>IFERROR(VLOOKUP(E633,Sheet3!A:H,3,0),"")</f>
        <v/>
      </c>
      <c r="G633" s="22" t="str">
        <f>IFERROR(VLOOKUP(E633,Sheet3!A:H,8,0),"")</f>
        <v/>
      </c>
      <c r="H633" s="22" t="str">
        <f>IFERROR(VLOOKUP(E633,Sheet2!A:B,2,0),"")</f>
        <v/>
      </c>
      <c r="I633" s="22" t="str">
        <f t="shared" si="40"/>
        <v>035</v>
      </c>
      <c r="J633" s="22">
        <f t="shared" si="41"/>
        <v>1</v>
      </c>
      <c r="K633" s="22">
        <f t="shared" si="42"/>
        <v>8</v>
      </c>
    </row>
    <row r="634" spans="1:11" s="22" customFormat="1">
      <c r="A634" s="22">
        <f>IFERROR(テーブル_Swim015[[#This Row],[競技番号]],"")</f>
        <v>35</v>
      </c>
      <c r="B634" s="22">
        <f>IFERROR(テーブル_Swim015[[#This Row],[組]],"")</f>
        <v>2</v>
      </c>
      <c r="C634" s="22">
        <f>IFERROR(テーブル_Swim015[[#This Row],[水路]],"")</f>
        <v>1</v>
      </c>
      <c r="D634" s="22" t="str">
        <f t="shared" si="39"/>
        <v>3521</v>
      </c>
      <c r="E634" s="22">
        <f>IFERROR(テーブル_Swim015[[#This Row],[選手番号]],"")</f>
        <v>251</v>
      </c>
      <c r="F634" s="22" t="str">
        <f>IFERROR(VLOOKUP(E634,Sheet3!A:H,3,0),"")</f>
        <v xml:space="preserve">河野　優香                    </v>
      </c>
      <c r="G634" s="22" t="str">
        <f>IFERROR(VLOOKUP(E634,Sheet3!A:H,8,0),"")</f>
        <v xml:space="preserve">JSSセンコー     </v>
      </c>
      <c r="H634" s="22" t="str">
        <f>IFERROR(VLOOKUP(E634,Sheet2!A:B,2,0),"")</f>
        <v/>
      </c>
      <c r="I634" s="22" t="str">
        <f t="shared" si="40"/>
        <v>25135</v>
      </c>
      <c r="J634" s="22">
        <f t="shared" si="41"/>
        <v>2</v>
      </c>
      <c r="K634" s="22">
        <f t="shared" si="42"/>
        <v>1</v>
      </c>
    </row>
    <row r="635" spans="1:11" s="22" customFormat="1">
      <c r="A635" s="22">
        <f>IFERROR(テーブル_Swim015[[#This Row],[競技番号]],"")</f>
        <v>35</v>
      </c>
      <c r="B635" s="22">
        <f>IFERROR(テーブル_Swim015[[#This Row],[組]],"")</f>
        <v>2</v>
      </c>
      <c r="C635" s="22">
        <f>IFERROR(テーブル_Swim015[[#This Row],[水路]],"")</f>
        <v>2</v>
      </c>
      <c r="D635" s="22" t="str">
        <f t="shared" si="39"/>
        <v>3522</v>
      </c>
      <c r="E635" s="22">
        <f>IFERROR(テーブル_Swim015[[#This Row],[選手番号]],"")</f>
        <v>72</v>
      </c>
      <c r="F635" s="22" t="str">
        <f>IFERROR(VLOOKUP(E635,Sheet3!A:H,3,0),"")</f>
        <v xml:space="preserve">三田　莉子                    </v>
      </c>
      <c r="G635" s="22" t="str">
        <f>IFERROR(VLOOKUP(E635,Sheet3!A:H,8,0),"")</f>
        <v xml:space="preserve">ジャパン丸亀    </v>
      </c>
      <c r="H635" s="22" t="str">
        <f>IFERROR(VLOOKUP(E635,Sheet2!A:B,2,0),"")</f>
        <v/>
      </c>
      <c r="I635" s="22" t="str">
        <f t="shared" si="40"/>
        <v>7235</v>
      </c>
      <c r="J635" s="22">
        <f t="shared" si="41"/>
        <v>2</v>
      </c>
      <c r="K635" s="22">
        <f t="shared" si="42"/>
        <v>2</v>
      </c>
    </row>
    <row r="636" spans="1:11" s="22" customFormat="1">
      <c r="A636" s="22">
        <f>IFERROR(テーブル_Swim015[[#This Row],[競技番号]],"")</f>
        <v>35</v>
      </c>
      <c r="B636" s="22">
        <f>IFERROR(テーブル_Swim015[[#This Row],[組]],"")</f>
        <v>2</v>
      </c>
      <c r="C636" s="22">
        <f>IFERROR(テーブル_Swim015[[#This Row],[水路]],"")</f>
        <v>3</v>
      </c>
      <c r="D636" s="22" t="str">
        <f t="shared" si="39"/>
        <v>3523</v>
      </c>
      <c r="E636" s="22">
        <f>IFERROR(テーブル_Swim015[[#This Row],[選手番号]],"")</f>
        <v>777</v>
      </c>
      <c r="F636" s="22" t="str">
        <f>IFERROR(VLOOKUP(E636,Sheet3!A:H,3,0),"")</f>
        <v xml:space="preserve">野中　彩帆                    </v>
      </c>
      <c r="G636" s="22" t="str">
        <f>IFERROR(VLOOKUP(E636,Sheet3!A:H,8,0),"")</f>
        <v xml:space="preserve">ZEYO-ST         </v>
      </c>
      <c r="H636" s="22" t="str">
        <f>IFERROR(VLOOKUP(E636,Sheet2!A:B,2,0),"")</f>
        <v/>
      </c>
      <c r="I636" s="22" t="str">
        <f t="shared" si="40"/>
        <v>77735</v>
      </c>
      <c r="J636" s="22">
        <f t="shared" si="41"/>
        <v>2</v>
      </c>
      <c r="K636" s="22">
        <f t="shared" si="42"/>
        <v>3</v>
      </c>
    </row>
    <row r="637" spans="1:11" s="22" customFormat="1">
      <c r="A637" s="22">
        <f>IFERROR(テーブル_Swim015[[#This Row],[競技番号]],"")</f>
        <v>35</v>
      </c>
      <c r="B637" s="22">
        <f>IFERROR(テーブル_Swim015[[#This Row],[組]],"")</f>
        <v>2</v>
      </c>
      <c r="C637" s="22">
        <f>IFERROR(テーブル_Swim015[[#This Row],[水路]],"")</f>
        <v>4</v>
      </c>
      <c r="D637" s="22" t="str">
        <f t="shared" si="39"/>
        <v>3524</v>
      </c>
      <c r="E637" s="22">
        <f>IFERROR(テーブル_Swim015[[#This Row],[選手番号]],"")</f>
        <v>545</v>
      </c>
      <c r="F637" s="22" t="str">
        <f>IFERROR(VLOOKUP(E637,Sheet3!A:H,3,0),"")</f>
        <v xml:space="preserve">菊地　真碧                    </v>
      </c>
      <c r="G637" s="22" t="str">
        <f>IFERROR(VLOOKUP(E637,Sheet3!A:H,8,0),"")</f>
        <v xml:space="preserve">八幡浜ＳＣ      </v>
      </c>
      <c r="H637" s="22" t="str">
        <f>IFERROR(VLOOKUP(E637,Sheet2!A:B,2,0),"")</f>
        <v/>
      </c>
      <c r="I637" s="22" t="str">
        <f t="shared" si="40"/>
        <v>54535</v>
      </c>
      <c r="J637" s="22">
        <f t="shared" si="41"/>
        <v>2</v>
      </c>
      <c r="K637" s="22">
        <f t="shared" si="42"/>
        <v>4</v>
      </c>
    </row>
    <row r="638" spans="1:11" s="22" customFormat="1">
      <c r="A638" s="22">
        <f>IFERROR(テーブル_Swim015[[#This Row],[競技番号]],"")</f>
        <v>35</v>
      </c>
      <c r="B638" s="22">
        <f>IFERROR(テーブル_Swim015[[#This Row],[組]],"")</f>
        <v>2</v>
      </c>
      <c r="C638" s="22">
        <f>IFERROR(テーブル_Swim015[[#This Row],[水路]],"")</f>
        <v>5</v>
      </c>
      <c r="D638" s="22" t="str">
        <f t="shared" si="39"/>
        <v>3525</v>
      </c>
      <c r="E638" s="22">
        <f>IFERROR(テーブル_Swim015[[#This Row],[選手番号]],"")</f>
        <v>828</v>
      </c>
      <c r="F638" s="22" t="str">
        <f>IFERROR(VLOOKUP(E638,Sheet3!A:H,3,0),"")</f>
        <v xml:space="preserve">山中　千聖                    </v>
      </c>
      <c r="G638" s="22" t="str">
        <f>IFERROR(VLOOKUP(E638,Sheet3!A:H,8,0),"")</f>
        <v xml:space="preserve">NSP高知         </v>
      </c>
      <c r="H638" s="22" t="str">
        <f>IFERROR(VLOOKUP(E638,Sheet2!A:B,2,0),"")</f>
        <v/>
      </c>
      <c r="I638" s="22" t="str">
        <f t="shared" si="40"/>
        <v>82835</v>
      </c>
      <c r="J638" s="22">
        <f t="shared" si="41"/>
        <v>2</v>
      </c>
      <c r="K638" s="22">
        <f t="shared" si="42"/>
        <v>5</v>
      </c>
    </row>
    <row r="639" spans="1:11" s="22" customFormat="1">
      <c r="A639" s="22">
        <f>IFERROR(テーブル_Swim015[[#This Row],[競技番号]],"")</f>
        <v>35</v>
      </c>
      <c r="B639" s="22">
        <f>IFERROR(テーブル_Swim015[[#This Row],[組]],"")</f>
        <v>2</v>
      </c>
      <c r="C639" s="22">
        <f>IFERROR(テーブル_Swim015[[#This Row],[水路]],"")</f>
        <v>6</v>
      </c>
      <c r="D639" s="22" t="str">
        <f t="shared" si="39"/>
        <v>3526</v>
      </c>
      <c r="E639" s="22">
        <f>IFERROR(テーブル_Swim015[[#This Row],[選手番号]],"")</f>
        <v>333</v>
      </c>
      <c r="F639" s="22" t="str">
        <f>IFERROR(VLOOKUP(E639,Sheet3!A:H,3,0),"")</f>
        <v xml:space="preserve">西田　優愛                    </v>
      </c>
      <c r="G639" s="22" t="str">
        <f>IFERROR(VLOOKUP(E639,Sheet3!A:H,8,0),"")</f>
        <v xml:space="preserve">ハッピー鴨島    </v>
      </c>
      <c r="H639" s="22" t="str">
        <f>IFERROR(VLOOKUP(E639,Sheet2!A:B,2,0),"")</f>
        <v/>
      </c>
      <c r="I639" s="22" t="str">
        <f t="shared" si="40"/>
        <v>33335</v>
      </c>
      <c r="J639" s="22">
        <f t="shared" si="41"/>
        <v>2</v>
      </c>
      <c r="K639" s="22">
        <f t="shared" si="42"/>
        <v>6</v>
      </c>
    </row>
    <row r="640" spans="1:11" s="22" customFormat="1">
      <c r="A640" s="22">
        <f>IFERROR(テーブル_Swim015[[#This Row],[競技番号]],"")</f>
        <v>35</v>
      </c>
      <c r="B640" s="22">
        <f>IFERROR(テーブル_Swim015[[#This Row],[組]],"")</f>
        <v>2</v>
      </c>
      <c r="C640" s="22">
        <f>IFERROR(テーブル_Swim015[[#This Row],[水路]],"")</f>
        <v>7</v>
      </c>
      <c r="D640" s="22" t="str">
        <f t="shared" si="39"/>
        <v>3527</v>
      </c>
      <c r="E640" s="22">
        <f>IFERROR(テーブル_Swim015[[#This Row],[選手番号]],"")</f>
        <v>252</v>
      </c>
      <c r="F640" s="22" t="str">
        <f>IFERROR(VLOOKUP(E640,Sheet3!A:H,3,0),"")</f>
        <v xml:space="preserve">川田　晏莉                    </v>
      </c>
      <c r="G640" s="22" t="str">
        <f>IFERROR(VLOOKUP(E640,Sheet3!A:H,8,0),"")</f>
        <v xml:space="preserve">JSSセンコー     </v>
      </c>
      <c r="H640" s="22" t="str">
        <f>IFERROR(VLOOKUP(E640,Sheet2!A:B,2,0),"")</f>
        <v/>
      </c>
      <c r="I640" s="22" t="str">
        <f t="shared" si="40"/>
        <v>25235</v>
      </c>
      <c r="J640" s="22">
        <f t="shared" si="41"/>
        <v>2</v>
      </c>
      <c r="K640" s="22">
        <f t="shared" si="42"/>
        <v>7</v>
      </c>
    </row>
    <row r="641" spans="1:11" s="22" customFormat="1">
      <c r="A641" s="22">
        <f>IFERROR(テーブル_Swim015[[#This Row],[競技番号]],"")</f>
        <v>35</v>
      </c>
      <c r="B641" s="22">
        <f>IFERROR(テーブル_Swim015[[#This Row],[組]],"")</f>
        <v>2</v>
      </c>
      <c r="C641" s="22">
        <f>IFERROR(テーブル_Swim015[[#This Row],[水路]],"")</f>
        <v>8</v>
      </c>
      <c r="D641" s="22" t="str">
        <f t="shared" si="39"/>
        <v>3528</v>
      </c>
      <c r="E641" s="22">
        <f>IFERROR(テーブル_Swim015[[#This Row],[選手番号]],"")</f>
        <v>0</v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>035</v>
      </c>
      <c r="J641" s="22">
        <f t="shared" si="41"/>
        <v>2</v>
      </c>
      <c r="K641" s="22">
        <f t="shared" si="42"/>
        <v>8</v>
      </c>
    </row>
    <row r="642" spans="1:11" s="22" customFormat="1">
      <c r="A642" s="22">
        <f>IFERROR(テーブル_Swim015[[#This Row],[競技番号]],"")</f>
        <v>35</v>
      </c>
      <c r="B642" s="22">
        <f>IFERROR(テーブル_Swim015[[#This Row],[組]],"")</f>
        <v>3</v>
      </c>
      <c r="C642" s="22">
        <f>IFERROR(テーブル_Swim015[[#This Row],[水路]],"")</f>
        <v>1</v>
      </c>
      <c r="D642" s="22" t="str">
        <f t="shared" si="39"/>
        <v>3531</v>
      </c>
      <c r="E642" s="22">
        <f>IFERROR(テーブル_Swim015[[#This Row],[選手番号]],"")</f>
        <v>200</v>
      </c>
      <c r="F642" s="22" t="str">
        <f>IFERROR(VLOOKUP(E642,Sheet3!A:H,3,0),"")</f>
        <v xml:space="preserve">浅野　　葵                    </v>
      </c>
      <c r="G642" s="22" t="str">
        <f>IFERROR(VLOOKUP(E642,Sheet3!A:H,8,0),"")</f>
        <v xml:space="preserve">坂出伊藤ＳＳ    </v>
      </c>
      <c r="H642" s="22" t="str">
        <f>IFERROR(VLOOKUP(E642,Sheet2!A:B,2,0),"")</f>
        <v/>
      </c>
      <c r="I642" s="22" t="str">
        <f t="shared" si="40"/>
        <v>20035</v>
      </c>
      <c r="J642" s="22">
        <f t="shared" si="41"/>
        <v>3</v>
      </c>
      <c r="K642" s="22">
        <f t="shared" si="42"/>
        <v>1</v>
      </c>
    </row>
    <row r="643" spans="1:11" s="22" customFormat="1">
      <c r="A643" s="22">
        <f>IFERROR(テーブル_Swim015[[#This Row],[競技番号]],"")</f>
        <v>35</v>
      </c>
      <c r="B643" s="22">
        <f>IFERROR(テーブル_Swim015[[#This Row],[組]],"")</f>
        <v>3</v>
      </c>
      <c r="C643" s="22">
        <f>IFERROR(テーブル_Swim015[[#This Row],[水路]],"")</f>
        <v>2</v>
      </c>
      <c r="D643" s="22" t="str">
        <f t="shared" ref="D643:D706" si="43">CONCATENATE(A643,B643,C643)</f>
        <v>3532</v>
      </c>
      <c r="E643" s="22">
        <f>IFERROR(テーブル_Swim015[[#This Row],[選手番号]],"")</f>
        <v>669</v>
      </c>
      <c r="F643" s="22" t="str">
        <f>IFERROR(VLOOKUP(E643,Sheet3!A:H,3,0),"")</f>
        <v xml:space="preserve">丹下　温楓                    </v>
      </c>
      <c r="G643" s="22" t="str">
        <f>IFERROR(VLOOKUP(E643,Sheet3!A:H,8,0),"")</f>
        <v xml:space="preserve">ﾌｧｲﾌﾞﾃﾝ東予     </v>
      </c>
      <c r="H643" s="22" t="str">
        <f>IFERROR(VLOOKUP(E643,Sheet2!A:B,2,0),"")</f>
        <v/>
      </c>
      <c r="I643" s="22" t="str">
        <f t="shared" si="40"/>
        <v>66935</v>
      </c>
      <c r="J643" s="22">
        <f t="shared" si="41"/>
        <v>3</v>
      </c>
      <c r="K643" s="22">
        <f t="shared" si="42"/>
        <v>2</v>
      </c>
    </row>
    <row r="644" spans="1:11" s="22" customFormat="1">
      <c r="A644" s="22">
        <f>IFERROR(テーブル_Swim015[[#This Row],[競技番号]],"")</f>
        <v>35</v>
      </c>
      <c r="B644" s="22">
        <f>IFERROR(テーブル_Swim015[[#This Row],[組]],"")</f>
        <v>3</v>
      </c>
      <c r="C644" s="22">
        <f>IFERROR(テーブル_Swim015[[#This Row],[水路]],"")</f>
        <v>3</v>
      </c>
      <c r="D644" s="22" t="str">
        <f t="shared" si="43"/>
        <v>3533</v>
      </c>
      <c r="E644" s="22">
        <f>IFERROR(テーブル_Swim015[[#This Row],[選手番号]],"")</f>
        <v>732</v>
      </c>
      <c r="F644" s="22" t="str">
        <f>IFERROR(VLOOKUP(E644,Sheet3!A:H,3,0),"")</f>
        <v xml:space="preserve">山本　佳希                    </v>
      </c>
      <c r="G644" s="22" t="str">
        <f>IFERROR(VLOOKUP(E644,Sheet3!A:H,8,0),"")</f>
        <v xml:space="preserve">みかづきＳＳ    </v>
      </c>
      <c r="H644" s="22" t="str">
        <f>IFERROR(VLOOKUP(E644,Sheet2!A:B,2,0),"")</f>
        <v/>
      </c>
      <c r="I644" s="22" t="str">
        <f t="shared" si="40"/>
        <v>73235</v>
      </c>
      <c r="J644" s="22">
        <f t="shared" si="41"/>
        <v>3</v>
      </c>
      <c r="K644" s="22">
        <f t="shared" si="42"/>
        <v>3</v>
      </c>
    </row>
    <row r="645" spans="1:11" s="22" customFormat="1">
      <c r="A645" s="22">
        <f>IFERROR(テーブル_Swim015[[#This Row],[競技番号]],"")</f>
        <v>35</v>
      </c>
      <c r="B645" s="22">
        <f>IFERROR(テーブル_Swim015[[#This Row],[組]],"")</f>
        <v>3</v>
      </c>
      <c r="C645" s="22">
        <f>IFERROR(テーブル_Swim015[[#This Row],[水路]],"")</f>
        <v>4</v>
      </c>
      <c r="D645" s="22" t="str">
        <f t="shared" si="43"/>
        <v>3534</v>
      </c>
      <c r="E645" s="22">
        <f>IFERROR(テーブル_Swim015[[#This Row],[選手番号]],"")</f>
        <v>479</v>
      </c>
      <c r="F645" s="22" t="str">
        <f>IFERROR(VLOOKUP(E645,Sheet3!A:H,3,0),"")</f>
        <v xml:space="preserve">井上　紗奈                    </v>
      </c>
      <c r="G645" s="22" t="str">
        <f>IFERROR(VLOOKUP(E645,Sheet3!A:H,8,0),"")</f>
        <v xml:space="preserve">南海ＤＣ        </v>
      </c>
      <c r="H645" s="22" t="str">
        <f>IFERROR(VLOOKUP(E645,Sheet2!A:B,2,0),"")</f>
        <v/>
      </c>
      <c r="I645" s="22" t="str">
        <f t="shared" si="40"/>
        <v>47935</v>
      </c>
      <c r="J645" s="22">
        <f t="shared" si="41"/>
        <v>3</v>
      </c>
      <c r="K645" s="22">
        <f t="shared" si="42"/>
        <v>4</v>
      </c>
    </row>
    <row r="646" spans="1:11" s="22" customFormat="1">
      <c r="A646" s="22">
        <f>IFERROR(テーブル_Swim015[[#This Row],[競技番号]],"")</f>
        <v>35</v>
      </c>
      <c r="B646" s="22">
        <f>IFERROR(テーブル_Swim015[[#This Row],[組]],"")</f>
        <v>3</v>
      </c>
      <c r="C646" s="22">
        <f>IFERROR(テーブル_Swim015[[#This Row],[水路]],"")</f>
        <v>5</v>
      </c>
      <c r="D646" s="22" t="str">
        <f t="shared" si="43"/>
        <v>3535</v>
      </c>
      <c r="E646" s="22">
        <f>IFERROR(テーブル_Swim015[[#This Row],[選手番号]],"")</f>
        <v>199</v>
      </c>
      <c r="F646" s="22" t="str">
        <f>IFERROR(VLOOKUP(E646,Sheet3!A:H,3,0),"")</f>
        <v xml:space="preserve">野口　里夏                    </v>
      </c>
      <c r="G646" s="22" t="str">
        <f>IFERROR(VLOOKUP(E646,Sheet3!A:H,8,0),"")</f>
        <v xml:space="preserve">坂出伊藤ＳＳ    </v>
      </c>
      <c r="H646" s="22" t="str">
        <f>IFERROR(VLOOKUP(E646,Sheet2!A:B,2,0),"")</f>
        <v/>
      </c>
      <c r="I646" s="22" t="str">
        <f t="shared" si="40"/>
        <v>19935</v>
      </c>
      <c r="J646" s="22">
        <f t="shared" si="41"/>
        <v>3</v>
      </c>
      <c r="K646" s="22">
        <f t="shared" si="42"/>
        <v>5</v>
      </c>
    </row>
    <row r="647" spans="1:11" s="22" customFormat="1">
      <c r="A647" s="22">
        <f>IFERROR(テーブル_Swim015[[#This Row],[競技番号]],"")</f>
        <v>35</v>
      </c>
      <c r="B647" s="22">
        <f>IFERROR(テーブル_Swim015[[#This Row],[組]],"")</f>
        <v>3</v>
      </c>
      <c r="C647" s="22">
        <f>IFERROR(テーブル_Swim015[[#This Row],[水路]],"")</f>
        <v>6</v>
      </c>
      <c r="D647" s="22" t="str">
        <f t="shared" si="43"/>
        <v>3536</v>
      </c>
      <c r="E647" s="22">
        <f>IFERROR(テーブル_Swim015[[#This Row],[選手番号]],"")</f>
        <v>525</v>
      </c>
      <c r="F647" s="22" t="str">
        <f>IFERROR(VLOOKUP(E647,Sheet3!A:H,3,0),"")</f>
        <v xml:space="preserve">深川　瑚夏                    </v>
      </c>
      <c r="G647" s="22" t="str">
        <f>IFERROR(VLOOKUP(E647,Sheet3!A:H,8,0),"")</f>
        <v xml:space="preserve">ファイブテン    </v>
      </c>
      <c r="H647" s="22" t="str">
        <f>IFERROR(VLOOKUP(E647,Sheet2!A:B,2,0),"")</f>
        <v/>
      </c>
      <c r="I647" s="22" t="str">
        <f t="shared" si="40"/>
        <v>52535</v>
      </c>
      <c r="J647" s="22">
        <f t="shared" si="41"/>
        <v>3</v>
      </c>
      <c r="K647" s="22">
        <f t="shared" si="42"/>
        <v>6</v>
      </c>
    </row>
    <row r="648" spans="1:11" s="22" customFormat="1">
      <c r="A648" s="22">
        <f>IFERROR(テーブル_Swim015[[#This Row],[競技番号]],"")</f>
        <v>35</v>
      </c>
      <c r="B648" s="22">
        <f>IFERROR(テーブル_Swim015[[#This Row],[組]],"")</f>
        <v>3</v>
      </c>
      <c r="C648" s="22">
        <f>IFERROR(テーブル_Swim015[[#This Row],[水路]],"")</f>
        <v>7</v>
      </c>
      <c r="D648" s="22" t="str">
        <f t="shared" si="43"/>
        <v>3537</v>
      </c>
      <c r="E648" s="22">
        <f>IFERROR(テーブル_Swim015[[#This Row],[選手番号]],"")</f>
        <v>450</v>
      </c>
      <c r="F648" s="22" t="str">
        <f>IFERROR(VLOOKUP(E648,Sheet3!A:H,3,0),"")</f>
        <v xml:space="preserve">掛水　舞梨                    </v>
      </c>
      <c r="G648" s="22" t="str">
        <f>IFERROR(VLOOKUP(E648,Sheet3!A:H,8,0),"")</f>
        <v xml:space="preserve">五百木ＳＣ      </v>
      </c>
      <c r="H648" s="22" t="str">
        <f>IFERROR(VLOOKUP(E648,Sheet2!A:B,2,0),"")</f>
        <v/>
      </c>
      <c r="I648" s="22" t="str">
        <f t="shared" si="40"/>
        <v>45035</v>
      </c>
      <c r="J648" s="22">
        <f t="shared" si="41"/>
        <v>3</v>
      </c>
      <c r="K648" s="22">
        <f t="shared" si="42"/>
        <v>7</v>
      </c>
    </row>
    <row r="649" spans="1:11" s="22" customFormat="1">
      <c r="A649" s="22">
        <f>IFERROR(テーブル_Swim015[[#This Row],[競技番号]],"")</f>
        <v>35</v>
      </c>
      <c r="B649" s="22">
        <f>IFERROR(テーブル_Swim015[[#This Row],[組]],"")</f>
        <v>3</v>
      </c>
      <c r="C649" s="22">
        <f>IFERROR(テーブル_Swim015[[#This Row],[水路]],"")</f>
        <v>8</v>
      </c>
      <c r="D649" s="22" t="str">
        <f t="shared" si="43"/>
        <v>3538</v>
      </c>
      <c r="E649" s="22">
        <f>IFERROR(テーブル_Swim015[[#This Row],[選手番号]],"")</f>
        <v>790</v>
      </c>
      <c r="F649" s="22" t="str">
        <f>IFERROR(VLOOKUP(E649,Sheet3!A:H,3,0),"")</f>
        <v xml:space="preserve">宮地　　桃                    </v>
      </c>
      <c r="G649" s="22" t="str">
        <f>IFERROR(VLOOKUP(E649,Sheet3!A:H,8,0),"")</f>
        <v xml:space="preserve">窪川ＳＣ        </v>
      </c>
      <c r="H649" s="22" t="str">
        <f>IFERROR(VLOOKUP(E649,Sheet2!A:B,2,0),"")</f>
        <v/>
      </c>
      <c r="I649" s="22" t="str">
        <f t="shared" si="40"/>
        <v>79035</v>
      </c>
      <c r="J649" s="22">
        <f t="shared" si="41"/>
        <v>3</v>
      </c>
      <c r="K649" s="22">
        <f t="shared" si="42"/>
        <v>8</v>
      </c>
    </row>
    <row r="650" spans="1:11" s="22" customFormat="1">
      <c r="A650" s="22">
        <f>IFERROR(テーブル_Swim015[[#This Row],[競技番号]],"")</f>
        <v>36</v>
      </c>
      <c r="B650" s="22">
        <f>IFERROR(テーブル_Swim015[[#This Row],[組]],"")</f>
        <v>1</v>
      </c>
      <c r="C650" s="22">
        <f>IFERROR(テーブル_Swim015[[#This Row],[水路]],"")</f>
        <v>1</v>
      </c>
      <c r="D650" s="22" t="str">
        <f t="shared" si="43"/>
        <v>3611</v>
      </c>
      <c r="E650" s="22">
        <f>IFERROR(テーブル_Swim015[[#This Row],[選手番号]],"")</f>
        <v>0</v>
      </c>
      <c r="F650" s="22" t="str">
        <f>IFERROR(VLOOKUP(E650,Sheet3!A:H,3,0),"")</f>
        <v/>
      </c>
      <c r="G650" s="22" t="str">
        <f>IFERROR(VLOOKUP(E650,Sheet3!A:H,8,0),"")</f>
        <v/>
      </c>
      <c r="H650" s="22" t="str">
        <f>IFERROR(VLOOKUP(E650,Sheet2!A:B,2,0),"")</f>
        <v/>
      </c>
      <c r="I650" s="22" t="str">
        <f t="shared" si="40"/>
        <v>036</v>
      </c>
      <c r="J650" s="22">
        <f t="shared" si="41"/>
        <v>1</v>
      </c>
      <c r="K650" s="22">
        <f t="shared" si="42"/>
        <v>1</v>
      </c>
    </row>
    <row r="651" spans="1:11" s="22" customFormat="1">
      <c r="A651" s="22">
        <f>IFERROR(テーブル_Swim015[[#This Row],[競技番号]],"")</f>
        <v>36</v>
      </c>
      <c r="B651" s="22">
        <f>IFERROR(テーブル_Swim015[[#This Row],[組]],"")</f>
        <v>1</v>
      </c>
      <c r="C651" s="22">
        <f>IFERROR(テーブル_Swim015[[#This Row],[水路]],"")</f>
        <v>2</v>
      </c>
      <c r="D651" s="22" t="str">
        <f t="shared" si="43"/>
        <v>3612</v>
      </c>
      <c r="E651" s="22">
        <f>IFERROR(テーブル_Swim015[[#This Row],[選手番号]],"")</f>
        <v>0</v>
      </c>
      <c r="F651" s="22" t="str">
        <f>IFERROR(VLOOKUP(E651,Sheet3!A:H,3,0),"")</f>
        <v/>
      </c>
      <c r="G651" s="22" t="str">
        <f>IFERROR(VLOOKUP(E651,Sheet3!A:H,8,0),"")</f>
        <v/>
      </c>
      <c r="H651" s="22" t="str">
        <f>IFERROR(VLOOKUP(E651,Sheet2!A:B,2,0),"")</f>
        <v/>
      </c>
      <c r="I651" s="22" t="str">
        <f t="shared" si="40"/>
        <v>036</v>
      </c>
      <c r="J651" s="22">
        <f t="shared" si="41"/>
        <v>1</v>
      </c>
      <c r="K651" s="22">
        <f t="shared" si="42"/>
        <v>2</v>
      </c>
    </row>
    <row r="652" spans="1:11" s="22" customFormat="1">
      <c r="A652" s="22">
        <f>IFERROR(テーブル_Swim015[[#This Row],[競技番号]],"")</f>
        <v>36</v>
      </c>
      <c r="B652" s="22">
        <f>IFERROR(テーブル_Swim015[[#This Row],[組]],"")</f>
        <v>1</v>
      </c>
      <c r="C652" s="22">
        <f>IFERROR(テーブル_Swim015[[#This Row],[水路]],"")</f>
        <v>3</v>
      </c>
      <c r="D652" s="22" t="str">
        <f t="shared" si="43"/>
        <v>3613</v>
      </c>
      <c r="E652" s="22">
        <f>IFERROR(テーブル_Swim015[[#This Row],[選手番号]],"")</f>
        <v>140</v>
      </c>
      <c r="F652" s="22" t="str">
        <f>IFERROR(VLOOKUP(E652,Sheet3!A:H,3,0),"")</f>
        <v xml:space="preserve">井上　陽向                    </v>
      </c>
      <c r="G652" s="22" t="str">
        <f>IFERROR(VLOOKUP(E652,Sheet3!A:H,8,0),"")</f>
        <v xml:space="preserve">伊藤ＳＳ        </v>
      </c>
      <c r="H652" s="22" t="str">
        <f>IFERROR(VLOOKUP(E652,Sheet2!A:B,2,0),"")</f>
        <v/>
      </c>
      <c r="I652" s="22" t="str">
        <f t="shared" si="40"/>
        <v>14036</v>
      </c>
      <c r="J652" s="22">
        <f t="shared" si="41"/>
        <v>1</v>
      </c>
      <c r="K652" s="22">
        <f t="shared" si="42"/>
        <v>3</v>
      </c>
    </row>
    <row r="653" spans="1:11" s="22" customFormat="1">
      <c r="A653" s="22">
        <f>IFERROR(テーブル_Swim015[[#This Row],[競技番号]],"")</f>
        <v>36</v>
      </c>
      <c r="B653" s="22">
        <f>IFERROR(テーブル_Swim015[[#This Row],[組]],"")</f>
        <v>1</v>
      </c>
      <c r="C653" s="22">
        <f>IFERROR(テーブル_Swim015[[#This Row],[水路]],"")</f>
        <v>4</v>
      </c>
      <c r="D653" s="22" t="str">
        <f t="shared" si="43"/>
        <v>3614</v>
      </c>
      <c r="E653" s="22">
        <f>IFERROR(テーブル_Swim015[[#This Row],[選手番号]],"")</f>
        <v>765</v>
      </c>
      <c r="F653" s="22" t="str">
        <f>IFERROR(VLOOKUP(E653,Sheet3!A:H,3,0),"")</f>
        <v xml:space="preserve">吉本　　瞬                    </v>
      </c>
      <c r="G653" s="22" t="str">
        <f>IFERROR(VLOOKUP(E653,Sheet3!A:H,8,0),"")</f>
        <v xml:space="preserve">ZEYO-ST         </v>
      </c>
      <c r="H653" s="22" t="str">
        <f>IFERROR(VLOOKUP(E653,Sheet2!A:B,2,0),"")</f>
        <v/>
      </c>
      <c r="I653" s="22" t="str">
        <f t="shared" si="40"/>
        <v>76536</v>
      </c>
      <c r="J653" s="22">
        <f t="shared" si="41"/>
        <v>1</v>
      </c>
      <c r="K653" s="22">
        <f t="shared" si="42"/>
        <v>4</v>
      </c>
    </row>
    <row r="654" spans="1:11" s="22" customFormat="1">
      <c r="A654" s="22">
        <f>IFERROR(テーブル_Swim015[[#This Row],[競技番号]],"")</f>
        <v>36</v>
      </c>
      <c r="B654" s="22">
        <f>IFERROR(テーブル_Swim015[[#This Row],[組]],"")</f>
        <v>1</v>
      </c>
      <c r="C654" s="22">
        <f>IFERROR(テーブル_Swim015[[#This Row],[水路]],"")</f>
        <v>5</v>
      </c>
      <c r="D654" s="22" t="str">
        <f t="shared" si="43"/>
        <v>3615</v>
      </c>
      <c r="E654" s="22">
        <f>IFERROR(テーブル_Swim015[[#This Row],[選手番号]],"")</f>
        <v>465</v>
      </c>
      <c r="F654" s="22" t="str">
        <f>IFERROR(VLOOKUP(E654,Sheet3!A:H,3,0),"")</f>
        <v xml:space="preserve">菊池　映吾                    </v>
      </c>
      <c r="G654" s="22" t="str">
        <f>IFERROR(VLOOKUP(E654,Sheet3!A:H,8,0),"")</f>
        <v xml:space="preserve">南海ＤＣ        </v>
      </c>
      <c r="H654" s="22" t="str">
        <f>IFERROR(VLOOKUP(E654,Sheet2!A:B,2,0),"")</f>
        <v/>
      </c>
      <c r="I654" s="22" t="str">
        <f t="shared" si="40"/>
        <v>46536</v>
      </c>
      <c r="J654" s="22">
        <f t="shared" si="41"/>
        <v>1</v>
      </c>
      <c r="K654" s="22">
        <f t="shared" si="42"/>
        <v>5</v>
      </c>
    </row>
    <row r="655" spans="1:11" s="22" customFormat="1">
      <c r="A655" s="22">
        <f>IFERROR(テーブル_Swim015[[#This Row],[競技番号]],"")</f>
        <v>36</v>
      </c>
      <c r="B655" s="22">
        <f>IFERROR(テーブル_Swim015[[#This Row],[組]],"")</f>
        <v>1</v>
      </c>
      <c r="C655" s="22">
        <f>IFERROR(テーブル_Swim015[[#This Row],[水路]],"")</f>
        <v>6</v>
      </c>
      <c r="D655" s="22" t="str">
        <f t="shared" si="43"/>
        <v>3616</v>
      </c>
      <c r="E655" s="22">
        <f>IFERROR(テーブル_Swim015[[#This Row],[選手番号]],"")</f>
        <v>0</v>
      </c>
      <c r="F655" s="22" t="str">
        <f>IFERROR(VLOOKUP(E655,Sheet3!A:H,3,0),"")</f>
        <v/>
      </c>
      <c r="G655" s="22" t="str">
        <f>IFERROR(VLOOKUP(E655,Sheet3!A:H,8,0),"")</f>
        <v/>
      </c>
      <c r="H655" s="22" t="str">
        <f>IFERROR(VLOOKUP(E655,Sheet2!A:B,2,0),"")</f>
        <v/>
      </c>
      <c r="I655" s="22" t="str">
        <f t="shared" si="40"/>
        <v>036</v>
      </c>
      <c r="J655" s="22">
        <f t="shared" si="41"/>
        <v>1</v>
      </c>
      <c r="K655" s="22">
        <f t="shared" si="42"/>
        <v>6</v>
      </c>
    </row>
    <row r="656" spans="1:11" s="22" customFormat="1">
      <c r="A656" s="22">
        <f>IFERROR(テーブル_Swim015[[#This Row],[競技番号]],"")</f>
        <v>36</v>
      </c>
      <c r="B656" s="22">
        <f>IFERROR(テーブル_Swim015[[#This Row],[組]],"")</f>
        <v>1</v>
      </c>
      <c r="C656" s="22">
        <f>IFERROR(テーブル_Swim015[[#This Row],[水路]],"")</f>
        <v>7</v>
      </c>
      <c r="D656" s="22" t="str">
        <f t="shared" si="43"/>
        <v>3617</v>
      </c>
      <c r="E656" s="22">
        <f>IFERROR(テーブル_Swim015[[#This Row],[選手番号]],"")</f>
        <v>0</v>
      </c>
      <c r="F656" s="22" t="str">
        <f>IFERROR(VLOOKUP(E656,Sheet3!A:H,3,0),"")</f>
        <v/>
      </c>
      <c r="G656" s="22" t="str">
        <f>IFERROR(VLOOKUP(E656,Sheet3!A:H,8,0),"")</f>
        <v/>
      </c>
      <c r="H656" s="22" t="str">
        <f>IFERROR(VLOOKUP(E656,Sheet2!A:B,2,0),"")</f>
        <v/>
      </c>
      <c r="I656" s="22" t="str">
        <f t="shared" si="40"/>
        <v>036</v>
      </c>
      <c r="J656" s="22">
        <f t="shared" si="41"/>
        <v>1</v>
      </c>
      <c r="K656" s="22">
        <f t="shared" si="42"/>
        <v>7</v>
      </c>
    </row>
    <row r="657" spans="1:11" s="22" customFormat="1">
      <c r="A657" s="22">
        <f>IFERROR(テーブル_Swim015[[#This Row],[競技番号]],"")</f>
        <v>36</v>
      </c>
      <c r="B657" s="22">
        <f>IFERROR(テーブル_Swim015[[#This Row],[組]],"")</f>
        <v>1</v>
      </c>
      <c r="C657" s="22">
        <f>IFERROR(テーブル_Swim015[[#This Row],[水路]],"")</f>
        <v>8</v>
      </c>
      <c r="D657" s="22" t="str">
        <f t="shared" si="43"/>
        <v>3618</v>
      </c>
      <c r="E657" s="22">
        <f>IFERROR(テーブル_Swim015[[#This Row],[選手番号]],"")</f>
        <v>0</v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40"/>
        <v>036</v>
      </c>
      <c r="J657" s="22">
        <f t="shared" si="41"/>
        <v>1</v>
      </c>
      <c r="K657" s="22">
        <f t="shared" si="42"/>
        <v>8</v>
      </c>
    </row>
    <row r="658" spans="1:11" s="22" customFormat="1">
      <c r="A658" s="22">
        <f>IFERROR(テーブル_Swim015[[#This Row],[競技番号]],"")</f>
        <v>36</v>
      </c>
      <c r="B658" s="22">
        <f>IFERROR(テーブル_Swim015[[#This Row],[組]],"")</f>
        <v>2</v>
      </c>
      <c r="C658" s="22">
        <f>IFERROR(テーブル_Swim015[[#This Row],[水路]],"")</f>
        <v>1</v>
      </c>
      <c r="D658" s="22" t="str">
        <f t="shared" si="43"/>
        <v>3621</v>
      </c>
      <c r="E658" s="22">
        <f>IFERROR(テーブル_Swim015[[#This Row],[選手番号]],"")</f>
        <v>535</v>
      </c>
      <c r="F658" s="22" t="str">
        <f>IFERROR(VLOOKUP(E658,Sheet3!A:H,3,0),"")</f>
        <v xml:space="preserve">谷村　大樹                    </v>
      </c>
      <c r="G658" s="22" t="str">
        <f>IFERROR(VLOOKUP(E658,Sheet3!A:H,8,0),"")</f>
        <v xml:space="preserve">八幡浜ＳＣ      </v>
      </c>
      <c r="H658" s="22" t="str">
        <f>IFERROR(VLOOKUP(E658,Sheet2!A:B,2,0),"")</f>
        <v/>
      </c>
      <c r="I658" s="22" t="str">
        <f t="shared" si="40"/>
        <v>53536</v>
      </c>
      <c r="J658" s="22">
        <f t="shared" si="41"/>
        <v>2</v>
      </c>
      <c r="K658" s="22">
        <f t="shared" si="42"/>
        <v>1</v>
      </c>
    </row>
    <row r="659" spans="1:11" s="22" customFormat="1">
      <c r="A659" s="22">
        <f>IFERROR(テーブル_Swim015[[#This Row],[競技番号]],"")</f>
        <v>36</v>
      </c>
      <c r="B659" s="22">
        <f>IFERROR(テーブル_Swim015[[#This Row],[組]],"")</f>
        <v>2</v>
      </c>
      <c r="C659" s="22">
        <f>IFERROR(テーブル_Swim015[[#This Row],[水路]],"")</f>
        <v>2</v>
      </c>
      <c r="D659" s="22" t="str">
        <f t="shared" si="43"/>
        <v>3622</v>
      </c>
      <c r="E659" s="22">
        <f>IFERROR(テーブル_Swim015[[#This Row],[選手番号]],"")</f>
        <v>352</v>
      </c>
      <c r="F659" s="22" t="str">
        <f>IFERROR(VLOOKUP(E659,Sheet3!A:H,3,0),"")</f>
        <v xml:space="preserve">松田　悠希                    </v>
      </c>
      <c r="G659" s="22" t="str">
        <f>IFERROR(VLOOKUP(E659,Sheet3!A:H,8,0),"")</f>
        <v xml:space="preserve">ＯＫＳＳ        </v>
      </c>
      <c r="H659" s="22" t="str">
        <f>IFERROR(VLOOKUP(E659,Sheet2!A:B,2,0),"")</f>
        <v/>
      </c>
      <c r="I659" s="22" t="str">
        <f t="shared" ref="I659:I722" si="44">CONCATENATE(E659,A659)</f>
        <v>35236</v>
      </c>
      <c r="J659" s="22">
        <f t="shared" ref="J659:J722" si="45">B659</f>
        <v>2</v>
      </c>
      <c r="K659" s="22">
        <f t="shared" ref="K659:K722" si="46">C659</f>
        <v>2</v>
      </c>
    </row>
    <row r="660" spans="1:11" s="22" customFormat="1">
      <c r="A660" s="22">
        <f>IFERROR(テーブル_Swim015[[#This Row],[競技番号]],"")</f>
        <v>36</v>
      </c>
      <c r="B660" s="22">
        <f>IFERROR(テーブル_Swim015[[#This Row],[組]],"")</f>
        <v>2</v>
      </c>
      <c r="C660" s="22">
        <f>IFERROR(テーブル_Swim015[[#This Row],[水路]],"")</f>
        <v>3</v>
      </c>
      <c r="D660" s="22" t="str">
        <f t="shared" si="43"/>
        <v>3623</v>
      </c>
      <c r="E660" s="22">
        <f>IFERROR(テーブル_Swim015[[#This Row],[選手番号]],"")</f>
        <v>218</v>
      </c>
      <c r="F660" s="22" t="str">
        <f>IFERROR(VLOOKUP(E660,Sheet3!A:H,3,0),"")</f>
        <v xml:space="preserve">樋本　皓介                    </v>
      </c>
      <c r="G660" s="22" t="str">
        <f>IFERROR(VLOOKUP(E660,Sheet3!A:H,8,0),"")</f>
        <v xml:space="preserve">サンダーＳＳ    </v>
      </c>
      <c r="H660" s="22" t="str">
        <f>IFERROR(VLOOKUP(E660,Sheet2!A:B,2,0),"")</f>
        <v/>
      </c>
      <c r="I660" s="22" t="str">
        <f t="shared" si="44"/>
        <v>21836</v>
      </c>
      <c r="J660" s="22">
        <f t="shared" si="45"/>
        <v>2</v>
      </c>
      <c r="K660" s="22">
        <f t="shared" si="46"/>
        <v>3</v>
      </c>
    </row>
    <row r="661" spans="1:11" s="22" customFormat="1">
      <c r="A661" s="22">
        <f>IFERROR(テーブル_Swim015[[#This Row],[競技番号]],"")</f>
        <v>36</v>
      </c>
      <c r="B661" s="22">
        <f>IFERROR(テーブル_Swim015[[#This Row],[組]],"")</f>
        <v>2</v>
      </c>
      <c r="C661" s="22">
        <f>IFERROR(テーブル_Swim015[[#This Row],[水路]],"")</f>
        <v>4</v>
      </c>
      <c r="D661" s="22" t="str">
        <f t="shared" si="43"/>
        <v>3624</v>
      </c>
      <c r="E661" s="22">
        <f>IFERROR(テーブル_Swim015[[#This Row],[選手番号]],"")</f>
        <v>626</v>
      </c>
      <c r="F661" s="22" t="str">
        <f>IFERROR(VLOOKUP(E661,Sheet3!A:H,3,0),"")</f>
        <v xml:space="preserve">藤野　恵多                    </v>
      </c>
      <c r="G661" s="22" t="str">
        <f>IFERROR(VLOOKUP(E661,Sheet3!A:H,8,0),"")</f>
        <v xml:space="preserve">フィッタ重信    </v>
      </c>
      <c r="H661" s="22" t="str">
        <f>IFERROR(VLOOKUP(E661,Sheet2!A:B,2,0),"")</f>
        <v/>
      </c>
      <c r="I661" s="22" t="str">
        <f t="shared" si="44"/>
        <v>62636</v>
      </c>
      <c r="J661" s="22">
        <f t="shared" si="45"/>
        <v>2</v>
      </c>
      <c r="K661" s="22">
        <f t="shared" si="46"/>
        <v>4</v>
      </c>
    </row>
    <row r="662" spans="1:11" s="22" customFormat="1">
      <c r="A662" s="22">
        <f>IFERROR(テーブル_Swim015[[#This Row],[競技番号]],"")</f>
        <v>36</v>
      </c>
      <c r="B662" s="22">
        <f>IFERROR(テーブル_Swim015[[#This Row],[組]],"")</f>
        <v>2</v>
      </c>
      <c r="C662" s="22">
        <f>IFERROR(テーブル_Swim015[[#This Row],[水路]],"")</f>
        <v>5</v>
      </c>
      <c r="D662" s="22" t="str">
        <f t="shared" si="43"/>
        <v>3625</v>
      </c>
      <c r="E662" s="22">
        <f>IFERROR(テーブル_Swim015[[#This Row],[選手番号]],"")</f>
        <v>316</v>
      </c>
      <c r="F662" s="22" t="str">
        <f>IFERROR(VLOOKUP(E662,Sheet3!A:H,3,0),"")</f>
        <v xml:space="preserve">大西航志郎                    </v>
      </c>
      <c r="G662" s="22" t="str">
        <f>IFERROR(VLOOKUP(E662,Sheet3!A:H,8,0),"")</f>
        <v xml:space="preserve">ハッピー阿南    </v>
      </c>
      <c r="H662" s="22" t="str">
        <f>IFERROR(VLOOKUP(E662,Sheet2!A:B,2,0),"")</f>
        <v/>
      </c>
      <c r="I662" s="22" t="str">
        <f t="shared" si="44"/>
        <v>31636</v>
      </c>
      <c r="J662" s="22">
        <f t="shared" si="45"/>
        <v>2</v>
      </c>
      <c r="K662" s="22">
        <f t="shared" si="46"/>
        <v>5</v>
      </c>
    </row>
    <row r="663" spans="1:11" s="22" customFormat="1">
      <c r="A663" s="22">
        <f>IFERROR(テーブル_Swim015[[#This Row],[競技番号]],"")</f>
        <v>36</v>
      </c>
      <c r="B663" s="22">
        <f>IFERROR(テーブル_Swim015[[#This Row],[組]],"")</f>
        <v>2</v>
      </c>
      <c r="C663" s="22">
        <f>IFERROR(テーブル_Swim015[[#This Row],[水路]],"")</f>
        <v>6</v>
      </c>
      <c r="D663" s="22" t="str">
        <f t="shared" si="43"/>
        <v>3626</v>
      </c>
      <c r="E663" s="22">
        <f>IFERROR(テーブル_Swim015[[#This Row],[選手番号]],"")</f>
        <v>135</v>
      </c>
      <c r="F663" s="22" t="str">
        <f>IFERROR(VLOOKUP(E663,Sheet3!A:H,3,0),"")</f>
        <v xml:space="preserve">飯　遼太郎                    </v>
      </c>
      <c r="G663" s="22" t="str">
        <f>IFERROR(VLOOKUP(E663,Sheet3!A:H,8,0),"")</f>
        <v xml:space="preserve">瀬戸内屋島      </v>
      </c>
      <c r="H663" s="22" t="str">
        <f>IFERROR(VLOOKUP(E663,Sheet2!A:B,2,0),"")</f>
        <v/>
      </c>
      <c r="I663" s="22" t="str">
        <f t="shared" si="44"/>
        <v>13536</v>
      </c>
      <c r="J663" s="22">
        <f t="shared" si="45"/>
        <v>2</v>
      </c>
      <c r="K663" s="22">
        <f t="shared" si="46"/>
        <v>6</v>
      </c>
    </row>
    <row r="664" spans="1:11" s="22" customFormat="1">
      <c r="A664" s="22">
        <f>IFERROR(テーブル_Swim015[[#This Row],[競技番号]],"")</f>
        <v>36</v>
      </c>
      <c r="B664" s="22">
        <f>IFERROR(テーブル_Swim015[[#This Row],[組]],"")</f>
        <v>2</v>
      </c>
      <c r="C664" s="22">
        <f>IFERROR(テーブル_Swim015[[#This Row],[水路]],"")</f>
        <v>7</v>
      </c>
      <c r="D664" s="22" t="str">
        <f t="shared" si="43"/>
        <v>3627</v>
      </c>
      <c r="E664" s="22">
        <f>IFERROR(テーブル_Swim015[[#This Row],[選手番号]],"")</f>
        <v>739</v>
      </c>
      <c r="F664" s="22" t="str">
        <f>IFERROR(VLOOKUP(E664,Sheet3!A:H,3,0),"")</f>
        <v xml:space="preserve">川村　逸斗                    </v>
      </c>
      <c r="G664" s="22" t="str">
        <f>IFERROR(VLOOKUP(E664,Sheet3!A:H,8,0),"")</f>
        <v xml:space="preserve">ＪＳＳ高知      </v>
      </c>
      <c r="H664" s="22" t="str">
        <f>IFERROR(VLOOKUP(E664,Sheet2!A:B,2,0),"")</f>
        <v/>
      </c>
      <c r="I664" s="22" t="str">
        <f t="shared" si="44"/>
        <v>73936</v>
      </c>
      <c r="J664" s="22">
        <f t="shared" si="45"/>
        <v>2</v>
      </c>
      <c r="K664" s="22">
        <f t="shared" si="46"/>
        <v>7</v>
      </c>
    </row>
    <row r="665" spans="1:11" s="22" customFormat="1">
      <c r="A665" s="22">
        <f>IFERROR(テーブル_Swim015[[#This Row],[競技番号]],"")</f>
        <v>36</v>
      </c>
      <c r="B665" s="22">
        <f>IFERROR(テーブル_Swim015[[#This Row],[組]],"")</f>
        <v>2</v>
      </c>
      <c r="C665" s="22">
        <f>IFERROR(テーブル_Swim015[[#This Row],[水路]],"")</f>
        <v>8</v>
      </c>
      <c r="D665" s="22" t="str">
        <f t="shared" si="43"/>
        <v>3628</v>
      </c>
      <c r="E665" s="22">
        <f>IFERROR(テーブル_Swim015[[#This Row],[選手番号]],"")</f>
        <v>0</v>
      </c>
      <c r="F665" s="22" t="str">
        <f>IFERROR(VLOOKUP(E665,Sheet3!A:H,3,0),"")</f>
        <v/>
      </c>
      <c r="G665" s="22" t="str">
        <f>IFERROR(VLOOKUP(E665,Sheet3!A:H,8,0),"")</f>
        <v/>
      </c>
      <c r="H665" s="22" t="str">
        <f>IFERROR(VLOOKUP(E665,Sheet2!A:B,2,0),"")</f>
        <v/>
      </c>
      <c r="I665" s="22" t="str">
        <f t="shared" si="44"/>
        <v>036</v>
      </c>
      <c r="J665" s="22">
        <f t="shared" si="45"/>
        <v>2</v>
      </c>
      <c r="K665" s="22">
        <f t="shared" si="46"/>
        <v>8</v>
      </c>
    </row>
    <row r="666" spans="1:11" s="22" customFormat="1">
      <c r="A666" s="22">
        <f>IFERROR(テーブル_Swim015[[#This Row],[競技番号]],"")</f>
        <v>36</v>
      </c>
      <c r="B666" s="22">
        <f>IFERROR(テーブル_Swim015[[#This Row],[組]],"")</f>
        <v>3</v>
      </c>
      <c r="C666" s="22">
        <f>IFERROR(テーブル_Swim015[[#This Row],[水路]],"")</f>
        <v>1</v>
      </c>
      <c r="D666" s="22" t="str">
        <f t="shared" si="43"/>
        <v>3631</v>
      </c>
      <c r="E666" s="22">
        <f>IFERROR(テーブル_Swim015[[#This Row],[選手番号]],"")</f>
        <v>471</v>
      </c>
      <c r="F666" s="22" t="str">
        <f>IFERROR(VLOOKUP(E666,Sheet3!A:H,3,0),"")</f>
        <v xml:space="preserve">伊須　新太                    </v>
      </c>
      <c r="G666" s="22" t="str">
        <f>IFERROR(VLOOKUP(E666,Sheet3!A:H,8,0),"")</f>
        <v xml:space="preserve">南海ＤＣ        </v>
      </c>
      <c r="H666" s="22" t="str">
        <f>IFERROR(VLOOKUP(E666,Sheet2!A:B,2,0),"")</f>
        <v/>
      </c>
      <c r="I666" s="22" t="str">
        <f t="shared" si="44"/>
        <v>47136</v>
      </c>
      <c r="J666" s="22">
        <f t="shared" si="45"/>
        <v>3</v>
      </c>
      <c r="K666" s="22">
        <f t="shared" si="46"/>
        <v>1</v>
      </c>
    </row>
    <row r="667" spans="1:11" s="22" customFormat="1">
      <c r="A667" s="22">
        <f>IFERROR(テーブル_Swim015[[#This Row],[競技番号]],"")</f>
        <v>36</v>
      </c>
      <c r="B667" s="22">
        <f>IFERROR(テーブル_Swim015[[#This Row],[組]],"")</f>
        <v>3</v>
      </c>
      <c r="C667" s="22">
        <f>IFERROR(テーブル_Swim015[[#This Row],[水路]],"")</f>
        <v>2</v>
      </c>
      <c r="D667" s="22" t="str">
        <f t="shared" si="43"/>
        <v>3632</v>
      </c>
      <c r="E667" s="22">
        <f>IFERROR(テーブル_Swim015[[#This Row],[選手番号]],"")</f>
        <v>343</v>
      </c>
      <c r="F667" s="22" t="str">
        <f>IFERROR(VLOOKUP(E667,Sheet3!A:H,3,0),"")</f>
        <v xml:space="preserve">中村　孔星                    </v>
      </c>
      <c r="G667" s="22" t="str">
        <f>IFERROR(VLOOKUP(E667,Sheet3!A:H,8,0),"")</f>
        <v xml:space="preserve">ＯＫＳＳ        </v>
      </c>
      <c r="H667" s="22" t="str">
        <f>IFERROR(VLOOKUP(E667,Sheet2!A:B,2,0),"")</f>
        <v/>
      </c>
      <c r="I667" s="22" t="str">
        <f t="shared" si="44"/>
        <v>34336</v>
      </c>
      <c r="J667" s="22">
        <f t="shared" si="45"/>
        <v>3</v>
      </c>
      <c r="K667" s="22">
        <f t="shared" si="46"/>
        <v>2</v>
      </c>
    </row>
    <row r="668" spans="1:11" s="22" customFormat="1">
      <c r="A668" s="22">
        <f>IFERROR(テーブル_Swim015[[#This Row],[競技番号]],"")</f>
        <v>36</v>
      </c>
      <c r="B668" s="22">
        <f>IFERROR(テーブル_Swim015[[#This Row],[組]],"")</f>
        <v>3</v>
      </c>
      <c r="C668" s="22">
        <f>IFERROR(テーブル_Swim015[[#This Row],[水路]],"")</f>
        <v>3</v>
      </c>
      <c r="D668" s="22" t="str">
        <f t="shared" si="43"/>
        <v>3633</v>
      </c>
      <c r="E668" s="22">
        <f>IFERROR(テーブル_Swim015[[#This Row],[選手番号]],"")</f>
        <v>52</v>
      </c>
      <c r="F668" s="22" t="str">
        <f>IFERROR(VLOOKUP(E668,Sheet3!A:H,3,0),"")</f>
        <v xml:space="preserve">山本　康平                    </v>
      </c>
      <c r="G668" s="22" t="str">
        <f>IFERROR(VLOOKUP(E668,Sheet3!A:H,8,0),"")</f>
        <v xml:space="preserve">ジャパン丸亀    </v>
      </c>
      <c r="H668" s="22" t="str">
        <f>IFERROR(VLOOKUP(E668,Sheet2!A:B,2,0),"")</f>
        <v/>
      </c>
      <c r="I668" s="22" t="str">
        <f t="shared" si="44"/>
        <v>5236</v>
      </c>
      <c r="J668" s="22">
        <f t="shared" si="45"/>
        <v>3</v>
      </c>
      <c r="K668" s="22">
        <f t="shared" si="46"/>
        <v>3</v>
      </c>
    </row>
    <row r="669" spans="1:11" s="22" customFormat="1">
      <c r="A669" s="22">
        <f>IFERROR(テーブル_Swim015[[#This Row],[競技番号]],"")</f>
        <v>36</v>
      </c>
      <c r="B669" s="22">
        <f>IFERROR(テーブル_Swim015[[#This Row],[組]],"")</f>
        <v>3</v>
      </c>
      <c r="C669" s="22">
        <f>IFERROR(テーブル_Swim015[[#This Row],[水路]],"")</f>
        <v>4</v>
      </c>
      <c r="D669" s="22" t="str">
        <f t="shared" si="43"/>
        <v>3634</v>
      </c>
      <c r="E669" s="22">
        <f>IFERROR(テーブル_Swim015[[#This Row],[選手番号]],"")</f>
        <v>607</v>
      </c>
      <c r="F669" s="22" t="str">
        <f>IFERROR(VLOOKUP(E669,Sheet3!A:H,3,0),"")</f>
        <v xml:space="preserve">一色明日斗                    </v>
      </c>
      <c r="G669" s="22" t="str">
        <f>IFERROR(VLOOKUP(E669,Sheet3!A:H,8,0),"")</f>
        <v xml:space="preserve">フィッタ松山    </v>
      </c>
      <c r="H669" s="22" t="str">
        <f>IFERROR(VLOOKUP(E669,Sheet2!A:B,2,0),"")</f>
        <v/>
      </c>
      <c r="I669" s="22" t="str">
        <f t="shared" si="44"/>
        <v>60736</v>
      </c>
      <c r="J669" s="22">
        <f t="shared" si="45"/>
        <v>3</v>
      </c>
      <c r="K669" s="22">
        <f t="shared" si="46"/>
        <v>4</v>
      </c>
    </row>
    <row r="670" spans="1:11" s="22" customFormat="1">
      <c r="A670" s="22">
        <f>IFERROR(テーブル_Swim015[[#This Row],[競技番号]],"")</f>
        <v>36</v>
      </c>
      <c r="B670" s="22">
        <f>IFERROR(テーブル_Swim015[[#This Row],[組]],"")</f>
        <v>3</v>
      </c>
      <c r="C670" s="22">
        <f>IFERROR(テーブル_Swim015[[#This Row],[水路]],"")</f>
        <v>5</v>
      </c>
      <c r="D670" s="22" t="str">
        <f t="shared" si="43"/>
        <v>3635</v>
      </c>
      <c r="E670" s="22">
        <f>IFERROR(テーブル_Swim015[[#This Row],[選手番号]],"")</f>
        <v>812</v>
      </c>
      <c r="F670" s="22" t="str">
        <f>IFERROR(VLOOKUP(E670,Sheet3!A:H,3,0),"")</f>
        <v xml:space="preserve">細川　太都                    </v>
      </c>
      <c r="G670" s="22" t="str">
        <f>IFERROR(VLOOKUP(E670,Sheet3!A:H,8,0),"")</f>
        <v xml:space="preserve">NSP高知         </v>
      </c>
      <c r="H670" s="22" t="str">
        <f>IFERROR(VLOOKUP(E670,Sheet2!A:B,2,0),"")</f>
        <v/>
      </c>
      <c r="I670" s="22" t="str">
        <f t="shared" si="44"/>
        <v>81236</v>
      </c>
      <c r="J670" s="22">
        <f t="shared" si="45"/>
        <v>3</v>
      </c>
      <c r="K670" s="22">
        <f t="shared" si="46"/>
        <v>5</v>
      </c>
    </row>
    <row r="671" spans="1:11" s="22" customFormat="1">
      <c r="A671" s="22">
        <f>IFERROR(テーブル_Swim015[[#This Row],[競技番号]],"")</f>
        <v>36</v>
      </c>
      <c r="B671" s="22">
        <f>IFERROR(テーブル_Swim015[[#This Row],[組]],"")</f>
        <v>3</v>
      </c>
      <c r="C671" s="22">
        <f>IFERROR(テーブル_Swim015[[#This Row],[水路]],"")</f>
        <v>6</v>
      </c>
      <c r="D671" s="22" t="str">
        <f t="shared" si="43"/>
        <v>3636</v>
      </c>
      <c r="E671" s="22">
        <f>IFERROR(テーブル_Swim015[[#This Row],[選手番号]],"")</f>
        <v>212</v>
      </c>
      <c r="F671" s="22" t="str">
        <f>IFERROR(VLOOKUP(E671,Sheet3!A:H,3,0),"")</f>
        <v xml:space="preserve">櫻木　敦大                    </v>
      </c>
      <c r="G671" s="22" t="str">
        <f>IFERROR(VLOOKUP(E671,Sheet3!A:H,8,0),"")</f>
        <v xml:space="preserve">サンダーＳＳ    </v>
      </c>
      <c r="H671" s="22" t="str">
        <f>IFERROR(VLOOKUP(E671,Sheet2!A:B,2,0),"")</f>
        <v/>
      </c>
      <c r="I671" s="22" t="str">
        <f t="shared" si="44"/>
        <v>21236</v>
      </c>
      <c r="J671" s="22">
        <f t="shared" si="45"/>
        <v>3</v>
      </c>
      <c r="K671" s="22">
        <f t="shared" si="46"/>
        <v>6</v>
      </c>
    </row>
    <row r="672" spans="1:11" s="22" customFormat="1">
      <c r="A672" s="22">
        <f>IFERROR(テーブル_Swim015[[#This Row],[競技番号]],"")</f>
        <v>36</v>
      </c>
      <c r="B672" s="22">
        <f>IFERROR(テーブル_Swim015[[#This Row],[組]],"")</f>
        <v>3</v>
      </c>
      <c r="C672" s="22">
        <f>IFERROR(テーブル_Swim015[[#This Row],[水路]],"")</f>
        <v>7</v>
      </c>
      <c r="D672" s="22" t="str">
        <f t="shared" si="43"/>
        <v>3637</v>
      </c>
      <c r="E672" s="22">
        <f>IFERROR(テーブル_Swim015[[#This Row],[選手番号]],"")</f>
        <v>470</v>
      </c>
      <c r="F672" s="22" t="str">
        <f>IFERROR(VLOOKUP(E672,Sheet3!A:H,3,0),"")</f>
        <v xml:space="preserve">神田　悠斗                    </v>
      </c>
      <c r="G672" s="22" t="str">
        <f>IFERROR(VLOOKUP(E672,Sheet3!A:H,8,0),"")</f>
        <v xml:space="preserve">南海ＤＣ        </v>
      </c>
      <c r="H672" s="22" t="str">
        <f>IFERROR(VLOOKUP(E672,Sheet2!A:B,2,0),"")</f>
        <v/>
      </c>
      <c r="I672" s="22" t="str">
        <f t="shared" si="44"/>
        <v>47036</v>
      </c>
      <c r="J672" s="22">
        <f t="shared" si="45"/>
        <v>3</v>
      </c>
      <c r="K672" s="22">
        <f t="shared" si="46"/>
        <v>7</v>
      </c>
    </row>
    <row r="673" spans="1:11" s="22" customFormat="1">
      <c r="A673" s="22">
        <f>IFERROR(テーブル_Swim015[[#This Row],[競技番号]],"")</f>
        <v>36</v>
      </c>
      <c r="B673" s="22">
        <f>IFERROR(テーブル_Swim015[[#This Row],[組]],"")</f>
        <v>3</v>
      </c>
      <c r="C673" s="22">
        <f>IFERROR(テーブル_Swim015[[#This Row],[水路]],"")</f>
        <v>8</v>
      </c>
      <c r="D673" s="22" t="str">
        <f t="shared" si="43"/>
        <v>3638</v>
      </c>
      <c r="E673" s="22">
        <f>IFERROR(テーブル_Swim015[[#This Row],[選手番号]],"")</f>
        <v>814</v>
      </c>
      <c r="F673" s="22" t="str">
        <f>IFERROR(VLOOKUP(E673,Sheet3!A:H,3,0),"")</f>
        <v xml:space="preserve">高橋　孝弥                    </v>
      </c>
      <c r="G673" s="22" t="str">
        <f>IFERROR(VLOOKUP(E673,Sheet3!A:H,8,0),"")</f>
        <v xml:space="preserve">NSP高知         </v>
      </c>
      <c r="H673" s="22" t="str">
        <f>IFERROR(VLOOKUP(E673,Sheet2!A:B,2,0),"")</f>
        <v/>
      </c>
      <c r="I673" s="22" t="str">
        <f t="shared" si="44"/>
        <v>81436</v>
      </c>
      <c r="J673" s="22">
        <f t="shared" si="45"/>
        <v>3</v>
      </c>
      <c r="K673" s="22">
        <f t="shared" si="46"/>
        <v>8</v>
      </c>
    </row>
    <row r="674" spans="1:11" s="22" customFormat="1">
      <c r="A674" s="22">
        <f>IFERROR(テーブル_Swim015[[#This Row],[競技番号]],"")</f>
        <v>36</v>
      </c>
      <c r="B674" s="22">
        <f>IFERROR(テーブル_Swim015[[#This Row],[組]],"")</f>
        <v>4</v>
      </c>
      <c r="C674" s="22">
        <f>IFERROR(テーブル_Swim015[[#This Row],[水路]],"")</f>
        <v>1</v>
      </c>
      <c r="D674" s="22" t="str">
        <f t="shared" si="43"/>
        <v>3641</v>
      </c>
      <c r="E674" s="22">
        <f>IFERROR(テーブル_Swim015[[#This Row],[選手番号]],"")</f>
        <v>183</v>
      </c>
      <c r="F674" s="22" t="str">
        <f>IFERROR(VLOOKUP(E674,Sheet3!A:H,3,0),"")</f>
        <v xml:space="preserve">熊谷　旺俊                    </v>
      </c>
      <c r="G674" s="22" t="str">
        <f>IFERROR(VLOOKUP(E674,Sheet3!A:H,8,0),"")</f>
        <v xml:space="preserve">坂出伊藤ＳＳ    </v>
      </c>
      <c r="H674" s="22" t="str">
        <f>IFERROR(VLOOKUP(E674,Sheet2!A:B,2,0),"")</f>
        <v/>
      </c>
      <c r="I674" s="22" t="str">
        <f t="shared" si="44"/>
        <v>18336</v>
      </c>
      <c r="J674" s="22">
        <f t="shared" si="45"/>
        <v>4</v>
      </c>
      <c r="K674" s="22">
        <f t="shared" si="46"/>
        <v>1</v>
      </c>
    </row>
    <row r="675" spans="1:11" s="22" customFormat="1">
      <c r="A675" s="22">
        <f>IFERROR(テーブル_Swim015[[#This Row],[競技番号]],"")</f>
        <v>36</v>
      </c>
      <c r="B675" s="22">
        <f>IFERROR(テーブル_Swim015[[#This Row],[組]],"")</f>
        <v>4</v>
      </c>
      <c r="C675" s="22">
        <f>IFERROR(テーブル_Swim015[[#This Row],[水路]],"")</f>
        <v>2</v>
      </c>
      <c r="D675" s="22" t="str">
        <f t="shared" si="43"/>
        <v>3642</v>
      </c>
      <c r="E675" s="22">
        <f>IFERROR(テーブル_Swim015[[#This Row],[選手番号]],"")</f>
        <v>488</v>
      </c>
      <c r="F675" s="22" t="str">
        <f>IFERROR(VLOOKUP(E675,Sheet3!A:H,3,0),"")</f>
        <v xml:space="preserve">竹内　稜翔                    </v>
      </c>
      <c r="G675" s="22" t="str">
        <f>IFERROR(VLOOKUP(E675,Sheet3!A:H,8,0),"")</f>
        <v xml:space="preserve">ｴﾘｴｰﾙSRT        </v>
      </c>
      <c r="H675" s="22" t="str">
        <f>IFERROR(VLOOKUP(E675,Sheet2!A:B,2,0),"")</f>
        <v/>
      </c>
      <c r="I675" s="22" t="str">
        <f t="shared" si="44"/>
        <v>48836</v>
      </c>
      <c r="J675" s="22">
        <f t="shared" si="45"/>
        <v>4</v>
      </c>
      <c r="K675" s="22">
        <f t="shared" si="46"/>
        <v>2</v>
      </c>
    </row>
    <row r="676" spans="1:11" s="22" customFormat="1">
      <c r="A676" s="22">
        <f>IFERROR(テーブル_Swim015[[#This Row],[競技番号]],"")</f>
        <v>36</v>
      </c>
      <c r="B676" s="22">
        <f>IFERROR(テーブル_Swim015[[#This Row],[組]],"")</f>
        <v>4</v>
      </c>
      <c r="C676" s="22">
        <f>IFERROR(テーブル_Swim015[[#This Row],[水路]],"")</f>
        <v>3</v>
      </c>
      <c r="D676" s="22" t="str">
        <f t="shared" si="43"/>
        <v>3643</v>
      </c>
      <c r="E676" s="22">
        <f>IFERROR(テーブル_Swim015[[#This Row],[選手番号]],"")</f>
        <v>180</v>
      </c>
      <c r="F676" s="22" t="str">
        <f>IFERROR(VLOOKUP(E676,Sheet3!A:H,3,0),"")</f>
        <v xml:space="preserve">増田　　開                    </v>
      </c>
      <c r="G676" s="22" t="str">
        <f>IFERROR(VLOOKUP(E676,Sheet3!A:H,8,0),"")</f>
        <v xml:space="preserve">坂出伊藤ＳＳ    </v>
      </c>
      <c r="H676" s="22" t="str">
        <f>IFERROR(VLOOKUP(E676,Sheet2!A:B,2,0),"")</f>
        <v/>
      </c>
      <c r="I676" s="22" t="str">
        <f t="shared" si="44"/>
        <v>18036</v>
      </c>
      <c r="J676" s="22">
        <f t="shared" si="45"/>
        <v>4</v>
      </c>
      <c r="K676" s="22">
        <f t="shared" si="46"/>
        <v>3</v>
      </c>
    </row>
    <row r="677" spans="1:11" s="22" customFormat="1">
      <c r="A677" s="22">
        <f>IFERROR(テーブル_Swim015[[#This Row],[競技番号]],"")</f>
        <v>36</v>
      </c>
      <c r="B677" s="22">
        <f>IFERROR(テーブル_Swim015[[#This Row],[組]],"")</f>
        <v>4</v>
      </c>
      <c r="C677" s="22">
        <f>IFERROR(テーブル_Swim015[[#This Row],[水路]],"")</f>
        <v>4</v>
      </c>
      <c r="D677" s="22" t="str">
        <f t="shared" si="43"/>
        <v>3644</v>
      </c>
      <c r="E677" s="22">
        <f>IFERROR(テーブル_Swim015[[#This Row],[選手番号]],"")</f>
        <v>394</v>
      </c>
      <c r="F677" s="22" t="str">
        <f>IFERROR(VLOOKUP(E677,Sheet3!A:H,3,0),"")</f>
        <v xml:space="preserve">幸田　太一                    </v>
      </c>
      <c r="G677" s="22" t="str">
        <f>IFERROR(VLOOKUP(E677,Sheet3!A:H,8,0),"")</f>
        <v xml:space="preserve">ＯＫ藍住        </v>
      </c>
      <c r="H677" s="22" t="str">
        <f>IFERROR(VLOOKUP(E677,Sheet2!A:B,2,0),"")</f>
        <v/>
      </c>
      <c r="I677" s="22" t="str">
        <f t="shared" si="44"/>
        <v>39436</v>
      </c>
      <c r="J677" s="22">
        <f t="shared" si="45"/>
        <v>4</v>
      </c>
      <c r="K677" s="22">
        <f t="shared" si="46"/>
        <v>4</v>
      </c>
    </row>
    <row r="678" spans="1:11" s="22" customFormat="1">
      <c r="A678" s="22">
        <f>IFERROR(テーブル_Swim015[[#This Row],[競技番号]],"")</f>
        <v>36</v>
      </c>
      <c r="B678" s="22">
        <f>IFERROR(テーブル_Swim015[[#This Row],[組]],"")</f>
        <v>4</v>
      </c>
      <c r="C678" s="22">
        <f>IFERROR(テーブル_Swim015[[#This Row],[水路]],"")</f>
        <v>5</v>
      </c>
      <c r="D678" s="22" t="str">
        <f t="shared" si="43"/>
        <v>3645</v>
      </c>
      <c r="E678" s="22">
        <f>IFERROR(テーブル_Swim015[[#This Row],[選手番号]],"")</f>
        <v>766</v>
      </c>
      <c r="F678" s="22" t="str">
        <f>IFERROR(VLOOKUP(E678,Sheet3!A:H,3,0),"")</f>
        <v xml:space="preserve">安原　聖力                    </v>
      </c>
      <c r="G678" s="22" t="str">
        <f>IFERROR(VLOOKUP(E678,Sheet3!A:H,8,0),"")</f>
        <v xml:space="preserve">ZEYO-ST         </v>
      </c>
      <c r="H678" s="22" t="str">
        <f>IFERROR(VLOOKUP(E678,Sheet2!A:B,2,0),"")</f>
        <v/>
      </c>
      <c r="I678" s="22" t="str">
        <f t="shared" si="44"/>
        <v>76636</v>
      </c>
      <c r="J678" s="22">
        <f t="shared" si="45"/>
        <v>4</v>
      </c>
      <c r="K678" s="22">
        <f t="shared" si="46"/>
        <v>5</v>
      </c>
    </row>
    <row r="679" spans="1:11" s="22" customFormat="1">
      <c r="A679" s="22">
        <f>IFERROR(テーブル_Swim015[[#This Row],[競技番号]],"")</f>
        <v>36</v>
      </c>
      <c r="B679" s="22">
        <f>IFERROR(テーブル_Swim015[[#This Row],[組]],"")</f>
        <v>4</v>
      </c>
      <c r="C679" s="22">
        <f>IFERROR(テーブル_Swim015[[#This Row],[水路]],"")</f>
        <v>6</v>
      </c>
      <c r="D679" s="22" t="str">
        <f t="shared" si="43"/>
        <v>3646</v>
      </c>
      <c r="E679" s="22">
        <f>IFERROR(テーブル_Swim015[[#This Row],[選手番号]],"")</f>
        <v>591</v>
      </c>
      <c r="F679" s="22" t="str">
        <f>IFERROR(VLOOKUP(E679,Sheet3!A:H,3,0),"")</f>
        <v xml:space="preserve">三好　　凜                    </v>
      </c>
      <c r="G679" s="22" t="str">
        <f>IFERROR(VLOOKUP(E679,Sheet3!A:H,8,0),"")</f>
        <v xml:space="preserve">石原ＳＣ        </v>
      </c>
      <c r="H679" s="22" t="str">
        <f>IFERROR(VLOOKUP(E679,Sheet2!A:B,2,0),"")</f>
        <v/>
      </c>
      <c r="I679" s="22" t="str">
        <f t="shared" si="44"/>
        <v>59136</v>
      </c>
      <c r="J679" s="22">
        <f t="shared" si="45"/>
        <v>4</v>
      </c>
      <c r="K679" s="22">
        <f t="shared" si="46"/>
        <v>6</v>
      </c>
    </row>
    <row r="680" spans="1:11" s="22" customFormat="1">
      <c r="A680" s="22">
        <f>IFERROR(テーブル_Swim015[[#This Row],[競技番号]],"")</f>
        <v>36</v>
      </c>
      <c r="B680" s="22">
        <f>IFERROR(テーブル_Swim015[[#This Row],[組]],"")</f>
        <v>4</v>
      </c>
      <c r="C680" s="22">
        <f>IFERROR(テーブル_Swim015[[#This Row],[水路]],"")</f>
        <v>7</v>
      </c>
      <c r="D680" s="22" t="str">
        <f t="shared" si="43"/>
        <v>3647</v>
      </c>
      <c r="E680" s="22">
        <f>IFERROR(テーブル_Swim015[[#This Row],[選手番号]],"")</f>
        <v>503</v>
      </c>
      <c r="F680" s="22" t="str">
        <f>IFERROR(VLOOKUP(E680,Sheet3!A:H,3,0),"")</f>
        <v xml:space="preserve">田村倫太郎                    </v>
      </c>
      <c r="G680" s="22" t="str">
        <f>IFERROR(VLOOKUP(E680,Sheet3!A:H,8,0),"")</f>
        <v xml:space="preserve">Z-UP            </v>
      </c>
      <c r="H680" s="22" t="str">
        <f>IFERROR(VLOOKUP(E680,Sheet2!A:B,2,0),"")</f>
        <v/>
      </c>
      <c r="I680" s="22" t="str">
        <f t="shared" si="44"/>
        <v>50336</v>
      </c>
      <c r="J680" s="22">
        <f t="shared" si="45"/>
        <v>4</v>
      </c>
      <c r="K680" s="22">
        <f t="shared" si="46"/>
        <v>7</v>
      </c>
    </row>
    <row r="681" spans="1:11" s="22" customFormat="1">
      <c r="A681" s="22">
        <f>IFERROR(テーブル_Swim015[[#This Row],[競技番号]],"")</f>
        <v>36</v>
      </c>
      <c r="B681" s="22">
        <f>IFERROR(テーブル_Swim015[[#This Row],[組]],"")</f>
        <v>4</v>
      </c>
      <c r="C681" s="22">
        <f>IFERROR(テーブル_Swim015[[#This Row],[水路]],"")</f>
        <v>8</v>
      </c>
      <c r="D681" s="22" t="str">
        <f t="shared" si="43"/>
        <v>3648</v>
      </c>
      <c r="E681" s="22">
        <f>IFERROR(テーブル_Swim015[[#This Row],[選手番号]],"")</f>
        <v>380</v>
      </c>
      <c r="F681" s="22" t="str">
        <f>IFERROR(VLOOKUP(E681,Sheet3!A:H,3,0),"")</f>
        <v xml:space="preserve">丸畠　一颯                    </v>
      </c>
      <c r="G681" s="22" t="str">
        <f>IFERROR(VLOOKUP(E681,Sheet3!A:H,8,0),"")</f>
        <v xml:space="preserve">ＯＫ脇町        </v>
      </c>
      <c r="H681" s="22" t="str">
        <f>IFERROR(VLOOKUP(E681,Sheet2!A:B,2,0),"")</f>
        <v/>
      </c>
      <c r="I681" s="22" t="str">
        <f t="shared" si="44"/>
        <v>38036</v>
      </c>
      <c r="J681" s="22">
        <f t="shared" si="45"/>
        <v>4</v>
      </c>
      <c r="K681" s="22">
        <f t="shared" si="46"/>
        <v>8</v>
      </c>
    </row>
    <row r="682" spans="1:11" s="22" customFormat="1">
      <c r="A682" s="22">
        <f>IFERROR(テーブル_Swim015[[#This Row],[競技番号]],"")</f>
        <v>37</v>
      </c>
      <c r="B682" s="22">
        <f>IFERROR(テーブル_Swim015[[#This Row],[組]],"")</f>
        <v>1</v>
      </c>
      <c r="C682" s="22">
        <f>IFERROR(テーブル_Swim015[[#This Row],[水路]],"")</f>
        <v>1</v>
      </c>
      <c r="D682" s="22" t="str">
        <f t="shared" si="43"/>
        <v>3711</v>
      </c>
      <c r="E682" s="22">
        <f>IFERROR(テーブル_Swim015[[#This Row],[選手番号]],"")</f>
        <v>0</v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>037</v>
      </c>
      <c r="J682" s="22">
        <f t="shared" si="45"/>
        <v>1</v>
      </c>
      <c r="K682" s="22">
        <f t="shared" si="46"/>
        <v>1</v>
      </c>
    </row>
    <row r="683" spans="1:11" s="22" customFormat="1">
      <c r="A683" s="22">
        <f>IFERROR(テーブル_Swim015[[#This Row],[競技番号]],"")</f>
        <v>37</v>
      </c>
      <c r="B683" s="22">
        <f>IFERROR(テーブル_Swim015[[#This Row],[組]],"")</f>
        <v>1</v>
      </c>
      <c r="C683" s="22">
        <f>IFERROR(テーブル_Swim015[[#This Row],[水路]],"")</f>
        <v>2</v>
      </c>
      <c r="D683" s="22" t="str">
        <f t="shared" si="43"/>
        <v>3712</v>
      </c>
      <c r="E683" s="22">
        <f>IFERROR(テーブル_Swim015[[#This Row],[選手番号]],"")</f>
        <v>772</v>
      </c>
      <c r="F683" s="22" t="str">
        <f>IFERROR(VLOOKUP(E683,Sheet3!A:H,3,0),"")</f>
        <v xml:space="preserve">仁井　光莉                    </v>
      </c>
      <c r="G683" s="22" t="str">
        <f>IFERROR(VLOOKUP(E683,Sheet3!A:H,8,0),"")</f>
        <v xml:space="preserve">ZEYO-ST         </v>
      </c>
      <c r="H683" s="22" t="str">
        <f>IFERROR(VLOOKUP(E683,Sheet2!A:B,2,0),"")</f>
        <v/>
      </c>
      <c r="I683" s="22" t="str">
        <f t="shared" si="44"/>
        <v>77237</v>
      </c>
      <c r="J683" s="22">
        <f t="shared" si="45"/>
        <v>1</v>
      </c>
      <c r="K683" s="22">
        <f t="shared" si="46"/>
        <v>2</v>
      </c>
    </row>
    <row r="684" spans="1:11" s="22" customFormat="1">
      <c r="A684" s="22">
        <f>IFERROR(テーブル_Swim015[[#This Row],[競技番号]],"")</f>
        <v>37</v>
      </c>
      <c r="B684" s="22">
        <f>IFERROR(テーブル_Swim015[[#This Row],[組]],"")</f>
        <v>1</v>
      </c>
      <c r="C684" s="22">
        <f>IFERROR(テーブル_Swim015[[#This Row],[水路]],"")</f>
        <v>3</v>
      </c>
      <c r="D684" s="22" t="str">
        <f t="shared" si="43"/>
        <v>3713</v>
      </c>
      <c r="E684" s="22">
        <f>IFERROR(テーブル_Swim015[[#This Row],[選手番号]],"")</f>
        <v>636</v>
      </c>
      <c r="F684" s="22" t="str">
        <f>IFERROR(VLOOKUP(E684,Sheet3!A:H,3,0),"")</f>
        <v xml:space="preserve">宮本　聖乃                    </v>
      </c>
      <c r="G684" s="22" t="str">
        <f>IFERROR(VLOOKUP(E684,Sheet3!A:H,8,0),"")</f>
        <v xml:space="preserve">リー保内        </v>
      </c>
      <c r="H684" s="22" t="str">
        <f>IFERROR(VLOOKUP(E684,Sheet2!A:B,2,0),"")</f>
        <v/>
      </c>
      <c r="I684" s="22" t="str">
        <f t="shared" si="44"/>
        <v>63637</v>
      </c>
      <c r="J684" s="22">
        <f t="shared" si="45"/>
        <v>1</v>
      </c>
      <c r="K684" s="22">
        <f t="shared" si="46"/>
        <v>3</v>
      </c>
    </row>
    <row r="685" spans="1:11" s="22" customFormat="1">
      <c r="A685" s="22">
        <f>IFERROR(テーブル_Swim015[[#This Row],[競技番号]],"")</f>
        <v>37</v>
      </c>
      <c r="B685" s="22">
        <f>IFERROR(テーブル_Swim015[[#This Row],[組]],"")</f>
        <v>1</v>
      </c>
      <c r="C685" s="22">
        <f>IFERROR(テーブル_Swim015[[#This Row],[水路]],"")</f>
        <v>4</v>
      </c>
      <c r="D685" s="22" t="str">
        <f t="shared" si="43"/>
        <v>3714</v>
      </c>
      <c r="E685" s="22">
        <f>IFERROR(テーブル_Swim015[[#This Row],[選手番号]],"")</f>
        <v>685</v>
      </c>
      <c r="F685" s="22" t="str">
        <f>IFERROR(VLOOKUP(E685,Sheet3!A:H,3,0),"")</f>
        <v xml:space="preserve">田中　陽奈                    </v>
      </c>
      <c r="G685" s="22" t="str">
        <f>IFERROR(VLOOKUP(E685,Sheet3!A:H,8,0),"")</f>
        <v xml:space="preserve">コナミ松山      </v>
      </c>
      <c r="H685" s="22" t="str">
        <f>IFERROR(VLOOKUP(E685,Sheet2!A:B,2,0),"")</f>
        <v/>
      </c>
      <c r="I685" s="22" t="str">
        <f t="shared" si="44"/>
        <v>68537</v>
      </c>
      <c r="J685" s="22">
        <f t="shared" si="45"/>
        <v>1</v>
      </c>
      <c r="K685" s="22">
        <f t="shared" si="46"/>
        <v>4</v>
      </c>
    </row>
    <row r="686" spans="1:11" s="22" customFormat="1">
      <c r="A686" s="22">
        <f>IFERROR(テーブル_Swim015[[#This Row],[競技番号]],"")</f>
        <v>37</v>
      </c>
      <c r="B686" s="22">
        <f>IFERROR(テーブル_Swim015[[#This Row],[組]],"")</f>
        <v>1</v>
      </c>
      <c r="C686" s="22">
        <f>IFERROR(テーブル_Swim015[[#This Row],[水路]],"")</f>
        <v>5</v>
      </c>
      <c r="D686" s="22" t="str">
        <f t="shared" si="43"/>
        <v>3715</v>
      </c>
      <c r="E686" s="22">
        <f>IFERROR(テーブル_Swim015[[#This Row],[選手番号]],"")</f>
        <v>23</v>
      </c>
      <c r="F686" s="22" t="str">
        <f>IFERROR(VLOOKUP(E686,Sheet3!A:H,3,0),"")</f>
        <v xml:space="preserve">小松　千紘                    </v>
      </c>
      <c r="G686" s="22" t="str">
        <f>IFERROR(VLOOKUP(E686,Sheet3!A:H,8,0),"")</f>
        <v xml:space="preserve">ジャパン高松    </v>
      </c>
      <c r="H686" s="22" t="str">
        <f>IFERROR(VLOOKUP(E686,Sheet2!A:B,2,0),"")</f>
        <v/>
      </c>
      <c r="I686" s="22" t="str">
        <f t="shared" si="44"/>
        <v>2337</v>
      </c>
      <c r="J686" s="22">
        <f t="shared" si="45"/>
        <v>1</v>
      </c>
      <c r="K686" s="22">
        <f t="shared" si="46"/>
        <v>5</v>
      </c>
    </row>
    <row r="687" spans="1:11" s="22" customFormat="1">
      <c r="A687" s="22">
        <f>IFERROR(テーブル_Swim015[[#This Row],[競技番号]],"")</f>
        <v>37</v>
      </c>
      <c r="B687" s="22">
        <f>IFERROR(テーブル_Swim015[[#This Row],[組]],"")</f>
        <v>1</v>
      </c>
      <c r="C687" s="22">
        <f>IFERROR(テーブル_Swim015[[#This Row],[水路]],"")</f>
        <v>6</v>
      </c>
      <c r="D687" s="22" t="str">
        <f t="shared" si="43"/>
        <v>3716</v>
      </c>
      <c r="E687" s="22">
        <f>IFERROR(テーブル_Swim015[[#This Row],[選手番号]],"")</f>
        <v>386</v>
      </c>
      <c r="F687" s="22" t="str">
        <f>IFERROR(VLOOKUP(E687,Sheet3!A:H,3,0),"")</f>
        <v xml:space="preserve">久保　秀華                    </v>
      </c>
      <c r="G687" s="22" t="str">
        <f>IFERROR(VLOOKUP(E687,Sheet3!A:H,8,0),"")</f>
        <v xml:space="preserve">ＯＫ脇町        </v>
      </c>
      <c r="H687" s="22" t="str">
        <f>IFERROR(VLOOKUP(E687,Sheet2!A:B,2,0),"")</f>
        <v/>
      </c>
      <c r="I687" s="22" t="str">
        <f t="shared" si="44"/>
        <v>38637</v>
      </c>
      <c r="J687" s="22">
        <f t="shared" si="45"/>
        <v>1</v>
      </c>
      <c r="K687" s="22">
        <f t="shared" si="46"/>
        <v>6</v>
      </c>
    </row>
    <row r="688" spans="1:11" s="22" customFormat="1">
      <c r="A688" s="22">
        <f>IFERROR(テーブル_Swim015[[#This Row],[競技番号]],"")</f>
        <v>37</v>
      </c>
      <c r="B688" s="22">
        <f>IFERROR(テーブル_Swim015[[#This Row],[組]],"")</f>
        <v>1</v>
      </c>
      <c r="C688" s="22">
        <f>IFERROR(テーブル_Swim015[[#This Row],[水路]],"")</f>
        <v>7</v>
      </c>
      <c r="D688" s="22" t="str">
        <f t="shared" si="43"/>
        <v>3717</v>
      </c>
      <c r="E688" s="22">
        <f>IFERROR(テーブル_Swim015[[#This Row],[選手番号]],"")</f>
        <v>491</v>
      </c>
      <c r="F688" s="22" t="str">
        <f>IFERROR(VLOOKUP(E688,Sheet3!A:H,3,0),"")</f>
        <v xml:space="preserve">三木　佳音                    </v>
      </c>
      <c r="G688" s="22" t="str">
        <f>IFERROR(VLOOKUP(E688,Sheet3!A:H,8,0),"")</f>
        <v xml:space="preserve">ｴﾘｴｰﾙSRT        </v>
      </c>
      <c r="H688" s="22" t="str">
        <f>IFERROR(VLOOKUP(E688,Sheet2!A:B,2,0),"")</f>
        <v/>
      </c>
      <c r="I688" s="22" t="str">
        <f t="shared" si="44"/>
        <v>49137</v>
      </c>
      <c r="J688" s="22">
        <f t="shared" si="45"/>
        <v>1</v>
      </c>
      <c r="K688" s="22">
        <f t="shared" si="46"/>
        <v>7</v>
      </c>
    </row>
    <row r="689" spans="1:11" s="22" customFormat="1">
      <c r="A689" s="22">
        <f>IFERROR(テーブル_Swim015[[#This Row],[競技番号]],"")</f>
        <v>37</v>
      </c>
      <c r="B689" s="22">
        <f>IFERROR(テーブル_Swim015[[#This Row],[組]],"")</f>
        <v>1</v>
      </c>
      <c r="C689" s="22">
        <f>IFERROR(テーブル_Swim015[[#This Row],[水路]],"")</f>
        <v>8</v>
      </c>
      <c r="D689" s="22" t="str">
        <f t="shared" si="43"/>
        <v>3718</v>
      </c>
      <c r="E689" s="22">
        <f>IFERROR(テーブル_Swim015[[#This Row],[選手番号]],"")</f>
        <v>0</v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44"/>
        <v>037</v>
      </c>
      <c r="J689" s="22">
        <f t="shared" si="45"/>
        <v>1</v>
      </c>
      <c r="K689" s="22">
        <f t="shared" si="46"/>
        <v>8</v>
      </c>
    </row>
    <row r="690" spans="1:11" s="22" customFormat="1">
      <c r="A690" s="22">
        <f>IFERROR(テーブル_Swim015[[#This Row],[競技番号]],"")</f>
        <v>37</v>
      </c>
      <c r="B690" s="22">
        <f>IFERROR(テーブル_Swim015[[#This Row],[組]],"")</f>
        <v>2</v>
      </c>
      <c r="C690" s="22">
        <f>IFERROR(テーブル_Swim015[[#This Row],[水路]],"")</f>
        <v>1</v>
      </c>
      <c r="D690" s="22" t="str">
        <f t="shared" si="43"/>
        <v>3721</v>
      </c>
      <c r="E690" s="22">
        <f>IFERROR(テーブル_Swim015[[#This Row],[選手番号]],"")</f>
        <v>748</v>
      </c>
      <c r="F690" s="22" t="str">
        <f>IFERROR(VLOOKUP(E690,Sheet3!A:H,3,0),"")</f>
        <v xml:space="preserve">竹内　詩乃                    </v>
      </c>
      <c r="G690" s="22" t="str">
        <f>IFERROR(VLOOKUP(E690,Sheet3!A:H,8,0),"")</f>
        <v xml:space="preserve">ＪＳＳ高知      </v>
      </c>
      <c r="H690" s="22" t="str">
        <f>IFERROR(VLOOKUP(E690,Sheet2!A:B,2,0),"")</f>
        <v/>
      </c>
      <c r="I690" s="22" t="str">
        <f t="shared" si="44"/>
        <v>74837</v>
      </c>
      <c r="J690" s="22">
        <f t="shared" si="45"/>
        <v>2</v>
      </c>
      <c r="K690" s="22">
        <f t="shared" si="46"/>
        <v>1</v>
      </c>
    </row>
    <row r="691" spans="1:11" s="22" customFormat="1">
      <c r="A691" s="22">
        <f>IFERROR(テーブル_Swim015[[#This Row],[競技番号]],"")</f>
        <v>37</v>
      </c>
      <c r="B691" s="22">
        <f>IFERROR(テーブル_Swim015[[#This Row],[組]],"")</f>
        <v>2</v>
      </c>
      <c r="C691" s="22">
        <f>IFERROR(テーブル_Swim015[[#This Row],[水路]],"")</f>
        <v>2</v>
      </c>
      <c r="D691" s="22" t="str">
        <f t="shared" si="43"/>
        <v>3722</v>
      </c>
      <c r="E691" s="22">
        <f>IFERROR(テーブル_Swim015[[#This Row],[選手番号]],"")</f>
        <v>770</v>
      </c>
      <c r="F691" s="22" t="str">
        <f>IFERROR(VLOOKUP(E691,Sheet3!A:H,3,0),"")</f>
        <v xml:space="preserve">仁井　帆花                    </v>
      </c>
      <c r="G691" s="22" t="str">
        <f>IFERROR(VLOOKUP(E691,Sheet3!A:H,8,0),"")</f>
        <v xml:space="preserve">ZEYO-ST         </v>
      </c>
      <c r="H691" s="22" t="str">
        <f>IFERROR(VLOOKUP(E691,Sheet2!A:B,2,0),"")</f>
        <v/>
      </c>
      <c r="I691" s="22" t="str">
        <f t="shared" si="44"/>
        <v>77037</v>
      </c>
      <c r="J691" s="22">
        <f t="shared" si="45"/>
        <v>2</v>
      </c>
      <c r="K691" s="22">
        <f t="shared" si="46"/>
        <v>2</v>
      </c>
    </row>
    <row r="692" spans="1:11" s="22" customFormat="1">
      <c r="A692" s="22">
        <f>IFERROR(テーブル_Swim015[[#This Row],[競技番号]],"")</f>
        <v>37</v>
      </c>
      <c r="B692" s="22">
        <f>IFERROR(テーブル_Swim015[[#This Row],[組]],"")</f>
        <v>2</v>
      </c>
      <c r="C692" s="22">
        <f>IFERROR(テーブル_Swim015[[#This Row],[水路]],"")</f>
        <v>3</v>
      </c>
      <c r="D692" s="22" t="str">
        <f t="shared" si="43"/>
        <v>3723</v>
      </c>
      <c r="E692" s="22">
        <f>IFERROR(テーブル_Swim015[[#This Row],[選手番号]],"")</f>
        <v>197</v>
      </c>
      <c r="F692" s="22" t="str">
        <f>IFERROR(VLOOKUP(E692,Sheet3!A:H,3,0),"")</f>
        <v xml:space="preserve">中名　桃子                    </v>
      </c>
      <c r="G692" s="22" t="str">
        <f>IFERROR(VLOOKUP(E692,Sheet3!A:H,8,0),"")</f>
        <v xml:space="preserve">坂出伊藤ＳＳ    </v>
      </c>
      <c r="H692" s="22" t="str">
        <f>IFERROR(VLOOKUP(E692,Sheet2!A:B,2,0),"")</f>
        <v/>
      </c>
      <c r="I692" s="22" t="str">
        <f t="shared" si="44"/>
        <v>19737</v>
      </c>
      <c r="J692" s="22">
        <f t="shared" si="45"/>
        <v>2</v>
      </c>
      <c r="K692" s="22">
        <f t="shared" si="46"/>
        <v>3</v>
      </c>
    </row>
    <row r="693" spans="1:11" s="22" customFormat="1">
      <c r="A693" s="22">
        <f>IFERROR(テーブル_Swim015[[#This Row],[競技番号]],"")</f>
        <v>37</v>
      </c>
      <c r="B693" s="22">
        <f>IFERROR(テーブル_Swim015[[#This Row],[組]],"")</f>
        <v>2</v>
      </c>
      <c r="C693" s="22">
        <f>IFERROR(テーブル_Swim015[[#This Row],[水路]],"")</f>
        <v>4</v>
      </c>
      <c r="D693" s="22" t="str">
        <f t="shared" si="43"/>
        <v>3724</v>
      </c>
      <c r="E693" s="22">
        <f>IFERROR(テーブル_Swim015[[#This Row],[選手番号]],"")</f>
        <v>558</v>
      </c>
      <c r="F693" s="22" t="str">
        <f>IFERROR(VLOOKUP(E693,Sheet3!A:H,3,0),"")</f>
        <v xml:space="preserve">浅川　　楓                    </v>
      </c>
      <c r="G693" s="22" t="str">
        <f>IFERROR(VLOOKUP(E693,Sheet3!A:H,8,0),"")</f>
        <v xml:space="preserve">南海朝生田      </v>
      </c>
      <c r="H693" s="22" t="str">
        <f>IFERROR(VLOOKUP(E693,Sheet2!A:B,2,0),"")</f>
        <v/>
      </c>
      <c r="I693" s="22" t="str">
        <f t="shared" si="44"/>
        <v>55837</v>
      </c>
      <c r="J693" s="22">
        <f t="shared" si="45"/>
        <v>2</v>
      </c>
      <c r="K693" s="22">
        <f t="shared" si="46"/>
        <v>4</v>
      </c>
    </row>
    <row r="694" spans="1:11" s="22" customFormat="1">
      <c r="A694" s="22">
        <f>IFERROR(テーブル_Swim015[[#This Row],[競技番号]],"")</f>
        <v>37</v>
      </c>
      <c r="B694" s="22">
        <f>IFERROR(テーブル_Swim015[[#This Row],[組]],"")</f>
        <v>2</v>
      </c>
      <c r="C694" s="22">
        <f>IFERROR(テーブル_Swim015[[#This Row],[水路]],"")</f>
        <v>5</v>
      </c>
      <c r="D694" s="22" t="str">
        <f t="shared" si="43"/>
        <v>3725</v>
      </c>
      <c r="E694" s="22">
        <f>IFERROR(テーブル_Swim015[[#This Row],[選手番号]],"")</f>
        <v>474</v>
      </c>
      <c r="F694" s="22" t="str">
        <f>IFERROR(VLOOKUP(E694,Sheet3!A:H,3,0),"")</f>
        <v xml:space="preserve">戒能　朝陽                    </v>
      </c>
      <c r="G694" s="22" t="str">
        <f>IFERROR(VLOOKUP(E694,Sheet3!A:H,8,0),"")</f>
        <v xml:space="preserve">南海ＤＣ        </v>
      </c>
      <c r="H694" s="22" t="str">
        <f>IFERROR(VLOOKUP(E694,Sheet2!A:B,2,0),"")</f>
        <v/>
      </c>
      <c r="I694" s="22" t="str">
        <f t="shared" si="44"/>
        <v>47437</v>
      </c>
      <c r="J694" s="22">
        <f t="shared" si="45"/>
        <v>2</v>
      </c>
      <c r="K694" s="22">
        <f t="shared" si="46"/>
        <v>5</v>
      </c>
    </row>
    <row r="695" spans="1:11" s="22" customFormat="1">
      <c r="A695" s="22">
        <f>IFERROR(テーブル_Swim015[[#This Row],[競技番号]],"")</f>
        <v>37</v>
      </c>
      <c r="B695" s="22">
        <f>IFERROR(テーブル_Swim015[[#This Row],[組]],"")</f>
        <v>2</v>
      </c>
      <c r="C695" s="22">
        <f>IFERROR(テーブル_Swim015[[#This Row],[水路]],"")</f>
        <v>6</v>
      </c>
      <c r="D695" s="22" t="str">
        <f t="shared" si="43"/>
        <v>3726</v>
      </c>
      <c r="E695" s="22">
        <f>IFERROR(テーブル_Swim015[[#This Row],[選手番号]],"")</f>
        <v>21</v>
      </c>
      <c r="F695" s="22" t="str">
        <f>IFERROR(VLOOKUP(E695,Sheet3!A:H,3,0),"")</f>
        <v xml:space="preserve">大井　孝菜                    </v>
      </c>
      <c r="G695" s="22" t="str">
        <f>IFERROR(VLOOKUP(E695,Sheet3!A:H,8,0),"")</f>
        <v xml:space="preserve">ジャパン高松    </v>
      </c>
      <c r="H695" s="22" t="str">
        <f>IFERROR(VLOOKUP(E695,Sheet2!A:B,2,0),"")</f>
        <v/>
      </c>
      <c r="I695" s="22" t="str">
        <f t="shared" si="44"/>
        <v>2137</v>
      </c>
      <c r="J695" s="22">
        <f t="shared" si="45"/>
        <v>2</v>
      </c>
      <c r="K695" s="22">
        <f t="shared" si="46"/>
        <v>6</v>
      </c>
    </row>
    <row r="696" spans="1:11" s="22" customFormat="1">
      <c r="A696" s="22">
        <f>IFERROR(テーブル_Swim015[[#This Row],[競技番号]],"")</f>
        <v>37</v>
      </c>
      <c r="B696" s="22">
        <f>IFERROR(テーブル_Swim015[[#This Row],[組]],"")</f>
        <v>2</v>
      </c>
      <c r="C696" s="22">
        <f>IFERROR(テーブル_Swim015[[#This Row],[水路]],"")</f>
        <v>7</v>
      </c>
      <c r="D696" s="22" t="str">
        <f t="shared" si="43"/>
        <v>3727</v>
      </c>
      <c r="E696" s="22">
        <f>IFERROR(テーブル_Swim015[[#This Row],[選手番号]],"")</f>
        <v>789</v>
      </c>
      <c r="F696" s="22" t="str">
        <f>IFERROR(VLOOKUP(E696,Sheet3!A:H,3,0),"")</f>
        <v xml:space="preserve">首藤　大果                    </v>
      </c>
      <c r="G696" s="22" t="str">
        <f>IFERROR(VLOOKUP(E696,Sheet3!A:H,8,0),"")</f>
        <v xml:space="preserve">窪川ＳＣ        </v>
      </c>
      <c r="H696" s="22" t="str">
        <f>IFERROR(VLOOKUP(E696,Sheet2!A:B,2,0),"")</f>
        <v/>
      </c>
      <c r="I696" s="22" t="str">
        <f t="shared" si="44"/>
        <v>78937</v>
      </c>
      <c r="J696" s="22">
        <f t="shared" si="45"/>
        <v>2</v>
      </c>
      <c r="K696" s="22">
        <f t="shared" si="46"/>
        <v>7</v>
      </c>
    </row>
    <row r="697" spans="1:11" s="22" customFormat="1">
      <c r="A697" s="22">
        <f>IFERROR(テーブル_Swim015[[#This Row],[競技番号]],"")</f>
        <v>37</v>
      </c>
      <c r="B697" s="22">
        <f>IFERROR(テーブル_Swim015[[#This Row],[組]],"")</f>
        <v>2</v>
      </c>
      <c r="C697" s="22">
        <f>IFERROR(テーブル_Swim015[[#This Row],[水路]],"")</f>
        <v>8</v>
      </c>
      <c r="D697" s="22" t="str">
        <f t="shared" si="43"/>
        <v>3728</v>
      </c>
      <c r="E697" s="22">
        <f>IFERROR(テーブル_Swim015[[#This Row],[選手番号]],"")</f>
        <v>419</v>
      </c>
      <c r="F697" s="22" t="str">
        <f>IFERROR(VLOOKUP(E697,Sheet3!A:H,3,0),"")</f>
        <v xml:space="preserve">天羽　　礼                    </v>
      </c>
      <c r="G697" s="22" t="str">
        <f>IFERROR(VLOOKUP(E697,Sheet3!A:H,8,0),"")</f>
        <v xml:space="preserve">トビウオ川内    </v>
      </c>
      <c r="H697" s="22" t="str">
        <f>IFERROR(VLOOKUP(E697,Sheet2!A:B,2,0),"")</f>
        <v/>
      </c>
      <c r="I697" s="22" t="str">
        <f t="shared" si="44"/>
        <v>41937</v>
      </c>
      <c r="J697" s="22">
        <f t="shared" si="45"/>
        <v>2</v>
      </c>
      <c r="K697" s="22">
        <f t="shared" si="46"/>
        <v>8</v>
      </c>
    </row>
    <row r="698" spans="1:11" s="22" customFormat="1">
      <c r="A698" s="22">
        <f>IFERROR(テーブル_Swim015[[#This Row],[競技番号]],"")</f>
        <v>38</v>
      </c>
      <c r="B698" s="22">
        <f>IFERROR(テーブル_Swim015[[#This Row],[組]],"")</f>
        <v>1</v>
      </c>
      <c r="C698" s="22">
        <f>IFERROR(テーブル_Swim015[[#This Row],[水路]],"")</f>
        <v>1</v>
      </c>
      <c r="D698" s="22" t="str">
        <f t="shared" si="43"/>
        <v>3811</v>
      </c>
      <c r="E698" s="22">
        <f>IFERROR(テーブル_Swim015[[#This Row],[選手番号]],"")</f>
        <v>0</v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/>
      </c>
      <c r="I698" s="22" t="str">
        <f t="shared" si="44"/>
        <v>038</v>
      </c>
      <c r="J698" s="22">
        <f t="shared" si="45"/>
        <v>1</v>
      </c>
      <c r="K698" s="22">
        <f t="shared" si="46"/>
        <v>1</v>
      </c>
    </row>
    <row r="699" spans="1:11" s="22" customFormat="1">
      <c r="A699" s="22">
        <f>IFERROR(テーブル_Swim015[[#This Row],[競技番号]],"")</f>
        <v>38</v>
      </c>
      <c r="B699" s="22">
        <f>IFERROR(テーブル_Swim015[[#This Row],[組]],"")</f>
        <v>1</v>
      </c>
      <c r="C699" s="22">
        <f>IFERROR(テーブル_Swim015[[#This Row],[水路]],"")</f>
        <v>2</v>
      </c>
      <c r="D699" s="22" t="str">
        <f t="shared" si="43"/>
        <v>3812</v>
      </c>
      <c r="E699" s="22">
        <f>IFERROR(テーブル_Swim015[[#This Row],[選手番号]],"")</f>
        <v>716</v>
      </c>
      <c r="F699" s="22" t="str">
        <f>IFERROR(VLOOKUP(E699,Sheet3!A:H,3,0),"")</f>
        <v xml:space="preserve">東富　隆晋                    </v>
      </c>
      <c r="G699" s="22" t="str">
        <f>IFERROR(VLOOKUP(E699,Sheet3!A:H,8,0),"")</f>
        <v xml:space="preserve">コナミ高知      </v>
      </c>
      <c r="H699" s="22" t="str">
        <f>IFERROR(VLOOKUP(E699,Sheet2!A:B,2,0),"")</f>
        <v/>
      </c>
      <c r="I699" s="22" t="str">
        <f t="shared" si="44"/>
        <v>71638</v>
      </c>
      <c r="J699" s="22">
        <f t="shared" si="45"/>
        <v>1</v>
      </c>
      <c r="K699" s="22">
        <f t="shared" si="46"/>
        <v>2</v>
      </c>
    </row>
    <row r="700" spans="1:11" s="22" customFormat="1">
      <c r="A700" s="22">
        <f>IFERROR(テーブル_Swim015[[#This Row],[競技番号]],"")</f>
        <v>38</v>
      </c>
      <c r="B700" s="22">
        <f>IFERROR(テーブル_Swim015[[#This Row],[組]],"")</f>
        <v>1</v>
      </c>
      <c r="C700" s="22">
        <f>IFERROR(テーブル_Swim015[[#This Row],[水路]],"")</f>
        <v>3</v>
      </c>
      <c r="D700" s="22" t="str">
        <f t="shared" si="43"/>
        <v>3813</v>
      </c>
      <c r="E700" s="22">
        <f>IFERROR(テーブル_Swim015[[#This Row],[選手番号]],"")</f>
        <v>208</v>
      </c>
      <c r="F700" s="22" t="str">
        <f>IFERROR(VLOOKUP(E700,Sheet3!A:H,3,0),"")</f>
        <v xml:space="preserve">北　　大申                    </v>
      </c>
      <c r="G700" s="22" t="str">
        <f>IFERROR(VLOOKUP(E700,Sheet3!A:H,8,0),"")</f>
        <v xml:space="preserve">サンダーＳＳ    </v>
      </c>
      <c r="H700" s="22" t="str">
        <f>IFERROR(VLOOKUP(E700,Sheet2!A:B,2,0),"")</f>
        <v/>
      </c>
      <c r="I700" s="22" t="str">
        <f t="shared" si="44"/>
        <v>20838</v>
      </c>
      <c r="J700" s="22">
        <f t="shared" si="45"/>
        <v>1</v>
      </c>
      <c r="K700" s="22">
        <f t="shared" si="46"/>
        <v>3</v>
      </c>
    </row>
    <row r="701" spans="1:11" s="22" customFormat="1">
      <c r="A701" s="22">
        <f>IFERROR(テーブル_Swim015[[#This Row],[競技番号]],"")</f>
        <v>38</v>
      </c>
      <c r="B701" s="22">
        <f>IFERROR(テーブル_Swim015[[#This Row],[組]],"")</f>
        <v>1</v>
      </c>
      <c r="C701" s="22">
        <f>IFERROR(テーブル_Swim015[[#This Row],[水路]],"")</f>
        <v>4</v>
      </c>
      <c r="D701" s="22" t="str">
        <f t="shared" si="43"/>
        <v>3814</v>
      </c>
      <c r="E701" s="22">
        <f>IFERROR(テーブル_Swim015[[#This Row],[選手番号]],"")</f>
        <v>462</v>
      </c>
      <c r="F701" s="22" t="str">
        <f>IFERROR(VLOOKUP(E701,Sheet3!A:H,3,0),"")</f>
        <v xml:space="preserve">福永　竜星                    </v>
      </c>
      <c r="G701" s="22" t="str">
        <f>IFERROR(VLOOKUP(E701,Sheet3!A:H,8,0),"")</f>
        <v xml:space="preserve">南海ＤＣ        </v>
      </c>
      <c r="H701" s="22" t="str">
        <f>IFERROR(VLOOKUP(E701,Sheet2!A:B,2,0),"")</f>
        <v/>
      </c>
      <c r="I701" s="22" t="str">
        <f t="shared" si="44"/>
        <v>46238</v>
      </c>
      <c r="J701" s="22">
        <f t="shared" si="45"/>
        <v>1</v>
      </c>
      <c r="K701" s="22">
        <f t="shared" si="46"/>
        <v>4</v>
      </c>
    </row>
    <row r="702" spans="1:11" s="22" customFormat="1">
      <c r="A702" s="22">
        <f>IFERROR(テーブル_Swim015[[#This Row],[競技番号]],"")</f>
        <v>38</v>
      </c>
      <c r="B702" s="22">
        <f>IFERROR(テーブル_Swim015[[#This Row],[組]],"")</f>
        <v>1</v>
      </c>
      <c r="C702" s="22">
        <f>IFERROR(テーブル_Swim015[[#This Row],[水路]],"")</f>
        <v>5</v>
      </c>
      <c r="D702" s="22" t="str">
        <f t="shared" si="43"/>
        <v>3815</v>
      </c>
      <c r="E702" s="22">
        <f>IFERROR(テーブル_Swim015[[#This Row],[選手番号]],"")</f>
        <v>124</v>
      </c>
      <c r="F702" s="22" t="str">
        <f>IFERROR(VLOOKUP(E702,Sheet3!A:H,3,0),"")</f>
        <v xml:space="preserve">竹内　淳稀                    </v>
      </c>
      <c r="G702" s="22" t="str">
        <f>IFERROR(VLOOKUP(E702,Sheet3!A:H,8,0),"")</f>
        <v xml:space="preserve">瀬戸内ＳＳ      </v>
      </c>
      <c r="H702" s="22" t="str">
        <f>IFERROR(VLOOKUP(E702,Sheet2!A:B,2,0),"")</f>
        <v/>
      </c>
      <c r="I702" s="22" t="str">
        <f t="shared" si="44"/>
        <v>12438</v>
      </c>
      <c r="J702" s="22">
        <f t="shared" si="45"/>
        <v>1</v>
      </c>
      <c r="K702" s="22">
        <f t="shared" si="46"/>
        <v>5</v>
      </c>
    </row>
    <row r="703" spans="1:11" s="22" customFormat="1">
      <c r="A703" s="22">
        <f>IFERROR(テーブル_Swim015[[#This Row],[競技番号]],"")</f>
        <v>38</v>
      </c>
      <c r="B703" s="22">
        <f>IFERROR(テーブル_Swim015[[#This Row],[組]],"")</f>
        <v>1</v>
      </c>
      <c r="C703" s="22">
        <f>IFERROR(テーブル_Swim015[[#This Row],[水路]],"")</f>
        <v>6</v>
      </c>
      <c r="D703" s="22" t="str">
        <f t="shared" si="43"/>
        <v>3816</v>
      </c>
      <c r="E703" s="22">
        <f>IFERROR(テーブル_Swim015[[#This Row],[選手番号]],"")</f>
        <v>721</v>
      </c>
      <c r="F703" s="22" t="str">
        <f>IFERROR(VLOOKUP(E703,Sheet3!A:H,3,0),"")</f>
        <v xml:space="preserve">松岡　　迅                    </v>
      </c>
      <c r="G703" s="22" t="str">
        <f>IFERROR(VLOOKUP(E703,Sheet3!A:H,8,0),"")</f>
        <v xml:space="preserve">みかづきＳＳ    </v>
      </c>
      <c r="H703" s="22" t="str">
        <f>IFERROR(VLOOKUP(E703,Sheet2!A:B,2,0),"")</f>
        <v/>
      </c>
      <c r="I703" s="22" t="str">
        <f t="shared" si="44"/>
        <v>72138</v>
      </c>
      <c r="J703" s="22">
        <f t="shared" si="45"/>
        <v>1</v>
      </c>
      <c r="K703" s="22">
        <f t="shared" si="46"/>
        <v>6</v>
      </c>
    </row>
    <row r="704" spans="1:11" s="22" customFormat="1">
      <c r="A704" s="22">
        <f>IFERROR(テーブル_Swim015[[#This Row],[競技番号]],"")</f>
        <v>38</v>
      </c>
      <c r="B704" s="22">
        <f>IFERROR(テーブル_Swim015[[#This Row],[組]],"")</f>
        <v>1</v>
      </c>
      <c r="C704" s="22">
        <f>IFERROR(テーブル_Swim015[[#This Row],[水路]],"")</f>
        <v>7</v>
      </c>
      <c r="D704" s="22" t="str">
        <f t="shared" si="43"/>
        <v>3817</v>
      </c>
      <c r="E704" s="22">
        <f>IFERROR(テーブル_Swim015[[#This Row],[選手番号]],"")</f>
        <v>0</v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44"/>
        <v>038</v>
      </c>
      <c r="J704" s="22">
        <f t="shared" si="45"/>
        <v>1</v>
      </c>
      <c r="K704" s="22">
        <f t="shared" si="46"/>
        <v>7</v>
      </c>
    </row>
    <row r="705" spans="1:11" s="22" customFormat="1">
      <c r="A705" s="22">
        <f>IFERROR(テーブル_Swim015[[#This Row],[競技番号]],"")</f>
        <v>38</v>
      </c>
      <c r="B705" s="22">
        <f>IFERROR(テーブル_Swim015[[#This Row],[組]],"")</f>
        <v>1</v>
      </c>
      <c r="C705" s="22">
        <f>IFERROR(テーブル_Swim015[[#This Row],[水路]],"")</f>
        <v>8</v>
      </c>
      <c r="D705" s="22" t="str">
        <f t="shared" si="43"/>
        <v>3818</v>
      </c>
      <c r="E705" s="22">
        <f>IFERROR(テーブル_Swim015[[#This Row],[選手番号]],"")</f>
        <v>0</v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/>
      </c>
      <c r="I705" s="22" t="str">
        <f t="shared" si="44"/>
        <v>038</v>
      </c>
      <c r="J705" s="22">
        <f t="shared" si="45"/>
        <v>1</v>
      </c>
      <c r="K705" s="22">
        <f t="shared" si="46"/>
        <v>8</v>
      </c>
    </row>
    <row r="706" spans="1:11" s="22" customFormat="1">
      <c r="A706" s="22">
        <f>IFERROR(テーブル_Swim015[[#This Row],[競技番号]],"")</f>
        <v>38</v>
      </c>
      <c r="B706" s="22">
        <f>IFERROR(テーブル_Swim015[[#This Row],[組]],"")</f>
        <v>2</v>
      </c>
      <c r="C706" s="22">
        <f>IFERROR(テーブル_Swim015[[#This Row],[水路]],"")</f>
        <v>1</v>
      </c>
      <c r="D706" s="22" t="str">
        <f t="shared" si="43"/>
        <v>3821</v>
      </c>
      <c r="E706" s="22">
        <f>IFERROR(テーブル_Swim015[[#This Row],[選手番号]],"")</f>
        <v>138</v>
      </c>
      <c r="F706" s="22" t="str">
        <f>IFERROR(VLOOKUP(E706,Sheet3!A:H,3,0),"")</f>
        <v xml:space="preserve">篠原　颯杜                    </v>
      </c>
      <c r="G706" s="22" t="str">
        <f>IFERROR(VLOOKUP(E706,Sheet3!A:H,8,0),"")</f>
        <v xml:space="preserve">伊藤ＳＳ        </v>
      </c>
      <c r="H706" s="22" t="str">
        <f>IFERROR(VLOOKUP(E706,Sheet2!A:B,2,0),"")</f>
        <v/>
      </c>
      <c r="I706" s="22" t="str">
        <f t="shared" si="44"/>
        <v>13838</v>
      </c>
      <c r="J706" s="22">
        <f t="shared" si="45"/>
        <v>2</v>
      </c>
      <c r="K706" s="22">
        <f t="shared" si="46"/>
        <v>1</v>
      </c>
    </row>
    <row r="707" spans="1:11" s="22" customFormat="1">
      <c r="A707" s="22">
        <f>IFERROR(テーブル_Swim015[[#This Row],[競技番号]],"")</f>
        <v>38</v>
      </c>
      <c r="B707" s="22">
        <f>IFERROR(テーブル_Swim015[[#This Row],[組]],"")</f>
        <v>2</v>
      </c>
      <c r="C707" s="22">
        <f>IFERROR(テーブル_Swim015[[#This Row],[水路]],"")</f>
        <v>2</v>
      </c>
      <c r="D707" s="22" t="str">
        <f t="shared" ref="D707:D770" si="47">CONCATENATE(A707,B707,C707)</f>
        <v>3822</v>
      </c>
      <c r="E707" s="22">
        <f>IFERROR(テーブル_Swim015[[#This Row],[選手番号]],"")</f>
        <v>434</v>
      </c>
      <c r="F707" s="22" t="str">
        <f>IFERROR(VLOOKUP(E707,Sheet3!A:H,3,0),"")</f>
        <v xml:space="preserve">三宅　克明                    </v>
      </c>
      <c r="G707" s="22" t="str">
        <f>IFERROR(VLOOKUP(E707,Sheet3!A:H,8,0),"")</f>
        <v xml:space="preserve">五百木ＳＣ      </v>
      </c>
      <c r="H707" s="22" t="str">
        <f>IFERROR(VLOOKUP(E707,Sheet2!A:B,2,0),"")</f>
        <v/>
      </c>
      <c r="I707" s="22" t="str">
        <f t="shared" si="44"/>
        <v>43438</v>
      </c>
      <c r="J707" s="22">
        <f t="shared" si="45"/>
        <v>2</v>
      </c>
      <c r="K707" s="22">
        <f t="shared" si="46"/>
        <v>2</v>
      </c>
    </row>
    <row r="708" spans="1:11" s="22" customFormat="1">
      <c r="A708" s="22">
        <f>IFERROR(テーブル_Swim015[[#This Row],[競技番号]],"")</f>
        <v>38</v>
      </c>
      <c r="B708" s="22">
        <f>IFERROR(テーブル_Swim015[[#This Row],[組]],"")</f>
        <v>2</v>
      </c>
      <c r="C708" s="22">
        <f>IFERROR(テーブル_Swim015[[#This Row],[水路]],"")</f>
        <v>3</v>
      </c>
      <c r="D708" s="22" t="str">
        <f t="shared" si="47"/>
        <v>3823</v>
      </c>
      <c r="E708" s="22">
        <f>IFERROR(テーブル_Swim015[[#This Row],[選手番号]],"")</f>
        <v>44</v>
      </c>
      <c r="F708" s="22" t="str">
        <f>IFERROR(VLOOKUP(E708,Sheet3!A:H,3,0),"")</f>
        <v xml:space="preserve">藤阪　虹都                    </v>
      </c>
      <c r="G708" s="22" t="str">
        <f>IFERROR(VLOOKUP(E708,Sheet3!A:H,8,0),"")</f>
        <v xml:space="preserve">ジャパン丸亀    </v>
      </c>
      <c r="H708" s="22" t="str">
        <f>IFERROR(VLOOKUP(E708,Sheet2!A:B,2,0),"")</f>
        <v/>
      </c>
      <c r="I708" s="22" t="str">
        <f t="shared" si="44"/>
        <v>4438</v>
      </c>
      <c r="J708" s="22">
        <f t="shared" si="45"/>
        <v>2</v>
      </c>
      <c r="K708" s="22">
        <f t="shared" si="46"/>
        <v>3</v>
      </c>
    </row>
    <row r="709" spans="1:11" s="22" customFormat="1">
      <c r="A709" s="22">
        <f>IFERROR(テーブル_Swim015[[#This Row],[競技番号]],"")</f>
        <v>38</v>
      </c>
      <c r="B709" s="22">
        <f>IFERROR(テーブル_Swim015[[#This Row],[組]],"")</f>
        <v>2</v>
      </c>
      <c r="C709" s="22">
        <f>IFERROR(テーブル_Swim015[[#This Row],[水路]],"")</f>
        <v>4</v>
      </c>
      <c r="D709" s="22" t="str">
        <f t="shared" si="47"/>
        <v>3824</v>
      </c>
      <c r="E709" s="22">
        <f>IFERROR(テーブル_Swim015[[#This Row],[選手番号]],"")</f>
        <v>808</v>
      </c>
      <c r="F709" s="22" t="str">
        <f>IFERROR(VLOOKUP(E709,Sheet3!A:H,3,0),"")</f>
        <v xml:space="preserve">西山　湧也                    </v>
      </c>
      <c r="G709" s="22" t="str">
        <f>IFERROR(VLOOKUP(E709,Sheet3!A:H,8,0),"")</f>
        <v xml:space="preserve">NSP高知         </v>
      </c>
      <c r="H709" s="22" t="str">
        <f>IFERROR(VLOOKUP(E709,Sheet2!A:B,2,0),"")</f>
        <v/>
      </c>
      <c r="I709" s="22" t="str">
        <f t="shared" si="44"/>
        <v>80838</v>
      </c>
      <c r="J709" s="22">
        <f t="shared" si="45"/>
        <v>2</v>
      </c>
      <c r="K709" s="22">
        <f t="shared" si="46"/>
        <v>4</v>
      </c>
    </row>
    <row r="710" spans="1:11" s="22" customFormat="1">
      <c r="A710" s="22">
        <f>IFERROR(テーブル_Swim015[[#This Row],[競技番号]],"")</f>
        <v>38</v>
      </c>
      <c r="B710" s="22">
        <f>IFERROR(テーブル_Swim015[[#This Row],[組]],"")</f>
        <v>2</v>
      </c>
      <c r="C710" s="22">
        <f>IFERROR(テーブル_Swim015[[#This Row],[水路]],"")</f>
        <v>5</v>
      </c>
      <c r="D710" s="22" t="str">
        <f t="shared" si="47"/>
        <v>3825</v>
      </c>
      <c r="E710" s="22">
        <f>IFERROR(テーブル_Swim015[[#This Row],[選手番号]],"")</f>
        <v>391</v>
      </c>
      <c r="F710" s="22" t="str">
        <f>IFERROR(VLOOKUP(E710,Sheet3!A:H,3,0),"")</f>
        <v xml:space="preserve">四宮　巧稀                    </v>
      </c>
      <c r="G710" s="22" t="str">
        <f>IFERROR(VLOOKUP(E710,Sheet3!A:H,8,0),"")</f>
        <v xml:space="preserve">ＯＫ藍住        </v>
      </c>
      <c r="H710" s="22" t="str">
        <f>IFERROR(VLOOKUP(E710,Sheet2!A:B,2,0),"")</f>
        <v/>
      </c>
      <c r="I710" s="22" t="str">
        <f t="shared" si="44"/>
        <v>39138</v>
      </c>
      <c r="J710" s="22">
        <f t="shared" si="45"/>
        <v>2</v>
      </c>
      <c r="K710" s="22">
        <f t="shared" si="46"/>
        <v>5</v>
      </c>
    </row>
    <row r="711" spans="1:11" s="22" customFormat="1">
      <c r="A711" s="22">
        <f>IFERROR(テーブル_Swim015[[#This Row],[競技番号]],"")</f>
        <v>38</v>
      </c>
      <c r="B711" s="22">
        <f>IFERROR(テーブル_Swim015[[#This Row],[組]],"")</f>
        <v>2</v>
      </c>
      <c r="C711" s="22">
        <f>IFERROR(テーブル_Swim015[[#This Row],[水路]],"")</f>
        <v>6</v>
      </c>
      <c r="D711" s="22" t="str">
        <f t="shared" si="47"/>
        <v>3826</v>
      </c>
      <c r="E711" s="22">
        <f>IFERROR(テーブル_Swim015[[#This Row],[選手番号]],"")</f>
        <v>697</v>
      </c>
      <c r="F711" s="22" t="str">
        <f>IFERROR(VLOOKUP(E711,Sheet3!A:H,3,0),"")</f>
        <v xml:space="preserve">源　　謙吾                    </v>
      </c>
      <c r="G711" s="22" t="str">
        <f>IFERROR(VLOOKUP(E711,Sheet3!A:H,8,0),"")</f>
        <v xml:space="preserve">MESSA           </v>
      </c>
      <c r="H711" s="22" t="str">
        <f>IFERROR(VLOOKUP(E711,Sheet2!A:B,2,0),"")</f>
        <v/>
      </c>
      <c r="I711" s="22" t="str">
        <f t="shared" si="44"/>
        <v>69738</v>
      </c>
      <c r="J711" s="22">
        <f t="shared" si="45"/>
        <v>2</v>
      </c>
      <c r="K711" s="22">
        <f t="shared" si="46"/>
        <v>6</v>
      </c>
    </row>
    <row r="712" spans="1:11" s="22" customFormat="1">
      <c r="A712" s="22">
        <f>IFERROR(テーブル_Swim015[[#This Row],[競技番号]],"")</f>
        <v>38</v>
      </c>
      <c r="B712" s="22">
        <f>IFERROR(テーブル_Swim015[[#This Row],[組]],"")</f>
        <v>2</v>
      </c>
      <c r="C712" s="22">
        <f>IFERROR(テーブル_Swim015[[#This Row],[水路]],"")</f>
        <v>7</v>
      </c>
      <c r="D712" s="22" t="str">
        <f t="shared" si="47"/>
        <v>3827</v>
      </c>
      <c r="E712" s="22">
        <f>IFERROR(テーブル_Swim015[[#This Row],[選手番号]],"")</f>
        <v>240</v>
      </c>
      <c r="F712" s="22" t="str">
        <f>IFERROR(VLOOKUP(E712,Sheet3!A:H,3,0),"")</f>
        <v xml:space="preserve">大島　拓海                    </v>
      </c>
      <c r="G712" s="22" t="str">
        <f>IFERROR(VLOOKUP(E712,Sheet3!A:H,8,0),"")</f>
        <v xml:space="preserve">JSSセンコー     </v>
      </c>
      <c r="H712" s="22" t="str">
        <f>IFERROR(VLOOKUP(E712,Sheet2!A:B,2,0),"")</f>
        <v/>
      </c>
      <c r="I712" s="22" t="str">
        <f t="shared" si="44"/>
        <v>24038</v>
      </c>
      <c r="J712" s="22">
        <f t="shared" si="45"/>
        <v>2</v>
      </c>
      <c r="K712" s="22">
        <f t="shared" si="46"/>
        <v>7</v>
      </c>
    </row>
    <row r="713" spans="1:11" s="22" customFormat="1">
      <c r="A713" s="22">
        <f>IFERROR(テーブル_Swim015[[#This Row],[競技番号]],"")</f>
        <v>38</v>
      </c>
      <c r="B713" s="22">
        <f>IFERROR(テーブル_Swim015[[#This Row],[組]],"")</f>
        <v>2</v>
      </c>
      <c r="C713" s="22">
        <f>IFERROR(テーブル_Swim015[[#This Row],[水路]],"")</f>
        <v>8</v>
      </c>
      <c r="D713" s="22" t="str">
        <f t="shared" si="47"/>
        <v>3828</v>
      </c>
      <c r="E713" s="22">
        <f>IFERROR(テーブル_Swim015[[#This Row],[選手番号]],"")</f>
        <v>564</v>
      </c>
      <c r="F713" s="22" t="str">
        <f>IFERROR(VLOOKUP(E713,Sheet3!A:H,3,0),"")</f>
        <v xml:space="preserve">入舩　佑允                    </v>
      </c>
      <c r="G713" s="22" t="str">
        <f>IFERROR(VLOOKUP(E713,Sheet3!A:H,8,0),"")</f>
        <v xml:space="preserve">アズサ松山      </v>
      </c>
      <c r="H713" s="22" t="str">
        <f>IFERROR(VLOOKUP(E713,Sheet2!A:B,2,0),"")</f>
        <v/>
      </c>
      <c r="I713" s="22" t="str">
        <f t="shared" si="44"/>
        <v>56438</v>
      </c>
      <c r="J713" s="22">
        <f t="shared" si="45"/>
        <v>2</v>
      </c>
      <c r="K713" s="22">
        <f t="shared" si="46"/>
        <v>8</v>
      </c>
    </row>
    <row r="714" spans="1:11" s="22" customFormat="1">
      <c r="A714" s="22">
        <f>IFERROR(テーブル_Swim015[[#This Row],[競技番号]],"")</f>
        <v>38</v>
      </c>
      <c r="B714" s="22">
        <f>IFERROR(テーブル_Swim015[[#This Row],[組]],"")</f>
        <v>3</v>
      </c>
      <c r="C714" s="22">
        <f>IFERROR(テーブル_Swim015[[#This Row],[水路]],"")</f>
        <v>1</v>
      </c>
      <c r="D714" s="22" t="str">
        <f t="shared" si="47"/>
        <v>3831</v>
      </c>
      <c r="E714" s="22">
        <f>IFERROR(テーブル_Swim015[[#This Row],[選手番号]],"")</f>
        <v>259</v>
      </c>
      <c r="F714" s="22" t="str">
        <f>IFERROR(VLOOKUP(E714,Sheet3!A:H,3,0),"")</f>
        <v xml:space="preserve">阿部　冬唯                    </v>
      </c>
      <c r="G714" s="22" t="str">
        <f>IFERROR(VLOOKUP(E714,Sheet3!A:H,8,0),"")</f>
        <v xml:space="preserve">ジャパン三木    </v>
      </c>
      <c r="H714" s="22" t="str">
        <f>IFERROR(VLOOKUP(E714,Sheet2!A:B,2,0),"")</f>
        <v/>
      </c>
      <c r="I714" s="22" t="str">
        <f t="shared" si="44"/>
        <v>25938</v>
      </c>
      <c r="J714" s="22">
        <f t="shared" si="45"/>
        <v>3</v>
      </c>
      <c r="K714" s="22">
        <f t="shared" si="46"/>
        <v>1</v>
      </c>
    </row>
    <row r="715" spans="1:11" s="22" customFormat="1">
      <c r="A715" s="22">
        <f>IFERROR(テーブル_Swim015[[#This Row],[競技番号]],"")</f>
        <v>38</v>
      </c>
      <c r="B715" s="22">
        <f>IFERROR(テーブル_Swim015[[#This Row],[組]],"")</f>
        <v>3</v>
      </c>
      <c r="C715" s="22">
        <f>IFERROR(テーブル_Swim015[[#This Row],[水路]],"")</f>
        <v>2</v>
      </c>
      <c r="D715" s="22" t="str">
        <f t="shared" si="47"/>
        <v>3832</v>
      </c>
      <c r="E715" s="22">
        <f>IFERROR(テーブル_Swim015[[#This Row],[選手番号]],"")</f>
        <v>760</v>
      </c>
      <c r="F715" s="22" t="str">
        <f>IFERROR(VLOOKUP(E715,Sheet3!A:H,3,0),"")</f>
        <v xml:space="preserve">川村　翔悟                    </v>
      </c>
      <c r="G715" s="22" t="str">
        <f>IFERROR(VLOOKUP(E715,Sheet3!A:H,8,0),"")</f>
        <v xml:space="preserve">ZEYO-ST         </v>
      </c>
      <c r="H715" s="22" t="str">
        <f>IFERROR(VLOOKUP(E715,Sheet2!A:B,2,0),"")</f>
        <v/>
      </c>
      <c r="I715" s="22" t="str">
        <f t="shared" si="44"/>
        <v>76038</v>
      </c>
      <c r="J715" s="22">
        <f t="shared" si="45"/>
        <v>3</v>
      </c>
      <c r="K715" s="22">
        <f t="shared" si="46"/>
        <v>2</v>
      </c>
    </row>
    <row r="716" spans="1:11" s="22" customFormat="1">
      <c r="A716" s="22">
        <f>IFERROR(テーブル_Swim015[[#This Row],[競技番号]],"")</f>
        <v>38</v>
      </c>
      <c r="B716" s="22">
        <f>IFERROR(テーブル_Swim015[[#This Row],[組]],"")</f>
        <v>3</v>
      </c>
      <c r="C716" s="22">
        <f>IFERROR(テーブル_Swim015[[#This Row],[水路]],"")</f>
        <v>3</v>
      </c>
      <c r="D716" s="22" t="str">
        <f t="shared" si="47"/>
        <v>3833</v>
      </c>
      <c r="E716" s="22">
        <f>IFERROR(テーブル_Swim015[[#This Row],[選手番号]],"")</f>
        <v>562</v>
      </c>
      <c r="F716" s="22" t="str">
        <f>IFERROR(VLOOKUP(E716,Sheet3!A:H,3,0),"")</f>
        <v xml:space="preserve">長尾　息吹                    </v>
      </c>
      <c r="G716" s="22" t="str">
        <f>IFERROR(VLOOKUP(E716,Sheet3!A:H,8,0),"")</f>
        <v xml:space="preserve">アズサ松山      </v>
      </c>
      <c r="H716" s="22" t="str">
        <f>IFERROR(VLOOKUP(E716,Sheet2!A:B,2,0),"")</f>
        <v/>
      </c>
      <c r="I716" s="22" t="str">
        <f t="shared" si="44"/>
        <v>56238</v>
      </c>
      <c r="J716" s="22">
        <f t="shared" si="45"/>
        <v>3</v>
      </c>
      <c r="K716" s="22">
        <f t="shared" si="46"/>
        <v>3</v>
      </c>
    </row>
    <row r="717" spans="1:11" s="22" customFormat="1">
      <c r="A717" s="22">
        <f>IFERROR(テーブル_Swim015[[#This Row],[競技番号]],"")</f>
        <v>38</v>
      </c>
      <c r="B717" s="22">
        <f>IFERROR(テーブル_Swim015[[#This Row],[組]],"")</f>
        <v>3</v>
      </c>
      <c r="C717" s="22">
        <f>IFERROR(テーブル_Swim015[[#This Row],[水路]],"")</f>
        <v>4</v>
      </c>
      <c r="D717" s="22" t="str">
        <f t="shared" si="47"/>
        <v>3834</v>
      </c>
      <c r="E717" s="22">
        <f>IFERROR(テーブル_Swim015[[#This Row],[選手番号]],"")</f>
        <v>173</v>
      </c>
      <c r="F717" s="22" t="str">
        <f>IFERROR(VLOOKUP(E717,Sheet3!A:H,3,0),"")</f>
        <v xml:space="preserve">花車　　優                    </v>
      </c>
      <c r="G717" s="22" t="str">
        <f>IFERROR(VLOOKUP(E717,Sheet3!A:H,8,0),"")</f>
        <v xml:space="preserve">坂出伊藤ＳＳ    </v>
      </c>
      <c r="H717" s="22" t="str">
        <f>IFERROR(VLOOKUP(E717,Sheet2!A:B,2,0),"")</f>
        <v/>
      </c>
      <c r="I717" s="22" t="str">
        <f t="shared" si="44"/>
        <v>17338</v>
      </c>
      <c r="J717" s="22">
        <f t="shared" si="45"/>
        <v>3</v>
      </c>
      <c r="K717" s="22">
        <f t="shared" si="46"/>
        <v>4</v>
      </c>
    </row>
    <row r="718" spans="1:11" s="22" customFormat="1">
      <c r="A718" s="22">
        <f>IFERROR(テーブル_Swim015[[#This Row],[競技番号]],"")</f>
        <v>38</v>
      </c>
      <c r="B718" s="22">
        <f>IFERROR(テーブル_Swim015[[#This Row],[組]],"")</f>
        <v>3</v>
      </c>
      <c r="C718" s="22">
        <f>IFERROR(テーブル_Swim015[[#This Row],[水路]],"")</f>
        <v>5</v>
      </c>
      <c r="D718" s="22" t="str">
        <f t="shared" si="47"/>
        <v>3835</v>
      </c>
      <c r="E718" s="22">
        <f>IFERROR(テーブル_Swim015[[#This Row],[選手番号]],"")</f>
        <v>311</v>
      </c>
      <c r="F718" s="22" t="str">
        <f>IFERROR(VLOOKUP(E718,Sheet3!A:H,3,0),"")</f>
        <v xml:space="preserve">小島健太郎                    </v>
      </c>
      <c r="G718" s="22" t="str">
        <f>IFERROR(VLOOKUP(E718,Sheet3!A:H,8,0),"")</f>
        <v xml:space="preserve">ハッピー阿南    </v>
      </c>
      <c r="H718" s="22" t="str">
        <f>IFERROR(VLOOKUP(E718,Sheet2!A:B,2,0),"")</f>
        <v/>
      </c>
      <c r="I718" s="22" t="str">
        <f t="shared" si="44"/>
        <v>31138</v>
      </c>
      <c r="J718" s="22">
        <f t="shared" si="45"/>
        <v>3</v>
      </c>
      <c r="K718" s="22">
        <f t="shared" si="46"/>
        <v>5</v>
      </c>
    </row>
    <row r="719" spans="1:11" s="22" customFormat="1">
      <c r="A719" s="22">
        <f>IFERROR(テーブル_Swim015[[#This Row],[競技番号]],"")</f>
        <v>38</v>
      </c>
      <c r="B719" s="22">
        <f>IFERROR(テーブル_Swim015[[#This Row],[組]],"")</f>
        <v>3</v>
      </c>
      <c r="C719" s="22">
        <f>IFERROR(テーブル_Swim015[[#This Row],[水路]],"")</f>
        <v>6</v>
      </c>
      <c r="D719" s="22" t="str">
        <f t="shared" si="47"/>
        <v>3836</v>
      </c>
      <c r="E719" s="22">
        <f>IFERROR(テーブル_Swim015[[#This Row],[選手番号]],"")</f>
        <v>586</v>
      </c>
      <c r="F719" s="22" t="str">
        <f>IFERROR(VLOOKUP(E719,Sheet3!A:H,3,0),"")</f>
        <v xml:space="preserve">薬師寺康輔                    </v>
      </c>
      <c r="G719" s="22" t="str">
        <f>IFERROR(VLOOKUP(E719,Sheet3!A:H,8,0),"")</f>
        <v xml:space="preserve">石原ＳＣ        </v>
      </c>
      <c r="H719" s="22" t="str">
        <f>IFERROR(VLOOKUP(E719,Sheet2!A:B,2,0),"")</f>
        <v/>
      </c>
      <c r="I719" s="22" t="str">
        <f t="shared" si="44"/>
        <v>58638</v>
      </c>
      <c r="J719" s="22">
        <f t="shared" si="45"/>
        <v>3</v>
      </c>
      <c r="K719" s="22">
        <f t="shared" si="46"/>
        <v>6</v>
      </c>
    </row>
    <row r="720" spans="1:11" s="22" customFormat="1">
      <c r="A720" s="22">
        <f>IFERROR(テーブル_Swim015[[#This Row],[競技番号]],"")</f>
        <v>38</v>
      </c>
      <c r="B720" s="22">
        <f>IFERROR(テーブル_Swim015[[#This Row],[組]],"")</f>
        <v>3</v>
      </c>
      <c r="C720" s="22">
        <f>IFERROR(テーブル_Swim015[[#This Row],[水路]],"")</f>
        <v>7</v>
      </c>
      <c r="D720" s="22" t="str">
        <f t="shared" si="47"/>
        <v>3837</v>
      </c>
      <c r="E720" s="22">
        <f>IFERROR(テーブル_Swim015[[#This Row],[選手番号]],"")</f>
        <v>338</v>
      </c>
      <c r="F720" s="22" t="str">
        <f>IFERROR(VLOOKUP(E720,Sheet3!A:H,3,0),"")</f>
        <v xml:space="preserve">岡田　拓実                    </v>
      </c>
      <c r="G720" s="22" t="str">
        <f>IFERROR(VLOOKUP(E720,Sheet3!A:H,8,0),"")</f>
        <v xml:space="preserve">ＯＫＳＳ        </v>
      </c>
      <c r="H720" s="22" t="str">
        <f>IFERROR(VLOOKUP(E720,Sheet2!A:B,2,0),"")</f>
        <v/>
      </c>
      <c r="I720" s="22" t="str">
        <f t="shared" si="44"/>
        <v>33838</v>
      </c>
      <c r="J720" s="22">
        <f t="shared" si="45"/>
        <v>3</v>
      </c>
      <c r="K720" s="22">
        <f t="shared" si="46"/>
        <v>7</v>
      </c>
    </row>
    <row r="721" spans="1:11" s="22" customFormat="1">
      <c r="A721" s="22">
        <f>IFERROR(テーブル_Swim015[[#This Row],[競技番号]],"")</f>
        <v>38</v>
      </c>
      <c r="B721" s="22">
        <f>IFERROR(テーブル_Swim015[[#This Row],[組]],"")</f>
        <v>3</v>
      </c>
      <c r="C721" s="22">
        <f>IFERROR(テーブル_Swim015[[#This Row],[水路]],"")</f>
        <v>8</v>
      </c>
      <c r="D721" s="22" t="str">
        <f t="shared" si="47"/>
        <v>3838</v>
      </c>
      <c r="E721" s="22">
        <f>IFERROR(テーブル_Swim015[[#This Row],[選手番号]],"")</f>
        <v>207</v>
      </c>
      <c r="F721" s="22" t="str">
        <f>IFERROR(VLOOKUP(E721,Sheet3!A:H,3,0),"")</f>
        <v xml:space="preserve">河村　龍一                    </v>
      </c>
      <c r="G721" s="22" t="str">
        <f>IFERROR(VLOOKUP(E721,Sheet3!A:H,8,0),"")</f>
        <v xml:space="preserve">サンダーＳＳ    </v>
      </c>
      <c r="H721" s="22" t="str">
        <f>IFERROR(VLOOKUP(E721,Sheet2!A:B,2,0),"")</f>
        <v/>
      </c>
      <c r="I721" s="22" t="str">
        <f t="shared" si="44"/>
        <v>20738</v>
      </c>
      <c r="J721" s="22">
        <f t="shared" si="45"/>
        <v>3</v>
      </c>
      <c r="K721" s="22">
        <f t="shared" si="46"/>
        <v>8</v>
      </c>
    </row>
    <row r="722" spans="1:11" s="22" customFormat="1">
      <c r="A722" s="22">
        <f>IFERROR(テーブル_Swim015[[#This Row],[競技番号]],"")</f>
        <v>39</v>
      </c>
      <c r="B722" s="22">
        <f>IFERROR(テーブル_Swim015[[#This Row],[組]],"")</f>
        <v>1</v>
      </c>
      <c r="C722" s="22">
        <f>IFERROR(テーブル_Swim015[[#This Row],[水路]],"")</f>
        <v>1</v>
      </c>
      <c r="D722" s="22" t="str">
        <f t="shared" si="47"/>
        <v>3911</v>
      </c>
      <c r="E722" s="22">
        <f>IFERROR(テーブル_Swim015[[#This Row],[選手番号]],"")</f>
        <v>0</v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>039</v>
      </c>
      <c r="J722" s="22">
        <f t="shared" si="45"/>
        <v>1</v>
      </c>
      <c r="K722" s="22">
        <f t="shared" si="46"/>
        <v>1</v>
      </c>
    </row>
    <row r="723" spans="1:11" s="22" customFormat="1">
      <c r="A723" s="22">
        <f>IFERROR(テーブル_Swim015[[#This Row],[競技番号]],"")</f>
        <v>39</v>
      </c>
      <c r="B723" s="22">
        <f>IFERROR(テーブル_Swim015[[#This Row],[組]],"")</f>
        <v>1</v>
      </c>
      <c r="C723" s="22">
        <f>IFERROR(テーブル_Swim015[[#This Row],[水路]],"")</f>
        <v>2</v>
      </c>
      <c r="D723" s="22" t="str">
        <f t="shared" si="47"/>
        <v>3912</v>
      </c>
      <c r="E723" s="22">
        <f>IFERROR(テーブル_Swim015[[#This Row],[選手番号]],"")</f>
        <v>0</v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48">CONCATENATE(E723,A723)</f>
        <v>039</v>
      </c>
      <c r="J723" s="22">
        <f t="shared" ref="J723:J786" si="49">B723</f>
        <v>1</v>
      </c>
      <c r="K723" s="22">
        <f t="shared" ref="K723:K786" si="50">C723</f>
        <v>2</v>
      </c>
    </row>
    <row r="724" spans="1:11" s="22" customFormat="1">
      <c r="A724" s="22">
        <f>IFERROR(テーブル_Swim015[[#This Row],[競技番号]],"")</f>
        <v>39</v>
      </c>
      <c r="B724" s="22">
        <f>IFERROR(テーブル_Swim015[[#This Row],[組]],"")</f>
        <v>1</v>
      </c>
      <c r="C724" s="22">
        <f>IFERROR(テーブル_Swim015[[#This Row],[水路]],"")</f>
        <v>3</v>
      </c>
      <c r="D724" s="22" t="str">
        <f t="shared" si="47"/>
        <v>3913</v>
      </c>
      <c r="E724" s="22">
        <f>IFERROR(テーブル_Swim015[[#This Row],[選手番号]],"")</f>
        <v>167</v>
      </c>
      <c r="F724" s="22" t="str">
        <f>IFERROR(VLOOKUP(E724,Sheet3!A:H,3,0),"")</f>
        <v xml:space="preserve">大久保莉子                    </v>
      </c>
      <c r="G724" s="22" t="str">
        <f>IFERROR(VLOOKUP(E724,Sheet3!A:H,8,0),"")</f>
        <v xml:space="preserve">伊藤ＳＳ        </v>
      </c>
      <c r="H724" s="22" t="str">
        <f>IFERROR(VLOOKUP(E724,Sheet2!A:B,2,0),"")</f>
        <v/>
      </c>
      <c r="I724" s="22" t="str">
        <f t="shared" si="48"/>
        <v>16739</v>
      </c>
      <c r="J724" s="22">
        <f t="shared" si="49"/>
        <v>1</v>
      </c>
      <c r="K724" s="22">
        <f t="shared" si="50"/>
        <v>3</v>
      </c>
    </row>
    <row r="725" spans="1:11" s="22" customFormat="1">
      <c r="A725" s="22">
        <f>IFERROR(テーブル_Swim015[[#This Row],[競技番号]],"")</f>
        <v>39</v>
      </c>
      <c r="B725" s="22">
        <f>IFERROR(テーブル_Swim015[[#This Row],[組]],"")</f>
        <v>1</v>
      </c>
      <c r="C725" s="22">
        <f>IFERROR(テーブル_Swim015[[#This Row],[水路]],"")</f>
        <v>4</v>
      </c>
      <c r="D725" s="22" t="str">
        <f t="shared" si="47"/>
        <v>3914</v>
      </c>
      <c r="E725" s="22">
        <f>IFERROR(テーブル_Swim015[[#This Row],[選手番号]],"")</f>
        <v>621</v>
      </c>
      <c r="F725" s="22" t="str">
        <f>IFERROR(VLOOKUP(E725,Sheet3!A:H,3,0),"")</f>
        <v xml:space="preserve">窪田　美咲                    </v>
      </c>
      <c r="G725" s="22" t="str">
        <f>IFERROR(VLOOKUP(E725,Sheet3!A:H,8,0),"")</f>
        <v xml:space="preserve">フィッタ松山    </v>
      </c>
      <c r="H725" s="22" t="str">
        <f>IFERROR(VLOOKUP(E725,Sheet2!A:B,2,0),"")</f>
        <v/>
      </c>
      <c r="I725" s="22" t="str">
        <f t="shared" si="48"/>
        <v>62139</v>
      </c>
      <c r="J725" s="22">
        <f t="shared" si="49"/>
        <v>1</v>
      </c>
      <c r="K725" s="22">
        <f t="shared" si="50"/>
        <v>4</v>
      </c>
    </row>
    <row r="726" spans="1:11" s="22" customFormat="1">
      <c r="A726" s="22">
        <f>IFERROR(テーブル_Swim015[[#This Row],[競技番号]],"")</f>
        <v>39</v>
      </c>
      <c r="B726" s="22">
        <f>IFERROR(テーブル_Swim015[[#This Row],[組]],"")</f>
        <v>1</v>
      </c>
      <c r="C726" s="22">
        <f>IFERROR(テーブル_Swim015[[#This Row],[水路]],"")</f>
        <v>5</v>
      </c>
      <c r="D726" s="22" t="str">
        <f t="shared" si="47"/>
        <v>3915</v>
      </c>
      <c r="E726" s="22">
        <f>IFERROR(テーブル_Swim015[[#This Row],[選手番号]],"")</f>
        <v>711</v>
      </c>
      <c r="F726" s="22" t="str">
        <f>IFERROR(VLOOKUP(E726,Sheet3!A:H,3,0),"")</f>
        <v xml:space="preserve">清水　彩世                    </v>
      </c>
      <c r="G726" s="22" t="str">
        <f>IFERROR(VLOOKUP(E726,Sheet3!A:H,8,0),"")</f>
        <v xml:space="preserve">しまなみSC      </v>
      </c>
      <c r="H726" s="22" t="str">
        <f>IFERROR(VLOOKUP(E726,Sheet2!A:B,2,0),"")</f>
        <v/>
      </c>
      <c r="I726" s="22" t="str">
        <f t="shared" si="48"/>
        <v>71139</v>
      </c>
      <c r="J726" s="22">
        <f t="shared" si="49"/>
        <v>1</v>
      </c>
      <c r="K726" s="22">
        <f t="shared" si="50"/>
        <v>5</v>
      </c>
    </row>
    <row r="727" spans="1:11" s="22" customFormat="1">
      <c r="A727" s="22">
        <f>IFERROR(テーブル_Swim015[[#This Row],[競技番号]],"")</f>
        <v>39</v>
      </c>
      <c r="B727" s="22">
        <f>IFERROR(テーブル_Swim015[[#This Row],[組]],"")</f>
        <v>1</v>
      </c>
      <c r="C727" s="22">
        <f>IFERROR(テーブル_Swim015[[#This Row],[水路]],"")</f>
        <v>6</v>
      </c>
      <c r="D727" s="22" t="str">
        <f t="shared" si="47"/>
        <v>3916</v>
      </c>
      <c r="E727" s="22">
        <f>IFERROR(テーブル_Swim015[[#This Row],[選手番号]],"")</f>
        <v>169</v>
      </c>
      <c r="F727" s="22" t="str">
        <f>IFERROR(VLOOKUP(E727,Sheet3!A:H,3,0),"")</f>
        <v xml:space="preserve">冨田　悠花                    </v>
      </c>
      <c r="G727" s="22" t="str">
        <f>IFERROR(VLOOKUP(E727,Sheet3!A:H,8,0),"")</f>
        <v xml:space="preserve">伊藤ＳＳ        </v>
      </c>
      <c r="H727" s="22" t="str">
        <f>IFERROR(VLOOKUP(E727,Sheet2!A:B,2,0),"")</f>
        <v/>
      </c>
      <c r="I727" s="22" t="str">
        <f t="shared" si="48"/>
        <v>16939</v>
      </c>
      <c r="J727" s="22">
        <f t="shared" si="49"/>
        <v>1</v>
      </c>
      <c r="K727" s="22">
        <f t="shared" si="50"/>
        <v>6</v>
      </c>
    </row>
    <row r="728" spans="1:11" s="22" customFormat="1">
      <c r="A728" s="22">
        <f>IFERROR(テーブル_Swim015[[#This Row],[競技番号]],"")</f>
        <v>39</v>
      </c>
      <c r="B728" s="22">
        <f>IFERROR(テーブル_Swim015[[#This Row],[組]],"")</f>
        <v>1</v>
      </c>
      <c r="C728" s="22">
        <f>IFERROR(テーブル_Swim015[[#This Row],[水路]],"")</f>
        <v>7</v>
      </c>
      <c r="D728" s="22" t="str">
        <f t="shared" si="47"/>
        <v>3917</v>
      </c>
      <c r="E728" s="22">
        <f>IFERROR(テーブル_Swim015[[#This Row],[選手番号]],"")</f>
        <v>0</v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48"/>
        <v>039</v>
      </c>
      <c r="J728" s="22">
        <f t="shared" si="49"/>
        <v>1</v>
      </c>
      <c r="K728" s="22">
        <f t="shared" si="50"/>
        <v>7</v>
      </c>
    </row>
    <row r="729" spans="1:11" s="22" customFormat="1">
      <c r="A729" s="22">
        <f>IFERROR(テーブル_Swim015[[#This Row],[競技番号]],"")</f>
        <v>39</v>
      </c>
      <c r="B729" s="22">
        <f>IFERROR(テーブル_Swim015[[#This Row],[組]],"")</f>
        <v>1</v>
      </c>
      <c r="C729" s="22">
        <f>IFERROR(テーブル_Swim015[[#This Row],[水路]],"")</f>
        <v>8</v>
      </c>
      <c r="D729" s="22" t="str">
        <f t="shared" si="47"/>
        <v>3918</v>
      </c>
      <c r="E729" s="22">
        <f>IFERROR(テーブル_Swim015[[#This Row],[選手番号]],"")</f>
        <v>0</v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>039</v>
      </c>
      <c r="J729" s="22">
        <f t="shared" si="49"/>
        <v>1</v>
      </c>
      <c r="K729" s="22">
        <f t="shared" si="50"/>
        <v>8</v>
      </c>
    </row>
    <row r="730" spans="1:11" s="22" customFormat="1">
      <c r="A730" s="22">
        <f>IFERROR(テーブル_Swim015[[#This Row],[競技番号]],"")</f>
        <v>39</v>
      </c>
      <c r="B730" s="22">
        <f>IFERROR(テーブル_Swim015[[#This Row],[組]],"")</f>
        <v>2</v>
      </c>
      <c r="C730" s="22">
        <f>IFERROR(テーブル_Swim015[[#This Row],[水路]],"")</f>
        <v>1</v>
      </c>
      <c r="D730" s="22" t="str">
        <f t="shared" si="47"/>
        <v>3921</v>
      </c>
      <c r="E730" s="22">
        <f>IFERROR(テーブル_Swim015[[#This Row],[選手番号]],"")</f>
        <v>374</v>
      </c>
      <c r="F730" s="22" t="str">
        <f>IFERROR(VLOOKUP(E730,Sheet3!A:H,3,0),"")</f>
        <v xml:space="preserve">高島　愛梨                    </v>
      </c>
      <c r="G730" s="22" t="str">
        <f>IFERROR(VLOOKUP(E730,Sheet3!A:H,8,0),"")</f>
        <v xml:space="preserve">ＯＫＳＳ        </v>
      </c>
      <c r="H730" s="22" t="str">
        <f>IFERROR(VLOOKUP(E730,Sheet2!A:B,2,0),"")</f>
        <v/>
      </c>
      <c r="I730" s="22" t="str">
        <f t="shared" si="48"/>
        <v>37439</v>
      </c>
      <c r="J730" s="22">
        <f t="shared" si="49"/>
        <v>2</v>
      </c>
      <c r="K730" s="22">
        <f t="shared" si="50"/>
        <v>1</v>
      </c>
    </row>
    <row r="731" spans="1:11" s="22" customFormat="1">
      <c r="A731" s="22">
        <f>IFERROR(テーブル_Swim015[[#This Row],[競技番号]],"")</f>
        <v>39</v>
      </c>
      <c r="B731" s="22">
        <f>IFERROR(テーブル_Swim015[[#This Row],[組]],"")</f>
        <v>2</v>
      </c>
      <c r="C731" s="22">
        <f>IFERROR(テーブル_Swim015[[#This Row],[水路]],"")</f>
        <v>2</v>
      </c>
      <c r="D731" s="22" t="str">
        <f t="shared" si="47"/>
        <v>3922</v>
      </c>
      <c r="E731" s="22">
        <f>IFERROR(テーブル_Swim015[[#This Row],[選手番号]],"")</f>
        <v>389</v>
      </c>
      <c r="F731" s="22" t="str">
        <f>IFERROR(VLOOKUP(E731,Sheet3!A:H,3,0),"")</f>
        <v xml:space="preserve">植木　愛羅                    </v>
      </c>
      <c r="G731" s="22" t="str">
        <f>IFERROR(VLOOKUP(E731,Sheet3!A:H,8,0),"")</f>
        <v xml:space="preserve">ＯＫ脇町        </v>
      </c>
      <c r="H731" s="22" t="str">
        <f>IFERROR(VLOOKUP(E731,Sheet2!A:B,2,0),"")</f>
        <v/>
      </c>
      <c r="I731" s="22" t="str">
        <f t="shared" si="48"/>
        <v>38939</v>
      </c>
      <c r="J731" s="22">
        <f t="shared" si="49"/>
        <v>2</v>
      </c>
      <c r="K731" s="22">
        <f t="shared" si="50"/>
        <v>2</v>
      </c>
    </row>
    <row r="732" spans="1:11" s="22" customFormat="1">
      <c r="A732" s="22">
        <f>IFERROR(テーブル_Swim015[[#This Row],[競技番号]],"")</f>
        <v>39</v>
      </c>
      <c r="B732" s="22">
        <f>IFERROR(テーブル_Swim015[[#This Row],[組]],"")</f>
        <v>2</v>
      </c>
      <c r="C732" s="22">
        <f>IFERROR(テーブル_Swim015[[#This Row],[水路]],"")</f>
        <v>3</v>
      </c>
      <c r="D732" s="22" t="str">
        <f t="shared" si="47"/>
        <v>3923</v>
      </c>
      <c r="E732" s="22">
        <f>IFERROR(テーブル_Swim015[[#This Row],[選手番号]],"")</f>
        <v>429</v>
      </c>
      <c r="F732" s="22" t="str">
        <f>IFERROR(VLOOKUP(E732,Sheet3!A:H,3,0),"")</f>
        <v xml:space="preserve">吉岡まなつ                    </v>
      </c>
      <c r="G732" s="22" t="str">
        <f>IFERROR(VLOOKUP(E732,Sheet3!A:H,8,0),"")</f>
        <v xml:space="preserve">アサンＳＣ      </v>
      </c>
      <c r="H732" s="22" t="str">
        <f>IFERROR(VLOOKUP(E732,Sheet2!A:B,2,0),"")</f>
        <v/>
      </c>
      <c r="I732" s="22" t="str">
        <f t="shared" si="48"/>
        <v>42939</v>
      </c>
      <c r="J732" s="22">
        <f t="shared" si="49"/>
        <v>2</v>
      </c>
      <c r="K732" s="22">
        <f t="shared" si="50"/>
        <v>3</v>
      </c>
    </row>
    <row r="733" spans="1:11" s="22" customFormat="1">
      <c r="A733" s="22">
        <f>IFERROR(テーブル_Swim015[[#This Row],[競技番号]],"")</f>
        <v>39</v>
      </c>
      <c r="B733" s="22">
        <f>IFERROR(テーブル_Swim015[[#This Row],[組]],"")</f>
        <v>2</v>
      </c>
      <c r="C733" s="22">
        <f>IFERROR(テーブル_Swim015[[#This Row],[水路]],"")</f>
        <v>4</v>
      </c>
      <c r="D733" s="22" t="str">
        <f t="shared" si="47"/>
        <v>3924</v>
      </c>
      <c r="E733" s="22">
        <f>IFERROR(テーブル_Swim015[[#This Row],[選手番号]],"")</f>
        <v>39</v>
      </c>
      <c r="F733" s="22" t="str">
        <f>IFERROR(VLOOKUP(E733,Sheet3!A:H,3,0),"")</f>
        <v xml:space="preserve">和島　立湖                    </v>
      </c>
      <c r="G733" s="22" t="str">
        <f>IFERROR(VLOOKUP(E733,Sheet3!A:H,8,0),"")</f>
        <v xml:space="preserve">ジャパン高松    </v>
      </c>
      <c r="H733" s="22" t="str">
        <f>IFERROR(VLOOKUP(E733,Sheet2!A:B,2,0),"")</f>
        <v/>
      </c>
      <c r="I733" s="22" t="str">
        <f t="shared" si="48"/>
        <v>3939</v>
      </c>
      <c r="J733" s="22">
        <f t="shared" si="49"/>
        <v>2</v>
      </c>
      <c r="K733" s="22">
        <f t="shared" si="50"/>
        <v>4</v>
      </c>
    </row>
    <row r="734" spans="1:11" s="22" customFormat="1">
      <c r="A734" s="22">
        <f>IFERROR(テーブル_Swim015[[#This Row],[競技番号]],"")</f>
        <v>39</v>
      </c>
      <c r="B734" s="22">
        <f>IFERROR(テーブル_Swim015[[#This Row],[組]],"")</f>
        <v>2</v>
      </c>
      <c r="C734" s="22">
        <f>IFERROR(テーブル_Swim015[[#This Row],[水路]],"")</f>
        <v>5</v>
      </c>
      <c r="D734" s="22" t="str">
        <f t="shared" si="47"/>
        <v>3925</v>
      </c>
      <c r="E734" s="22">
        <f>IFERROR(テーブル_Swim015[[#This Row],[選手番号]],"")</f>
        <v>411</v>
      </c>
      <c r="F734" s="22" t="str">
        <f>IFERROR(VLOOKUP(E734,Sheet3!A:H,3,0),"")</f>
        <v xml:space="preserve">髙木　心春                    </v>
      </c>
      <c r="G734" s="22" t="str">
        <f>IFERROR(VLOOKUP(E734,Sheet3!A:H,8,0),"")</f>
        <v xml:space="preserve">ＯＫ藍住        </v>
      </c>
      <c r="H734" s="22" t="str">
        <f>IFERROR(VLOOKUP(E734,Sheet2!A:B,2,0),"")</f>
        <v/>
      </c>
      <c r="I734" s="22" t="str">
        <f t="shared" si="48"/>
        <v>41139</v>
      </c>
      <c r="J734" s="22">
        <f t="shared" si="49"/>
        <v>2</v>
      </c>
      <c r="K734" s="22">
        <f t="shared" si="50"/>
        <v>5</v>
      </c>
    </row>
    <row r="735" spans="1:11" s="22" customFormat="1">
      <c r="A735" s="22">
        <f>IFERROR(テーブル_Swim015[[#This Row],[競技番号]],"")</f>
        <v>39</v>
      </c>
      <c r="B735" s="22">
        <f>IFERROR(テーブル_Swim015[[#This Row],[組]],"")</f>
        <v>2</v>
      </c>
      <c r="C735" s="22">
        <f>IFERROR(テーブル_Swim015[[#This Row],[水路]],"")</f>
        <v>6</v>
      </c>
      <c r="D735" s="22" t="str">
        <f t="shared" si="47"/>
        <v>3926</v>
      </c>
      <c r="E735" s="22">
        <f>IFERROR(テーブル_Swim015[[#This Row],[選手番号]],"")</f>
        <v>756</v>
      </c>
      <c r="F735" s="22" t="str">
        <f>IFERROR(VLOOKUP(E735,Sheet3!A:H,3,0),"")</f>
        <v xml:space="preserve">二宮菜々美                    </v>
      </c>
      <c r="G735" s="22" t="str">
        <f>IFERROR(VLOOKUP(E735,Sheet3!A:H,8,0),"")</f>
        <v xml:space="preserve">ＪＳＳ高知      </v>
      </c>
      <c r="H735" s="22" t="str">
        <f>IFERROR(VLOOKUP(E735,Sheet2!A:B,2,0),"")</f>
        <v/>
      </c>
      <c r="I735" s="22" t="str">
        <f t="shared" si="48"/>
        <v>75639</v>
      </c>
      <c r="J735" s="22">
        <f t="shared" si="49"/>
        <v>2</v>
      </c>
      <c r="K735" s="22">
        <f t="shared" si="50"/>
        <v>6</v>
      </c>
    </row>
    <row r="736" spans="1:11" s="22" customFormat="1">
      <c r="A736" s="22">
        <f>IFERROR(テーブル_Swim015[[#This Row],[競技番号]],"")</f>
        <v>39</v>
      </c>
      <c r="B736" s="22">
        <f>IFERROR(テーブル_Swim015[[#This Row],[組]],"")</f>
        <v>2</v>
      </c>
      <c r="C736" s="22">
        <f>IFERROR(テーブル_Swim015[[#This Row],[水路]],"")</f>
        <v>7</v>
      </c>
      <c r="D736" s="22" t="str">
        <f t="shared" si="47"/>
        <v>3927</v>
      </c>
      <c r="E736" s="22">
        <f>IFERROR(テーブル_Swim015[[#This Row],[選手番号]],"")</f>
        <v>86</v>
      </c>
      <c r="F736" s="22" t="str">
        <f>IFERROR(VLOOKUP(E736,Sheet3!A:H,3,0),"")</f>
        <v xml:space="preserve">坂東　桃佳                    </v>
      </c>
      <c r="G736" s="22" t="str">
        <f>IFERROR(VLOOKUP(E736,Sheet3!A:H,8,0),"")</f>
        <v xml:space="preserve">ジャパン丸亀    </v>
      </c>
      <c r="H736" s="22" t="str">
        <f>IFERROR(VLOOKUP(E736,Sheet2!A:B,2,0),"")</f>
        <v/>
      </c>
      <c r="I736" s="22" t="str">
        <f t="shared" si="48"/>
        <v>8639</v>
      </c>
      <c r="J736" s="22">
        <f t="shared" si="49"/>
        <v>2</v>
      </c>
      <c r="K736" s="22">
        <f t="shared" si="50"/>
        <v>7</v>
      </c>
    </row>
    <row r="737" spans="1:11" s="22" customFormat="1">
      <c r="A737" s="22">
        <f>IFERROR(テーブル_Swim015[[#This Row],[競技番号]],"")</f>
        <v>39</v>
      </c>
      <c r="B737" s="22">
        <f>IFERROR(テーブル_Swim015[[#This Row],[組]],"")</f>
        <v>2</v>
      </c>
      <c r="C737" s="22">
        <f>IFERROR(テーブル_Swim015[[#This Row],[水路]],"")</f>
        <v>8</v>
      </c>
      <c r="D737" s="22" t="str">
        <f t="shared" si="47"/>
        <v>3928</v>
      </c>
      <c r="E737" s="22">
        <f>IFERROR(テーブル_Swim015[[#This Row],[選手番号]],"")</f>
        <v>551</v>
      </c>
      <c r="F737" s="22" t="str">
        <f>IFERROR(VLOOKUP(E737,Sheet3!A:H,3,0),"")</f>
        <v xml:space="preserve">窪田　明依                    </v>
      </c>
      <c r="G737" s="22" t="str">
        <f>IFERROR(VLOOKUP(E737,Sheet3!A:H,8,0),"")</f>
        <v xml:space="preserve">八幡浜ＳＣ      </v>
      </c>
      <c r="H737" s="22" t="str">
        <f>IFERROR(VLOOKUP(E737,Sheet2!A:B,2,0),"")</f>
        <v/>
      </c>
      <c r="I737" s="22" t="str">
        <f t="shared" si="48"/>
        <v>55139</v>
      </c>
      <c r="J737" s="22">
        <f t="shared" si="49"/>
        <v>2</v>
      </c>
      <c r="K737" s="22">
        <f t="shared" si="50"/>
        <v>8</v>
      </c>
    </row>
    <row r="738" spans="1:11" s="22" customFormat="1">
      <c r="A738" s="22">
        <f>IFERROR(テーブル_Swim015[[#This Row],[競技番号]],"")</f>
        <v>39</v>
      </c>
      <c r="B738" s="22">
        <f>IFERROR(テーブル_Swim015[[#This Row],[組]],"")</f>
        <v>3</v>
      </c>
      <c r="C738" s="22">
        <f>IFERROR(テーブル_Swim015[[#This Row],[水路]],"")</f>
        <v>1</v>
      </c>
      <c r="D738" s="22" t="str">
        <f t="shared" si="47"/>
        <v>3931</v>
      </c>
      <c r="E738" s="22">
        <f>IFERROR(テーブル_Swim015[[#This Row],[選手番号]],"")</f>
        <v>624</v>
      </c>
      <c r="F738" s="22" t="str">
        <f>IFERROR(VLOOKUP(E738,Sheet3!A:H,3,0),"")</f>
        <v xml:space="preserve">清家　美羽                    </v>
      </c>
      <c r="G738" s="22" t="str">
        <f>IFERROR(VLOOKUP(E738,Sheet3!A:H,8,0),"")</f>
        <v xml:space="preserve">フィッタ松山    </v>
      </c>
      <c r="H738" s="22" t="str">
        <f>IFERROR(VLOOKUP(E738,Sheet2!A:B,2,0),"")</f>
        <v/>
      </c>
      <c r="I738" s="22" t="str">
        <f t="shared" si="48"/>
        <v>62439</v>
      </c>
      <c r="J738" s="22">
        <f t="shared" si="49"/>
        <v>3</v>
      </c>
      <c r="K738" s="22">
        <f t="shared" si="50"/>
        <v>1</v>
      </c>
    </row>
    <row r="739" spans="1:11" s="22" customFormat="1">
      <c r="A739" s="22">
        <f>IFERROR(テーブル_Swim015[[#This Row],[競技番号]],"")</f>
        <v>39</v>
      </c>
      <c r="B739" s="22">
        <f>IFERROR(テーブル_Swim015[[#This Row],[組]],"")</f>
        <v>3</v>
      </c>
      <c r="C739" s="22">
        <f>IFERROR(テーブル_Swim015[[#This Row],[水路]],"")</f>
        <v>2</v>
      </c>
      <c r="D739" s="22" t="str">
        <f t="shared" si="47"/>
        <v>3932</v>
      </c>
      <c r="E739" s="22">
        <f>IFERROR(テーブル_Swim015[[#This Row],[選手番号]],"")</f>
        <v>623</v>
      </c>
      <c r="F739" s="22" t="str">
        <f>IFERROR(VLOOKUP(E739,Sheet3!A:H,3,0),"")</f>
        <v xml:space="preserve">藤岡　幸恵                    </v>
      </c>
      <c r="G739" s="22" t="str">
        <f>IFERROR(VLOOKUP(E739,Sheet3!A:H,8,0),"")</f>
        <v xml:space="preserve">フィッタ松山    </v>
      </c>
      <c r="H739" s="22" t="str">
        <f>IFERROR(VLOOKUP(E739,Sheet2!A:B,2,0),"")</f>
        <v/>
      </c>
      <c r="I739" s="22" t="str">
        <f t="shared" si="48"/>
        <v>62339</v>
      </c>
      <c r="J739" s="22">
        <f t="shared" si="49"/>
        <v>3</v>
      </c>
      <c r="K739" s="22">
        <f t="shared" si="50"/>
        <v>2</v>
      </c>
    </row>
    <row r="740" spans="1:11" s="22" customFormat="1">
      <c r="A740" s="22">
        <f>IFERROR(テーブル_Swim015[[#This Row],[競技番号]],"")</f>
        <v>39</v>
      </c>
      <c r="B740" s="22">
        <f>IFERROR(テーブル_Swim015[[#This Row],[組]],"")</f>
        <v>3</v>
      </c>
      <c r="C740" s="22">
        <f>IFERROR(テーブル_Swim015[[#This Row],[水路]],"")</f>
        <v>3</v>
      </c>
      <c r="D740" s="22" t="str">
        <f t="shared" si="47"/>
        <v>3933</v>
      </c>
      <c r="E740" s="22">
        <f>IFERROR(テーブル_Swim015[[#This Row],[選手番号]],"")</f>
        <v>133</v>
      </c>
      <c r="F740" s="22" t="str">
        <f>IFERROR(VLOOKUP(E740,Sheet3!A:H,3,0),"")</f>
        <v xml:space="preserve">中西　美優                    </v>
      </c>
      <c r="G740" s="22" t="str">
        <f>IFERROR(VLOOKUP(E740,Sheet3!A:H,8,0),"")</f>
        <v xml:space="preserve">瀬戸内ＳＳ      </v>
      </c>
      <c r="H740" s="22" t="str">
        <f>IFERROR(VLOOKUP(E740,Sheet2!A:B,2,0),"")</f>
        <v/>
      </c>
      <c r="I740" s="22" t="str">
        <f t="shared" si="48"/>
        <v>13339</v>
      </c>
      <c r="J740" s="22">
        <f t="shared" si="49"/>
        <v>3</v>
      </c>
      <c r="K740" s="22">
        <f t="shared" si="50"/>
        <v>3</v>
      </c>
    </row>
    <row r="741" spans="1:11" s="22" customFormat="1">
      <c r="A741" s="22">
        <f>IFERROR(テーブル_Swim015[[#This Row],[競技番号]],"")</f>
        <v>39</v>
      </c>
      <c r="B741" s="22">
        <f>IFERROR(テーブル_Swim015[[#This Row],[組]],"")</f>
        <v>3</v>
      </c>
      <c r="C741" s="22">
        <f>IFERROR(テーブル_Swim015[[#This Row],[水路]],"")</f>
        <v>4</v>
      </c>
      <c r="D741" s="22" t="str">
        <f t="shared" si="47"/>
        <v>3934</v>
      </c>
      <c r="E741" s="22">
        <f>IFERROR(テーブル_Swim015[[#This Row],[選手番号]],"")</f>
        <v>553</v>
      </c>
      <c r="F741" s="22" t="str">
        <f>IFERROR(VLOOKUP(E741,Sheet3!A:H,3,0),"")</f>
        <v xml:space="preserve">川本　葵里                    </v>
      </c>
      <c r="G741" s="22" t="str">
        <f>IFERROR(VLOOKUP(E741,Sheet3!A:H,8,0),"")</f>
        <v xml:space="preserve">八幡浜ＳＣ      </v>
      </c>
      <c r="H741" s="22" t="str">
        <f>IFERROR(VLOOKUP(E741,Sheet2!A:B,2,0),"")</f>
        <v/>
      </c>
      <c r="I741" s="22" t="str">
        <f t="shared" si="48"/>
        <v>55339</v>
      </c>
      <c r="J741" s="22">
        <f t="shared" si="49"/>
        <v>3</v>
      </c>
      <c r="K741" s="22">
        <f t="shared" si="50"/>
        <v>4</v>
      </c>
    </row>
    <row r="742" spans="1:11" s="22" customFormat="1">
      <c r="A742" s="22">
        <f>IFERROR(テーブル_Swim015[[#This Row],[競技番号]],"")</f>
        <v>39</v>
      </c>
      <c r="B742" s="22">
        <f>IFERROR(テーブル_Swim015[[#This Row],[組]],"")</f>
        <v>3</v>
      </c>
      <c r="C742" s="22">
        <f>IFERROR(テーブル_Swim015[[#This Row],[水路]],"")</f>
        <v>5</v>
      </c>
      <c r="D742" s="22" t="str">
        <f t="shared" si="47"/>
        <v>3935</v>
      </c>
      <c r="E742" s="22">
        <f>IFERROR(テーブル_Swim015[[#This Row],[選手番号]],"")</f>
        <v>307</v>
      </c>
      <c r="F742" s="22" t="str">
        <f>IFERROR(VLOOKUP(E742,Sheet3!A:H,3,0),"")</f>
        <v xml:space="preserve">山本　果琳                    </v>
      </c>
      <c r="G742" s="22" t="str">
        <f>IFERROR(VLOOKUP(E742,Sheet3!A:H,8,0),"")</f>
        <v xml:space="preserve">ハッピーＳＳ    </v>
      </c>
      <c r="H742" s="22" t="str">
        <f>IFERROR(VLOOKUP(E742,Sheet2!A:B,2,0),"")</f>
        <v/>
      </c>
      <c r="I742" s="22" t="str">
        <f t="shared" si="48"/>
        <v>30739</v>
      </c>
      <c r="J742" s="22">
        <f t="shared" si="49"/>
        <v>3</v>
      </c>
      <c r="K742" s="22">
        <f t="shared" si="50"/>
        <v>5</v>
      </c>
    </row>
    <row r="743" spans="1:11" s="22" customFormat="1">
      <c r="A743" s="22">
        <f>IFERROR(テーブル_Swim015[[#This Row],[競技番号]],"")</f>
        <v>39</v>
      </c>
      <c r="B743" s="22">
        <f>IFERROR(テーブル_Swim015[[#This Row],[組]],"")</f>
        <v>3</v>
      </c>
      <c r="C743" s="22">
        <f>IFERROR(テーブル_Swim015[[#This Row],[水路]],"")</f>
        <v>6</v>
      </c>
      <c r="D743" s="22" t="str">
        <f t="shared" si="47"/>
        <v>3936</v>
      </c>
      <c r="E743" s="22">
        <f>IFERROR(テーブル_Swim015[[#This Row],[選手番号]],"")</f>
        <v>620</v>
      </c>
      <c r="F743" s="22" t="str">
        <f>IFERROR(VLOOKUP(E743,Sheet3!A:H,3,0),"")</f>
        <v xml:space="preserve">西岡奈津樹                    </v>
      </c>
      <c r="G743" s="22" t="str">
        <f>IFERROR(VLOOKUP(E743,Sheet3!A:H,8,0),"")</f>
        <v xml:space="preserve">フィッタ松山    </v>
      </c>
      <c r="H743" s="22" t="str">
        <f>IFERROR(VLOOKUP(E743,Sheet2!A:B,2,0),"")</f>
        <v/>
      </c>
      <c r="I743" s="22" t="str">
        <f t="shared" si="48"/>
        <v>62039</v>
      </c>
      <c r="J743" s="22">
        <f t="shared" si="49"/>
        <v>3</v>
      </c>
      <c r="K743" s="22">
        <f t="shared" si="50"/>
        <v>6</v>
      </c>
    </row>
    <row r="744" spans="1:11" s="22" customFormat="1">
      <c r="A744" s="22">
        <f>IFERROR(テーブル_Swim015[[#This Row],[競技番号]],"")</f>
        <v>39</v>
      </c>
      <c r="B744" s="22">
        <f>IFERROR(テーブル_Swim015[[#This Row],[組]],"")</f>
        <v>3</v>
      </c>
      <c r="C744" s="22">
        <f>IFERROR(テーブル_Swim015[[#This Row],[水路]],"")</f>
        <v>7</v>
      </c>
      <c r="D744" s="22" t="str">
        <f t="shared" si="47"/>
        <v>3937</v>
      </c>
      <c r="E744" s="22">
        <f>IFERROR(テーブル_Swim015[[#This Row],[選手番号]],"")</f>
        <v>679</v>
      </c>
      <c r="F744" s="22" t="str">
        <f>IFERROR(VLOOKUP(E744,Sheet3!A:H,3,0),"")</f>
        <v xml:space="preserve">大石　晶夢                    </v>
      </c>
      <c r="G744" s="22" t="str">
        <f>IFERROR(VLOOKUP(E744,Sheet3!A:H,8,0),"")</f>
        <v xml:space="preserve">フィッタ松前    </v>
      </c>
      <c r="H744" s="22" t="str">
        <f>IFERROR(VLOOKUP(E744,Sheet2!A:B,2,0),"")</f>
        <v/>
      </c>
      <c r="I744" s="22" t="str">
        <f t="shared" si="48"/>
        <v>67939</v>
      </c>
      <c r="J744" s="22">
        <f t="shared" si="49"/>
        <v>3</v>
      </c>
      <c r="K744" s="22">
        <f t="shared" si="50"/>
        <v>7</v>
      </c>
    </row>
    <row r="745" spans="1:11" s="22" customFormat="1">
      <c r="A745" s="22">
        <f>IFERROR(テーブル_Swim015[[#This Row],[競技番号]],"")</f>
        <v>39</v>
      </c>
      <c r="B745" s="22">
        <f>IFERROR(テーブル_Swim015[[#This Row],[組]],"")</f>
        <v>3</v>
      </c>
      <c r="C745" s="22">
        <f>IFERROR(テーブル_Swim015[[#This Row],[水路]],"")</f>
        <v>8</v>
      </c>
      <c r="D745" s="22" t="str">
        <f t="shared" si="47"/>
        <v>3938</v>
      </c>
      <c r="E745" s="22">
        <f>IFERROR(テーブル_Swim015[[#This Row],[選手番号]],"")</f>
        <v>38</v>
      </c>
      <c r="F745" s="22" t="str">
        <f>IFERROR(VLOOKUP(E745,Sheet3!A:H,3,0),"")</f>
        <v xml:space="preserve">三原　彩姫                    </v>
      </c>
      <c r="G745" s="22" t="str">
        <f>IFERROR(VLOOKUP(E745,Sheet3!A:H,8,0),"")</f>
        <v xml:space="preserve">ジャパン高松    </v>
      </c>
      <c r="H745" s="22" t="str">
        <f>IFERROR(VLOOKUP(E745,Sheet2!A:B,2,0),"")</f>
        <v/>
      </c>
      <c r="I745" s="22" t="str">
        <f t="shared" si="48"/>
        <v>3839</v>
      </c>
      <c r="J745" s="22">
        <f t="shared" si="49"/>
        <v>3</v>
      </c>
      <c r="K745" s="22">
        <f t="shared" si="50"/>
        <v>8</v>
      </c>
    </row>
    <row r="746" spans="1:11" s="22" customFormat="1">
      <c r="A746" s="22">
        <f>IFERROR(テーブル_Swim015[[#This Row],[競技番号]],"")</f>
        <v>39</v>
      </c>
      <c r="B746" s="22">
        <f>IFERROR(テーブル_Swim015[[#This Row],[組]],"")</f>
        <v>4</v>
      </c>
      <c r="C746" s="22">
        <f>IFERROR(テーブル_Swim015[[#This Row],[水路]],"")</f>
        <v>1</v>
      </c>
      <c r="D746" s="22" t="str">
        <f t="shared" si="47"/>
        <v>3941</v>
      </c>
      <c r="E746" s="22">
        <f>IFERROR(テーブル_Swim015[[#This Row],[選手番号]],"")</f>
        <v>755</v>
      </c>
      <c r="F746" s="22" t="str">
        <f>IFERROR(VLOOKUP(E746,Sheet3!A:H,3,0),"")</f>
        <v xml:space="preserve">青木　咲璃                    </v>
      </c>
      <c r="G746" s="22" t="str">
        <f>IFERROR(VLOOKUP(E746,Sheet3!A:H,8,0),"")</f>
        <v xml:space="preserve">ＪＳＳ高知      </v>
      </c>
      <c r="H746" s="22" t="str">
        <f>IFERROR(VLOOKUP(E746,Sheet2!A:B,2,0),"")</f>
        <v/>
      </c>
      <c r="I746" s="22" t="str">
        <f t="shared" si="48"/>
        <v>75539</v>
      </c>
      <c r="J746" s="22">
        <f t="shared" si="49"/>
        <v>4</v>
      </c>
      <c r="K746" s="22">
        <f t="shared" si="50"/>
        <v>1</v>
      </c>
    </row>
    <row r="747" spans="1:11" s="22" customFormat="1">
      <c r="A747" s="22">
        <f>IFERROR(テーブル_Swim015[[#This Row],[競技番号]],"")</f>
        <v>39</v>
      </c>
      <c r="B747" s="22">
        <f>IFERROR(テーブル_Swim015[[#This Row],[組]],"")</f>
        <v>4</v>
      </c>
      <c r="C747" s="22">
        <f>IFERROR(テーブル_Swim015[[#This Row],[水路]],"")</f>
        <v>2</v>
      </c>
      <c r="D747" s="22" t="str">
        <f t="shared" si="47"/>
        <v>3942</v>
      </c>
      <c r="E747" s="22">
        <f>IFERROR(テーブル_Swim015[[#This Row],[選手番号]],"")</f>
        <v>622</v>
      </c>
      <c r="F747" s="22" t="str">
        <f>IFERROR(VLOOKUP(E747,Sheet3!A:H,3,0),"")</f>
        <v xml:space="preserve">高山　莉子                    </v>
      </c>
      <c r="G747" s="22" t="str">
        <f>IFERROR(VLOOKUP(E747,Sheet3!A:H,8,0),"")</f>
        <v xml:space="preserve">フィッタ松山    </v>
      </c>
      <c r="H747" s="22" t="str">
        <f>IFERROR(VLOOKUP(E747,Sheet2!A:B,2,0),"")</f>
        <v/>
      </c>
      <c r="I747" s="22" t="str">
        <f t="shared" si="48"/>
        <v>62239</v>
      </c>
      <c r="J747" s="22">
        <f t="shared" si="49"/>
        <v>4</v>
      </c>
      <c r="K747" s="22">
        <f t="shared" si="50"/>
        <v>2</v>
      </c>
    </row>
    <row r="748" spans="1:11" s="22" customFormat="1">
      <c r="A748" s="22">
        <f>IFERROR(テーブル_Swim015[[#This Row],[競技番号]],"")</f>
        <v>39</v>
      </c>
      <c r="B748" s="22">
        <f>IFERROR(テーブル_Swim015[[#This Row],[組]],"")</f>
        <v>4</v>
      </c>
      <c r="C748" s="22">
        <f>IFERROR(テーブル_Swim015[[#This Row],[水路]],"")</f>
        <v>3</v>
      </c>
      <c r="D748" s="22" t="str">
        <f t="shared" si="47"/>
        <v>3943</v>
      </c>
      <c r="E748" s="22">
        <f>IFERROR(テーブル_Swim015[[#This Row],[選手番号]],"")</f>
        <v>759</v>
      </c>
      <c r="F748" s="22" t="str">
        <f>IFERROR(VLOOKUP(E748,Sheet3!A:H,3,0),"")</f>
        <v xml:space="preserve">大塚みらい                    </v>
      </c>
      <c r="G748" s="22" t="str">
        <f>IFERROR(VLOOKUP(E748,Sheet3!A:H,8,0),"")</f>
        <v xml:space="preserve">ＪＳＳ高知      </v>
      </c>
      <c r="H748" s="22" t="str">
        <f>IFERROR(VLOOKUP(E748,Sheet2!A:B,2,0),"")</f>
        <v/>
      </c>
      <c r="I748" s="22" t="str">
        <f t="shared" si="48"/>
        <v>75939</v>
      </c>
      <c r="J748" s="22">
        <f t="shared" si="49"/>
        <v>4</v>
      </c>
      <c r="K748" s="22">
        <f t="shared" si="50"/>
        <v>3</v>
      </c>
    </row>
    <row r="749" spans="1:11" s="22" customFormat="1">
      <c r="A749" s="22">
        <f>IFERROR(テーブル_Swim015[[#This Row],[競技番号]],"")</f>
        <v>39</v>
      </c>
      <c r="B749" s="22">
        <f>IFERROR(テーブル_Swim015[[#This Row],[組]],"")</f>
        <v>4</v>
      </c>
      <c r="C749" s="22">
        <f>IFERROR(テーブル_Swim015[[#This Row],[水路]],"")</f>
        <v>4</v>
      </c>
      <c r="D749" s="22" t="str">
        <f t="shared" si="47"/>
        <v>3944</v>
      </c>
      <c r="E749" s="22">
        <f>IFERROR(テーブル_Swim015[[#This Row],[選手番号]],"")</f>
        <v>678</v>
      </c>
      <c r="F749" s="22" t="str">
        <f>IFERROR(VLOOKUP(E749,Sheet3!A:H,3,0),"")</f>
        <v xml:space="preserve">橋田　実和                    </v>
      </c>
      <c r="G749" s="22" t="str">
        <f>IFERROR(VLOOKUP(E749,Sheet3!A:H,8,0),"")</f>
        <v xml:space="preserve">フィッタ松前    </v>
      </c>
      <c r="H749" s="22" t="str">
        <f>IFERROR(VLOOKUP(E749,Sheet2!A:B,2,0),"")</f>
        <v/>
      </c>
      <c r="I749" s="22" t="str">
        <f t="shared" si="48"/>
        <v>67839</v>
      </c>
      <c r="J749" s="22">
        <f t="shared" si="49"/>
        <v>4</v>
      </c>
      <c r="K749" s="22">
        <f t="shared" si="50"/>
        <v>4</v>
      </c>
    </row>
    <row r="750" spans="1:11" s="22" customFormat="1">
      <c r="A750" s="22">
        <f>IFERROR(テーブル_Swim015[[#This Row],[競技番号]],"")</f>
        <v>39</v>
      </c>
      <c r="B750" s="22">
        <f>IFERROR(テーブル_Swim015[[#This Row],[組]],"")</f>
        <v>4</v>
      </c>
      <c r="C750" s="22">
        <f>IFERROR(テーブル_Swim015[[#This Row],[水路]],"")</f>
        <v>5</v>
      </c>
      <c r="D750" s="22" t="str">
        <f t="shared" si="47"/>
        <v>3945</v>
      </c>
      <c r="E750" s="22">
        <f>IFERROR(テーブル_Swim015[[#This Row],[選手番号]],"")</f>
        <v>205</v>
      </c>
      <c r="F750" s="22" t="str">
        <f>IFERROR(VLOOKUP(E750,Sheet3!A:H,3,0),"")</f>
        <v xml:space="preserve">原村　陽菜                    </v>
      </c>
      <c r="G750" s="22" t="str">
        <f>IFERROR(VLOOKUP(E750,Sheet3!A:H,8,0),"")</f>
        <v xml:space="preserve">坂出伊藤ＳＳ    </v>
      </c>
      <c r="H750" s="22" t="str">
        <f>IFERROR(VLOOKUP(E750,Sheet2!A:B,2,0),"")</f>
        <v/>
      </c>
      <c r="I750" s="22" t="str">
        <f t="shared" si="48"/>
        <v>20539</v>
      </c>
      <c r="J750" s="22">
        <f t="shared" si="49"/>
        <v>4</v>
      </c>
      <c r="K750" s="22">
        <f t="shared" si="50"/>
        <v>5</v>
      </c>
    </row>
    <row r="751" spans="1:11" s="22" customFormat="1">
      <c r="A751" s="22">
        <f>IFERROR(テーブル_Swim015[[#This Row],[競技番号]],"")</f>
        <v>39</v>
      </c>
      <c r="B751" s="22">
        <f>IFERROR(テーブル_Swim015[[#This Row],[組]],"")</f>
        <v>4</v>
      </c>
      <c r="C751" s="22">
        <f>IFERROR(テーブル_Swim015[[#This Row],[水路]],"")</f>
        <v>6</v>
      </c>
      <c r="D751" s="22" t="str">
        <f t="shared" si="47"/>
        <v>3946</v>
      </c>
      <c r="E751" s="22">
        <f>IFERROR(テーブル_Swim015[[#This Row],[選手番号]],"")</f>
        <v>85</v>
      </c>
      <c r="F751" s="22" t="str">
        <f>IFERROR(VLOOKUP(E751,Sheet3!A:H,3,0),"")</f>
        <v xml:space="preserve">秋山　海音                    </v>
      </c>
      <c r="G751" s="22" t="str">
        <f>IFERROR(VLOOKUP(E751,Sheet3!A:H,8,0),"")</f>
        <v xml:space="preserve">ジャパン丸亀    </v>
      </c>
      <c r="H751" s="22" t="str">
        <f>IFERROR(VLOOKUP(E751,Sheet2!A:B,2,0),"")</f>
        <v/>
      </c>
      <c r="I751" s="22" t="str">
        <f t="shared" si="48"/>
        <v>8539</v>
      </c>
      <c r="J751" s="22">
        <f t="shared" si="49"/>
        <v>4</v>
      </c>
      <c r="K751" s="22">
        <f t="shared" si="50"/>
        <v>6</v>
      </c>
    </row>
    <row r="752" spans="1:11" s="22" customFormat="1">
      <c r="A752" s="22">
        <f>IFERROR(テーブル_Swim015[[#This Row],[競技番号]],"")</f>
        <v>39</v>
      </c>
      <c r="B752" s="22">
        <f>IFERROR(テーブル_Swim015[[#This Row],[組]],"")</f>
        <v>4</v>
      </c>
      <c r="C752" s="22">
        <f>IFERROR(テーブル_Swim015[[#This Row],[水路]],"")</f>
        <v>7</v>
      </c>
      <c r="D752" s="22" t="str">
        <f t="shared" si="47"/>
        <v>3947</v>
      </c>
      <c r="E752" s="22">
        <f>IFERROR(テーブル_Swim015[[#This Row],[選手番号]],"")</f>
        <v>330</v>
      </c>
      <c r="F752" s="22" t="str">
        <f>IFERROR(VLOOKUP(E752,Sheet3!A:H,3,0),"")</f>
        <v xml:space="preserve">竹内　桜杏                    </v>
      </c>
      <c r="G752" s="22" t="str">
        <f>IFERROR(VLOOKUP(E752,Sheet3!A:H,8,0),"")</f>
        <v xml:space="preserve">ハッピー阿南    </v>
      </c>
      <c r="H752" s="22" t="str">
        <f>IFERROR(VLOOKUP(E752,Sheet2!A:B,2,0),"")</f>
        <v/>
      </c>
      <c r="I752" s="22" t="str">
        <f t="shared" si="48"/>
        <v>33039</v>
      </c>
      <c r="J752" s="22">
        <f t="shared" si="49"/>
        <v>4</v>
      </c>
      <c r="K752" s="22">
        <f t="shared" si="50"/>
        <v>7</v>
      </c>
    </row>
    <row r="753" spans="1:11" s="22" customFormat="1">
      <c r="A753" s="22">
        <f>IFERROR(テーブル_Swim015[[#This Row],[競技番号]],"")</f>
        <v>39</v>
      </c>
      <c r="B753" s="22">
        <f>IFERROR(テーブル_Swim015[[#This Row],[組]],"")</f>
        <v>4</v>
      </c>
      <c r="C753" s="22">
        <f>IFERROR(テーブル_Swim015[[#This Row],[水路]],"")</f>
        <v>8</v>
      </c>
      <c r="D753" s="22" t="str">
        <f t="shared" si="47"/>
        <v>3948</v>
      </c>
      <c r="E753" s="22">
        <f>IFERROR(テーブル_Swim015[[#This Row],[選手番号]],"")</f>
        <v>376</v>
      </c>
      <c r="F753" s="22" t="str">
        <f>IFERROR(VLOOKUP(E753,Sheet3!A:H,3,0),"")</f>
        <v xml:space="preserve">高田　海愛                    </v>
      </c>
      <c r="G753" s="22" t="str">
        <f>IFERROR(VLOOKUP(E753,Sheet3!A:H,8,0),"")</f>
        <v xml:space="preserve">ＯＫＳＳ        </v>
      </c>
      <c r="H753" s="22" t="str">
        <f>IFERROR(VLOOKUP(E753,Sheet2!A:B,2,0),"")</f>
        <v/>
      </c>
      <c r="I753" s="22" t="str">
        <f t="shared" si="48"/>
        <v>37639</v>
      </c>
      <c r="J753" s="22">
        <f t="shared" si="49"/>
        <v>4</v>
      </c>
      <c r="K753" s="22">
        <f t="shared" si="50"/>
        <v>8</v>
      </c>
    </row>
    <row r="754" spans="1:11" s="22" customFormat="1">
      <c r="A754" s="22">
        <f>IFERROR(テーブル_Swim015[[#This Row],[競技番号]],"")</f>
        <v>40</v>
      </c>
      <c r="B754" s="22">
        <f>IFERROR(テーブル_Swim015[[#This Row],[組]],"")</f>
        <v>1</v>
      </c>
      <c r="C754" s="22">
        <f>IFERROR(テーブル_Swim015[[#This Row],[水路]],"")</f>
        <v>1</v>
      </c>
      <c r="D754" s="22" t="str">
        <f t="shared" si="47"/>
        <v>4011</v>
      </c>
      <c r="E754" s="22">
        <f>IFERROR(テーブル_Swim015[[#This Row],[選手番号]],"")</f>
        <v>0</v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>040</v>
      </c>
      <c r="J754" s="22">
        <f t="shared" si="49"/>
        <v>1</v>
      </c>
      <c r="K754" s="22">
        <f t="shared" si="50"/>
        <v>1</v>
      </c>
    </row>
    <row r="755" spans="1:11" s="22" customFormat="1">
      <c r="A755" s="22">
        <f>IFERROR(テーブル_Swim015[[#This Row],[競技番号]],"")</f>
        <v>40</v>
      </c>
      <c r="B755" s="22">
        <f>IFERROR(テーブル_Swim015[[#This Row],[組]],"")</f>
        <v>1</v>
      </c>
      <c r="C755" s="22">
        <f>IFERROR(テーブル_Swim015[[#This Row],[水路]],"")</f>
        <v>2</v>
      </c>
      <c r="D755" s="22" t="str">
        <f t="shared" si="47"/>
        <v>4012</v>
      </c>
      <c r="E755" s="22">
        <f>IFERROR(テーブル_Swim015[[#This Row],[選手番号]],"")</f>
        <v>152</v>
      </c>
      <c r="F755" s="22" t="str">
        <f>IFERROR(VLOOKUP(E755,Sheet3!A:H,3,0),"")</f>
        <v xml:space="preserve">竹内　大和                    </v>
      </c>
      <c r="G755" s="22" t="str">
        <f>IFERROR(VLOOKUP(E755,Sheet3!A:H,8,0),"")</f>
        <v xml:space="preserve">伊藤ＳＳ        </v>
      </c>
      <c r="H755" s="22" t="str">
        <f>IFERROR(VLOOKUP(E755,Sheet2!A:B,2,0),"")</f>
        <v/>
      </c>
      <c r="I755" s="22" t="str">
        <f t="shared" si="48"/>
        <v>15240</v>
      </c>
      <c r="J755" s="22">
        <f t="shared" si="49"/>
        <v>1</v>
      </c>
      <c r="K755" s="22">
        <f t="shared" si="50"/>
        <v>2</v>
      </c>
    </row>
    <row r="756" spans="1:11" s="22" customFormat="1">
      <c r="A756" s="22">
        <f>IFERROR(テーブル_Swim015[[#This Row],[競技番号]],"")</f>
        <v>40</v>
      </c>
      <c r="B756" s="22">
        <f>IFERROR(テーブル_Swim015[[#This Row],[組]],"")</f>
        <v>1</v>
      </c>
      <c r="C756" s="22">
        <f>IFERROR(テーブル_Swim015[[#This Row],[水路]],"")</f>
        <v>3</v>
      </c>
      <c r="D756" s="22" t="str">
        <f t="shared" si="47"/>
        <v>4013</v>
      </c>
      <c r="E756" s="22">
        <f>IFERROR(テーブル_Swim015[[#This Row],[選手番号]],"")</f>
        <v>147</v>
      </c>
      <c r="F756" s="22" t="str">
        <f>IFERROR(VLOOKUP(E756,Sheet3!A:H,3,0),"")</f>
        <v xml:space="preserve">矢野　　陽                    </v>
      </c>
      <c r="G756" s="22" t="str">
        <f>IFERROR(VLOOKUP(E756,Sheet3!A:H,8,0),"")</f>
        <v xml:space="preserve">伊藤ＳＳ        </v>
      </c>
      <c r="H756" s="22" t="str">
        <f>IFERROR(VLOOKUP(E756,Sheet2!A:B,2,0),"")</f>
        <v/>
      </c>
      <c r="I756" s="22" t="str">
        <f t="shared" si="48"/>
        <v>14740</v>
      </c>
      <c r="J756" s="22">
        <f t="shared" si="49"/>
        <v>1</v>
      </c>
      <c r="K756" s="22">
        <f t="shared" si="50"/>
        <v>3</v>
      </c>
    </row>
    <row r="757" spans="1:11" s="22" customFormat="1">
      <c r="A757" s="22">
        <f>IFERROR(テーブル_Swim015[[#This Row],[競技番号]],"")</f>
        <v>40</v>
      </c>
      <c r="B757" s="22">
        <f>IFERROR(テーブル_Swim015[[#This Row],[組]],"")</f>
        <v>1</v>
      </c>
      <c r="C757" s="22">
        <f>IFERROR(テーブル_Swim015[[#This Row],[水路]],"")</f>
        <v>4</v>
      </c>
      <c r="D757" s="22" t="str">
        <f t="shared" si="47"/>
        <v>4014</v>
      </c>
      <c r="E757" s="22">
        <f>IFERROR(テーブル_Swim015[[#This Row],[選手番号]],"")</f>
        <v>384</v>
      </c>
      <c r="F757" s="22" t="str">
        <f>IFERROR(VLOOKUP(E757,Sheet3!A:H,3,0),"")</f>
        <v xml:space="preserve">小笠　竜弥                    </v>
      </c>
      <c r="G757" s="22" t="str">
        <f>IFERROR(VLOOKUP(E757,Sheet3!A:H,8,0),"")</f>
        <v xml:space="preserve">ＯＫ脇町        </v>
      </c>
      <c r="H757" s="22" t="str">
        <f>IFERROR(VLOOKUP(E757,Sheet2!A:B,2,0),"")</f>
        <v/>
      </c>
      <c r="I757" s="22" t="str">
        <f t="shared" si="48"/>
        <v>38440</v>
      </c>
      <c r="J757" s="22">
        <f t="shared" si="49"/>
        <v>1</v>
      </c>
      <c r="K757" s="22">
        <f t="shared" si="50"/>
        <v>4</v>
      </c>
    </row>
    <row r="758" spans="1:11" s="22" customFormat="1">
      <c r="A758" s="22">
        <f>IFERROR(テーブル_Swim015[[#This Row],[競技番号]],"")</f>
        <v>40</v>
      </c>
      <c r="B758" s="22">
        <f>IFERROR(テーブル_Swim015[[#This Row],[組]],"")</f>
        <v>1</v>
      </c>
      <c r="C758" s="22">
        <f>IFERROR(テーブル_Swim015[[#This Row],[水路]],"")</f>
        <v>5</v>
      </c>
      <c r="D758" s="22" t="str">
        <f t="shared" si="47"/>
        <v>4015</v>
      </c>
      <c r="E758" s="22">
        <f>IFERROR(テーブル_Swim015[[#This Row],[選手番号]],"")</f>
        <v>99</v>
      </c>
      <c r="F758" s="22" t="str">
        <f>IFERROR(VLOOKUP(E758,Sheet3!A:H,3,0),"")</f>
        <v xml:space="preserve">三好　　新                    </v>
      </c>
      <c r="G758" s="22" t="str">
        <f>IFERROR(VLOOKUP(E758,Sheet3!A:H,8,0),"")</f>
        <v xml:space="preserve">ジャパン観      </v>
      </c>
      <c r="H758" s="22" t="str">
        <f>IFERROR(VLOOKUP(E758,Sheet2!A:B,2,0),"")</f>
        <v/>
      </c>
      <c r="I758" s="22" t="str">
        <f t="shared" si="48"/>
        <v>9940</v>
      </c>
      <c r="J758" s="22">
        <f t="shared" si="49"/>
        <v>1</v>
      </c>
      <c r="K758" s="22">
        <f t="shared" si="50"/>
        <v>5</v>
      </c>
    </row>
    <row r="759" spans="1:11" s="22" customFormat="1">
      <c r="A759" s="22">
        <f>IFERROR(テーブル_Swim015[[#This Row],[競技番号]],"")</f>
        <v>40</v>
      </c>
      <c r="B759" s="22">
        <f>IFERROR(テーブル_Swim015[[#This Row],[組]],"")</f>
        <v>1</v>
      </c>
      <c r="C759" s="22">
        <f>IFERROR(テーブル_Swim015[[#This Row],[水路]],"")</f>
        <v>6</v>
      </c>
      <c r="D759" s="22" t="str">
        <f t="shared" si="47"/>
        <v>4016</v>
      </c>
      <c r="E759" s="22">
        <f>IFERROR(テーブル_Swim015[[#This Row],[選手番号]],"")</f>
        <v>151</v>
      </c>
      <c r="F759" s="22" t="str">
        <f>IFERROR(VLOOKUP(E759,Sheet3!A:H,3,0),"")</f>
        <v xml:space="preserve">筒井　拓海                    </v>
      </c>
      <c r="G759" s="22" t="str">
        <f>IFERROR(VLOOKUP(E759,Sheet3!A:H,8,0),"")</f>
        <v xml:space="preserve">伊藤ＳＳ        </v>
      </c>
      <c r="H759" s="22" t="str">
        <f>IFERROR(VLOOKUP(E759,Sheet2!A:B,2,0),"")</f>
        <v/>
      </c>
      <c r="I759" s="22" t="str">
        <f t="shared" si="48"/>
        <v>15140</v>
      </c>
      <c r="J759" s="22">
        <f t="shared" si="49"/>
        <v>1</v>
      </c>
      <c r="K759" s="22">
        <f t="shared" si="50"/>
        <v>6</v>
      </c>
    </row>
    <row r="760" spans="1:11" s="22" customFormat="1">
      <c r="A760" s="22">
        <f>IFERROR(テーブル_Swim015[[#This Row],[競技番号]],"")</f>
        <v>40</v>
      </c>
      <c r="B760" s="22">
        <f>IFERROR(テーブル_Swim015[[#This Row],[組]],"")</f>
        <v>1</v>
      </c>
      <c r="C760" s="22">
        <f>IFERROR(テーブル_Swim015[[#This Row],[水路]],"")</f>
        <v>7</v>
      </c>
      <c r="D760" s="22" t="str">
        <f t="shared" si="47"/>
        <v>4017</v>
      </c>
      <c r="E760" s="22">
        <f>IFERROR(テーブル_Swim015[[#This Row],[選手番号]],"")</f>
        <v>0</v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>040</v>
      </c>
      <c r="J760" s="22">
        <f t="shared" si="49"/>
        <v>1</v>
      </c>
      <c r="K760" s="22">
        <f t="shared" si="50"/>
        <v>7</v>
      </c>
    </row>
    <row r="761" spans="1:11" s="22" customFormat="1">
      <c r="A761" s="22">
        <f>IFERROR(テーブル_Swim015[[#This Row],[競技番号]],"")</f>
        <v>40</v>
      </c>
      <c r="B761" s="22">
        <f>IFERROR(テーブル_Swim015[[#This Row],[組]],"")</f>
        <v>1</v>
      </c>
      <c r="C761" s="22">
        <f>IFERROR(テーブル_Swim015[[#This Row],[水路]],"")</f>
        <v>8</v>
      </c>
      <c r="D761" s="22" t="str">
        <f t="shared" si="47"/>
        <v>4018</v>
      </c>
      <c r="E761" s="22">
        <f>IFERROR(テーブル_Swim015[[#This Row],[選手番号]],"")</f>
        <v>0</v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>040</v>
      </c>
      <c r="J761" s="22">
        <f t="shared" si="49"/>
        <v>1</v>
      </c>
      <c r="K761" s="22">
        <f t="shared" si="50"/>
        <v>8</v>
      </c>
    </row>
    <row r="762" spans="1:11" s="22" customFormat="1">
      <c r="A762" s="22">
        <f>IFERROR(テーブル_Swim015[[#This Row],[競技番号]],"")</f>
        <v>40</v>
      </c>
      <c r="B762" s="22">
        <f>IFERROR(テーブル_Swim015[[#This Row],[組]],"")</f>
        <v>2</v>
      </c>
      <c r="C762" s="22">
        <f>IFERROR(テーブル_Swim015[[#This Row],[水路]],"")</f>
        <v>1</v>
      </c>
      <c r="D762" s="22" t="str">
        <f t="shared" si="47"/>
        <v>4021</v>
      </c>
      <c r="E762" s="22">
        <f>IFERROR(テーブル_Swim015[[#This Row],[選手番号]],"")</f>
        <v>17</v>
      </c>
      <c r="F762" s="22" t="str">
        <f>IFERROR(VLOOKUP(E762,Sheet3!A:H,3,0),"")</f>
        <v xml:space="preserve">魚住　圭史                    </v>
      </c>
      <c r="G762" s="22" t="str">
        <f>IFERROR(VLOOKUP(E762,Sheet3!A:H,8,0),"")</f>
        <v xml:space="preserve">ジャパン高松    </v>
      </c>
      <c r="H762" s="22" t="str">
        <f>IFERROR(VLOOKUP(E762,Sheet2!A:B,2,0),"")</f>
        <v/>
      </c>
      <c r="I762" s="22" t="str">
        <f t="shared" si="48"/>
        <v>1740</v>
      </c>
      <c r="J762" s="22">
        <f t="shared" si="49"/>
        <v>2</v>
      </c>
      <c r="K762" s="22">
        <f t="shared" si="50"/>
        <v>1</v>
      </c>
    </row>
    <row r="763" spans="1:11" s="22" customFormat="1">
      <c r="A763" s="22">
        <f>IFERROR(テーブル_Swim015[[#This Row],[競技番号]],"")</f>
        <v>40</v>
      </c>
      <c r="B763" s="22">
        <f>IFERROR(テーブル_Swim015[[#This Row],[組]],"")</f>
        <v>2</v>
      </c>
      <c r="C763" s="22">
        <f>IFERROR(テーブル_Swim015[[#This Row],[水路]],"")</f>
        <v>2</v>
      </c>
      <c r="D763" s="22" t="str">
        <f t="shared" si="47"/>
        <v>4022</v>
      </c>
      <c r="E763" s="22">
        <f>IFERROR(テーブル_Swim015[[#This Row],[選手番号]],"")</f>
        <v>681</v>
      </c>
      <c r="F763" s="22" t="str">
        <f>IFERROR(VLOOKUP(E763,Sheet3!A:H,3,0),"")</f>
        <v xml:space="preserve">石川　慶幸                    </v>
      </c>
      <c r="G763" s="22" t="str">
        <f>IFERROR(VLOOKUP(E763,Sheet3!A:H,8,0),"")</f>
        <v xml:space="preserve">フィッタ川江    </v>
      </c>
      <c r="H763" s="22" t="str">
        <f>IFERROR(VLOOKUP(E763,Sheet2!A:B,2,0),"")</f>
        <v/>
      </c>
      <c r="I763" s="22" t="str">
        <f t="shared" si="48"/>
        <v>68140</v>
      </c>
      <c r="J763" s="22">
        <f t="shared" si="49"/>
        <v>2</v>
      </c>
      <c r="K763" s="22">
        <f t="shared" si="50"/>
        <v>2</v>
      </c>
    </row>
    <row r="764" spans="1:11" s="22" customFormat="1">
      <c r="A764" s="22">
        <f>IFERROR(テーブル_Swim015[[#This Row],[競技番号]],"")</f>
        <v>40</v>
      </c>
      <c r="B764" s="22">
        <f>IFERROR(テーブル_Swim015[[#This Row],[組]],"")</f>
        <v>2</v>
      </c>
      <c r="C764" s="22">
        <f>IFERROR(テーブル_Swim015[[#This Row],[水路]],"")</f>
        <v>3</v>
      </c>
      <c r="D764" s="22" t="str">
        <f t="shared" si="47"/>
        <v>4023</v>
      </c>
      <c r="E764" s="22">
        <f>IFERROR(テーブル_Swim015[[#This Row],[選手番号]],"")</f>
        <v>248</v>
      </c>
      <c r="F764" s="22" t="str">
        <f>IFERROR(VLOOKUP(E764,Sheet3!A:H,3,0),"")</f>
        <v xml:space="preserve">松中　康浩                    </v>
      </c>
      <c r="G764" s="22" t="str">
        <f>IFERROR(VLOOKUP(E764,Sheet3!A:H,8,0),"")</f>
        <v xml:space="preserve">JSSセンコー     </v>
      </c>
      <c r="H764" s="22" t="str">
        <f>IFERROR(VLOOKUP(E764,Sheet2!A:B,2,0),"")</f>
        <v/>
      </c>
      <c r="I764" s="22" t="str">
        <f t="shared" si="48"/>
        <v>24840</v>
      </c>
      <c r="J764" s="22">
        <f t="shared" si="49"/>
        <v>2</v>
      </c>
      <c r="K764" s="22">
        <f t="shared" si="50"/>
        <v>3</v>
      </c>
    </row>
    <row r="765" spans="1:11" s="22" customFormat="1">
      <c r="A765" s="22">
        <f>IFERROR(テーブル_Swim015[[#This Row],[競技番号]],"")</f>
        <v>40</v>
      </c>
      <c r="B765" s="22">
        <f>IFERROR(テーブル_Swim015[[#This Row],[組]],"")</f>
        <v>2</v>
      </c>
      <c r="C765" s="22">
        <f>IFERROR(テーブル_Swim015[[#This Row],[水路]],"")</f>
        <v>4</v>
      </c>
      <c r="D765" s="22" t="str">
        <f t="shared" si="47"/>
        <v>4024</v>
      </c>
      <c r="E765" s="22">
        <f>IFERROR(テーブル_Swim015[[#This Row],[選手番号]],"")</f>
        <v>16</v>
      </c>
      <c r="F765" s="22" t="str">
        <f>IFERROR(VLOOKUP(E765,Sheet3!A:H,3,0),"")</f>
        <v xml:space="preserve">辰己　徹真                    </v>
      </c>
      <c r="G765" s="22" t="str">
        <f>IFERROR(VLOOKUP(E765,Sheet3!A:H,8,0),"")</f>
        <v xml:space="preserve">ジャパン高松    </v>
      </c>
      <c r="H765" s="22" t="str">
        <f>IFERROR(VLOOKUP(E765,Sheet2!A:B,2,0),"")</f>
        <v/>
      </c>
      <c r="I765" s="22" t="str">
        <f t="shared" si="48"/>
        <v>1640</v>
      </c>
      <c r="J765" s="22">
        <f t="shared" si="49"/>
        <v>2</v>
      </c>
      <c r="K765" s="22">
        <f t="shared" si="50"/>
        <v>4</v>
      </c>
    </row>
    <row r="766" spans="1:11" s="22" customFormat="1">
      <c r="A766" s="22">
        <f>IFERROR(テーブル_Swim015[[#This Row],[競技番号]],"")</f>
        <v>40</v>
      </c>
      <c r="B766" s="22">
        <f>IFERROR(テーブル_Swim015[[#This Row],[組]],"")</f>
        <v>2</v>
      </c>
      <c r="C766" s="22">
        <f>IFERROR(テーブル_Swim015[[#This Row],[水路]],"")</f>
        <v>5</v>
      </c>
      <c r="D766" s="22" t="str">
        <f t="shared" si="47"/>
        <v>4025</v>
      </c>
      <c r="E766" s="22">
        <f>IFERROR(テーブル_Swim015[[#This Row],[選手番号]],"")</f>
        <v>148</v>
      </c>
      <c r="F766" s="22" t="str">
        <f>IFERROR(VLOOKUP(E766,Sheet3!A:H,3,0),"")</f>
        <v xml:space="preserve">佐藤　拓翔                    </v>
      </c>
      <c r="G766" s="22" t="str">
        <f>IFERROR(VLOOKUP(E766,Sheet3!A:H,8,0),"")</f>
        <v xml:space="preserve">伊藤ＳＳ        </v>
      </c>
      <c r="H766" s="22" t="str">
        <f>IFERROR(VLOOKUP(E766,Sheet2!A:B,2,0),"")</f>
        <v/>
      </c>
      <c r="I766" s="22" t="str">
        <f t="shared" si="48"/>
        <v>14840</v>
      </c>
      <c r="J766" s="22">
        <f t="shared" si="49"/>
        <v>2</v>
      </c>
      <c r="K766" s="22">
        <f t="shared" si="50"/>
        <v>5</v>
      </c>
    </row>
    <row r="767" spans="1:11" s="22" customFormat="1">
      <c r="A767" s="22">
        <f>IFERROR(テーブル_Swim015[[#This Row],[競技番号]],"")</f>
        <v>40</v>
      </c>
      <c r="B767" s="22">
        <f>IFERROR(テーブル_Swim015[[#This Row],[組]],"")</f>
        <v>2</v>
      </c>
      <c r="C767" s="22">
        <f>IFERROR(テーブル_Swim015[[#This Row],[水路]],"")</f>
        <v>6</v>
      </c>
      <c r="D767" s="22" t="str">
        <f t="shared" si="47"/>
        <v>4026</v>
      </c>
      <c r="E767" s="22">
        <f>IFERROR(テーブル_Swim015[[#This Row],[選手番号]],"")</f>
        <v>416</v>
      </c>
      <c r="F767" s="22" t="str">
        <f>IFERROR(VLOOKUP(E767,Sheet3!A:H,3,0),"")</f>
        <v xml:space="preserve">山下　敦史                    </v>
      </c>
      <c r="G767" s="22" t="str">
        <f>IFERROR(VLOOKUP(E767,Sheet3!A:H,8,0),"")</f>
        <v xml:space="preserve">トビウオ川内    </v>
      </c>
      <c r="H767" s="22" t="str">
        <f>IFERROR(VLOOKUP(E767,Sheet2!A:B,2,0),"")</f>
        <v/>
      </c>
      <c r="I767" s="22" t="str">
        <f t="shared" si="48"/>
        <v>41640</v>
      </c>
      <c r="J767" s="22">
        <f t="shared" si="49"/>
        <v>2</v>
      </c>
      <c r="K767" s="22">
        <f t="shared" si="50"/>
        <v>6</v>
      </c>
    </row>
    <row r="768" spans="1:11" s="22" customFormat="1">
      <c r="A768" s="22">
        <f>IFERROR(テーブル_Swim015[[#This Row],[競技番号]],"")</f>
        <v>40</v>
      </c>
      <c r="B768" s="22">
        <f>IFERROR(テーブル_Swim015[[#This Row],[組]],"")</f>
        <v>2</v>
      </c>
      <c r="C768" s="22">
        <f>IFERROR(テーブル_Swim015[[#This Row],[水路]],"")</f>
        <v>7</v>
      </c>
      <c r="D768" s="22" t="str">
        <f t="shared" si="47"/>
        <v>4027</v>
      </c>
      <c r="E768" s="22">
        <f>IFERROR(テーブル_Swim015[[#This Row],[選手番号]],"")</f>
        <v>194</v>
      </c>
      <c r="F768" s="22" t="str">
        <f>IFERROR(VLOOKUP(E768,Sheet3!A:H,3,0),"")</f>
        <v xml:space="preserve">清藤　駿介                    </v>
      </c>
      <c r="G768" s="22" t="str">
        <f>IFERROR(VLOOKUP(E768,Sheet3!A:H,8,0),"")</f>
        <v xml:space="preserve">坂出伊藤ＳＳ    </v>
      </c>
      <c r="H768" s="22" t="str">
        <f>IFERROR(VLOOKUP(E768,Sheet2!A:B,2,0),"")</f>
        <v/>
      </c>
      <c r="I768" s="22" t="str">
        <f t="shared" si="48"/>
        <v>19440</v>
      </c>
      <c r="J768" s="22">
        <f t="shared" si="49"/>
        <v>2</v>
      </c>
      <c r="K768" s="22">
        <f t="shared" si="50"/>
        <v>7</v>
      </c>
    </row>
    <row r="769" spans="1:11" s="22" customFormat="1">
      <c r="A769" s="22">
        <f>IFERROR(テーブル_Swim015[[#This Row],[競技番号]],"")</f>
        <v>40</v>
      </c>
      <c r="B769" s="22">
        <f>IFERROR(テーブル_Swim015[[#This Row],[組]],"")</f>
        <v>2</v>
      </c>
      <c r="C769" s="22">
        <f>IFERROR(テーブル_Swim015[[#This Row],[水路]],"")</f>
        <v>8</v>
      </c>
      <c r="D769" s="22" t="str">
        <f t="shared" si="47"/>
        <v>4028</v>
      </c>
      <c r="E769" s="22">
        <f>IFERROR(テーブル_Swim015[[#This Row],[選手番号]],"")</f>
        <v>195</v>
      </c>
      <c r="F769" s="22" t="str">
        <f>IFERROR(VLOOKUP(E769,Sheet3!A:H,3,0),"")</f>
        <v xml:space="preserve">尾﨑寅之輔                    </v>
      </c>
      <c r="G769" s="22" t="str">
        <f>IFERROR(VLOOKUP(E769,Sheet3!A:H,8,0),"")</f>
        <v xml:space="preserve">坂出伊藤ＳＳ    </v>
      </c>
      <c r="H769" s="22" t="str">
        <f>IFERROR(VLOOKUP(E769,Sheet2!A:B,2,0),"")</f>
        <v/>
      </c>
      <c r="I769" s="22" t="str">
        <f t="shared" si="48"/>
        <v>19540</v>
      </c>
      <c r="J769" s="22">
        <f t="shared" si="49"/>
        <v>2</v>
      </c>
      <c r="K769" s="22">
        <f t="shared" si="50"/>
        <v>8</v>
      </c>
    </row>
    <row r="770" spans="1:11" s="22" customFormat="1">
      <c r="A770" s="22">
        <f>IFERROR(テーブル_Swim015[[#This Row],[競技番号]],"")</f>
        <v>40</v>
      </c>
      <c r="B770" s="22">
        <f>IFERROR(テーブル_Swim015[[#This Row],[組]],"")</f>
        <v>3</v>
      </c>
      <c r="C770" s="22">
        <f>IFERROR(テーブル_Swim015[[#This Row],[水路]],"")</f>
        <v>1</v>
      </c>
      <c r="D770" s="22" t="str">
        <f t="shared" si="47"/>
        <v>4031</v>
      </c>
      <c r="E770" s="22">
        <f>IFERROR(テーブル_Swim015[[#This Row],[選手番号]],"")</f>
        <v>129</v>
      </c>
      <c r="F770" s="22" t="str">
        <f>IFERROR(VLOOKUP(E770,Sheet3!A:H,3,0),"")</f>
        <v xml:space="preserve">村川　　渓                    </v>
      </c>
      <c r="G770" s="22" t="str">
        <f>IFERROR(VLOOKUP(E770,Sheet3!A:H,8,0),"")</f>
        <v xml:space="preserve">瀬戸内ＳＳ      </v>
      </c>
      <c r="H770" s="22" t="str">
        <f>IFERROR(VLOOKUP(E770,Sheet2!A:B,2,0),"")</f>
        <v/>
      </c>
      <c r="I770" s="22" t="str">
        <f t="shared" si="48"/>
        <v>12940</v>
      </c>
      <c r="J770" s="22">
        <f t="shared" si="49"/>
        <v>3</v>
      </c>
      <c r="K770" s="22">
        <f t="shared" si="50"/>
        <v>1</v>
      </c>
    </row>
    <row r="771" spans="1:11" s="22" customFormat="1">
      <c r="A771" s="22">
        <f>IFERROR(テーブル_Swim015[[#This Row],[競技番号]],"")</f>
        <v>40</v>
      </c>
      <c r="B771" s="22">
        <f>IFERROR(テーブル_Swim015[[#This Row],[組]],"")</f>
        <v>3</v>
      </c>
      <c r="C771" s="22">
        <f>IFERROR(テーブル_Swim015[[#This Row],[水路]],"")</f>
        <v>2</v>
      </c>
      <c r="D771" s="22" t="str">
        <f t="shared" ref="D771:D834" si="51">CONCATENATE(A771,B771,C771)</f>
        <v>4032</v>
      </c>
      <c r="E771" s="22">
        <f>IFERROR(テーブル_Swim015[[#This Row],[選手番号]],"")</f>
        <v>661</v>
      </c>
      <c r="F771" s="22" t="str">
        <f>IFERROR(VLOOKUP(E771,Sheet3!A:H,3,0),"")</f>
        <v xml:space="preserve">福本　歩夢                    </v>
      </c>
      <c r="G771" s="22" t="str">
        <f>IFERROR(VLOOKUP(E771,Sheet3!A:H,8,0),"")</f>
        <v xml:space="preserve">Ryuow           </v>
      </c>
      <c r="H771" s="22" t="str">
        <f>IFERROR(VLOOKUP(E771,Sheet2!A:B,2,0),"")</f>
        <v/>
      </c>
      <c r="I771" s="22" t="str">
        <f t="shared" si="48"/>
        <v>66140</v>
      </c>
      <c r="J771" s="22">
        <f t="shared" si="49"/>
        <v>3</v>
      </c>
      <c r="K771" s="22">
        <f t="shared" si="50"/>
        <v>2</v>
      </c>
    </row>
    <row r="772" spans="1:11" s="22" customFormat="1">
      <c r="A772" s="22">
        <f>IFERROR(テーブル_Swim015[[#This Row],[競技番号]],"")</f>
        <v>40</v>
      </c>
      <c r="B772" s="22">
        <f>IFERROR(テーブル_Swim015[[#This Row],[組]],"")</f>
        <v>3</v>
      </c>
      <c r="C772" s="22">
        <f>IFERROR(テーブル_Swim015[[#This Row],[水路]],"")</f>
        <v>3</v>
      </c>
      <c r="D772" s="22" t="str">
        <f t="shared" si="51"/>
        <v>4033</v>
      </c>
      <c r="E772" s="22">
        <f>IFERROR(テーブル_Swim015[[#This Row],[選手番号]],"")</f>
        <v>747</v>
      </c>
      <c r="F772" s="22" t="str">
        <f>IFERROR(VLOOKUP(E772,Sheet3!A:H,3,0),"")</f>
        <v xml:space="preserve">岩瀬　輝亮                    </v>
      </c>
      <c r="G772" s="22" t="str">
        <f>IFERROR(VLOOKUP(E772,Sheet3!A:H,8,0),"")</f>
        <v xml:space="preserve">ＪＳＳ高知      </v>
      </c>
      <c r="H772" s="22" t="str">
        <f>IFERROR(VLOOKUP(E772,Sheet2!A:B,2,0),"")</f>
        <v/>
      </c>
      <c r="I772" s="22" t="str">
        <f t="shared" si="48"/>
        <v>74740</v>
      </c>
      <c r="J772" s="22">
        <f t="shared" si="49"/>
        <v>3</v>
      </c>
      <c r="K772" s="22">
        <f t="shared" si="50"/>
        <v>3</v>
      </c>
    </row>
    <row r="773" spans="1:11" s="22" customFormat="1">
      <c r="A773" s="22">
        <f>IFERROR(テーブル_Swim015[[#This Row],[競技番号]],"")</f>
        <v>40</v>
      </c>
      <c r="B773" s="22">
        <f>IFERROR(テーブル_Swim015[[#This Row],[組]],"")</f>
        <v>3</v>
      </c>
      <c r="C773" s="22">
        <f>IFERROR(テーブル_Swim015[[#This Row],[水路]],"")</f>
        <v>4</v>
      </c>
      <c r="D773" s="22" t="str">
        <f t="shared" si="51"/>
        <v>4034</v>
      </c>
      <c r="E773" s="22">
        <f>IFERROR(テーブル_Swim015[[#This Row],[選手番号]],"")</f>
        <v>520</v>
      </c>
      <c r="F773" s="22" t="str">
        <f>IFERROR(VLOOKUP(E773,Sheet3!A:H,3,0),"")</f>
        <v xml:space="preserve">金田　浩聖                    </v>
      </c>
      <c r="G773" s="22" t="str">
        <f>IFERROR(VLOOKUP(E773,Sheet3!A:H,8,0),"")</f>
        <v xml:space="preserve">ファイブテン    </v>
      </c>
      <c r="H773" s="22" t="str">
        <f>IFERROR(VLOOKUP(E773,Sheet2!A:B,2,0),"")</f>
        <v/>
      </c>
      <c r="I773" s="22" t="str">
        <f t="shared" si="48"/>
        <v>52040</v>
      </c>
      <c r="J773" s="22">
        <f t="shared" si="49"/>
        <v>3</v>
      </c>
      <c r="K773" s="22">
        <f t="shared" si="50"/>
        <v>4</v>
      </c>
    </row>
    <row r="774" spans="1:11" s="22" customFormat="1">
      <c r="A774" s="22">
        <f>IFERROR(テーブル_Swim015[[#This Row],[競技番号]],"")</f>
        <v>40</v>
      </c>
      <c r="B774" s="22">
        <f>IFERROR(テーブル_Swim015[[#This Row],[組]],"")</f>
        <v>3</v>
      </c>
      <c r="C774" s="22">
        <f>IFERROR(テーブル_Swim015[[#This Row],[水路]],"")</f>
        <v>5</v>
      </c>
      <c r="D774" s="22" t="str">
        <f t="shared" si="51"/>
        <v>4035</v>
      </c>
      <c r="E774" s="22">
        <f>IFERROR(テーブル_Swim015[[#This Row],[選手番号]],"")</f>
        <v>576</v>
      </c>
      <c r="F774" s="22" t="str">
        <f>IFERROR(VLOOKUP(E774,Sheet3!A:H,3,0),"")</f>
        <v xml:space="preserve">青野　　空                    </v>
      </c>
      <c r="G774" s="22" t="str">
        <f>IFERROR(VLOOKUP(E774,Sheet3!A:H,8,0),"")</f>
        <v xml:space="preserve">マコトSC双葉    </v>
      </c>
      <c r="H774" s="22" t="str">
        <f>IFERROR(VLOOKUP(E774,Sheet2!A:B,2,0),"")</f>
        <v/>
      </c>
      <c r="I774" s="22" t="str">
        <f t="shared" si="48"/>
        <v>57640</v>
      </c>
      <c r="J774" s="22">
        <f t="shared" si="49"/>
        <v>3</v>
      </c>
      <c r="K774" s="22">
        <f t="shared" si="50"/>
        <v>5</v>
      </c>
    </row>
    <row r="775" spans="1:11" s="22" customFormat="1">
      <c r="A775" s="22">
        <f>IFERROR(テーブル_Swim015[[#This Row],[競技番号]],"")</f>
        <v>40</v>
      </c>
      <c r="B775" s="22">
        <f>IFERROR(テーブル_Swim015[[#This Row],[組]],"")</f>
        <v>3</v>
      </c>
      <c r="C775" s="22">
        <f>IFERROR(テーブル_Swim015[[#This Row],[水路]],"")</f>
        <v>6</v>
      </c>
      <c r="D775" s="22" t="str">
        <f t="shared" si="51"/>
        <v>4036</v>
      </c>
      <c r="E775" s="22">
        <f>IFERROR(テーブル_Swim015[[#This Row],[選手番号]],"")</f>
        <v>18</v>
      </c>
      <c r="F775" s="22" t="str">
        <f>IFERROR(VLOOKUP(E775,Sheet3!A:H,3,0),"")</f>
        <v xml:space="preserve">眞鍋　千駿                    </v>
      </c>
      <c r="G775" s="22" t="str">
        <f>IFERROR(VLOOKUP(E775,Sheet3!A:H,8,0),"")</f>
        <v xml:space="preserve">ジャパン高松    </v>
      </c>
      <c r="H775" s="22" t="str">
        <f>IFERROR(VLOOKUP(E775,Sheet2!A:B,2,0),"")</f>
        <v/>
      </c>
      <c r="I775" s="22" t="str">
        <f t="shared" si="48"/>
        <v>1840</v>
      </c>
      <c r="J775" s="22">
        <f t="shared" si="49"/>
        <v>3</v>
      </c>
      <c r="K775" s="22">
        <f t="shared" si="50"/>
        <v>6</v>
      </c>
    </row>
    <row r="776" spans="1:11" s="22" customFormat="1">
      <c r="A776" s="22">
        <f>IFERROR(テーブル_Swim015[[#This Row],[競技番号]],"")</f>
        <v>40</v>
      </c>
      <c r="B776" s="22">
        <f>IFERROR(テーブル_Swim015[[#This Row],[組]],"")</f>
        <v>3</v>
      </c>
      <c r="C776" s="22">
        <f>IFERROR(テーブル_Swim015[[#This Row],[水路]],"")</f>
        <v>7</v>
      </c>
      <c r="D776" s="22" t="str">
        <f t="shared" si="51"/>
        <v>4037</v>
      </c>
      <c r="E776" s="22">
        <f>IFERROR(テーブル_Swim015[[#This Row],[選手番号]],"")</f>
        <v>249</v>
      </c>
      <c r="F776" s="22" t="str">
        <f>IFERROR(VLOOKUP(E776,Sheet3!A:H,3,0),"")</f>
        <v xml:space="preserve">飯間　喜一                    </v>
      </c>
      <c r="G776" s="22" t="str">
        <f>IFERROR(VLOOKUP(E776,Sheet3!A:H,8,0),"")</f>
        <v xml:space="preserve">JSSセンコー     </v>
      </c>
      <c r="H776" s="22" t="str">
        <f>IFERROR(VLOOKUP(E776,Sheet2!A:B,2,0),"")</f>
        <v/>
      </c>
      <c r="I776" s="22" t="str">
        <f t="shared" si="48"/>
        <v>24940</v>
      </c>
      <c r="J776" s="22">
        <f t="shared" si="49"/>
        <v>3</v>
      </c>
      <c r="K776" s="22">
        <f t="shared" si="50"/>
        <v>7</v>
      </c>
    </row>
    <row r="777" spans="1:11" s="22" customFormat="1">
      <c r="A777" s="22">
        <f>IFERROR(テーブル_Swim015[[#This Row],[競技番号]],"")</f>
        <v>40</v>
      </c>
      <c r="B777" s="22">
        <f>IFERROR(テーブル_Swim015[[#This Row],[組]],"")</f>
        <v>3</v>
      </c>
      <c r="C777" s="22">
        <f>IFERROR(テーブル_Swim015[[#This Row],[水路]],"")</f>
        <v>8</v>
      </c>
      <c r="D777" s="22" t="str">
        <f t="shared" si="51"/>
        <v>4038</v>
      </c>
      <c r="E777" s="22">
        <f>IFERROR(テーブル_Swim015[[#This Row],[選手番号]],"")</f>
        <v>614</v>
      </c>
      <c r="F777" s="22" t="str">
        <f>IFERROR(VLOOKUP(E777,Sheet3!A:H,3,0),"")</f>
        <v xml:space="preserve">渡瀬　陽太                    </v>
      </c>
      <c r="G777" s="22" t="str">
        <f>IFERROR(VLOOKUP(E777,Sheet3!A:H,8,0),"")</f>
        <v xml:space="preserve">フィッタ松山    </v>
      </c>
      <c r="H777" s="22" t="str">
        <f>IFERROR(VLOOKUP(E777,Sheet2!A:B,2,0),"")</f>
        <v/>
      </c>
      <c r="I777" s="22" t="str">
        <f t="shared" si="48"/>
        <v>61440</v>
      </c>
      <c r="J777" s="22">
        <f t="shared" si="49"/>
        <v>3</v>
      </c>
      <c r="K777" s="22">
        <f t="shared" si="50"/>
        <v>8</v>
      </c>
    </row>
    <row r="778" spans="1:11" s="22" customFormat="1">
      <c r="A778" s="22">
        <f>IFERROR(テーブル_Swim015[[#This Row],[競技番号]],"")</f>
        <v>40</v>
      </c>
      <c r="B778" s="22">
        <f>IFERROR(テーブル_Swim015[[#This Row],[組]],"")</f>
        <v>4</v>
      </c>
      <c r="C778" s="22">
        <f>IFERROR(テーブル_Swim015[[#This Row],[水路]],"")</f>
        <v>1</v>
      </c>
      <c r="D778" s="22" t="str">
        <f t="shared" si="51"/>
        <v>4041</v>
      </c>
      <c r="E778" s="22">
        <f>IFERROR(テーブル_Swim015[[#This Row],[選手番号]],"")</f>
        <v>297</v>
      </c>
      <c r="F778" s="22" t="str">
        <f>IFERROR(VLOOKUP(E778,Sheet3!A:H,3,0),"")</f>
        <v xml:space="preserve">井下　一葵                    </v>
      </c>
      <c r="G778" s="22" t="str">
        <f>IFERROR(VLOOKUP(E778,Sheet3!A:H,8,0),"")</f>
        <v xml:space="preserve">ＷＡＭＳＴ      </v>
      </c>
      <c r="H778" s="22" t="str">
        <f>IFERROR(VLOOKUP(E778,Sheet2!A:B,2,0),"")</f>
        <v/>
      </c>
      <c r="I778" s="22" t="str">
        <f t="shared" si="48"/>
        <v>29740</v>
      </c>
      <c r="J778" s="22">
        <f t="shared" si="49"/>
        <v>4</v>
      </c>
      <c r="K778" s="22">
        <f t="shared" si="50"/>
        <v>1</v>
      </c>
    </row>
    <row r="779" spans="1:11" s="22" customFormat="1">
      <c r="A779" s="22">
        <f>IFERROR(テーブル_Swim015[[#This Row],[競技番号]],"")</f>
        <v>40</v>
      </c>
      <c r="B779" s="22">
        <f>IFERROR(テーブル_Swim015[[#This Row],[組]],"")</f>
        <v>4</v>
      </c>
      <c r="C779" s="22">
        <f>IFERROR(テーブル_Swim015[[#This Row],[水路]],"")</f>
        <v>2</v>
      </c>
      <c r="D779" s="22" t="str">
        <f t="shared" si="51"/>
        <v>4042</v>
      </c>
      <c r="E779" s="22">
        <f>IFERROR(テーブル_Swim015[[#This Row],[選手番号]],"")</f>
        <v>270</v>
      </c>
      <c r="F779" s="22" t="str">
        <f>IFERROR(VLOOKUP(E779,Sheet3!A:H,3,0),"")</f>
        <v xml:space="preserve">山岡　春輝                    </v>
      </c>
      <c r="G779" s="22" t="str">
        <f>IFERROR(VLOOKUP(E779,Sheet3!A:H,8,0),"")</f>
        <v xml:space="preserve">ジャパン三木    </v>
      </c>
      <c r="H779" s="22" t="str">
        <f>IFERROR(VLOOKUP(E779,Sheet2!A:B,2,0),"")</f>
        <v/>
      </c>
      <c r="I779" s="22" t="str">
        <f t="shared" si="48"/>
        <v>27040</v>
      </c>
      <c r="J779" s="22">
        <f t="shared" si="49"/>
        <v>4</v>
      </c>
      <c r="K779" s="22">
        <f t="shared" si="50"/>
        <v>2</v>
      </c>
    </row>
    <row r="780" spans="1:11" s="22" customFormat="1">
      <c r="A780" s="22">
        <f>IFERROR(テーブル_Swim015[[#This Row],[競技番号]],"")</f>
        <v>40</v>
      </c>
      <c r="B780" s="22">
        <f>IFERROR(テーブル_Swim015[[#This Row],[組]],"")</f>
        <v>4</v>
      </c>
      <c r="C780" s="22">
        <f>IFERROR(テーブル_Swim015[[#This Row],[水路]],"")</f>
        <v>3</v>
      </c>
      <c r="D780" s="22" t="str">
        <f t="shared" si="51"/>
        <v>4043</v>
      </c>
      <c r="E780" s="22">
        <f>IFERROR(テーブル_Swim015[[#This Row],[選手番号]],"")</f>
        <v>403</v>
      </c>
      <c r="F780" s="22" t="str">
        <f>IFERROR(VLOOKUP(E780,Sheet3!A:H,3,0),"")</f>
        <v xml:space="preserve">大西　祥生                    </v>
      </c>
      <c r="G780" s="22" t="str">
        <f>IFERROR(VLOOKUP(E780,Sheet3!A:H,8,0),"")</f>
        <v xml:space="preserve">ＯＫ藍住        </v>
      </c>
      <c r="H780" s="22" t="str">
        <f>IFERROR(VLOOKUP(E780,Sheet2!A:B,2,0),"")</f>
        <v/>
      </c>
      <c r="I780" s="22" t="str">
        <f t="shared" si="48"/>
        <v>40340</v>
      </c>
      <c r="J780" s="22">
        <f t="shared" si="49"/>
        <v>4</v>
      </c>
      <c r="K780" s="22">
        <f t="shared" si="50"/>
        <v>3</v>
      </c>
    </row>
    <row r="781" spans="1:11" s="22" customFormat="1">
      <c r="A781" s="22">
        <f>IFERROR(テーブル_Swim015[[#This Row],[競技番号]],"")</f>
        <v>40</v>
      </c>
      <c r="B781" s="22">
        <f>IFERROR(テーブル_Swim015[[#This Row],[組]],"")</f>
        <v>4</v>
      </c>
      <c r="C781" s="22">
        <f>IFERROR(テーブル_Swim015[[#This Row],[水路]],"")</f>
        <v>4</v>
      </c>
      <c r="D781" s="22" t="str">
        <f t="shared" si="51"/>
        <v>4044</v>
      </c>
      <c r="E781" s="22">
        <f>IFERROR(テーブル_Swim015[[#This Row],[選手番号]],"")</f>
        <v>97</v>
      </c>
      <c r="F781" s="22" t="str">
        <f>IFERROR(VLOOKUP(E781,Sheet3!A:H,3,0),"")</f>
        <v xml:space="preserve">福田　航平                    </v>
      </c>
      <c r="G781" s="22" t="str">
        <f>IFERROR(VLOOKUP(E781,Sheet3!A:H,8,0),"")</f>
        <v xml:space="preserve">ジャパン観      </v>
      </c>
      <c r="H781" s="22" t="str">
        <f>IFERROR(VLOOKUP(E781,Sheet2!A:B,2,0),"")</f>
        <v/>
      </c>
      <c r="I781" s="22" t="str">
        <f t="shared" si="48"/>
        <v>9740</v>
      </c>
      <c r="J781" s="22">
        <f t="shared" si="49"/>
        <v>4</v>
      </c>
      <c r="K781" s="22">
        <f t="shared" si="50"/>
        <v>4</v>
      </c>
    </row>
    <row r="782" spans="1:11" s="22" customFormat="1">
      <c r="A782" s="22">
        <f>IFERROR(テーブル_Swim015[[#This Row],[競技番号]],"")</f>
        <v>40</v>
      </c>
      <c r="B782" s="22">
        <f>IFERROR(テーブル_Swim015[[#This Row],[組]],"")</f>
        <v>4</v>
      </c>
      <c r="C782" s="22">
        <f>IFERROR(テーブル_Swim015[[#This Row],[水路]],"")</f>
        <v>5</v>
      </c>
      <c r="D782" s="22" t="str">
        <f t="shared" si="51"/>
        <v>4045</v>
      </c>
      <c r="E782" s="22">
        <f>IFERROR(テーブル_Swim015[[#This Row],[選手番号]],"")</f>
        <v>95</v>
      </c>
      <c r="F782" s="22" t="str">
        <f>IFERROR(VLOOKUP(E782,Sheet3!A:H,3,0),"")</f>
        <v xml:space="preserve">山﨑　琢斗                    </v>
      </c>
      <c r="G782" s="22" t="str">
        <f>IFERROR(VLOOKUP(E782,Sheet3!A:H,8,0),"")</f>
        <v xml:space="preserve">ジャパン観      </v>
      </c>
      <c r="H782" s="22" t="str">
        <f>IFERROR(VLOOKUP(E782,Sheet2!A:B,2,0),"")</f>
        <v/>
      </c>
      <c r="I782" s="22" t="str">
        <f t="shared" si="48"/>
        <v>9540</v>
      </c>
      <c r="J782" s="22">
        <f t="shared" si="49"/>
        <v>4</v>
      </c>
      <c r="K782" s="22">
        <f t="shared" si="50"/>
        <v>5</v>
      </c>
    </row>
    <row r="783" spans="1:11" s="22" customFormat="1">
      <c r="A783" s="22">
        <f>IFERROR(テーブル_Swim015[[#This Row],[競技番号]],"")</f>
        <v>40</v>
      </c>
      <c r="B783" s="22">
        <f>IFERROR(テーブル_Swim015[[#This Row],[組]],"")</f>
        <v>4</v>
      </c>
      <c r="C783" s="22">
        <f>IFERROR(テーブル_Swim015[[#This Row],[水路]],"")</f>
        <v>6</v>
      </c>
      <c r="D783" s="22" t="str">
        <f t="shared" si="51"/>
        <v>4046</v>
      </c>
      <c r="E783" s="22">
        <f>IFERROR(テーブル_Swim015[[#This Row],[選手番号]],"")</f>
        <v>819</v>
      </c>
      <c r="F783" s="22" t="str">
        <f>IFERROR(VLOOKUP(E783,Sheet3!A:H,3,0),"")</f>
        <v xml:space="preserve">吉名　里恭                    </v>
      </c>
      <c r="G783" s="22" t="str">
        <f>IFERROR(VLOOKUP(E783,Sheet3!A:H,8,0),"")</f>
        <v xml:space="preserve">NSP高知         </v>
      </c>
      <c r="H783" s="22" t="str">
        <f>IFERROR(VLOOKUP(E783,Sheet2!A:B,2,0),"")</f>
        <v/>
      </c>
      <c r="I783" s="22" t="str">
        <f t="shared" si="48"/>
        <v>81940</v>
      </c>
      <c r="J783" s="22">
        <f t="shared" si="49"/>
        <v>4</v>
      </c>
      <c r="K783" s="22">
        <f t="shared" si="50"/>
        <v>6</v>
      </c>
    </row>
    <row r="784" spans="1:11" s="22" customFormat="1">
      <c r="A784" s="22">
        <f>IFERROR(テーブル_Swim015[[#This Row],[競技番号]],"")</f>
        <v>40</v>
      </c>
      <c r="B784" s="22">
        <f>IFERROR(テーブル_Swim015[[#This Row],[組]],"")</f>
        <v>4</v>
      </c>
      <c r="C784" s="22">
        <f>IFERROR(テーブル_Swim015[[#This Row],[水路]],"")</f>
        <v>7</v>
      </c>
      <c r="D784" s="22" t="str">
        <f t="shared" si="51"/>
        <v>4047</v>
      </c>
      <c r="E784" s="22">
        <f>IFERROR(テーブル_Swim015[[#This Row],[選手番号]],"")</f>
        <v>616</v>
      </c>
      <c r="F784" s="22" t="str">
        <f>IFERROR(VLOOKUP(E784,Sheet3!A:H,3,0),"")</f>
        <v xml:space="preserve">島田　　希                    </v>
      </c>
      <c r="G784" s="22" t="str">
        <f>IFERROR(VLOOKUP(E784,Sheet3!A:H,8,0),"")</f>
        <v xml:space="preserve">フィッタ松山    </v>
      </c>
      <c r="H784" s="22" t="str">
        <f>IFERROR(VLOOKUP(E784,Sheet2!A:B,2,0),"")</f>
        <v/>
      </c>
      <c r="I784" s="22" t="str">
        <f t="shared" si="48"/>
        <v>61640</v>
      </c>
      <c r="J784" s="22">
        <f t="shared" si="49"/>
        <v>4</v>
      </c>
      <c r="K784" s="22">
        <f t="shared" si="50"/>
        <v>7</v>
      </c>
    </row>
    <row r="785" spans="1:11" s="22" customFormat="1">
      <c r="A785" s="22">
        <f>IFERROR(テーブル_Swim015[[#This Row],[競技番号]],"")</f>
        <v>40</v>
      </c>
      <c r="B785" s="22">
        <f>IFERROR(テーブル_Swim015[[#This Row],[組]],"")</f>
        <v>4</v>
      </c>
      <c r="C785" s="22">
        <f>IFERROR(テーブル_Swim015[[#This Row],[水路]],"")</f>
        <v>8</v>
      </c>
      <c r="D785" s="22" t="str">
        <f t="shared" si="51"/>
        <v>4048</v>
      </c>
      <c r="E785" s="22">
        <f>IFERROR(テーブル_Swim015[[#This Row],[選手番号]],"")</f>
        <v>521</v>
      </c>
      <c r="F785" s="22" t="str">
        <f>IFERROR(VLOOKUP(E785,Sheet3!A:H,3,0),"")</f>
        <v xml:space="preserve">福田　英寿                    </v>
      </c>
      <c r="G785" s="22" t="str">
        <f>IFERROR(VLOOKUP(E785,Sheet3!A:H,8,0),"")</f>
        <v xml:space="preserve">ファイブテン    </v>
      </c>
      <c r="H785" s="22" t="str">
        <f>IFERROR(VLOOKUP(E785,Sheet2!A:B,2,0),"")</f>
        <v/>
      </c>
      <c r="I785" s="22" t="str">
        <f t="shared" si="48"/>
        <v>52140</v>
      </c>
      <c r="J785" s="22">
        <f t="shared" si="49"/>
        <v>4</v>
      </c>
      <c r="K785" s="22">
        <f t="shared" si="50"/>
        <v>8</v>
      </c>
    </row>
    <row r="786" spans="1:11" s="22" customFormat="1">
      <c r="A786" s="22">
        <f>IFERROR(テーブル_Swim015[[#This Row],[競技番号]],"")</f>
        <v>41</v>
      </c>
      <c r="B786" s="22">
        <f>IFERROR(テーブル_Swim015[[#This Row],[組]],"")</f>
        <v>1</v>
      </c>
      <c r="C786" s="22">
        <f>IFERROR(テーブル_Swim015[[#This Row],[水路]],"")</f>
        <v>1</v>
      </c>
      <c r="D786" s="22" t="str">
        <f t="shared" si="51"/>
        <v>4111</v>
      </c>
      <c r="E786" s="22">
        <f>IFERROR(テーブル_Swim015[[#This Row],[選手番号]],"")</f>
        <v>0</v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>041</v>
      </c>
      <c r="J786" s="22">
        <f t="shared" si="49"/>
        <v>1</v>
      </c>
      <c r="K786" s="22">
        <f t="shared" si="50"/>
        <v>1</v>
      </c>
    </row>
    <row r="787" spans="1:11" s="22" customFormat="1">
      <c r="A787" s="22">
        <f>IFERROR(テーブル_Swim015[[#This Row],[競技番号]],"")</f>
        <v>41</v>
      </c>
      <c r="B787" s="22">
        <f>IFERROR(テーブル_Swim015[[#This Row],[組]],"")</f>
        <v>1</v>
      </c>
      <c r="C787" s="22">
        <f>IFERROR(テーブル_Swim015[[#This Row],[水路]],"")</f>
        <v>2</v>
      </c>
      <c r="D787" s="22" t="str">
        <f t="shared" si="51"/>
        <v>4112</v>
      </c>
      <c r="E787" s="22">
        <f>IFERROR(テーブル_Swim015[[#This Row],[選手番号]],"")</f>
        <v>0</v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>041</v>
      </c>
      <c r="J787" s="22">
        <f t="shared" ref="J787:J850" si="53">B787</f>
        <v>1</v>
      </c>
      <c r="K787" s="22">
        <f t="shared" ref="K787:K850" si="54">C787</f>
        <v>2</v>
      </c>
    </row>
    <row r="788" spans="1:11" s="22" customFormat="1">
      <c r="A788" s="22">
        <f>IFERROR(テーブル_Swim015[[#This Row],[競技番号]],"")</f>
        <v>41</v>
      </c>
      <c r="B788" s="22">
        <f>IFERROR(テーブル_Swim015[[#This Row],[組]],"")</f>
        <v>1</v>
      </c>
      <c r="C788" s="22">
        <f>IFERROR(テーブル_Swim015[[#This Row],[水路]],"")</f>
        <v>3</v>
      </c>
      <c r="D788" s="22" t="str">
        <f t="shared" si="51"/>
        <v>4113</v>
      </c>
      <c r="E788" s="22">
        <f>IFERROR(テーブル_Swim015[[#This Row],[選手番号]],"")</f>
        <v>165</v>
      </c>
      <c r="F788" s="22" t="str">
        <f>IFERROR(VLOOKUP(E788,Sheet3!A:H,3,0),"")</f>
        <v xml:space="preserve">稲田なつめ                    </v>
      </c>
      <c r="G788" s="22" t="str">
        <f>IFERROR(VLOOKUP(E788,Sheet3!A:H,8,0),"")</f>
        <v xml:space="preserve">伊藤ＳＳ        </v>
      </c>
      <c r="H788" s="22" t="str">
        <f>IFERROR(VLOOKUP(E788,Sheet2!A:B,2,0),"")</f>
        <v/>
      </c>
      <c r="I788" s="22" t="str">
        <f t="shared" si="52"/>
        <v>16541</v>
      </c>
      <c r="J788" s="22">
        <f t="shared" si="53"/>
        <v>1</v>
      </c>
      <c r="K788" s="22">
        <f t="shared" si="54"/>
        <v>3</v>
      </c>
    </row>
    <row r="789" spans="1:11" s="22" customFormat="1">
      <c r="A789" s="22">
        <f>IFERROR(テーブル_Swim015[[#This Row],[競技番号]],"")</f>
        <v>41</v>
      </c>
      <c r="B789" s="22">
        <f>IFERROR(テーブル_Swim015[[#This Row],[組]],"")</f>
        <v>1</v>
      </c>
      <c r="C789" s="22">
        <f>IFERROR(テーブル_Swim015[[#This Row],[水路]],"")</f>
        <v>4</v>
      </c>
      <c r="D789" s="22" t="str">
        <f t="shared" si="51"/>
        <v>4114</v>
      </c>
      <c r="E789" s="22">
        <f>IFERROR(テーブル_Swim015[[#This Row],[選手番号]],"")</f>
        <v>655</v>
      </c>
      <c r="F789" s="22" t="str">
        <f>IFERROR(VLOOKUP(E789,Sheet3!A:H,3,0),"")</f>
        <v xml:space="preserve">矢狭　萌梨                    </v>
      </c>
      <c r="G789" s="22" t="str">
        <f>IFERROR(VLOOKUP(E789,Sheet3!A:H,8,0),"")</f>
        <v xml:space="preserve">コミュニティ    </v>
      </c>
      <c r="H789" s="22" t="str">
        <f>IFERROR(VLOOKUP(E789,Sheet2!A:B,2,0),"")</f>
        <v/>
      </c>
      <c r="I789" s="22" t="str">
        <f t="shared" si="52"/>
        <v>65541</v>
      </c>
      <c r="J789" s="22">
        <f t="shared" si="53"/>
        <v>1</v>
      </c>
      <c r="K789" s="22">
        <f t="shared" si="54"/>
        <v>4</v>
      </c>
    </row>
    <row r="790" spans="1:11" s="22" customFormat="1">
      <c r="A790" s="22">
        <f>IFERROR(テーブル_Swim015[[#This Row],[競技番号]],"")</f>
        <v>41</v>
      </c>
      <c r="B790" s="22">
        <f>IFERROR(テーブル_Swim015[[#This Row],[組]],"")</f>
        <v>1</v>
      </c>
      <c r="C790" s="22">
        <f>IFERROR(テーブル_Swim015[[#This Row],[水路]],"")</f>
        <v>5</v>
      </c>
      <c r="D790" s="22" t="str">
        <f t="shared" si="51"/>
        <v>4115</v>
      </c>
      <c r="E790" s="22">
        <f>IFERROR(テーブル_Swim015[[#This Row],[選手番号]],"")</f>
        <v>161</v>
      </c>
      <c r="F790" s="22" t="str">
        <f>IFERROR(VLOOKUP(E790,Sheet3!A:H,3,0),"")</f>
        <v xml:space="preserve">村山　夏渚                    </v>
      </c>
      <c r="G790" s="22" t="str">
        <f>IFERROR(VLOOKUP(E790,Sheet3!A:H,8,0),"")</f>
        <v xml:space="preserve">伊藤ＳＳ        </v>
      </c>
      <c r="H790" s="22" t="str">
        <f>IFERROR(VLOOKUP(E790,Sheet2!A:B,2,0),"")</f>
        <v/>
      </c>
      <c r="I790" s="22" t="str">
        <f t="shared" si="52"/>
        <v>16141</v>
      </c>
      <c r="J790" s="22">
        <f t="shared" si="53"/>
        <v>1</v>
      </c>
      <c r="K790" s="22">
        <f t="shared" si="54"/>
        <v>5</v>
      </c>
    </row>
    <row r="791" spans="1:11" s="22" customFormat="1">
      <c r="A791" s="22">
        <f>IFERROR(テーブル_Swim015[[#This Row],[競技番号]],"")</f>
        <v>41</v>
      </c>
      <c r="B791" s="22">
        <f>IFERROR(テーブル_Swim015[[#This Row],[組]],"")</f>
        <v>1</v>
      </c>
      <c r="C791" s="22">
        <f>IFERROR(テーブル_Swim015[[#This Row],[水路]],"")</f>
        <v>6</v>
      </c>
      <c r="D791" s="22" t="str">
        <f t="shared" si="51"/>
        <v>4116</v>
      </c>
      <c r="E791" s="22">
        <f>IFERROR(テーブル_Swim015[[#This Row],[選手番号]],"")</f>
        <v>0</v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>041</v>
      </c>
      <c r="J791" s="22">
        <f t="shared" si="53"/>
        <v>1</v>
      </c>
      <c r="K791" s="22">
        <f t="shared" si="54"/>
        <v>6</v>
      </c>
    </row>
    <row r="792" spans="1:11" s="22" customFormat="1">
      <c r="A792" s="22">
        <f>IFERROR(テーブル_Swim015[[#This Row],[競技番号]],"")</f>
        <v>41</v>
      </c>
      <c r="B792" s="22">
        <f>IFERROR(テーブル_Swim015[[#This Row],[組]],"")</f>
        <v>1</v>
      </c>
      <c r="C792" s="22">
        <f>IFERROR(テーブル_Swim015[[#This Row],[水路]],"")</f>
        <v>7</v>
      </c>
      <c r="D792" s="22" t="str">
        <f t="shared" si="51"/>
        <v>4117</v>
      </c>
      <c r="E792" s="22">
        <f>IFERROR(テーブル_Swim015[[#This Row],[選手番号]],"")</f>
        <v>0</v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>041</v>
      </c>
      <c r="J792" s="22">
        <f t="shared" si="53"/>
        <v>1</v>
      </c>
      <c r="K792" s="22">
        <f t="shared" si="54"/>
        <v>7</v>
      </c>
    </row>
    <row r="793" spans="1:11" s="22" customFormat="1">
      <c r="A793" s="22">
        <f>IFERROR(テーブル_Swim015[[#This Row],[競技番号]],"")</f>
        <v>41</v>
      </c>
      <c r="B793" s="22">
        <f>IFERROR(テーブル_Swim015[[#This Row],[組]],"")</f>
        <v>1</v>
      </c>
      <c r="C793" s="22">
        <f>IFERROR(テーブル_Swim015[[#This Row],[水路]],"")</f>
        <v>8</v>
      </c>
      <c r="D793" s="22" t="str">
        <f t="shared" si="51"/>
        <v>4118</v>
      </c>
      <c r="E793" s="22">
        <f>IFERROR(テーブル_Swim015[[#This Row],[選手番号]],"")</f>
        <v>0</v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>041</v>
      </c>
      <c r="J793" s="22">
        <f t="shared" si="53"/>
        <v>1</v>
      </c>
      <c r="K793" s="22">
        <f t="shared" si="54"/>
        <v>8</v>
      </c>
    </row>
    <row r="794" spans="1:11" s="22" customFormat="1">
      <c r="A794" s="22">
        <f>IFERROR(テーブル_Swim015[[#This Row],[競技番号]],"")</f>
        <v>41</v>
      </c>
      <c r="B794" s="22">
        <f>IFERROR(テーブル_Swim015[[#This Row],[組]],"")</f>
        <v>2</v>
      </c>
      <c r="C794" s="22">
        <f>IFERROR(テーブル_Swim015[[#This Row],[水路]],"")</f>
        <v>1</v>
      </c>
      <c r="D794" s="22" t="str">
        <f t="shared" si="51"/>
        <v>4121</v>
      </c>
      <c r="E794" s="22">
        <f>IFERROR(テーブル_Swim015[[#This Row],[選手番号]],"")</f>
        <v>80</v>
      </c>
      <c r="F794" s="22" t="str">
        <f>IFERROR(VLOOKUP(E794,Sheet3!A:H,3,0),"")</f>
        <v xml:space="preserve">真鍋　香織                    </v>
      </c>
      <c r="G794" s="22" t="str">
        <f>IFERROR(VLOOKUP(E794,Sheet3!A:H,8,0),"")</f>
        <v xml:space="preserve">ジャパン丸亀    </v>
      </c>
      <c r="H794" s="22" t="str">
        <f>IFERROR(VLOOKUP(E794,Sheet2!A:B,2,0),"")</f>
        <v/>
      </c>
      <c r="I794" s="22" t="str">
        <f t="shared" si="52"/>
        <v>8041</v>
      </c>
      <c r="J794" s="22">
        <f t="shared" si="53"/>
        <v>2</v>
      </c>
      <c r="K794" s="22">
        <f t="shared" si="54"/>
        <v>1</v>
      </c>
    </row>
    <row r="795" spans="1:11" s="22" customFormat="1">
      <c r="A795" s="22">
        <f>IFERROR(テーブル_Swim015[[#This Row],[競技番号]],"")</f>
        <v>41</v>
      </c>
      <c r="B795" s="22">
        <f>IFERROR(テーブル_Swim015[[#This Row],[組]],"")</f>
        <v>2</v>
      </c>
      <c r="C795" s="22">
        <f>IFERROR(テーブル_Swim015[[#This Row],[水路]],"")</f>
        <v>2</v>
      </c>
      <c r="D795" s="22" t="str">
        <f t="shared" si="51"/>
        <v>4122</v>
      </c>
      <c r="E795" s="22">
        <f>IFERROR(テーブル_Swim015[[#This Row],[選手番号]],"")</f>
        <v>306</v>
      </c>
      <c r="F795" s="22" t="str">
        <f>IFERROR(VLOOKUP(E795,Sheet3!A:H,3,0),"")</f>
        <v xml:space="preserve">播磨　凜夏                    </v>
      </c>
      <c r="G795" s="22" t="str">
        <f>IFERROR(VLOOKUP(E795,Sheet3!A:H,8,0),"")</f>
        <v xml:space="preserve">ハッピーＳＳ    </v>
      </c>
      <c r="H795" s="22" t="str">
        <f>IFERROR(VLOOKUP(E795,Sheet2!A:B,2,0),"")</f>
        <v/>
      </c>
      <c r="I795" s="22" t="str">
        <f t="shared" si="52"/>
        <v>30641</v>
      </c>
      <c r="J795" s="22">
        <f t="shared" si="53"/>
        <v>2</v>
      </c>
      <c r="K795" s="22">
        <f t="shared" si="54"/>
        <v>2</v>
      </c>
    </row>
    <row r="796" spans="1:11" s="22" customFormat="1">
      <c r="A796" s="22">
        <f>IFERROR(テーブル_Swim015[[#This Row],[競技番号]],"")</f>
        <v>41</v>
      </c>
      <c r="B796" s="22">
        <f>IFERROR(テーブル_Swim015[[#This Row],[組]],"")</f>
        <v>2</v>
      </c>
      <c r="C796" s="22">
        <f>IFERROR(テーブル_Swim015[[#This Row],[水路]],"")</f>
        <v>3</v>
      </c>
      <c r="D796" s="22" t="str">
        <f t="shared" si="51"/>
        <v>4123</v>
      </c>
      <c r="E796" s="22">
        <f>IFERROR(テーブル_Swim015[[#This Row],[選手番号]],"")</f>
        <v>501</v>
      </c>
      <c r="F796" s="22" t="str">
        <f>IFERROR(VLOOKUP(E796,Sheet3!A:H,3,0),"")</f>
        <v xml:space="preserve">杉本　和巴                    </v>
      </c>
      <c r="G796" s="22" t="str">
        <f>IFERROR(VLOOKUP(E796,Sheet3!A:H,8,0),"")</f>
        <v xml:space="preserve">瀬戸内温泉      </v>
      </c>
      <c r="H796" s="22" t="str">
        <f>IFERROR(VLOOKUP(E796,Sheet2!A:B,2,0),"")</f>
        <v/>
      </c>
      <c r="I796" s="22" t="str">
        <f t="shared" si="52"/>
        <v>50141</v>
      </c>
      <c r="J796" s="22">
        <f t="shared" si="53"/>
        <v>2</v>
      </c>
      <c r="K796" s="22">
        <f t="shared" si="54"/>
        <v>3</v>
      </c>
    </row>
    <row r="797" spans="1:11" s="22" customFormat="1">
      <c r="A797" s="22">
        <f>IFERROR(テーブル_Swim015[[#This Row],[競技番号]],"")</f>
        <v>41</v>
      </c>
      <c r="B797" s="22">
        <f>IFERROR(テーブル_Swim015[[#This Row],[組]],"")</f>
        <v>2</v>
      </c>
      <c r="C797" s="22">
        <f>IFERROR(テーブル_Swim015[[#This Row],[水路]],"")</f>
        <v>4</v>
      </c>
      <c r="D797" s="22" t="str">
        <f t="shared" si="51"/>
        <v>4124</v>
      </c>
      <c r="E797" s="22">
        <f>IFERROR(テーブル_Swim015[[#This Row],[選手番号]],"")</f>
        <v>236</v>
      </c>
      <c r="F797" s="22" t="str">
        <f>IFERROR(VLOOKUP(E797,Sheet3!A:H,3,0),"")</f>
        <v xml:space="preserve">植村　桃子                    </v>
      </c>
      <c r="G797" s="22" t="str">
        <f>IFERROR(VLOOKUP(E797,Sheet3!A:H,8,0),"")</f>
        <v xml:space="preserve">サンダーＳＳ    </v>
      </c>
      <c r="H797" s="22" t="str">
        <f>IFERROR(VLOOKUP(E797,Sheet2!A:B,2,0),"")</f>
        <v/>
      </c>
      <c r="I797" s="22" t="str">
        <f t="shared" si="52"/>
        <v>23641</v>
      </c>
      <c r="J797" s="22">
        <f t="shared" si="53"/>
        <v>2</v>
      </c>
      <c r="K797" s="22">
        <f t="shared" si="54"/>
        <v>4</v>
      </c>
    </row>
    <row r="798" spans="1:11" s="22" customFormat="1">
      <c r="A798" s="22">
        <f>IFERROR(テーブル_Swim015[[#This Row],[競技番号]],"")</f>
        <v>41</v>
      </c>
      <c r="B798" s="22">
        <f>IFERROR(テーブル_Swim015[[#This Row],[組]],"")</f>
        <v>2</v>
      </c>
      <c r="C798" s="22">
        <f>IFERROR(テーブル_Swim015[[#This Row],[水路]],"")</f>
        <v>5</v>
      </c>
      <c r="D798" s="22" t="str">
        <f t="shared" si="51"/>
        <v>4125</v>
      </c>
      <c r="E798" s="22">
        <f>IFERROR(テーブル_Swim015[[#This Row],[選手番号]],"")</f>
        <v>483</v>
      </c>
      <c r="F798" s="22" t="str">
        <f>IFERROR(VLOOKUP(E798,Sheet3!A:H,3,0),"")</f>
        <v xml:space="preserve">宮内結衣子                    </v>
      </c>
      <c r="G798" s="22" t="str">
        <f>IFERROR(VLOOKUP(E798,Sheet3!A:H,8,0),"")</f>
        <v xml:space="preserve">南海ＤＣ        </v>
      </c>
      <c r="H798" s="22" t="str">
        <f>IFERROR(VLOOKUP(E798,Sheet2!A:B,2,0),"")</f>
        <v/>
      </c>
      <c r="I798" s="22" t="str">
        <f t="shared" si="52"/>
        <v>48341</v>
      </c>
      <c r="J798" s="22">
        <f t="shared" si="53"/>
        <v>2</v>
      </c>
      <c r="K798" s="22">
        <f t="shared" si="54"/>
        <v>5</v>
      </c>
    </row>
    <row r="799" spans="1:11" s="22" customFormat="1">
      <c r="A799" s="22">
        <f>IFERROR(テーブル_Swim015[[#This Row],[競技番号]],"")</f>
        <v>41</v>
      </c>
      <c r="B799" s="22">
        <f>IFERROR(テーブル_Swim015[[#This Row],[組]],"")</f>
        <v>2</v>
      </c>
      <c r="C799" s="22">
        <f>IFERROR(テーブル_Swim015[[#This Row],[水路]],"")</f>
        <v>6</v>
      </c>
      <c r="D799" s="22" t="str">
        <f t="shared" si="51"/>
        <v>4126</v>
      </c>
      <c r="E799" s="22">
        <f>IFERROR(テーブル_Swim015[[#This Row],[選手番号]],"")</f>
        <v>79</v>
      </c>
      <c r="F799" s="22" t="str">
        <f>IFERROR(VLOOKUP(E799,Sheet3!A:H,3,0),"")</f>
        <v xml:space="preserve">芳本　　望                    </v>
      </c>
      <c r="G799" s="22" t="str">
        <f>IFERROR(VLOOKUP(E799,Sheet3!A:H,8,0),"")</f>
        <v xml:space="preserve">ジャパン丸亀    </v>
      </c>
      <c r="H799" s="22" t="str">
        <f>IFERROR(VLOOKUP(E799,Sheet2!A:B,2,0),"")</f>
        <v/>
      </c>
      <c r="I799" s="22" t="str">
        <f t="shared" si="52"/>
        <v>7941</v>
      </c>
      <c r="J799" s="22">
        <f t="shared" si="53"/>
        <v>2</v>
      </c>
      <c r="K799" s="22">
        <f t="shared" si="54"/>
        <v>6</v>
      </c>
    </row>
    <row r="800" spans="1:11" s="22" customFormat="1">
      <c r="A800" s="22">
        <f>IFERROR(テーブル_Swim015[[#This Row],[競技番号]],"")</f>
        <v>41</v>
      </c>
      <c r="B800" s="22">
        <f>IFERROR(テーブル_Swim015[[#This Row],[組]],"")</f>
        <v>2</v>
      </c>
      <c r="C800" s="22">
        <f>IFERROR(テーブル_Swim015[[#This Row],[水路]],"")</f>
        <v>7</v>
      </c>
      <c r="D800" s="22" t="str">
        <f t="shared" si="51"/>
        <v>4127</v>
      </c>
      <c r="E800" s="22">
        <f>IFERROR(テーブル_Swim015[[#This Row],[選手番号]],"")</f>
        <v>597</v>
      </c>
      <c r="F800" s="22" t="str">
        <f>IFERROR(VLOOKUP(E800,Sheet3!A:H,3,0),"")</f>
        <v xml:space="preserve">山本　　明                    </v>
      </c>
      <c r="G800" s="22" t="str">
        <f>IFERROR(VLOOKUP(E800,Sheet3!A:H,8,0),"")</f>
        <v xml:space="preserve">石原ＳＣ        </v>
      </c>
      <c r="H800" s="22" t="str">
        <f>IFERROR(VLOOKUP(E800,Sheet2!A:B,2,0),"")</f>
        <v/>
      </c>
      <c r="I800" s="22" t="str">
        <f t="shared" si="52"/>
        <v>59741</v>
      </c>
      <c r="J800" s="22">
        <f t="shared" si="53"/>
        <v>2</v>
      </c>
      <c r="K800" s="22">
        <f t="shared" si="54"/>
        <v>7</v>
      </c>
    </row>
    <row r="801" spans="1:11" s="22" customFormat="1">
      <c r="A801" s="22">
        <f>IFERROR(テーブル_Swim015[[#This Row],[競技番号]],"")</f>
        <v>41</v>
      </c>
      <c r="B801" s="22">
        <f>IFERROR(テーブル_Swim015[[#This Row],[組]],"")</f>
        <v>2</v>
      </c>
      <c r="C801" s="22">
        <f>IFERROR(テーブル_Swim015[[#This Row],[水路]],"")</f>
        <v>8</v>
      </c>
      <c r="D801" s="22" t="str">
        <f t="shared" si="51"/>
        <v>4128</v>
      </c>
      <c r="E801" s="22">
        <f>IFERROR(テーブル_Swim015[[#This Row],[選手番号]],"")</f>
        <v>454</v>
      </c>
      <c r="F801" s="22" t="str">
        <f>IFERROR(VLOOKUP(E801,Sheet3!A:H,3,0),"")</f>
        <v xml:space="preserve">沼野佑未華                    </v>
      </c>
      <c r="G801" s="22" t="str">
        <f>IFERROR(VLOOKUP(E801,Sheet3!A:H,8,0),"")</f>
        <v xml:space="preserve">五百木ＳＣ      </v>
      </c>
      <c r="H801" s="22" t="str">
        <f>IFERROR(VLOOKUP(E801,Sheet2!A:B,2,0),"")</f>
        <v/>
      </c>
      <c r="I801" s="22" t="str">
        <f t="shared" si="52"/>
        <v>45441</v>
      </c>
      <c r="J801" s="22">
        <f t="shared" si="53"/>
        <v>2</v>
      </c>
      <c r="K801" s="22">
        <f t="shared" si="54"/>
        <v>8</v>
      </c>
    </row>
    <row r="802" spans="1:11" s="22" customFormat="1">
      <c r="A802" s="22">
        <f>IFERROR(テーブル_Swim015[[#This Row],[競技番号]],"")</f>
        <v>41</v>
      </c>
      <c r="B802" s="22">
        <f>IFERROR(テーブル_Swim015[[#This Row],[組]],"")</f>
        <v>3</v>
      </c>
      <c r="C802" s="22">
        <f>IFERROR(テーブル_Swim015[[#This Row],[水路]],"")</f>
        <v>1</v>
      </c>
      <c r="D802" s="22" t="str">
        <f t="shared" si="51"/>
        <v>4131</v>
      </c>
      <c r="E802" s="22">
        <f>IFERROR(テーブル_Swim015[[#This Row],[選手番号]],"")</f>
        <v>751</v>
      </c>
      <c r="F802" s="22" t="str">
        <f>IFERROR(VLOOKUP(E802,Sheet3!A:H,3,0),"")</f>
        <v xml:space="preserve">山脇麻友香                    </v>
      </c>
      <c r="G802" s="22" t="str">
        <f>IFERROR(VLOOKUP(E802,Sheet3!A:H,8,0),"")</f>
        <v xml:space="preserve">ＪＳＳ高知      </v>
      </c>
      <c r="H802" s="22" t="str">
        <f>IFERROR(VLOOKUP(E802,Sheet2!A:B,2,0),"")</f>
        <v/>
      </c>
      <c r="I802" s="22" t="str">
        <f t="shared" si="52"/>
        <v>75141</v>
      </c>
      <c r="J802" s="22">
        <f t="shared" si="53"/>
        <v>3</v>
      </c>
      <c r="K802" s="22">
        <f t="shared" si="54"/>
        <v>1</v>
      </c>
    </row>
    <row r="803" spans="1:11" s="22" customFormat="1">
      <c r="A803" s="22">
        <f>IFERROR(テーブル_Swim015[[#This Row],[競技番号]],"")</f>
        <v>41</v>
      </c>
      <c r="B803" s="22">
        <f>IFERROR(テーブル_Swim015[[#This Row],[組]],"")</f>
        <v>3</v>
      </c>
      <c r="C803" s="22">
        <f>IFERROR(テーブル_Swim015[[#This Row],[水路]],"")</f>
        <v>2</v>
      </c>
      <c r="D803" s="22" t="str">
        <f t="shared" si="51"/>
        <v>4132</v>
      </c>
      <c r="E803" s="22">
        <f>IFERROR(テーブル_Swim015[[#This Row],[選手番号]],"")</f>
        <v>754</v>
      </c>
      <c r="F803" s="22" t="str">
        <f>IFERROR(VLOOKUP(E803,Sheet3!A:H,3,0),"")</f>
        <v xml:space="preserve">仁井　心晴                    </v>
      </c>
      <c r="G803" s="22" t="str">
        <f>IFERROR(VLOOKUP(E803,Sheet3!A:H,8,0),"")</f>
        <v xml:space="preserve">ＪＳＳ高知      </v>
      </c>
      <c r="H803" s="22" t="str">
        <f>IFERROR(VLOOKUP(E803,Sheet2!A:B,2,0),"")</f>
        <v/>
      </c>
      <c r="I803" s="22" t="str">
        <f t="shared" si="52"/>
        <v>75441</v>
      </c>
      <c r="J803" s="22">
        <f t="shared" si="53"/>
        <v>3</v>
      </c>
      <c r="K803" s="22">
        <f t="shared" si="54"/>
        <v>2</v>
      </c>
    </row>
    <row r="804" spans="1:11" s="22" customFormat="1">
      <c r="A804" s="22">
        <f>IFERROR(テーブル_Swim015[[#This Row],[競技番号]],"")</f>
        <v>41</v>
      </c>
      <c r="B804" s="22">
        <f>IFERROR(テーブル_Swim015[[#This Row],[組]],"")</f>
        <v>3</v>
      </c>
      <c r="C804" s="22">
        <f>IFERROR(テーブル_Swim015[[#This Row],[水路]],"")</f>
        <v>3</v>
      </c>
      <c r="D804" s="22" t="str">
        <f t="shared" si="51"/>
        <v>4133</v>
      </c>
      <c r="E804" s="22">
        <f>IFERROR(テーブル_Swim015[[#This Row],[選手番号]],"")</f>
        <v>303</v>
      </c>
      <c r="F804" s="22" t="str">
        <f>IFERROR(VLOOKUP(E804,Sheet3!A:H,3,0),"")</f>
        <v xml:space="preserve">堀川　麻緒                    </v>
      </c>
      <c r="G804" s="22" t="str">
        <f>IFERROR(VLOOKUP(E804,Sheet3!A:H,8,0),"")</f>
        <v xml:space="preserve">ＷＡＭＳＴ      </v>
      </c>
      <c r="H804" s="22" t="str">
        <f>IFERROR(VLOOKUP(E804,Sheet2!A:B,2,0),"")</f>
        <v/>
      </c>
      <c r="I804" s="22" t="str">
        <f t="shared" si="52"/>
        <v>30341</v>
      </c>
      <c r="J804" s="22">
        <f t="shared" si="53"/>
        <v>3</v>
      </c>
      <c r="K804" s="22">
        <f t="shared" si="54"/>
        <v>3</v>
      </c>
    </row>
    <row r="805" spans="1:11" s="22" customFormat="1">
      <c r="A805" s="22">
        <f>IFERROR(テーブル_Swim015[[#This Row],[競技番号]],"")</f>
        <v>41</v>
      </c>
      <c r="B805" s="22">
        <f>IFERROR(テーブル_Swim015[[#This Row],[組]],"")</f>
        <v>3</v>
      </c>
      <c r="C805" s="22">
        <f>IFERROR(テーブル_Swim015[[#This Row],[水路]],"")</f>
        <v>4</v>
      </c>
      <c r="D805" s="22" t="str">
        <f t="shared" si="51"/>
        <v>4134</v>
      </c>
      <c r="E805" s="22">
        <f>IFERROR(テーブル_Swim015[[#This Row],[選手番号]],"")</f>
        <v>34</v>
      </c>
      <c r="F805" s="22" t="str">
        <f>IFERROR(VLOOKUP(E805,Sheet3!A:H,3,0),"")</f>
        <v xml:space="preserve">河野真左子                    </v>
      </c>
      <c r="G805" s="22" t="str">
        <f>IFERROR(VLOOKUP(E805,Sheet3!A:H,8,0),"")</f>
        <v xml:space="preserve">ジャパン高松    </v>
      </c>
      <c r="H805" s="22" t="str">
        <f>IFERROR(VLOOKUP(E805,Sheet2!A:B,2,0),"")</f>
        <v/>
      </c>
      <c r="I805" s="22" t="str">
        <f t="shared" si="52"/>
        <v>3441</v>
      </c>
      <c r="J805" s="22">
        <f t="shared" si="53"/>
        <v>3</v>
      </c>
      <c r="K805" s="22">
        <f t="shared" si="54"/>
        <v>4</v>
      </c>
    </row>
    <row r="806" spans="1:11" s="22" customFormat="1">
      <c r="A806" s="22">
        <f>IFERROR(テーブル_Swim015[[#This Row],[競技番号]],"")</f>
        <v>41</v>
      </c>
      <c r="B806" s="22">
        <f>IFERROR(テーブル_Swim015[[#This Row],[組]],"")</f>
        <v>3</v>
      </c>
      <c r="C806" s="22">
        <f>IFERROR(テーブル_Swim015[[#This Row],[水路]],"")</f>
        <v>5</v>
      </c>
      <c r="D806" s="22" t="str">
        <f t="shared" si="51"/>
        <v>4135</v>
      </c>
      <c r="E806" s="22">
        <f>IFERROR(テーブル_Swim015[[#This Row],[選手番号]],"")</f>
        <v>561</v>
      </c>
      <c r="F806" s="22" t="str">
        <f>IFERROR(VLOOKUP(E806,Sheet3!A:H,3,0),"")</f>
        <v xml:space="preserve">渡邉　琴音                    </v>
      </c>
      <c r="G806" s="22" t="str">
        <f>IFERROR(VLOOKUP(E806,Sheet3!A:H,8,0),"")</f>
        <v xml:space="preserve">南海朝生田      </v>
      </c>
      <c r="H806" s="22" t="str">
        <f>IFERROR(VLOOKUP(E806,Sheet2!A:B,2,0),"")</f>
        <v/>
      </c>
      <c r="I806" s="22" t="str">
        <f t="shared" si="52"/>
        <v>56141</v>
      </c>
      <c r="J806" s="22">
        <f t="shared" si="53"/>
        <v>3</v>
      </c>
      <c r="K806" s="22">
        <f t="shared" si="54"/>
        <v>5</v>
      </c>
    </row>
    <row r="807" spans="1:11" s="22" customFormat="1">
      <c r="A807" s="22">
        <f>IFERROR(テーブル_Swim015[[#This Row],[競技番号]],"")</f>
        <v>41</v>
      </c>
      <c r="B807" s="22">
        <f>IFERROR(テーブル_Swim015[[#This Row],[組]],"")</f>
        <v>3</v>
      </c>
      <c r="C807" s="22">
        <f>IFERROR(テーブル_Swim015[[#This Row],[水路]],"")</f>
        <v>6</v>
      </c>
      <c r="D807" s="22" t="str">
        <f t="shared" si="51"/>
        <v>4136</v>
      </c>
      <c r="E807" s="22">
        <f>IFERROR(テーブル_Swim015[[#This Row],[選手番号]],"")</f>
        <v>735</v>
      </c>
      <c r="F807" s="22" t="str">
        <f>IFERROR(VLOOKUP(E807,Sheet3!A:H,3,0),"")</f>
        <v xml:space="preserve">石本　ゆら                    </v>
      </c>
      <c r="G807" s="22" t="str">
        <f>IFERROR(VLOOKUP(E807,Sheet3!A:H,8,0),"")</f>
        <v xml:space="preserve">みかづきＳＳ    </v>
      </c>
      <c r="H807" s="22" t="str">
        <f>IFERROR(VLOOKUP(E807,Sheet2!A:B,2,0),"")</f>
        <v/>
      </c>
      <c r="I807" s="22" t="str">
        <f t="shared" si="52"/>
        <v>73541</v>
      </c>
      <c r="J807" s="22">
        <f t="shared" si="53"/>
        <v>3</v>
      </c>
      <c r="K807" s="22">
        <f t="shared" si="54"/>
        <v>6</v>
      </c>
    </row>
    <row r="808" spans="1:11" s="22" customFormat="1">
      <c r="A808" s="22">
        <f>IFERROR(テーブル_Swim015[[#This Row],[競技番号]],"")</f>
        <v>41</v>
      </c>
      <c r="B808" s="22">
        <f>IFERROR(テーブル_Swim015[[#This Row],[組]],"")</f>
        <v>3</v>
      </c>
      <c r="C808" s="22">
        <f>IFERROR(テーブル_Swim015[[#This Row],[水路]],"")</f>
        <v>7</v>
      </c>
      <c r="D808" s="22" t="str">
        <f t="shared" si="51"/>
        <v>4137</v>
      </c>
      <c r="E808" s="22">
        <f>IFERROR(テーブル_Swim015[[#This Row],[選手番号]],"")</f>
        <v>619</v>
      </c>
      <c r="F808" s="22" t="str">
        <f>IFERROR(VLOOKUP(E808,Sheet3!A:H,3,0),"")</f>
        <v xml:space="preserve">戎森かんな                    </v>
      </c>
      <c r="G808" s="22" t="str">
        <f>IFERROR(VLOOKUP(E808,Sheet3!A:H,8,0),"")</f>
        <v xml:space="preserve">フィッタ松山    </v>
      </c>
      <c r="H808" s="22" t="str">
        <f>IFERROR(VLOOKUP(E808,Sheet2!A:B,2,0),"")</f>
        <v/>
      </c>
      <c r="I808" s="22" t="str">
        <f t="shared" si="52"/>
        <v>61941</v>
      </c>
      <c r="J808" s="22">
        <f t="shared" si="53"/>
        <v>3</v>
      </c>
      <c r="K808" s="22">
        <f t="shared" si="54"/>
        <v>7</v>
      </c>
    </row>
    <row r="809" spans="1:11" s="22" customFormat="1">
      <c r="A809" s="22">
        <f>IFERROR(テーブル_Swim015[[#This Row],[競技番号]],"")</f>
        <v>41</v>
      </c>
      <c r="B809" s="22">
        <f>IFERROR(テーブル_Swim015[[#This Row],[組]],"")</f>
        <v>3</v>
      </c>
      <c r="C809" s="22">
        <f>IFERROR(テーブル_Swim015[[#This Row],[水路]],"")</f>
        <v>8</v>
      </c>
      <c r="D809" s="22" t="str">
        <f t="shared" si="51"/>
        <v>4138</v>
      </c>
      <c r="E809" s="22">
        <f>IFERROR(テーブル_Swim015[[#This Row],[選手番号]],"")</f>
        <v>781</v>
      </c>
      <c r="F809" s="22" t="str">
        <f>IFERROR(VLOOKUP(E809,Sheet3!A:H,3,0),"")</f>
        <v xml:space="preserve">吉本　涼風                    </v>
      </c>
      <c r="G809" s="22" t="str">
        <f>IFERROR(VLOOKUP(E809,Sheet3!A:H,8,0),"")</f>
        <v xml:space="preserve">ZEYO-ST         </v>
      </c>
      <c r="H809" s="22" t="str">
        <f>IFERROR(VLOOKUP(E809,Sheet2!A:B,2,0),"")</f>
        <v/>
      </c>
      <c r="I809" s="22" t="str">
        <f t="shared" si="52"/>
        <v>78141</v>
      </c>
      <c r="J809" s="22">
        <f t="shared" si="53"/>
        <v>3</v>
      </c>
      <c r="K809" s="22">
        <f t="shared" si="54"/>
        <v>8</v>
      </c>
    </row>
    <row r="810" spans="1:11" s="22" customFormat="1">
      <c r="A810" s="22">
        <f>IFERROR(テーブル_Swim015[[#This Row],[競技番号]],"")</f>
        <v>41</v>
      </c>
      <c r="B810" s="22">
        <f>IFERROR(テーブル_Swim015[[#This Row],[組]],"")</f>
        <v>4</v>
      </c>
      <c r="C810" s="22">
        <f>IFERROR(テーブル_Swim015[[#This Row],[水路]],"")</f>
        <v>1</v>
      </c>
      <c r="D810" s="22" t="str">
        <f t="shared" si="51"/>
        <v>4141</v>
      </c>
      <c r="E810" s="22">
        <f>IFERROR(テーブル_Swim015[[#This Row],[選手番号]],"")</f>
        <v>676</v>
      </c>
      <c r="F810" s="22" t="str">
        <f>IFERROR(VLOOKUP(E810,Sheet3!A:H,3,0),"")</f>
        <v xml:space="preserve">荻山　次美                    </v>
      </c>
      <c r="G810" s="22" t="str">
        <f>IFERROR(VLOOKUP(E810,Sheet3!A:H,8,0),"")</f>
        <v xml:space="preserve">フィッタ松前    </v>
      </c>
      <c r="H810" s="22" t="str">
        <f>IFERROR(VLOOKUP(E810,Sheet2!A:B,2,0),"")</f>
        <v/>
      </c>
      <c r="I810" s="22" t="str">
        <f t="shared" si="52"/>
        <v>67641</v>
      </c>
      <c r="J810" s="22">
        <f t="shared" si="53"/>
        <v>4</v>
      </c>
      <c r="K810" s="22">
        <f t="shared" si="54"/>
        <v>1</v>
      </c>
    </row>
    <row r="811" spans="1:11" s="22" customFormat="1">
      <c r="A811" s="22">
        <f>IFERROR(テーブル_Swim015[[#This Row],[競技番号]],"")</f>
        <v>41</v>
      </c>
      <c r="B811" s="22">
        <f>IFERROR(テーブル_Swim015[[#This Row],[組]],"")</f>
        <v>4</v>
      </c>
      <c r="C811" s="22">
        <f>IFERROR(テーブル_Swim015[[#This Row],[水路]],"")</f>
        <v>2</v>
      </c>
      <c r="D811" s="22" t="str">
        <f t="shared" si="51"/>
        <v>4142</v>
      </c>
      <c r="E811" s="22">
        <f>IFERROR(テーブル_Swim015[[#This Row],[選手番号]],"")</f>
        <v>81</v>
      </c>
      <c r="F811" s="22" t="str">
        <f>IFERROR(VLOOKUP(E811,Sheet3!A:H,3,0),"")</f>
        <v xml:space="preserve">大東　莉緒                    </v>
      </c>
      <c r="G811" s="22" t="str">
        <f>IFERROR(VLOOKUP(E811,Sheet3!A:H,8,0),"")</f>
        <v xml:space="preserve">ジャパン丸亀    </v>
      </c>
      <c r="H811" s="22" t="str">
        <f>IFERROR(VLOOKUP(E811,Sheet2!A:B,2,0),"")</f>
        <v/>
      </c>
      <c r="I811" s="22" t="str">
        <f t="shared" si="52"/>
        <v>8141</v>
      </c>
      <c r="J811" s="22">
        <f t="shared" si="53"/>
        <v>4</v>
      </c>
      <c r="K811" s="22">
        <f t="shared" si="54"/>
        <v>2</v>
      </c>
    </row>
    <row r="812" spans="1:11" s="22" customFormat="1">
      <c r="A812" s="22">
        <f>IFERROR(テーブル_Swim015[[#This Row],[競技番号]],"")</f>
        <v>41</v>
      </c>
      <c r="B812" s="22">
        <f>IFERROR(テーブル_Swim015[[#This Row],[組]],"")</f>
        <v>4</v>
      </c>
      <c r="C812" s="22">
        <f>IFERROR(テーブル_Swim015[[#This Row],[水路]],"")</f>
        <v>3</v>
      </c>
      <c r="D812" s="22" t="str">
        <f t="shared" si="51"/>
        <v>4143</v>
      </c>
      <c r="E812" s="22">
        <f>IFERROR(テーブル_Swim015[[#This Row],[選手番号]],"")</f>
        <v>658</v>
      </c>
      <c r="F812" s="22" t="str">
        <f>IFERROR(VLOOKUP(E812,Sheet3!A:H,3,0),"")</f>
        <v xml:space="preserve">戎　　真花                    </v>
      </c>
      <c r="G812" s="22" t="str">
        <f>IFERROR(VLOOKUP(E812,Sheet3!A:H,8,0),"")</f>
        <v xml:space="preserve">コミュニティ    </v>
      </c>
      <c r="H812" s="22" t="str">
        <f>IFERROR(VLOOKUP(E812,Sheet2!A:B,2,0),"")</f>
        <v/>
      </c>
      <c r="I812" s="22" t="str">
        <f t="shared" si="52"/>
        <v>65841</v>
      </c>
      <c r="J812" s="22">
        <f t="shared" si="53"/>
        <v>4</v>
      </c>
      <c r="K812" s="22">
        <f t="shared" si="54"/>
        <v>3</v>
      </c>
    </row>
    <row r="813" spans="1:11" s="22" customFormat="1">
      <c r="A813" s="22">
        <f>IFERROR(テーブル_Swim015[[#This Row],[競技番号]],"")</f>
        <v>41</v>
      </c>
      <c r="B813" s="22">
        <f>IFERROR(テーブル_Swim015[[#This Row],[組]],"")</f>
        <v>4</v>
      </c>
      <c r="C813" s="22">
        <f>IFERROR(テーブル_Swim015[[#This Row],[水路]],"")</f>
        <v>4</v>
      </c>
      <c r="D813" s="22" t="str">
        <f t="shared" si="51"/>
        <v>4144</v>
      </c>
      <c r="E813" s="22">
        <f>IFERROR(テーブル_Swim015[[#This Row],[選手番号]],"")</f>
        <v>372</v>
      </c>
      <c r="F813" s="22" t="str">
        <f>IFERROR(VLOOKUP(E813,Sheet3!A:H,3,0),"")</f>
        <v xml:space="preserve">三久　翠子                    </v>
      </c>
      <c r="G813" s="22" t="str">
        <f>IFERROR(VLOOKUP(E813,Sheet3!A:H,8,0),"")</f>
        <v xml:space="preserve">ＯＫＳＳ        </v>
      </c>
      <c r="H813" s="22" t="str">
        <f>IFERROR(VLOOKUP(E813,Sheet2!A:B,2,0),"")</f>
        <v/>
      </c>
      <c r="I813" s="22" t="str">
        <f t="shared" si="52"/>
        <v>37241</v>
      </c>
      <c r="J813" s="22">
        <f t="shared" si="53"/>
        <v>4</v>
      </c>
      <c r="K813" s="22">
        <f t="shared" si="54"/>
        <v>4</v>
      </c>
    </row>
    <row r="814" spans="1:11" s="22" customFormat="1">
      <c r="A814" s="22">
        <f>IFERROR(テーブル_Swim015[[#This Row],[競技番号]],"")</f>
        <v>41</v>
      </c>
      <c r="B814" s="22">
        <f>IFERROR(テーブル_Swim015[[#This Row],[組]],"")</f>
        <v>4</v>
      </c>
      <c r="C814" s="22">
        <f>IFERROR(テーブル_Swim015[[#This Row],[水路]],"")</f>
        <v>5</v>
      </c>
      <c r="D814" s="22" t="str">
        <f t="shared" si="51"/>
        <v>4145</v>
      </c>
      <c r="E814" s="22">
        <f>IFERROR(テーブル_Swim015[[#This Row],[選手番号]],"")</f>
        <v>33</v>
      </c>
      <c r="F814" s="22" t="str">
        <f>IFERROR(VLOOKUP(E814,Sheet3!A:H,3,0),"")</f>
        <v xml:space="preserve">會田　吉音                    </v>
      </c>
      <c r="G814" s="22" t="str">
        <f>IFERROR(VLOOKUP(E814,Sheet3!A:H,8,0),"")</f>
        <v xml:space="preserve">ジャパン高松    </v>
      </c>
      <c r="H814" s="22" t="str">
        <f>IFERROR(VLOOKUP(E814,Sheet2!A:B,2,0),"")</f>
        <v/>
      </c>
      <c r="I814" s="22" t="str">
        <f t="shared" si="52"/>
        <v>3341</v>
      </c>
      <c r="J814" s="22">
        <f t="shared" si="53"/>
        <v>4</v>
      </c>
      <c r="K814" s="22">
        <f t="shared" si="54"/>
        <v>5</v>
      </c>
    </row>
    <row r="815" spans="1:11" s="22" customFormat="1">
      <c r="A815" s="22">
        <f>IFERROR(テーブル_Swim015[[#This Row],[競技番号]],"")</f>
        <v>41</v>
      </c>
      <c r="B815" s="22">
        <f>IFERROR(テーブル_Swim015[[#This Row],[組]],"")</f>
        <v>4</v>
      </c>
      <c r="C815" s="22">
        <f>IFERROR(テーブル_Swim015[[#This Row],[水路]],"")</f>
        <v>6</v>
      </c>
      <c r="D815" s="22" t="str">
        <f t="shared" si="51"/>
        <v>4146</v>
      </c>
      <c r="E815" s="22">
        <f>IFERROR(テーブル_Swim015[[#This Row],[選手番号]],"")</f>
        <v>657</v>
      </c>
      <c r="F815" s="22" t="str">
        <f>IFERROR(VLOOKUP(E815,Sheet3!A:H,3,0),"")</f>
        <v xml:space="preserve">前田　唯菜                    </v>
      </c>
      <c r="G815" s="22" t="str">
        <f>IFERROR(VLOOKUP(E815,Sheet3!A:H,8,0),"")</f>
        <v xml:space="preserve">コミュニティ    </v>
      </c>
      <c r="H815" s="22" t="str">
        <f>IFERROR(VLOOKUP(E815,Sheet2!A:B,2,0),"")</f>
        <v/>
      </c>
      <c r="I815" s="22" t="str">
        <f t="shared" si="52"/>
        <v>65741</v>
      </c>
      <c r="J815" s="22">
        <f t="shared" si="53"/>
        <v>4</v>
      </c>
      <c r="K815" s="22">
        <f t="shared" si="54"/>
        <v>6</v>
      </c>
    </row>
    <row r="816" spans="1:11" s="22" customFormat="1">
      <c r="A816" s="22">
        <f>IFERROR(テーブル_Swim015[[#This Row],[競技番号]],"")</f>
        <v>41</v>
      </c>
      <c r="B816" s="22">
        <f>IFERROR(テーブル_Swim015[[#This Row],[組]],"")</f>
        <v>4</v>
      </c>
      <c r="C816" s="22">
        <f>IFERROR(テーブル_Swim015[[#This Row],[水路]],"")</f>
        <v>7</v>
      </c>
      <c r="D816" s="22" t="str">
        <f t="shared" si="51"/>
        <v>4147</v>
      </c>
      <c r="E816" s="22">
        <f>IFERROR(テーブル_Swim015[[#This Row],[選手番号]],"")</f>
        <v>656</v>
      </c>
      <c r="F816" s="22" t="str">
        <f>IFERROR(VLOOKUP(E816,Sheet3!A:H,3,0),"")</f>
        <v xml:space="preserve">中村　美心                    </v>
      </c>
      <c r="G816" s="22" t="str">
        <f>IFERROR(VLOOKUP(E816,Sheet3!A:H,8,0),"")</f>
        <v xml:space="preserve">コミュニティ    </v>
      </c>
      <c r="H816" s="22" t="str">
        <f>IFERROR(VLOOKUP(E816,Sheet2!A:B,2,0),"")</f>
        <v/>
      </c>
      <c r="I816" s="22" t="str">
        <f t="shared" si="52"/>
        <v>65641</v>
      </c>
      <c r="J816" s="22">
        <f t="shared" si="53"/>
        <v>4</v>
      </c>
      <c r="K816" s="22">
        <f t="shared" si="54"/>
        <v>7</v>
      </c>
    </row>
    <row r="817" spans="1:11" s="22" customFormat="1">
      <c r="A817" s="22">
        <f>IFERROR(テーブル_Swim015[[#This Row],[競技番号]],"")</f>
        <v>41</v>
      </c>
      <c r="B817" s="22">
        <f>IFERROR(テーブル_Swim015[[#This Row],[組]],"")</f>
        <v>4</v>
      </c>
      <c r="C817" s="22">
        <f>IFERROR(テーブル_Swim015[[#This Row],[水路]],"")</f>
        <v>8</v>
      </c>
      <c r="D817" s="22" t="str">
        <f t="shared" si="51"/>
        <v>4148</v>
      </c>
      <c r="E817" s="22">
        <f>IFERROR(テーブル_Swim015[[#This Row],[選手番号]],"")</f>
        <v>830</v>
      </c>
      <c r="F817" s="22" t="str">
        <f>IFERROR(VLOOKUP(E817,Sheet3!A:H,3,0),"")</f>
        <v xml:space="preserve">石本　夕芽                    </v>
      </c>
      <c r="G817" s="22" t="str">
        <f>IFERROR(VLOOKUP(E817,Sheet3!A:H,8,0),"")</f>
        <v xml:space="preserve">NSP高知         </v>
      </c>
      <c r="H817" s="22" t="str">
        <f>IFERROR(VLOOKUP(E817,Sheet2!A:B,2,0),"")</f>
        <v/>
      </c>
      <c r="I817" s="22" t="str">
        <f t="shared" si="52"/>
        <v>83041</v>
      </c>
      <c r="J817" s="22">
        <f t="shared" si="53"/>
        <v>4</v>
      </c>
      <c r="K817" s="22">
        <f t="shared" si="54"/>
        <v>8</v>
      </c>
    </row>
    <row r="818" spans="1:11" s="22" customFormat="1">
      <c r="A818" s="22">
        <f>IFERROR(テーブル_Swim015[[#This Row],[競技番号]],"")</f>
        <v>42</v>
      </c>
      <c r="B818" s="22">
        <f>IFERROR(テーブル_Swim015[[#This Row],[組]],"")</f>
        <v>1</v>
      </c>
      <c r="C818" s="22">
        <f>IFERROR(テーブル_Swim015[[#This Row],[水路]],"")</f>
        <v>1</v>
      </c>
      <c r="D818" s="22" t="str">
        <f t="shared" si="51"/>
        <v>4211</v>
      </c>
      <c r="E818" s="22">
        <f>IFERROR(テーブル_Swim015[[#This Row],[選手番号]],"")</f>
        <v>0</v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>042</v>
      </c>
      <c r="J818" s="22">
        <f t="shared" si="53"/>
        <v>1</v>
      </c>
      <c r="K818" s="22">
        <f t="shared" si="54"/>
        <v>1</v>
      </c>
    </row>
    <row r="819" spans="1:11" s="22" customFormat="1">
      <c r="A819" s="22">
        <f>IFERROR(テーブル_Swim015[[#This Row],[競技番号]],"")</f>
        <v>42</v>
      </c>
      <c r="B819" s="22">
        <f>IFERROR(テーブル_Swim015[[#This Row],[組]],"")</f>
        <v>1</v>
      </c>
      <c r="C819" s="22">
        <f>IFERROR(テーブル_Swim015[[#This Row],[水路]],"")</f>
        <v>2</v>
      </c>
      <c r="D819" s="22" t="str">
        <f t="shared" si="51"/>
        <v>4212</v>
      </c>
      <c r="E819" s="22">
        <f>IFERROR(テーブル_Swim015[[#This Row],[選手番号]],"")</f>
        <v>0</v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>042</v>
      </c>
      <c r="J819" s="22">
        <f t="shared" si="53"/>
        <v>1</v>
      </c>
      <c r="K819" s="22">
        <f t="shared" si="54"/>
        <v>2</v>
      </c>
    </row>
    <row r="820" spans="1:11" s="22" customFormat="1">
      <c r="A820" s="22">
        <f>IFERROR(テーブル_Swim015[[#This Row],[競技番号]],"")</f>
        <v>42</v>
      </c>
      <c r="B820" s="22">
        <f>IFERROR(テーブル_Swim015[[#This Row],[組]],"")</f>
        <v>1</v>
      </c>
      <c r="C820" s="22">
        <f>IFERROR(テーブル_Swim015[[#This Row],[水路]],"")</f>
        <v>3</v>
      </c>
      <c r="D820" s="22" t="str">
        <f t="shared" si="51"/>
        <v>4213</v>
      </c>
      <c r="E820" s="22">
        <f>IFERROR(テーブル_Swim015[[#This Row],[選手番号]],"")</f>
        <v>55</v>
      </c>
      <c r="F820" s="22" t="str">
        <f>IFERROR(VLOOKUP(E820,Sheet3!A:H,3,0),"")</f>
        <v xml:space="preserve">安藤　由宗                    </v>
      </c>
      <c r="G820" s="22" t="str">
        <f>IFERROR(VLOOKUP(E820,Sheet3!A:H,8,0),"")</f>
        <v xml:space="preserve">ジャパン丸亀    </v>
      </c>
      <c r="H820" s="22" t="str">
        <f>IFERROR(VLOOKUP(E820,Sheet2!A:B,2,0),"")</f>
        <v/>
      </c>
      <c r="I820" s="22" t="str">
        <f t="shared" si="52"/>
        <v>5542</v>
      </c>
      <c r="J820" s="22">
        <f t="shared" si="53"/>
        <v>1</v>
      </c>
      <c r="K820" s="22">
        <f t="shared" si="54"/>
        <v>3</v>
      </c>
    </row>
    <row r="821" spans="1:11" s="22" customFormat="1">
      <c r="A821" s="22">
        <f>IFERROR(テーブル_Swim015[[#This Row],[競技番号]],"")</f>
        <v>42</v>
      </c>
      <c r="B821" s="22">
        <f>IFERROR(テーブル_Swim015[[#This Row],[組]],"")</f>
        <v>1</v>
      </c>
      <c r="C821" s="22">
        <f>IFERROR(テーブル_Swim015[[#This Row],[水路]],"")</f>
        <v>4</v>
      </c>
      <c r="D821" s="22" t="str">
        <f t="shared" si="51"/>
        <v>4214</v>
      </c>
      <c r="E821" s="22">
        <f>IFERROR(テーブル_Swim015[[#This Row],[選手番号]],"")</f>
        <v>680</v>
      </c>
      <c r="F821" s="22" t="str">
        <f>IFERROR(VLOOKUP(E821,Sheet3!A:H,3,0),"")</f>
        <v xml:space="preserve">林　　壱成                    </v>
      </c>
      <c r="G821" s="22" t="str">
        <f>IFERROR(VLOOKUP(E821,Sheet3!A:H,8,0),"")</f>
        <v xml:space="preserve">フィッタ川江    </v>
      </c>
      <c r="H821" s="22" t="str">
        <f>IFERROR(VLOOKUP(E821,Sheet2!A:B,2,0),"")</f>
        <v/>
      </c>
      <c r="I821" s="22" t="str">
        <f t="shared" si="52"/>
        <v>68042</v>
      </c>
      <c r="J821" s="22">
        <f t="shared" si="53"/>
        <v>1</v>
      </c>
      <c r="K821" s="22">
        <f t="shared" si="54"/>
        <v>4</v>
      </c>
    </row>
    <row r="822" spans="1:11" s="22" customFormat="1">
      <c r="A822" s="22">
        <f>IFERROR(テーブル_Swim015[[#This Row],[競技番号]],"")</f>
        <v>42</v>
      </c>
      <c r="B822" s="22">
        <f>IFERROR(テーブル_Swim015[[#This Row],[組]],"")</f>
        <v>1</v>
      </c>
      <c r="C822" s="22">
        <f>IFERROR(テーブル_Swim015[[#This Row],[水路]],"")</f>
        <v>5</v>
      </c>
      <c r="D822" s="22" t="str">
        <f t="shared" si="51"/>
        <v>4215</v>
      </c>
      <c r="E822" s="22">
        <f>IFERROR(テーブル_Swim015[[#This Row],[選手番号]],"")</f>
        <v>645</v>
      </c>
      <c r="F822" s="22" t="str">
        <f>IFERROR(VLOOKUP(E822,Sheet3!A:H,3,0),"")</f>
        <v xml:space="preserve">浦崎　昂楽                    </v>
      </c>
      <c r="G822" s="22" t="str">
        <f>IFERROR(VLOOKUP(E822,Sheet3!A:H,8,0),"")</f>
        <v xml:space="preserve">コミュニティ    </v>
      </c>
      <c r="H822" s="22" t="str">
        <f>IFERROR(VLOOKUP(E822,Sheet2!A:B,2,0),"")</f>
        <v/>
      </c>
      <c r="I822" s="22" t="str">
        <f t="shared" si="52"/>
        <v>64542</v>
      </c>
      <c r="J822" s="22">
        <f t="shared" si="53"/>
        <v>1</v>
      </c>
      <c r="K822" s="22">
        <f t="shared" si="54"/>
        <v>5</v>
      </c>
    </row>
    <row r="823" spans="1:11" s="22" customFormat="1">
      <c r="A823" s="22">
        <f>IFERROR(テーブル_Swim015[[#This Row],[競技番号]],"")</f>
        <v>42</v>
      </c>
      <c r="B823" s="22">
        <f>IFERROR(テーブル_Swim015[[#This Row],[組]],"")</f>
        <v>1</v>
      </c>
      <c r="C823" s="22">
        <f>IFERROR(テーブル_Swim015[[#This Row],[水路]],"")</f>
        <v>6</v>
      </c>
      <c r="D823" s="22" t="str">
        <f t="shared" si="51"/>
        <v>4216</v>
      </c>
      <c r="E823" s="22">
        <f>IFERROR(テーブル_Swim015[[#This Row],[選手番号]],"")</f>
        <v>0</v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>042</v>
      </c>
      <c r="J823" s="22">
        <f t="shared" si="53"/>
        <v>1</v>
      </c>
      <c r="K823" s="22">
        <f t="shared" si="54"/>
        <v>6</v>
      </c>
    </row>
    <row r="824" spans="1:11" s="22" customFormat="1">
      <c r="A824" s="22">
        <f>IFERROR(テーブル_Swim015[[#This Row],[競技番号]],"")</f>
        <v>42</v>
      </c>
      <c r="B824" s="22">
        <f>IFERROR(テーブル_Swim015[[#This Row],[組]],"")</f>
        <v>1</v>
      </c>
      <c r="C824" s="22">
        <f>IFERROR(テーブル_Swim015[[#This Row],[水路]],"")</f>
        <v>7</v>
      </c>
      <c r="D824" s="22" t="str">
        <f t="shared" si="51"/>
        <v>4217</v>
      </c>
      <c r="E824" s="22">
        <f>IFERROR(テーブル_Swim015[[#This Row],[選手番号]],"")</f>
        <v>0</v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>042</v>
      </c>
      <c r="J824" s="22">
        <f t="shared" si="53"/>
        <v>1</v>
      </c>
      <c r="K824" s="22">
        <f t="shared" si="54"/>
        <v>7</v>
      </c>
    </row>
    <row r="825" spans="1:11" s="22" customFormat="1">
      <c r="A825" s="22">
        <f>IFERROR(テーブル_Swim015[[#This Row],[競技番号]],"")</f>
        <v>42</v>
      </c>
      <c r="B825" s="22">
        <f>IFERROR(テーブル_Swim015[[#This Row],[組]],"")</f>
        <v>1</v>
      </c>
      <c r="C825" s="22">
        <f>IFERROR(テーブル_Swim015[[#This Row],[水路]],"")</f>
        <v>8</v>
      </c>
      <c r="D825" s="22" t="str">
        <f t="shared" si="51"/>
        <v>4218</v>
      </c>
      <c r="E825" s="22">
        <f>IFERROR(テーブル_Swim015[[#This Row],[選手番号]],"")</f>
        <v>0</v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>042</v>
      </c>
      <c r="J825" s="22">
        <f t="shared" si="53"/>
        <v>1</v>
      </c>
      <c r="K825" s="22">
        <f t="shared" si="54"/>
        <v>8</v>
      </c>
    </row>
    <row r="826" spans="1:11" s="22" customFormat="1">
      <c r="A826" s="22">
        <f>IFERROR(テーブル_Swim015[[#This Row],[競技番号]],"")</f>
        <v>42</v>
      </c>
      <c r="B826" s="22">
        <f>IFERROR(テーブル_Swim015[[#This Row],[組]],"")</f>
        <v>2</v>
      </c>
      <c r="C826" s="22">
        <f>IFERROR(テーブル_Swim015[[#This Row],[水路]],"")</f>
        <v>1</v>
      </c>
      <c r="D826" s="22" t="str">
        <f t="shared" si="51"/>
        <v>4221</v>
      </c>
      <c r="E826" s="22">
        <f>IFERROR(テーブル_Swim015[[#This Row],[選手番号]],"")</f>
        <v>295</v>
      </c>
      <c r="F826" s="22" t="str">
        <f>IFERROR(VLOOKUP(E826,Sheet3!A:H,3,0),"")</f>
        <v xml:space="preserve">上原　佳悟                    </v>
      </c>
      <c r="G826" s="22" t="str">
        <f>IFERROR(VLOOKUP(E826,Sheet3!A:H,8,0),"")</f>
        <v xml:space="preserve">ＷＡＭＳＴ      </v>
      </c>
      <c r="H826" s="22" t="str">
        <f>IFERROR(VLOOKUP(E826,Sheet2!A:B,2,0),"")</f>
        <v/>
      </c>
      <c r="I826" s="22" t="str">
        <f t="shared" si="52"/>
        <v>29542</v>
      </c>
      <c r="J826" s="22">
        <f t="shared" si="53"/>
        <v>2</v>
      </c>
      <c r="K826" s="22">
        <f t="shared" si="54"/>
        <v>1</v>
      </c>
    </row>
    <row r="827" spans="1:11" s="22" customFormat="1">
      <c r="A827" s="22">
        <f>IFERROR(テーブル_Swim015[[#This Row],[競技番号]],"")</f>
        <v>42</v>
      </c>
      <c r="B827" s="22">
        <f>IFERROR(テーブル_Swim015[[#This Row],[組]],"")</f>
        <v>2</v>
      </c>
      <c r="C827" s="22">
        <f>IFERROR(テーブル_Swim015[[#This Row],[水路]],"")</f>
        <v>2</v>
      </c>
      <c r="D827" s="22" t="str">
        <f t="shared" si="51"/>
        <v>4222</v>
      </c>
      <c r="E827" s="22">
        <f>IFERROR(テーブル_Swim015[[#This Row],[選手番号]],"")</f>
        <v>144</v>
      </c>
      <c r="F827" s="22" t="str">
        <f>IFERROR(VLOOKUP(E827,Sheet3!A:H,3,0),"")</f>
        <v xml:space="preserve">霜出　悠人                    </v>
      </c>
      <c r="G827" s="22" t="str">
        <f>IFERROR(VLOOKUP(E827,Sheet3!A:H,8,0),"")</f>
        <v xml:space="preserve">伊藤ＳＳ        </v>
      </c>
      <c r="H827" s="22" t="str">
        <f>IFERROR(VLOOKUP(E827,Sheet2!A:B,2,0),"")</f>
        <v/>
      </c>
      <c r="I827" s="22" t="str">
        <f t="shared" si="52"/>
        <v>14442</v>
      </c>
      <c r="J827" s="22">
        <f t="shared" si="53"/>
        <v>2</v>
      </c>
      <c r="K827" s="22">
        <f t="shared" si="54"/>
        <v>2</v>
      </c>
    </row>
    <row r="828" spans="1:11" s="22" customFormat="1">
      <c r="A828" s="22">
        <f>IFERROR(テーブル_Swim015[[#This Row],[競技番号]],"")</f>
        <v>42</v>
      </c>
      <c r="B828" s="22">
        <f>IFERROR(テーブル_Swim015[[#This Row],[組]],"")</f>
        <v>2</v>
      </c>
      <c r="C828" s="22">
        <f>IFERROR(テーブル_Swim015[[#This Row],[水路]],"")</f>
        <v>3</v>
      </c>
      <c r="D828" s="22" t="str">
        <f t="shared" si="51"/>
        <v>4223</v>
      </c>
      <c r="E828" s="22">
        <f>IFERROR(テーブル_Swim015[[#This Row],[選手番号]],"")</f>
        <v>294</v>
      </c>
      <c r="F828" s="22" t="str">
        <f>IFERROR(VLOOKUP(E828,Sheet3!A:H,3,0),"")</f>
        <v xml:space="preserve">長尾　奎飛                    </v>
      </c>
      <c r="G828" s="22" t="str">
        <f>IFERROR(VLOOKUP(E828,Sheet3!A:H,8,0),"")</f>
        <v xml:space="preserve">ＷＡＭＳＴ      </v>
      </c>
      <c r="H828" s="22" t="str">
        <f>IFERROR(VLOOKUP(E828,Sheet2!A:B,2,0),"")</f>
        <v/>
      </c>
      <c r="I828" s="22" t="str">
        <f t="shared" si="52"/>
        <v>29442</v>
      </c>
      <c r="J828" s="22">
        <f t="shared" si="53"/>
        <v>2</v>
      </c>
      <c r="K828" s="22">
        <f t="shared" si="54"/>
        <v>3</v>
      </c>
    </row>
    <row r="829" spans="1:11" s="22" customFormat="1">
      <c r="A829" s="22">
        <f>IFERROR(テーブル_Swim015[[#This Row],[競技番号]],"")</f>
        <v>42</v>
      </c>
      <c r="B829" s="22">
        <f>IFERROR(テーブル_Swim015[[#This Row],[組]],"")</f>
        <v>2</v>
      </c>
      <c r="C829" s="22">
        <f>IFERROR(テーブル_Swim015[[#This Row],[水路]],"")</f>
        <v>4</v>
      </c>
      <c r="D829" s="22" t="str">
        <f t="shared" si="51"/>
        <v>4224</v>
      </c>
      <c r="E829" s="22">
        <f>IFERROR(テーブル_Swim015[[#This Row],[選手番号]],"")</f>
        <v>505</v>
      </c>
      <c r="F829" s="22" t="str">
        <f>IFERROR(VLOOKUP(E829,Sheet3!A:H,3,0),"")</f>
        <v xml:space="preserve">大脊戸敬汰                    </v>
      </c>
      <c r="G829" s="22" t="str">
        <f>IFERROR(VLOOKUP(E829,Sheet3!A:H,8,0),"")</f>
        <v xml:space="preserve">Z-UP            </v>
      </c>
      <c r="H829" s="22" t="str">
        <f>IFERROR(VLOOKUP(E829,Sheet2!A:B,2,0),"")</f>
        <v/>
      </c>
      <c r="I829" s="22" t="str">
        <f t="shared" si="52"/>
        <v>50542</v>
      </c>
      <c r="J829" s="22">
        <f t="shared" si="53"/>
        <v>2</v>
      </c>
      <c r="K829" s="22">
        <f t="shared" si="54"/>
        <v>4</v>
      </c>
    </row>
    <row r="830" spans="1:11" s="22" customFormat="1">
      <c r="A830" s="22">
        <f>IFERROR(テーブル_Swim015[[#This Row],[競技番号]],"")</f>
        <v>42</v>
      </c>
      <c r="B830" s="22">
        <f>IFERROR(テーブル_Swim015[[#This Row],[組]],"")</f>
        <v>2</v>
      </c>
      <c r="C830" s="22">
        <f>IFERROR(テーブル_Swim015[[#This Row],[水路]],"")</f>
        <v>5</v>
      </c>
      <c r="D830" s="22" t="str">
        <f t="shared" si="51"/>
        <v>4225</v>
      </c>
      <c r="E830" s="22">
        <f>IFERROR(テーブル_Swim015[[#This Row],[選手番号]],"")</f>
        <v>186</v>
      </c>
      <c r="F830" s="22" t="str">
        <f>IFERROR(VLOOKUP(E830,Sheet3!A:H,3,0),"")</f>
        <v xml:space="preserve">武井　利樹                    </v>
      </c>
      <c r="G830" s="22" t="str">
        <f>IFERROR(VLOOKUP(E830,Sheet3!A:H,8,0),"")</f>
        <v xml:space="preserve">坂出伊藤ＳＳ    </v>
      </c>
      <c r="H830" s="22" t="str">
        <f>IFERROR(VLOOKUP(E830,Sheet2!A:B,2,0),"")</f>
        <v/>
      </c>
      <c r="I830" s="22" t="str">
        <f t="shared" si="52"/>
        <v>18642</v>
      </c>
      <c r="J830" s="22">
        <f t="shared" si="53"/>
        <v>2</v>
      </c>
      <c r="K830" s="22">
        <f t="shared" si="54"/>
        <v>5</v>
      </c>
    </row>
    <row r="831" spans="1:11" s="22" customFormat="1">
      <c r="A831" s="22">
        <f>IFERROR(テーブル_Swim015[[#This Row],[競技番号]],"")</f>
        <v>42</v>
      </c>
      <c r="B831" s="22">
        <f>IFERROR(テーブル_Swim015[[#This Row],[組]],"")</f>
        <v>2</v>
      </c>
      <c r="C831" s="22">
        <f>IFERROR(テーブル_Swim015[[#This Row],[水路]],"")</f>
        <v>6</v>
      </c>
      <c r="D831" s="22" t="str">
        <f t="shared" si="51"/>
        <v>4226</v>
      </c>
      <c r="E831" s="22">
        <f>IFERROR(テーブル_Swim015[[#This Row],[選手番号]],"")</f>
        <v>537</v>
      </c>
      <c r="F831" s="22" t="str">
        <f>IFERROR(VLOOKUP(E831,Sheet3!A:H,3,0),"")</f>
        <v xml:space="preserve">菊池　真弥                    </v>
      </c>
      <c r="G831" s="22" t="str">
        <f>IFERROR(VLOOKUP(E831,Sheet3!A:H,8,0),"")</f>
        <v xml:space="preserve">八幡浜ＳＣ      </v>
      </c>
      <c r="H831" s="22" t="str">
        <f>IFERROR(VLOOKUP(E831,Sheet2!A:B,2,0),"")</f>
        <v/>
      </c>
      <c r="I831" s="22" t="str">
        <f t="shared" si="52"/>
        <v>53742</v>
      </c>
      <c r="J831" s="22">
        <f t="shared" si="53"/>
        <v>2</v>
      </c>
      <c r="K831" s="22">
        <f t="shared" si="54"/>
        <v>6</v>
      </c>
    </row>
    <row r="832" spans="1:11" s="22" customFormat="1">
      <c r="A832" s="22">
        <f>IFERROR(テーブル_Swim015[[#This Row],[競技番号]],"")</f>
        <v>42</v>
      </c>
      <c r="B832" s="22">
        <f>IFERROR(テーブル_Swim015[[#This Row],[組]],"")</f>
        <v>2</v>
      </c>
      <c r="C832" s="22">
        <f>IFERROR(テーブル_Swim015[[#This Row],[水路]],"")</f>
        <v>7</v>
      </c>
      <c r="D832" s="22" t="str">
        <f t="shared" si="51"/>
        <v>4227</v>
      </c>
      <c r="E832" s="22">
        <f>IFERROR(テーブル_Swim015[[#This Row],[選手番号]],"")</f>
        <v>268</v>
      </c>
      <c r="F832" s="22" t="str">
        <f>IFERROR(VLOOKUP(E832,Sheet3!A:H,3,0),"")</f>
        <v xml:space="preserve">山岡　裕明                    </v>
      </c>
      <c r="G832" s="22" t="str">
        <f>IFERROR(VLOOKUP(E832,Sheet3!A:H,8,0),"")</f>
        <v xml:space="preserve">ジャパン三木    </v>
      </c>
      <c r="H832" s="22" t="str">
        <f>IFERROR(VLOOKUP(E832,Sheet2!A:B,2,0),"")</f>
        <v/>
      </c>
      <c r="I832" s="22" t="str">
        <f t="shared" si="52"/>
        <v>26842</v>
      </c>
      <c r="J832" s="22">
        <f t="shared" si="53"/>
        <v>2</v>
      </c>
      <c r="K832" s="22">
        <f t="shared" si="54"/>
        <v>7</v>
      </c>
    </row>
    <row r="833" spans="1:11" s="22" customFormat="1">
      <c r="A833" s="22">
        <f>IFERROR(テーブル_Swim015[[#This Row],[競技番号]],"")</f>
        <v>42</v>
      </c>
      <c r="B833" s="22">
        <f>IFERROR(テーブル_Swim015[[#This Row],[組]],"")</f>
        <v>2</v>
      </c>
      <c r="C833" s="22">
        <f>IFERROR(テーブル_Swim015[[#This Row],[水路]],"")</f>
        <v>8</v>
      </c>
      <c r="D833" s="22" t="str">
        <f t="shared" si="51"/>
        <v>4228</v>
      </c>
      <c r="E833" s="22">
        <f>IFERROR(テーブル_Swim015[[#This Row],[選手番号]],"")</f>
        <v>746</v>
      </c>
      <c r="F833" s="22" t="str">
        <f>IFERROR(VLOOKUP(E833,Sheet3!A:H,3,0),"")</f>
        <v xml:space="preserve">大田　紳平                    </v>
      </c>
      <c r="G833" s="22" t="str">
        <f>IFERROR(VLOOKUP(E833,Sheet3!A:H,8,0),"")</f>
        <v xml:space="preserve">ＪＳＳ高知      </v>
      </c>
      <c r="H833" s="22" t="str">
        <f>IFERROR(VLOOKUP(E833,Sheet2!A:B,2,0),"")</f>
        <v/>
      </c>
      <c r="I833" s="22" t="str">
        <f t="shared" si="52"/>
        <v>74642</v>
      </c>
      <c r="J833" s="22">
        <f t="shared" si="53"/>
        <v>2</v>
      </c>
      <c r="K833" s="22">
        <f t="shared" si="54"/>
        <v>8</v>
      </c>
    </row>
    <row r="834" spans="1:11" s="22" customFormat="1">
      <c r="A834" s="22">
        <f>IFERROR(テーブル_Swim015[[#This Row],[競技番号]],"")</f>
        <v>42</v>
      </c>
      <c r="B834" s="22">
        <f>IFERROR(テーブル_Swim015[[#This Row],[組]],"")</f>
        <v>3</v>
      </c>
      <c r="C834" s="22">
        <f>IFERROR(テーブル_Swim015[[#This Row],[水路]],"")</f>
        <v>1</v>
      </c>
      <c r="D834" s="22" t="str">
        <f t="shared" si="51"/>
        <v>4231</v>
      </c>
      <c r="E834" s="22">
        <f>IFERROR(テーブル_Swim015[[#This Row],[選手番号]],"")</f>
        <v>802</v>
      </c>
      <c r="F834" s="22" t="str">
        <f>IFERROR(VLOOKUP(E834,Sheet3!A:H,3,0),"")</f>
        <v xml:space="preserve">谷口恵比須                    </v>
      </c>
      <c r="G834" s="22" t="str">
        <f>IFERROR(VLOOKUP(E834,Sheet3!A:H,8,0),"")</f>
        <v xml:space="preserve">ＳＣすくも      </v>
      </c>
      <c r="H834" s="22" t="str">
        <f>IFERROR(VLOOKUP(E834,Sheet2!A:B,2,0),"")</f>
        <v/>
      </c>
      <c r="I834" s="22" t="str">
        <f t="shared" si="52"/>
        <v>80242</v>
      </c>
      <c r="J834" s="22">
        <f t="shared" si="53"/>
        <v>3</v>
      </c>
      <c r="K834" s="22">
        <f t="shared" si="54"/>
        <v>1</v>
      </c>
    </row>
    <row r="835" spans="1:11" s="22" customFormat="1">
      <c r="A835" s="22">
        <f>IFERROR(テーブル_Swim015[[#This Row],[競技番号]],"")</f>
        <v>42</v>
      </c>
      <c r="B835" s="22">
        <f>IFERROR(テーブル_Swim015[[#This Row],[組]],"")</f>
        <v>3</v>
      </c>
      <c r="C835" s="22">
        <f>IFERROR(テーブル_Swim015[[#This Row],[水路]],"")</f>
        <v>2</v>
      </c>
      <c r="D835" s="22" t="str">
        <f t="shared" ref="D835:D898" si="55">CONCATENATE(A835,B835,C835)</f>
        <v>4232</v>
      </c>
      <c r="E835" s="22">
        <f>IFERROR(テーブル_Swim015[[#This Row],[選手番号]],"")</f>
        <v>221</v>
      </c>
      <c r="F835" s="22" t="str">
        <f>IFERROR(VLOOKUP(E835,Sheet3!A:H,3,0),"")</f>
        <v xml:space="preserve">赤松　　陽                    </v>
      </c>
      <c r="G835" s="22" t="str">
        <f>IFERROR(VLOOKUP(E835,Sheet3!A:H,8,0),"")</f>
        <v xml:space="preserve">サンダーＳＳ    </v>
      </c>
      <c r="H835" s="22" t="str">
        <f>IFERROR(VLOOKUP(E835,Sheet2!A:B,2,0),"")</f>
        <v/>
      </c>
      <c r="I835" s="22" t="str">
        <f t="shared" si="52"/>
        <v>22142</v>
      </c>
      <c r="J835" s="22">
        <f t="shared" si="53"/>
        <v>3</v>
      </c>
      <c r="K835" s="22">
        <f t="shared" si="54"/>
        <v>2</v>
      </c>
    </row>
    <row r="836" spans="1:11" s="22" customFormat="1">
      <c r="A836" s="22">
        <f>IFERROR(テーブル_Swim015[[#This Row],[競技番号]],"")</f>
        <v>42</v>
      </c>
      <c r="B836" s="22">
        <f>IFERROR(テーブル_Swim015[[#This Row],[組]],"")</f>
        <v>3</v>
      </c>
      <c r="C836" s="22">
        <f>IFERROR(テーブル_Swim015[[#This Row],[水路]],"")</f>
        <v>3</v>
      </c>
      <c r="D836" s="22" t="str">
        <f t="shared" si="55"/>
        <v>4233</v>
      </c>
      <c r="E836" s="22">
        <f>IFERROR(テーブル_Swim015[[#This Row],[選手番号]],"")</f>
        <v>787</v>
      </c>
      <c r="F836" s="22" t="str">
        <f>IFERROR(VLOOKUP(E836,Sheet3!A:H,3,0),"")</f>
        <v xml:space="preserve">碇　　拓真                    </v>
      </c>
      <c r="G836" s="22" t="str">
        <f>IFERROR(VLOOKUP(E836,Sheet3!A:H,8,0),"")</f>
        <v xml:space="preserve">窪川ＳＣ        </v>
      </c>
      <c r="H836" s="22" t="str">
        <f>IFERROR(VLOOKUP(E836,Sheet2!A:B,2,0),"")</f>
        <v/>
      </c>
      <c r="I836" s="22" t="str">
        <f t="shared" si="52"/>
        <v>78742</v>
      </c>
      <c r="J836" s="22">
        <f t="shared" si="53"/>
        <v>3</v>
      </c>
      <c r="K836" s="22">
        <f t="shared" si="54"/>
        <v>3</v>
      </c>
    </row>
    <row r="837" spans="1:11" s="22" customFormat="1">
      <c r="A837" s="22">
        <f>IFERROR(テーブル_Swim015[[#This Row],[競技番号]],"")</f>
        <v>42</v>
      </c>
      <c r="B837" s="22">
        <f>IFERROR(テーブル_Swim015[[#This Row],[組]],"")</f>
        <v>3</v>
      </c>
      <c r="C837" s="22">
        <f>IFERROR(テーブル_Swim015[[#This Row],[水路]],"")</f>
        <v>4</v>
      </c>
      <c r="D837" s="22" t="str">
        <f t="shared" si="55"/>
        <v>4234</v>
      </c>
      <c r="E837" s="22">
        <f>IFERROR(テーブル_Swim015[[#This Row],[選手番号]],"")</f>
        <v>188</v>
      </c>
      <c r="F837" s="22" t="str">
        <f>IFERROR(VLOOKUP(E837,Sheet3!A:H,3,0),"")</f>
        <v xml:space="preserve">猪熊　駿斗                    </v>
      </c>
      <c r="G837" s="22" t="str">
        <f>IFERROR(VLOOKUP(E837,Sheet3!A:H,8,0),"")</f>
        <v xml:space="preserve">坂出伊藤ＳＳ    </v>
      </c>
      <c r="H837" s="22" t="str">
        <f>IFERROR(VLOOKUP(E837,Sheet2!A:B,2,0),"")</f>
        <v/>
      </c>
      <c r="I837" s="22" t="str">
        <f t="shared" si="52"/>
        <v>18842</v>
      </c>
      <c r="J837" s="22">
        <f t="shared" si="53"/>
        <v>3</v>
      </c>
      <c r="K837" s="22">
        <f t="shared" si="54"/>
        <v>4</v>
      </c>
    </row>
    <row r="838" spans="1:11" s="22" customFormat="1">
      <c r="A838" s="22">
        <f>IFERROR(テーブル_Swim015[[#This Row],[競技番号]],"")</f>
        <v>42</v>
      </c>
      <c r="B838" s="22">
        <f>IFERROR(テーブル_Swim015[[#This Row],[組]],"")</f>
        <v>3</v>
      </c>
      <c r="C838" s="22">
        <f>IFERROR(テーブル_Swim015[[#This Row],[水路]],"")</f>
        <v>5</v>
      </c>
      <c r="D838" s="22" t="str">
        <f t="shared" si="55"/>
        <v>4235</v>
      </c>
      <c r="E838" s="22">
        <f>IFERROR(テーブル_Swim015[[#This Row],[選手番号]],"")</f>
        <v>358</v>
      </c>
      <c r="F838" s="22" t="str">
        <f>IFERROR(VLOOKUP(E838,Sheet3!A:H,3,0),"")</f>
        <v xml:space="preserve">佐藤　功晟                    </v>
      </c>
      <c r="G838" s="22" t="str">
        <f>IFERROR(VLOOKUP(E838,Sheet3!A:H,8,0),"")</f>
        <v xml:space="preserve">ＯＫＳＳ        </v>
      </c>
      <c r="H838" s="22" t="str">
        <f>IFERROR(VLOOKUP(E838,Sheet2!A:B,2,0),"")</f>
        <v/>
      </c>
      <c r="I838" s="22" t="str">
        <f t="shared" si="52"/>
        <v>35842</v>
      </c>
      <c r="J838" s="22">
        <f t="shared" si="53"/>
        <v>3</v>
      </c>
      <c r="K838" s="22">
        <f t="shared" si="54"/>
        <v>5</v>
      </c>
    </row>
    <row r="839" spans="1:11" s="22" customFormat="1">
      <c r="A839" s="22">
        <f>IFERROR(テーブル_Swim015[[#This Row],[競技番号]],"")</f>
        <v>42</v>
      </c>
      <c r="B839" s="22">
        <f>IFERROR(テーブル_Swim015[[#This Row],[組]],"")</f>
        <v>3</v>
      </c>
      <c r="C839" s="22">
        <f>IFERROR(テーブル_Swim015[[#This Row],[水路]],"")</f>
        <v>6</v>
      </c>
      <c r="D839" s="22" t="str">
        <f t="shared" si="55"/>
        <v>4236</v>
      </c>
      <c r="E839" s="22">
        <f>IFERROR(テーブル_Swim015[[#This Row],[選手番号]],"")</f>
        <v>243</v>
      </c>
      <c r="F839" s="22" t="str">
        <f>IFERROR(VLOOKUP(E839,Sheet3!A:H,3,0),"")</f>
        <v xml:space="preserve">平木　康太                    </v>
      </c>
      <c r="G839" s="22" t="str">
        <f>IFERROR(VLOOKUP(E839,Sheet3!A:H,8,0),"")</f>
        <v xml:space="preserve">JSSセンコー     </v>
      </c>
      <c r="H839" s="22" t="str">
        <f>IFERROR(VLOOKUP(E839,Sheet2!A:B,2,0),"")</f>
        <v/>
      </c>
      <c r="I839" s="22" t="str">
        <f t="shared" si="52"/>
        <v>24342</v>
      </c>
      <c r="J839" s="22">
        <f t="shared" si="53"/>
        <v>3</v>
      </c>
      <c r="K839" s="22">
        <f t="shared" si="54"/>
        <v>6</v>
      </c>
    </row>
    <row r="840" spans="1:11" s="22" customFormat="1">
      <c r="A840" s="22">
        <f>IFERROR(テーブル_Swim015[[#This Row],[競技番号]],"")</f>
        <v>42</v>
      </c>
      <c r="B840" s="22">
        <f>IFERROR(テーブル_Swim015[[#This Row],[組]],"")</f>
        <v>3</v>
      </c>
      <c r="C840" s="22">
        <f>IFERROR(テーブル_Swim015[[#This Row],[水路]],"")</f>
        <v>7</v>
      </c>
      <c r="D840" s="22" t="str">
        <f t="shared" si="55"/>
        <v>4237</v>
      </c>
      <c r="E840" s="22">
        <f>IFERROR(テーブル_Swim015[[#This Row],[選手番号]],"")</f>
        <v>402</v>
      </c>
      <c r="F840" s="22" t="str">
        <f>IFERROR(VLOOKUP(E840,Sheet3!A:H,3,0),"")</f>
        <v xml:space="preserve">笠谷　勇仁                    </v>
      </c>
      <c r="G840" s="22" t="str">
        <f>IFERROR(VLOOKUP(E840,Sheet3!A:H,8,0),"")</f>
        <v xml:space="preserve">ＯＫ藍住        </v>
      </c>
      <c r="H840" s="22" t="str">
        <f>IFERROR(VLOOKUP(E840,Sheet2!A:B,2,0),"")</f>
        <v/>
      </c>
      <c r="I840" s="22" t="str">
        <f t="shared" si="52"/>
        <v>40242</v>
      </c>
      <c r="J840" s="22">
        <f t="shared" si="53"/>
        <v>3</v>
      </c>
      <c r="K840" s="22">
        <f t="shared" si="54"/>
        <v>7</v>
      </c>
    </row>
    <row r="841" spans="1:11" s="22" customFormat="1">
      <c r="A841" s="22">
        <f>IFERROR(テーブル_Swim015[[#This Row],[競技番号]],"")</f>
        <v>42</v>
      </c>
      <c r="B841" s="22">
        <f>IFERROR(テーブル_Swim015[[#This Row],[組]],"")</f>
        <v>3</v>
      </c>
      <c r="C841" s="22">
        <f>IFERROR(テーブル_Swim015[[#This Row],[水路]],"")</f>
        <v>8</v>
      </c>
      <c r="D841" s="22" t="str">
        <f t="shared" si="55"/>
        <v>4238</v>
      </c>
      <c r="E841" s="22">
        <f>IFERROR(テーブル_Swim015[[#This Row],[選手番号]],"")</f>
        <v>296</v>
      </c>
      <c r="F841" s="22" t="str">
        <f>IFERROR(VLOOKUP(E841,Sheet3!A:H,3,0),"")</f>
        <v xml:space="preserve">森田　鉄平                    </v>
      </c>
      <c r="G841" s="22" t="str">
        <f>IFERROR(VLOOKUP(E841,Sheet3!A:H,8,0),"")</f>
        <v xml:space="preserve">ＷＡＭＳＴ      </v>
      </c>
      <c r="H841" s="22" t="str">
        <f>IFERROR(VLOOKUP(E841,Sheet2!A:B,2,0),"")</f>
        <v/>
      </c>
      <c r="I841" s="22" t="str">
        <f t="shared" si="52"/>
        <v>29642</v>
      </c>
      <c r="J841" s="22">
        <f t="shared" si="53"/>
        <v>3</v>
      </c>
      <c r="K841" s="22">
        <f t="shared" si="54"/>
        <v>8</v>
      </c>
    </row>
    <row r="842" spans="1:11" s="22" customFormat="1">
      <c r="A842" s="22">
        <f>IFERROR(テーブル_Swim015[[#This Row],[競技番号]],"")</f>
        <v>42</v>
      </c>
      <c r="B842" s="22">
        <f>IFERROR(テーブル_Swim015[[#This Row],[組]],"")</f>
        <v>4</v>
      </c>
      <c r="C842" s="22">
        <f>IFERROR(テーブル_Swim015[[#This Row],[水路]],"")</f>
        <v>1</v>
      </c>
      <c r="D842" s="22" t="str">
        <f t="shared" si="55"/>
        <v>4241</v>
      </c>
      <c r="E842" s="22">
        <f>IFERROR(テーブル_Swim015[[#This Row],[選手番号]],"")</f>
        <v>644</v>
      </c>
      <c r="F842" s="22" t="str">
        <f>IFERROR(VLOOKUP(E842,Sheet3!A:H,3,0),"")</f>
        <v xml:space="preserve">有田　羽瑠                    </v>
      </c>
      <c r="G842" s="22" t="str">
        <f>IFERROR(VLOOKUP(E842,Sheet3!A:H,8,0),"")</f>
        <v xml:space="preserve">コミュニティ    </v>
      </c>
      <c r="H842" s="22" t="str">
        <f>IFERROR(VLOOKUP(E842,Sheet2!A:B,2,0),"")</f>
        <v/>
      </c>
      <c r="I842" s="22" t="str">
        <f t="shared" si="52"/>
        <v>64442</v>
      </c>
      <c r="J842" s="22">
        <f t="shared" si="53"/>
        <v>4</v>
      </c>
      <c r="K842" s="22">
        <f t="shared" si="54"/>
        <v>1</v>
      </c>
    </row>
    <row r="843" spans="1:11" s="22" customFormat="1">
      <c r="A843" s="22">
        <f>IFERROR(テーブル_Swim015[[#This Row],[競技番号]],"")</f>
        <v>42</v>
      </c>
      <c r="B843" s="22">
        <f>IFERROR(テーブル_Swim015[[#This Row],[組]],"")</f>
        <v>4</v>
      </c>
      <c r="C843" s="22">
        <f>IFERROR(テーブル_Swim015[[#This Row],[水路]],"")</f>
        <v>2</v>
      </c>
      <c r="D843" s="22" t="str">
        <f t="shared" si="55"/>
        <v>4242</v>
      </c>
      <c r="E843" s="22">
        <f>IFERROR(テーブル_Swim015[[#This Row],[選手番号]],"")</f>
        <v>472</v>
      </c>
      <c r="F843" s="22" t="str">
        <f>IFERROR(VLOOKUP(E843,Sheet3!A:H,3,0),"")</f>
        <v xml:space="preserve">窪田　　樹                    </v>
      </c>
      <c r="G843" s="22" t="str">
        <f>IFERROR(VLOOKUP(E843,Sheet3!A:H,8,0),"")</f>
        <v xml:space="preserve">南海ＤＣ        </v>
      </c>
      <c r="H843" s="22" t="str">
        <f>IFERROR(VLOOKUP(E843,Sheet2!A:B,2,0),"")</f>
        <v/>
      </c>
      <c r="I843" s="22" t="str">
        <f t="shared" si="52"/>
        <v>47242</v>
      </c>
      <c r="J843" s="22">
        <f t="shared" si="53"/>
        <v>4</v>
      </c>
      <c r="K843" s="22">
        <f t="shared" si="54"/>
        <v>2</v>
      </c>
    </row>
    <row r="844" spans="1:11" s="22" customFormat="1">
      <c r="A844" s="22">
        <f>IFERROR(テーブル_Swim015[[#This Row],[競技番号]],"")</f>
        <v>42</v>
      </c>
      <c r="B844" s="22">
        <f>IFERROR(テーブル_Swim015[[#This Row],[組]],"")</f>
        <v>4</v>
      </c>
      <c r="C844" s="22">
        <f>IFERROR(テーブル_Swim015[[#This Row],[水路]],"")</f>
        <v>3</v>
      </c>
      <c r="D844" s="22" t="str">
        <f t="shared" si="55"/>
        <v>4243</v>
      </c>
      <c r="E844" s="22">
        <f>IFERROR(テーブル_Swim015[[#This Row],[選手番号]],"")</f>
        <v>359</v>
      </c>
      <c r="F844" s="22" t="str">
        <f>IFERROR(VLOOKUP(E844,Sheet3!A:H,3,0),"")</f>
        <v xml:space="preserve">鈴江　睦来                    </v>
      </c>
      <c r="G844" s="22" t="str">
        <f>IFERROR(VLOOKUP(E844,Sheet3!A:H,8,0),"")</f>
        <v xml:space="preserve">ＯＫＳＳ        </v>
      </c>
      <c r="H844" s="22" t="str">
        <f>IFERROR(VLOOKUP(E844,Sheet2!A:B,2,0),"")</f>
        <v/>
      </c>
      <c r="I844" s="22" t="str">
        <f t="shared" si="52"/>
        <v>35942</v>
      </c>
      <c r="J844" s="22">
        <f t="shared" si="53"/>
        <v>4</v>
      </c>
      <c r="K844" s="22">
        <f t="shared" si="54"/>
        <v>3</v>
      </c>
    </row>
    <row r="845" spans="1:11" s="22" customFormat="1">
      <c r="A845" s="22">
        <f>IFERROR(テーブル_Swim015[[#This Row],[競技番号]],"")</f>
        <v>42</v>
      </c>
      <c r="B845" s="22">
        <f>IFERROR(テーブル_Swim015[[#This Row],[組]],"")</f>
        <v>4</v>
      </c>
      <c r="C845" s="22">
        <f>IFERROR(テーブル_Swim015[[#This Row],[水路]],"")</f>
        <v>4</v>
      </c>
      <c r="D845" s="22" t="str">
        <f t="shared" si="55"/>
        <v>4244</v>
      </c>
      <c r="E845" s="22">
        <f>IFERROR(テーブル_Swim015[[#This Row],[選手番号]],"")</f>
        <v>660</v>
      </c>
      <c r="F845" s="22" t="str">
        <f>IFERROR(VLOOKUP(E845,Sheet3!A:H,3,0),"")</f>
        <v xml:space="preserve">篠﨑　　翔                    </v>
      </c>
      <c r="G845" s="22" t="str">
        <f>IFERROR(VLOOKUP(E845,Sheet3!A:H,8,0),"")</f>
        <v xml:space="preserve">Ryuow           </v>
      </c>
      <c r="H845" s="22" t="str">
        <f>IFERROR(VLOOKUP(E845,Sheet2!A:B,2,0),"")</f>
        <v/>
      </c>
      <c r="I845" s="22" t="str">
        <f t="shared" si="52"/>
        <v>66042</v>
      </c>
      <c r="J845" s="22">
        <f t="shared" si="53"/>
        <v>4</v>
      </c>
      <c r="K845" s="22">
        <f t="shared" si="54"/>
        <v>4</v>
      </c>
    </row>
    <row r="846" spans="1:11" s="22" customFormat="1">
      <c r="A846" s="22">
        <f>IFERROR(テーブル_Swim015[[#This Row],[競技番号]],"")</f>
        <v>42</v>
      </c>
      <c r="B846" s="22">
        <f>IFERROR(テーブル_Swim015[[#This Row],[組]],"")</f>
        <v>4</v>
      </c>
      <c r="C846" s="22">
        <f>IFERROR(テーブル_Swim015[[#This Row],[水路]],"")</f>
        <v>5</v>
      </c>
      <c r="D846" s="22" t="str">
        <f t="shared" si="55"/>
        <v>4245</v>
      </c>
      <c r="E846" s="22">
        <f>IFERROR(テーブル_Swim015[[#This Row],[選手番号]],"")</f>
        <v>817</v>
      </c>
      <c r="F846" s="22" t="str">
        <f>IFERROR(VLOOKUP(E846,Sheet3!A:H,3,0),"")</f>
        <v xml:space="preserve">小松　蒼空                    </v>
      </c>
      <c r="G846" s="22" t="str">
        <f>IFERROR(VLOOKUP(E846,Sheet3!A:H,8,0),"")</f>
        <v xml:space="preserve">NSP高知         </v>
      </c>
      <c r="H846" s="22" t="str">
        <f>IFERROR(VLOOKUP(E846,Sheet2!A:B,2,0),"")</f>
        <v/>
      </c>
      <c r="I846" s="22" t="str">
        <f t="shared" si="52"/>
        <v>81742</v>
      </c>
      <c r="J846" s="22">
        <f t="shared" si="53"/>
        <v>4</v>
      </c>
      <c r="K846" s="22">
        <f t="shared" si="54"/>
        <v>5</v>
      </c>
    </row>
    <row r="847" spans="1:11" s="22" customFormat="1">
      <c r="A847" s="22">
        <f>IFERROR(テーブル_Swim015[[#This Row],[競技番号]],"")</f>
        <v>42</v>
      </c>
      <c r="B847" s="22">
        <f>IFERROR(テーブル_Swim015[[#This Row],[組]],"")</f>
        <v>4</v>
      </c>
      <c r="C847" s="22">
        <f>IFERROR(テーブル_Swim015[[#This Row],[水路]],"")</f>
        <v>6</v>
      </c>
      <c r="D847" s="22" t="str">
        <f t="shared" si="55"/>
        <v>4246</v>
      </c>
      <c r="E847" s="22">
        <f>IFERROR(テーブル_Swim015[[#This Row],[選手番号]],"")</f>
        <v>223</v>
      </c>
      <c r="F847" s="22" t="str">
        <f>IFERROR(VLOOKUP(E847,Sheet3!A:H,3,0),"")</f>
        <v xml:space="preserve">北村　昂大                    </v>
      </c>
      <c r="G847" s="22" t="str">
        <f>IFERROR(VLOOKUP(E847,Sheet3!A:H,8,0),"")</f>
        <v xml:space="preserve">サンダーＳＳ    </v>
      </c>
      <c r="H847" s="22" t="str">
        <f>IFERROR(VLOOKUP(E847,Sheet2!A:B,2,0),"")</f>
        <v/>
      </c>
      <c r="I847" s="22" t="str">
        <f t="shared" si="52"/>
        <v>22342</v>
      </c>
      <c r="J847" s="22">
        <f t="shared" si="53"/>
        <v>4</v>
      </c>
      <c r="K847" s="22">
        <f t="shared" si="54"/>
        <v>6</v>
      </c>
    </row>
    <row r="848" spans="1:11" s="22" customFormat="1">
      <c r="A848" s="22">
        <f>IFERROR(テーブル_Swim015[[#This Row],[競技番号]],"")</f>
        <v>42</v>
      </c>
      <c r="B848" s="22">
        <f>IFERROR(テーブル_Swim015[[#This Row],[組]],"")</f>
        <v>4</v>
      </c>
      <c r="C848" s="22">
        <f>IFERROR(テーブル_Swim015[[#This Row],[水路]],"")</f>
        <v>7</v>
      </c>
      <c r="D848" s="22" t="str">
        <f t="shared" si="55"/>
        <v>4247</v>
      </c>
      <c r="E848" s="22">
        <f>IFERROR(テーブル_Swim015[[#This Row],[選手番号]],"")</f>
        <v>667</v>
      </c>
      <c r="F848" s="22" t="str">
        <f>IFERROR(VLOOKUP(E848,Sheet3!A:H,3,0),"")</f>
        <v xml:space="preserve">塩見　頼生                    </v>
      </c>
      <c r="G848" s="22" t="str">
        <f>IFERROR(VLOOKUP(E848,Sheet3!A:H,8,0),"")</f>
        <v xml:space="preserve">ﾌｧｲﾌﾞﾃﾝ東予     </v>
      </c>
      <c r="H848" s="22" t="str">
        <f>IFERROR(VLOOKUP(E848,Sheet2!A:B,2,0),"")</f>
        <v/>
      </c>
      <c r="I848" s="22" t="str">
        <f t="shared" si="52"/>
        <v>66742</v>
      </c>
      <c r="J848" s="22">
        <f t="shared" si="53"/>
        <v>4</v>
      </c>
      <c r="K848" s="22">
        <f t="shared" si="54"/>
        <v>7</v>
      </c>
    </row>
    <row r="849" spans="1:11" s="22" customFormat="1">
      <c r="A849" s="22">
        <f>IFERROR(テーブル_Swim015[[#This Row],[競技番号]],"")</f>
        <v>42</v>
      </c>
      <c r="B849" s="22">
        <f>IFERROR(テーブル_Swim015[[#This Row],[組]],"")</f>
        <v>4</v>
      </c>
      <c r="C849" s="22">
        <f>IFERROR(テーブル_Swim015[[#This Row],[水路]],"")</f>
        <v>8</v>
      </c>
      <c r="D849" s="22" t="str">
        <f t="shared" si="55"/>
        <v>4248</v>
      </c>
      <c r="E849" s="22">
        <f>IFERROR(テーブル_Swim015[[#This Row],[選手番号]],"")</f>
        <v>610</v>
      </c>
      <c r="F849" s="22" t="str">
        <f>IFERROR(VLOOKUP(E849,Sheet3!A:H,3,0),"")</f>
        <v xml:space="preserve">田坂　優成                    </v>
      </c>
      <c r="G849" s="22" t="str">
        <f>IFERROR(VLOOKUP(E849,Sheet3!A:H,8,0),"")</f>
        <v xml:space="preserve">フィッタ松山    </v>
      </c>
      <c r="H849" s="22" t="str">
        <f>IFERROR(VLOOKUP(E849,Sheet2!A:B,2,0),"")</f>
        <v/>
      </c>
      <c r="I849" s="22" t="str">
        <f t="shared" si="52"/>
        <v>61042</v>
      </c>
      <c r="J849" s="22">
        <f t="shared" si="53"/>
        <v>4</v>
      </c>
      <c r="K849" s="22">
        <f t="shared" si="54"/>
        <v>8</v>
      </c>
    </row>
    <row r="850" spans="1:11" s="22" customFormat="1">
      <c r="A850" s="22">
        <f>IFERROR(テーブル_Swim015[[#This Row],[競技番号]],"")</f>
        <v>43</v>
      </c>
      <c r="B850" s="22">
        <f>IFERROR(テーブル_Swim015[[#This Row],[組]],"")</f>
        <v>1</v>
      </c>
      <c r="C850" s="22">
        <f>IFERROR(テーブル_Swim015[[#This Row],[水路]],"")</f>
        <v>1</v>
      </c>
      <c r="D850" s="22" t="str">
        <f t="shared" si="55"/>
        <v>4311</v>
      </c>
      <c r="E850" s="22">
        <f>IFERROR(テーブル_Swim015[[#This Row],[選手番号]],"")</f>
        <v>0</v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>043</v>
      </c>
      <c r="J850" s="22">
        <f t="shared" si="53"/>
        <v>1</v>
      </c>
      <c r="K850" s="22">
        <f t="shared" si="54"/>
        <v>1</v>
      </c>
    </row>
    <row r="851" spans="1:11" s="22" customFormat="1">
      <c r="A851" s="22">
        <f>IFERROR(テーブル_Swim015[[#This Row],[競技番号]],"")</f>
        <v>43</v>
      </c>
      <c r="B851" s="22">
        <f>IFERROR(テーブル_Swim015[[#This Row],[組]],"")</f>
        <v>1</v>
      </c>
      <c r="C851" s="22">
        <f>IFERROR(テーブル_Swim015[[#This Row],[水路]],"")</f>
        <v>2</v>
      </c>
      <c r="D851" s="22" t="str">
        <f t="shared" si="55"/>
        <v>4312</v>
      </c>
      <c r="E851" s="22">
        <f>IFERROR(テーブル_Swim015[[#This Row],[選手番号]],"")</f>
        <v>0</v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>043</v>
      </c>
      <c r="J851" s="22">
        <f t="shared" ref="J851:J914" si="57">B851</f>
        <v>1</v>
      </c>
      <c r="K851" s="22">
        <f t="shared" ref="K851:K914" si="58">C851</f>
        <v>2</v>
      </c>
    </row>
    <row r="852" spans="1:11" s="22" customFormat="1">
      <c r="A852" s="22">
        <f>IFERROR(テーブル_Swim015[[#This Row],[競技番号]],"")</f>
        <v>43</v>
      </c>
      <c r="B852" s="22">
        <f>IFERROR(テーブル_Swim015[[#This Row],[組]],"")</f>
        <v>1</v>
      </c>
      <c r="C852" s="22">
        <f>IFERROR(テーブル_Swim015[[#This Row],[水路]],"")</f>
        <v>3</v>
      </c>
      <c r="D852" s="22" t="str">
        <f t="shared" si="55"/>
        <v>4313</v>
      </c>
      <c r="E852" s="22">
        <f>IFERROR(テーブル_Swim015[[#This Row],[選手番号]],"")</f>
        <v>157</v>
      </c>
      <c r="F852" s="22" t="str">
        <f>IFERROR(VLOOKUP(E852,Sheet3!A:H,3,0),"")</f>
        <v xml:space="preserve">井口　初音                    </v>
      </c>
      <c r="G852" s="22" t="str">
        <f>IFERROR(VLOOKUP(E852,Sheet3!A:H,8,0),"")</f>
        <v xml:space="preserve">伊藤ＳＳ        </v>
      </c>
      <c r="H852" s="22" t="str">
        <f>IFERROR(VLOOKUP(E852,Sheet2!A:B,2,0),"")</f>
        <v/>
      </c>
      <c r="I852" s="22" t="str">
        <f t="shared" si="56"/>
        <v>15743</v>
      </c>
      <c r="J852" s="22">
        <f t="shared" si="57"/>
        <v>1</v>
      </c>
      <c r="K852" s="22">
        <f t="shared" si="58"/>
        <v>3</v>
      </c>
    </row>
    <row r="853" spans="1:11" s="22" customFormat="1">
      <c r="A853" s="22">
        <f>IFERROR(テーブル_Swim015[[#This Row],[競技番号]],"")</f>
        <v>43</v>
      </c>
      <c r="B853" s="22">
        <f>IFERROR(テーブル_Swim015[[#This Row],[組]],"")</f>
        <v>1</v>
      </c>
      <c r="C853" s="22">
        <f>IFERROR(テーブル_Swim015[[#This Row],[水路]],"")</f>
        <v>4</v>
      </c>
      <c r="D853" s="22" t="str">
        <f t="shared" si="55"/>
        <v>4314</v>
      </c>
      <c r="E853" s="22">
        <f>IFERROR(テーブル_Swim015[[#This Row],[選手番号]],"")</f>
        <v>688</v>
      </c>
      <c r="F853" s="22" t="str">
        <f>IFERROR(VLOOKUP(E853,Sheet3!A:H,3,0),"")</f>
        <v xml:space="preserve">濱田　莉緒                    </v>
      </c>
      <c r="G853" s="22" t="str">
        <f>IFERROR(VLOOKUP(E853,Sheet3!A:H,8,0),"")</f>
        <v xml:space="preserve">コナミ松山      </v>
      </c>
      <c r="H853" s="22" t="str">
        <f>IFERROR(VLOOKUP(E853,Sheet2!A:B,2,0),"")</f>
        <v/>
      </c>
      <c r="I853" s="22" t="str">
        <f t="shared" si="56"/>
        <v>68843</v>
      </c>
      <c r="J853" s="22">
        <f t="shared" si="57"/>
        <v>1</v>
      </c>
      <c r="K853" s="22">
        <f t="shared" si="58"/>
        <v>4</v>
      </c>
    </row>
    <row r="854" spans="1:11" s="22" customFormat="1">
      <c r="A854" s="22">
        <f>IFERROR(テーブル_Swim015[[#This Row],[競技番号]],"")</f>
        <v>43</v>
      </c>
      <c r="B854" s="22">
        <f>IFERROR(テーブル_Swim015[[#This Row],[組]],"")</f>
        <v>1</v>
      </c>
      <c r="C854" s="22">
        <f>IFERROR(テーブル_Swim015[[#This Row],[水路]],"")</f>
        <v>5</v>
      </c>
      <c r="D854" s="22" t="str">
        <f t="shared" si="55"/>
        <v>4315</v>
      </c>
      <c r="E854" s="22">
        <f>IFERROR(テーブル_Swim015[[#This Row],[選手番号]],"")</f>
        <v>695</v>
      </c>
      <c r="F854" s="22" t="str">
        <f>IFERROR(VLOOKUP(E854,Sheet3!A:H,3,0),"")</f>
        <v xml:space="preserve">浅海　明里                    </v>
      </c>
      <c r="G854" s="22" t="str">
        <f>IFERROR(VLOOKUP(E854,Sheet3!A:H,8,0),"")</f>
        <v xml:space="preserve">Ｂ＆Ｇ愛南      </v>
      </c>
      <c r="H854" s="22" t="str">
        <f>IFERROR(VLOOKUP(E854,Sheet2!A:B,2,0),"")</f>
        <v/>
      </c>
      <c r="I854" s="22" t="str">
        <f t="shared" si="56"/>
        <v>69543</v>
      </c>
      <c r="J854" s="22">
        <f t="shared" si="57"/>
        <v>1</v>
      </c>
      <c r="K854" s="22">
        <f t="shared" si="58"/>
        <v>5</v>
      </c>
    </row>
    <row r="855" spans="1:11" s="22" customFormat="1">
      <c r="A855" s="22">
        <f>IFERROR(テーブル_Swim015[[#This Row],[競技番号]],"")</f>
        <v>43</v>
      </c>
      <c r="B855" s="22">
        <f>IFERROR(テーブル_Swim015[[#This Row],[組]],"")</f>
        <v>1</v>
      </c>
      <c r="C855" s="22">
        <f>IFERROR(テーブル_Swim015[[#This Row],[水路]],"")</f>
        <v>6</v>
      </c>
      <c r="D855" s="22" t="str">
        <f t="shared" si="55"/>
        <v>4316</v>
      </c>
      <c r="E855" s="22">
        <f>IFERROR(テーブル_Swim015[[#This Row],[選手番号]],"")</f>
        <v>0</v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>043</v>
      </c>
      <c r="J855" s="22">
        <f t="shared" si="57"/>
        <v>1</v>
      </c>
      <c r="K855" s="22">
        <f t="shared" si="58"/>
        <v>6</v>
      </c>
    </row>
    <row r="856" spans="1:11" s="22" customFormat="1">
      <c r="A856" s="22">
        <f>IFERROR(テーブル_Swim015[[#This Row],[競技番号]],"")</f>
        <v>43</v>
      </c>
      <c r="B856" s="22">
        <f>IFERROR(テーブル_Swim015[[#This Row],[組]],"")</f>
        <v>1</v>
      </c>
      <c r="C856" s="22">
        <f>IFERROR(テーブル_Swim015[[#This Row],[水路]],"")</f>
        <v>7</v>
      </c>
      <c r="D856" s="22" t="str">
        <f t="shared" si="55"/>
        <v>4317</v>
      </c>
      <c r="E856" s="22">
        <f>IFERROR(テーブル_Swim015[[#This Row],[選手番号]],"")</f>
        <v>0</v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>043</v>
      </c>
      <c r="J856" s="22">
        <f t="shared" si="57"/>
        <v>1</v>
      </c>
      <c r="K856" s="22">
        <f t="shared" si="58"/>
        <v>7</v>
      </c>
    </row>
    <row r="857" spans="1:11" s="22" customFormat="1">
      <c r="A857" s="22">
        <f>IFERROR(テーブル_Swim015[[#This Row],[競技番号]],"")</f>
        <v>43</v>
      </c>
      <c r="B857" s="22">
        <f>IFERROR(テーブル_Swim015[[#This Row],[組]],"")</f>
        <v>1</v>
      </c>
      <c r="C857" s="22">
        <f>IFERROR(テーブル_Swim015[[#This Row],[水路]],"")</f>
        <v>8</v>
      </c>
      <c r="D857" s="22" t="str">
        <f t="shared" si="55"/>
        <v>4318</v>
      </c>
      <c r="E857" s="22">
        <f>IFERROR(テーブル_Swim015[[#This Row],[選手番号]],"")</f>
        <v>0</v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>043</v>
      </c>
      <c r="J857" s="22">
        <f t="shared" si="57"/>
        <v>1</v>
      </c>
      <c r="K857" s="22">
        <f t="shared" si="58"/>
        <v>8</v>
      </c>
    </row>
    <row r="858" spans="1:11" s="22" customFormat="1">
      <c r="A858" s="22">
        <f>IFERROR(テーブル_Swim015[[#This Row],[競技番号]],"")</f>
        <v>43</v>
      </c>
      <c r="B858" s="22">
        <f>IFERROR(テーブル_Swim015[[#This Row],[組]],"")</f>
        <v>2</v>
      </c>
      <c r="C858" s="22">
        <f>IFERROR(テーブル_Swim015[[#This Row],[水路]],"")</f>
        <v>1</v>
      </c>
      <c r="D858" s="22" t="str">
        <f t="shared" si="55"/>
        <v>4321</v>
      </c>
      <c r="E858" s="22">
        <f>IFERROR(テーブル_Swim015[[#This Row],[選手番号]],"")</f>
        <v>628</v>
      </c>
      <c r="F858" s="22" t="str">
        <f>IFERROR(VLOOKUP(E858,Sheet3!A:H,3,0),"")</f>
        <v xml:space="preserve">西森　芽依                    </v>
      </c>
      <c r="G858" s="22" t="str">
        <f>IFERROR(VLOOKUP(E858,Sheet3!A:H,8,0),"")</f>
        <v xml:space="preserve">フィッタ重信    </v>
      </c>
      <c r="H858" s="22" t="str">
        <f>IFERROR(VLOOKUP(E858,Sheet2!A:B,2,0),"")</f>
        <v/>
      </c>
      <c r="I858" s="22" t="str">
        <f t="shared" si="56"/>
        <v>62843</v>
      </c>
      <c r="J858" s="22">
        <f t="shared" si="57"/>
        <v>2</v>
      </c>
      <c r="K858" s="22">
        <f t="shared" si="58"/>
        <v>1</v>
      </c>
    </row>
    <row r="859" spans="1:11" s="22" customFormat="1">
      <c r="A859" s="22">
        <f>IFERROR(テーブル_Swim015[[#This Row],[競技番号]],"")</f>
        <v>43</v>
      </c>
      <c r="B859" s="22">
        <f>IFERROR(テーブル_Swim015[[#This Row],[組]],"")</f>
        <v>2</v>
      </c>
      <c r="C859" s="22">
        <f>IFERROR(テーブル_Swim015[[#This Row],[水路]],"")</f>
        <v>2</v>
      </c>
      <c r="D859" s="22" t="str">
        <f t="shared" si="55"/>
        <v>4322</v>
      </c>
      <c r="E859" s="22">
        <f>IFERROR(テーブル_Swim015[[#This Row],[選手番号]],"")</f>
        <v>367</v>
      </c>
      <c r="F859" s="22" t="str">
        <f>IFERROR(VLOOKUP(E859,Sheet3!A:H,3,0),"")</f>
        <v xml:space="preserve">青木　花歩                    </v>
      </c>
      <c r="G859" s="22" t="str">
        <f>IFERROR(VLOOKUP(E859,Sheet3!A:H,8,0),"")</f>
        <v xml:space="preserve">ＯＫＳＳ        </v>
      </c>
      <c r="H859" s="22" t="str">
        <f>IFERROR(VLOOKUP(E859,Sheet2!A:B,2,0),"")</f>
        <v/>
      </c>
      <c r="I859" s="22" t="str">
        <f t="shared" si="56"/>
        <v>36743</v>
      </c>
      <c r="J859" s="22">
        <f t="shared" si="57"/>
        <v>2</v>
      </c>
      <c r="K859" s="22">
        <f t="shared" si="58"/>
        <v>2</v>
      </c>
    </row>
    <row r="860" spans="1:11" s="22" customFormat="1">
      <c r="A860" s="22">
        <f>IFERROR(テーブル_Swim015[[#This Row],[競技番号]],"")</f>
        <v>43</v>
      </c>
      <c r="B860" s="22">
        <f>IFERROR(テーブル_Swim015[[#This Row],[組]],"")</f>
        <v>2</v>
      </c>
      <c r="C860" s="22">
        <f>IFERROR(テーブル_Swim015[[#This Row],[水路]],"")</f>
        <v>3</v>
      </c>
      <c r="D860" s="22" t="str">
        <f t="shared" si="55"/>
        <v>4323</v>
      </c>
      <c r="E860" s="22">
        <f>IFERROR(テーブル_Swim015[[#This Row],[選手番号]],"")</f>
        <v>710</v>
      </c>
      <c r="F860" s="22" t="str">
        <f>IFERROR(VLOOKUP(E860,Sheet3!A:H,3,0),"")</f>
        <v xml:space="preserve">石村　彩羽                    </v>
      </c>
      <c r="G860" s="22" t="str">
        <f>IFERROR(VLOOKUP(E860,Sheet3!A:H,8,0),"")</f>
        <v xml:space="preserve">しまなみSC      </v>
      </c>
      <c r="H860" s="22" t="str">
        <f>IFERROR(VLOOKUP(E860,Sheet2!A:B,2,0),"")</f>
        <v/>
      </c>
      <c r="I860" s="22" t="str">
        <f t="shared" si="56"/>
        <v>71043</v>
      </c>
      <c r="J860" s="22">
        <f t="shared" si="57"/>
        <v>2</v>
      </c>
      <c r="K860" s="22">
        <f t="shared" si="58"/>
        <v>3</v>
      </c>
    </row>
    <row r="861" spans="1:11" s="22" customFormat="1">
      <c r="A861" s="22">
        <f>IFERROR(テーブル_Swim015[[#This Row],[競技番号]],"")</f>
        <v>43</v>
      </c>
      <c r="B861" s="22">
        <f>IFERROR(テーブル_Swim015[[#This Row],[組]],"")</f>
        <v>2</v>
      </c>
      <c r="C861" s="22">
        <f>IFERROR(テーブル_Swim015[[#This Row],[水路]],"")</f>
        <v>4</v>
      </c>
      <c r="D861" s="22" t="str">
        <f t="shared" si="55"/>
        <v>4324</v>
      </c>
      <c r="E861" s="22">
        <f>IFERROR(テーブル_Swim015[[#This Row],[選手番号]],"")</f>
        <v>596</v>
      </c>
      <c r="F861" s="22" t="str">
        <f>IFERROR(VLOOKUP(E861,Sheet3!A:H,3,0),"")</f>
        <v xml:space="preserve">幸田　夢月                    </v>
      </c>
      <c r="G861" s="22" t="str">
        <f>IFERROR(VLOOKUP(E861,Sheet3!A:H,8,0),"")</f>
        <v xml:space="preserve">石原ＳＣ        </v>
      </c>
      <c r="H861" s="22" t="str">
        <f>IFERROR(VLOOKUP(E861,Sheet2!A:B,2,0),"")</f>
        <v/>
      </c>
      <c r="I861" s="22" t="str">
        <f t="shared" si="56"/>
        <v>59643</v>
      </c>
      <c r="J861" s="22">
        <f t="shared" si="57"/>
        <v>2</v>
      </c>
      <c r="K861" s="22">
        <f t="shared" si="58"/>
        <v>4</v>
      </c>
    </row>
    <row r="862" spans="1:11" s="22" customFormat="1">
      <c r="A862" s="22">
        <f>IFERROR(テーブル_Swim015[[#This Row],[競技番号]],"")</f>
        <v>43</v>
      </c>
      <c r="B862" s="22">
        <f>IFERROR(テーブル_Swim015[[#This Row],[組]],"")</f>
        <v>2</v>
      </c>
      <c r="C862" s="22">
        <f>IFERROR(テーブル_Swim015[[#This Row],[水路]],"")</f>
        <v>5</v>
      </c>
      <c r="D862" s="22" t="str">
        <f t="shared" si="55"/>
        <v>4325</v>
      </c>
      <c r="E862" s="22">
        <f>IFERROR(テーブル_Swim015[[#This Row],[選手番号]],"")</f>
        <v>839</v>
      </c>
      <c r="F862" s="22" t="str">
        <f>IFERROR(VLOOKUP(E862,Sheet3!A:H,3,0),"")</f>
        <v xml:space="preserve">上村　優姫                    </v>
      </c>
      <c r="G862" s="22" t="str">
        <f>IFERROR(VLOOKUP(E862,Sheet3!A:H,8,0),"")</f>
        <v xml:space="preserve">ﾌｨｯﾀ高知        </v>
      </c>
      <c r="H862" s="22" t="str">
        <f>IFERROR(VLOOKUP(E862,Sheet2!A:B,2,0),"")</f>
        <v/>
      </c>
      <c r="I862" s="22" t="str">
        <f t="shared" si="56"/>
        <v>83943</v>
      </c>
      <c r="J862" s="22">
        <f t="shared" si="57"/>
        <v>2</v>
      </c>
      <c r="K862" s="22">
        <f t="shared" si="58"/>
        <v>5</v>
      </c>
    </row>
    <row r="863" spans="1:11" s="22" customFormat="1">
      <c r="A863" s="22">
        <f>IFERROR(テーブル_Swim015[[#This Row],[競技番号]],"")</f>
        <v>43</v>
      </c>
      <c r="B863" s="22">
        <f>IFERROR(テーブル_Swim015[[#This Row],[組]],"")</f>
        <v>2</v>
      </c>
      <c r="C863" s="22">
        <f>IFERROR(テーブル_Swim015[[#This Row],[水路]],"")</f>
        <v>6</v>
      </c>
      <c r="D863" s="22" t="str">
        <f t="shared" si="55"/>
        <v>4326</v>
      </c>
      <c r="E863" s="22">
        <f>IFERROR(テーブル_Swim015[[#This Row],[選手番号]],"")</f>
        <v>130</v>
      </c>
      <c r="F863" s="22" t="str">
        <f>IFERROR(VLOOKUP(E863,Sheet3!A:H,3,0),"")</f>
        <v xml:space="preserve">松永　実咲                    </v>
      </c>
      <c r="G863" s="22" t="str">
        <f>IFERROR(VLOOKUP(E863,Sheet3!A:H,8,0),"")</f>
        <v xml:space="preserve">瀬戸内ＳＳ      </v>
      </c>
      <c r="H863" s="22" t="str">
        <f>IFERROR(VLOOKUP(E863,Sheet2!A:B,2,0),"")</f>
        <v/>
      </c>
      <c r="I863" s="22" t="str">
        <f t="shared" si="56"/>
        <v>13043</v>
      </c>
      <c r="J863" s="22">
        <f t="shared" si="57"/>
        <v>2</v>
      </c>
      <c r="K863" s="22">
        <f t="shared" si="58"/>
        <v>6</v>
      </c>
    </row>
    <row r="864" spans="1:11" s="22" customFormat="1">
      <c r="A864" s="22">
        <f>IFERROR(テーブル_Swim015[[#This Row],[競技番号]],"")</f>
        <v>43</v>
      </c>
      <c r="B864" s="22">
        <f>IFERROR(テーブル_Swim015[[#This Row],[組]],"")</f>
        <v>2</v>
      </c>
      <c r="C864" s="22">
        <f>IFERROR(テーブル_Swim015[[#This Row],[水路]],"")</f>
        <v>7</v>
      </c>
      <c r="D864" s="22" t="str">
        <f t="shared" si="55"/>
        <v>4327</v>
      </c>
      <c r="E864" s="22">
        <f>IFERROR(テーブル_Swim015[[#This Row],[選手番号]],"")</f>
        <v>253</v>
      </c>
      <c r="F864" s="22" t="str">
        <f>IFERROR(VLOOKUP(E864,Sheet3!A:H,3,0),"")</f>
        <v xml:space="preserve">戸上由美子                    </v>
      </c>
      <c r="G864" s="22" t="str">
        <f>IFERROR(VLOOKUP(E864,Sheet3!A:H,8,0),"")</f>
        <v xml:space="preserve">JSSセンコー     </v>
      </c>
      <c r="H864" s="22" t="str">
        <f>IFERROR(VLOOKUP(E864,Sheet2!A:B,2,0),"")</f>
        <v/>
      </c>
      <c r="I864" s="22" t="str">
        <f t="shared" si="56"/>
        <v>25343</v>
      </c>
      <c r="J864" s="22">
        <f t="shared" si="57"/>
        <v>2</v>
      </c>
      <c r="K864" s="22">
        <f t="shared" si="58"/>
        <v>7</v>
      </c>
    </row>
    <row r="865" spans="1:11" s="22" customFormat="1">
      <c r="A865" s="22">
        <f>IFERROR(テーブル_Swim015[[#This Row],[競技番号]],"")</f>
        <v>43</v>
      </c>
      <c r="B865" s="22">
        <f>IFERROR(テーブル_Swim015[[#This Row],[組]],"")</f>
        <v>2</v>
      </c>
      <c r="C865" s="22">
        <f>IFERROR(テーブル_Swim015[[#This Row],[水路]],"")</f>
        <v>8</v>
      </c>
      <c r="D865" s="22" t="str">
        <f t="shared" si="55"/>
        <v>4328</v>
      </c>
      <c r="E865" s="22">
        <f>IFERROR(テーブル_Swim015[[#This Row],[選手番号]],"")</f>
        <v>0</v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>043</v>
      </c>
      <c r="J865" s="22">
        <f t="shared" si="57"/>
        <v>2</v>
      </c>
      <c r="K865" s="22">
        <f t="shared" si="58"/>
        <v>8</v>
      </c>
    </row>
    <row r="866" spans="1:11" s="22" customFormat="1">
      <c r="A866" s="22">
        <f>IFERROR(テーブル_Swim015[[#This Row],[競技番号]],"")</f>
        <v>43</v>
      </c>
      <c r="B866" s="22">
        <f>IFERROR(テーブル_Swim015[[#This Row],[組]],"")</f>
        <v>3</v>
      </c>
      <c r="C866" s="22">
        <f>IFERROR(テーブル_Swim015[[#This Row],[水路]],"")</f>
        <v>1</v>
      </c>
      <c r="D866" s="22" t="str">
        <f t="shared" si="55"/>
        <v>4331</v>
      </c>
      <c r="E866" s="22">
        <f>IFERROR(テーブル_Swim015[[#This Row],[選手番号]],"")</f>
        <v>27</v>
      </c>
      <c r="F866" s="22" t="str">
        <f>IFERROR(VLOOKUP(E866,Sheet3!A:H,3,0),"")</f>
        <v xml:space="preserve">瀧井友梨恵                    </v>
      </c>
      <c r="G866" s="22" t="str">
        <f>IFERROR(VLOOKUP(E866,Sheet3!A:H,8,0),"")</f>
        <v xml:space="preserve">ジャパン高松    </v>
      </c>
      <c r="H866" s="22" t="str">
        <f>IFERROR(VLOOKUP(E866,Sheet2!A:B,2,0),"")</f>
        <v/>
      </c>
      <c r="I866" s="22" t="str">
        <f t="shared" si="56"/>
        <v>2743</v>
      </c>
      <c r="J866" s="22">
        <f t="shared" si="57"/>
        <v>3</v>
      </c>
      <c r="K866" s="22">
        <f t="shared" si="58"/>
        <v>1</v>
      </c>
    </row>
    <row r="867" spans="1:11" s="22" customFormat="1">
      <c r="A867" s="22">
        <f>IFERROR(テーブル_Swim015[[#This Row],[競技番号]],"")</f>
        <v>43</v>
      </c>
      <c r="B867" s="22">
        <f>IFERROR(テーブル_Swim015[[#This Row],[組]],"")</f>
        <v>3</v>
      </c>
      <c r="C867" s="22">
        <f>IFERROR(テーブル_Swim015[[#This Row],[水路]],"")</f>
        <v>2</v>
      </c>
      <c r="D867" s="22" t="str">
        <f t="shared" si="55"/>
        <v>4332</v>
      </c>
      <c r="E867" s="22">
        <f>IFERROR(テーブル_Swim015[[#This Row],[選手番号]],"")</f>
        <v>825</v>
      </c>
      <c r="F867" s="22" t="str">
        <f>IFERROR(VLOOKUP(E867,Sheet3!A:H,3,0),"")</f>
        <v xml:space="preserve">伊藤　夢華                    </v>
      </c>
      <c r="G867" s="22" t="str">
        <f>IFERROR(VLOOKUP(E867,Sheet3!A:H,8,0),"")</f>
        <v xml:space="preserve">NSP高知         </v>
      </c>
      <c r="H867" s="22" t="str">
        <f>IFERROR(VLOOKUP(E867,Sheet2!A:B,2,0),"")</f>
        <v/>
      </c>
      <c r="I867" s="22" t="str">
        <f t="shared" si="56"/>
        <v>82543</v>
      </c>
      <c r="J867" s="22">
        <f t="shared" si="57"/>
        <v>3</v>
      </c>
      <c r="K867" s="22">
        <f t="shared" si="58"/>
        <v>2</v>
      </c>
    </row>
    <row r="868" spans="1:11" s="22" customFormat="1">
      <c r="A868" s="22">
        <f>IFERROR(テーブル_Swim015[[#This Row],[競技番号]],"")</f>
        <v>43</v>
      </c>
      <c r="B868" s="22">
        <f>IFERROR(テーブル_Swim015[[#This Row],[組]],"")</f>
        <v>3</v>
      </c>
      <c r="C868" s="22">
        <f>IFERROR(テーブル_Swim015[[#This Row],[水路]],"")</f>
        <v>3</v>
      </c>
      <c r="D868" s="22" t="str">
        <f t="shared" si="55"/>
        <v>4333</v>
      </c>
      <c r="E868" s="22">
        <f>IFERROR(テーブル_Swim015[[#This Row],[選手番号]],"")</f>
        <v>595</v>
      </c>
      <c r="F868" s="22" t="str">
        <f>IFERROR(VLOOKUP(E868,Sheet3!A:H,3,0),"")</f>
        <v xml:space="preserve">山本　　柚                    </v>
      </c>
      <c r="G868" s="22" t="str">
        <f>IFERROR(VLOOKUP(E868,Sheet3!A:H,8,0),"")</f>
        <v xml:space="preserve">石原ＳＣ        </v>
      </c>
      <c r="H868" s="22" t="str">
        <f>IFERROR(VLOOKUP(E868,Sheet2!A:B,2,0),"")</f>
        <v/>
      </c>
      <c r="I868" s="22" t="str">
        <f t="shared" si="56"/>
        <v>59543</v>
      </c>
      <c r="J868" s="22">
        <f t="shared" si="57"/>
        <v>3</v>
      </c>
      <c r="K868" s="22">
        <f t="shared" si="58"/>
        <v>3</v>
      </c>
    </row>
    <row r="869" spans="1:11" s="22" customFormat="1">
      <c r="A869" s="22">
        <f>IFERROR(テーブル_Swim015[[#This Row],[競技番号]],"")</f>
        <v>43</v>
      </c>
      <c r="B869" s="22">
        <f>IFERROR(テーブル_Swim015[[#This Row],[組]],"")</f>
        <v>3</v>
      </c>
      <c r="C869" s="22">
        <f>IFERROR(テーブル_Swim015[[#This Row],[水路]],"")</f>
        <v>4</v>
      </c>
      <c r="D869" s="22" t="str">
        <f t="shared" si="55"/>
        <v>4334</v>
      </c>
      <c r="E869" s="22">
        <f>IFERROR(テーブル_Swim015[[#This Row],[選手番号]],"")</f>
        <v>68</v>
      </c>
      <c r="F869" s="22" t="str">
        <f>IFERROR(VLOOKUP(E869,Sheet3!A:H,3,0),"")</f>
        <v xml:space="preserve">亀山　桜華                    </v>
      </c>
      <c r="G869" s="22" t="str">
        <f>IFERROR(VLOOKUP(E869,Sheet3!A:H,8,0),"")</f>
        <v xml:space="preserve">ジャパン丸亀    </v>
      </c>
      <c r="H869" s="22" t="str">
        <f>IFERROR(VLOOKUP(E869,Sheet2!A:B,2,0),"")</f>
        <v/>
      </c>
      <c r="I869" s="22" t="str">
        <f t="shared" si="56"/>
        <v>6843</v>
      </c>
      <c r="J869" s="22">
        <f t="shared" si="57"/>
        <v>3</v>
      </c>
      <c r="K869" s="22">
        <f t="shared" si="58"/>
        <v>4</v>
      </c>
    </row>
    <row r="870" spans="1:11" s="22" customFormat="1">
      <c r="A870" s="22">
        <f>IFERROR(テーブル_Swim015[[#This Row],[競技番号]],"")</f>
        <v>43</v>
      </c>
      <c r="B870" s="22">
        <f>IFERROR(テーブル_Swim015[[#This Row],[組]],"")</f>
        <v>3</v>
      </c>
      <c r="C870" s="22">
        <f>IFERROR(テーブル_Swim015[[#This Row],[水路]],"")</f>
        <v>5</v>
      </c>
      <c r="D870" s="22" t="str">
        <f t="shared" si="55"/>
        <v>4335</v>
      </c>
      <c r="E870" s="22">
        <f>IFERROR(テーブル_Swim015[[#This Row],[選手番号]],"")</f>
        <v>69</v>
      </c>
      <c r="F870" s="22" t="str">
        <f>IFERROR(VLOOKUP(E870,Sheet3!A:H,3,0),"")</f>
        <v xml:space="preserve">西岡　結菜                    </v>
      </c>
      <c r="G870" s="22" t="str">
        <f>IFERROR(VLOOKUP(E870,Sheet3!A:H,8,0),"")</f>
        <v xml:space="preserve">ジャパン丸亀    </v>
      </c>
      <c r="H870" s="22" t="str">
        <f>IFERROR(VLOOKUP(E870,Sheet2!A:B,2,0),"")</f>
        <v/>
      </c>
      <c r="I870" s="22" t="str">
        <f t="shared" si="56"/>
        <v>6943</v>
      </c>
      <c r="J870" s="22">
        <f t="shared" si="57"/>
        <v>3</v>
      </c>
      <c r="K870" s="22">
        <f t="shared" si="58"/>
        <v>5</v>
      </c>
    </row>
    <row r="871" spans="1:11" s="22" customFormat="1">
      <c r="A871" s="22">
        <f>IFERROR(テーブル_Swim015[[#This Row],[競技番号]],"")</f>
        <v>43</v>
      </c>
      <c r="B871" s="22">
        <f>IFERROR(テーブル_Swim015[[#This Row],[組]],"")</f>
        <v>3</v>
      </c>
      <c r="C871" s="22">
        <f>IFERROR(テーブル_Swim015[[#This Row],[水路]],"")</f>
        <v>6</v>
      </c>
      <c r="D871" s="22" t="str">
        <f t="shared" si="55"/>
        <v>4336</v>
      </c>
      <c r="E871" s="22">
        <f>IFERROR(テーブル_Swim015[[#This Row],[選手番号]],"")</f>
        <v>250</v>
      </c>
      <c r="F871" s="22" t="str">
        <f>IFERROR(VLOOKUP(E871,Sheet3!A:H,3,0),"")</f>
        <v xml:space="preserve">大島　海咲                    </v>
      </c>
      <c r="G871" s="22" t="str">
        <f>IFERROR(VLOOKUP(E871,Sheet3!A:H,8,0),"")</f>
        <v xml:space="preserve">JSSセンコー     </v>
      </c>
      <c r="H871" s="22" t="str">
        <f>IFERROR(VLOOKUP(E871,Sheet2!A:B,2,0),"")</f>
        <v/>
      </c>
      <c r="I871" s="22" t="str">
        <f t="shared" si="56"/>
        <v>25043</v>
      </c>
      <c r="J871" s="22">
        <f t="shared" si="57"/>
        <v>3</v>
      </c>
      <c r="K871" s="22">
        <f t="shared" si="58"/>
        <v>6</v>
      </c>
    </row>
    <row r="872" spans="1:11" s="22" customFormat="1">
      <c r="A872" s="22">
        <f>IFERROR(テーブル_Swim015[[#This Row],[競技番号]],"")</f>
        <v>43</v>
      </c>
      <c r="B872" s="22">
        <f>IFERROR(テーブル_Swim015[[#This Row],[組]],"")</f>
        <v>3</v>
      </c>
      <c r="C872" s="22">
        <f>IFERROR(テーブル_Swim015[[#This Row],[水路]],"")</f>
        <v>7</v>
      </c>
      <c r="D872" s="22" t="str">
        <f t="shared" si="55"/>
        <v>4337</v>
      </c>
      <c r="E872" s="22">
        <f>IFERROR(テーブル_Swim015[[#This Row],[選手番号]],"")</f>
        <v>154</v>
      </c>
      <c r="F872" s="22" t="str">
        <f>IFERROR(VLOOKUP(E872,Sheet3!A:H,3,0),"")</f>
        <v xml:space="preserve">前川　與美                    </v>
      </c>
      <c r="G872" s="22" t="str">
        <f>IFERROR(VLOOKUP(E872,Sheet3!A:H,8,0),"")</f>
        <v xml:space="preserve">伊藤ＳＳ        </v>
      </c>
      <c r="H872" s="22" t="str">
        <f>IFERROR(VLOOKUP(E872,Sheet2!A:B,2,0),"")</f>
        <v/>
      </c>
      <c r="I872" s="22" t="str">
        <f t="shared" si="56"/>
        <v>15443</v>
      </c>
      <c r="J872" s="22">
        <f t="shared" si="57"/>
        <v>3</v>
      </c>
      <c r="K872" s="22">
        <f t="shared" si="58"/>
        <v>7</v>
      </c>
    </row>
    <row r="873" spans="1:11" s="22" customFormat="1">
      <c r="A873" s="22">
        <f>IFERROR(テーブル_Swim015[[#This Row],[競技番号]],"")</f>
        <v>43</v>
      </c>
      <c r="B873" s="22">
        <f>IFERROR(テーブル_Swim015[[#This Row],[組]],"")</f>
        <v>3</v>
      </c>
      <c r="C873" s="22">
        <f>IFERROR(テーブル_Swim015[[#This Row],[水路]],"")</f>
        <v>8</v>
      </c>
      <c r="D873" s="22" t="str">
        <f t="shared" si="55"/>
        <v>4338</v>
      </c>
      <c r="E873" s="22">
        <f>IFERROR(テーブル_Swim015[[#This Row],[選手番号]],"")</f>
        <v>29</v>
      </c>
      <c r="F873" s="22" t="str">
        <f>IFERROR(VLOOKUP(E873,Sheet3!A:H,3,0),"")</f>
        <v xml:space="preserve">千葉　美穂                    </v>
      </c>
      <c r="G873" s="22" t="str">
        <f>IFERROR(VLOOKUP(E873,Sheet3!A:H,8,0),"")</f>
        <v xml:space="preserve">ジャパン高松    </v>
      </c>
      <c r="H873" s="22" t="str">
        <f>IFERROR(VLOOKUP(E873,Sheet2!A:B,2,0),"")</f>
        <v/>
      </c>
      <c r="I873" s="22" t="str">
        <f t="shared" si="56"/>
        <v>2943</v>
      </c>
      <c r="J873" s="22">
        <f t="shared" si="57"/>
        <v>3</v>
      </c>
      <c r="K873" s="22">
        <f t="shared" si="58"/>
        <v>8</v>
      </c>
    </row>
    <row r="874" spans="1:11" s="22" customFormat="1">
      <c r="A874" s="22">
        <f>IFERROR(テーブル_Swim015[[#This Row],[競技番号]],"")</f>
        <v>43</v>
      </c>
      <c r="B874" s="22">
        <f>IFERROR(テーブル_Swim015[[#This Row],[組]],"")</f>
        <v>4</v>
      </c>
      <c r="C874" s="22">
        <f>IFERROR(テーブル_Swim015[[#This Row],[水路]],"")</f>
        <v>1</v>
      </c>
      <c r="D874" s="22" t="str">
        <f t="shared" si="55"/>
        <v>4341</v>
      </c>
      <c r="E874" s="22">
        <f>IFERROR(テーブル_Swim015[[#This Row],[選手番号]],"")</f>
        <v>76</v>
      </c>
      <c r="F874" s="22" t="str">
        <f>IFERROR(VLOOKUP(E874,Sheet3!A:H,3,0),"")</f>
        <v xml:space="preserve">雑賀　玖留                    </v>
      </c>
      <c r="G874" s="22" t="str">
        <f>IFERROR(VLOOKUP(E874,Sheet3!A:H,8,0),"")</f>
        <v xml:space="preserve">ジャパン丸亀    </v>
      </c>
      <c r="H874" s="22" t="str">
        <f>IFERROR(VLOOKUP(E874,Sheet2!A:B,2,0),"")</f>
        <v/>
      </c>
      <c r="I874" s="22" t="str">
        <f t="shared" si="56"/>
        <v>7643</v>
      </c>
      <c r="J874" s="22">
        <f t="shared" si="57"/>
        <v>4</v>
      </c>
      <c r="K874" s="22">
        <f t="shared" si="58"/>
        <v>1</v>
      </c>
    </row>
    <row r="875" spans="1:11" s="22" customFormat="1">
      <c r="A875" s="22">
        <f>IFERROR(テーブル_Swim015[[#This Row],[競技番号]],"")</f>
        <v>43</v>
      </c>
      <c r="B875" s="22">
        <f>IFERROR(テーブル_Swim015[[#This Row],[組]],"")</f>
        <v>4</v>
      </c>
      <c r="C875" s="22">
        <f>IFERROR(テーブル_Swim015[[#This Row],[水路]],"")</f>
        <v>2</v>
      </c>
      <c r="D875" s="22" t="str">
        <f t="shared" si="55"/>
        <v>4342</v>
      </c>
      <c r="E875" s="22">
        <f>IFERROR(テーブル_Swim015[[#This Row],[選手番号]],"")</f>
        <v>254</v>
      </c>
      <c r="F875" s="22" t="str">
        <f>IFERROR(VLOOKUP(E875,Sheet3!A:H,3,0),"")</f>
        <v xml:space="preserve">成田　佳乃                    </v>
      </c>
      <c r="G875" s="22" t="str">
        <f>IFERROR(VLOOKUP(E875,Sheet3!A:H,8,0),"")</f>
        <v xml:space="preserve">JSSセンコー     </v>
      </c>
      <c r="H875" s="22" t="str">
        <f>IFERROR(VLOOKUP(E875,Sheet2!A:B,2,0),"")</f>
        <v/>
      </c>
      <c r="I875" s="22" t="str">
        <f t="shared" si="56"/>
        <v>25443</v>
      </c>
      <c r="J875" s="22">
        <f t="shared" si="57"/>
        <v>4</v>
      </c>
      <c r="K875" s="22">
        <f t="shared" si="58"/>
        <v>2</v>
      </c>
    </row>
    <row r="876" spans="1:11" s="22" customFormat="1">
      <c r="A876" s="22">
        <f>IFERROR(テーブル_Swim015[[#This Row],[競技番号]],"")</f>
        <v>43</v>
      </c>
      <c r="B876" s="22">
        <f>IFERROR(テーブル_Swim015[[#This Row],[組]],"")</f>
        <v>4</v>
      </c>
      <c r="C876" s="22">
        <f>IFERROR(テーブル_Swim015[[#This Row],[水路]],"")</f>
        <v>3</v>
      </c>
      <c r="D876" s="22" t="str">
        <f t="shared" si="55"/>
        <v>4343</v>
      </c>
      <c r="E876" s="22">
        <f>IFERROR(テーブル_Swim015[[#This Row],[選手番号]],"")</f>
        <v>305</v>
      </c>
      <c r="F876" s="22" t="str">
        <f>IFERROR(VLOOKUP(E876,Sheet3!A:H,3,0),"")</f>
        <v xml:space="preserve">秋月　菜咲                    </v>
      </c>
      <c r="G876" s="22" t="str">
        <f>IFERROR(VLOOKUP(E876,Sheet3!A:H,8,0),"")</f>
        <v xml:space="preserve">ハッピーＳＳ    </v>
      </c>
      <c r="H876" s="22" t="str">
        <f>IFERROR(VLOOKUP(E876,Sheet2!A:B,2,0),"")</f>
        <v/>
      </c>
      <c r="I876" s="22" t="str">
        <f t="shared" si="56"/>
        <v>30543</v>
      </c>
      <c r="J876" s="22">
        <f t="shared" si="57"/>
        <v>4</v>
      </c>
      <c r="K876" s="22">
        <f t="shared" si="58"/>
        <v>3</v>
      </c>
    </row>
    <row r="877" spans="1:11" s="22" customFormat="1">
      <c r="A877" s="22">
        <f>IFERROR(テーブル_Swim015[[#This Row],[競技番号]],"")</f>
        <v>43</v>
      </c>
      <c r="B877" s="22">
        <f>IFERROR(テーブル_Swim015[[#This Row],[組]],"")</f>
        <v>4</v>
      </c>
      <c r="C877" s="22">
        <f>IFERROR(テーブル_Swim015[[#This Row],[水路]],"")</f>
        <v>4</v>
      </c>
      <c r="D877" s="22" t="str">
        <f t="shared" si="55"/>
        <v>4344</v>
      </c>
      <c r="E877" s="22">
        <f>IFERROR(テーブル_Swim015[[#This Row],[選手番号]],"")</f>
        <v>406</v>
      </c>
      <c r="F877" s="22" t="str">
        <f>IFERROR(VLOOKUP(E877,Sheet3!A:H,3,0),"")</f>
        <v xml:space="preserve">高須賀郁美                    </v>
      </c>
      <c r="G877" s="22" t="str">
        <f>IFERROR(VLOOKUP(E877,Sheet3!A:H,8,0),"")</f>
        <v xml:space="preserve">ＯＫ藍住        </v>
      </c>
      <c r="H877" s="22" t="str">
        <f>IFERROR(VLOOKUP(E877,Sheet2!A:B,2,0),"")</f>
        <v/>
      </c>
      <c r="I877" s="22" t="str">
        <f t="shared" si="56"/>
        <v>40643</v>
      </c>
      <c r="J877" s="22">
        <f t="shared" si="57"/>
        <v>4</v>
      </c>
      <c r="K877" s="22">
        <f t="shared" si="58"/>
        <v>4</v>
      </c>
    </row>
    <row r="878" spans="1:11" s="22" customFormat="1">
      <c r="A878" s="22">
        <f>IFERROR(テーブル_Swim015[[#This Row],[競技番号]],"")</f>
        <v>43</v>
      </c>
      <c r="B878" s="22">
        <f>IFERROR(テーブル_Swim015[[#This Row],[組]],"")</f>
        <v>4</v>
      </c>
      <c r="C878" s="22">
        <f>IFERROR(テーブル_Swim015[[#This Row],[水路]],"")</f>
        <v>5</v>
      </c>
      <c r="D878" s="22" t="str">
        <f t="shared" si="55"/>
        <v>4345</v>
      </c>
      <c r="E878" s="22">
        <f>IFERROR(テーブル_Swim015[[#This Row],[選手番号]],"")</f>
        <v>476</v>
      </c>
      <c r="F878" s="22" t="str">
        <f>IFERROR(VLOOKUP(E878,Sheet3!A:H,3,0),"")</f>
        <v xml:space="preserve">佐伯　　星                    </v>
      </c>
      <c r="G878" s="22" t="str">
        <f>IFERROR(VLOOKUP(E878,Sheet3!A:H,8,0),"")</f>
        <v xml:space="preserve">南海ＤＣ        </v>
      </c>
      <c r="H878" s="22" t="str">
        <f>IFERROR(VLOOKUP(E878,Sheet2!A:B,2,0),"")</f>
        <v/>
      </c>
      <c r="I878" s="22" t="str">
        <f t="shared" si="56"/>
        <v>47643</v>
      </c>
      <c r="J878" s="22">
        <f t="shared" si="57"/>
        <v>4</v>
      </c>
      <c r="K878" s="22">
        <f t="shared" si="58"/>
        <v>5</v>
      </c>
    </row>
    <row r="879" spans="1:11" s="22" customFormat="1">
      <c r="A879" s="22">
        <f>IFERROR(テーブル_Swim015[[#This Row],[競技番号]],"")</f>
        <v>43</v>
      </c>
      <c r="B879" s="22">
        <f>IFERROR(テーブル_Swim015[[#This Row],[組]],"")</f>
        <v>4</v>
      </c>
      <c r="C879" s="22">
        <f>IFERROR(テーブル_Swim015[[#This Row],[水路]],"")</f>
        <v>6</v>
      </c>
      <c r="D879" s="22" t="str">
        <f t="shared" si="55"/>
        <v>4346</v>
      </c>
      <c r="E879" s="22">
        <f>IFERROR(テーブル_Swim015[[#This Row],[選手番号]],"")</f>
        <v>559</v>
      </c>
      <c r="F879" s="22" t="str">
        <f>IFERROR(VLOOKUP(E879,Sheet3!A:H,3,0),"")</f>
        <v xml:space="preserve">山下　明梨                    </v>
      </c>
      <c r="G879" s="22" t="str">
        <f>IFERROR(VLOOKUP(E879,Sheet3!A:H,8,0),"")</f>
        <v xml:space="preserve">南海朝生田      </v>
      </c>
      <c r="H879" s="22" t="str">
        <f>IFERROR(VLOOKUP(E879,Sheet2!A:B,2,0),"")</f>
        <v/>
      </c>
      <c r="I879" s="22" t="str">
        <f t="shared" si="56"/>
        <v>55943</v>
      </c>
      <c r="J879" s="22">
        <f t="shared" si="57"/>
        <v>4</v>
      </c>
      <c r="K879" s="22">
        <f t="shared" si="58"/>
        <v>6</v>
      </c>
    </row>
    <row r="880" spans="1:11" s="22" customFormat="1">
      <c r="A880" s="22">
        <f>IFERROR(テーブル_Swim015[[#This Row],[競技番号]],"")</f>
        <v>43</v>
      </c>
      <c r="B880" s="22">
        <f>IFERROR(テーブル_Swim015[[#This Row],[組]],"")</f>
        <v>4</v>
      </c>
      <c r="C880" s="22">
        <f>IFERROR(テーブル_Swim015[[#This Row],[水路]],"")</f>
        <v>7</v>
      </c>
      <c r="D880" s="22" t="str">
        <f t="shared" si="55"/>
        <v>4347</v>
      </c>
      <c r="E880" s="22">
        <f>IFERROR(テーブル_Swim015[[#This Row],[選手番号]],"")</f>
        <v>578</v>
      </c>
      <c r="F880" s="22" t="str">
        <f>IFERROR(VLOOKUP(E880,Sheet3!A:H,3,0),"")</f>
        <v xml:space="preserve">長島　来夢                    </v>
      </c>
      <c r="G880" s="22" t="str">
        <f>IFERROR(VLOOKUP(E880,Sheet3!A:H,8,0),"")</f>
        <v xml:space="preserve">マコトSC双葉    </v>
      </c>
      <c r="H880" s="22" t="str">
        <f>IFERROR(VLOOKUP(E880,Sheet2!A:B,2,0),"")</f>
        <v/>
      </c>
      <c r="I880" s="22" t="str">
        <f t="shared" si="56"/>
        <v>57843</v>
      </c>
      <c r="J880" s="22">
        <f t="shared" si="57"/>
        <v>4</v>
      </c>
      <c r="K880" s="22">
        <f t="shared" si="58"/>
        <v>7</v>
      </c>
    </row>
    <row r="881" spans="1:11" s="22" customFormat="1">
      <c r="A881" s="22">
        <f>IFERROR(テーブル_Swim015[[#This Row],[競技番号]],"")</f>
        <v>43</v>
      </c>
      <c r="B881" s="22">
        <f>IFERROR(テーブル_Swim015[[#This Row],[組]],"")</f>
        <v>4</v>
      </c>
      <c r="C881" s="22">
        <f>IFERROR(テーブル_Swim015[[#This Row],[水路]],"")</f>
        <v>8</v>
      </c>
      <c r="D881" s="22" t="str">
        <f t="shared" si="55"/>
        <v>4348</v>
      </c>
      <c r="E881" s="22">
        <f>IFERROR(テーブル_Swim015[[#This Row],[選手番号]],"")</f>
        <v>408</v>
      </c>
      <c r="F881" s="22" t="str">
        <f>IFERROR(VLOOKUP(E881,Sheet3!A:H,3,0),"")</f>
        <v xml:space="preserve">岡野亜香里                    </v>
      </c>
      <c r="G881" s="22" t="str">
        <f>IFERROR(VLOOKUP(E881,Sheet3!A:H,8,0),"")</f>
        <v xml:space="preserve">ＯＫ藍住        </v>
      </c>
      <c r="H881" s="22" t="str">
        <f>IFERROR(VLOOKUP(E881,Sheet2!A:B,2,0),"")</f>
        <v/>
      </c>
      <c r="I881" s="22" t="str">
        <f t="shared" si="56"/>
        <v>40843</v>
      </c>
      <c r="J881" s="22">
        <f t="shared" si="57"/>
        <v>4</v>
      </c>
      <c r="K881" s="22">
        <f t="shared" si="58"/>
        <v>8</v>
      </c>
    </row>
    <row r="882" spans="1:11" s="22" customFormat="1">
      <c r="A882" s="22">
        <f>IFERROR(テーブル_Swim015[[#This Row],[競技番号]],"")</f>
        <v>43</v>
      </c>
      <c r="B882" s="22">
        <f>IFERROR(テーブル_Swim015[[#This Row],[組]],"")</f>
        <v>5</v>
      </c>
      <c r="C882" s="22">
        <f>IFERROR(テーブル_Swim015[[#This Row],[水路]],"")</f>
        <v>1</v>
      </c>
      <c r="D882" s="22" t="str">
        <f t="shared" si="55"/>
        <v>4351</v>
      </c>
      <c r="E882" s="22">
        <f>IFERROR(テーブル_Swim015[[#This Row],[選手番号]],"")</f>
        <v>368</v>
      </c>
      <c r="F882" s="22" t="str">
        <f>IFERROR(VLOOKUP(E882,Sheet3!A:H,3,0),"")</f>
        <v xml:space="preserve">佐河　静季                    </v>
      </c>
      <c r="G882" s="22" t="str">
        <f>IFERROR(VLOOKUP(E882,Sheet3!A:H,8,0),"")</f>
        <v xml:space="preserve">ＯＫＳＳ        </v>
      </c>
      <c r="H882" s="22" t="str">
        <f>IFERROR(VLOOKUP(E882,Sheet2!A:B,2,0),"")</f>
        <v/>
      </c>
      <c r="I882" s="22" t="str">
        <f t="shared" si="56"/>
        <v>36843</v>
      </c>
      <c r="J882" s="22">
        <f t="shared" si="57"/>
        <v>5</v>
      </c>
      <c r="K882" s="22">
        <f t="shared" si="58"/>
        <v>1</v>
      </c>
    </row>
    <row r="883" spans="1:11" s="22" customFormat="1">
      <c r="A883" s="22">
        <f>IFERROR(テーブル_Swim015[[#This Row],[競技番号]],"")</f>
        <v>43</v>
      </c>
      <c r="B883" s="22">
        <f>IFERROR(テーブル_Swim015[[#This Row],[組]],"")</f>
        <v>5</v>
      </c>
      <c r="C883" s="22">
        <f>IFERROR(テーブル_Swim015[[#This Row],[水路]],"")</f>
        <v>2</v>
      </c>
      <c r="D883" s="22" t="str">
        <f t="shared" si="55"/>
        <v>4352</v>
      </c>
      <c r="E883" s="22">
        <f>IFERROR(テーブル_Swim015[[#This Row],[選手番号]],"")</f>
        <v>495</v>
      </c>
      <c r="F883" s="22" t="str">
        <f>IFERROR(VLOOKUP(E883,Sheet3!A:H,3,0),"")</f>
        <v xml:space="preserve">玉井　うの                    </v>
      </c>
      <c r="G883" s="22" t="str">
        <f>IFERROR(VLOOKUP(E883,Sheet3!A:H,8,0),"")</f>
        <v xml:space="preserve">ｴﾘｴｰﾙSRT        </v>
      </c>
      <c r="H883" s="22" t="str">
        <f>IFERROR(VLOOKUP(E883,Sheet2!A:B,2,0),"")</f>
        <v/>
      </c>
      <c r="I883" s="22" t="str">
        <f t="shared" si="56"/>
        <v>49543</v>
      </c>
      <c r="J883" s="22">
        <f t="shared" si="57"/>
        <v>5</v>
      </c>
      <c r="K883" s="22">
        <f t="shared" si="58"/>
        <v>2</v>
      </c>
    </row>
    <row r="884" spans="1:11" s="22" customFormat="1">
      <c r="A884" s="22">
        <f>IFERROR(テーブル_Swim015[[#This Row],[競技番号]],"")</f>
        <v>43</v>
      </c>
      <c r="B884" s="22">
        <f>IFERROR(テーブル_Swim015[[#This Row],[組]],"")</f>
        <v>5</v>
      </c>
      <c r="C884" s="22">
        <f>IFERROR(テーブル_Swim015[[#This Row],[水路]],"")</f>
        <v>3</v>
      </c>
      <c r="D884" s="22" t="str">
        <f t="shared" si="55"/>
        <v>4353</v>
      </c>
      <c r="E884" s="22">
        <f>IFERROR(テーブル_Swim015[[#This Row],[選手番号]],"")</f>
        <v>299</v>
      </c>
      <c r="F884" s="22" t="str">
        <f>IFERROR(VLOOKUP(E884,Sheet3!A:H,3,0),"")</f>
        <v xml:space="preserve">笠井　玲緒                    </v>
      </c>
      <c r="G884" s="22" t="str">
        <f>IFERROR(VLOOKUP(E884,Sheet3!A:H,8,0),"")</f>
        <v xml:space="preserve">ＷＡＭＳＴ      </v>
      </c>
      <c r="H884" s="22" t="str">
        <f>IFERROR(VLOOKUP(E884,Sheet2!A:B,2,0),"")</f>
        <v/>
      </c>
      <c r="I884" s="22" t="str">
        <f t="shared" si="56"/>
        <v>29943</v>
      </c>
      <c r="J884" s="22">
        <f t="shared" si="57"/>
        <v>5</v>
      </c>
      <c r="K884" s="22">
        <f t="shared" si="58"/>
        <v>3</v>
      </c>
    </row>
    <row r="885" spans="1:11" s="22" customFormat="1">
      <c r="A885" s="22">
        <f>IFERROR(テーブル_Swim015[[#This Row],[競技番号]],"")</f>
        <v>43</v>
      </c>
      <c r="B885" s="22">
        <f>IFERROR(テーブル_Swim015[[#This Row],[組]],"")</f>
        <v>5</v>
      </c>
      <c r="C885" s="22">
        <f>IFERROR(テーブル_Swim015[[#This Row],[水路]],"")</f>
        <v>4</v>
      </c>
      <c r="D885" s="22" t="str">
        <f t="shared" si="55"/>
        <v>4354</v>
      </c>
      <c r="E885" s="22">
        <f>IFERROR(テーブル_Swim015[[#This Row],[選手番号]],"")</f>
        <v>232</v>
      </c>
      <c r="F885" s="22" t="str">
        <f>IFERROR(VLOOKUP(E885,Sheet3!A:H,3,0),"")</f>
        <v xml:space="preserve">高橋美沙姫                    </v>
      </c>
      <c r="G885" s="22" t="str">
        <f>IFERROR(VLOOKUP(E885,Sheet3!A:H,8,0),"")</f>
        <v xml:space="preserve">サンダーＳＳ    </v>
      </c>
      <c r="H885" s="22" t="str">
        <f>IFERROR(VLOOKUP(E885,Sheet2!A:B,2,0),"")</f>
        <v/>
      </c>
      <c r="I885" s="22" t="str">
        <f t="shared" si="56"/>
        <v>23243</v>
      </c>
      <c r="J885" s="22">
        <f t="shared" si="57"/>
        <v>5</v>
      </c>
      <c r="K885" s="22">
        <f t="shared" si="58"/>
        <v>4</v>
      </c>
    </row>
    <row r="886" spans="1:11" s="22" customFormat="1">
      <c r="A886" s="22">
        <f>IFERROR(テーブル_Swim015[[#This Row],[競技番号]],"")</f>
        <v>43</v>
      </c>
      <c r="B886" s="22">
        <f>IFERROR(テーブル_Swim015[[#This Row],[組]],"")</f>
        <v>5</v>
      </c>
      <c r="C886" s="22">
        <f>IFERROR(テーブル_Swim015[[#This Row],[水路]],"")</f>
        <v>5</v>
      </c>
      <c r="D886" s="22" t="str">
        <f t="shared" si="55"/>
        <v>4355</v>
      </c>
      <c r="E886" s="22">
        <f>IFERROR(テーブル_Swim015[[#This Row],[選手番号]],"")</f>
        <v>325</v>
      </c>
      <c r="F886" s="22" t="str">
        <f>IFERROR(VLOOKUP(E886,Sheet3!A:H,3,0),"")</f>
        <v xml:space="preserve">林　　怜花                    </v>
      </c>
      <c r="G886" s="22" t="str">
        <f>IFERROR(VLOOKUP(E886,Sheet3!A:H,8,0),"")</f>
        <v xml:space="preserve">ハッピー阿南    </v>
      </c>
      <c r="H886" s="22" t="str">
        <f>IFERROR(VLOOKUP(E886,Sheet2!A:B,2,0),"")</f>
        <v/>
      </c>
      <c r="I886" s="22" t="str">
        <f t="shared" si="56"/>
        <v>32543</v>
      </c>
      <c r="J886" s="22">
        <f t="shared" si="57"/>
        <v>5</v>
      </c>
      <c r="K886" s="22">
        <f t="shared" si="58"/>
        <v>5</v>
      </c>
    </row>
    <row r="887" spans="1:11" s="22" customFormat="1">
      <c r="A887" s="22">
        <f>IFERROR(テーブル_Swim015[[#This Row],[競技番号]],"")</f>
        <v>43</v>
      </c>
      <c r="B887" s="22">
        <f>IFERROR(テーブル_Swim015[[#This Row],[組]],"")</f>
        <v>5</v>
      </c>
      <c r="C887" s="22">
        <f>IFERROR(テーブル_Swim015[[#This Row],[水路]],"")</f>
        <v>6</v>
      </c>
      <c r="D887" s="22" t="str">
        <f t="shared" si="55"/>
        <v>4356</v>
      </c>
      <c r="E887" s="22">
        <f>IFERROR(テーブル_Swim015[[#This Row],[選手番号]],"")</f>
        <v>105</v>
      </c>
      <c r="F887" s="22" t="str">
        <f>IFERROR(VLOOKUP(E887,Sheet3!A:H,3,0),"")</f>
        <v xml:space="preserve">山下　理子                    </v>
      </c>
      <c r="G887" s="22" t="str">
        <f>IFERROR(VLOOKUP(E887,Sheet3!A:H,8,0),"")</f>
        <v xml:space="preserve">ジャパン観      </v>
      </c>
      <c r="H887" s="22" t="str">
        <f>IFERROR(VLOOKUP(E887,Sheet2!A:B,2,0),"")</f>
        <v/>
      </c>
      <c r="I887" s="22" t="str">
        <f t="shared" si="56"/>
        <v>10543</v>
      </c>
      <c r="J887" s="22">
        <f t="shared" si="57"/>
        <v>5</v>
      </c>
      <c r="K887" s="22">
        <f t="shared" si="58"/>
        <v>6</v>
      </c>
    </row>
    <row r="888" spans="1:11" s="22" customFormat="1">
      <c r="A888" s="22">
        <f>IFERROR(テーブル_Swim015[[#This Row],[競技番号]],"")</f>
        <v>43</v>
      </c>
      <c r="B888" s="22">
        <f>IFERROR(テーブル_Swim015[[#This Row],[組]],"")</f>
        <v>5</v>
      </c>
      <c r="C888" s="22">
        <f>IFERROR(テーブル_Swim015[[#This Row],[水路]],"")</f>
        <v>7</v>
      </c>
      <c r="D888" s="22" t="str">
        <f t="shared" si="55"/>
        <v>4357</v>
      </c>
      <c r="E888" s="22">
        <f>IFERROR(テーブル_Swim015[[#This Row],[選手番号]],"")</f>
        <v>826</v>
      </c>
      <c r="F888" s="22" t="str">
        <f>IFERROR(VLOOKUP(E888,Sheet3!A:H,3,0),"")</f>
        <v xml:space="preserve">西山千梨夏                    </v>
      </c>
      <c r="G888" s="22" t="str">
        <f>IFERROR(VLOOKUP(E888,Sheet3!A:H,8,0),"")</f>
        <v xml:space="preserve">NSP高知         </v>
      </c>
      <c r="H888" s="22" t="str">
        <f>IFERROR(VLOOKUP(E888,Sheet2!A:B,2,0),"")</f>
        <v/>
      </c>
      <c r="I888" s="22" t="str">
        <f t="shared" si="56"/>
        <v>82643</v>
      </c>
      <c r="J888" s="22">
        <f t="shared" si="57"/>
        <v>5</v>
      </c>
      <c r="K888" s="22">
        <f t="shared" si="58"/>
        <v>7</v>
      </c>
    </row>
    <row r="889" spans="1:11" s="22" customFormat="1">
      <c r="A889" s="22">
        <f>IFERROR(テーブル_Swim015[[#This Row],[競技番号]],"")</f>
        <v>43</v>
      </c>
      <c r="B889" s="22">
        <f>IFERROR(テーブル_Swim015[[#This Row],[組]],"")</f>
        <v>5</v>
      </c>
      <c r="C889" s="22">
        <f>IFERROR(テーブル_Swim015[[#This Row],[水路]],"")</f>
        <v>8</v>
      </c>
      <c r="D889" s="22" t="str">
        <f t="shared" si="55"/>
        <v>4358</v>
      </c>
      <c r="E889" s="22">
        <f>IFERROR(テーブル_Swim015[[#This Row],[選手番号]],"")</f>
        <v>78</v>
      </c>
      <c r="F889" s="22" t="str">
        <f>IFERROR(VLOOKUP(E889,Sheet3!A:H,3,0),"")</f>
        <v xml:space="preserve">松原　千紘                    </v>
      </c>
      <c r="G889" s="22" t="str">
        <f>IFERROR(VLOOKUP(E889,Sheet3!A:H,8,0),"")</f>
        <v xml:space="preserve">ジャパン丸亀    </v>
      </c>
      <c r="H889" s="22" t="str">
        <f>IFERROR(VLOOKUP(E889,Sheet2!A:B,2,0),"")</f>
        <v/>
      </c>
      <c r="I889" s="22" t="str">
        <f t="shared" si="56"/>
        <v>7843</v>
      </c>
      <c r="J889" s="22">
        <f t="shared" si="57"/>
        <v>5</v>
      </c>
      <c r="K889" s="22">
        <f t="shared" si="58"/>
        <v>8</v>
      </c>
    </row>
    <row r="890" spans="1:11" s="22" customFormat="1">
      <c r="A890" s="22">
        <f>IFERROR(テーブル_Swim015[[#This Row],[競技番号]],"")</f>
        <v>44</v>
      </c>
      <c r="B890" s="22">
        <f>IFERROR(テーブル_Swim015[[#This Row],[組]],"")</f>
        <v>1</v>
      </c>
      <c r="C890" s="22">
        <f>IFERROR(テーブル_Swim015[[#This Row],[水路]],"")</f>
        <v>1</v>
      </c>
      <c r="D890" s="22" t="str">
        <f t="shared" si="55"/>
        <v>4411</v>
      </c>
      <c r="E890" s="22">
        <f>IFERROR(テーブル_Swim015[[#This Row],[選手番号]],"")</f>
        <v>0</v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>044</v>
      </c>
      <c r="J890" s="22">
        <f t="shared" si="57"/>
        <v>1</v>
      </c>
      <c r="K890" s="22">
        <f t="shared" si="58"/>
        <v>1</v>
      </c>
    </row>
    <row r="891" spans="1:11" s="22" customFormat="1">
      <c r="A891" s="22">
        <f>IFERROR(テーブル_Swim015[[#This Row],[競技番号]],"")</f>
        <v>44</v>
      </c>
      <c r="B891" s="22">
        <f>IFERROR(テーブル_Swim015[[#This Row],[組]],"")</f>
        <v>1</v>
      </c>
      <c r="C891" s="22">
        <f>IFERROR(テーブル_Swim015[[#This Row],[水路]],"")</f>
        <v>2</v>
      </c>
      <c r="D891" s="22" t="str">
        <f t="shared" si="55"/>
        <v>4412</v>
      </c>
      <c r="E891" s="22">
        <f>IFERROR(テーブル_Swim015[[#This Row],[選手番号]],"")</f>
        <v>0</v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>044</v>
      </c>
      <c r="J891" s="22">
        <f t="shared" si="57"/>
        <v>1</v>
      </c>
      <c r="K891" s="22">
        <f t="shared" si="58"/>
        <v>2</v>
      </c>
    </row>
    <row r="892" spans="1:11" s="22" customFormat="1">
      <c r="A892" s="22">
        <f>IFERROR(テーブル_Swim015[[#This Row],[競技番号]],"")</f>
        <v>44</v>
      </c>
      <c r="B892" s="22">
        <f>IFERROR(テーブル_Swim015[[#This Row],[組]],"")</f>
        <v>1</v>
      </c>
      <c r="C892" s="22">
        <f>IFERROR(テーブル_Swim015[[#This Row],[水路]],"")</f>
        <v>3</v>
      </c>
      <c r="D892" s="22" t="str">
        <f t="shared" si="55"/>
        <v>4413</v>
      </c>
      <c r="E892" s="22">
        <f>IFERROR(テーブル_Swim015[[#This Row],[選手番号]],"")</f>
        <v>143</v>
      </c>
      <c r="F892" s="22" t="str">
        <f>IFERROR(VLOOKUP(E892,Sheet3!A:H,3,0),"")</f>
        <v xml:space="preserve">金﨑　遥汰                    </v>
      </c>
      <c r="G892" s="22" t="str">
        <f>IFERROR(VLOOKUP(E892,Sheet3!A:H,8,0),"")</f>
        <v xml:space="preserve">伊藤ＳＳ        </v>
      </c>
      <c r="H892" s="22" t="str">
        <f>IFERROR(VLOOKUP(E892,Sheet2!A:B,2,0),"")</f>
        <v/>
      </c>
      <c r="I892" s="22" t="str">
        <f t="shared" si="56"/>
        <v>14344</v>
      </c>
      <c r="J892" s="22">
        <f t="shared" si="57"/>
        <v>1</v>
      </c>
      <c r="K892" s="22">
        <f t="shared" si="58"/>
        <v>3</v>
      </c>
    </row>
    <row r="893" spans="1:11" s="22" customFormat="1">
      <c r="A893" s="22">
        <f>IFERROR(テーブル_Swim015[[#This Row],[競技番号]],"")</f>
        <v>44</v>
      </c>
      <c r="B893" s="22">
        <f>IFERROR(テーブル_Swim015[[#This Row],[組]],"")</f>
        <v>1</v>
      </c>
      <c r="C893" s="22">
        <f>IFERROR(テーブル_Swim015[[#This Row],[水路]],"")</f>
        <v>4</v>
      </c>
      <c r="D893" s="22" t="str">
        <f t="shared" si="55"/>
        <v>4414</v>
      </c>
      <c r="E893" s="22">
        <f>IFERROR(テーブル_Swim015[[#This Row],[選手番号]],"")</f>
        <v>496</v>
      </c>
      <c r="F893" s="22" t="str">
        <f>IFERROR(VLOOKUP(E893,Sheet3!A:H,3,0),"")</f>
        <v xml:space="preserve">村上　太朗                    </v>
      </c>
      <c r="G893" s="22" t="str">
        <f>IFERROR(VLOOKUP(E893,Sheet3!A:H,8,0),"")</f>
        <v xml:space="preserve">瀬戸内温泉      </v>
      </c>
      <c r="H893" s="22" t="str">
        <f>IFERROR(VLOOKUP(E893,Sheet2!A:B,2,0),"")</f>
        <v/>
      </c>
      <c r="I893" s="22" t="str">
        <f t="shared" si="56"/>
        <v>49644</v>
      </c>
      <c r="J893" s="22">
        <f t="shared" si="57"/>
        <v>1</v>
      </c>
      <c r="K893" s="22">
        <f t="shared" si="58"/>
        <v>4</v>
      </c>
    </row>
    <row r="894" spans="1:11" s="22" customFormat="1">
      <c r="A894" s="22">
        <f>IFERROR(テーブル_Swim015[[#This Row],[競技番号]],"")</f>
        <v>44</v>
      </c>
      <c r="B894" s="22">
        <f>IFERROR(テーブル_Swim015[[#This Row],[組]],"")</f>
        <v>1</v>
      </c>
      <c r="C894" s="22">
        <f>IFERROR(テーブル_Swim015[[#This Row],[水路]],"")</f>
        <v>5</v>
      </c>
      <c r="D894" s="22" t="str">
        <f t="shared" si="55"/>
        <v>4415</v>
      </c>
      <c r="E894" s="22">
        <f>IFERROR(テーブル_Swim015[[#This Row],[選手番号]],"")</f>
        <v>142</v>
      </c>
      <c r="F894" s="22" t="str">
        <f>IFERROR(VLOOKUP(E894,Sheet3!A:H,3,0),"")</f>
        <v xml:space="preserve">中島　伊織                    </v>
      </c>
      <c r="G894" s="22" t="str">
        <f>IFERROR(VLOOKUP(E894,Sheet3!A:H,8,0),"")</f>
        <v xml:space="preserve">伊藤ＳＳ        </v>
      </c>
      <c r="H894" s="22" t="str">
        <f>IFERROR(VLOOKUP(E894,Sheet2!A:B,2,0),"")</f>
        <v/>
      </c>
      <c r="I894" s="22" t="str">
        <f t="shared" si="56"/>
        <v>14244</v>
      </c>
      <c r="J894" s="22">
        <f t="shared" si="57"/>
        <v>1</v>
      </c>
      <c r="K894" s="22">
        <f t="shared" si="58"/>
        <v>5</v>
      </c>
    </row>
    <row r="895" spans="1:11" s="22" customFormat="1">
      <c r="A895" s="22">
        <f>IFERROR(テーブル_Swim015[[#This Row],[競技番号]],"")</f>
        <v>44</v>
      </c>
      <c r="B895" s="22">
        <f>IFERROR(テーブル_Swim015[[#This Row],[組]],"")</f>
        <v>1</v>
      </c>
      <c r="C895" s="22">
        <f>IFERROR(テーブル_Swim015[[#This Row],[水路]],"")</f>
        <v>6</v>
      </c>
      <c r="D895" s="22" t="str">
        <f t="shared" si="55"/>
        <v>4416</v>
      </c>
      <c r="E895" s="22">
        <f>IFERROR(テーブル_Swim015[[#This Row],[選手番号]],"")</f>
        <v>0</v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>044</v>
      </c>
      <c r="J895" s="22">
        <f t="shared" si="57"/>
        <v>1</v>
      </c>
      <c r="K895" s="22">
        <f t="shared" si="58"/>
        <v>6</v>
      </c>
    </row>
    <row r="896" spans="1:11" s="22" customFormat="1">
      <c r="A896" s="22">
        <f>IFERROR(テーブル_Swim015[[#This Row],[競技番号]],"")</f>
        <v>44</v>
      </c>
      <c r="B896" s="22">
        <f>IFERROR(テーブル_Swim015[[#This Row],[組]],"")</f>
        <v>1</v>
      </c>
      <c r="C896" s="22">
        <f>IFERROR(テーブル_Swim015[[#This Row],[水路]],"")</f>
        <v>7</v>
      </c>
      <c r="D896" s="22" t="str">
        <f t="shared" si="55"/>
        <v>4417</v>
      </c>
      <c r="E896" s="22">
        <f>IFERROR(テーブル_Swim015[[#This Row],[選手番号]],"")</f>
        <v>0</v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>044</v>
      </c>
      <c r="J896" s="22">
        <f t="shared" si="57"/>
        <v>1</v>
      </c>
      <c r="K896" s="22">
        <f t="shared" si="58"/>
        <v>7</v>
      </c>
    </row>
    <row r="897" spans="1:11" s="22" customFormat="1">
      <c r="A897" s="22">
        <f>IFERROR(テーブル_Swim015[[#This Row],[競技番号]],"")</f>
        <v>44</v>
      </c>
      <c r="B897" s="22">
        <f>IFERROR(テーブル_Swim015[[#This Row],[組]],"")</f>
        <v>1</v>
      </c>
      <c r="C897" s="22">
        <f>IFERROR(テーブル_Swim015[[#This Row],[水路]],"")</f>
        <v>8</v>
      </c>
      <c r="D897" s="22" t="str">
        <f t="shared" si="55"/>
        <v>4418</v>
      </c>
      <c r="E897" s="22">
        <f>IFERROR(テーブル_Swim015[[#This Row],[選手番号]],"")</f>
        <v>0</v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>044</v>
      </c>
      <c r="J897" s="22">
        <f t="shared" si="57"/>
        <v>1</v>
      </c>
      <c r="K897" s="22">
        <f t="shared" si="58"/>
        <v>8</v>
      </c>
    </row>
    <row r="898" spans="1:11" s="22" customFormat="1">
      <c r="A898" s="22">
        <f>IFERROR(テーブル_Swim015[[#This Row],[競技番号]],"")</f>
        <v>44</v>
      </c>
      <c r="B898" s="22">
        <f>IFERROR(テーブル_Swim015[[#This Row],[組]],"")</f>
        <v>2</v>
      </c>
      <c r="C898" s="22">
        <f>IFERROR(テーブル_Swim015[[#This Row],[水路]],"")</f>
        <v>1</v>
      </c>
      <c r="D898" s="22" t="str">
        <f t="shared" si="55"/>
        <v>4421</v>
      </c>
      <c r="E898" s="22">
        <f>IFERROR(テーブル_Swim015[[#This Row],[選手番号]],"")</f>
        <v>517</v>
      </c>
      <c r="F898" s="22" t="str">
        <f>IFERROR(VLOOKUP(E898,Sheet3!A:H,3,0),"")</f>
        <v xml:space="preserve">白石　　海                    </v>
      </c>
      <c r="G898" s="22" t="str">
        <f>IFERROR(VLOOKUP(E898,Sheet3!A:H,8,0),"")</f>
        <v xml:space="preserve">ファイブテン    </v>
      </c>
      <c r="H898" s="22" t="str">
        <f>IFERROR(VLOOKUP(E898,Sheet2!A:B,2,0),"")</f>
        <v/>
      </c>
      <c r="I898" s="22" t="str">
        <f t="shared" si="56"/>
        <v>51744</v>
      </c>
      <c r="J898" s="22">
        <f t="shared" si="57"/>
        <v>2</v>
      </c>
      <c r="K898" s="22">
        <f t="shared" si="58"/>
        <v>1</v>
      </c>
    </row>
    <row r="899" spans="1:11" s="22" customFormat="1">
      <c r="A899" s="22">
        <f>IFERROR(テーブル_Swim015[[#This Row],[競技番号]],"")</f>
        <v>44</v>
      </c>
      <c r="B899" s="22">
        <f>IFERROR(テーブル_Swim015[[#This Row],[組]],"")</f>
        <v>2</v>
      </c>
      <c r="C899" s="22">
        <f>IFERROR(テーブル_Swim015[[#This Row],[水路]],"")</f>
        <v>2</v>
      </c>
      <c r="D899" s="22" t="str">
        <f t="shared" ref="D899:D962" si="59">CONCATENATE(A899,B899,C899)</f>
        <v>4422</v>
      </c>
      <c r="E899" s="22">
        <f>IFERROR(テーブル_Swim015[[#This Row],[選手番号]],"")</f>
        <v>742</v>
      </c>
      <c r="F899" s="22" t="str">
        <f>IFERROR(VLOOKUP(E899,Sheet3!A:H,3,0),"")</f>
        <v xml:space="preserve">久保　吉平                    </v>
      </c>
      <c r="G899" s="22" t="str">
        <f>IFERROR(VLOOKUP(E899,Sheet3!A:H,8,0),"")</f>
        <v xml:space="preserve">ＪＳＳ高知      </v>
      </c>
      <c r="H899" s="22" t="str">
        <f>IFERROR(VLOOKUP(E899,Sheet2!A:B,2,0),"")</f>
        <v/>
      </c>
      <c r="I899" s="22" t="str">
        <f t="shared" si="56"/>
        <v>74244</v>
      </c>
      <c r="J899" s="22">
        <f t="shared" si="57"/>
        <v>2</v>
      </c>
      <c r="K899" s="22">
        <f t="shared" si="58"/>
        <v>2</v>
      </c>
    </row>
    <row r="900" spans="1:11" s="22" customFormat="1">
      <c r="A900" s="22">
        <f>IFERROR(テーブル_Swim015[[#This Row],[競技番号]],"")</f>
        <v>44</v>
      </c>
      <c r="B900" s="22">
        <f>IFERROR(テーブル_Swim015[[#This Row],[組]],"")</f>
        <v>2</v>
      </c>
      <c r="C900" s="22">
        <f>IFERROR(テーブル_Swim015[[#This Row],[水路]],"")</f>
        <v>3</v>
      </c>
      <c r="D900" s="22" t="str">
        <f t="shared" si="59"/>
        <v>4423</v>
      </c>
      <c r="E900" s="22">
        <f>IFERROR(テーブル_Swim015[[#This Row],[選手番号]],"")</f>
        <v>317</v>
      </c>
      <c r="F900" s="22" t="str">
        <f>IFERROR(VLOOKUP(E900,Sheet3!A:H,3,0),"")</f>
        <v xml:space="preserve">松尾　拓海                    </v>
      </c>
      <c r="G900" s="22" t="str">
        <f>IFERROR(VLOOKUP(E900,Sheet3!A:H,8,0),"")</f>
        <v xml:space="preserve">ハッピー阿南    </v>
      </c>
      <c r="H900" s="22" t="str">
        <f>IFERROR(VLOOKUP(E900,Sheet2!A:B,2,0),"")</f>
        <v/>
      </c>
      <c r="I900" s="22" t="str">
        <f t="shared" si="56"/>
        <v>31744</v>
      </c>
      <c r="J900" s="22">
        <f t="shared" si="57"/>
        <v>2</v>
      </c>
      <c r="K900" s="22">
        <f t="shared" si="58"/>
        <v>3</v>
      </c>
    </row>
    <row r="901" spans="1:11" s="22" customFormat="1">
      <c r="A901" s="22">
        <f>IFERROR(テーブル_Swim015[[#This Row],[競技番号]],"")</f>
        <v>44</v>
      </c>
      <c r="B901" s="22">
        <f>IFERROR(テーブル_Swim015[[#This Row],[組]],"")</f>
        <v>2</v>
      </c>
      <c r="C901" s="22">
        <f>IFERROR(テーブル_Swim015[[#This Row],[水路]],"")</f>
        <v>4</v>
      </c>
      <c r="D901" s="22" t="str">
        <f t="shared" si="59"/>
        <v>4424</v>
      </c>
      <c r="E901" s="22">
        <f>IFERROR(テーブル_Swim015[[#This Row],[選手番号]],"")</f>
        <v>181</v>
      </c>
      <c r="F901" s="22" t="str">
        <f>IFERROR(VLOOKUP(E901,Sheet3!A:H,3,0),"")</f>
        <v xml:space="preserve">川染　友瞭                    </v>
      </c>
      <c r="G901" s="22" t="str">
        <f>IFERROR(VLOOKUP(E901,Sheet3!A:H,8,0),"")</f>
        <v xml:space="preserve">坂出伊藤ＳＳ    </v>
      </c>
      <c r="H901" s="22" t="str">
        <f>IFERROR(VLOOKUP(E901,Sheet2!A:B,2,0),"")</f>
        <v/>
      </c>
      <c r="I901" s="22" t="str">
        <f t="shared" si="56"/>
        <v>18144</v>
      </c>
      <c r="J901" s="22">
        <f t="shared" si="57"/>
        <v>2</v>
      </c>
      <c r="K901" s="22">
        <f t="shared" si="58"/>
        <v>4</v>
      </c>
    </row>
    <row r="902" spans="1:11" s="22" customFormat="1">
      <c r="A902" s="22">
        <f>IFERROR(テーブル_Swim015[[#This Row],[競技番号]],"")</f>
        <v>44</v>
      </c>
      <c r="B902" s="22">
        <f>IFERROR(テーブル_Swim015[[#This Row],[組]],"")</f>
        <v>2</v>
      </c>
      <c r="C902" s="22">
        <f>IFERROR(テーブル_Swim015[[#This Row],[水路]],"")</f>
        <v>5</v>
      </c>
      <c r="D902" s="22" t="str">
        <f t="shared" si="59"/>
        <v>4425</v>
      </c>
      <c r="E902" s="22">
        <f>IFERROR(テーブル_Swim015[[#This Row],[選手番号]],"")</f>
        <v>671</v>
      </c>
      <c r="F902" s="22" t="str">
        <f>IFERROR(VLOOKUP(E902,Sheet3!A:H,3,0),"")</f>
        <v xml:space="preserve">大西　陽翔                    </v>
      </c>
      <c r="G902" s="22" t="str">
        <f>IFERROR(VLOOKUP(E902,Sheet3!A:H,8,0),"")</f>
        <v xml:space="preserve">フィッタ松前    </v>
      </c>
      <c r="H902" s="22" t="str">
        <f>IFERROR(VLOOKUP(E902,Sheet2!A:B,2,0),"")</f>
        <v/>
      </c>
      <c r="I902" s="22" t="str">
        <f t="shared" si="56"/>
        <v>67144</v>
      </c>
      <c r="J902" s="22">
        <f t="shared" si="57"/>
        <v>2</v>
      </c>
      <c r="K902" s="22">
        <f t="shared" si="58"/>
        <v>5</v>
      </c>
    </row>
    <row r="903" spans="1:11" s="22" customFormat="1">
      <c r="A903" s="22">
        <f>IFERROR(テーブル_Swim015[[#This Row],[競技番号]],"")</f>
        <v>44</v>
      </c>
      <c r="B903" s="22">
        <f>IFERROR(テーブル_Swim015[[#This Row],[組]],"")</f>
        <v>2</v>
      </c>
      <c r="C903" s="22">
        <f>IFERROR(テーブル_Swim015[[#This Row],[水路]],"")</f>
        <v>6</v>
      </c>
      <c r="D903" s="22" t="str">
        <f t="shared" si="59"/>
        <v>4426</v>
      </c>
      <c r="E903" s="22">
        <f>IFERROR(テーブル_Swim015[[#This Row],[選手番号]],"")</f>
        <v>127</v>
      </c>
      <c r="F903" s="22" t="str">
        <f>IFERROR(VLOOKUP(E903,Sheet3!A:H,3,0),"")</f>
        <v xml:space="preserve">多田羅颯太                    </v>
      </c>
      <c r="G903" s="22" t="str">
        <f>IFERROR(VLOOKUP(E903,Sheet3!A:H,8,0),"")</f>
        <v xml:space="preserve">瀬戸内ＳＳ      </v>
      </c>
      <c r="H903" s="22" t="str">
        <f>IFERROR(VLOOKUP(E903,Sheet2!A:B,2,0),"")</f>
        <v/>
      </c>
      <c r="I903" s="22" t="str">
        <f t="shared" si="56"/>
        <v>12744</v>
      </c>
      <c r="J903" s="22">
        <f t="shared" si="57"/>
        <v>2</v>
      </c>
      <c r="K903" s="22">
        <f t="shared" si="58"/>
        <v>6</v>
      </c>
    </row>
    <row r="904" spans="1:11" s="22" customFormat="1">
      <c r="A904" s="22">
        <f>IFERROR(テーブル_Swim015[[#This Row],[競技番号]],"")</f>
        <v>44</v>
      </c>
      <c r="B904" s="22">
        <f>IFERROR(テーブル_Swim015[[#This Row],[組]],"")</f>
        <v>2</v>
      </c>
      <c r="C904" s="22">
        <f>IFERROR(テーブル_Swim015[[#This Row],[水路]],"")</f>
        <v>7</v>
      </c>
      <c r="D904" s="22" t="str">
        <f t="shared" si="59"/>
        <v>4427</v>
      </c>
      <c r="E904" s="22">
        <f>IFERROR(テーブル_Swim015[[#This Row],[選手番号]],"")</f>
        <v>745</v>
      </c>
      <c r="F904" s="22" t="str">
        <f>IFERROR(VLOOKUP(E904,Sheet3!A:H,3,0),"")</f>
        <v xml:space="preserve">下田　大賀                    </v>
      </c>
      <c r="G904" s="22" t="str">
        <f>IFERROR(VLOOKUP(E904,Sheet3!A:H,8,0),"")</f>
        <v xml:space="preserve">ＪＳＳ高知      </v>
      </c>
      <c r="H904" s="22" t="str">
        <f>IFERROR(VLOOKUP(E904,Sheet2!A:B,2,0),"")</f>
        <v/>
      </c>
      <c r="I904" s="22" t="str">
        <f t="shared" si="56"/>
        <v>74544</v>
      </c>
      <c r="J904" s="22">
        <f t="shared" si="57"/>
        <v>2</v>
      </c>
      <c r="K904" s="22">
        <f t="shared" si="58"/>
        <v>7</v>
      </c>
    </row>
    <row r="905" spans="1:11" s="22" customFormat="1">
      <c r="A905" s="22">
        <f>IFERROR(テーブル_Swim015[[#This Row],[競技番号]],"")</f>
        <v>44</v>
      </c>
      <c r="B905" s="22">
        <f>IFERROR(テーブル_Swim015[[#This Row],[組]],"")</f>
        <v>2</v>
      </c>
      <c r="C905" s="22">
        <f>IFERROR(テーブル_Swim015[[#This Row],[水路]],"")</f>
        <v>8</v>
      </c>
      <c r="D905" s="22" t="str">
        <f t="shared" si="59"/>
        <v>4428</v>
      </c>
      <c r="E905" s="22">
        <f>IFERROR(テーブル_Swim015[[#This Row],[選手番号]],"")</f>
        <v>0</v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>044</v>
      </c>
      <c r="J905" s="22">
        <f t="shared" si="57"/>
        <v>2</v>
      </c>
      <c r="K905" s="22">
        <f t="shared" si="58"/>
        <v>8</v>
      </c>
    </row>
    <row r="906" spans="1:11" s="22" customFormat="1">
      <c r="A906" s="22">
        <f>IFERROR(テーブル_Swim015[[#This Row],[競技番号]],"")</f>
        <v>44</v>
      </c>
      <c r="B906" s="22">
        <f>IFERROR(テーブル_Swim015[[#This Row],[組]],"")</f>
        <v>3</v>
      </c>
      <c r="C906" s="22">
        <f>IFERROR(テーブル_Swim015[[#This Row],[水路]],"")</f>
        <v>1</v>
      </c>
      <c r="D906" s="22" t="str">
        <f t="shared" si="59"/>
        <v>4431</v>
      </c>
      <c r="E906" s="22">
        <f>IFERROR(テーブル_Swim015[[#This Row],[選手番号]],"")</f>
        <v>126</v>
      </c>
      <c r="F906" s="22" t="str">
        <f>IFERROR(VLOOKUP(E906,Sheet3!A:H,3,0),"")</f>
        <v xml:space="preserve">川西　章斗                    </v>
      </c>
      <c r="G906" s="22" t="str">
        <f>IFERROR(VLOOKUP(E906,Sheet3!A:H,8,0),"")</f>
        <v xml:space="preserve">瀬戸内ＳＳ      </v>
      </c>
      <c r="H906" s="22" t="str">
        <f>IFERROR(VLOOKUP(E906,Sheet2!A:B,2,0),"")</f>
        <v/>
      </c>
      <c r="I906" s="22" t="str">
        <f t="shared" si="56"/>
        <v>12644</v>
      </c>
      <c r="J906" s="22">
        <f t="shared" si="57"/>
        <v>3</v>
      </c>
      <c r="K906" s="22">
        <f t="shared" si="58"/>
        <v>1</v>
      </c>
    </row>
    <row r="907" spans="1:11" s="22" customFormat="1">
      <c r="A907" s="22">
        <f>IFERROR(テーブル_Swim015[[#This Row],[競技番号]],"")</f>
        <v>44</v>
      </c>
      <c r="B907" s="22">
        <f>IFERROR(テーブル_Swim015[[#This Row],[組]],"")</f>
        <v>3</v>
      </c>
      <c r="C907" s="22">
        <f>IFERROR(テーブル_Swim015[[#This Row],[水路]],"")</f>
        <v>2</v>
      </c>
      <c r="D907" s="22" t="str">
        <f t="shared" si="59"/>
        <v>4432</v>
      </c>
      <c r="E907" s="22">
        <f>IFERROR(テーブル_Swim015[[#This Row],[選手番号]],"")</f>
        <v>425</v>
      </c>
      <c r="F907" s="22" t="str">
        <f>IFERROR(VLOOKUP(E907,Sheet3!A:H,3,0),"")</f>
        <v xml:space="preserve">北浦　龍弥                    </v>
      </c>
      <c r="G907" s="22" t="str">
        <f>IFERROR(VLOOKUP(E907,Sheet3!A:H,8,0),"")</f>
        <v xml:space="preserve">かもめ競泳塾    </v>
      </c>
      <c r="H907" s="22" t="str">
        <f>IFERROR(VLOOKUP(E907,Sheet2!A:B,2,0),"")</f>
        <v/>
      </c>
      <c r="I907" s="22" t="str">
        <f t="shared" si="56"/>
        <v>42544</v>
      </c>
      <c r="J907" s="22">
        <f t="shared" si="57"/>
        <v>3</v>
      </c>
      <c r="K907" s="22">
        <f t="shared" si="58"/>
        <v>2</v>
      </c>
    </row>
    <row r="908" spans="1:11" s="22" customFormat="1">
      <c r="A908" s="22">
        <f>IFERROR(テーブル_Swim015[[#This Row],[競技番号]],"")</f>
        <v>44</v>
      </c>
      <c r="B908" s="22">
        <f>IFERROR(テーブル_Swim015[[#This Row],[組]],"")</f>
        <v>3</v>
      </c>
      <c r="C908" s="22">
        <f>IFERROR(テーブル_Swim015[[#This Row],[水路]],"")</f>
        <v>3</v>
      </c>
      <c r="D908" s="22" t="str">
        <f t="shared" si="59"/>
        <v>4433</v>
      </c>
      <c r="E908" s="22">
        <f>IFERROR(テーブル_Swim015[[#This Row],[選手番号]],"")</f>
        <v>265</v>
      </c>
      <c r="F908" s="22" t="str">
        <f>IFERROR(VLOOKUP(E908,Sheet3!A:H,3,0),"")</f>
        <v xml:space="preserve">石川　智暉                    </v>
      </c>
      <c r="G908" s="22" t="str">
        <f>IFERROR(VLOOKUP(E908,Sheet3!A:H,8,0),"")</f>
        <v xml:space="preserve">ジャパン三木    </v>
      </c>
      <c r="H908" s="22" t="str">
        <f>IFERROR(VLOOKUP(E908,Sheet2!A:B,2,0),"")</f>
        <v/>
      </c>
      <c r="I908" s="22" t="str">
        <f t="shared" si="56"/>
        <v>26544</v>
      </c>
      <c r="J908" s="22">
        <f t="shared" si="57"/>
        <v>3</v>
      </c>
      <c r="K908" s="22">
        <f t="shared" si="58"/>
        <v>3</v>
      </c>
    </row>
    <row r="909" spans="1:11" s="22" customFormat="1">
      <c r="A909" s="22">
        <f>IFERROR(テーブル_Swim015[[#This Row],[競技番号]],"")</f>
        <v>44</v>
      </c>
      <c r="B909" s="22">
        <f>IFERROR(テーブル_Swim015[[#This Row],[組]],"")</f>
        <v>3</v>
      </c>
      <c r="C909" s="22">
        <f>IFERROR(テーブル_Swim015[[#This Row],[水路]],"")</f>
        <v>4</v>
      </c>
      <c r="D909" s="22" t="str">
        <f t="shared" si="59"/>
        <v>4434</v>
      </c>
      <c r="E909" s="22">
        <f>IFERROR(テーブル_Swim015[[#This Row],[選手番号]],"")</f>
        <v>291</v>
      </c>
      <c r="F909" s="22" t="str">
        <f>IFERROR(VLOOKUP(E909,Sheet3!A:H,3,0),"")</f>
        <v xml:space="preserve">池尻　奏太                    </v>
      </c>
      <c r="G909" s="22" t="str">
        <f>IFERROR(VLOOKUP(E909,Sheet3!A:H,8,0),"")</f>
        <v xml:space="preserve">ＷＡＭＳＴ      </v>
      </c>
      <c r="H909" s="22" t="str">
        <f>IFERROR(VLOOKUP(E909,Sheet2!A:B,2,0),"")</f>
        <v/>
      </c>
      <c r="I909" s="22" t="str">
        <f t="shared" si="56"/>
        <v>29144</v>
      </c>
      <c r="J909" s="22">
        <f t="shared" si="57"/>
        <v>3</v>
      </c>
      <c r="K909" s="22">
        <f t="shared" si="58"/>
        <v>4</v>
      </c>
    </row>
    <row r="910" spans="1:11" s="22" customFormat="1">
      <c r="A910" s="22">
        <f>IFERROR(テーブル_Swim015[[#This Row],[競技番号]],"")</f>
        <v>44</v>
      </c>
      <c r="B910" s="22">
        <f>IFERROR(テーブル_Swim015[[#This Row],[組]],"")</f>
        <v>3</v>
      </c>
      <c r="C910" s="22">
        <f>IFERROR(テーブル_Swim015[[#This Row],[水路]],"")</f>
        <v>5</v>
      </c>
      <c r="D910" s="22" t="str">
        <f t="shared" si="59"/>
        <v>4435</v>
      </c>
      <c r="E910" s="22">
        <f>IFERROR(テーブル_Swim015[[#This Row],[選手番号]],"")</f>
        <v>627</v>
      </c>
      <c r="F910" s="22" t="str">
        <f>IFERROR(VLOOKUP(E910,Sheet3!A:H,3,0),"")</f>
        <v xml:space="preserve">西原　快進                    </v>
      </c>
      <c r="G910" s="22" t="str">
        <f>IFERROR(VLOOKUP(E910,Sheet3!A:H,8,0),"")</f>
        <v xml:space="preserve">フィッタ重信    </v>
      </c>
      <c r="H910" s="22" t="str">
        <f>IFERROR(VLOOKUP(E910,Sheet2!A:B,2,0),"")</f>
        <v/>
      </c>
      <c r="I910" s="22" t="str">
        <f t="shared" si="56"/>
        <v>62744</v>
      </c>
      <c r="J910" s="22">
        <f t="shared" si="57"/>
        <v>3</v>
      </c>
      <c r="K910" s="22">
        <f t="shared" si="58"/>
        <v>5</v>
      </c>
    </row>
    <row r="911" spans="1:11" s="22" customFormat="1">
      <c r="A911" s="22">
        <f>IFERROR(テーブル_Swim015[[#This Row],[競技番号]],"")</f>
        <v>44</v>
      </c>
      <c r="B911" s="22">
        <f>IFERROR(テーブル_Swim015[[#This Row],[組]],"")</f>
        <v>3</v>
      </c>
      <c r="C911" s="22">
        <f>IFERROR(テーブル_Swim015[[#This Row],[水路]],"")</f>
        <v>6</v>
      </c>
      <c r="D911" s="22" t="str">
        <f t="shared" si="59"/>
        <v>4436</v>
      </c>
      <c r="E911" s="22">
        <f>IFERROR(テーブル_Swim015[[#This Row],[選手番号]],"")</f>
        <v>399</v>
      </c>
      <c r="F911" s="22" t="str">
        <f>IFERROR(VLOOKUP(E911,Sheet3!A:H,3,0),"")</f>
        <v xml:space="preserve">大島　慶凡                    </v>
      </c>
      <c r="G911" s="22" t="str">
        <f>IFERROR(VLOOKUP(E911,Sheet3!A:H,8,0),"")</f>
        <v xml:space="preserve">ＯＫ藍住        </v>
      </c>
      <c r="H911" s="22" t="str">
        <f>IFERROR(VLOOKUP(E911,Sheet2!A:B,2,0),"")</f>
        <v/>
      </c>
      <c r="I911" s="22" t="str">
        <f t="shared" si="56"/>
        <v>39944</v>
      </c>
      <c r="J911" s="22">
        <f t="shared" si="57"/>
        <v>3</v>
      </c>
      <c r="K911" s="22">
        <f t="shared" si="58"/>
        <v>6</v>
      </c>
    </row>
    <row r="912" spans="1:11" s="22" customFormat="1">
      <c r="A912" s="22">
        <f>IFERROR(テーブル_Swim015[[#This Row],[競技番号]],"")</f>
        <v>44</v>
      </c>
      <c r="B912" s="22">
        <f>IFERROR(テーブル_Swim015[[#This Row],[組]],"")</f>
        <v>3</v>
      </c>
      <c r="C912" s="22">
        <f>IFERROR(テーブル_Swim015[[#This Row],[水路]],"")</f>
        <v>7</v>
      </c>
      <c r="D912" s="22" t="str">
        <f t="shared" si="59"/>
        <v>4437</v>
      </c>
      <c r="E912" s="22">
        <f>IFERROR(テーブル_Swim015[[#This Row],[選手番号]],"")</f>
        <v>744</v>
      </c>
      <c r="F912" s="22" t="str">
        <f>IFERROR(VLOOKUP(E912,Sheet3!A:H,3,0),"")</f>
        <v xml:space="preserve">廣田　一真                    </v>
      </c>
      <c r="G912" s="22" t="str">
        <f>IFERROR(VLOOKUP(E912,Sheet3!A:H,8,0),"")</f>
        <v xml:space="preserve">ＪＳＳ高知      </v>
      </c>
      <c r="H912" s="22" t="str">
        <f>IFERROR(VLOOKUP(E912,Sheet2!A:B,2,0),"")</f>
        <v/>
      </c>
      <c r="I912" s="22" t="str">
        <f t="shared" si="56"/>
        <v>74444</v>
      </c>
      <c r="J912" s="22">
        <f t="shared" si="57"/>
        <v>3</v>
      </c>
      <c r="K912" s="22">
        <f t="shared" si="58"/>
        <v>7</v>
      </c>
    </row>
    <row r="913" spans="1:11" s="22" customFormat="1">
      <c r="A913" s="22">
        <f>IFERROR(テーブル_Swim015[[#This Row],[競技番号]],"")</f>
        <v>44</v>
      </c>
      <c r="B913" s="22">
        <f>IFERROR(テーブル_Swim015[[#This Row],[組]],"")</f>
        <v>3</v>
      </c>
      <c r="C913" s="22">
        <f>IFERROR(テーブル_Swim015[[#This Row],[水路]],"")</f>
        <v>8</v>
      </c>
      <c r="D913" s="22" t="str">
        <f t="shared" si="59"/>
        <v>4438</v>
      </c>
      <c r="E913" s="22">
        <f>IFERROR(テーブル_Swim015[[#This Row],[選手番号]],"")</f>
        <v>815</v>
      </c>
      <c r="F913" s="22" t="str">
        <f>IFERROR(VLOOKUP(E913,Sheet3!A:H,3,0),"")</f>
        <v xml:space="preserve">岡本　慎吾                    </v>
      </c>
      <c r="G913" s="22" t="str">
        <f>IFERROR(VLOOKUP(E913,Sheet3!A:H,8,0),"")</f>
        <v xml:space="preserve">NSP高知         </v>
      </c>
      <c r="H913" s="22" t="str">
        <f>IFERROR(VLOOKUP(E913,Sheet2!A:B,2,0),"")</f>
        <v/>
      </c>
      <c r="I913" s="22" t="str">
        <f t="shared" si="56"/>
        <v>81544</v>
      </c>
      <c r="J913" s="22">
        <f t="shared" si="57"/>
        <v>3</v>
      </c>
      <c r="K913" s="22">
        <f t="shared" si="58"/>
        <v>8</v>
      </c>
    </row>
    <row r="914" spans="1:11" s="22" customFormat="1">
      <c r="A914" s="22">
        <f>IFERROR(テーブル_Swim015[[#This Row],[競技番号]],"")</f>
        <v>44</v>
      </c>
      <c r="B914" s="22">
        <f>IFERROR(テーブル_Swim015[[#This Row],[組]],"")</f>
        <v>4</v>
      </c>
      <c r="C914" s="22">
        <f>IFERROR(テーブル_Swim015[[#This Row],[水路]],"")</f>
        <v>1</v>
      </c>
      <c r="D914" s="22" t="str">
        <f t="shared" si="59"/>
        <v>4441</v>
      </c>
      <c r="E914" s="22">
        <f>IFERROR(テーブル_Swim015[[#This Row],[選手番号]],"")</f>
        <v>213</v>
      </c>
      <c r="F914" s="22" t="str">
        <f>IFERROR(VLOOKUP(E914,Sheet3!A:H,3,0),"")</f>
        <v xml:space="preserve">岩崎　圭吾                    </v>
      </c>
      <c r="G914" s="22" t="str">
        <f>IFERROR(VLOOKUP(E914,Sheet3!A:H,8,0),"")</f>
        <v xml:space="preserve">サンダーＳＳ    </v>
      </c>
      <c r="H914" s="22" t="str">
        <f>IFERROR(VLOOKUP(E914,Sheet2!A:B,2,0),"")</f>
        <v/>
      </c>
      <c r="I914" s="22" t="str">
        <f t="shared" si="56"/>
        <v>21344</v>
      </c>
      <c r="J914" s="22">
        <f t="shared" si="57"/>
        <v>4</v>
      </c>
      <c r="K914" s="22">
        <f t="shared" si="58"/>
        <v>1</v>
      </c>
    </row>
    <row r="915" spans="1:11" s="22" customFormat="1">
      <c r="A915" s="22">
        <f>IFERROR(テーブル_Swim015[[#This Row],[競技番号]],"")</f>
        <v>44</v>
      </c>
      <c r="B915" s="22">
        <f>IFERROR(テーブル_Swim015[[#This Row],[組]],"")</f>
        <v>4</v>
      </c>
      <c r="C915" s="22">
        <f>IFERROR(テーブル_Swim015[[#This Row],[水路]],"")</f>
        <v>2</v>
      </c>
      <c r="D915" s="22" t="str">
        <f t="shared" si="59"/>
        <v>4442</v>
      </c>
      <c r="E915" s="22">
        <f>IFERROR(テーブル_Swim015[[#This Row],[選手番号]],"")</f>
        <v>556</v>
      </c>
      <c r="F915" s="22" t="str">
        <f>IFERROR(VLOOKUP(E915,Sheet3!A:H,3,0),"")</f>
        <v xml:space="preserve">池田　弘毅                    </v>
      </c>
      <c r="G915" s="22" t="str">
        <f>IFERROR(VLOOKUP(E915,Sheet3!A:H,8,0),"")</f>
        <v xml:space="preserve">南海朝生田      </v>
      </c>
      <c r="H915" s="22" t="str">
        <f>IFERROR(VLOOKUP(E915,Sheet2!A:B,2,0),"")</f>
        <v/>
      </c>
      <c r="I915" s="22" t="str">
        <f t="shared" ref="I915:I978" si="60">CONCATENATE(E915,A915)</f>
        <v>55644</v>
      </c>
      <c r="J915" s="22">
        <f t="shared" ref="J915:J978" si="61">B915</f>
        <v>4</v>
      </c>
      <c r="K915" s="22">
        <f t="shared" ref="K915:K978" si="62">C915</f>
        <v>2</v>
      </c>
    </row>
    <row r="916" spans="1:11" s="22" customFormat="1">
      <c r="A916" s="22">
        <f>IFERROR(テーブル_Swim015[[#This Row],[競技番号]],"")</f>
        <v>44</v>
      </c>
      <c r="B916" s="22">
        <f>IFERROR(テーブル_Swim015[[#This Row],[組]],"")</f>
        <v>4</v>
      </c>
      <c r="C916" s="22">
        <f>IFERROR(テーブル_Swim015[[#This Row],[水路]],"")</f>
        <v>3</v>
      </c>
      <c r="D916" s="22" t="str">
        <f t="shared" si="59"/>
        <v>4443</v>
      </c>
      <c r="E916" s="22">
        <f>IFERROR(テーブル_Swim015[[#This Row],[選手番号]],"")</f>
        <v>242</v>
      </c>
      <c r="F916" s="22" t="str">
        <f>IFERROR(VLOOKUP(E916,Sheet3!A:H,3,0),"")</f>
        <v xml:space="preserve">川田遼太郎                    </v>
      </c>
      <c r="G916" s="22" t="str">
        <f>IFERROR(VLOOKUP(E916,Sheet3!A:H,8,0),"")</f>
        <v xml:space="preserve">JSSセンコー     </v>
      </c>
      <c r="H916" s="22" t="str">
        <f>IFERROR(VLOOKUP(E916,Sheet2!A:B,2,0),"")</f>
        <v/>
      </c>
      <c r="I916" s="22" t="str">
        <f t="shared" si="60"/>
        <v>24244</v>
      </c>
      <c r="J916" s="22">
        <f t="shared" si="61"/>
        <v>4</v>
      </c>
      <c r="K916" s="22">
        <f t="shared" si="62"/>
        <v>3</v>
      </c>
    </row>
    <row r="917" spans="1:11" s="22" customFormat="1">
      <c r="A917" s="22">
        <f>IFERROR(テーブル_Swim015[[#This Row],[競技番号]],"")</f>
        <v>44</v>
      </c>
      <c r="B917" s="22">
        <f>IFERROR(テーブル_Swim015[[#This Row],[組]],"")</f>
        <v>4</v>
      </c>
      <c r="C917" s="22">
        <f>IFERROR(テーブル_Swim015[[#This Row],[水路]],"")</f>
        <v>4</v>
      </c>
      <c r="D917" s="22" t="str">
        <f t="shared" si="59"/>
        <v>4444</v>
      </c>
      <c r="E917" s="22">
        <f>IFERROR(テーブル_Swim015[[#This Row],[選手番号]],"")</f>
        <v>835</v>
      </c>
      <c r="F917" s="22" t="str">
        <f>IFERROR(VLOOKUP(E917,Sheet3!A:H,3,0),"")</f>
        <v xml:space="preserve">和田　卓彌                    </v>
      </c>
      <c r="G917" s="22" t="str">
        <f>IFERROR(VLOOKUP(E917,Sheet3!A:H,8,0),"")</f>
        <v xml:space="preserve">ﾌｨｯﾀ高知        </v>
      </c>
      <c r="H917" s="22" t="str">
        <f>IFERROR(VLOOKUP(E917,Sheet2!A:B,2,0),"")</f>
        <v/>
      </c>
      <c r="I917" s="22" t="str">
        <f t="shared" si="60"/>
        <v>83544</v>
      </c>
      <c r="J917" s="22">
        <f t="shared" si="61"/>
        <v>4</v>
      </c>
      <c r="K917" s="22">
        <f t="shared" si="62"/>
        <v>4</v>
      </c>
    </row>
    <row r="918" spans="1:11" s="22" customFormat="1">
      <c r="A918" s="22">
        <f>IFERROR(テーブル_Swim015[[#This Row],[競技番号]],"")</f>
        <v>44</v>
      </c>
      <c r="B918" s="22">
        <f>IFERROR(テーブル_Swim015[[#This Row],[組]],"")</f>
        <v>4</v>
      </c>
      <c r="C918" s="22">
        <f>IFERROR(テーブル_Swim015[[#This Row],[水路]],"")</f>
        <v>5</v>
      </c>
      <c r="D918" s="22" t="str">
        <f t="shared" si="59"/>
        <v>4445</v>
      </c>
      <c r="E918" s="22">
        <f>IFERROR(テーブル_Swim015[[#This Row],[選手番号]],"")</f>
        <v>693</v>
      </c>
      <c r="F918" s="22" t="str">
        <f>IFERROR(VLOOKUP(E918,Sheet3!A:H,3,0),"")</f>
        <v xml:space="preserve">清水　貫智                    </v>
      </c>
      <c r="G918" s="22" t="str">
        <f>IFERROR(VLOOKUP(E918,Sheet3!A:H,8,0),"")</f>
        <v xml:space="preserve">Ｂ＆Ｇ愛南      </v>
      </c>
      <c r="H918" s="22" t="str">
        <f>IFERROR(VLOOKUP(E918,Sheet2!A:B,2,0),"")</f>
        <v/>
      </c>
      <c r="I918" s="22" t="str">
        <f t="shared" si="60"/>
        <v>69344</v>
      </c>
      <c r="J918" s="22">
        <f t="shared" si="61"/>
        <v>4</v>
      </c>
      <c r="K918" s="22">
        <f t="shared" si="62"/>
        <v>5</v>
      </c>
    </row>
    <row r="919" spans="1:11" s="22" customFormat="1">
      <c r="A919" s="22">
        <f>IFERROR(テーブル_Swim015[[#This Row],[競技番号]],"")</f>
        <v>44</v>
      </c>
      <c r="B919" s="22">
        <f>IFERROR(テーブル_Swim015[[#This Row],[組]],"")</f>
        <v>4</v>
      </c>
      <c r="C919" s="22">
        <f>IFERROR(テーブル_Swim015[[#This Row],[水路]],"")</f>
        <v>6</v>
      </c>
      <c r="D919" s="22" t="str">
        <f t="shared" si="59"/>
        <v>4446</v>
      </c>
      <c r="E919" s="22">
        <f>IFERROR(テーブル_Swim015[[#This Row],[選手番号]],"")</f>
        <v>292</v>
      </c>
      <c r="F919" s="22" t="str">
        <f>IFERROR(VLOOKUP(E919,Sheet3!A:H,3,0),"")</f>
        <v xml:space="preserve">長尾　祐飛                    </v>
      </c>
      <c r="G919" s="22" t="str">
        <f>IFERROR(VLOOKUP(E919,Sheet3!A:H,8,0),"")</f>
        <v xml:space="preserve">ＷＡＭＳＴ      </v>
      </c>
      <c r="H919" s="22" t="str">
        <f>IFERROR(VLOOKUP(E919,Sheet2!A:B,2,0),"")</f>
        <v/>
      </c>
      <c r="I919" s="22" t="str">
        <f t="shared" si="60"/>
        <v>29244</v>
      </c>
      <c r="J919" s="22">
        <f t="shared" si="61"/>
        <v>4</v>
      </c>
      <c r="K919" s="22">
        <f t="shared" si="62"/>
        <v>6</v>
      </c>
    </row>
    <row r="920" spans="1:11" s="22" customFormat="1">
      <c r="A920" s="22">
        <f>IFERROR(テーブル_Swim015[[#This Row],[競技番号]],"")</f>
        <v>44</v>
      </c>
      <c r="B920" s="22">
        <f>IFERROR(テーブル_Swim015[[#This Row],[組]],"")</f>
        <v>4</v>
      </c>
      <c r="C920" s="22">
        <f>IFERROR(テーブル_Swim015[[#This Row],[水路]],"")</f>
        <v>7</v>
      </c>
      <c r="D920" s="22" t="str">
        <f t="shared" si="59"/>
        <v>4447</v>
      </c>
      <c r="E920" s="22">
        <f>IFERROR(テーブル_Swim015[[#This Row],[選手番号]],"")</f>
        <v>801</v>
      </c>
      <c r="F920" s="22" t="str">
        <f>IFERROR(VLOOKUP(E920,Sheet3!A:H,3,0),"")</f>
        <v xml:space="preserve">梶原　一柊                    </v>
      </c>
      <c r="G920" s="22" t="str">
        <f>IFERROR(VLOOKUP(E920,Sheet3!A:H,8,0),"")</f>
        <v xml:space="preserve">ＳＣすくも      </v>
      </c>
      <c r="H920" s="22" t="str">
        <f>IFERROR(VLOOKUP(E920,Sheet2!A:B,2,0),"")</f>
        <v/>
      </c>
      <c r="I920" s="22" t="str">
        <f t="shared" si="60"/>
        <v>80144</v>
      </c>
      <c r="J920" s="22">
        <f t="shared" si="61"/>
        <v>4</v>
      </c>
      <c r="K920" s="22">
        <f t="shared" si="62"/>
        <v>7</v>
      </c>
    </row>
    <row r="921" spans="1:11" s="22" customFormat="1">
      <c r="A921" s="22">
        <f>IFERROR(テーブル_Swim015[[#This Row],[競技番号]],"")</f>
        <v>44</v>
      </c>
      <c r="B921" s="22">
        <f>IFERROR(テーブル_Swim015[[#This Row],[組]],"")</f>
        <v>4</v>
      </c>
      <c r="C921" s="22">
        <f>IFERROR(テーブル_Swim015[[#This Row],[水路]],"")</f>
        <v>8</v>
      </c>
      <c r="D921" s="22" t="str">
        <f t="shared" si="59"/>
        <v>4448</v>
      </c>
      <c r="E921" s="22">
        <f>IFERROR(テーブル_Swim015[[#This Row],[選手番号]],"")</f>
        <v>684</v>
      </c>
      <c r="F921" s="22" t="str">
        <f>IFERROR(VLOOKUP(E921,Sheet3!A:H,3,0),"")</f>
        <v xml:space="preserve">浦　　陸人                    </v>
      </c>
      <c r="G921" s="22" t="str">
        <f>IFERROR(VLOOKUP(E921,Sheet3!A:H,8,0),"")</f>
        <v xml:space="preserve">コナミ松山      </v>
      </c>
      <c r="H921" s="22" t="str">
        <f>IFERROR(VLOOKUP(E921,Sheet2!A:B,2,0),"")</f>
        <v/>
      </c>
      <c r="I921" s="22" t="str">
        <f t="shared" si="60"/>
        <v>68444</v>
      </c>
      <c r="J921" s="22">
        <f t="shared" si="61"/>
        <v>4</v>
      </c>
      <c r="K921" s="22">
        <f t="shared" si="62"/>
        <v>8</v>
      </c>
    </row>
    <row r="922" spans="1:11" s="22" customFormat="1">
      <c r="A922" s="22">
        <f>IFERROR(テーブル_Swim015[[#This Row],[競技番号]],"")</f>
        <v>44</v>
      </c>
      <c r="B922" s="22">
        <f>IFERROR(テーブル_Swim015[[#This Row],[組]],"")</f>
        <v>5</v>
      </c>
      <c r="C922" s="22">
        <f>IFERROR(テーブル_Swim015[[#This Row],[水路]],"")</f>
        <v>1</v>
      </c>
      <c r="D922" s="22" t="str">
        <f t="shared" si="59"/>
        <v>4451</v>
      </c>
      <c r="E922" s="22">
        <f>IFERROR(テーブル_Swim015[[#This Row],[選手番号]],"")</f>
        <v>468</v>
      </c>
      <c r="F922" s="22" t="str">
        <f>IFERROR(VLOOKUP(E922,Sheet3!A:H,3,0),"")</f>
        <v xml:space="preserve">大橋　海斗                    </v>
      </c>
      <c r="G922" s="22" t="str">
        <f>IFERROR(VLOOKUP(E922,Sheet3!A:H,8,0),"")</f>
        <v xml:space="preserve">南海ＤＣ        </v>
      </c>
      <c r="H922" s="22" t="str">
        <f>IFERROR(VLOOKUP(E922,Sheet2!A:B,2,0),"")</f>
        <v/>
      </c>
      <c r="I922" s="22" t="str">
        <f t="shared" si="60"/>
        <v>46844</v>
      </c>
      <c r="J922" s="22">
        <f t="shared" si="61"/>
        <v>5</v>
      </c>
      <c r="K922" s="22">
        <f t="shared" si="62"/>
        <v>1</v>
      </c>
    </row>
    <row r="923" spans="1:11" s="22" customFormat="1">
      <c r="A923" s="22">
        <f>IFERROR(テーブル_Swim015[[#This Row],[競技番号]],"")</f>
        <v>44</v>
      </c>
      <c r="B923" s="22">
        <f>IFERROR(テーブル_Swim015[[#This Row],[組]],"")</f>
        <v>5</v>
      </c>
      <c r="C923" s="22">
        <f>IFERROR(テーブル_Swim015[[#This Row],[水路]],"")</f>
        <v>2</v>
      </c>
      <c r="D923" s="22" t="str">
        <f t="shared" si="59"/>
        <v>4452</v>
      </c>
      <c r="E923" s="22">
        <f>IFERROR(テーブル_Swim015[[#This Row],[選手番号]],"")</f>
        <v>179</v>
      </c>
      <c r="F923" s="22" t="str">
        <f>IFERROR(VLOOKUP(E923,Sheet3!A:H,3,0),"")</f>
        <v xml:space="preserve">村上　晴紀                    </v>
      </c>
      <c r="G923" s="22" t="str">
        <f>IFERROR(VLOOKUP(E923,Sheet3!A:H,8,0),"")</f>
        <v xml:space="preserve">坂出伊藤ＳＳ    </v>
      </c>
      <c r="H923" s="22" t="str">
        <f>IFERROR(VLOOKUP(E923,Sheet2!A:B,2,0),"")</f>
        <v/>
      </c>
      <c r="I923" s="22" t="str">
        <f t="shared" si="60"/>
        <v>17944</v>
      </c>
      <c r="J923" s="22">
        <f t="shared" si="61"/>
        <v>5</v>
      </c>
      <c r="K923" s="22">
        <f t="shared" si="62"/>
        <v>2</v>
      </c>
    </row>
    <row r="924" spans="1:11" s="22" customFormat="1">
      <c r="A924" s="22">
        <f>IFERROR(テーブル_Swim015[[#This Row],[競技番号]],"")</f>
        <v>44</v>
      </c>
      <c r="B924" s="22">
        <f>IFERROR(テーブル_Swim015[[#This Row],[組]],"")</f>
        <v>5</v>
      </c>
      <c r="C924" s="22">
        <f>IFERROR(テーブル_Swim015[[#This Row],[水路]],"")</f>
        <v>3</v>
      </c>
      <c r="D924" s="22" t="str">
        <f t="shared" si="59"/>
        <v>4453</v>
      </c>
      <c r="E924" s="22">
        <f>IFERROR(テーブル_Swim015[[#This Row],[選手番号]],"")</f>
        <v>486</v>
      </c>
      <c r="F924" s="22" t="str">
        <f>IFERROR(VLOOKUP(E924,Sheet3!A:H,3,0),"")</f>
        <v xml:space="preserve">秋山　太志                    </v>
      </c>
      <c r="G924" s="22" t="str">
        <f>IFERROR(VLOOKUP(E924,Sheet3!A:H,8,0),"")</f>
        <v xml:space="preserve">ｴﾘｴｰﾙSRT        </v>
      </c>
      <c r="H924" s="22" t="str">
        <f>IFERROR(VLOOKUP(E924,Sheet2!A:B,2,0),"")</f>
        <v/>
      </c>
      <c r="I924" s="22" t="str">
        <f t="shared" si="60"/>
        <v>48644</v>
      </c>
      <c r="J924" s="22">
        <f t="shared" si="61"/>
        <v>5</v>
      </c>
      <c r="K924" s="22">
        <f t="shared" si="62"/>
        <v>3</v>
      </c>
    </row>
    <row r="925" spans="1:11" s="22" customFormat="1">
      <c r="A925" s="22">
        <f>IFERROR(テーブル_Swim015[[#This Row],[競技番号]],"")</f>
        <v>44</v>
      </c>
      <c r="B925" s="22">
        <f>IFERROR(テーブル_Swim015[[#This Row],[組]],"")</f>
        <v>5</v>
      </c>
      <c r="C925" s="22">
        <f>IFERROR(テーブル_Swim015[[#This Row],[水路]],"")</f>
        <v>4</v>
      </c>
      <c r="D925" s="22" t="str">
        <f t="shared" si="59"/>
        <v>4454</v>
      </c>
      <c r="E925" s="22">
        <f>IFERROR(テーブル_Swim015[[#This Row],[選手番号]],"")</f>
        <v>683</v>
      </c>
      <c r="F925" s="22" t="str">
        <f>IFERROR(VLOOKUP(E925,Sheet3!A:H,3,0),"")</f>
        <v xml:space="preserve">梶田　尚輝                    </v>
      </c>
      <c r="G925" s="22" t="str">
        <f>IFERROR(VLOOKUP(E925,Sheet3!A:H,8,0),"")</f>
        <v xml:space="preserve">コナミ松山      </v>
      </c>
      <c r="H925" s="22" t="str">
        <f>IFERROR(VLOOKUP(E925,Sheet2!A:B,2,0),"")</f>
        <v/>
      </c>
      <c r="I925" s="22" t="str">
        <f t="shared" si="60"/>
        <v>68344</v>
      </c>
      <c r="J925" s="22">
        <f t="shared" si="61"/>
        <v>5</v>
      </c>
      <c r="K925" s="22">
        <f t="shared" si="62"/>
        <v>4</v>
      </c>
    </row>
    <row r="926" spans="1:11" s="22" customFormat="1">
      <c r="A926" s="22">
        <f>IFERROR(テーブル_Swim015[[#This Row],[競技番号]],"")</f>
        <v>44</v>
      </c>
      <c r="B926" s="22">
        <f>IFERROR(テーブル_Swim015[[#This Row],[組]],"")</f>
        <v>5</v>
      </c>
      <c r="C926" s="22">
        <f>IFERROR(テーブル_Swim015[[#This Row],[水路]],"")</f>
        <v>5</v>
      </c>
      <c r="D926" s="22" t="str">
        <f t="shared" si="59"/>
        <v>4455</v>
      </c>
      <c r="E926" s="22">
        <f>IFERROR(テーブル_Swim015[[#This Row],[選手番号]],"")</f>
        <v>713</v>
      </c>
      <c r="F926" s="22" t="str">
        <f>IFERROR(VLOOKUP(E926,Sheet3!A:H,3,0),"")</f>
        <v xml:space="preserve">久米　崇汰                    </v>
      </c>
      <c r="G926" s="22" t="str">
        <f>IFERROR(VLOOKUP(E926,Sheet3!A:H,8,0),"")</f>
        <v xml:space="preserve">AzuMax          </v>
      </c>
      <c r="H926" s="22" t="str">
        <f>IFERROR(VLOOKUP(E926,Sheet2!A:B,2,0),"")</f>
        <v/>
      </c>
      <c r="I926" s="22" t="str">
        <f t="shared" si="60"/>
        <v>71344</v>
      </c>
      <c r="J926" s="22">
        <f t="shared" si="61"/>
        <v>5</v>
      </c>
      <c r="K926" s="22">
        <f t="shared" si="62"/>
        <v>5</v>
      </c>
    </row>
    <row r="927" spans="1:11" s="22" customFormat="1">
      <c r="A927" s="22">
        <f>IFERROR(テーブル_Swim015[[#This Row],[競技番号]],"")</f>
        <v>44</v>
      </c>
      <c r="B927" s="22">
        <f>IFERROR(テーブル_Swim015[[#This Row],[組]],"")</f>
        <v>5</v>
      </c>
      <c r="C927" s="22">
        <f>IFERROR(テーブル_Swim015[[#This Row],[水路]],"")</f>
        <v>6</v>
      </c>
      <c r="D927" s="22" t="str">
        <f t="shared" si="59"/>
        <v>4456</v>
      </c>
      <c r="E927" s="22">
        <f>IFERROR(テーブル_Swim015[[#This Row],[選手番号]],"")</f>
        <v>395</v>
      </c>
      <c r="F927" s="22" t="str">
        <f>IFERROR(VLOOKUP(E927,Sheet3!A:H,3,0),"")</f>
        <v xml:space="preserve">立花　準大                    </v>
      </c>
      <c r="G927" s="22" t="str">
        <f>IFERROR(VLOOKUP(E927,Sheet3!A:H,8,0),"")</f>
        <v xml:space="preserve">ＯＫ藍住        </v>
      </c>
      <c r="H927" s="22" t="str">
        <f>IFERROR(VLOOKUP(E927,Sheet2!A:B,2,0),"")</f>
        <v/>
      </c>
      <c r="I927" s="22" t="str">
        <f t="shared" si="60"/>
        <v>39544</v>
      </c>
      <c r="J927" s="22">
        <f t="shared" si="61"/>
        <v>5</v>
      </c>
      <c r="K927" s="22">
        <f t="shared" si="62"/>
        <v>6</v>
      </c>
    </row>
    <row r="928" spans="1:11" s="22" customFormat="1">
      <c r="A928" s="22">
        <f>IFERROR(テーブル_Swim015[[#This Row],[競技番号]],"")</f>
        <v>44</v>
      </c>
      <c r="B928" s="22">
        <f>IFERROR(テーブル_Swim015[[#This Row],[組]],"")</f>
        <v>5</v>
      </c>
      <c r="C928" s="22">
        <f>IFERROR(テーブル_Swim015[[#This Row],[水路]],"")</f>
        <v>7</v>
      </c>
      <c r="D928" s="22" t="str">
        <f t="shared" si="59"/>
        <v>4457</v>
      </c>
      <c r="E928" s="22">
        <f>IFERROR(テーブル_Swim015[[#This Row],[選手番号]],"")</f>
        <v>345</v>
      </c>
      <c r="F928" s="22" t="str">
        <f>IFERROR(VLOOKUP(E928,Sheet3!A:H,3,0),"")</f>
        <v xml:space="preserve">中岡　健介                    </v>
      </c>
      <c r="G928" s="22" t="str">
        <f>IFERROR(VLOOKUP(E928,Sheet3!A:H,8,0),"")</f>
        <v xml:space="preserve">ＯＫＳＳ        </v>
      </c>
      <c r="H928" s="22" t="str">
        <f>IFERROR(VLOOKUP(E928,Sheet2!A:B,2,0),"")</f>
        <v/>
      </c>
      <c r="I928" s="22" t="str">
        <f t="shared" si="60"/>
        <v>34544</v>
      </c>
      <c r="J928" s="22">
        <f t="shared" si="61"/>
        <v>5</v>
      </c>
      <c r="K928" s="22">
        <f t="shared" si="62"/>
        <v>7</v>
      </c>
    </row>
    <row r="929" spans="1:11" s="22" customFormat="1">
      <c r="A929" s="22">
        <f>IFERROR(テーブル_Swim015[[#This Row],[競技番号]],"")</f>
        <v>44</v>
      </c>
      <c r="B929" s="22">
        <f>IFERROR(テーブル_Swim015[[#This Row],[組]],"")</f>
        <v>5</v>
      </c>
      <c r="C929" s="22">
        <f>IFERROR(テーブル_Swim015[[#This Row],[水路]],"")</f>
        <v>8</v>
      </c>
      <c r="D929" s="22" t="str">
        <f t="shared" si="59"/>
        <v>4458</v>
      </c>
      <c r="E929" s="22">
        <f>IFERROR(テーブル_Swim015[[#This Row],[選手番号]],"")</f>
        <v>593</v>
      </c>
      <c r="F929" s="22" t="str">
        <f>IFERROR(VLOOKUP(E929,Sheet3!A:H,3,0),"")</f>
        <v xml:space="preserve">細川直央人                    </v>
      </c>
      <c r="G929" s="22" t="str">
        <f>IFERROR(VLOOKUP(E929,Sheet3!A:H,8,0),"")</f>
        <v xml:space="preserve">石原ＳＣ        </v>
      </c>
      <c r="H929" s="22" t="str">
        <f>IFERROR(VLOOKUP(E929,Sheet2!A:B,2,0),"")</f>
        <v/>
      </c>
      <c r="I929" s="22" t="str">
        <f t="shared" si="60"/>
        <v>59344</v>
      </c>
      <c r="J929" s="22">
        <f t="shared" si="61"/>
        <v>5</v>
      </c>
      <c r="K929" s="22">
        <f t="shared" si="62"/>
        <v>8</v>
      </c>
    </row>
    <row r="930" spans="1:11" s="22" customFormat="1">
      <c r="A930" s="22">
        <f>IFERROR(テーブル_Swim015[[#This Row],[競技番号]],"")</f>
        <v>45</v>
      </c>
      <c r="B930" s="22">
        <f>IFERROR(テーブル_Swim015[[#This Row],[組]],"")</f>
        <v>1</v>
      </c>
      <c r="C930" s="22">
        <f>IFERROR(テーブル_Swim015[[#This Row],[水路]],"")</f>
        <v>1</v>
      </c>
      <c r="D930" s="22" t="str">
        <f t="shared" si="59"/>
        <v>4511</v>
      </c>
      <c r="E930" s="22">
        <f>IFERROR(テーブル_Swim015[[#This Row],[選手番号]],"")</f>
        <v>0</v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>045</v>
      </c>
      <c r="J930" s="22">
        <f t="shared" si="61"/>
        <v>1</v>
      </c>
      <c r="K930" s="22">
        <f t="shared" si="62"/>
        <v>1</v>
      </c>
    </row>
    <row r="931" spans="1:11" s="22" customFormat="1">
      <c r="A931" s="22">
        <f>IFERROR(テーブル_Swim015[[#This Row],[競技番号]],"")</f>
        <v>45</v>
      </c>
      <c r="B931" s="22">
        <f>IFERROR(テーブル_Swim015[[#This Row],[組]],"")</f>
        <v>1</v>
      </c>
      <c r="C931" s="22">
        <f>IFERROR(テーブル_Swim015[[#This Row],[水路]],"")</f>
        <v>2</v>
      </c>
      <c r="D931" s="22" t="str">
        <f t="shared" si="59"/>
        <v>4512</v>
      </c>
      <c r="E931" s="22">
        <f>IFERROR(テーブル_Swim015[[#This Row],[選手番号]],"")</f>
        <v>62</v>
      </c>
      <c r="F931" s="22" t="str">
        <f>IFERROR(VLOOKUP(E931,Sheet3!A:H,3,0),"")</f>
        <v xml:space="preserve">荻田　歩佳                    </v>
      </c>
      <c r="G931" s="22" t="str">
        <f>IFERROR(VLOOKUP(E931,Sheet3!A:H,8,0),"")</f>
        <v xml:space="preserve">ジャパン丸亀    </v>
      </c>
      <c r="H931" s="22" t="str">
        <f>IFERROR(VLOOKUP(E931,Sheet2!A:B,2,0),"")</f>
        <v/>
      </c>
      <c r="I931" s="22" t="str">
        <f t="shared" si="60"/>
        <v>6245</v>
      </c>
      <c r="J931" s="22">
        <f t="shared" si="61"/>
        <v>1</v>
      </c>
      <c r="K931" s="22">
        <f t="shared" si="62"/>
        <v>2</v>
      </c>
    </row>
    <row r="932" spans="1:11" s="22" customFormat="1">
      <c r="A932" s="22">
        <f>IFERROR(テーブル_Swim015[[#This Row],[競技番号]],"")</f>
        <v>45</v>
      </c>
      <c r="B932" s="22">
        <f>IFERROR(テーブル_Swim015[[#This Row],[組]],"")</f>
        <v>1</v>
      </c>
      <c r="C932" s="22">
        <f>IFERROR(テーブル_Swim015[[#This Row],[水路]],"")</f>
        <v>3</v>
      </c>
      <c r="D932" s="22" t="str">
        <f t="shared" si="59"/>
        <v>4513</v>
      </c>
      <c r="E932" s="22">
        <f>IFERROR(テーブル_Swim015[[#This Row],[選手番号]],"")</f>
        <v>617</v>
      </c>
      <c r="F932" s="22" t="str">
        <f>IFERROR(VLOOKUP(E932,Sheet3!A:H,3,0),"")</f>
        <v xml:space="preserve">毛利　紀葉                    </v>
      </c>
      <c r="G932" s="22" t="str">
        <f>IFERROR(VLOOKUP(E932,Sheet3!A:H,8,0),"")</f>
        <v xml:space="preserve">フィッタ松山    </v>
      </c>
      <c r="H932" s="22" t="str">
        <f>IFERROR(VLOOKUP(E932,Sheet2!A:B,2,0),"")</f>
        <v/>
      </c>
      <c r="I932" s="22" t="str">
        <f t="shared" si="60"/>
        <v>61745</v>
      </c>
      <c r="J932" s="22">
        <f t="shared" si="61"/>
        <v>1</v>
      </c>
      <c r="K932" s="22">
        <f t="shared" si="62"/>
        <v>3</v>
      </c>
    </row>
    <row r="933" spans="1:11" s="22" customFormat="1">
      <c r="A933" s="22">
        <f>IFERROR(テーブル_Swim015[[#This Row],[競技番号]],"")</f>
        <v>45</v>
      </c>
      <c r="B933" s="22">
        <f>IFERROR(テーブル_Swim015[[#This Row],[組]],"")</f>
        <v>1</v>
      </c>
      <c r="C933" s="22">
        <f>IFERROR(テーブル_Swim015[[#This Row],[水路]],"")</f>
        <v>4</v>
      </c>
      <c r="D933" s="22" t="str">
        <f t="shared" si="59"/>
        <v>4514</v>
      </c>
      <c r="E933" s="22">
        <f>IFERROR(テーブル_Swim015[[#This Row],[選手番号]],"")</f>
        <v>650</v>
      </c>
      <c r="F933" s="22" t="str">
        <f>IFERROR(VLOOKUP(E933,Sheet3!A:H,3,0),"")</f>
        <v xml:space="preserve">藤本ひより                    </v>
      </c>
      <c r="G933" s="22" t="str">
        <f>IFERROR(VLOOKUP(E933,Sheet3!A:H,8,0),"")</f>
        <v xml:space="preserve">コミュニティ    </v>
      </c>
      <c r="H933" s="22" t="str">
        <f>IFERROR(VLOOKUP(E933,Sheet2!A:B,2,0),"")</f>
        <v/>
      </c>
      <c r="I933" s="22" t="str">
        <f t="shared" si="60"/>
        <v>65045</v>
      </c>
      <c r="J933" s="22">
        <f t="shared" si="61"/>
        <v>1</v>
      </c>
      <c r="K933" s="22">
        <f t="shared" si="62"/>
        <v>4</v>
      </c>
    </row>
    <row r="934" spans="1:11" s="22" customFormat="1">
      <c r="A934" s="22">
        <f>IFERROR(テーブル_Swim015[[#This Row],[競技番号]],"")</f>
        <v>45</v>
      </c>
      <c r="B934" s="22">
        <f>IFERROR(テーブル_Swim015[[#This Row],[組]],"")</f>
        <v>1</v>
      </c>
      <c r="C934" s="22">
        <f>IFERROR(テーブル_Swim015[[#This Row],[水路]],"")</f>
        <v>5</v>
      </c>
      <c r="D934" s="22" t="str">
        <f t="shared" si="59"/>
        <v>4515</v>
      </c>
      <c r="E934" s="22">
        <f>IFERROR(テーブル_Swim015[[#This Row],[選手番号]],"")</f>
        <v>420</v>
      </c>
      <c r="F934" s="22" t="str">
        <f>IFERROR(VLOOKUP(E934,Sheet3!A:H,3,0),"")</f>
        <v xml:space="preserve">森﨑　楓子                    </v>
      </c>
      <c r="G934" s="22" t="str">
        <f>IFERROR(VLOOKUP(E934,Sheet3!A:H,8,0),"")</f>
        <v xml:space="preserve">トビウオ川内    </v>
      </c>
      <c r="H934" s="22" t="str">
        <f>IFERROR(VLOOKUP(E934,Sheet2!A:B,2,0),"")</f>
        <v/>
      </c>
      <c r="I934" s="22" t="str">
        <f t="shared" si="60"/>
        <v>42045</v>
      </c>
      <c r="J934" s="22">
        <f t="shared" si="61"/>
        <v>1</v>
      </c>
      <c r="K934" s="22">
        <f t="shared" si="62"/>
        <v>5</v>
      </c>
    </row>
    <row r="935" spans="1:11" s="22" customFormat="1">
      <c r="A935" s="22">
        <f>IFERROR(テーブル_Swim015[[#This Row],[競技番号]],"")</f>
        <v>45</v>
      </c>
      <c r="B935" s="22">
        <f>IFERROR(テーブル_Swim015[[#This Row],[組]],"")</f>
        <v>1</v>
      </c>
      <c r="C935" s="22">
        <f>IFERROR(テーブル_Swim015[[#This Row],[水路]],"")</f>
        <v>6</v>
      </c>
      <c r="D935" s="22" t="str">
        <f t="shared" si="59"/>
        <v>4516</v>
      </c>
      <c r="E935" s="22">
        <f>IFERROR(テーブル_Swim015[[#This Row],[選手番号]],"")</f>
        <v>24</v>
      </c>
      <c r="F935" s="22" t="str">
        <f>IFERROR(VLOOKUP(E935,Sheet3!A:H,3,0),"")</f>
        <v xml:space="preserve">新田　百菜                    </v>
      </c>
      <c r="G935" s="22" t="str">
        <f>IFERROR(VLOOKUP(E935,Sheet3!A:H,8,0),"")</f>
        <v xml:space="preserve">ジャパン高松    </v>
      </c>
      <c r="H935" s="22" t="str">
        <f>IFERROR(VLOOKUP(E935,Sheet2!A:B,2,0),"")</f>
        <v/>
      </c>
      <c r="I935" s="22" t="str">
        <f t="shared" si="60"/>
        <v>2445</v>
      </c>
      <c r="J935" s="22">
        <f t="shared" si="61"/>
        <v>1</v>
      </c>
      <c r="K935" s="22">
        <f t="shared" si="62"/>
        <v>6</v>
      </c>
    </row>
    <row r="936" spans="1:11" s="22" customFormat="1">
      <c r="A936" s="22">
        <f>IFERROR(テーブル_Swim015[[#This Row],[競技番号]],"")</f>
        <v>45</v>
      </c>
      <c r="B936" s="22">
        <f>IFERROR(テーブル_Swim015[[#This Row],[組]],"")</f>
        <v>1</v>
      </c>
      <c r="C936" s="22">
        <f>IFERROR(テーブル_Swim015[[#This Row],[水路]],"")</f>
        <v>7</v>
      </c>
      <c r="D936" s="22" t="str">
        <f t="shared" si="59"/>
        <v>4517</v>
      </c>
      <c r="E936" s="22">
        <f>IFERROR(テーブル_Swim015[[#This Row],[選手番号]],"")</f>
        <v>694</v>
      </c>
      <c r="F936" s="22" t="str">
        <f>IFERROR(VLOOKUP(E936,Sheet3!A:H,3,0),"")</f>
        <v xml:space="preserve">清水　美来                    </v>
      </c>
      <c r="G936" s="22" t="str">
        <f>IFERROR(VLOOKUP(E936,Sheet3!A:H,8,0),"")</f>
        <v xml:space="preserve">Ｂ＆Ｇ愛南      </v>
      </c>
      <c r="H936" s="22" t="str">
        <f>IFERROR(VLOOKUP(E936,Sheet2!A:B,2,0),"")</f>
        <v/>
      </c>
      <c r="I936" s="22" t="str">
        <f t="shared" si="60"/>
        <v>69445</v>
      </c>
      <c r="J936" s="22">
        <f t="shared" si="61"/>
        <v>1</v>
      </c>
      <c r="K936" s="22">
        <f t="shared" si="62"/>
        <v>7</v>
      </c>
    </row>
    <row r="937" spans="1:11" s="22" customFormat="1">
      <c r="A937" s="22">
        <f>IFERROR(テーブル_Swim015[[#This Row],[競技番号]],"")</f>
        <v>45</v>
      </c>
      <c r="B937" s="22">
        <f>IFERROR(テーブル_Swim015[[#This Row],[組]],"")</f>
        <v>1</v>
      </c>
      <c r="C937" s="22">
        <f>IFERROR(テーブル_Swim015[[#This Row],[水路]],"")</f>
        <v>8</v>
      </c>
      <c r="D937" s="22" t="str">
        <f t="shared" si="59"/>
        <v>4518</v>
      </c>
      <c r="E937" s="22">
        <f>IFERROR(テーブル_Swim015[[#This Row],[選手番号]],"")</f>
        <v>0</v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>045</v>
      </c>
      <c r="J937" s="22">
        <f t="shared" si="61"/>
        <v>1</v>
      </c>
      <c r="K937" s="22">
        <f t="shared" si="62"/>
        <v>8</v>
      </c>
    </row>
    <row r="938" spans="1:11" s="22" customFormat="1">
      <c r="A938" s="22">
        <f>IFERROR(テーブル_Swim015[[#This Row],[競技番号]],"")</f>
        <v>45</v>
      </c>
      <c r="B938" s="22">
        <f>IFERROR(テーブル_Swim015[[#This Row],[組]],"")</f>
        <v>2</v>
      </c>
      <c r="C938" s="22">
        <f>IFERROR(テーブル_Swim015[[#This Row],[水路]],"")</f>
        <v>1</v>
      </c>
      <c r="D938" s="22" t="str">
        <f t="shared" si="59"/>
        <v>4521</v>
      </c>
      <c r="E938" s="22">
        <f>IFERROR(テーブル_Swim015[[#This Row],[選手番号]],"")</f>
        <v>824</v>
      </c>
      <c r="F938" s="22" t="str">
        <f>IFERROR(VLOOKUP(E938,Sheet3!A:H,3,0),"")</f>
        <v xml:space="preserve">西内　　維                    </v>
      </c>
      <c r="G938" s="22" t="str">
        <f>IFERROR(VLOOKUP(E938,Sheet3!A:H,8,0),"")</f>
        <v xml:space="preserve">NSP高知         </v>
      </c>
      <c r="H938" s="22" t="str">
        <f>IFERROR(VLOOKUP(E938,Sheet2!A:B,2,0),"")</f>
        <v/>
      </c>
      <c r="I938" s="22" t="str">
        <f t="shared" si="60"/>
        <v>82445</v>
      </c>
      <c r="J938" s="22">
        <f t="shared" si="61"/>
        <v>2</v>
      </c>
      <c r="K938" s="22">
        <f t="shared" si="62"/>
        <v>1</v>
      </c>
    </row>
    <row r="939" spans="1:11" s="22" customFormat="1">
      <c r="A939" s="22">
        <f>IFERROR(テーブル_Swim015[[#This Row],[競技番号]],"")</f>
        <v>45</v>
      </c>
      <c r="B939" s="22">
        <f>IFERROR(テーブル_Swim015[[#This Row],[組]],"")</f>
        <v>2</v>
      </c>
      <c r="C939" s="22">
        <f>IFERROR(テーブル_Swim015[[#This Row],[水路]],"")</f>
        <v>2</v>
      </c>
      <c r="D939" s="22" t="str">
        <f t="shared" si="59"/>
        <v>4522</v>
      </c>
      <c r="E939" s="22">
        <f>IFERROR(テーブル_Swim015[[#This Row],[選手番号]],"")</f>
        <v>541</v>
      </c>
      <c r="F939" s="22" t="str">
        <f>IFERROR(VLOOKUP(E939,Sheet3!A:H,3,0),"")</f>
        <v xml:space="preserve">矢野　萌佳                    </v>
      </c>
      <c r="G939" s="22" t="str">
        <f>IFERROR(VLOOKUP(E939,Sheet3!A:H,8,0),"")</f>
        <v xml:space="preserve">八幡浜ＳＣ      </v>
      </c>
      <c r="H939" s="22" t="str">
        <f>IFERROR(VLOOKUP(E939,Sheet2!A:B,2,0),"")</f>
        <v/>
      </c>
      <c r="I939" s="22" t="str">
        <f t="shared" si="60"/>
        <v>54145</v>
      </c>
      <c r="J939" s="22">
        <f t="shared" si="61"/>
        <v>2</v>
      </c>
      <c r="K939" s="22">
        <f t="shared" si="62"/>
        <v>2</v>
      </c>
    </row>
    <row r="940" spans="1:11" s="22" customFormat="1">
      <c r="A940" s="22">
        <f>IFERROR(テーブル_Swim015[[#This Row],[競技番号]],"")</f>
        <v>45</v>
      </c>
      <c r="B940" s="22">
        <f>IFERROR(テーブル_Swim015[[#This Row],[組]],"")</f>
        <v>2</v>
      </c>
      <c r="C940" s="22">
        <f>IFERROR(テーブル_Swim015[[#This Row],[水路]],"")</f>
        <v>3</v>
      </c>
      <c r="D940" s="22" t="str">
        <f t="shared" si="59"/>
        <v>4523</v>
      </c>
      <c r="E940" s="22">
        <f>IFERROR(テーブル_Swim015[[#This Row],[選手番号]],"")</f>
        <v>571</v>
      </c>
      <c r="F940" s="22" t="str">
        <f>IFERROR(VLOOKUP(E940,Sheet3!A:H,3,0),"")</f>
        <v xml:space="preserve">菅原　千博                    </v>
      </c>
      <c r="G940" s="22" t="str">
        <f>IFERROR(VLOOKUP(E940,Sheet3!A:H,8,0),"")</f>
        <v xml:space="preserve">アズサ松山      </v>
      </c>
      <c r="H940" s="22" t="str">
        <f>IFERROR(VLOOKUP(E940,Sheet2!A:B,2,0),"")</f>
        <v/>
      </c>
      <c r="I940" s="22" t="str">
        <f t="shared" si="60"/>
        <v>57145</v>
      </c>
      <c r="J940" s="22">
        <f t="shared" si="61"/>
        <v>2</v>
      </c>
      <c r="K940" s="22">
        <f t="shared" si="62"/>
        <v>3</v>
      </c>
    </row>
    <row r="941" spans="1:11" s="22" customFormat="1">
      <c r="A941" s="22">
        <f>IFERROR(テーブル_Swim015[[#This Row],[競技番号]],"")</f>
        <v>45</v>
      </c>
      <c r="B941" s="22">
        <f>IFERROR(テーブル_Swim015[[#This Row],[組]],"")</f>
        <v>2</v>
      </c>
      <c r="C941" s="22">
        <f>IFERROR(テーブル_Swim015[[#This Row],[水路]],"")</f>
        <v>4</v>
      </c>
      <c r="D941" s="22" t="str">
        <f t="shared" si="59"/>
        <v>4524</v>
      </c>
      <c r="E941" s="22">
        <f>IFERROR(テーブル_Swim015[[#This Row],[選手番号]],"")</f>
        <v>60</v>
      </c>
      <c r="F941" s="22" t="str">
        <f>IFERROR(VLOOKUP(E941,Sheet3!A:H,3,0),"")</f>
        <v xml:space="preserve">高嶋ひなの                    </v>
      </c>
      <c r="G941" s="22" t="str">
        <f>IFERROR(VLOOKUP(E941,Sheet3!A:H,8,0),"")</f>
        <v xml:space="preserve">ジャパン丸亀    </v>
      </c>
      <c r="H941" s="22" t="str">
        <f>IFERROR(VLOOKUP(E941,Sheet2!A:B,2,0),"")</f>
        <v/>
      </c>
      <c r="I941" s="22" t="str">
        <f t="shared" si="60"/>
        <v>6045</v>
      </c>
      <c r="J941" s="22">
        <f t="shared" si="61"/>
        <v>2</v>
      </c>
      <c r="K941" s="22">
        <f t="shared" si="62"/>
        <v>4</v>
      </c>
    </row>
    <row r="942" spans="1:11" s="22" customFormat="1">
      <c r="A942" s="22">
        <f>IFERROR(テーブル_Swim015[[#This Row],[競技番号]],"")</f>
        <v>45</v>
      </c>
      <c r="B942" s="22">
        <f>IFERROR(テーブル_Swim015[[#This Row],[組]],"")</f>
        <v>2</v>
      </c>
      <c r="C942" s="22">
        <f>IFERROR(テーブル_Swim015[[#This Row],[水路]],"")</f>
        <v>5</v>
      </c>
      <c r="D942" s="22" t="str">
        <f t="shared" si="59"/>
        <v>4525</v>
      </c>
      <c r="E942" s="22">
        <f>IFERROR(テーブル_Swim015[[#This Row],[選手番号]],"")</f>
        <v>594</v>
      </c>
      <c r="F942" s="22" t="str">
        <f>IFERROR(VLOOKUP(E942,Sheet3!A:H,3,0),"")</f>
        <v xml:space="preserve">石丸　帆夏                    </v>
      </c>
      <c r="G942" s="22" t="str">
        <f>IFERROR(VLOOKUP(E942,Sheet3!A:H,8,0),"")</f>
        <v xml:space="preserve">石原ＳＣ        </v>
      </c>
      <c r="H942" s="22" t="str">
        <f>IFERROR(VLOOKUP(E942,Sheet2!A:B,2,0),"")</f>
        <v/>
      </c>
      <c r="I942" s="22" t="str">
        <f t="shared" si="60"/>
        <v>59445</v>
      </c>
      <c r="J942" s="22">
        <f t="shared" si="61"/>
        <v>2</v>
      </c>
      <c r="K942" s="22">
        <f t="shared" si="62"/>
        <v>5</v>
      </c>
    </row>
    <row r="943" spans="1:11" s="22" customFormat="1">
      <c r="A943" s="22">
        <f>IFERROR(テーブル_Swim015[[#This Row],[競技番号]],"")</f>
        <v>45</v>
      </c>
      <c r="B943" s="22">
        <f>IFERROR(テーブル_Swim015[[#This Row],[組]],"")</f>
        <v>2</v>
      </c>
      <c r="C943" s="22">
        <f>IFERROR(テーブル_Swim015[[#This Row],[水路]],"")</f>
        <v>6</v>
      </c>
      <c r="D943" s="22" t="str">
        <f t="shared" si="59"/>
        <v>4526</v>
      </c>
      <c r="E943" s="22">
        <f>IFERROR(テーブル_Swim015[[#This Row],[選手番号]],"")</f>
        <v>475</v>
      </c>
      <c r="F943" s="22" t="str">
        <f>IFERROR(VLOOKUP(E943,Sheet3!A:H,3,0),"")</f>
        <v xml:space="preserve">岩間　薫乃                    </v>
      </c>
      <c r="G943" s="22" t="str">
        <f>IFERROR(VLOOKUP(E943,Sheet3!A:H,8,0),"")</f>
        <v xml:space="preserve">南海ＤＣ        </v>
      </c>
      <c r="H943" s="22" t="str">
        <f>IFERROR(VLOOKUP(E943,Sheet2!A:B,2,0),"")</f>
        <v/>
      </c>
      <c r="I943" s="22" t="str">
        <f t="shared" si="60"/>
        <v>47545</v>
      </c>
      <c r="J943" s="22">
        <f t="shared" si="61"/>
        <v>2</v>
      </c>
      <c r="K943" s="22">
        <f t="shared" si="62"/>
        <v>6</v>
      </c>
    </row>
    <row r="944" spans="1:11" s="22" customFormat="1">
      <c r="A944" s="22">
        <f>IFERROR(テーブル_Swim015[[#This Row],[競技番号]],"")</f>
        <v>45</v>
      </c>
      <c r="B944" s="22">
        <f>IFERROR(テーブル_Swim015[[#This Row],[組]],"")</f>
        <v>2</v>
      </c>
      <c r="C944" s="22">
        <f>IFERROR(テーブル_Swim015[[#This Row],[水路]],"")</f>
        <v>7</v>
      </c>
      <c r="D944" s="22" t="str">
        <f t="shared" si="59"/>
        <v>4527</v>
      </c>
      <c r="E944" s="22">
        <f>IFERROR(テーブル_Swim015[[#This Row],[選手番号]],"")</f>
        <v>439</v>
      </c>
      <c r="F944" s="22" t="str">
        <f>IFERROR(VLOOKUP(E944,Sheet3!A:H,3,0),"")</f>
        <v xml:space="preserve">山崎　咲瑛                    </v>
      </c>
      <c r="G944" s="22" t="str">
        <f>IFERROR(VLOOKUP(E944,Sheet3!A:H,8,0),"")</f>
        <v xml:space="preserve">五百木ＳＣ      </v>
      </c>
      <c r="H944" s="22" t="str">
        <f>IFERROR(VLOOKUP(E944,Sheet2!A:B,2,0),"")</f>
        <v/>
      </c>
      <c r="I944" s="22" t="str">
        <f t="shared" si="60"/>
        <v>43945</v>
      </c>
      <c r="J944" s="22">
        <f t="shared" si="61"/>
        <v>2</v>
      </c>
      <c r="K944" s="22">
        <f t="shared" si="62"/>
        <v>7</v>
      </c>
    </row>
    <row r="945" spans="1:11" s="22" customFormat="1">
      <c r="A945" s="22">
        <f>IFERROR(テーブル_Swim015[[#This Row],[競技番号]],"")</f>
        <v>45</v>
      </c>
      <c r="B945" s="22">
        <f>IFERROR(テーブル_Swim015[[#This Row],[組]],"")</f>
        <v>2</v>
      </c>
      <c r="C945" s="22">
        <f>IFERROR(テーブル_Swim015[[#This Row],[水路]],"")</f>
        <v>8</v>
      </c>
      <c r="D945" s="22" t="str">
        <f t="shared" si="59"/>
        <v>4528</v>
      </c>
      <c r="E945" s="22">
        <f>IFERROR(テーブル_Swim015[[#This Row],[選手番号]],"")</f>
        <v>720</v>
      </c>
      <c r="F945" s="22" t="str">
        <f>IFERROR(VLOOKUP(E945,Sheet3!A:H,3,0),"")</f>
        <v xml:space="preserve">安達祐里奈                    </v>
      </c>
      <c r="G945" s="22" t="str">
        <f>IFERROR(VLOOKUP(E945,Sheet3!A:H,8,0),"")</f>
        <v xml:space="preserve">コナミ高知      </v>
      </c>
      <c r="H945" s="22" t="str">
        <f>IFERROR(VLOOKUP(E945,Sheet2!A:B,2,0),"")</f>
        <v/>
      </c>
      <c r="I945" s="22" t="str">
        <f t="shared" si="60"/>
        <v>72045</v>
      </c>
      <c r="J945" s="22">
        <f t="shared" si="61"/>
        <v>2</v>
      </c>
      <c r="K945" s="22">
        <f t="shared" si="62"/>
        <v>8</v>
      </c>
    </row>
    <row r="946" spans="1:11" s="22" customFormat="1">
      <c r="A946" s="22">
        <f>IFERROR(テーブル_Swim015[[#This Row],[競技番号]],"")</f>
        <v>46</v>
      </c>
      <c r="B946" s="22">
        <f>IFERROR(テーブル_Swim015[[#This Row],[組]],"")</f>
        <v>1</v>
      </c>
      <c r="C946" s="22">
        <f>IFERROR(テーブル_Swim015[[#This Row],[水路]],"")</f>
        <v>1</v>
      </c>
      <c r="D946" s="22" t="str">
        <f t="shared" si="59"/>
        <v>4611</v>
      </c>
      <c r="E946" s="22">
        <f>IFERROR(テーブル_Swim015[[#This Row],[選手番号]],"")</f>
        <v>0</v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>046</v>
      </c>
      <c r="J946" s="22">
        <f t="shared" si="61"/>
        <v>1</v>
      </c>
      <c r="K946" s="22">
        <f t="shared" si="62"/>
        <v>1</v>
      </c>
    </row>
    <row r="947" spans="1:11" s="22" customFormat="1">
      <c r="A947" s="22">
        <f>IFERROR(テーブル_Swim015[[#This Row],[競技番号]],"")</f>
        <v>46</v>
      </c>
      <c r="B947" s="22">
        <f>IFERROR(テーブル_Swim015[[#This Row],[組]],"")</f>
        <v>1</v>
      </c>
      <c r="C947" s="22">
        <f>IFERROR(テーブル_Swim015[[#This Row],[水路]],"")</f>
        <v>2</v>
      </c>
      <c r="D947" s="22" t="str">
        <f t="shared" si="59"/>
        <v>4612</v>
      </c>
      <c r="E947" s="22">
        <f>IFERROR(テーブル_Swim015[[#This Row],[選手番号]],"")</f>
        <v>0</v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>046</v>
      </c>
      <c r="J947" s="22">
        <f t="shared" si="61"/>
        <v>1</v>
      </c>
      <c r="K947" s="22">
        <f t="shared" si="62"/>
        <v>2</v>
      </c>
    </row>
    <row r="948" spans="1:11" s="22" customFormat="1">
      <c r="A948" s="22">
        <f>IFERROR(テーブル_Swim015[[#This Row],[競技番号]],"")</f>
        <v>46</v>
      </c>
      <c r="B948" s="22">
        <f>IFERROR(テーブル_Swim015[[#This Row],[組]],"")</f>
        <v>1</v>
      </c>
      <c r="C948" s="22">
        <f>IFERROR(テーブル_Swim015[[#This Row],[水路]],"")</f>
        <v>3</v>
      </c>
      <c r="D948" s="22" t="str">
        <f t="shared" si="59"/>
        <v>4613</v>
      </c>
      <c r="E948" s="22">
        <f>IFERROR(テーブル_Swim015[[#This Row],[選手番号]],"")</f>
        <v>700</v>
      </c>
      <c r="F948" s="22" t="str">
        <f>IFERROR(VLOOKUP(E948,Sheet3!A:H,3,0),"")</f>
        <v xml:space="preserve">福岡　威人                    </v>
      </c>
      <c r="G948" s="22" t="str">
        <f>IFERROR(VLOOKUP(E948,Sheet3!A:H,8,0),"")</f>
        <v xml:space="preserve">MESSA           </v>
      </c>
      <c r="H948" s="22" t="str">
        <f>IFERROR(VLOOKUP(E948,Sheet2!A:B,2,0),"")</f>
        <v/>
      </c>
      <c r="I948" s="22" t="str">
        <f t="shared" si="60"/>
        <v>70046</v>
      </c>
      <c r="J948" s="22">
        <f t="shared" si="61"/>
        <v>1</v>
      </c>
      <c r="K948" s="22">
        <f t="shared" si="62"/>
        <v>3</v>
      </c>
    </row>
    <row r="949" spans="1:11" s="22" customFormat="1">
      <c r="A949" s="22">
        <f>IFERROR(テーブル_Swim015[[#This Row],[競技番号]],"")</f>
        <v>46</v>
      </c>
      <c r="B949" s="22">
        <f>IFERROR(テーブル_Swim015[[#This Row],[組]],"")</f>
        <v>1</v>
      </c>
      <c r="C949" s="22">
        <f>IFERROR(テーブル_Swim015[[#This Row],[水路]],"")</f>
        <v>4</v>
      </c>
      <c r="D949" s="22" t="str">
        <f t="shared" si="59"/>
        <v>4614</v>
      </c>
      <c r="E949" s="22">
        <f>IFERROR(テーブル_Swim015[[#This Row],[選手番号]],"")</f>
        <v>717</v>
      </c>
      <c r="F949" s="22" t="str">
        <f>IFERROR(VLOOKUP(E949,Sheet3!A:H,3,0),"")</f>
        <v xml:space="preserve">弘田　量也                    </v>
      </c>
      <c r="G949" s="22" t="str">
        <f>IFERROR(VLOOKUP(E949,Sheet3!A:H,8,0),"")</f>
        <v xml:space="preserve">コナミ高知      </v>
      </c>
      <c r="H949" s="22" t="str">
        <f>IFERROR(VLOOKUP(E949,Sheet2!A:B,2,0),"")</f>
        <v/>
      </c>
      <c r="I949" s="22" t="str">
        <f t="shared" si="60"/>
        <v>71746</v>
      </c>
      <c r="J949" s="22">
        <f t="shared" si="61"/>
        <v>1</v>
      </c>
      <c r="K949" s="22">
        <f t="shared" si="62"/>
        <v>4</v>
      </c>
    </row>
    <row r="950" spans="1:11" s="22" customFormat="1">
      <c r="A950" s="22">
        <f>IFERROR(テーブル_Swim015[[#This Row],[競技番号]],"")</f>
        <v>46</v>
      </c>
      <c r="B950" s="22">
        <f>IFERROR(テーブル_Swim015[[#This Row],[組]],"")</f>
        <v>1</v>
      </c>
      <c r="C950" s="22">
        <f>IFERROR(テーブル_Swim015[[#This Row],[水路]],"")</f>
        <v>5</v>
      </c>
      <c r="D950" s="22" t="str">
        <f t="shared" si="59"/>
        <v>4615</v>
      </c>
      <c r="E950" s="22">
        <f>IFERROR(テーブル_Swim015[[#This Row],[選手番号]],"")</f>
        <v>341</v>
      </c>
      <c r="F950" s="22" t="str">
        <f>IFERROR(VLOOKUP(E950,Sheet3!A:H,3,0),"")</f>
        <v xml:space="preserve">中岡悠一朗                    </v>
      </c>
      <c r="G950" s="22" t="str">
        <f>IFERROR(VLOOKUP(E950,Sheet3!A:H,8,0),"")</f>
        <v xml:space="preserve">ＯＫＳＳ        </v>
      </c>
      <c r="H950" s="22" t="str">
        <f>IFERROR(VLOOKUP(E950,Sheet2!A:B,2,0),"")</f>
        <v/>
      </c>
      <c r="I950" s="22" t="str">
        <f t="shared" si="60"/>
        <v>34146</v>
      </c>
      <c r="J950" s="22">
        <f t="shared" si="61"/>
        <v>1</v>
      </c>
      <c r="K950" s="22">
        <f t="shared" si="62"/>
        <v>5</v>
      </c>
    </row>
    <row r="951" spans="1:11" s="22" customFormat="1">
      <c r="A951" s="22">
        <f>IFERROR(テーブル_Swim015[[#This Row],[競技番号]],"")</f>
        <v>46</v>
      </c>
      <c r="B951" s="22">
        <f>IFERROR(テーブル_Swim015[[#This Row],[組]],"")</f>
        <v>1</v>
      </c>
      <c r="C951" s="22">
        <f>IFERROR(テーブル_Swim015[[#This Row],[水路]],"")</f>
        <v>6</v>
      </c>
      <c r="D951" s="22" t="str">
        <f t="shared" si="59"/>
        <v>4616</v>
      </c>
      <c r="E951" s="22">
        <f>IFERROR(テーブル_Swim015[[#This Row],[選手番号]],"")</f>
        <v>810</v>
      </c>
      <c r="F951" s="22" t="str">
        <f>IFERROR(VLOOKUP(E951,Sheet3!A:H,3,0),"")</f>
        <v xml:space="preserve">下元　優典                    </v>
      </c>
      <c r="G951" s="22" t="str">
        <f>IFERROR(VLOOKUP(E951,Sheet3!A:H,8,0),"")</f>
        <v xml:space="preserve">NSP高知         </v>
      </c>
      <c r="H951" s="22" t="str">
        <f>IFERROR(VLOOKUP(E951,Sheet2!A:B,2,0),"")</f>
        <v/>
      </c>
      <c r="I951" s="22" t="str">
        <f t="shared" si="60"/>
        <v>81046</v>
      </c>
      <c r="J951" s="22">
        <f t="shared" si="61"/>
        <v>1</v>
      </c>
      <c r="K951" s="22">
        <f t="shared" si="62"/>
        <v>6</v>
      </c>
    </row>
    <row r="952" spans="1:11" s="22" customFormat="1">
      <c r="A952" s="22">
        <f>IFERROR(テーブル_Swim015[[#This Row],[競技番号]],"")</f>
        <v>46</v>
      </c>
      <c r="B952" s="22">
        <f>IFERROR(テーブル_Swim015[[#This Row],[組]],"")</f>
        <v>1</v>
      </c>
      <c r="C952" s="22">
        <f>IFERROR(テーブル_Swim015[[#This Row],[水路]],"")</f>
        <v>7</v>
      </c>
      <c r="D952" s="22" t="str">
        <f t="shared" si="59"/>
        <v>4617</v>
      </c>
      <c r="E952" s="22">
        <f>IFERROR(テーブル_Swim015[[#This Row],[選手番号]],"")</f>
        <v>0</v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>046</v>
      </c>
      <c r="J952" s="22">
        <f t="shared" si="61"/>
        <v>1</v>
      </c>
      <c r="K952" s="22">
        <f t="shared" si="62"/>
        <v>7</v>
      </c>
    </row>
    <row r="953" spans="1:11" s="22" customFormat="1">
      <c r="A953" s="22">
        <f>IFERROR(テーブル_Swim015[[#This Row],[競技番号]],"")</f>
        <v>46</v>
      </c>
      <c r="B953" s="22">
        <f>IFERROR(テーブル_Swim015[[#This Row],[組]],"")</f>
        <v>1</v>
      </c>
      <c r="C953" s="22">
        <f>IFERROR(テーブル_Swim015[[#This Row],[水路]],"")</f>
        <v>8</v>
      </c>
      <c r="D953" s="22" t="str">
        <f t="shared" si="59"/>
        <v>4618</v>
      </c>
      <c r="E953" s="22">
        <f>IFERROR(テーブル_Swim015[[#This Row],[選手番号]],"")</f>
        <v>0</v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>046</v>
      </c>
      <c r="J953" s="22">
        <f t="shared" si="61"/>
        <v>1</v>
      </c>
      <c r="K953" s="22">
        <f t="shared" si="62"/>
        <v>8</v>
      </c>
    </row>
    <row r="954" spans="1:11" s="22" customFormat="1">
      <c r="A954" s="22">
        <f>IFERROR(テーブル_Swim015[[#This Row],[競技番号]],"")</f>
        <v>46</v>
      </c>
      <c r="B954" s="22">
        <f>IFERROR(テーブル_Swim015[[#This Row],[組]],"")</f>
        <v>2</v>
      </c>
      <c r="C954" s="22">
        <f>IFERROR(テーブル_Swim015[[#This Row],[水路]],"")</f>
        <v>1</v>
      </c>
      <c r="D954" s="22" t="str">
        <f t="shared" si="59"/>
        <v>4621</v>
      </c>
      <c r="E954" s="22">
        <f>IFERROR(テーブル_Swim015[[#This Row],[選手番号]],"")</f>
        <v>288</v>
      </c>
      <c r="F954" s="22" t="str">
        <f>IFERROR(VLOOKUP(E954,Sheet3!A:H,3,0),"")</f>
        <v xml:space="preserve">新出　浩人                    </v>
      </c>
      <c r="G954" s="22" t="str">
        <f>IFERROR(VLOOKUP(E954,Sheet3!A:H,8,0),"")</f>
        <v xml:space="preserve">ＷＡＭＳＴ      </v>
      </c>
      <c r="H954" s="22" t="str">
        <f>IFERROR(VLOOKUP(E954,Sheet2!A:B,2,0),"")</f>
        <v/>
      </c>
      <c r="I954" s="22" t="str">
        <f t="shared" si="60"/>
        <v>28846</v>
      </c>
      <c r="J954" s="22">
        <f t="shared" si="61"/>
        <v>2</v>
      </c>
      <c r="K954" s="22">
        <f t="shared" si="62"/>
        <v>1</v>
      </c>
    </row>
    <row r="955" spans="1:11" s="22" customFormat="1">
      <c r="A955" s="22">
        <f>IFERROR(テーブル_Swim015[[#This Row],[競技番号]],"")</f>
        <v>46</v>
      </c>
      <c r="B955" s="22">
        <f>IFERROR(テーブル_Swim015[[#This Row],[組]],"")</f>
        <v>2</v>
      </c>
      <c r="C955" s="22">
        <f>IFERROR(テーブル_Swim015[[#This Row],[水路]],"")</f>
        <v>2</v>
      </c>
      <c r="D955" s="22" t="str">
        <f t="shared" si="59"/>
        <v>4622</v>
      </c>
      <c r="E955" s="22">
        <f>IFERROR(テーブル_Swim015[[#This Row],[選手番号]],"")</f>
        <v>715</v>
      </c>
      <c r="F955" s="22" t="str">
        <f>IFERROR(VLOOKUP(E955,Sheet3!A:H,3,0),"")</f>
        <v xml:space="preserve">宗石　永遠                    </v>
      </c>
      <c r="G955" s="22" t="str">
        <f>IFERROR(VLOOKUP(E955,Sheet3!A:H,8,0),"")</f>
        <v xml:space="preserve">コナミ高知      </v>
      </c>
      <c r="H955" s="22" t="str">
        <f>IFERROR(VLOOKUP(E955,Sheet2!A:B,2,0),"")</f>
        <v/>
      </c>
      <c r="I955" s="22" t="str">
        <f t="shared" si="60"/>
        <v>71546</v>
      </c>
      <c r="J955" s="22">
        <f t="shared" si="61"/>
        <v>2</v>
      </c>
      <c r="K955" s="22">
        <f t="shared" si="62"/>
        <v>2</v>
      </c>
    </row>
    <row r="956" spans="1:11" s="22" customFormat="1">
      <c r="A956" s="22">
        <f>IFERROR(テーブル_Swim015[[#This Row],[競技番号]],"")</f>
        <v>46</v>
      </c>
      <c r="B956" s="22">
        <f>IFERROR(テーブル_Swim015[[#This Row],[組]],"")</f>
        <v>2</v>
      </c>
      <c r="C956" s="22">
        <f>IFERROR(テーブル_Swim015[[#This Row],[水路]],"")</f>
        <v>3</v>
      </c>
      <c r="D956" s="22" t="str">
        <f t="shared" si="59"/>
        <v>4623</v>
      </c>
      <c r="E956" s="22">
        <f>IFERROR(テーブル_Swim015[[#This Row],[選手番号]],"")</f>
        <v>532</v>
      </c>
      <c r="F956" s="22" t="str">
        <f>IFERROR(VLOOKUP(E956,Sheet3!A:H,3,0),"")</f>
        <v xml:space="preserve">山本　郷平                    </v>
      </c>
      <c r="G956" s="22" t="str">
        <f>IFERROR(VLOOKUP(E956,Sheet3!A:H,8,0),"")</f>
        <v xml:space="preserve">八幡浜ＳＣ      </v>
      </c>
      <c r="H956" s="22" t="str">
        <f>IFERROR(VLOOKUP(E956,Sheet2!A:B,2,0),"")</f>
        <v/>
      </c>
      <c r="I956" s="22" t="str">
        <f t="shared" si="60"/>
        <v>53246</v>
      </c>
      <c r="J956" s="22">
        <f t="shared" si="61"/>
        <v>2</v>
      </c>
      <c r="K956" s="22">
        <f t="shared" si="62"/>
        <v>3</v>
      </c>
    </row>
    <row r="957" spans="1:11" s="22" customFormat="1">
      <c r="A957" s="22">
        <f>IFERROR(テーブル_Swim015[[#This Row],[競技番号]],"")</f>
        <v>46</v>
      </c>
      <c r="B957" s="22">
        <f>IFERROR(テーブル_Swim015[[#This Row],[組]],"")</f>
        <v>2</v>
      </c>
      <c r="C957" s="22">
        <f>IFERROR(テーブル_Swim015[[#This Row],[水路]],"")</f>
        <v>4</v>
      </c>
      <c r="D957" s="22" t="str">
        <f t="shared" si="59"/>
        <v>4624</v>
      </c>
      <c r="E957" s="22">
        <f>IFERROR(テーブル_Swim015[[#This Row],[選手番号]],"")</f>
        <v>799</v>
      </c>
      <c r="F957" s="22" t="str">
        <f>IFERROR(VLOOKUP(E957,Sheet3!A:H,3,0),"")</f>
        <v xml:space="preserve">堀野　　響                    </v>
      </c>
      <c r="G957" s="22" t="str">
        <f>IFERROR(VLOOKUP(E957,Sheet3!A:H,8,0),"")</f>
        <v xml:space="preserve">ＳＣすくも      </v>
      </c>
      <c r="H957" s="22" t="str">
        <f>IFERROR(VLOOKUP(E957,Sheet2!A:B,2,0),"")</f>
        <v/>
      </c>
      <c r="I957" s="22" t="str">
        <f t="shared" si="60"/>
        <v>79946</v>
      </c>
      <c r="J957" s="22">
        <f t="shared" si="61"/>
        <v>2</v>
      </c>
      <c r="K957" s="22">
        <f t="shared" si="62"/>
        <v>4</v>
      </c>
    </row>
    <row r="958" spans="1:11" s="22" customFormat="1">
      <c r="A958" s="22">
        <f>IFERROR(テーブル_Swim015[[#This Row],[競技番号]],"")</f>
        <v>46</v>
      </c>
      <c r="B958" s="22">
        <f>IFERROR(テーブル_Swim015[[#This Row],[組]],"")</f>
        <v>2</v>
      </c>
      <c r="C958" s="22">
        <f>IFERROR(テーブル_Swim015[[#This Row],[水路]],"")</f>
        <v>5</v>
      </c>
      <c r="D958" s="22" t="str">
        <f t="shared" si="59"/>
        <v>4625</v>
      </c>
      <c r="E958" s="22">
        <f>IFERROR(テーブル_Swim015[[#This Row],[選手番号]],"")</f>
        <v>722</v>
      </c>
      <c r="F958" s="22" t="str">
        <f>IFERROR(VLOOKUP(E958,Sheet3!A:H,3,0),"")</f>
        <v xml:space="preserve">島内　舜人                    </v>
      </c>
      <c r="G958" s="22" t="str">
        <f>IFERROR(VLOOKUP(E958,Sheet3!A:H,8,0),"")</f>
        <v xml:space="preserve">みかづきＳＳ    </v>
      </c>
      <c r="H958" s="22" t="str">
        <f>IFERROR(VLOOKUP(E958,Sheet2!A:B,2,0),"")</f>
        <v/>
      </c>
      <c r="I958" s="22" t="str">
        <f t="shared" si="60"/>
        <v>72246</v>
      </c>
      <c r="J958" s="22">
        <f t="shared" si="61"/>
        <v>2</v>
      </c>
      <c r="K958" s="22">
        <f t="shared" si="62"/>
        <v>5</v>
      </c>
    </row>
    <row r="959" spans="1:11" s="22" customFormat="1">
      <c r="A959" s="22">
        <f>IFERROR(テーブル_Swim015[[#This Row],[競技番号]],"")</f>
        <v>46</v>
      </c>
      <c r="B959" s="22">
        <f>IFERROR(テーブル_Swim015[[#This Row],[組]],"")</f>
        <v>2</v>
      </c>
      <c r="C959" s="22">
        <f>IFERROR(テーブル_Swim015[[#This Row],[水路]],"")</f>
        <v>6</v>
      </c>
      <c r="D959" s="22" t="str">
        <f t="shared" si="59"/>
        <v>4626</v>
      </c>
      <c r="E959" s="22">
        <f>IFERROR(テーブル_Swim015[[#This Row],[選手番号]],"")</f>
        <v>798</v>
      </c>
      <c r="F959" s="22" t="str">
        <f>IFERROR(VLOOKUP(E959,Sheet3!A:H,3,0),"")</f>
        <v xml:space="preserve">川田　史也                    </v>
      </c>
      <c r="G959" s="22" t="str">
        <f>IFERROR(VLOOKUP(E959,Sheet3!A:H,8,0),"")</f>
        <v xml:space="preserve">ＳＣすくも      </v>
      </c>
      <c r="H959" s="22" t="str">
        <f>IFERROR(VLOOKUP(E959,Sheet2!A:B,2,0),"")</f>
        <v/>
      </c>
      <c r="I959" s="22" t="str">
        <f t="shared" si="60"/>
        <v>79846</v>
      </c>
      <c r="J959" s="22">
        <f t="shared" si="61"/>
        <v>2</v>
      </c>
      <c r="K959" s="22">
        <f t="shared" si="62"/>
        <v>6</v>
      </c>
    </row>
    <row r="960" spans="1:11" s="22" customFormat="1">
      <c r="A960" s="22">
        <f>IFERROR(テーブル_Swim015[[#This Row],[競技番号]],"")</f>
        <v>46</v>
      </c>
      <c r="B960" s="22">
        <f>IFERROR(テーブル_Swim015[[#This Row],[組]],"")</f>
        <v>2</v>
      </c>
      <c r="C960" s="22">
        <f>IFERROR(テーブル_Swim015[[#This Row],[水路]],"")</f>
        <v>7</v>
      </c>
      <c r="D960" s="22" t="str">
        <f t="shared" si="59"/>
        <v>4627</v>
      </c>
      <c r="E960" s="22">
        <f>IFERROR(テーブル_Swim015[[#This Row],[選手番号]],"")</f>
        <v>738</v>
      </c>
      <c r="F960" s="22" t="str">
        <f>IFERROR(VLOOKUP(E960,Sheet3!A:H,3,0),"")</f>
        <v xml:space="preserve">竹内　涼珠                    </v>
      </c>
      <c r="G960" s="22" t="str">
        <f>IFERROR(VLOOKUP(E960,Sheet3!A:H,8,0),"")</f>
        <v xml:space="preserve">ＪＳＳ高知      </v>
      </c>
      <c r="H960" s="22" t="str">
        <f>IFERROR(VLOOKUP(E960,Sheet2!A:B,2,0),"")</f>
        <v/>
      </c>
      <c r="I960" s="22" t="str">
        <f t="shared" si="60"/>
        <v>73846</v>
      </c>
      <c r="J960" s="22">
        <f t="shared" si="61"/>
        <v>2</v>
      </c>
      <c r="K960" s="22">
        <f t="shared" si="62"/>
        <v>7</v>
      </c>
    </row>
    <row r="961" spans="1:11" s="22" customFormat="1">
      <c r="A961" s="22">
        <f>IFERROR(テーブル_Swim015[[#This Row],[競技番号]],"")</f>
        <v>46</v>
      </c>
      <c r="B961" s="22">
        <f>IFERROR(テーブル_Swim015[[#This Row],[組]],"")</f>
        <v>2</v>
      </c>
      <c r="C961" s="22">
        <f>IFERROR(テーブル_Swim015[[#This Row],[水路]],"")</f>
        <v>8</v>
      </c>
      <c r="D961" s="22" t="str">
        <f t="shared" si="59"/>
        <v>4628</v>
      </c>
      <c r="E961" s="22">
        <f>IFERROR(テーブル_Swim015[[#This Row],[選手番号]],"")</f>
        <v>832</v>
      </c>
      <c r="F961" s="22" t="str">
        <f>IFERROR(VLOOKUP(E961,Sheet3!A:H,3,0),"")</f>
        <v xml:space="preserve">李　　蒔佑                    </v>
      </c>
      <c r="G961" s="22" t="str">
        <f>IFERROR(VLOOKUP(E961,Sheet3!A:H,8,0),"")</f>
        <v xml:space="preserve">ﾌｨｯﾀ高知        </v>
      </c>
      <c r="H961" s="22" t="str">
        <f>IFERROR(VLOOKUP(E961,Sheet2!A:B,2,0),"")</f>
        <v/>
      </c>
      <c r="I961" s="22" t="str">
        <f t="shared" si="60"/>
        <v>83246</v>
      </c>
      <c r="J961" s="22">
        <f t="shared" si="61"/>
        <v>2</v>
      </c>
      <c r="K961" s="22">
        <f t="shared" si="62"/>
        <v>8</v>
      </c>
    </row>
    <row r="962" spans="1:11" s="22" customFormat="1">
      <c r="A962" s="22">
        <f>IFERROR(テーブル_Swim015[[#This Row],[競技番号]],"")</f>
        <v>46</v>
      </c>
      <c r="B962" s="22">
        <f>IFERROR(テーブル_Swim015[[#This Row],[組]],"")</f>
        <v>3</v>
      </c>
      <c r="C962" s="22">
        <f>IFERROR(テーブル_Swim015[[#This Row],[水路]],"")</f>
        <v>1</v>
      </c>
      <c r="D962" s="22" t="str">
        <f t="shared" si="59"/>
        <v>4631</v>
      </c>
      <c r="E962" s="22">
        <f>IFERROR(テーブル_Swim015[[#This Row],[選手番号]],"")</f>
        <v>723</v>
      </c>
      <c r="F962" s="22" t="str">
        <f>IFERROR(VLOOKUP(E962,Sheet3!A:H,3,0),"")</f>
        <v xml:space="preserve">光森　　白                    </v>
      </c>
      <c r="G962" s="22" t="str">
        <f>IFERROR(VLOOKUP(E962,Sheet3!A:H,8,0),"")</f>
        <v xml:space="preserve">みかづきＳＳ    </v>
      </c>
      <c r="H962" s="22" t="str">
        <f>IFERROR(VLOOKUP(E962,Sheet2!A:B,2,0),"")</f>
        <v/>
      </c>
      <c r="I962" s="22" t="str">
        <f t="shared" si="60"/>
        <v>72346</v>
      </c>
      <c r="J962" s="22">
        <f t="shared" si="61"/>
        <v>3</v>
      </c>
      <c r="K962" s="22">
        <f t="shared" si="62"/>
        <v>1</v>
      </c>
    </row>
    <row r="963" spans="1:11" s="22" customFormat="1">
      <c r="A963" s="22">
        <f>IFERROR(テーブル_Swim015[[#This Row],[競技番号]],"")</f>
        <v>46</v>
      </c>
      <c r="B963" s="22">
        <f>IFERROR(テーブル_Swim015[[#This Row],[組]],"")</f>
        <v>3</v>
      </c>
      <c r="C963" s="22">
        <f>IFERROR(テーブル_Swim015[[#This Row],[水路]],"")</f>
        <v>2</v>
      </c>
      <c r="D963" s="22" t="str">
        <f t="shared" ref="D963:D1026" si="63">CONCATENATE(A963,B963,C963)</f>
        <v>4632</v>
      </c>
      <c r="E963" s="22">
        <f>IFERROR(テーブル_Swim015[[#This Row],[選手番号]],"")</f>
        <v>284</v>
      </c>
      <c r="F963" s="22" t="str">
        <f>IFERROR(VLOOKUP(E963,Sheet3!A:H,3,0),"")</f>
        <v xml:space="preserve">新開　優麻                    </v>
      </c>
      <c r="G963" s="22" t="str">
        <f>IFERROR(VLOOKUP(E963,Sheet3!A:H,8,0),"")</f>
        <v xml:space="preserve">サンダー志度    </v>
      </c>
      <c r="H963" s="22" t="str">
        <f>IFERROR(VLOOKUP(E963,Sheet2!A:B,2,0),"")</f>
        <v/>
      </c>
      <c r="I963" s="22" t="str">
        <f t="shared" si="60"/>
        <v>28446</v>
      </c>
      <c r="J963" s="22">
        <f t="shared" si="61"/>
        <v>3</v>
      </c>
      <c r="K963" s="22">
        <f t="shared" si="62"/>
        <v>2</v>
      </c>
    </row>
    <row r="964" spans="1:11" s="22" customFormat="1">
      <c r="A964" s="22">
        <f>IFERROR(テーブル_Swim015[[#This Row],[競技番号]],"")</f>
        <v>46</v>
      </c>
      <c r="B964" s="22">
        <f>IFERROR(テーブル_Swim015[[#This Row],[組]],"")</f>
        <v>3</v>
      </c>
      <c r="C964" s="22">
        <f>IFERROR(テーブル_Swim015[[#This Row],[水路]],"")</f>
        <v>3</v>
      </c>
      <c r="D964" s="22" t="str">
        <f t="shared" si="63"/>
        <v>4633</v>
      </c>
      <c r="E964" s="22">
        <f>IFERROR(テーブル_Swim015[[#This Row],[選手番号]],"")</f>
        <v>581</v>
      </c>
      <c r="F964" s="22" t="str">
        <f>IFERROR(VLOOKUP(E964,Sheet3!A:H,3,0),"")</f>
        <v xml:space="preserve">村田　健太                    </v>
      </c>
      <c r="G964" s="22" t="str">
        <f>IFERROR(VLOOKUP(E964,Sheet3!A:H,8,0),"")</f>
        <v xml:space="preserve">石原ＳＣ        </v>
      </c>
      <c r="H964" s="22" t="str">
        <f>IFERROR(VLOOKUP(E964,Sheet2!A:B,2,0),"")</f>
        <v/>
      </c>
      <c r="I964" s="22" t="str">
        <f t="shared" si="60"/>
        <v>58146</v>
      </c>
      <c r="J964" s="22">
        <f t="shared" si="61"/>
        <v>3</v>
      </c>
      <c r="K964" s="22">
        <f t="shared" si="62"/>
        <v>3</v>
      </c>
    </row>
    <row r="965" spans="1:11" s="22" customFormat="1">
      <c r="A965" s="22">
        <f>IFERROR(テーブル_Swim015[[#This Row],[競技番号]],"")</f>
        <v>46</v>
      </c>
      <c r="B965" s="22">
        <f>IFERROR(テーブル_Swim015[[#This Row],[組]],"")</f>
        <v>3</v>
      </c>
      <c r="C965" s="22">
        <f>IFERROR(テーブル_Swim015[[#This Row],[水路]],"")</f>
        <v>4</v>
      </c>
      <c r="D965" s="22" t="str">
        <f t="shared" si="63"/>
        <v>4634</v>
      </c>
      <c r="E965" s="22">
        <f>IFERROR(テーブル_Swim015[[#This Row],[選手番号]],"")</f>
        <v>339</v>
      </c>
      <c r="F965" s="22" t="str">
        <f>IFERROR(VLOOKUP(E965,Sheet3!A:H,3,0),"")</f>
        <v xml:space="preserve">田中　　海                    </v>
      </c>
      <c r="G965" s="22" t="str">
        <f>IFERROR(VLOOKUP(E965,Sheet3!A:H,8,0),"")</f>
        <v xml:space="preserve">ＯＫＳＳ        </v>
      </c>
      <c r="H965" s="22" t="str">
        <f>IFERROR(VLOOKUP(E965,Sheet2!A:B,2,0),"")</f>
        <v/>
      </c>
      <c r="I965" s="22" t="str">
        <f t="shared" si="60"/>
        <v>33946</v>
      </c>
      <c r="J965" s="22">
        <f t="shared" si="61"/>
        <v>3</v>
      </c>
      <c r="K965" s="22">
        <f t="shared" si="62"/>
        <v>4</v>
      </c>
    </row>
    <row r="966" spans="1:11" s="22" customFormat="1">
      <c r="A966" s="22">
        <f>IFERROR(テーブル_Swim015[[#This Row],[競技番号]],"")</f>
        <v>46</v>
      </c>
      <c r="B966" s="22">
        <f>IFERROR(テーブル_Swim015[[#This Row],[組]],"")</f>
        <v>3</v>
      </c>
      <c r="C966" s="22">
        <f>IFERROR(テーブル_Swim015[[#This Row],[水路]],"")</f>
        <v>5</v>
      </c>
      <c r="D966" s="22" t="str">
        <f t="shared" si="63"/>
        <v>4635</v>
      </c>
      <c r="E966" s="22">
        <f>IFERROR(テーブル_Swim015[[#This Row],[選手番号]],"")</f>
        <v>125</v>
      </c>
      <c r="F966" s="22" t="str">
        <f>IFERROR(VLOOKUP(E966,Sheet3!A:H,3,0),"")</f>
        <v xml:space="preserve">山中　　要                    </v>
      </c>
      <c r="G966" s="22" t="str">
        <f>IFERROR(VLOOKUP(E966,Sheet3!A:H,8,0),"")</f>
        <v xml:space="preserve">瀬戸内ＳＳ      </v>
      </c>
      <c r="H966" s="22" t="str">
        <f>IFERROR(VLOOKUP(E966,Sheet2!A:B,2,0),"")</f>
        <v/>
      </c>
      <c r="I966" s="22" t="str">
        <f t="shared" si="60"/>
        <v>12546</v>
      </c>
      <c r="J966" s="22">
        <f t="shared" si="61"/>
        <v>3</v>
      </c>
      <c r="K966" s="22">
        <f t="shared" si="62"/>
        <v>5</v>
      </c>
    </row>
    <row r="967" spans="1:11" s="22" customFormat="1">
      <c r="A967" s="22">
        <f>IFERROR(テーブル_Swim015[[#This Row],[競技番号]],"")</f>
        <v>46</v>
      </c>
      <c r="B967" s="22">
        <f>IFERROR(テーブル_Swim015[[#This Row],[組]],"")</f>
        <v>3</v>
      </c>
      <c r="C967" s="22">
        <f>IFERROR(テーブル_Swim015[[#This Row],[水路]],"")</f>
        <v>6</v>
      </c>
      <c r="D967" s="22" t="str">
        <f t="shared" si="63"/>
        <v>4636</v>
      </c>
      <c r="E967" s="22">
        <f>IFERROR(テーブル_Swim015[[#This Row],[選手番号]],"")</f>
        <v>340</v>
      </c>
      <c r="F967" s="22" t="str">
        <f>IFERROR(VLOOKUP(E967,Sheet3!A:H,3,0),"")</f>
        <v xml:space="preserve">福永　悠人                    </v>
      </c>
      <c r="G967" s="22" t="str">
        <f>IFERROR(VLOOKUP(E967,Sheet3!A:H,8,0),"")</f>
        <v xml:space="preserve">ＯＫＳＳ        </v>
      </c>
      <c r="H967" s="22" t="str">
        <f>IFERROR(VLOOKUP(E967,Sheet2!A:B,2,0),"")</f>
        <v/>
      </c>
      <c r="I967" s="22" t="str">
        <f t="shared" si="60"/>
        <v>34046</v>
      </c>
      <c r="J967" s="22">
        <f t="shared" si="61"/>
        <v>3</v>
      </c>
      <c r="K967" s="22">
        <f t="shared" si="62"/>
        <v>6</v>
      </c>
    </row>
    <row r="968" spans="1:11" s="22" customFormat="1">
      <c r="A968" s="22">
        <f>IFERROR(テーブル_Swim015[[#This Row],[競技番号]],"")</f>
        <v>46</v>
      </c>
      <c r="B968" s="22">
        <f>IFERROR(テーブル_Swim015[[#This Row],[組]],"")</f>
        <v>3</v>
      </c>
      <c r="C968" s="22">
        <f>IFERROR(テーブル_Swim015[[#This Row],[水路]],"")</f>
        <v>7</v>
      </c>
      <c r="D968" s="22" t="str">
        <f t="shared" si="63"/>
        <v>4637</v>
      </c>
      <c r="E968" s="22">
        <f>IFERROR(テーブル_Swim015[[#This Row],[選手番号]],"")</f>
        <v>701</v>
      </c>
      <c r="F968" s="22" t="str">
        <f>IFERROR(VLOOKUP(E968,Sheet3!A:H,3,0),"")</f>
        <v xml:space="preserve">二宮龍之輔                    </v>
      </c>
      <c r="G968" s="22" t="str">
        <f>IFERROR(VLOOKUP(E968,Sheet3!A:H,8,0),"")</f>
        <v xml:space="preserve">MESSA           </v>
      </c>
      <c r="H968" s="22" t="str">
        <f>IFERROR(VLOOKUP(E968,Sheet2!A:B,2,0),"")</f>
        <v/>
      </c>
      <c r="I968" s="22" t="str">
        <f t="shared" si="60"/>
        <v>70146</v>
      </c>
      <c r="J968" s="22">
        <f t="shared" si="61"/>
        <v>3</v>
      </c>
      <c r="K968" s="22">
        <f t="shared" si="62"/>
        <v>7</v>
      </c>
    </row>
    <row r="969" spans="1:11" s="22" customFormat="1">
      <c r="A969" s="22">
        <f>IFERROR(テーブル_Swim015[[#This Row],[競技番号]],"")</f>
        <v>46</v>
      </c>
      <c r="B969" s="22">
        <f>IFERROR(テーブル_Swim015[[#This Row],[組]],"")</f>
        <v>3</v>
      </c>
      <c r="C969" s="22">
        <f>IFERROR(テーブル_Swim015[[#This Row],[水路]],"")</f>
        <v>8</v>
      </c>
      <c r="D969" s="22" t="str">
        <f t="shared" si="63"/>
        <v>4638</v>
      </c>
      <c r="E969" s="22">
        <f>IFERROR(テーブル_Swim015[[#This Row],[選手番号]],"")</f>
        <v>811</v>
      </c>
      <c r="F969" s="22" t="str">
        <f>IFERROR(VLOOKUP(E969,Sheet3!A:H,3,0),"")</f>
        <v xml:space="preserve">寺井　泰晴                    </v>
      </c>
      <c r="G969" s="22" t="str">
        <f>IFERROR(VLOOKUP(E969,Sheet3!A:H,8,0),"")</f>
        <v xml:space="preserve">NSP高知         </v>
      </c>
      <c r="H969" s="22" t="str">
        <f>IFERROR(VLOOKUP(E969,Sheet2!A:B,2,0),"")</f>
        <v/>
      </c>
      <c r="I969" s="22" t="str">
        <f t="shared" si="60"/>
        <v>81146</v>
      </c>
      <c r="J969" s="22">
        <f t="shared" si="61"/>
        <v>3</v>
      </c>
      <c r="K969" s="22">
        <f t="shared" si="62"/>
        <v>8</v>
      </c>
    </row>
    <row r="970" spans="1:11" s="22" customFormat="1">
      <c r="A970" s="22">
        <f>IFERROR(テーブル_Swim015[[#This Row],[競技番号]],"")</f>
        <v>46</v>
      </c>
      <c r="B970" s="22">
        <f>IFERROR(テーブル_Swim015[[#This Row],[組]],"")</f>
        <v>4</v>
      </c>
      <c r="C970" s="22">
        <f>IFERROR(テーブル_Swim015[[#This Row],[水路]],"")</f>
        <v>1</v>
      </c>
      <c r="D970" s="22" t="str">
        <f t="shared" si="63"/>
        <v>4641</v>
      </c>
      <c r="E970" s="22">
        <f>IFERROR(テーブル_Swim015[[#This Row],[選手番号]],"")</f>
        <v>630</v>
      </c>
      <c r="F970" s="22" t="str">
        <f>IFERROR(VLOOKUP(E970,Sheet3!A:H,3,0),"")</f>
        <v xml:space="preserve">宮中　悠希                    </v>
      </c>
      <c r="G970" s="22" t="str">
        <f>IFERROR(VLOOKUP(E970,Sheet3!A:H,8,0),"")</f>
        <v xml:space="preserve">リー保内        </v>
      </c>
      <c r="H970" s="22" t="str">
        <f>IFERROR(VLOOKUP(E970,Sheet2!A:B,2,0),"")</f>
        <v/>
      </c>
      <c r="I970" s="22" t="str">
        <f t="shared" si="60"/>
        <v>63046</v>
      </c>
      <c r="J970" s="22">
        <f t="shared" si="61"/>
        <v>4</v>
      </c>
      <c r="K970" s="22">
        <f t="shared" si="62"/>
        <v>1</v>
      </c>
    </row>
    <row r="971" spans="1:11" s="22" customFormat="1">
      <c r="A971" s="22">
        <f>IFERROR(テーブル_Swim015[[#This Row],[競技番号]],"")</f>
        <v>46</v>
      </c>
      <c r="B971" s="22">
        <f>IFERROR(テーブル_Swim015[[#This Row],[組]],"")</f>
        <v>4</v>
      </c>
      <c r="C971" s="22">
        <f>IFERROR(テーブル_Swim015[[#This Row],[水路]],"")</f>
        <v>2</v>
      </c>
      <c r="D971" s="22" t="str">
        <f t="shared" si="63"/>
        <v>4642</v>
      </c>
      <c r="E971" s="22">
        <f>IFERROR(テーブル_Swim015[[#This Row],[選手番号]],"")</f>
        <v>260</v>
      </c>
      <c r="F971" s="22" t="str">
        <f>IFERROR(VLOOKUP(E971,Sheet3!A:H,3,0),"")</f>
        <v xml:space="preserve">塩崎　光紀                    </v>
      </c>
      <c r="G971" s="22" t="str">
        <f>IFERROR(VLOOKUP(E971,Sheet3!A:H,8,0),"")</f>
        <v xml:space="preserve">ジャパン三木    </v>
      </c>
      <c r="H971" s="22" t="str">
        <f>IFERROR(VLOOKUP(E971,Sheet2!A:B,2,0),"")</f>
        <v/>
      </c>
      <c r="I971" s="22" t="str">
        <f t="shared" si="60"/>
        <v>26046</v>
      </c>
      <c r="J971" s="22">
        <f t="shared" si="61"/>
        <v>4</v>
      </c>
      <c r="K971" s="22">
        <f t="shared" si="62"/>
        <v>2</v>
      </c>
    </row>
    <row r="972" spans="1:11" s="22" customFormat="1">
      <c r="A972" s="22">
        <f>IFERROR(テーブル_Swim015[[#This Row],[競技番号]],"")</f>
        <v>46</v>
      </c>
      <c r="B972" s="22">
        <f>IFERROR(テーブル_Swim015[[#This Row],[組]],"")</f>
        <v>4</v>
      </c>
      <c r="C972" s="22">
        <f>IFERROR(テーブル_Swim015[[#This Row],[水路]],"")</f>
        <v>3</v>
      </c>
      <c r="D972" s="22" t="str">
        <f t="shared" si="63"/>
        <v>4643</v>
      </c>
      <c r="E972" s="22">
        <f>IFERROR(テーブル_Swim015[[#This Row],[選手番号]],"")</f>
        <v>390</v>
      </c>
      <c r="F972" s="22" t="str">
        <f>IFERROR(VLOOKUP(E972,Sheet3!A:H,3,0),"")</f>
        <v xml:space="preserve">中川　裕斗                    </v>
      </c>
      <c r="G972" s="22" t="str">
        <f>IFERROR(VLOOKUP(E972,Sheet3!A:H,8,0),"")</f>
        <v xml:space="preserve">ＯＫ藍住        </v>
      </c>
      <c r="H972" s="22" t="str">
        <f>IFERROR(VLOOKUP(E972,Sheet2!A:B,2,0),"")</f>
        <v/>
      </c>
      <c r="I972" s="22" t="str">
        <f t="shared" si="60"/>
        <v>39046</v>
      </c>
      <c r="J972" s="22">
        <f t="shared" si="61"/>
        <v>4</v>
      </c>
      <c r="K972" s="22">
        <f t="shared" si="62"/>
        <v>3</v>
      </c>
    </row>
    <row r="973" spans="1:11" s="22" customFormat="1">
      <c r="A973" s="22">
        <f>IFERROR(テーブル_Swim015[[#This Row],[競技番号]],"")</f>
        <v>46</v>
      </c>
      <c r="B973" s="22">
        <f>IFERROR(テーブル_Swim015[[#This Row],[組]],"")</f>
        <v>4</v>
      </c>
      <c r="C973" s="22">
        <f>IFERROR(テーブル_Swim015[[#This Row],[水路]],"")</f>
        <v>4</v>
      </c>
      <c r="D973" s="22" t="str">
        <f t="shared" si="63"/>
        <v>4644</v>
      </c>
      <c r="E973" s="22">
        <f>IFERROR(テーブル_Swim015[[#This Row],[選手番号]],"")</f>
        <v>171</v>
      </c>
      <c r="F973" s="22" t="str">
        <f>IFERROR(VLOOKUP(E973,Sheet3!A:H,3,0),"")</f>
        <v xml:space="preserve">村上　雅弥                    </v>
      </c>
      <c r="G973" s="22" t="str">
        <f>IFERROR(VLOOKUP(E973,Sheet3!A:H,8,0),"")</f>
        <v xml:space="preserve">坂出伊藤ＳＳ    </v>
      </c>
      <c r="H973" s="22" t="str">
        <f>IFERROR(VLOOKUP(E973,Sheet2!A:B,2,0),"")</f>
        <v/>
      </c>
      <c r="I973" s="22" t="str">
        <f t="shared" si="60"/>
        <v>17146</v>
      </c>
      <c r="J973" s="22">
        <f t="shared" si="61"/>
        <v>4</v>
      </c>
      <c r="K973" s="22">
        <f t="shared" si="62"/>
        <v>4</v>
      </c>
    </row>
    <row r="974" spans="1:11" s="22" customFormat="1">
      <c r="A974" s="22">
        <f>IFERROR(テーブル_Swim015[[#This Row],[競技番号]],"")</f>
        <v>46</v>
      </c>
      <c r="B974" s="22">
        <f>IFERROR(テーブル_Swim015[[#This Row],[組]],"")</f>
        <v>4</v>
      </c>
      <c r="C974" s="22">
        <f>IFERROR(テーブル_Swim015[[#This Row],[水路]],"")</f>
        <v>5</v>
      </c>
      <c r="D974" s="22" t="str">
        <f t="shared" si="63"/>
        <v>4645</v>
      </c>
      <c r="E974" s="22">
        <f>IFERROR(テーブル_Swim015[[#This Row],[選手番号]],"")</f>
        <v>555</v>
      </c>
      <c r="F974" s="22" t="str">
        <f>IFERROR(VLOOKUP(E974,Sheet3!A:H,3,0),"")</f>
        <v xml:space="preserve">今城　拓海                    </v>
      </c>
      <c r="G974" s="22" t="str">
        <f>IFERROR(VLOOKUP(E974,Sheet3!A:H,8,0),"")</f>
        <v xml:space="preserve">南海朝生田      </v>
      </c>
      <c r="H974" s="22" t="str">
        <f>IFERROR(VLOOKUP(E974,Sheet2!A:B,2,0),"")</f>
        <v/>
      </c>
      <c r="I974" s="22" t="str">
        <f t="shared" si="60"/>
        <v>55546</v>
      </c>
      <c r="J974" s="22">
        <f t="shared" si="61"/>
        <v>4</v>
      </c>
      <c r="K974" s="22">
        <f t="shared" si="62"/>
        <v>5</v>
      </c>
    </row>
    <row r="975" spans="1:11" s="22" customFormat="1">
      <c r="A975" s="22">
        <f>IFERROR(テーブル_Swim015[[#This Row],[競技番号]],"")</f>
        <v>46</v>
      </c>
      <c r="B975" s="22">
        <f>IFERROR(テーブル_Swim015[[#This Row],[組]],"")</f>
        <v>4</v>
      </c>
      <c r="C975" s="22">
        <f>IFERROR(テーブル_Swim015[[#This Row],[水路]],"")</f>
        <v>6</v>
      </c>
      <c r="D975" s="22" t="str">
        <f t="shared" si="63"/>
        <v>4646</v>
      </c>
      <c r="E975" s="22">
        <f>IFERROR(テーブル_Swim015[[#This Row],[選手番号]],"")</f>
        <v>211</v>
      </c>
      <c r="F975" s="22" t="str">
        <f>IFERROR(VLOOKUP(E975,Sheet3!A:H,3,0),"")</f>
        <v xml:space="preserve">宮武　海渡                    </v>
      </c>
      <c r="G975" s="22" t="str">
        <f>IFERROR(VLOOKUP(E975,Sheet3!A:H,8,0),"")</f>
        <v xml:space="preserve">サンダーＳＳ    </v>
      </c>
      <c r="H975" s="22" t="str">
        <f>IFERROR(VLOOKUP(E975,Sheet2!A:B,2,0),"")</f>
        <v/>
      </c>
      <c r="I975" s="22" t="str">
        <f t="shared" si="60"/>
        <v>21146</v>
      </c>
      <c r="J975" s="22">
        <f t="shared" si="61"/>
        <v>4</v>
      </c>
      <c r="K975" s="22">
        <f t="shared" si="62"/>
        <v>6</v>
      </c>
    </row>
    <row r="976" spans="1:11" s="22" customFormat="1">
      <c r="A976" s="22">
        <f>IFERROR(テーブル_Swim015[[#This Row],[競技番号]],"")</f>
        <v>46</v>
      </c>
      <c r="B976" s="22">
        <f>IFERROR(テーブル_Swim015[[#This Row],[組]],"")</f>
        <v>4</v>
      </c>
      <c r="C976" s="22">
        <f>IFERROR(テーブル_Swim015[[#This Row],[水路]],"")</f>
        <v>7</v>
      </c>
      <c r="D976" s="22" t="str">
        <f t="shared" si="63"/>
        <v>4647</v>
      </c>
      <c r="E976" s="22">
        <f>IFERROR(テーブル_Swim015[[#This Row],[選手番号]],"")</f>
        <v>426</v>
      </c>
      <c r="F976" s="22" t="str">
        <f>IFERROR(VLOOKUP(E976,Sheet3!A:H,3,0),"")</f>
        <v xml:space="preserve">板垣　海人                    </v>
      </c>
      <c r="G976" s="22" t="str">
        <f>IFERROR(VLOOKUP(E976,Sheet3!A:H,8,0),"")</f>
        <v xml:space="preserve">アサンＳＣ      </v>
      </c>
      <c r="H976" s="22" t="str">
        <f>IFERROR(VLOOKUP(E976,Sheet2!A:B,2,0),"")</f>
        <v/>
      </c>
      <c r="I976" s="22" t="str">
        <f t="shared" si="60"/>
        <v>42646</v>
      </c>
      <c r="J976" s="22">
        <f t="shared" si="61"/>
        <v>4</v>
      </c>
      <c r="K976" s="22">
        <f t="shared" si="62"/>
        <v>7</v>
      </c>
    </row>
    <row r="977" spans="1:11" s="22" customFormat="1">
      <c r="A977" s="22">
        <f>IFERROR(テーブル_Swim015[[#This Row],[競技番号]],"")</f>
        <v>46</v>
      </c>
      <c r="B977" s="22">
        <f>IFERROR(テーブル_Swim015[[#This Row],[組]],"")</f>
        <v>4</v>
      </c>
      <c r="C977" s="22">
        <f>IFERROR(テーブル_Swim015[[#This Row],[水路]],"")</f>
        <v>8</v>
      </c>
      <c r="D977" s="22" t="str">
        <f t="shared" si="63"/>
        <v>4648</v>
      </c>
      <c r="E977" s="22">
        <f>IFERROR(テーブル_Swim015[[#This Row],[選手番号]],"")</f>
        <v>601</v>
      </c>
      <c r="F977" s="22" t="str">
        <f>IFERROR(VLOOKUP(E977,Sheet3!A:H,3,0),"")</f>
        <v xml:space="preserve">二宮　一宙                    </v>
      </c>
      <c r="G977" s="22" t="str">
        <f>IFERROR(VLOOKUP(E977,Sheet3!A:H,8,0),"")</f>
        <v xml:space="preserve">フィッタ松山    </v>
      </c>
      <c r="H977" s="22" t="str">
        <f>IFERROR(VLOOKUP(E977,Sheet2!A:B,2,0),"")</f>
        <v/>
      </c>
      <c r="I977" s="22" t="str">
        <f t="shared" si="60"/>
        <v>60146</v>
      </c>
      <c r="J977" s="22">
        <f t="shared" si="61"/>
        <v>4</v>
      </c>
      <c r="K977" s="22">
        <f t="shared" si="62"/>
        <v>8</v>
      </c>
    </row>
    <row r="978" spans="1:11" s="22" customFormat="1">
      <c r="A978" s="22">
        <f>IFERROR(テーブル_Swim015[[#This Row],[競技番号]],"")</f>
        <v>47</v>
      </c>
      <c r="B978" s="22">
        <f>IFERROR(テーブル_Swim015[[#This Row],[組]],"")</f>
        <v>1</v>
      </c>
      <c r="C978" s="22">
        <f>IFERROR(テーブル_Swim015[[#This Row],[水路]],"")</f>
        <v>1</v>
      </c>
      <c r="D978" s="22" t="str">
        <f t="shared" si="63"/>
        <v>4711</v>
      </c>
      <c r="E978" s="22">
        <f>IFERROR(テーブル_Swim015[[#This Row],[選手番号]],"")</f>
        <v>0</v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>047</v>
      </c>
      <c r="J978" s="22">
        <f t="shared" si="61"/>
        <v>1</v>
      </c>
      <c r="K978" s="22">
        <f t="shared" si="62"/>
        <v>1</v>
      </c>
    </row>
    <row r="979" spans="1:11" s="22" customFormat="1">
      <c r="A979" s="22">
        <f>IFERROR(テーブル_Swim015[[#This Row],[競技番号]],"")</f>
        <v>47</v>
      </c>
      <c r="B979" s="22">
        <f>IFERROR(テーブル_Swim015[[#This Row],[組]],"")</f>
        <v>1</v>
      </c>
      <c r="C979" s="22">
        <f>IFERROR(テーブル_Swim015[[#This Row],[水路]],"")</f>
        <v>2</v>
      </c>
      <c r="D979" s="22" t="str">
        <f t="shared" si="63"/>
        <v>4712</v>
      </c>
      <c r="E979" s="22">
        <f>IFERROR(テーブル_Swim015[[#This Row],[選手番号]],"")</f>
        <v>276</v>
      </c>
      <c r="F979" s="22" t="str">
        <f>IFERROR(VLOOKUP(E979,Sheet3!A:H,3,0),"")</f>
        <v xml:space="preserve">岸下　沙希                    </v>
      </c>
      <c r="G979" s="22" t="str">
        <f>IFERROR(VLOOKUP(E979,Sheet3!A:H,8,0),"")</f>
        <v xml:space="preserve">ジャパン三木    </v>
      </c>
      <c r="H979" s="22" t="str">
        <f>IFERROR(VLOOKUP(E979,Sheet2!A:B,2,0),"")</f>
        <v/>
      </c>
      <c r="I979" s="22" t="str">
        <f t="shared" ref="I979:I1042" si="64">CONCATENATE(E979,A979)</f>
        <v>27647</v>
      </c>
      <c r="J979" s="22">
        <f t="shared" ref="J979:J1042" si="65">B979</f>
        <v>1</v>
      </c>
      <c r="K979" s="22">
        <f t="shared" ref="K979:K1042" si="66">C979</f>
        <v>2</v>
      </c>
    </row>
    <row r="980" spans="1:11" s="22" customFormat="1">
      <c r="A980" s="22">
        <f>IFERROR(テーブル_Swim015[[#This Row],[競技番号]],"")</f>
        <v>47</v>
      </c>
      <c r="B980" s="22">
        <f>IFERROR(テーブル_Swim015[[#This Row],[組]],"")</f>
        <v>1</v>
      </c>
      <c r="C980" s="22">
        <f>IFERROR(テーブル_Swim015[[#This Row],[水路]],"")</f>
        <v>3</v>
      </c>
      <c r="D980" s="22" t="str">
        <f t="shared" si="63"/>
        <v>4713</v>
      </c>
      <c r="E980" s="22">
        <f>IFERROR(テーブル_Swim015[[#This Row],[選手番号]],"")</f>
        <v>335</v>
      </c>
      <c r="F980" s="22" t="str">
        <f>IFERROR(VLOOKUP(E980,Sheet3!A:H,3,0),"")</f>
        <v xml:space="preserve">友江　　渚                    </v>
      </c>
      <c r="G980" s="22" t="str">
        <f>IFERROR(VLOOKUP(E980,Sheet3!A:H,8,0),"")</f>
        <v xml:space="preserve">ハッピー鴨島    </v>
      </c>
      <c r="H980" s="22" t="str">
        <f>IFERROR(VLOOKUP(E980,Sheet2!A:B,2,0),"")</f>
        <v/>
      </c>
      <c r="I980" s="22" t="str">
        <f t="shared" si="64"/>
        <v>33547</v>
      </c>
      <c r="J980" s="22">
        <f t="shared" si="65"/>
        <v>1</v>
      </c>
      <c r="K980" s="22">
        <f t="shared" si="66"/>
        <v>3</v>
      </c>
    </row>
    <row r="981" spans="1:11" s="22" customFormat="1">
      <c r="A981" s="22">
        <f>IFERROR(テーブル_Swim015[[#This Row],[競技番号]],"")</f>
        <v>47</v>
      </c>
      <c r="B981" s="22">
        <f>IFERROR(テーブル_Swim015[[#This Row],[組]],"")</f>
        <v>1</v>
      </c>
      <c r="C981" s="22">
        <f>IFERROR(テーブル_Swim015[[#This Row],[水路]],"")</f>
        <v>4</v>
      </c>
      <c r="D981" s="22" t="str">
        <f t="shared" si="63"/>
        <v>4714</v>
      </c>
      <c r="E981" s="22">
        <f>IFERROR(テーブル_Swim015[[#This Row],[選手番号]],"")</f>
        <v>67</v>
      </c>
      <c r="F981" s="22" t="str">
        <f>IFERROR(VLOOKUP(E981,Sheet3!A:H,3,0),"")</f>
        <v xml:space="preserve">善木　鈴葉                    </v>
      </c>
      <c r="G981" s="22" t="str">
        <f>IFERROR(VLOOKUP(E981,Sheet3!A:H,8,0),"")</f>
        <v xml:space="preserve">ジャパン丸亀    </v>
      </c>
      <c r="H981" s="22" t="str">
        <f>IFERROR(VLOOKUP(E981,Sheet2!A:B,2,0),"")</f>
        <v/>
      </c>
      <c r="I981" s="22" t="str">
        <f t="shared" si="64"/>
        <v>6747</v>
      </c>
      <c r="J981" s="22">
        <f t="shared" si="65"/>
        <v>1</v>
      </c>
      <c r="K981" s="22">
        <f t="shared" si="66"/>
        <v>4</v>
      </c>
    </row>
    <row r="982" spans="1:11" s="22" customFormat="1">
      <c r="A982" s="22">
        <f>IFERROR(テーブル_Swim015[[#This Row],[競技番号]],"")</f>
        <v>47</v>
      </c>
      <c r="B982" s="22">
        <f>IFERROR(テーブル_Swim015[[#This Row],[組]],"")</f>
        <v>1</v>
      </c>
      <c r="C982" s="22">
        <f>IFERROR(テーブル_Swim015[[#This Row],[水路]],"")</f>
        <v>5</v>
      </c>
      <c r="D982" s="22" t="str">
        <f t="shared" si="63"/>
        <v>4715</v>
      </c>
      <c r="E982" s="22">
        <f>IFERROR(テーブル_Swim015[[#This Row],[選手番号]],"")</f>
        <v>230</v>
      </c>
      <c r="F982" s="22" t="str">
        <f>IFERROR(VLOOKUP(E982,Sheet3!A:H,3,0),"")</f>
        <v xml:space="preserve">渡邉　　慧                    </v>
      </c>
      <c r="G982" s="22" t="str">
        <f>IFERROR(VLOOKUP(E982,Sheet3!A:H,8,0),"")</f>
        <v xml:space="preserve">サンダーＳＳ    </v>
      </c>
      <c r="H982" s="22" t="str">
        <f>IFERROR(VLOOKUP(E982,Sheet2!A:B,2,0),"")</f>
        <v/>
      </c>
      <c r="I982" s="22" t="str">
        <f t="shared" si="64"/>
        <v>23047</v>
      </c>
      <c r="J982" s="22">
        <f t="shared" si="65"/>
        <v>1</v>
      </c>
      <c r="K982" s="22">
        <f t="shared" si="66"/>
        <v>5</v>
      </c>
    </row>
    <row r="983" spans="1:11" s="22" customFormat="1">
      <c r="A983" s="22">
        <f>IFERROR(テーブル_Swim015[[#This Row],[競技番号]],"")</f>
        <v>47</v>
      </c>
      <c r="B983" s="22">
        <f>IFERROR(テーブル_Swim015[[#This Row],[組]],"")</f>
        <v>1</v>
      </c>
      <c r="C983" s="22">
        <f>IFERROR(テーブル_Swim015[[#This Row],[水路]],"")</f>
        <v>6</v>
      </c>
      <c r="D983" s="22" t="str">
        <f t="shared" si="63"/>
        <v>4716</v>
      </c>
      <c r="E983" s="22">
        <f>IFERROR(テーブル_Swim015[[#This Row],[選手番号]],"")</f>
        <v>106</v>
      </c>
      <c r="F983" s="22" t="str">
        <f>IFERROR(VLOOKUP(E983,Sheet3!A:H,3,0),"")</f>
        <v xml:space="preserve">合田　美咲                    </v>
      </c>
      <c r="G983" s="22" t="str">
        <f>IFERROR(VLOOKUP(E983,Sheet3!A:H,8,0),"")</f>
        <v xml:space="preserve">ジャパン観      </v>
      </c>
      <c r="H983" s="22" t="str">
        <f>IFERROR(VLOOKUP(E983,Sheet2!A:B,2,0),"")</f>
        <v/>
      </c>
      <c r="I983" s="22" t="str">
        <f t="shared" si="64"/>
        <v>10647</v>
      </c>
      <c r="J983" s="22">
        <f t="shared" si="65"/>
        <v>1</v>
      </c>
      <c r="K983" s="22">
        <f t="shared" si="66"/>
        <v>6</v>
      </c>
    </row>
    <row r="984" spans="1:11" s="22" customFormat="1">
      <c r="A984" s="22">
        <f>IFERROR(テーブル_Swim015[[#This Row],[競技番号]],"")</f>
        <v>47</v>
      </c>
      <c r="B984" s="22">
        <f>IFERROR(テーブル_Swim015[[#This Row],[組]],"")</f>
        <v>1</v>
      </c>
      <c r="C984" s="22">
        <f>IFERROR(テーブル_Swim015[[#This Row],[水路]],"")</f>
        <v>7</v>
      </c>
      <c r="D984" s="22" t="str">
        <f t="shared" si="63"/>
        <v>4717</v>
      </c>
      <c r="E984" s="22">
        <f>IFERROR(テーブル_Swim015[[#This Row],[選手番号]],"")</f>
        <v>0</v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>047</v>
      </c>
      <c r="J984" s="22">
        <f t="shared" si="65"/>
        <v>1</v>
      </c>
      <c r="K984" s="22">
        <f t="shared" si="66"/>
        <v>7</v>
      </c>
    </row>
    <row r="985" spans="1:11" s="22" customFormat="1">
      <c r="A985" s="22">
        <f>IFERROR(テーブル_Swim015[[#This Row],[競技番号]],"")</f>
        <v>47</v>
      </c>
      <c r="B985" s="22">
        <f>IFERROR(テーブル_Swim015[[#This Row],[組]],"")</f>
        <v>1</v>
      </c>
      <c r="C985" s="22">
        <f>IFERROR(テーブル_Swim015[[#This Row],[水路]],"")</f>
        <v>8</v>
      </c>
      <c r="D985" s="22" t="str">
        <f t="shared" si="63"/>
        <v>4718</v>
      </c>
      <c r="E985" s="22">
        <f>IFERROR(テーブル_Swim015[[#This Row],[選手番号]],"")</f>
        <v>0</v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>047</v>
      </c>
      <c r="J985" s="22">
        <f t="shared" si="65"/>
        <v>1</v>
      </c>
      <c r="K985" s="22">
        <f t="shared" si="66"/>
        <v>8</v>
      </c>
    </row>
    <row r="986" spans="1:11" s="22" customFormat="1">
      <c r="A986" s="22">
        <f>IFERROR(テーブル_Swim015[[#This Row],[競技番号]],"")</f>
        <v>48</v>
      </c>
      <c r="B986" s="22">
        <f>IFERROR(テーブル_Swim015[[#This Row],[組]],"")</f>
        <v>1</v>
      </c>
      <c r="C986" s="22">
        <f>IFERROR(テーブル_Swim015[[#This Row],[水路]],"")</f>
        <v>1</v>
      </c>
      <c r="D986" s="22" t="str">
        <f t="shared" si="63"/>
        <v>4811</v>
      </c>
      <c r="E986" s="22">
        <f>IFERROR(テーブル_Swim015[[#This Row],[選手番号]],"")</f>
        <v>0</v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>048</v>
      </c>
      <c r="J986" s="22">
        <f t="shared" si="65"/>
        <v>1</v>
      </c>
      <c r="K986" s="22">
        <f t="shared" si="66"/>
        <v>1</v>
      </c>
    </row>
    <row r="987" spans="1:11" s="22" customFormat="1">
      <c r="A987" s="22">
        <f>IFERROR(テーブル_Swim015[[#This Row],[競技番号]],"")</f>
        <v>48</v>
      </c>
      <c r="B987" s="22">
        <f>IFERROR(テーブル_Swim015[[#This Row],[組]],"")</f>
        <v>1</v>
      </c>
      <c r="C987" s="22">
        <f>IFERROR(テーブル_Swim015[[#This Row],[水路]],"")</f>
        <v>2</v>
      </c>
      <c r="D987" s="22" t="str">
        <f t="shared" si="63"/>
        <v>4812</v>
      </c>
      <c r="E987" s="22">
        <f>IFERROR(テーブル_Swim015[[#This Row],[選手番号]],"")</f>
        <v>226</v>
      </c>
      <c r="F987" s="22" t="str">
        <f>IFERROR(VLOOKUP(E987,Sheet3!A:H,3,0),"")</f>
        <v xml:space="preserve">安藤　梨沙                    </v>
      </c>
      <c r="G987" s="22" t="str">
        <f>IFERROR(VLOOKUP(E987,Sheet3!A:H,8,0),"")</f>
        <v xml:space="preserve">サンダーＳＳ    </v>
      </c>
      <c r="H987" s="22" t="str">
        <f>IFERROR(VLOOKUP(E987,Sheet2!A:B,2,0),"")</f>
        <v/>
      </c>
      <c r="I987" s="22" t="str">
        <f t="shared" si="64"/>
        <v>22648</v>
      </c>
      <c r="J987" s="22">
        <f t="shared" si="65"/>
        <v>1</v>
      </c>
      <c r="K987" s="22">
        <f t="shared" si="66"/>
        <v>2</v>
      </c>
    </row>
    <row r="988" spans="1:11" s="22" customFormat="1">
      <c r="A988" s="22">
        <f>IFERROR(テーブル_Swim015[[#This Row],[競技番号]],"")</f>
        <v>48</v>
      </c>
      <c r="B988" s="22">
        <f>IFERROR(テーブル_Swim015[[#This Row],[組]],"")</f>
        <v>1</v>
      </c>
      <c r="C988" s="22">
        <f>IFERROR(テーブル_Swim015[[#This Row],[水路]],"")</f>
        <v>3</v>
      </c>
      <c r="D988" s="22" t="str">
        <f t="shared" si="63"/>
        <v>4813</v>
      </c>
      <c r="E988" s="22">
        <f>IFERROR(テーブル_Swim015[[#This Row],[選手番号]],"")</f>
        <v>366</v>
      </c>
      <c r="F988" s="22" t="str">
        <f>IFERROR(VLOOKUP(E988,Sheet3!A:H,3,0),"")</f>
        <v xml:space="preserve">西本明日香                    </v>
      </c>
      <c r="G988" s="22" t="str">
        <f>IFERROR(VLOOKUP(E988,Sheet3!A:H,8,0),"")</f>
        <v xml:space="preserve">ＯＫＳＳ        </v>
      </c>
      <c r="H988" s="22" t="str">
        <f>IFERROR(VLOOKUP(E988,Sheet2!A:B,2,0),"")</f>
        <v/>
      </c>
      <c r="I988" s="22" t="str">
        <f t="shared" si="64"/>
        <v>36648</v>
      </c>
      <c r="J988" s="22">
        <f t="shared" si="65"/>
        <v>1</v>
      </c>
      <c r="K988" s="22">
        <f t="shared" si="66"/>
        <v>3</v>
      </c>
    </row>
    <row r="989" spans="1:11" s="22" customFormat="1">
      <c r="A989" s="22">
        <f>IFERROR(テーブル_Swim015[[#This Row],[競技番号]],"")</f>
        <v>48</v>
      </c>
      <c r="B989" s="22">
        <f>IFERROR(テーブル_Swim015[[#This Row],[組]],"")</f>
        <v>1</v>
      </c>
      <c r="C989" s="22">
        <f>IFERROR(テーブル_Swim015[[#This Row],[水路]],"")</f>
        <v>4</v>
      </c>
      <c r="D989" s="22" t="str">
        <f t="shared" si="63"/>
        <v>4814</v>
      </c>
      <c r="E989" s="22">
        <f>IFERROR(テーブル_Swim015[[#This Row],[選手番号]],"")</f>
        <v>730</v>
      </c>
      <c r="F989" s="22" t="str">
        <f>IFERROR(VLOOKUP(E989,Sheet3!A:H,3,0),"")</f>
        <v xml:space="preserve">上田　鈴乃                    </v>
      </c>
      <c r="G989" s="22" t="str">
        <f>IFERROR(VLOOKUP(E989,Sheet3!A:H,8,0),"")</f>
        <v xml:space="preserve">みかづきＳＳ    </v>
      </c>
      <c r="H989" s="22" t="str">
        <f>IFERROR(VLOOKUP(E989,Sheet2!A:B,2,0),"")</f>
        <v/>
      </c>
      <c r="I989" s="22" t="str">
        <f t="shared" si="64"/>
        <v>73048</v>
      </c>
      <c r="J989" s="22">
        <f t="shared" si="65"/>
        <v>1</v>
      </c>
      <c r="K989" s="22">
        <f t="shared" si="66"/>
        <v>4</v>
      </c>
    </row>
    <row r="990" spans="1:11" s="22" customFormat="1">
      <c r="A990" s="22">
        <f>IFERROR(テーブル_Swim015[[#This Row],[競技番号]],"")</f>
        <v>48</v>
      </c>
      <c r="B990" s="22">
        <f>IFERROR(テーブル_Swim015[[#This Row],[組]],"")</f>
        <v>1</v>
      </c>
      <c r="C990" s="22">
        <f>IFERROR(テーブル_Swim015[[#This Row],[水路]],"")</f>
        <v>5</v>
      </c>
      <c r="D990" s="22" t="str">
        <f t="shared" si="63"/>
        <v>4815</v>
      </c>
      <c r="E990" s="22">
        <f>IFERROR(テーブル_Swim015[[#This Row],[選手番号]],"")</f>
        <v>331</v>
      </c>
      <c r="F990" s="22" t="str">
        <f>IFERROR(VLOOKUP(E990,Sheet3!A:H,3,0),"")</f>
        <v xml:space="preserve">友江つかさ                    </v>
      </c>
      <c r="G990" s="22" t="str">
        <f>IFERROR(VLOOKUP(E990,Sheet3!A:H,8,0),"")</f>
        <v xml:space="preserve">ハッピー鴨島    </v>
      </c>
      <c r="H990" s="22" t="str">
        <f>IFERROR(VLOOKUP(E990,Sheet2!A:B,2,0),"")</f>
        <v/>
      </c>
      <c r="I990" s="22" t="str">
        <f t="shared" si="64"/>
        <v>33148</v>
      </c>
      <c r="J990" s="22">
        <f t="shared" si="65"/>
        <v>1</v>
      </c>
      <c r="K990" s="22">
        <f t="shared" si="66"/>
        <v>5</v>
      </c>
    </row>
    <row r="991" spans="1:11" s="22" customFormat="1">
      <c r="A991" s="22">
        <f>IFERROR(テーブル_Swim015[[#This Row],[競技番号]],"")</f>
        <v>48</v>
      </c>
      <c r="B991" s="22">
        <f>IFERROR(テーブル_Swim015[[#This Row],[組]],"")</f>
        <v>1</v>
      </c>
      <c r="C991" s="22">
        <f>IFERROR(テーブル_Swim015[[#This Row],[水路]],"")</f>
        <v>6</v>
      </c>
      <c r="D991" s="22" t="str">
        <f t="shared" si="63"/>
        <v>4816</v>
      </c>
      <c r="E991" s="22">
        <f>IFERROR(テーブル_Swim015[[#This Row],[選手番号]],"")</f>
        <v>224</v>
      </c>
      <c r="F991" s="22" t="str">
        <f>IFERROR(VLOOKUP(E991,Sheet3!A:H,3,0),"")</f>
        <v xml:space="preserve">真鍋　京子                    </v>
      </c>
      <c r="G991" s="22" t="str">
        <f>IFERROR(VLOOKUP(E991,Sheet3!A:H,8,0),"")</f>
        <v xml:space="preserve">サンダーＳＳ    </v>
      </c>
      <c r="H991" s="22" t="str">
        <f>IFERROR(VLOOKUP(E991,Sheet2!A:B,2,0),"")</f>
        <v/>
      </c>
      <c r="I991" s="22" t="str">
        <f t="shared" si="64"/>
        <v>22448</v>
      </c>
      <c r="J991" s="22">
        <f t="shared" si="65"/>
        <v>1</v>
      </c>
      <c r="K991" s="22">
        <f t="shared" si="66"/>
        <v>6</v>
      </c>
    </row>
    <row r="992" spans="1:11" s="22" customFormat="1">
      <c r="A992" s="22">
        <f>IFERROR(テーブル_Swim015[[#This Row],[競技番号]],"")</f>
        <v>48</v>
      </c>
      <c r="B992" s="22">
        <f>IFERROR(テーブル_Swim015[[#This Row],[組]],"")</f>
        <v>1</v>
      </c>
      <c r="C992" s="22">
        <f>IFERROR(テーブル_Swim015[[#This Row],[水路]],"")</f>
        <v>7</v>
      </c>
      <c r="D992" s="22" t="str">
        <f t="shared" si="63"/>
        <v>4817</v>
      </c>
      <c r="E992" s="22">
        <f>IFERROR(テーブル_Swim015[[#This Row],[選手番号]],"")</f>
        <v>103</v>
      </c>
      <c r="F992" s="22" t="str">
        <f>IFERROR(VLOOKUP(E992,Sheet3!A:H,3,0),"")</f>
        <v xml:space="preserve">好川あゆみ                    </v>
      </c>
      <c r="G992" s="22" t="str">
        <f>IFERROR(VLOOKUP(E992,Sheet3!A:H,8,0),"")</f>
        <v xml:space="preserve">ジャパン観      </v>
      </c>
      <c r="H992" s="22" t="str">
        <f>IFERROR(VLOOKUP(E992,Sheet2!A:B,2,0),"")</f>
        <v/>
      </c>
      <c r="I992" s="22" t="str">
        <f t="shared" si="64"/>
        <v>10348</v>
      </c>
      <c r="J992" s="22">
        <f t="shared" si="65"/>
        <v>1</v>
      </c>
      <c r="K992" s="22">
        <f t="shared" si="66"/>
        <v>7</v>
      </c>
    </row>
    <row r="993" spans="1:11" s="22" customFormat="1">
      <c r="A993" s="22">
        <f>IFERROR(テーブル_Swim015[[#This Row],[競技番号]],"")</f>
        <v>48</v>
      </c>
      <c r="B993" s="22">
        <f>IFERROR(テーブル_Swim015[[#This Row],[組]],"")</f>
        <v>1</v>
      </c>
      <c r="C993" s="22">
        <f>IFERROR(テーブル_Swim015[[#This Row],[水路]],"")</f>
        <v>8</v>
      </c>
      <c r="D993" s="22" t="str">
        <f t="shared" si="63"/>
        <v>4818</v>
      </c>
      <c r="E993" s="22">
        <f>IFERROR(テーブル_Swim015[[#This Row],[選手番号]],"")</f>
        <v>0</v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>048</v>
      </c>
      <c r="J993" s="22">
        <f t="shared" si="65"/>
        <v>1</v>
      </c>
      <c r="K993" s="22">
        <f t="shared" si="66"/>
        <v>8</v>
      </c>
    </row>
    <row r="994" spans="1:11" s="22" customFormat="1">
      <c r="A994" s="22">
        <f>IFERROR(テーブル_Swim015[[#This Row],[競技番号]],"")</f>
        <v>49</v>
      </c>
      <c r="B994" s="22">
        <f>IFERROR(テーブル_Swim015[[#This Row],[組]],"")</f>
        <v>1</v>
      </c>
      <c r="C994" s="22">
        <f>IFERROR(テーブル_Swim015[[#This Row],[水路]],"")</f>
        <v>1</v>
      </c>
      <c r="D994" s="22" t="str">
        <f t="shared" si="63"/>
        <v>4911</v>
      </c>
      <c r="E994" s="22">
        <f>IFERROR(テーブル_Swim015[[#This Row],[選手番号]],"")</f>
        <v>0</v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>049</v>
      </c>
      <c r="J994" s="22">
        <f t="shared" si="65"/>
        <v>1</v>
      </c>
      <c r="K994" s="22">
        <f t="shared" si="66"/>
        <v>1</v>
      </c>
    </row>
    <row r="995" spans="1:11" s="22" customFormat="1">
      <c r="A995" s="22">
        <f>IFERROR(テーブル_Swim015[[#This Row],[競技番号]],"")</f>
        <v>49</v>
      </c>
      <c r="B995" s="22">
        <f>IFERROR(テーブル_Swim015[[#This Row],[組]],"")</f>
        <v>1</v>
      </c>
      <c r="C995" s="22">
        <f>IFERROR(テーブル_Swim015[[#This Row],[水路]],"")</f>
        <v>2</v>
      </c>
      <c r="D995" s="22" t="str">
        <f t="shared" si="63"/>
        <v>4912</v>
      </c>
      <c r="E995" s="22">
        <f>IFERROR(テーブル_Swim015[[#This Row],[選手番号]],"")</f>
        <v>499</v>
      </c>
      <c r="F995" s="22" t="str">
        <f>IFERROR(VLOOKUP(E995,Sheet3!A:H,3,0),"")</f>
        <v xml:space="preserve">矢野　結都                    </v>
      </c>
      <c r="G995" s="22" t="str">
        <f>IFERROR(VLOOKUP(E995,Sheet3!A:H,8,0),"")</f>
        <v xml:space="preserve">瀬戸内温泉      </v>
      </c>
      <c r="H995" s="22" t="str">
        <f>IFERROR(VLOOKUP(E995,Sheet2!A:B,2,0),"")</f>
        <v/>
      </c>
      <c r="I995" s="22" t="str">
        <f t="shared" si="64"/>
        <v>49949</v>
      </c>
      <c r="J995" s="22">
        <f t="shared" si="65"/>
        <v>1</v>
      </c>
      <c r="K995" s="22">
        <f t="shared" si="66"/>
        <v>2</v>
      </c>
    </row>
    <row r="996" spans="1:11" s="22" customFormat="1">
      <c r="A996" s="22">
        <f>IFERROR(テーブル_Swim015[[#This Row],[競技番号]],"")</f>
        <v>49</v>
      </c>
      <c r="B996" s="22">
        <f>IFERROR(テーブル_Swim015[[#This Row],[組]],"")</f>
        <v>1</v>
      </c>
      <c r="C996" s="22">
        <f>IFERROR(テーブル_Swim015[[#This Row],[水路]],"")</f>
        <v>3</v>
      </c>
      <c r="D996" s="22" t="str">
        <f t="shared" si="63"/>
        <v>4913</v>
      </c>
      <c r="E996" s="22">
        <f>IFERROR(テーブル_Swim015[[#This Row],[選手番号]],"")</f>
        <v>633</v>
      </c>
      <c r="F996" s="22" t="str">
        <f>IFERROR(VLOOKUP(E996,Sheet3!A:H,3,0),"")</f>
        <v xml:space="preserve">大福　樹生                    </v>
      </c>
      <c r="G996" s="22" t="str">
        <f>IFERROR(VLOOKUP(E996,Sheet3!A:H,8,0),"")</f>
        <v xml:space="preserve">リー保内        </v>
      </c>
      <c r="H996" s="22" t="str">
        <f>IFERROR(VLOOKUP(E996,Sheet2!A:B,2,0),"")</f>
        <v/>
      </c>
      <c r="I996" s="22" t="str">
        <f t="shared" si="64"/>
        <v>63349</v>
      </c>
      <c r="J996" s="22">
        <f t="shared" si="65"/>
        <v>1</v>
      </c>
      <c r="K996" s="22">
        <f t="shared" si="66"/>
        <v>3</v>
      </c>
    </row>
    <row r="997" spans="1:11" s="22" customFormat="1">
      <c r="A997" s="22">
        <f>IFERROR(テーブル_Swim015[[#This Row],[競技番号]],"")</f>
        <v>49</v>
      </c>
      <c r="B997" s="22">
        <f>IFERROR(テーブル_Swim015[[#This Row],[組]],"")</f>
        <v>1</v>
      </c>
      <c r="C997" s="22">
        <f>IFERROR(テーブル_Swim015[[#This Row],[水路]],"")</f>
        <v>4</v>
      </c>
      <c r="D997" s="22" t="str">
        <f t="shared" si="63"/>
        <v>4914</v>
      </c>
      <c r="E997" s="22">
        <f>IFERROR(テーブル_Swim015[[#This Row],[選手番号]],"")</f>
        <v>47</v>
      </c>
      <c r="F997" s="22" t="str">
        <f>IFERROR(VLOOKUP(E997,Sheet3!A:H,3,0),"")</f>
        <v xml:space="preserve">岩田　悠雅                    </v>
      </c>
      <c r="G997" s="22" t="str">
        <f>IFERROR(VLOOKUP(E997,Sheet3!A:H,8,0),"")</f>
        <v xml:space="preserve">ジャパン丸亀    </v>
      </c>
      <c r="H997" s="22" t="str">
        <f>IFERROR(VLOOKUP(E997,Sheet2!A:B,2,0),"")</f>
        <v/>
      </c>
      <c r="I997" s="22" t="str">
        <f t="shared" si="64"/>
        <v>4749</v>
      </c>
      <c r="J997" s="22">
        <f t="shared" si="65"/>
        <v>1</v>
      </c>
      <c r="K997" s="22">
        <f t="shared" si="66"/>
        <v>4</v>
      </c>
    </row>
    <row r="998" spans="1:11" s="22" customFormat="1">
      <c r="A998" s="22">
        <f>IFERROR(テーブル_Swim015[[#This Row],[競技番号]],"")</f>
        <v>49</v>
      </c>
      <c r="B998" s="22">
        <f>IFERROR(テーブル_Swim015[[#This Row],[組]],"")</f>
        <v>1</v>
      </c>
      <c r="C998" s="22">
        <f>IFERROR(テーブル_Swim015[[#This Row],[水路]],"")</f>
        <v>5</v>
      </c>
      <c r="D998" s="22" t="str">
        <f t="shared" si="63"/>
        <v>4915</v>
      </c>
      <c r="E998" s="22">
        <f>IFERROR(テーブル_Swim015[[#This Row],[選手番号]],"")</f>
        <v>9</v>
      </c>
      <c r="F998" s="22" t="str">
        <f>IFERROR(VLOOKUP(E998,Sheet3!A:H,3,0),"")</f>
        <v xml:space="preserve">黒田　　陽                    </v>
      </c>
      <c r="G998" s="22" t="str">
        <f>IFERROR(VLOOKUP(E998,Sheet3!A:H,8,0),"")</f>
        <v xml:space="preserve">ジャパン高松    </v>
      </c>
      <c r="H998" s="22" t="str">
        <f>IFERROR(VLOOKUP(E998,Sheet2!A:B,2,0),"")</f>
        <v/>
      </c>
      <c r="I998" s="22" t="str">
        <f t="shared" si="64"/>
        <v>949</v>
      </c>
      <c r="J998" s="22">
        <f t="shared" si="65"/>
        <v>1</v>
      </c>
      <c r="K998" s="22">
        <f t="shared" si="66"/>
        <v>5</v>
      </c>
    </row>
    <row r="999" spans="1:11" s="22" customFormat="1">
      <c r="A999" s="22">
        <f>IFERROR(テーブル_Swim015[[#This Row],[競技番号]],"")</f>
        <v>49</v>
      </c>
      <c r="B999" s="22">
        <f>IFERROR(テーブル_Swim015[[#This Row],[組]],"")</f>
        <v>1</v>
      </c>
      <c r="C999" s="22">
        <f>IFERROR(テーブル_Swim015[[#This Row],[水路]],"")</f>
        <v>6</v>
      </c>
      <c r="D999" s="22" t="str">
        <f t="shared" si="63"/>
        <v>4916</v>
      </c>
      <c r="E999" s="22">
        <f>IFERROR(テーブル_Swim015[[#This Row],[選手番号]],"")</f>
        <v>263</v>
      </c>
      <c r="F999" s="22" t="str">
        <f>IFERROR(VLOOKUP(E999,Sheet3!A:H,3,0),"")</f>
        <v xml:space="preserve">末澤　太陽                    </v>
      </c>
      <c r="G999" s="22" t="str">
        <f>IFERROR(VLOOKUP(E999,Sheet3!A:H,8,0),"")</f>
        <v xml:space="preserve">ジャパン三木    </v>
      </c>
      <c r="H999" s="22" t="str">
        <f>IFERROR(VLOOKUP(E999,Sheet2!A:B,2,0),"")</f>
        <v/>
      </c>
      <c r="I999" s="22" t="str">
        <f t="shared" si="64"/>
        <v>26349</v>
      </c>
      <c r="J999" s="22">
        <f t="shared" si="65"/>
        <v>1</v>
      </c>
      <c r="K999" s="22">
        <f t="shared" si="66"/>
        <v>6</v>
      </c>
    </row>
    <row r="1000" spans="1:11" s="22" customFormat="1">
      <c r="A1000" s="22">
        <f>IFERROR(テーブル_Swim015[[#This Row],[競技番号]],"")</f>
        <v>49</v>
      </c>
      <c r="B1000" s="22">
        <f>IFERROR(テーブル_Swim015[[#This Row],[組]],"")</f>
        <v>1</v>
      </c>
      <c r="C1000" s="22">
        <f>IFERROR(テーブル_Swim015[[#This Row],[水路]],"")</f>
        <v>7</v>
      </c>
      <c r="D1000" s="22" t="str">
        <f t="shared" si="63"/>
        <v>4917</v>
      </c>
      <c r="E1000" s="22">
        <f>IFERROR(テーブル_Swim015[[#This Row],[選手番号]],"")</f>
        <v>0</v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>049</v>
      </c>
      <c r="J1000" s="22">
        <f t="shared" si="65"/>
        <v>1</v>
      </c>
      <c r="K1000" s="22">
        <f t="shared" si="66"/>
        <v>7</v>
      </c>
    </row>
    <row r="1001" spans="1:11" s="22" customFormat="1">
      <c r="A1001" s="22">
        <f>IFERROR(テーブル_Swim015[[#This Row],[競技番号]],"")</f>
        <v>49</v>
      </c>
      <c r="B1001" s="22">
        <f>IFERROR(テーブル_Swim015[[#This Row],[組]],"")</f>
        <v>1</v>
      </c>
      <c r="C1001" s="22">
        <f>IFERROR(テーブル_Swim015[[#This Row],[水路]],"")</f>
        <v>8</v>
      </c>
      <c r="D1001" s="22" t="str">
        <f t="shared" si="63"/>
        <v>4918</v>
      </c>
      <c r="E1001" s="22">
        <f>IFERROR(テーブル_Swim015[[#This Row],[選手番号]],"")</f>
        <v>0</v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>049</v>
      </c>
      <c r="J1001" s="22">
        <f t="shared" si="65"/>
        <v>1</v>
      </c>
      <c r="K1001" s="22">
        <f t="shared" si="66"/>
        <v>8</v>
      </c>
    </row>
    <row r="1002" spans="1:11" s="22" customFormat="1">
      <c r="A1002" s="22">
        <f>IFERROR(テーブル_Swim015[[#This Row],[競技番号]],"")</f>
        <v>50</v>
      </c>
      <c r="B1002" s="22">
        <f>IFERROR(テーブル_Swim015[[#This Row],[組]],"")</f>
        <v>1</v>
      </c>
      <c r="C1002" s="22">
        <f>IFERROR(テーブル_Swim015[[#This Row],[水路]],"")</f>
        <v>1</v>
      </c>
      <c r="D1002" s="22" t="str">
        <f t="shared" si="63"/>
        <v>5011</v>
      </c>
      <c r="E1002" s="22">
        <f>IFERROR(テーブル_Swim015[[#This Row],[選手番号]],"")</f>
        <v>0</v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>050</v>
      </c>
      <c r="J1002" s="22">
        <f t="shared" si="65"/>
        <v>1</v>
      </c>
      <c r="K1002" s="22">
        <f t="shared" si="66"/>
        <v>1</v>
      </c>
    </row>
    <row r="1003" spans="1:11" s="22" customFormat="1">
      <c r="A1003" s="22">
        <f>IFERROR(テーブル_Swim015[[#This Row],[競技番号]],"")</f>
        <v>50</v>
      </c>
      <c r="B1003" s="22">
        <f>IFERROR(テーブル_Swim015[[#This Row],[組]],"")</f>
        <v>1</v>
      </c>
      <c r="C1003" s="22">
        <f>IFERROR(テーブル_Swim015[[#This Row],[水路]],"")</f>
        <v>2</v>
      </c>
      <c r="D1003" s="22" t="str">
        <f t="shared" si="63"/>
        <v>5012</v>
      </c>
      <c r="E1003" s="22">
        <f>IFERROR(テーブル_Swim015[[#This Row],[選手番号]],"")</f>
        <v>0</v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>050</v>
      </c>
      <c r="J1003" s="22">
        <f t="shared" si="65"/>
        <v>1</v>
      </c>
      <c r="K1003" s="22">
        <f t="shared" si="66"/>
        <v>2</v>
      </c>
    </row>
    <row r="1004" spans="1:11" s="22" customFormat="1">
      <c r="A1004" s="22">
        <f>IFERROR(テーブル_Swim015[[#This Row],[競技番号]],"")</f>
        <v>50</v>
      </c>
      <c r="B1004" s="22">
        <f>IFERROR(テーブル_Swim015[[#This Row],[組]],"")</f>
        <v>1</v>
      </c>
      <c r="C1004" s="22">
        <f>IFERROR(テーブル_Swim015[[#This Row],[水路]],"")</f>
        <v>3</v>
      </c>
      <c r="D1004" s="22" t="str">
        <f t="shared" si="63"/>
        <v>5013</v>
      </c>
      <c r="E1004" s="22">
        <f>IFERROR(テーブル_Swim015[[#This Row],[選手番号]],"")</f>
        <v>761</v>
      </c>
      <c r="F1004" s="22" t="str">
        <f>IFERROR(VLOOKUP(E1004,Sheet3!A:H,3,0),"")</f>
        <v xml:space="preserve">前田　浩斗                    </v>
      </c>
      <c r="G1004" s="22" t="str">
        <f>IFERROR(VLOOKUP(E1004,Sheet3!A:H,8,0),"")</f>
        <v xml:space="preserve">ZEYO-ST         </v>
      </c>
      <c r="H1004" s="22" t="str">
        <f>IFERROR(VLOOKUP(E1004,Sheet2!A:B,2,0),"")</f>
        <v/>
      </c>
      <c r="I1004" s="22" t="str">
        <f t="shared" si="64"/>
        <v>76150</v>
      </c>
      <c r="J1004" s="22">
        <f t="shared" si="65"/>
        <v>1</v>
      </c>
      <c r="K1004" s="22">
        <f t="shared" si="66"/>
        <v>3</v>
      </c>
    </row>
    <row r="1005" spans="1:11" s="22" customFormat="1">
      <c r="A1005" s="22">
        <f>IFERROR(テーブル_Swim015[[#This Row],[競技番号]],"")</f>
        <v>50</v>
      </c>
      <c r="B1005" s="22">
        <f>IFERROR(テーブル_Swim015[[#This Row],[組]],"")</f>
        <v>1</v>
      </c>
      <c r="C1005" s="22">
        <f>IFERROR(テーブル_Swim015[[#This Row],[水路]],"")</f>
        <v>4</v>
      </c>
      <c r="D1005" s="22" t="str">
        <f t="shared" si="63"/>
        <v>5014</v>
      </c>
      <c r="E1005" s="22">
        <f>IFERROR(テーブル_Swim015[[#This Row],[選手番号]],"")</f>
        <v>4</v>
      </c>
      <c r="F1005" s="22" t="str">
        <f>IFERROR(VLOOKUP(E1005,Sheet3!A:H,3,0),"")</f>
        <v xml:space="preserve">小松　俊之                    </v>
      </c>
      <c r="G1005" s="22" t="str">
        <f>IFERROR(VLOOKUP(E1005,Sheet3!A:H,8,0),"")</f>
        <v xml:space="preserve">ジャパン高松    </v>
      </c>
      <c r="H1005" s="22" t="str">
        <f>IFERROR(VLOOKUP(E1005,Sheet2!A:B,2,0),"")</f>
        <v/>
      </c>
      <c r="I1005" s="22" t="str">
        <f t="shared" si="64"/>
        <v>450</v>
      </c>
      <c r="J1005" s="22">
        <f t="shared" si="65"/>
        <v>1</v>
      </c>
      <c r="K1005" s="22">
        <f t="shared" si="66"/>
        <v>4</v>
      </c>
    </row>
    <row r="1006" spans="1:11" s="22" customFormat="1">
      <c r="A1006" s="22">
        <f>IFERROR(テーブル_Swim015[[#This Row],[競技番号]],"")</f>
        <v>50</v>
      </c>
      <c r="B1006" s="22">
        <f>IFERROR(テーブル_Swim015[[#This Row],[組]],"")</f>
        <v>1</v>
      </c>
      <c r="C1006" s="22">
        <f>IFERROR(テーブル_Swim015[[#This Row],[水路]],"")</f>
        <v>5</v>
      </c>
      <c r="D1006" s="22" t="str">
        <f t="shared" si="63"/>
        <v>5015</v>
      </c>
      <c r="E1006" s="22">
        <f>IFERROR(テーブル_Swim015[[#This Row],[選手番号]],"")</f>
        <v>600</v>
      </c>
      <c r="F1006" s="22" t="str">
        <f>IFERROR(VLOOKUP(E1006,Sheet3!A:H,3,0),"")</f>
        <v xml:space="preserve">南　　和希                    </v>
      </c>
      <c r="G1006" s="22" t="str">
        <f>IFERROR(VLOOKUP(E1006,Sheet3!A:H,8,0),"")</f>
        <v xml:space="preserve">フィッタ松山    </v>
      </c>
      <c r="H1006" s="22" t="str">
        <f>IFERROR(VLOOKUP(E1006,Sheet2!A:B,2,0),"")</f>
        <v/>
      </c>
      <c r="I1006" s="22" t="str">
        <f t="shared" si="64"/>
        <v>60050</v>
      </c>
      <c r="J1006" s="22">
        <f t="shared" si="65"/>
        <v>1</v>
      </c>
      <c r="K1006" s="22">
        <f t="shared" si="66"/>
        <v>5</v>
      </c>
    </row>
    <row r="1007" spans="1:11" s="22" customFormat="1">
      <c r="A1007" s="22">
        <f>IFERROR(テーブル_Swim015[[#This Row],[競技番号]],"")</f>
        <v>50</v>
      </c>
      <c r="B1007" s="22">
        <f>IFERROR(テーブル_Swim015[[#This Row],[組]],"")</f>
        <v>1</v>
      </c>
      <c r="C1007" s="22">
        <f>IFERROR(テーブル_Swim015[[#This Row],[水路]],"")</f>
        <v>6</v>
      </c>
      <c r="D1007" s="22" t="str">
        <f t="shared" si="63"/>
        <v>5016</v>
      </c>
      <c r="E1007" s="22">
        <f>IFERROR(テーブル_Swim015[[#This Row],[選手番号]],"")</f>
        <v>0</v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>050</v>
      </c>
      <c r="J1007" s="22">
        <f t="shared" si="65"/>
        <v>1</v>
      </c>
      <c r="K1007" s="22">
        <f t="shared" si="66"/>
        <v>6</v>
      </c>
    </row>
    <row r="1008" spans="1:11" s="22" customFormat="1">
      <c r="A1008" s="22">
        <f>IFERROR(テーブル_Swim015[[#This Row],[競技番号]],"")</f>
        <v>50</v>
      </c>
      <c r="B1008" s="22">
        <f>IFERROR(テーブル_Swim015[[#This Row],[組]],"")</f>
        <v>1</v>
      </c>
      <c r="C1008" s="22">
        <f>IFERROR(テーブル_Swim015[[#This Row],[水路]],"")</f>
        <v>7</v>
      </c>
      <c r="D1008" s="22" t="str">
        <f t="shared" si="63"/>
        <v>5017</v>
      </c>
      <c r="E1008" s="22">
        <f>IFERROR(テーブル_Swim015[[#This Row],[選手番号]],"")</f>
        <v>0</v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>050</v>
      </c>
      <c r="J1008" s="22">
        <f t="shared" si="65"/>
        <v>1</v>
      </c>
      <c r="K1008" s="22">
        <f t="shared" si="66"/>
        <v>7</v>
      </c>
    </row>
    <row r="1009" spans="1:11" s="22" customFormat="1">
      <c r="A1009" s="22">
        <f>IFERROR(テーブル_Swim015[[#This Row],[競技番号]],"")</f>
        <v>50</v>
      </c>
      <c r="B1009" s="22">
        <f>IFERROR(テーブル_Swim015[[#This Row],[組]],"")</f>
        <v>1</v>
      </c>
      <c r="C1009" s="22">
        <f>IFERROR(テーブル_Swim015[[#This Row],[水路]],"")</f>
        <v>8</v>
      </c>
      <c r="D1009" s="22" t="str">
        <f t="shared" si="63"/>
        <v>5018</v>
      </c>
      <c r="E1009" s="22">
        <f>IFERROR(テーブル_Swim015[[#This Row],[選手番号]],"")</f>
        <v>0</v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>050</v>
      </c>
      <c r="J1009" s="22">
        <f t="shared" si="65"/>
        <v>1</v>
      </c>
      <c r="K1009" s="22">
        <f t="shared" si="66"/>
        <v>8</v>
      </c>
    </row>
    <row r="1010" spans="1:11" s="22" customFormat="1">
      <c r="A1010" s="22">
        <f>IFERROR(テーブル_Swim015[[#This Row],[競技番号]],"")</f>
        <v>50</v>
      </c>
      <c r="B1010" s="22">
        <f>IFERROR(テーブル_Swim015[[#This Row],[組]],"")</f>
        <v>2</v>
      </c>
      <c r="C1010" s="22">
        <f>IFERROR(テーブル_Swim015[[#This Row],[水路]],"")</f>
        <v>1</v>
      </c>
      <c r="D1010" s="22" t="str">
        <f t="shared" si="63"/>
        <v>5021</v>
      </c>
      <c r="E1010" s="22">
        <f>IFERROR(テーブル_Swim015[[#This Row],[選手番号]],"")</f>
        <v>257</v>
      </c>
      <c r="F1010" s="22" t="str">
        <f>IFERROR(VLOOKUP(E1010,Sheet3!A:H,3,0),"")</f>
        <v xml:space="preserve">中村　大介                    </v>
      </c>
      <c r="G1010" s="22" t="str">
        <f>IFERROR(VLOOKUP(E1010,Sheet3!A:H,8,0),"")</f>
        <v xml:space="preserve">ジャパン三木    </v>
      </c>
      <c r="H1010" s="22" t="str">
        <f>IFERROR(VLOOKUP(E1010,Sheet2!A:B,2,0),"")</f>
        <v/>
      </c>
      <c r="I1010" s="22" t="str">
        <f t="shared" si="64"/>
        <v>25750</v>
      </c>
      <c r="J1010" s="22">
        <f t="shared" si="65"/>
        <v>2</v>
      </c>
      <c r="K1010" s="22">
        <f t="shared" si="66"/>
        <v>1</v>
      </c>
    </row>
    <row r="1011" spans="1:11" s="22" customFormat="1">
      <c r="A1011" s="22">
        <f>IFERROR(テーブル_Swim015[[#This Row],[競技番号]],"")</f>
        <v>50</v>
      </c>
      <c r="B1011" s="22">
        <f>IFERROR(テーブル_Swim015[[#This Row],[組]],"")</f>
        <v>2</v>
      </c>
      <c r="C1011" s="22">
        <f>IFERROR(テーブル_Swim015[[#This Row],[水路]],"")</f>
        <v>2</v>
      </c>
      <c r="D1011" s="22" t="str">
        <f t="shared" si="63"/>
        <v>5022</v>
      </c>
      <c r="E1011" s="22">
        <f>IFERROR(テーブル_Swim015[[#This Row],[選手番号]],"")</f>
        <v>5</v>
      </c>
      <c r="F1011" s="22" t="str">
        <f>IFERROR(VLOOKUP(E1011,Sheet3!A:H,3,0),"")</f>
        <v xml:space="preserve">長尾　祥伍                    </v>
      </c>
      <c r="G1011" s="22" t="str">
        <f>IFERROR(VLOOKUP(E1011,Sheet3!A:H,8,0),"")</f>
        <v xml:space="preserve">ジャパン高松    </v>
      </c>
      <c r="H1011" s="22" t="str">
        <f>IFERROR(VLOOKUP(E1011,Sheet2!A:B,2,0),"")</f>
        <v/>
      </c>
      <c r="I1011" s="22" t="str">
        <f t="shared" si="64"/>
        <v>550</v>
      </c>
      <c r="J1011" s="22">
        <f t="shared" si="65"/>
        <v>2</v>
      </c>
      <c r="K1011" s="22">
        <f t="shared" si="66"/>
        <v>2</v>
      </c>
    </row>
    <row r="1012" spans="1:11" s="22" customFormat="1">
      <c r="A1012" s="22">
        <f>IFERROR(テーブル_Swim015[[#This Row],[競技番号]],"")</f>
        <v>50</v>
      </c>
      <c r="B1012" s="22">
        <f>IFERROR(テーブル_Swim015[[#This Row],[組]],"")</f>
        <v>2</v>
      </c>
      <c r="C1012" s="22">
        <f>IFERROR(テーブル_Swim015[[#This Row],[水路]],"")</f>
        <v>3</v>
      </c>
      <c r="D1012" s="22" t="str">
        <f t="shared" si="63"/>
        <v>5023</v>
      </c>
      <c r="E1012" s="22">
        <f>IFERROR(テーブル_Swim015[[#This Row],[選手番号]],"")</f>
        <v>574</v>
      </c>
      <c r="F1012" s="22" t="str">
        <f>IFERROR(VLOOKUP(E1012,Sheet3!A:H,3,0),"")</f>
        <v xml:space="preserve">松浦　青波                    </v>
      </c>
      <c r="G1012" s="22" t="str">
        <f>IFERROR(VLOOKUP(E1012,Sheet3!A:H,8,0),"")</f>
        <v xml:space="preserve">マコトSC双葉    </v>
      </c>
      <c r="H1012" s="22" t="str">
        <f>IFERROR(VLOOKUP(E1012,Sheet2!A:B,2,0),"")</f>
        <v/>
      </c>
      <c r="I1012" s="22" t="str">
        <f t="shared" si="64"/>
        <v>57450</v>
      </c>
      <c r="J1012" s="22">
        <f t="shared" si="65"/>
        <v>2</v>
      </c>
      <c r="K1012" s="22">
        <f t="shared" si="66"/>
        <v>3</v>
      </c>
    </row>
    <row r="1013" spans="1:11" s="22" customFormat="1">
      <c r="A1013" s="22">
        <f>IFERROR(テーブル_Swim015[[#This Row],[競技番号]],"")</f>
        <v>50</v>
      </c>
      <c r="B1013" s="22">
        <f>IFERROR(テーブル_Swim015[[#This Row],[組]],"")</f>
        <v>2</v>
      </c>
      <c r="C1013" s="22">
        <f>IFERROR(テーブル_Swim015[[#This Row],[水路]],"")</f>
        <v>4</v>
      </c>
      <c r="D1013" s="22" t="str">
        <f t="shared" si="63"/>
        <v>5024</v>
      </c>
      <c r="E1013" s="22">
        <f>IFERROR(テーブル_Swim015[[#This Row],[選手番号]],"")</f>
        <v>43</v>
      </c>
      <c r="F1013" s="22" t="str">
        <f>IFERROR(VLOOKUP(E1013,Sheet3!A:H,3,0),"")</f>
        <v xml:space="preserve">多田　朔也                    </v>
      </c>
      <c r="G1013" s="22" t="str">
        <f>IFERROR(VLOOKUP(E1013,Sheet3!A:H,8,0),"")</f>
        <v xml:space="preserve">ジャパン丸亀    </v>
      </c>
      <c r="H1013" s="22" t="str">
        <f>IFERROR(VLOOKUP(E1013,Sheet2!A:B,2,0),"")</f>
        <v/>
      </c>
      <c r="I1013" s="22" t="str">
        <f t="shared" si="64"/>
        <v>4350</v>
      </c>
      <c r="J1013" s="22">
        <f t="shared" si="65"/>
        <v>2</v>
      </c>
      <c r="K1013" s="22">
        <f t="shared" si="66"/>
        <v>4</v>
      </c>
    </row>
    <row r="1014" spans="1:11" s="22" customFormat="1">
      <c r="A1014" s="22">
        <f>IFERROR(テーブル_Swim015[[#This Row],[競技番号]],"")</f>
        <v>50</v>
      </c>
      <c r="B1014" s="22">
        <f>IFERROR(テーブル_Swim015[[#This Row],[組]],"")</f>
        <v>2</v>
      </c>
      <c r="C1014" s="22">
        <f>IFERROR(テーブル_Swim015[[#This Row],[水路]],"")</f>
        <v>5</v>
      </c>
      <c r="D1014" s="22" t="str">
        <f t="shared" si="63"/>
        <v>5025</v>
      </c>
      <c r="E1014" s="22">
        <f>IFERROR(テーブル_Swim015[[#This Row],[選手番号]],"")</f>
        <v>573</v>
      </c>
      <c r="F1014" s="22" t="str">
        <f>IFERROR(VLOOKUP(E1014,Sheet3!A:H,3,0),"")</f>
        <v xml:space="preserve">西村　尚樹                    </v>
      </c>
      <c r="G1014" s="22" t="str">
        <f>IFERROR(VLOOKUP(E1014,Sheet3!A:H,8,0),"")</f>
        <v xml:space="preserve">マコトSC双葉    </v>
      </c>
      <c r="H1014" s="22" t="str">
        <f>IFERROR(VLOOKUP(E1014,Sheet2!A:B,2,0),"")</f>
        <v/>
      </c>
      <c r="I1014" s="22" t="str">
        <f t="shared" si="64"/>
        <v>57350</v>
      </c>
      <c r="J1014" s="22">
        <f t="shared" si="65"/>
        <v>2</v>
      </c>
      <c r="K1014" s="22">
        <f t="shared" si="66"/>
        <v>5</v>
      </c>
    </row>
    <row r="1015" spans="1:11" s="22" customFormat="1">
      <c r="A1015" s="22">
        <f>IFERROR(テーブル_Swim015[[#This Row],[競技番号]],"")</f>
        <v>50</v>
      </c>
      <c r="B1015" s="22">
        <f>IFERROR(テーブル_Swim015[[#This Row],[組]],"")</f>
        <v>2</v>
      </c>
      <c r="C1015" s="22">
        <f>IFERROR(テーブル_Swim015[[#This Row],[水路]],"")</f>
        <v>6</v>
      </c>
      <c r="D1015" s="22" t="str">
        <f t="shared" si="63"/>
        <v>5026</v>
      </c>
      <c r="E1015" s="22">
        <f>IFERROR(テーブル_Swim015[[#This Row],[選手番号]],"")</f>
        <v>310</v>
      </c>
      <c r="F1015" s="22" t="str">
        <f>IFERROR(VLOOKUP(E1015,Sheet3!A:H,3,0),"")</f>
        <v xml:space="preserve">合田　陽大                    </v>
      </c>
      <c r="G1015" s="22" t="str">
        <f>IFERROR(VLOOKUP(E1015,Sheet3!A:H,8,0),"")</f>
        <v xml:space="preserve">ハッピー阿南    </v>
      </c>
      <c r="H1015" s="22" t="str">
        <f>IFERROR(VLOOKUP(E1015,Sheet2!A:B,2,0),"")</f>
        <v/>
      </c>
      <c r="I1015" s="22" t="str">
        <f t="shared" si="64"/>
        <v>31050</v>
      </c>
      <c r="J1015" s="22">
        <f t="shared" si="65"/>
        <v>2</v>
      </c>
      <c r="K1015" s="22">
        <f t="shared" si="66"/>
        <v>6</v>
      </c>
    </row>
    <row r="1016" spans="1:11" s="22" customFormat="1">
      <c r="A1016" s="22">
        <f>IFERROR(テーブル_Swim015[[#This Row],[競技番号]],"")</f>
        <v>50</v>
      </c>
      <c r="B1016" s="22">
        <f>IFERROR(テーブル_Swim015[[#This Row],[組]],"")</f>
        <v>2</v>
      </c>
      <c r="C1016" s="22">
        <f>IFERROR(テーブル_Swim015[[#This Row],[水路]],"")</f>
        <v>7</v>
      </c>
      <c r="D1016" s="22" t="str">
        <f t="shared" si="63"/>
        <v>5027</v>
      </c>
      <c r="E1016" s="22">
        <f>IFERROR(テーブル_Swim015[[#This Row],[選手番号]],"")</f>
        <v>529</v>
      </c>
      <c r="F1016" s="22" t="str">
        <f>IFERROR(VLOOKUP(E1016,Sheet3!A:H,3,0),"")</f>
        <v xml:space="preserve">廣井　直也                    </v>
      </c>
      <c r="G1016" s="22" t="str">
        <f>IFERROR(VLOOKUP(E1016,Sheet3!A:H,8,0),"")</f>
        <v xml:space="preserve">八幡浜ＳＣ      </v>
      </c>
      <c r="H1016" s="22" t="str">
        <f>IFERROR(VLOOKUP(E1016,Sheet2!A:B,2,0),"")</f>
        <v/>
      </c>
      <c r="I1016" s="22" t="str">
        <f t="shared" si="64"/>
        <v>52950</v>
      </c>
      <c r="J1016" s="22">
        <f t="shared" si="65"/>
        <v>2</v>
      </c>
      <c r="K1016" s="22">
        <f t="shared" si="66"/>
        <v>7</v>
      </c>
    </row>
    <row r="1017" spans="1:11" s="22" customFormat="1">
      <c r="A1017" s="22">
        <f>IFERROR(テーブル_Swim015[[#This Row],[競技番号]],"")</f>
        <v>50</v>
      </c>
      <c r="B1017" s="22">
        <f>IFERROR(テーブル_Swim015[[#This Row],[組]],"")</f>
        <v>2</v>
      </c>
      <c r="C1017" s="22">
        <f>IFERROR(テーブル_Swim015[[#This Row],[水路]],"")</f>
        <v>8</v>
      </c>
      <c r="D1017" s="22" t="str">
        <f t="shared" si="63"/>
        <v>5028</v>
      </c>
      <c r="E1017" s="22">
        <f>IFERROR(テーブル_Swim015[[#This Row],[選手番号]],"")</f>
        <v>0</v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>050</v>
      </c>
      <c r="J1017" s="22">
        <f t="shared" si="65"/>
        <v>2</v>
      </c>
      <c r="K1017" s="22">
        <f t="shared" si="66"/>
        <v>8</v>
      </c>
    </row>
    <row r="1018" spans="1:11" s="22" customFormat="1">
      <c r="A1018" s="22">
        <f>IFERROR(テーブル_Swim015[[#This Row],[競技番号]],"")</f>
        <v>65</v>
      </c>
      <c r="B1018" s="22">
        <f>IFERROR(テーブル_Swim015[[#This Row],[組]],"")</f>
        <v>1</v>
      </c>
      <c r="C1018" s="22">
        <f>IFERROR(テーブル_Swim015[[#This Row],[水路]],"")</f>
        <v>1</v>
      </c>
      <c r="D1018" s="22" t="str">
        <f t="shared" si="63"/>
        <v>6511</v>
      </c>
      <c r="E1018" s="22">
        <f>IFERROR(テーブル_Swim015[[#This Row],[選手番号]],"")</f>
        <v>123</v>
      </c>
      <c r="F1018" s="22" t="str">
        <f>IFERROR(VLOOKUP(E1018,Sheet3!A:H,3,0),"")</f>
        <v xml:space="preserve">大平　彩月                    </v>
      </c>
      <c r="G1018" s="22" t="str">
        <f>IFERROR(VLOOKUP(E1018,Sheet3!A:H,8,0),"")</f>
        <v xml:space="preserve">ジャパン観      </v>
      </c>
      <c r="H1018" s="22" t="str">
        <f>IFERROR(VLOOKUP(E1018,Sheet2!A:B,2,0),"")</f>
        <v/>
      </c>
      <c r="I1018" s="22" t="str">
        <f t="shared" si="64"/>
        <v>12365</v>
      </c>
      <c r="J1018" s="22">
        <f t="shared" si="65"/>
        <v>1</v>
      </c>
      <c r="K1018" s="22">
        <f t="shared" si="66"/>
        <v>1</v>
      </c>
    </row>
    <row r="1019" spans="1:11" s="22" customFormat="1">
      <c r="A1019" s="22">
        <f>IFERROR(テーブル_Swim015[[#This Row],[競技番号]],"")</f>
        <v>65</v>
      </c>
      <c r="B1019" s="22">
        <f>IFERROR(テーブル_Swim015[[#This Row],[組]],"")</f>
        <v>1</v>
      </c>
      <c r="C1019" s="22">
        <f>IFERROR(テーブル_Swim015[[#This Row],[水路]],"")</f>
        <v>2</v>
      </c>
      <c r="D1019" s="22" t="str">
        <f t="shared" si="63"/>
        <v>6512</v>
      </c>
      <c r="E1019" s="22">
        <f>IFERROR(テーブル_Swim015[[#This Row],[選手番号]],"")</f>
        <v>282</v>
      </c>
      <c r="F1019" s="22" t="str">
        <f>IFERROR(VLOOKUP(E1019,Sheet3!A:H,3,0),"")</f>
        <v xml:space="preserve">林　ゆり子                    </v>
      </c>
      <c r="G1019" s="22" t="str">
        <f>IFERROR(VLOOKUP(E1019,Sheet3!A:H,8,0),"")</f>
        <v xml:space="preserve">ジャパン三木    </v>
      </c>
      <c r="H1019" s="22" t="str">
        <f>IFERROR(VLOOKUP(E1019,Sheet2!A:B,2,0),"")</f>
        <v/>
      </c>
      <c r="I1019" s="22" t="str">
        <f t="shared" si="64"/>
        <v>28265</v>
      </c>
      <c r="J1019" s="22">
        <f t="shared" si="65"/>
        <v>1</v>
      </c>
      <c r="K1019" s="22">
        <f t="shared" si="66"/>
        <v>2</v>
      </c>
    </row>
    <row r="1020" spans="1:11" s="22" customFormat="1">
      <c r="A1020" s="22">
        <f>IFERROR(テーブル_Swim015[[#This Row],[競技番号]],"")</f>
        <v>65</v>
      </c>
      <c r="B1020" s="22">
        <f>IFERROR(テーブル_Swim015[[#This Row],[組]],"")</f>
        <v>1</v>
      </c>
      <c r="C1020" s="22">
        <f>IFERROR(テーブル_Swim015[[#This Row],[水路]],"")</f>
        <v>3</v>
      </c>
      <c r="D1020" s="22" t="str">
        <f t="shared" si="63"/>
        <v>6513</v>
      </c>
      <c r="E1020" s="22">
        <f>IFERROR(テーブル_Swim015[[#This Row],[選手番号]],"")</f>
        <v>528</v>
      </c>
      <c r="F1020" s="22" t="str">
        <f>IFERROR(VLOOKUP(E1020,Sheet3!A:H,3,0),"")</f>
        <v xml:space="preserve">吉田　芽生                    </v>
      </c>
      <c r="G1020" s="22" t="str">
        <f>IFERROR(VLOOKUP(E1020,Sheet3!A:H,8,0),"")</f>
        <v xml:space="preserve">ファイブテン    </v>
      </c>
      <c r="H1020" s="22" t="str">
        <f>IFERROR(VLOOKUP(E1020,Sheet2!A:B,2,0),"")</f>
        <v/>
      </c>
      <c r="I1020" s="22" t="str">
        <f t="shared" si="64"/>
        <v>52865</v>
      </c>
      <c r="J1020" s="22">
        <f t="shared" si="65"/>
        <v>1</v>
      </c>
      <c r="K1020" s="22">
        <f t="shared" si="66"/>
        <v>3</v>
      </c>
    </row>
    <row r="1021" spans="1:11" s="22" customFormat="1">
      <c r="A1021" s="22">
        <f>IFERROR(テーブル_Swim015[[#This Row],[競技番号]],"")</f>
        <v>65</v>
      </c>
      <c r="B1021" s="22">
        <f>IFERROR(テーブル_Swim015[[#This Row],[組]],"")</f>
        <v>1</v>
      </c>
      <c r="C1021" s="22">
        <f>IFERROR(テーブル_Swim015[[#This Row],[水路]],"")</f>
        <v>4</v>
      </c>
      <c r="D1021" s="22" t="str">
        <f t="shared" si="63"/>
        <v>6514</v>
      </c>
      <c r="E1021" s="22">
        <f>IFERROR(テーブル_Swim015[[#This Row],[選手番号]],"")</f>
        <v>375</v>
      </c>
      <c r="F1021" s="22" t="str">
        <f>IFERROR(VLOOKUP(E1021,Sheet3!A:H,3,0),"")</f>
        <v xml:space="preserve">泰地　彩良                    </v>
      </c>
      <c r="G1021" s="22" t="str">
        <f>IFERROR(VLOOKUP(E1021,Sheet3!A:H,8,0),"")</f>
        <v xml:space="preserve">ＯＫＳＳ        </v>
      </c>
      <c r="H1021" s="22" t="str">
        <f>IFERROR(VLOOKUP(E1021,Sheet2!A:B,2,0),"")</f>
        <v/>
      </c>
      <c r="I1021" s="22" t="str">
        <f t="shared" si="64"/>
        <v>37565</v>
      </c>
      <c r="J1021" s="22">
        <f t="shared" si="65"/>
        <v>1</v>
      </c>
      <c r="K1021" s="22">
        <f t="shared" si="66"/>
        <v>4</v>
      </c>
    </row>
    <row r="1022" spans="1:11" s="22" customFormat="1">
      <c r="A1022" s="22">
        <f>IFERROR(テーブル_Swim015[[#This Row],[競技番号]],"")</f>
        <v>65</v>
      </c>
      <c r="B1022" s="22">
        <f>IFERROR(テーブル_Swim015[[#This Row],[組]],"")</f>
        <v>1</v>
      </c>
      <c r="C1022" s="22">
        <f>IFERROR(テーブル_Swim015[[#This Row],[水路]],"")</f>
        <v>5</v>
      </c>
      <c r="D1022" s="22" t="str">
        <f t="shared" si="63"/>
        <v>6515</v>
      </c>
      <c r="E1022" s="22">
        <f>IFERROR(テーブル_Swim015[[#This Row],[選手番号]],"")</f>
        <v>736</v>
      </c>
      <c r="F1022" s="22" t="str">
        <f>IFERROR(VLOOKUP(E1022,Sheet3!A:H,3,0),"")</f>
        <v xml:space="preserve">山本　礼羅                    </v>
      </c>
      <c r="G1022" s="22" t="str">
        <f>IFERROR(VLOOKUP(E1022,Sheet3!A:H,8,0),"")</f>
        <v xml:space="preserve">みかづきＳＳ    </v>
      </c>
      <c r="H1022" s="22" t="str">
        <f>IFERROR(VLOOKUP(E1022,Sheet2!A:B,2,0),"")</f>
        <v/>
      </c>
      <c r="I1022" s="22" t="str">
        <f t="shared" si="64"/>
        <v>73665</v>
      </c>
      <c r="J1022" s="22">
        <f t="shared" si="65"/>
        <v>1</v>
      </c>
      <c r="K1022" s="22">
        <f t="shared" si="66"/>
        <v>5</v>
      </c>
    </row>
    <row r="1023" spans="1:11" s="22" customFormat="1">
      <c r="A1023" s="22">
        <f>IFERROR(テーブル_Swim015[[#This Row],[競技番号]],"")</f>
        <v>65</v>
      </c>
      <c r="B1023" s="22">
        <f>IFERROR(テーブル_Swim015[[#This Row],[組]],"")</f>
        <v>1</v>
      </c>
      <c r="C1023" s="22">
        <f>IFERROR(テーブル_Swim015[[#This Row],[水路]],"")</f>
        <v>6</v>
      </c>
      <c r="D1023" s="22" t="str">
        <f t="shared" si="63"/>
        <v>6516</v>
      </c>
      <c r="E1023" s="22">
        <f>IFERROR(テーブル_Swim015[[#This Row],[選手番号]],"")</f>
        <v>166</v>
      </c>
      <c r="F1023" s="22" t="str">
        <f>IFERROR(VLOOKUP(E1023,Sheet3!A:H,3,0),"")</f>
        <v xml:space="preserve">宮武　夢佳                    </v>
      </c>
      <c r="G1023" s="22" t="str">
        <f>IFERROR(VLOOKUP(E1023,Sheet3!A:H,8,0),"")</f>
        <v xml:space="preserve">伊藤ＳＳ        </v>
      </c>
      <c r="H1023" s="22" t="str">
        <f>IFERROR(VLOOKUP(E1023,Sheet2!A:B,2,0),"")</f>
        <v/>
      </c>
      <c r="I1023" s="22" t="str">
        <f t="shared" si="64"/>
        <v>16665</v>
      </c>
      <c r="J1023" s="22">
        <f t="shared" si="65"/>
        <v>1</v>
      </c>
      <c r="K1023" s="22">
        <f t="shared" si="66"/>
        <v>6</v>
      </c>
    </row>
    <row r="1024" spans="1:11" s="22" customFormat="1">
      <c r="A1024" s="22">
        <f>IFERROR(テーブル_Swim015[[#This Row],[競技番号]],"")</f>
        <v>65</v>
      </c>
      <c r="B1024" s="22">
        <f>IFERROR(テーブル_Swim015[[#This Row],[組]],"")</f>
        <v>1</v>
      </c>
      <c r="C1024" s="22">
        <f>IFERROR(テーブル_Swim015[[#This Row],[水路]],"")</f>
        <v>7</v>
      </c>
      <c r="D1024" s="22" t="str">
        <f t="shared" si="63"/>
        <v>6517</v>
      </c>
      <c r="E1024" s="22">
        <f>IFERROR(テーブル_Swim015[[#This Row],[選手番号]],"")</f>
        <v>84</v>
      </c>
      <c r="F1024" s="22" t="str">
        <f>IFERROR(VLOOKUP(E1024,Sheet3!A:H,3,0),"")</f>
        <v xml:space="preserve">高畠　優花                    </v>
      </c>
      <c r="G1024" s="22" t="str">
        <f>IFERROR(VLOOKUP(E1024,Sheet3!A:H,8,0),"")</f>
        <v xml:space="preserve">ジャパン丸亀    </v>
      </c>
      <c r="H1024" s="22" t="str">
        <f>IFERROR(VLOOKUP(E1024,Sheet2!A:B,2,0),"")</f>
        <v/>
      </c>
      <c r="I1024" s="22" t="str">
        <f t="shared" si="64"/>
        <v>8465</v>
      </c>
      <c r="J1024" s="22">
        <f t="shared" si="65"/>
        <v>1</v>
      </c>
      <c r="K1024" s="22">
        <f t="shared" si="66"/>
        <v>7</v>
      </c>
    </row>
    <row r="1025" spans="1:11" s="22" customFormat="1">
      <c r="A1025" s="22">
        <f>IFERROR(テーブル_Swim015[[#This Row],[競技番号]],"")</f>
        <v>65</v>
      </c>
      <c r="B1025" s="22">
        <f>IFERROR(テーブル_Swim015[[#This Row],[組]],"")</f>
        <v>1</v>
      </c>
      <c r="C1025" s="22">
        <f>IFERROR(テーブル_Swim015[[#This Row],[水路]],"")</f>
        <v>8</v>
      </c>
      <c r="D1025" s="22" t="str">
        <f t="shared" si="63"/>
        <v>6518</v>
      </c>
      <c r="E1025" s="22">
        <f>IFERROR(テーブル_Swim015[[#This Row],[選手番号]],"")</f>
        <v>0</v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>065</v>
      </c>
      <c r="J1025" s="22">
        <f t="shared" si="65"/>
        <v>1</v>
      </c>
      <c r="K1025" s="22">
        <f t="shared" si="66"/>
        <v>8</v>
      </c>
    </row>
    <row r="1026" spans="1:11" s="22" customFormat="1">
      <c r="A1026" s="22">
        <f>IFERROR(テーブル_Swim015[[#This Row],[競技番号]],"")</f>
        <v>66</v>
      </c>
      <c r="B1026" s="22">
        <f>IFERROR(テーブル_Swim015[[#This Row],[組]],"")</f>
        <v>1</v>
      </c>
      <c r="C1026" s="22">
        <f>IFERROR(テーブル_Swim015[[#This Row],[水路]],"")</f>
        <v>1</v>
      </c>
      <c r="D1026" s="22" t="str">
        <f t="shared" si="63"/>
        <v>6611</v>
      </c>
      <c r="E1026" s="22">
        <f>IFERROR(テーブル_Swim015[[#This Row],[選手番号]],"")</f>
        <v>365</v>
      </c>
      <c r="F1026" s="22" t="str">
        <f>IFERROR(VLOOKUP(E1026,Sheet3!A:H,3,0),"")</f>
        <v xml:space="preserve">服部　由弦                    </v>
      </c>
      <c r="G1026" s="22" t="str">
        <f>IFERROR(VLOOKUP(E1026,Sheet3!A:H,8,0),"")</f>
        <v xml:space="preserve">ＯＫＳＳ        </v>
      </c>
      <c r="H1026" s="22" t="str">
        <f>IFERROR(VLOOKUP(E1026,Sheet2!A:B,2,0),"")</f>
        <v/>
      </c>
      <c r="I1026" s="22" t="str">
        <f t="shared" si="64"/>
        <v>36566</v>
      </c>
      <c r="J1026" s="22">
        <f t="shared" si="65"/>
        <v>1</v>
      </c>
      <c r="K1026" s="22">
        <f t="shared" si="66"/>
        <v>1</v>
      </c>
    </row>
    <row r="1027" spans="1:11" s="22" customFormat="1">
      <c r="A1027" s="22">
        <f>IFERROR(テーブル_Swim015[[#This Row],[競技番号]],"")</f>
        <v>66</v>
      </c>
      <c r="B1027" s="22">
        <f>IFERROR(テーブル_Swim015[[#This Row],[組]],"")</f>
        <v>1</v>
      </c>
      <c r="C1027" s="22">
        <f>IFERROR(テーブル_Swim015[[#This Row],[水路]],"")</f>
        <v>2</v>
      </c>
      <c r="D1027" s="22" t="str">
        <f t="shared" ref="D1027:D1041" si="67">CONCATENATE(A1027,B1027,C1027)</f>
        <v>6612</v>
      </c>
      <c r="E1027" s="22">
        <f>IFERROR(テーブル_Swim015[[#This Row],[選手番号]],"")</f>
        <v>271</v>
      </c>
      <c r="F1027" s="22" t="str">
        <f>IFERROR(VLOOKUP(E1027,Sheet3!A:H,3,0),"")</f>
        <v xml:space="preserve">山内　淳聖                    </v>
      </c>
      <c r="G1027" s="22" t="str">
        <f>IFERROR(VLOOKUP(E1027,Sheet3!A:H,8,0),"")</f>
        <v xml:space="preserve">ジャパン三木    </v>
      </c>
      <c r="H1027" s="22" t="str">
        <f>IFERROR(VLOOKUP(E1027,Sheet2!A:B,2,0),"")</f>
        <v/>
      </c>
      <c r="I1027" s="22" t="str">
        <f t="shared" si="64"/>
        <v>27166</v>
      </c>
      <c r="J1027" s="22">
        <f t="shared" si="65"/>
        <v>1</v>
      </c>
      <c r="K1027" s="22">
        <f t="shared" si="66"/>
        <v>2</v>
      </c>
    </row>
    <row r="1028" spans="1:11" s="22" customFormat="1">
      <c r="A1028" s="22">
        <f>IFERROR(テーブル_Swim015[[#This Row],[競技番号]],"")</f>
        <v>66</v>
      </c>
      <c r="B1028" s="22">
        <f>IFERROR(テーブル_Swim015[[#This Row],[組]],"")</f>
        <v>1</v>
      </c>
      <c r="C1028" s="22">
        <f>IFERROR(テーブル_Swim015[[#This Row],[水路]],"")</f>
        <v>3</v>
      </c>
      <c r="D1028" s="22" t="str">
        <f t="shared" si="67"/>
        <v>6613</v>
      </c>
      <c r="E1028" s="22">
        <f>IFERROR(テーブル_Swim015[[#This Row],[選手番号]],"")</f>
        <v>405</v>
      </c>
      <c r="F1028" s="22" t="str">
        <f>IFERROR(VLOOKUP(E1028,Sheet3!A:H,3,0),"")</f>
        <v xml:space="preserve">山本　波瑠                    </v>
      </c>
      <c r="G1028" s="22" t="str">
        <f>IFERROR(VLOOKUP(E1028,Sheet3!A:H,8,0),"")</f>
        <v xml:space="preserve">ＯＫ藍住        </v>
      </c>
      <c r="H1028" s="22" t="str">
        <f>IFERROR(VLOOKUP(E1028,Sheet2!A:B,2,0),"")</f>
        <v/>
      </c>
      <c r="I1028" s="22" t="str">
        <f t="shared" si="64"/>
        <v>40566</v>
      </c>
      <c r="J1028" s="22">
        <f t="shared" si="65"/>
        <v>1</v>
      </c>
      <c r="K1028" s="22">
        <f t="shared" si="66"/>
        <v>3</v>
      </c>
    </row>
    <row r="1029" spans="1:11" s="22" customFormat="1">
      <c r="A1029" s="22">
        <f>IFERROR(テーブル_Swim015[[#This Row],[競技番号]],"")</f>
        <v>66</v>
      </c>
      <c r="B1029" s="22">
        <f>IFERROR(テーブル_Swim015[[#This Row],[組]],"")</f>
        <v>1</v>
      </c>
      <c r="C1029" s="22">
        <f>IFERROR(テーブル_Swim015[[#This Row],[水路]],"")</f>
        <v>4</v>
      </c>
      <c r="D1029" s="22" t="str">
        <f t="shared" si="67"/>
        <v>6614</v>
      </c>
      <c r="E1029" s="22">
        <f>IFERROR(テーブル_Swim015[[#This Row],[選手番号]],"")</f>
        <v>149</v>
      </c>
      <c r="F1029" s="22" t="str">
        <f>IFERROR(VLOOKUP(E1029,Sheet3!A:H,3,0),"")</f>
        <v xml:space="preserve">荒木　貴弥                    </v>
      </c>
      <c r="G1029" s="22" t="str">
        <f>IFERROR(VLOOKUP(E1029,Sheet3!A:H,8,0),"")</f>
        <v xml:space="preserve">伊藤ＳＳ        </v>
      </c>
      <c r="H1029" s="22" t="str">
        <f>IFERROR(VLOOKUP(E1029,Sheet2!A:B,2,0),"")</f>
        <v/>
      </c>
      <c r="I1029" s="22" t="str">
        <f t="shared" si="64"/>
        <v>14966</v>
      </c>
      <c r="J1029" s="22">
        <f t="shared" si="65"/>
        <v>1</v>
      </c>
      <c r="K1029" s="22">
        <f t="shared" si="66"/>
        <v>4</v>
      </c>
    </row>
    <row r="1030" spans="1:11" s="22" customFormat="1">
      <c r="A1030" s="22">
        <f>IFERROR(テーブル_Swim015[[#This Row],[競技番号]],"")</f>
        <v>66</v>
      </c>
      <c r="B1030" s="22">
        <f>IFERROR(テーブル_Swim015[[#This Row],[組]],"")</f>
        <v>1</v>
      </c>
      <c r="C1030" s="22">
        <f>IFERROR(テーブル_Swim015[[#This Row],[水路]],"")</f>
        <v>5</v>
      </c>
      <c r="D1030" s="22" t="str">
        <f t="shared" si="67"/>
        <v>6615</v>
      </c>
      <c r="E1030" s="22">
        <f>IFERROR(テーブル_Swim015[[#This Row],[選手番号]],"")</f>
        <v>427</v>
      </c>
      <c r="F1030" s="22" t="str">
        <f>IFERROR(VLOOKUP(E1030,Sheet3!A:H,3,0),"")</f>
        <v xml:space="preserve">松本　大和                    </v>
      </c>
      <c r="G1030" s="22" t="str">
        <f>IFERROR(VLOOKUP(E1030,Sheet3!A:H,8,0),"")</f>
        <v xml:space="preserve">アサンＳＣ      </v>
      </c>
      <c r="H1030" s="22" t="str">
        <f>IFERROR(VLOOKUP(E1030,Sheet2!A:B,2,0),"")</f>
        <v/>
      </c>
      <c r="I1030" s="22" t="str">
        <f t="shared" si="64"/>
        <v>42766</v>
      </c>
      <c r="J1030" s="22">
        <f t="shared" si="65"/>
        <v>1</v>
      </c>
      <c r="K1030" s="22">
        <f t="shared" si="66"/>
        <v>5</v>
      </c>
    </row>
    <row r="1031" spans="1:11" s="22" customFormat="1">
      <c r="A1031" s="22">
        <f>IFERROR(テーブル_Swim015[[#This Row],[競技番号]],"")</f>
        <v>66</v>
      </c>
      <c r="B1031" s="22">
        <f>IFERROR(テーブル_Swim015[[#This Row],[組]],"")</f>
        <v>1</v>
      </c>
      <c r="C1031" s="22">
        <f>IFERROR(テーブル_Swim015[[#This Row],[水路]],"")</f>
        <v>6</v>
      </c>
      <c r="D1031" s="22" t="str">
        <f t="shared" si="67"/>
        <v>6616</v>
      </c>
      <c r="E1031" s="22">
        <f>IFERROR(テーブル_Swim015[[#This Row],[選手番号]],"")</f>
        <v>793</v>
      </c>
      <c r="F1031" s="22" t="str">
        <f>IFERROR(VLOOKUP(E1031,Sheet3!A:H,3,0),"")</f>
        <v xml:space="preserve">町田　祐樹                    </v>
      </c>
      <c r="G1031" s="22" t="str">
        <f>IFERROR(VLOOKUP(E1031,Sheet3!A:H,8,0),"")</f>
        <v xml:space="preserve">さくらＳＣ      </v>
      </c>
      <c r="H1031" s="22" t="str">
        <f>IFERROR(VLOOKUP(E1031,Sheet2!A:B,2,0),"")</f>
        <v/>
      </c>
      <c r="I1031" s="22" t="str">
        <f t="shared" si="64"/>
        <v>79366</v>
      </c>
      <c r="J1031" s="22">
        <f t="shared" si="65"/>
        <v>1</v>
      </c>
      <c r="K1031" s="22">
        <f t="shared" si="66"/>
        <v>6</v>
      </c>
    </row>
    <row r="1032" spans="1:11" s="22" customFormat="1">
      <c r="A1032" s="22">
        <f>IFERROR(テーブル_Swim015[[#This Row],[競技番号]],"")</f>
        <v>66</v>
      </c>
      <c r="B1032" s="22">
        <f>IFERROR(テーブル_Swim015[[#This Row],[組]],"")</f>
        <v>1</v>
      </c>
      <c r="C1032" s="22">
        <f>IFERROR(テーブル_Swim015[[#This Row],[水路]],"")</f>
        <v>7</v>
      </c>
      <c r="D1032" s="22" t="str">
        <f t="shared" si="67"/>
        <v>6617</v>
      </c>
      <c r="E1032" s="22">
        <f>IFERROR(テーブル_Swim015[[#This Row],[選手番号]],"")</f>
        <v>432</v>
      </c>
      <c r="F1032" s="22" t="str">
        <f>IFERROR(VLOOKUP(E1032,Sheet3!A:H,3,0),"")</f>
        <v xml:space="preserve">真鍋　千賢                    </v>
      </c>
      <c r="G1032" s="22" t="str">
        <f>IFERROR(VLOOKUP(E1032,Sheet3!A:H,8,0),"")</f>
        <v xml:space="preserve">フィッタ新居浜  </v>
      </c>
      <c r="H1032" s="22" t="str">
        <f>IFERROR(VLOOKUP(E1032,Sheet2!A:B,2,0),"")</f>
        <v/>
      </c>
      <c r="I1032" s="22" t="str">
        <f t="shared" si="64"/>
        <v>43266</v>
      </c>
      <c r="J1032" s="22">
        <f t="shared" si="65"/>
        <v>1</v>
      </c>
      <c r="K1032" s="22">
        <f t="shared" si="66"/>
        <v>7</v>
      </c>
    </row>
    <row r="1033" spans="1:11" s="22" customFormat="1">
      <c r="A1033" s="22">
        <f>IFERROR(テーブル_Swim015[[#This Row],[競技番号]],"")</f>
        <v>66</v>
      </c>
      <c r="B1033" s="22">
        <f>IFERROR(テーブル_Swim015[[#This Row],[組]],"")</f>
        <v>1</v>
      </c>
      <c r="C1033" s="22">
        <f>IFERROR(テーブル_Swim015[[#This Row],[水路]],"")</f>
        <v>8</v>
      </c>
      <c r="D1033" s="22" t="str">
        <f t="shared" si="67"/>
        <v>6618</v>
      </c>
      <c r="E1033" s="22">
        <f>IFERROR(テーブル_Swim015[[#This Row],[選手番号]],"")</f>
        <v>0</v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>066</v>
      </c>
      <c r="J1033" s="22">
        <f t="shared" si="65"/>
        <v>1</v>
      </c>
      <c r="K1033" s="22">
        <f t="shared" si="66"/>
        <v>8</v>
      </c>
    </row>
    <row r="1034" spans="1:11" s="22" customFormat="1">
      <c r="A1034" s="22">
        <f>IFERROR(テーブル_Swim015[[#This Row],[競技番号]],"")</f>
        <v>74</v>
      </c>
      <c r="B1034" s="22">
        <f>IFERROR(テーブル_Swim015[[#This Row],[組]],"")</f>
        <v>1</v>
      </c>
      <c r="C1034" s="22">
        <f>IFERROR(テーブル_Swim015[[#This Row],[水路]],"")</f>
        <v>1</v>
      </c>
      <c r="D1034" s="22" t="str">
        <f t="shared" si="67"/>
        <v>7411</v>
      </c>
      <c r="E1034" s="22">
        <f>IFERROR(テーブル_Swim015[[#This Row],[選手番号]],"")</f>
        <v>19</v>
      </c>
      <c r="F1034" s="22" t="str">
        <f>IFERROR(VLOOKUP(E1034,Sheet3!A:H,3,0),"")</f>
        <v xml:space="preserve">村尾　柊人                    </v>
      </c>
      <c r="G1034" s="22" t="str">
        <f>IFERROR(VLOOKUP(E1034,Sheet3!A:H,8,0),"")</f>
        <v xml:space="preserve">ジャパン高松    </v>
      </c>
      <c r="H1034" s="22" t="str">
        <f>IFERROR(VLOOKUP(E1034,Sheet2!A:B,2,0),"")</f>
        <v/>
      </c>
      <c r="I1034" s="22" t="str">
        <f t="shared" si="64"/>
        <v>1974</v>
      </c>
      <c r="J1034" s="22">
        <f t="shared" si="65"/>
        <v>1</v>
      </c>
      <c r="K1034" s="22">
        <f t="shared" si="66"/>
        <v>1</v>
      </c>
    </row>
    <row r="1035" spans="1:11" s="22" customFormat="1">
      <c r="A1035" s="22">
        <f>IFERROR(テーブル_Swim015[[#This Row],[競技番号]],"")</f>
        <v>74</v>
      </c>
      <c r="B1035" s="22">
        <f>IFERROR(テーブル_Swim015[[#This Row],[組]],"")</f>
        <v>1</v>
      </c>
      <c r="C1035" s="22">
        <f>IFERROR(テーブル_Swim015[[#This Row],[水路]],"")</f>
        <v>2</v>
      </c>
      <c r="D1035" s="22" t="str">
        <f t="shared" si="67"/>
        <v>7412</v>
      </c>
      <c r="E1035" s="22">
        <f>IFERROR(テーブル_Swim015[[#This Row],[選手番号]],"")</f>
        <v>438</v>
      </c>
      <c r="F1035" s="22" t="str">
        <f>IFERROR(VLOOKUP(E1035,Sheet3!A:H,3,0),"")</f>
        <v xml:space="preserve">井上　叶登                    </v>
      </c>
      <c r="G1035" s="22" t="str">
        <f>IFERROR(VLOOKUP(E1035,Sheet3!A:H,8,0),"")</f>
        <v xml:space="preserve">五百木ＳＣ      </v>
      </c>
      <c r="H1035" s="22" t="str">
        <f>IFERROR(VLOOKUP(E1035,Sheet2!A:B,2,0),"")</f>
        <v/>
      </c>
      <c r="I1035" s="22" t="str">
        <f t="shared" si="64"/>
        <v>43874</v>
      </c>
      <c r="J1035" s="22">
        <f t="shared" si="65"/>
        <v>1</v>
      </c>
      <c r="K1035" s="22">
        <f t="shared" si="66"/>
        <v>2</v>
      </c>
    </row>
    <row r="1036" spans="1:11" s="22" customFormat="1">
      <c r="A1036" s="22">
        <f>IFERROR(テーブル_Swim015[[#This Row],[競技番号]],"")</f>
        <v>74</v>
      </c>
      <c r="B1036" s="22">
        <f>IFERROR(テーブル_Swim015[[#This Row],[組]],"")</f>
        <v>1</v>
      </c>
      <c r="C1036" s="22">
        <f>IFERROR(テーブル_Swim015[[#This Row],[水路]],"")</f>
        <v>3</v>
      </c>
      <c r="D1036" s="22" t="str">
        <f t="shared" si="67"/>
        <v>7413</v>
      </c>
      <c r="E1036" s="22">
        <f>IFERROR(テーブル_Swim015[[#This Row],[選手番号]],"")</f>
        <v>615</v>
      </c>
      <c r="F1036" s="22" t="str">
        <f>IFERROR(VLOOKUP(E1036,Sheet3!A:H,3,0),"")</f>
        <v xml:space="preserve">平野　　資                    </v>
      </c>
      <c r="G1036" s="22" t="str">
        <f>IFERROR(VLOOKUP(E1036,Sheet3!A:H,8,0),"")</f>
        <v xml:space="preserve">フィッタ松山    </v>
      </c>
      <c r="H1036" s="22" t="str">
        <f>IFERROR(VLOOKUP(E1036,Sheet2!A:B,2,0),"")</f>
        <v/>
      </c>
      <c r="I1036" s="22" t="str">
        <f t="shared" si="64"/>
        <v>61574</v>
      </c>
      <c r="J1036" s="22">
        <f t="shared" si="65"/>
        <v>1</v>
      </c>
      <c r="K1036" s="22">
        <f t="shared" si="66"/>
        <v>3</v>
      </c>
    </row>
    <row r="1037" spans="1:11" s="22" customFormat="1">
      <c r="A1037" s="22">
        <f>IFERROR(テーブル_Swim015[[#This Row],[競技番号]],"")</f>
        <v>74</v>
      </c>
      <c r="B1037" s="22">
        <f>IFERROR(テーブル_Swim015[[#This Row],[組]],"")</f>
        <v>1</v>
      </c>
      <c r="C1037" s="22">
        <f>IFERROR(テーブル_Swim015[[#This Row],[水路]],"")</f>
        <v>4</v>
      </c>
      <c r="D1037" s="22" t="str">
        <f t="shared" si="67"/>
        <v>7414</v>
      </c>
      <c r="E1037" s="22">
        <f>IFERROR(テーブル_Swim015[[#This Row],[選手番号]],"")</f>
        <v>96</v>
      </c>
      <c r="F1037" s="22" t="str">
        <f>IFERROR(VLOOKUP(E1037,Sheet3!A:H,3,0),"")</f>
        <v xml:space="preserve">小西　啓太                    </v>
      </c>
      <c r="G1037" s="22" t="str">
        <f>IFERROR(VLOOKUP(E1037,Sheet3!A:H,8,0),"")</f>
        <v xml:space="preserve">ジャパン観      </v>
      </c>
      <c r="H1037" s="22" t="str">
        <f>IFERROR(VLOOKUP(E1037,Sheet2!A:B,2,0),"")</f>
        <v/>
      </c>
      <c r="I1037" s="22" t="str">
        <f t="shared" si="64"/>
        <v>9674</v>
      </c>
      <c r="J1037" s="22">
        <f t="shared" si="65"/>
        <v>1</v>
      </c>
      <c r="K1037" s="22">
        <f t="shared" si="66"/>
        <v>4</v>
      </c>
    </row>
    <row r="1038" spans="1:11" s="22" customFormat="1">
      <c r="A1038" s="22">
        <f>IFERROR(テーブル_Swim015[[#This Row],[競技番号]],"")</f>
        <v>74</v>
      </c>
      <c r="B1038" s="22">
        <f>IFERROR(テーブル_Swim015[[#This Row],[組]],"")</f>
        <v>1</v>
      </c>
      <c r="C1038" s="22">
        <f>IFERROR(テーブル_Swim015[[#This Row],[水路]],"")</f>
        <v>5</v>
      </c>
      <c r="D1038" s="22" t="str">
        <f t="shared" si="67"/>
        <v>7415</v>
      </c>
      <c r="E1038" s="22">
        <f>IFERROR(テーブル_Swim015[[#This Row],[選手番号]],"")</f>
        <v>246</v>
      </c>
      <c r="F1038" s="22" t="str">
        <f>IFERROR(VLOOKUP(E1038,Sheet3!A:H,3,0),"")</f>
        <v xml:space="preserve">山村　拓世                    </v>
      </c>
      <c r="G1038" s="22" t="str">
        <f>IFERROR(VLOOKUP(E1038,Sheet3!A:H,8,0),"")</f>
        <v xml:space="preserve">JSSセンコー     </v>
      </c>
      <c r="H1038" s="22" t="str">
        <f>IFERROR(VLOOKUP(E1038,Sheet2!A:B,2,0),"")</f>
        <v/>
      </c>
      <c r="I1038" s="22" t="str">
        <f t="shared" si="64"/>
        <v>24674</v>
      </c>
      <c r="J1038" s="22">
        <f t="shared" si="65"/>
        <v>1</v>
      </c>
      <c r="K1038" s="22">
        <f t="shared" si="66"/>
        <v>5</v>
      </c>
    </row>
    <row r="1039" spans="1:11" s="22" customFormat="1">
      <c r="A1039" s="22">
        <f>IFERROR(テーブル_Swim015[[#This Row],[競技番号]],"")</f>
        <v>74</v>
      </c>
      <c r="B1039" s="22">
        <f>IFERROR(テーブル_Swim015[[#This Row],[組]],"")</f>
        <v>1</v>
      </c>
      <c r="C1039" s="22">
        <f>IFERROR(テーブル_Swim015[[#This Row],[水路]],"")</f>
        <v>6</v>
      </c>
      <c r="D1039" s="22" t="str">
        <f t="shared" si="67"/>
        <v>7416</v>
      </c>
      <c r="E1039" s="22">
        <f>IFERROR(テーブル_Swim015[[#This Row],[選手番号]],"")</f>
        <v>319</v>
      </c>
      <c r="F1039" s="22" t="str">
        <f>IFERROR(VLOOKUP(E1039,Sheet3!A:H,3,0),"")</f>
        <v xml:space="preserve">近藤　志音                    </v>
      </c>
      <c r="G1039" s="22" t="str">
        <f>IFERROR(VLOOKUP(E1039,Sheet3!A:H,8,0),"")</f>
        <v xml:space="preserve">ハッピー阿南    </v>
      </c>
      <c r="H1039" s="22" t="str">
        <f>IFERROR(VLOOKUP(E1039,Sheet2!A:B,2,0),"")</f>
        <v/>
      </c>
      <c r="I1039" s="22" t="str">
        <f t="shared" si="64"/>
        <v>31974</v>
      </c>
      <c r="J1039" s="22">
        <f t="shared" si="65"/>
        <v>1</v>
      </c>
      <c r="K1039" s="22">
        <f t="shared" si="66"/>
        <v>6</v>
      </c>
    </row>
    <row r="1040" spans="1:11" s="22" customFormat="1">
      <c r="A1040" s="22">
        <f>IFERROR(テーブル_Swim015[[#This Row],[競技番号]],"")</f>
        <v>74</v>
      </c>
      <c r="B1040" s="22">
        <f>IFERROR(テーブル_Swim015[[#This Row],[組]],"")</f>
        <v>1</v>
      </c>
      <c r="C1040" s="22">
        <f>IFERROR(テーブル_Swim015[[#This Row],[水路]],"")</f>
        <v>7</v>
      </c>
      <c r="D1040" s="22" t="str">
        <f t="shared" si="67"/>
        <v>7417</v>
      </c>
      <c r="E1040" s="22">
        <f>IFERROR(テーブル_Swim015[[#This Row],[選手番号]],"")</f>
        <v>363</v>
      </c>
      <c r="F1040" s="22" t="str">
        <f>IFERROR(VLOOKUP(E1040,Sheet3!A:H,3,0),"")</f>
        <v xml:space="preserve">星合　一希                    </v>
      </c>
      <c r="G1040" s="22" t="str">
        <f>IFERROR(VLOOKUP(E1040,Sheet3!A:H,8,0),"")</f>
        <v xml:space="preserve">ＯＫＳＳ        </v>
      </c>
      <c r="H1040" s="22" t="str">
        <f>IFERROR(VLOOKUP(E1040,Sheet2!A:B,2,0),"")</f>
        <v/>
      </c>
      <c r="I1040" s="22" t="str">
        <f t="shared" si="64"/>
        <v>36374</v>
      </c>
      <c r="J1040" s="22">
        <f t="shared" si="65"/>
        <v>1</v>
      </c>
      <c r="K1040" s="22">
        <f t="shared" si="66"/>
        <v>7</v>
      </c>
    </row>
    <row r="1041" spans="1:11" s="22" customFormat="1">
      <c r="A1041" s="22">
        <f>IFERROR(テーブル_Swim015[[#This Row],[競技番号]],"")</f>
        <v>74</v>
      </c>
      <c r="B1041" s="22">
        <f>IFERROR(テーブル_Swim015[[#This Row],[組]],"")</f>
        <v>1</v>
      </c>
      <c r="C1041" s="22">
        <f>IFERROR(テーブル_Swim015[[#This Row],[水路]],"")</f>
        <v>8</v>
      </c>
      <c r="D1041" s="22" t="str">
        <f t="shared" si="67"/>
        <v>7418</v>
      </c>
      <c r="E1041" s="22">
        <f>IFERROR(テーブル_Swim015[[#This Row],[選手番号]],"")</f>
        <v>0</v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>074</v>
      </c>
      <c r="J1041" s="22">
        <f t="shared" si="65"/>
        <v>1</v>
      </c>
      <c r="K1041" s="22">
        <f t="shared" si="66"/>
        <v>8</v>
      </c>
    </row>
    <row r="1042" spans="1:11" s="22" customFormat="1">
      <c r="A1042" s="22">
        <f>IFERROR(テーブル_Swim015[[#This Row],[競技番号]],"")</f>
        <v>97</v>
      </c>
      <c r="B1042" s="22">
        <f>IFERROR(テーブル_Swim015[[#This Row],[組]],"")</f>
        <v>1</v>
      </c>
      <c r="C1042" s="22">
        <f>IFERROR(テーブル_Swim015[[#This Row],[水路]],"")</f>
        <v>1</v>
      </c>
      <c r="D1042" s="22" t="str">
        <f t="shared" ref="D1042:D1105" si="68">CONCATENATE(A1042,B1042,C1042)</f>
        <v>9711</v>
      </c>
      <c r="E1042" s="22">
        <f>IFERROR(テーブル_Swim015[[#This Row],[選手番号]],"")</f>
        <v>1046</v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 xml:space="preserve">伊藤ＳＳ                      </v>
      </c>
      <c r="I1042" s="22" t="str">
        <f t="shared" si="64"/>
        <v>104697</v>
      </c>
      <c r="J1042" s="22">
        <f t="shared" si="65"/>
        <v>1</v>
      </c>
      <c r="K1042" s="22">
        <f t="shared" si="66"/>
        <v>1</v>
      </c>
    </row>
    <row r="1043" spans="1:11" s="22" customFormat="1">
      <c r="A1043" s="22">
        <f>IFERROR(テーブル_Swim015[[#This Row],[競技番号]],"")</f>
        <v>97</v>
      </c>
      <c r="B1043" s="22">
        <f>IFERROR(テーブル_Swim015[[#This Row],[組]],"")</f>
        <v>1</v>
      </c>
      <c r="C1043" s="22">
        <f>IFERROR(テーブル_Swim015[[#This Row],[水路]],"")</f>
        <v>2</v>
      </c>
      <c r="D1043" s="22" t="str">
        <f t="shared" si="68"/>
        <v>9712</v>
      </c>
      <c r="E1043" s="22">
        <f>IFERROR(テーブル_Swim015[[#This Row],[選手番号]],"")</f>
        <v>1121</v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 xml:space="preserve">八幡浜ＳＣ                    </v>
      </c>
      <c r="I1043" s="22" t="str">
        <f t="shared" ref="I1043:I1106" si="69">CONCATENATE(E1043,A1043)</f>
        <v>112197</v>
      </c>
      <c r="J1043" s="22">
        <f t="shared" ref="J1043:J1106" si="70">B1043</f>
        <v>1</v>
      </c>
      <c r="K1043" s="22">
        <f t="shared" ref="K1043:K1106" si="71">C1043</f>
        <v>2</v>
      </c>
    </row>
    <row r="1044" spans="1:11" s="22" customFormat="1">
      <c r="A1044" s="22">
        <f>IFERROR(テーブル_Swim015[[#This Row],[競技番号]],"")</f>
        <v>97</v>
      </c>
      <c r="B1044" s="22">
        <f>IFERROR(テーブル_Swim015[[#This Row],[組]],"")</f>
        <v>1</v>
      </c>
      <c r="C1044" s="22">
        <f>IFERROR(テーブル_Swim015[[#This Row],[水路]],"")</f>
        <v>3</v>
      </c>
      <c r="D1044" s="22" t="str">
        <f t="shared" si="68"/>
        <v>9713</v>
      </c>
      <c r="E1044" s="22">
        <f>IFERROR(テーブル_Swim015[[#This Row],[選手番号]],"")</f>
        <v>1035</v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 xml:space="preserve">ジャパン観                    </v>
      </c>
      <c r="I1044" s="22" t="str">
        <f t="shared" si="69"/>
        <v>103597</v>
      </c>
      <c r="J1044" s="22">
        <f t="shared" si="70"/>
        <v>1</v>
      </c>
      <c r="K1044" s="22">
        <f t="shared" si="71"/>
        <v>3</v>
      </c>
    </row>
    <row r="1045" spans="1:11" s="22" customFormat="1">
      <c r="A1045" s="22">
        <f>IFERROR(テーブル_Swim015[[#This Row],[競技番号]],"")</f>
        <v>97</v>
      </c>
      <c r="B1045" s="22">
        <f>IFERROR(テーブル_Swim015[[#This Row],[組]],"")</f>
        <v>1</v>
      </c>
      <c r="C1045" s="22">
        <f>IFERROR(テーブル_Swim015[[#This Row],[水路]],"")</f>
        <v>4</v>
      </c>
      <c r="D1045" s="22" t="str">
        <f t="shared" si="68"/>
        <v>9714</v>
      </c>
      <c r="E1045" s="22">
        <f>IFERROR(テーブル_Swim015[[#This Row],[選手番号]],"")</f>
        <v>1134</v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 xml:space="preserve">フィッタ松山                  </v>
      </c>
      <c r="I1045" s="22" t="str">
        <f t="shared" si="69"/>
        <v>113497</v>
      </c>
      <c r="J1045" s="22">
        <f t="shared" si="70"/>
        <v>1</v>
      </c>
      <c r="K1045" s="22">
        <f t="shared" si="71"/>
        <v>4</v>
      </c>
    </row>
    <row r="1046" spans="1:11" s="22" customFormat="1">
      <c r="A1046" s="22">
        <f>IFERROR(テーブル_Swim015[[#This Row],[競技番号]],"")</f>
        <v>97</v>
      </c>
      <c r="B1046" s="22">
        <f>IFERROR(テーブル_Swim015[[#This Row],[組]],"")</f>
        <v>1</v>
      </c>
      <c r="C1046" s="22">
        <f>IFERROR(テーブル_Swim015[[#This Row],[水路]],"")</f>
        <v>5</v>
      </c>
      <c r="D1046" s="22" t="str">
        <f t="shared" si="68"/>
        <v>9715</v>
      </c>
      <c r="E1046" s="22">
        <f>IFERROR(テーブル_Swim015[[#This Row],[選手番号]],"")</f>
        <v>1143</v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 xml:space="preserve">ＪＳＳ高知                    </v>
      </c>
      <c r="I1046" s="22" t="str">
        <f t="shared" si="69"/>
        <v>114397</v>
      </c>
      <c r="J1046" s="22">
        <f t="shared" si="70"/>
        <v>1</v>
      </c>
      <c r="K1046" s="22">
        <f t="shared" si="71"/>
        <v>5</v>
      </c>
    </row>
    <row r="1047" spans="1:11" s="22" customFormat="1">
      <c r="A1047" s="22">
        <f>IFERROR(テーブル_Swim015[[#This Row],[競技番号]],"")</f>
        <v>97</v>
      </c>
      <c r="B1047" s="22">
        <f>IFERROR(テーブル_Swim015[[#This Row],[組]],"")</f>
        <v>1</v>
      </c>
      <c r="C1047" s="22">
        <f>IFERROR(テーブル_Swim015[[#This Row],[水路]],"")</f>
        <v>6</v>
      </c>
      <c r="D1047" s="22" t="str">
        <f t="shared" si="68"/>
        <v>9716</v>
      </c>
      <c r="E1047" s="22">
        <f>IFERROR(テーブル_Swim015[[#This Row],[選手番号]],"")</f>
        <v>1096</v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 xml:space="preserve">ＯＫＳＳ                      </v>
      </c>
      <c r="I1047" s="22" t="str">
        <f t="shared" si="69"/>
        <v>109697</v>
      </c>
      <c r="J1047" s="22">
        <f t="shared" si="70"/>
        <v>1</v>
      </c>
      <c r="K1047" s="22">
        <f t="shared" si="71"/>
        <v>6</v>
      </c>
    </row>
    <row r="1048" spans="1:11" s="22" customFormat="1">
      <c r="A1048" s="22">
        <f>IFERROR(テーブル_Swim015[[#This Row],[競技番号]],"")</f>
        <v>97</v>
      </c>
      <c r="B1048" s="22">
        <f>IFERROR(テーブル_Swim015[[#This Row],[組]],"")</f>
        <v>1</v>
      </c>
      <c r="C1048" s="22">
        <f>IFERROR(テーブル_Swim015[[#This Row],[水路]],"")</f>
        <v>7</v>
      </c>
      <c r="D1048" s="22" t="str">
        <f t="shared" si="68"/>
        <v>9717</v>
      </c>
      <c r="E1048" s="22">
        <f>IFERROR(テーブル_Swim015[[#This Row],[選手番号]],"")</f>
        <v>1025</v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 xml:space="preserve">ジャパン丸亀                  </v>
      </c>
      <c r="I1048" s="22" t="str">
        <f t="shared" si="69"/>
        <v>102597</v>
      </c>
      <c r="J1048" s="22">
        <f t="shared" si="70"/>
        <v>1</v>
      </c>
      <c r="K1048" s="22">
        <f t="shared" si="71"/>
        <v>7</v>
      </c>
    </row>
    <row r="1049" spans="1:11" s="22" customFormat="1">
      <c r="A1049" s="22">
        <f>IFERROR(テーブル_Swim015[[#This Row],[競技番号]],"")</f>
        <v>97</v>
      </c>
      <c r="B1049" s="22">
        <f>IFERROR(テーブル_Swim015[[#This Row],[組]],"")</f>
        <v>1</v>
      </c>
      <c r="C1049" s="22">
        <f>IFERROR(テーブル_Swim015[[#This Row],[水路]],"")</f>
        <v>8</v>
      </c>
      <c r="D1049" s="22" t="str">
        <f t="shared" si="68"/>
        <v>9718</v>
      </c>
      <c r="E1049" s="22">
        <f>IFERROR(テーブル_Swim015[[#This Row],[選手番号]],"")</f>
        <v>0</v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>097</v>
      </c>
      <c r="J1049" s="22">
        <f t="shared" si="70"/>
        <v>1</v>
      </c>
      <c r="K1049" s="22">
        <f t="shared" si="71"/>
        <v>8</v>
      </c>
    </row>
    <row r="1050" spans="1:11" s="22" customFormat="1">
      <c r="A1050" s="22">
        <f>IFERROR(テーブル_Swim015[[#This Row],[競技番号]],"")</f>
        <v>98</v>
      </c>
      <c r="B1050" s="22">
        <f>IFERROR(テーブル_Swim015[[#This Row],[組]],"")</f>
        <v>1</v>
      </c>
      <c r="C1050" s="22">
        <f>IFERROR(テーブル_Swim015[[#This Row],[水路]],"")</f>
        <v>1</v>
      </c>
      <c r="D1050" s="22" t="str">
        <f t="shared" si="68"/>
        <v>9811</v>
      </c>
      <c r="E1050" s="22">
        <f>IFERROR(テーブル_Swim015[[#This Row],[選手番号]],"")</f>
        <v>0</v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>098</v>
      </c>
      <c r="J1050" s="22">
        <f t="shared" si="70"/>
        <v>1</v>
      </c>
      <c r="K1050" s="22">
        <f t="shared" si="71"/>
        <v>1</v>
      </c>
    </row>
    <row r="1051" spans="1:11" s="22" customFormat="1">
      <c r="A1051" s="22">
        <f>IFERROR(テーブル_Swim015[[#This Row],[競技番号]],"")</f>
        <v>98</v>
      </c>
      <c r="B1051" s="22">
        <f>IFERROR(テーブル_Swim015[[#This Row],[組]],"")</f>
        <v>1</v>
      </c>
      <c r="C1051" s="22">
        <f>IFERROR(テーブル_Swim015[[#This Row],[水路]],"")</f>
        <v>2</v>
      </c>
      <c r="D1051" s="22" t="str">
        <f t="shared" si="68"/>
        <v>9812</v>
      </c>
      <c r="E1051" s="22">
        <f>IFERROR(テーブル_Swim015[[#This Row],[選手番号]],"")</f>
        <v>1005</v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 xml:space="preserve">ジャパン高松                  </v>
      </c>
      <c r="I1051" s="22" t="str">
        <f t="shared" si="69"/>
        <v>100598</v>
      </c>
      <c r="J1051" s="22">
        <f t="shared" si="70"/>
        <v>1</v>
      </c>
      <c r="K1051" s="22">
        <f t="shared" si="71"/>
        <v>2</v>
      </c>
    </row>
    <row r="1052" spans="1:11" s="22" customFormat="1">
      <c r="A1052" s="22">
        <f>IFERROR(テーブル_Swim015[[#This Row],[競技番号]],"")</f>
        <v>98</v>
      </c>
      <c r="B1052" s="22">
        <f>IFERROR(テーブル_Swim015[[#This Row],[組]],"")</f>
        <v>1</v>
      </c>
      <c r="C1052" s="22">
        <f>IFERROR(テーブル_Swim015[[#This Row],[水路]],"")</f>
        <v>3</v>
      </c>
      <c r="D1052" s="22" t="str">
        <f t="shared" si="68"/>
        <v>9813</v>
      </c>
      <c r="E1052" s="22">
        <f>IFERROR(テーブル_Swim015[[#This Row],[選手番号]],"")</f>
        <v>1069</v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 xml:space="preserve">JSSセンコー                   </v>
      </c>
      <c r="I1052" s="22" t="str">
        <f t="shared" si="69"/>
        <v>106998</v>
      </c>
      <c r="J1052" s="22">
        <f t="shared" si="70"/>
        <v>1</v>
      </c>
      <c r="K1052" s="22">
        <f t="shared" si="71"/>
        <v>3</v>
      </c>
    </row>
    <row r="1053" spans="1:11" s="22" customFormat="1">
      <c r="A1053" s="22">
        <f>IFERROR(テーブル_Swim015[[#This Row],[競技番号]],"")</f>
        <v>98</v>
      </c>
      <c r="B1053" s="22">
        <f>IFERROR(テーブル_Swim015[[#This Row],[組]],"")</f>
        <v>1</v>
      </c>
      <c r="C1053" s="22">
        <f>IFERROR(テーブル_Swim015[[#This Row],[水路]],"")</f>
        <v>4</v>
      </c>
      <c r="D1053" s="22" t="str">
        <f t="shared" si="68"/>
        <v>9814</v>
      </c>
      <c r="E1053" s="22">
        <f>IFERROR(テーブル_Swim015[[#This Row],[選手番号]],"")</f>
        <v>1030</v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 xml:space="preserve">ジャパン観                    </v>
      </c>
      <c r="I1053" s="22" t="str">
        <f t="shared" si="69"/>
        <v>103098</v>
      </c>
      <c r="J1053" s="22">
        <f t="shared" si="70"/>
        <v>1</v>
      </c>
      <c r="K1053" s="22">
        <f t="shared" si="71"/>
        <v>4</v>
      </c>
    </row>
    <row r="1054" spans="1:11" s="22" customFormat="1">
      <c r="A1054" s="22">
        <f>IFERROR(テーブル_Swim015[[#This Row],[競技番号]],"")</f>
        <v>98</v>
      </c>
      <c r="B1054" s="22">
        <f>IFERROR(テーブル_Swim015[[#This Row],[組]],"")</f>
        <v>1</v>
      </c>
      <c r="C1054" s="22">
        <f>IFERROR(テーブル_Swim015[[#This Row],[水路]],"")</f>
        <v>5</v>
      </c>
      <c r="D1054" s="22" t="str">
        <f t="shared" si="68"/>
        <v>9815</v>
      </c>
      <c r="E1054" s="22">
        <f>IFERROR(テーブル_Swim015[[#This Row],[選手番号]],"")</f>
        <v>1041</v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 xml:space="preserve">伊藤ＳＳ                      </v>
      </c>
      <c r="I1054" s="22" t="str">
        <f t="shared" si="69"/>
        <v>104198</v>
      </c>
      <c r="J1054" s="22">
        <f t="shared" si="70"/>
        <v>1</v>
      </c>
      <c r="K1054" s="22">
        <f t="shared" si="71"/>
        <v>5</v>
      </c>
    </row>
    <row r="1055" spans="1:11" s="22" customFormat="1">
      <c r="A1055" s="22">
        <f>IFERROR(テーブル_Swim015[[#This Row],[競技番号]],"")</f>
        <v>98</v>
      </c>
      <c r="B1055" s="22">
        <f>IFERROR(テーブル_Swim015[[#This Row],[組]],"")</f>
        <v>1</v>
      </c>
      <c r="C1055" s="22">
        <f>IFERROR(テーブル_Swim015[[#This Row],[水路]],"")</f>
        <v>6</v>
      </c>
      <c r="D1055" s="22" t="str">
        <f t="shared" si="68"/>
        <v>9816</v>
      </c>
      <c r="E1055" s="22">
        <f>IFERROR(テーブル_Swim015[[#This Row],[選手番号]],"")</f>
        <v>1053</v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 xml:space="preserve">坂出伊藤ＳＳ                  </v>
      </c>
      <c r="I1055" s="22" t="str">
        <f t="shared" si="69"/>
        <v>105398</v>
      </c>
      <c r="J1055" s="22">
        <f t="shared" si="70"/>
        <v>1</v>
      </c>
      <c r="K1055" s="22">
        <f t="shared" si="71"/>
        <v>6</v>
      </c>
    </row>
    <row r="1056" spans="1:11" s="22" customFormat="1">
      <c r="A1056" s="22">
        <f>IFERROR(テーブル_Swim015[[#This Row],[競技番号]],"")</f>
        <v>98</v>
      </c>
      <c r="B1056" s="22">
        <f>IFERROR(テーブル_Swim015[[#This Row],[組]],"")</f>
        <v>1</v>
      </c>
      <c r="C1056" s="22">
        <f>IFERROR(テーブル_Swim015[[#This Row],[水路]],"")</f>
        <v>7</v>
      </c>
      <c r="D1056" s="22" t="str">
        <f t="shared" si="68"/>
        <v>9817</v>
      </c>
      <c r="E1056" s="22">
        <f>IFERROR(テーブル_Swim015[[#This Row],[選手番号]],"")</f>
        <v>0</v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>098</v>
      </c>
      <c r="J1056" s="22">
        <f t="shared" si="70"/>
        <v>1</v>
      </c>
      <c r="K1056" s="22">
        <f t="shared" si="71"/>
        <v>7</v>
      </c>
    </row>
    <row r="1057" spans="1:11" s="22" customFormat="1">
      <c r="A1057" s="22">
        <f>IFERROR(テーブル_Swim015[[#This Row],[競技番号]],"")</f>
        <v>98</v>
      </c>
      <c r="B1057" s="22">
        <f>IFERROR(テーブル_Swim015[[#This Row],[組]],"")</f>
        <v>1</v>
      </c>
      <c r="C1057" s="22">
        <f>IFERROR(テーブル_Swim015[[#This Row],[水路]],"")</f>
        <v>8</v>
      </c>
      <c r="D1057" s="22" t="str">
        <f t="shared" si="68"/>
        <v>9818</v>
      </c>
      <c r="E1057" s="22">
        <f>IFERROR(テーブル_Swim015[[#This Row],[選手番号]],"")</f>
        <v>0</v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>098</v>
      </c>
      <c r="J1057" s="22">
        <f t="shared" si="70"/>
        <v>1</v>
      </c>
      <c r="K1057" s="22">
        <f t="shared" si="71"/>
        <v>8</v>
      </c>
    </row>
    <row r="1058" spans="1:11" s="22" customFormat="1">
      <c r="A1058" s="22">
        <f>IFERROR(テーブル_Swim015[[#This Row],[競技番号]],"")</f>
        <v>99</v>
      </c>
      <c r="B1058" s="22">
        <f>IFERROR(テーブル_Swim015[[#This Row],[組]],"")</f>
        <v>1</v>
      </c>
      <c r="C1058" s="22">
        <f>IFERROR(テーブル_Swim015[[#This Row],[水路]],"")</f>
        <v>1</v>
      </c>
      <c r="D1058" s="22" t="str">
        <f t="shared" si="68"/>
        <v>9911</v>
      </c>
      <c r="E1058" s="22">
        <f>IFERROR(テーブル_Swim015[[#This Row],[選手番号]],"")</f>
        <v>0</v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>099</v>
      </c>
      <c r="J1058" s="22">
        <f t="shared" si="70"/>
        <v>1</v>
      </c>
      <c r="K1058" s="22">
        <f t="shared" si="71"/>
        <v>1</v>
      </c>
    </row>
    <row r="1059" spans="1:11" s="22" customFormat="1">
      <c r="A1059" s="22">
        <f>IFERROR(テーブル_Swim015[[#This Row],[競技番号]],"")</f>
        <v>99</v>
      </c>
      <c r="B1059" s="22">
        <f>IFERROR(テーブル_Swim015[[#This Row],[組]],"")</f>
        <v>1</v>
      </c>
      <c r="C1059" s="22">
        <f>IFERROR(テーブル_Swim015[[#This Row],[水路]],"")</f>
        <v>2</v>
      </c>
      <c r="D1059" s="22" t="str">
        <f t="shared" si="68"/>
        <v>9912</v>
      </c>
      <c r="E1059" s="22">
        <f>IFERROR(テーブル_Swim015[[#This Row],[選手番号]],"")</f>
        <v>0</v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>099</v>
      </c>
      <c r="J1059" s="22">
        <f t="shared" si="70"/>
        <v>1</v>
      </c>
      <c r="K1059" s="22">
        <f t="shared" si="71"/>
        <v>2</v>
      </c>
    </row>
    <row r="1060" spans="1:11" s="22" customFormat="1">
      <c r="A1060" s="22">
        <f>IFERROR(テーブル_Swim015[[#This Row],[競技番号]],"")</f>
        <v>99</v>
      </c>
      <c r="B1060" s="22">
        <f>IFERROR(テーブル_Swim015[[#This Row],[組]],"")</f>
        <v>1</v>
      </c>
      <c r="C1060" s="22">
        <f>IFERROR(テーブル_Swim015[[#This Row],[水路]],"")</f>
        <v>3</v>
      </c>
      <c r="D1060" s="22" t="str">
        <f t="shared" si="68"/>
        <v>9913</v>
      </c>
      <c r="E1060" s="22">
        <f>IFERROR(テーブル_Swim015[[#This Row],[選手番号]],"")</f>
        <v>1110</v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 xml:space="preserve">南海ＤＣ                      </v>
      </c>
      <c r="I1060" s="22" t="str">
        <f t="shared" si="69"/>
        <v>111099</v>
      </c>
      <c r="J1060" s="22">
        <f t="shared" si="70"/>
        <v>1</v>
      </c>
      <c r="K1060" s="22">
        <f t="shared" si="71"/>
        <v>3</v>
      </c>
    </row>
    <row r="1061" spans="1:11" s="22" customFormat="1">
      <c r="A1061" s="22">
        <f>IFERROR(テーブル_Swim015[[#This Row],[競技番号]],"")</f>
        <v>99</v>
      </c>
      <c r="B1061" s="22">
        <f>IFERROR(テーブル_Swim015[[#This Row],[組]],"")</f>
        <v>1</v>
      </c>
      <c r="C1061" s="22">
        <f>IFERROR(テーブル_Swim015[[#This Row],[水路]],"")</f>
        <v>4</v>
      </c>
      <c r="D1061" s="22" t="str">
        <f t="shared" si="68"/>
        <v>9914</v>
      </c>
      <c r="E1061" s="22">
        <f>IFERROR(テーブル_Swim015[[#This Row],[選手番号]],"")</f>
        <v>1024</v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 xml:space="preserve">ジャパン丸亀                  </v>
      </c>
      <c r="I1061" s="22" t="str">
        <f t="shared" si="69"/>
        <v>102499</v>
      </c>
      <c r="J1061" s="22">
        <f t="shared" si="70"/>
        <v>1</v>
      </c>
      <c r="K1061" s="22">
        <f t="shared" si="71"/>
        <v>4</v>
      </c>
    </row>
    <row r="1062" spans="1:11" s="22" customFormat="1">
      <c r="A1062" s="22">
        <f>IFERROR(テーブル_Swim015[[#This Row],[競技番号]],"")</f>
        <v>99</v>
      </c>
      <c r="B1062" s="22">
        <f>IFERROR(テーブル_Swim015[[#This Row],[組]],"")</f>
        <v>1</v>
      </c>
      <c r="C1062" s="22">
        <f>IFERROR(テーブル_Swim015[[#This Row],[水路]],"")</f>
        <v>5</v>
      </c>
      <c r="D1062" s="22" t="str">
        <f t="shared" si="68"/>
        <v>9915</v>
      </c>
      <c r="E1062" s="22">
        <f>IFERROR(テーブル_Swim015[[#This Row],[選手番号]],"")</f>
        <v>1066</v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 xml:space="preserve">サンダーＳＳ                  </v>
      </c>
      <c r="I1062" s="22" t="str">
        <f t="shared" si="69"/>
        <v>106699</v>
      </c>
      <c r="J1062" s="22">
        <f t="shared" si="70"/>
        <v>1</v>
      </c>
      <c r="K1062" s="22">
        <f t="shared" si="71"/>
        <v>5</v>
      </c>
    </row>
    <row r="1063" spans="1:11" s="22" customFormat="1">
      <c r="A1063" s="22">
        <f>IFERROR(テーブル_Swim015[[#This Row],[競技番号]],"")</f>
        <v>99</v>
      </c>
      <c r="B1063" s="22">
        <f>IFERROR(テーブル_Swim015[[#This Row],[組]],"")</f>
        <v>1</v>
      </c>
      <c r="C1063" s="22">
        <f>IFERROR(テーブル_Swim015[[#This Row],[水路]],"")</f>
        <v>6</v>
      </c>
      <c r="D1063" s="22" t="str">
        <f t="shared" si="68"/>
        <v>9916</v>
      </c>
      <c r="E1063" s="22">
        <f>IFERROR(テーブル_Swim015[[#This Row],[選手番号]],"")</f>
        <v>0</v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>099</v>
      </c>
      <c r="J1063" s="22">
        <f t="shared" si="70"/>
        <v>1</v>
      </c>
      <c r="K1063" s="22">
        <f t="shared" si="71"/>
        <v>6</v>
      </c>
    </row>
    <row r="1064" spans="1:11" s="22" customFormat="1">
      <c r="A1064" s="22">
        <f>IFERROR(テーブル_Swim015[[#This Row],[競技番号]],"")</f>
        <v>99</v>
      </c>
      <c r="B1064" s="22">
        <f>IFERROR(テーブル_Swim015[[#This Row],[組]],"")</f>
        <v>1</v>
      </c>
      <c r="C1064" s="22">
        <f>IFERROR(テーブル_Swim015[[#This Row],[水路]],"")</f>
        <v>7</v>
      </c>
      <c r="D1064" s="22" t="str">
        <f t="shared" si="68"/>
        <v>9917</v>
      </c>
      <c r="E1064" s="22">
        <f>IFERROR(テーブル_Swim015[[#This Row],[選手番号]],"")</f>
        <v>0</v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>099</v>
      </c>
      <c r="J1064" s="22">
        <f t="shared" si="70"/>
        <v>1</v>
      </c>
      <c r="K1064" s="22">
        <f t="shared" si="71"/>
        <v>7</v>
      </c>
    </row>
    <row r="1065" spans="1:11" s="22" customFormat="1">
      <c r="A1065" s="22">
        <f>IFERROR(テーブル_Swim015[[#This Row],[競技番号]],"")</f>
        <v>99</v>
      </c>
      <c r="B1065" s="22">
        <f>IFERROR(テーブル_Swim015[[#This Row],[組]],"")</f>
        <v>1</v>
      </c>
      <c r="C1065" s="22">
        <f>IFERROR(テーブル_Swim015[[#This Row],[水路]],"")</f>
        <v>8</v>
      </c>
      <c r="D1065" s="22" t="str">
        <f t="shared" si="68"/>
        <v>9918</v>
      </c>
      <c r="E1065" s="22">
        <f>IFERROR(テーブル_Swim015[[#This Row],[選手番号]],"")</f>
        <v>0</v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>099</v>
      </c>
      <c r="J1065" s="22">
        <f t="shared" si="70"/>
        <v>1</v>
      </c>
      <c r="K1065" s="22">
        <f t="shared" si="71"/>
        <v>8</v>
      </c>
    </row>
    <row r="1066" spans="1:11" s="22" customFormat="1">
      <c r="A1066" s="22">
        <f>IFERROR(テーブル_Swim015[[#This Row],[競技番号]],"")</f>
        <v>99</v>
      </c>
      <c r="B1066" s="22">
        <f>IFERROR(テーブル_Swim015[[#This Row],[組]],"")</f>
        <v>2</v>
      </c>
      <c r="C1066" s="22">
        <f>IFERROR(テーブル_Swim015[[#This Row],[水路]],"")</f>
        <v>1</v>
      </c>
      <c r="D1066" s="22" t="str">
        <f t="shared" si="68"/>
        <v>9921</v>
      </c>
      <c r="E1066" s="22">
        <f>IFERROR(テーブル_Swim015[[#This Row],[選手番号]],"")</f>
        <v>1144</v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 xml:space="preserve">ＪＳＳ高知                    </v>
      </c>
      <c r="I1066" s="22" t="str">
        <f t="shared" si="69"/>
        <v>114499</v>
      </c>
      <c r="J1066" s="22">
        <f t="shared" si="70"/>
        <v>2</v>
      </c>
      <c r="K1066" s="22">
        <f t="shared" si="71"/>
        <v>1</v>
      </c>
    </row>
    <row r="1067" spans="1:11" s="22" customFormat="1">
      <c r="A1067" s="22">
        <f>IFERROR(テーブル_Swim015[[#This Row],[競技番号]],"")</f>
        <v>99</v>
      </c>
      <c r="B1067" s="22">
        <f>IFERROR(テーブル_Swim015[[#This Row],[組]],"")</f>
        <v>2</v>
      </c>
      <c r="C1067" s="22">
        <f>IFERROR(テーブル_Swim015[[#This Row],[水路]],"")</f>
        <v>2</v>
      </c>
      <c r="D1067" s="22" t="str">
        <f t="shared" si="68"/>
        <v>9922</v>
      </c>
      <c r="E1067" s="22">
        <f>IFERROR(テーブル_Swim015[[#This Row],[選手番号]],"")</f>
        <v>1150</v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 xml:space="preserve">ZEYO-ST                       </v>
      </c>
      <c r="I1067" s="22" t="str">
        <f t="shared" si="69"/>
        <v>115099</v>
      </c>
      <c r="J1067" s="22">
        <f t="shared" si="70"/>
        <v>2</v>
      </c>
      <c r="K1067" s="22">
        <f t="shared" si="71"/>
        <v>2</v>
      </c>
    </row>
    <row r="1068" spans="1:11" s="22" customFormat="1">
      <c r="A1068" s="22">
        <f>IFERROR(テーブル_Swim015[[#This Row],[競技番号]],"")</f>
        <v>99</v>
      </c>
      <c r="B1068" s="22">
        <f>IFERROR(テーブル_Swim015[[#This Row],[組]],"")</f>
        <v>2</v>
      </c>
      <c r="C1068" s="22">
        <f>IFERROR(テーブル_Swim015[[#This Row],[水路]],"")</f>
        <v>3</v>
      </c>
      <c r="D1068" s="22" t="str">
        <f t="shared" si="68"/>
        <v>9923</v>
      </c>
      <c r="E1068" s="22">
        <f>IFERROR(テーブル_Swim015[[#This Row],[選手番号]],"")</f>
        <v>1036</v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 xml:space="preserve">ジャパン観                    </v>
      </c>
      <c r="I1068" s="22" t="str">
        <f t="shared" si="69"/>
        <v>103699</v>
      </c>
      <c r="J1068" s="22">
        <f t="shared" si="70"/>
        <v>2</v>
      </c>
      <c r="K1068" s="22">
        <f t="shared" si="71"/>
        <v>3</v>
      </c>
    </row>
    <row r="1069" spans="1:11" s="22" customFormat="1">
      <c r="A1069" s="22">
        <f>IFERROR(テーブル_Swim015[[#This Row],[競技番号]],"")</f>
        <v>99</v>
      </c>
      <c r="B1069" s="22">
        <f>IFERROR(テーブル_Swim015[[#This Row],[組]],"")</f>
        <v>2</v>
      </c>
      <c r="C1069" s="22">
        <f>IFERROR(テーブル_Swim015[[#This Row],[水路]],"")</f>
        <v>4</v>
      </c>
      <c r="D1069" s="22" t="str">
        <f t="shared" si="68"/>
        <v>9924</v>
      </c>
      <c r="E1069" s="22">
        <f>IFERROR(テーブル_Swim015[[#This Row],[選手番号]],"")</f>
        <v>1011</v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 xml:space="preserve">ジャパン高松                  </v>
      </c>
      <c r="I1069" s="22" t="str">
        <f t="shared" si="69"/>
        <v>101199</v>
      </c>
      <c r="J1069" s="22">
        <f t="shared" si="70"/>
        <v>2</v>
      </c>
      <c r="K1069" s="22">
        <f t="shared" si="71"/>
        <v>4</v>
      </c>
    </row>
    <row r="1070" spans="1:11" s="22" customFormat="1">
      <c r="A1070" s="22">
        <f>IFERROR(テーブル_Swim015[[#This Row],[競技番号]],"")</f>
        <v>99</v>
      </c>
      <c r="B1070" s="22">
        <f>IFERROR(テーブル_Swim015[[#This Row],[組]],"")</f>
        <v>2</v>
      </c>
      <c r="C1070" s="22">
        <f>IFERROR(テーブル_Swim015[[#This Row],[水路]],"")</f>
        <v>5</v>
      </c>
      <c r="D1070" s="22" t="str">
        <f t="shared" si="68"/>
        <v>9925</v>
      </c>
      <c r="E1070" s="22">
        <f>IFERROR(テーブル_Swim015[[#This Row],[選手番号]],"")</f>
        <v>1097</v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 xml:space="preserve">ＯＫＳＳ                      </v>
      </c>
      <c r="I1070" s="22" t="str">
        <f t="shared" si="69"/>
        <v>109799</v>
      </c>
      <c r="J1070" s="22">
        <f t="shared" si="70"/>
        <v>2</v>
      </c>
      <c r="K1070" s="22">
        <f t="shared" si="71"/>
        <v>5</v>
      </c>
    </row>
    <row r="1071" spans="1:11" s="22" customFormat="1">
      <c r="A1071" s="22">
        <f>IFERROR(テーブル_Swim015[[#This Row],[競技番号]],"")</f>
        <v>99</v>
      </c>
      <c r="B1071" s="22">
        <f>IFERROR(テーブル_Swim015[[#This Row],[組]],"")</f>
        <v>2</v>
      </c>
      <c r="C1071" s="22">
        <f>IFERROR(テーブル_Swim015[[#This Row],[水路]],"")</f>
        <v>6</v>
      </c>
      <c r="D1071" s="22" t="str">
        <f t="shared" si="68"/>
        <v>9926</v>
      </c>
      <c r="E1071" s="22">
        <f>IFERROR(テーブル_Swim015[[#This Row],[選手番号]],"")</f>
        <v>1105</v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 xml:space="preserve">五百木ＳＣ                    </v>
      </c>
      <c r="I1071" s="22" t="str">
        <f t="shared" si="69"/>
        <v>110599</v>
      </c>
      <c r="J1071" s="22">
        <f t="shared" si="70"/>
        <v>2</v>
      </c>
      <c r="K1071" s="22">
        <f t="shared" si="71"/>
        <v>6</v>
      </c>
    </row>
    <row r="1072" spans="1:11" s="22" customFormat="1">
      <c r="A1072" s="22">
        <f>IFERROR(テーブル_Swim015[[#This Row],[競技番号]],"")</f>
        <v>99</v>
      </c>
      <c r="B1072" s="22">
        <f>IFERROR(テーブル_Swim015[[#This Row],[組]],"")</f>
        <v>2</v>
      </c>
      <c r="C1072" s="22">
        <f>IFERROR(テーブル_Swim015[[#This Row],[水路]],"")</f>
        <v>7</v>
      </c>
      <c r="D1072" s="22" t="str">
        <f t="shared" si="68"/>
        <v>9927</v>
      </c>
      <c r="E1072" s="22">
        <f>IFERROR(テーブル_Swim015[[#This Row],[選手番号]],"")</f>
        <v>1047</v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 xml:space="preserve">伊藤ＳＳ                      </v>
      </c>
      <c r="I1072" s="22" t="str">
        <f t="shared" si="69"/>
        <v>104799</v>
      </c>
      <c r="J1072" s="22">
        <f t="shared" si="70"/>
        <v>2</v>
      </c>
      <c r="K1072" s="22">
        <f t="shared" si="71"/>
        <v>7</v>
      </c>
    </row>
    <row r="1073" spans="1:11" s="22" customFormat="1">
      <c r="A1073" s="22">
        <f>IFERROR(テーブル_Swim015[[#This Row],[競技番号]],"")</f>
        <v>99</v>
      </c>
      <c r="B1073" s="22">
        <f>IFERROR(テーブル_Swim015[[#This Row],[組]],"")</f>
        <v>2</v>
      </c>
      <c r="C1073" s="22">
        <f>IFERROR(テーブル_Swim015[[#This Row],[水路]],"")</f>
        <v>8</v>
      </c>
      <c r="D1073" s="22" t="str">
        <f t="shared" si="68"/>
        <v>9928</v>
      </c>
      <c r="E1073" s="22">
        <f>IFERROR(テーブル_Swim015[[#This Row],[選手番号]],"")</f>
        <v>0</v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>099</v>
      </c>
      <c r="J1073" s="22">
        <f t="shared" si="70"/>
        <v>2</v>
      </c>
      <c r="K1073" s="22">
        <f t="shared" si="71"/>
        <v>8</v>
      </c>
    </row>
    <row r="1074" spans="1:11" s="22" customFormat="1">
      <c r="A1074" s="22">
        <f>IFERROR(テーブル_Swim015[[#This Row],[競技番号]],"")</f>
        <v>100</v>
      </c>
      <c r="B1074" s="22">
        <f>IFERROR(テーブル_Swim015[[#This Row],[組]],"")</f>
        <v>1</v>
      </c>
      <c r="C1074" s="22">
        <f>IFERROR(テーブル_Swim015[[#This Row],[水路]],"")</f>
        <v>1</v>
      </c>
      <c r="D1074" s="22" t="str">
        <f t="shared" si="68"/>
        <v>10011</v>
      </c>
      <c r="E1074" s="22">
        <f>IFERROR(テーブル_Swim015[[#This Row],[選手番号]],"")</f>
        <v>1075</v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 xml:space="preserve">ジャパン三木                  </v>
      </c>
      <c r="I1074" s="22" t="str">
        <f t="shared" si="69"/>
        <v>1075100</v>
      </c>
      <c r="J1074" s="22">
        <f t="shared" si="70"/>
        <v>1</v>
      </c>
      <c r="K1074" s="22">
        <f t="shared" si="71"/>
        <v>1</v>
      </c>
    </row>
    <row r="1075" spans="1:11" s="22" customFormat="1">
      <c r="A1075" s="22">
        <f>IFERROR(テーブル_Swim015[[#This Row],[競技番号]],"")</f>
        <v>100</v>
      </c>
      <c r="B1075" s="22">
        <f>IFERROR(テーブル_Swim015[[#This Row],[組]],"")</f>
        <v>1</v>
      </c>
      <c r="C1075" s="22">
        <f>IFERROR(テーブル_Swim015[[#This Row],[水路]],"")</f>
        <v>2</v>
      </c>
      <c r="D1075" s="22" t="str">
        <f t="shared" si="68"/>
        <v>10012</v>
      </c>
      <c r="E1075" s="22">
        <f>IFERROR(テーブル_Swim015[[#This Row],[選手番号]],"")</f>
        <v>1054</v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 xml:space="preserve">坂出伊藤ＳＳ                  </v>
      </c>
      <c r="I1075" s="22" t="str">
        <f t="shared" si="69"/>
        <v>1054100</v>
      </c>
      <c r="J1075" s="22">
        <f t="shared" si="70"/>
        <v>1</v>
      </c>
      <c r="K1075" s="22">
        <f t="shared" si="71"/>
        <v>2</v>
      </c>
    </row>
    <row r="1076" spans="1:11" s="22" customFormat="1">
      <c r="A1076" s="22">
        <f>IFERROR(テーブル_Swim015[[#This Row],[競技番号]],"")</f>
        <v>100</v>
      </c>
      <c r="B1076" s="22">
        <f>IFERROR(テーブル_Swim015[[#This Row],[組]],"")</f>
        <v>1</v>
      </c>
      <c r="C1076" s="22">
        <f>IFERROR(テーブル_Swim015[[#This Row],[水路]],"")</f>
        <v>3</v>
      </c>
      <c r="D1076" s="22" t="str">
        <f t="shared" si="68"/>
        <v>10013</v>
      </c>
      <c r="E1076" s="22">
        <f>IFERROR(テーブル_Swim015[[#This Row],[選手番号]],"")</f>
        <v>1130</v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 xml:space="preserve">フィッタ松山                  </v>
      </c>
      <c r="I1076" s="22" t="str">
        <f t="shared" si="69"/>
        <v>1130100</v>
      </c>
      <c r="J1076" s="22">
        <f t="shared" si="70"/>
        <v>1</v>
      </c>
      <c r="K1076" s="22">
        <f t="shared" si="71"/>
        <v>3</v>
      </c>
    </row>
    <row r="1077" spans="1:11" s="22" customFormat="1">
      <c r="A1077" s="22">
        <f>IFERROR(テーブル_Swim015[[#This Row],[競技番号]],"")</f>
        <v>100</v>
      </c>
      <c r="B1077" s="22">
        <f>IFERROR(テーブル_Swim015[[#This Row],[組]],"")</f>
        <v>1</v>
      </c>
      <c r="C1077" s="22">
        <f>IFERROR(テーブル_Swim015[[#This Row],[水路]],"")</f>
        <v>4</v>
      </c>
      <c r="D1077" s="22" t="str">
        <f t="shared" si="68"/>
        <v>10014</v>
      </c>
      <c r="E1077" s="22">
        <f>IFERROR(テーブル_Swim015[[#This Row],[選手番号]],"")</f>
        <v>1091</v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 xml:space="preserve">ＯＫＳＳ                      </v>
      </c>
      <c r="I1077" s="22" t="str">
        <f t="shared" si="69"/>
        <v>1091100</v>
      </c>
      <c r="J1077" s="22">
        <f t="shared" si="70"/>
        <v>1</v>
      </c>
      <c r="K1077" s="22">
        <f t="shared" si="71"/>
        <v>4</v>
      </c>
    </row>
    <row r="1078" spans="1:11" s="22" customFormat="1">
      <c r="A1078" s="22">
        <f>IFERROR(テーブル_Swim015[[#This Row],[競技番号]],"")</f>
        <v>100</v>
      </c>
      <c r="B1078" s="22">
        <f>IFERROR(テーブル_Swim015[[#This Row],[組]],"")</f>
        <v>1</v>
      </c>
      <c r="C1078" s="22">
        <f>IFERROR(テーブル_Swim015[[#This Row],[水路]],"")</f>
        <v>5</v>
      </c>
      <c r="D1078" s="22" t="str">
        <f t="shared" si="68"/>
        <v>10015</v>
      </c>
      <c r="E1078" s="22">
        <f>IFERROR(テーブル_Swim015[[#This Row],[選手番号]],"")</f>
        <v>1017</v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 xml:space="preserve">ジャパン丸亀                  </v>
      </c>
      <c r="I1078" s="22" t="str">
        <f t="shared" si="69"/>
        <v>1017100</v>
      </c>
      <c r="J1078" s="22">
        <f t="shared" si="70"/>
        <v>1</v>
      </c>
      <c r="K1078" s="22">
        <f t="shared" si="71"/>
        <v>5</v>
      </c>
    </row>
    <row r="1079" spans="1:11" s="22" customFormat="1">
      <c r="A1079" s="22">
        <f>IFERROR(テーブル_Swim015[[#This Row],[競技番号]],"")</f>
        <v>100</v>
      </c>
      <c r="B1079" s="22">
        <f>IFERROR(テーブル_Swim015[[#This Row],[組]],"")</f>
        <v>1</v>
      </c>
      <c r="C1079" s="22">
        <f>IFERROR(テーブル_Swim015[[#This Row],[水路]],"")</f>
        <v>6</v>
      </c>
      <c r="D1079" s="22" t="str">
        <f t="shared" si="68"/>
        <v>10016</v>
      </c>
      <c r="E1079" s="22">
        <f>IFERROR(テーブル_Swim015[[#This Row],[選手番号]],"")</f>
        <v>1004</v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 xml:space="preserve">ジャパン高松                  </v>
      </c>
      <c r="I1079" s="22" t="str">
        <f t="shared" si="69"/>
        <v>1004100</v>
      </c>
      <c r="J1079" s="22">
        <f t="shared" si="70"/>
        <v>1</v>
      </c>
      <c r="K1079" s="22">
        <f t="shared" si="71"/>
        <v>6</v>
      </c>
    </row>
    <row r="1080" spans="1:11" s="22" customFormat="1">
      <c r="A1080" s="22">
        <f>IFERROR(テーブル_Swim015[[#This Row],[競技番号]],"")</f>
        <v>100</v>
      </c>
      <c r="B1080" s="22">
        <f>IFERROR(テーブル_Swim015[[#This Row],[組]],"")</f>
        <v>1</v>
      </c>
      <c r="C1080" s="22">
        <f>IFERROR(テーブル_Swim015[[#This Row],[水路]],"")</f>
        <v>7</v>
      </c>
      <c r="D1080" s="22" t="str">
        <f t="shared" si="68"/>
        <v>10017</v>
      </c>
      <c r="E1080" s="22">
        <f>IFERROR(テーブル_Swim015[[#This Row],[選手番号]],"")</f>
        <v>1031</v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 xml:space="preserve">ジャパン観                    </v>
      </c>
      <c r="I1080" s="22" t="str">
        <f t="shared" si="69"/>
        <v>1031100</v>
      </c>
      <c r="J1080" s="22">
        <f t="shared" si="70"/>
        <v>1</v>
      </c>
      <c r="K1080" s="22">
        <f t="shared" si="71"/>
        <v>7</v>
      </c>
    </row>
    <row r="1081" spans="1:11" s="22" customFormat="1">
      <c r="A1081" s="22">
        <f>IFERROR(テーブル_Swim015[[#This Row],[競技番号]],"")</f>
        <v>100</v>
      </c>
      <c r="B1081" s="22">
        <f>IFERROR(テーブル_Swim015[[#This Row],[組]],"")</f>
        <v>1</v>
      </c>
      <c r="C1081" s="22">
        <f>IFERROR(テーブル_Swim015[[#This Row],[水路]],"")</f>
        <v>8</v>
      </c>
      <c r="D1081" s="22" t="str">
        <f t="shared" si="68"/>
        <v>10018</v>
      </c>
      <c r="E1081" s="22">
        <f>IFERROR(テーブル_Swim015[[#This Row],[選手番号]],"")</f>
        <v>1060</v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 xml:space="preserve">サンダーＳＳ                  </v>
      </c>
      <c r="I1081" s="22" t="str">
        <f t="shared" si="69"/>
        <v>1060100</v>
      </c>
      <c r="J1081" s="22">
        <f t="shared" si="70"/>
        <v>1</v>
      </c>
      <c r="K1081" s="22">
        <f t="shared" si="71"/>
        <v>8</v>
      </c>
    </row>
    <row r="1082" spans="1:11" s="22" customFormat="1">
      <c r="A1082" s="22">
        <f>IFERROR(テーブル_Swim015[[#This Row],[競技番号]],"")</f>
        <v>101</v>
      </c>
      <c r="B1082" s="22">
        <f>IFERROR(テーブル_Swim015[[#This Row],[組]],"")</f>
        <v>1</v>
      </c>
      <c r="C1082" s="22">
        <f>IFERROR(テーブル_Swim015[[#This Row],[水路]],"")</f>
        <v>1</v>
      </c>
      <c r="D1082" s="22" t="str">
        <f t="shared" si="68"/>
        <v>10111</v>
      </c>
      <c r="E1082" s="22">
        <f>IFERROR(テーブル_Swim015[[#This Row],[選手番号]],"")</f>
        <v>0</v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>0101</v>
      </c>
      <c r="J1082" s="22">
        <f t="shared" si="70"/>
        <v>1</v>
      </c>
      <c r="K1082" s="22">
        <f t="shared" si="71"/>
        <v>1</v>
      </c>
    </row>
    <row r="1083" spans="1:11" s="22" customFormat="1">
      <c r="A1083" s="22">
        <f>IFERROR(テーブル_Swim015[[#This Row],[競技番号]],"")</f>
        <v>101</v>
      </c>
      <c r="B1083" s="22">
        <f>IFERROR(テーブル_Swim015[[#This Row],[組]],"")</f>
        <v>1</v>
      </c>
      <c r="C1083" s="22">
        <f>IFERROR(テーブル_Swim015[[#This Row],[水路]],"")</f>
        <v>2</v>
      </c>
      <c r="D1083" s="22" t="str">
        <f t="shared" si="68"/>
        <v>10112</v>
      </c>
      <c r="E1083" s="22">
        <f>IFERROR(テーブル_Swim015[[#This Row],[選手番号]],"")</f>
        <v>0</v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>0101</v>
      </c>
      <c r="J1083" s="22">
        <f t="shared" si="70"/>
        <v>1</v>
      </c>
      <c r="K1083" s="22">
        <f t="shared" si="71"/>
        <v>2</v>
      </c>
    </row>
    <row r="1084" spans="1:11" s="22" customFormat="1">
      <c r="A1084" s="22">
        <f>IFERROR(テーブル_Swim015[[#This Row],[競技番号]],"")</f>
        <v>101</v>
      </c>
      <c r="B1084" s="22">
        <f>IFERROR(テーブル_Swim015[[#This Row],[組]],"")</f>
        <v>1</v>
      </c>
      <c r="C1084" s="22">
        <f>IFERROR(テーブル_Swim015[[#This Row],[水路]],"")</f>
        <v>3</v>
      </c>
      <c r="D1084" s="22" t="str">
        <f t="shared" si="68"/>
        <v>10113</v>
      </c>
      <c r="E1084" s="22">
        <f>IFERROR(テーブル_Swim015[[#This Row],[選手番号]],"")</f>
        <v>1071</v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 xml:space="preserve">JSSセンコー                   </v>
      </c>
      <c r="I1084" s="22" t="str">
        <f t="shared" si="69"/>
        <v>1071101</v>
      </c>
      <c r="J1084" s="22">
        <f t="shared" si="70"/>
        <v>1</v>
      </c>
      <c r="K1084" s="22">
        <f t="shared" si="71"/>
        <v>3</v>
      </c>
    </row>
    <row r="1085" spans="1:11" s="22" customFormat="1">
      <c r="A1085" s="22">
        <f>IFERROR(テーブル_Swim015[[#This Row],[競技番号]],"")</f>
        <v>101</v>
      </c>
      <c r="B1085" s="22">
        <f>IFERROR(テーブル_Swim015[[#This Row],[組]],"")</f>
        <v>1</v>
      </c>
      <c r="C1085" s="22">
        <f>IFERROR(テーブル_Swim015[[#This Row],[水路]],"")</f>
        <v>4</v>
      </c>
      <c r="D1085" s="22" t="str">
        <f t="shared" si="68"/>
        <v>10114</v>
      </c>
      <c r="E1085" s="22">
        <f>IFERROR(テーブル_Swim015[[#This Row],[選手番号]],"")</f>
        <v>1115</v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 xml:space="preserve">Z-UP                          </v>
      </c>
      <c r="I1085" s="22" t="str">
        <f t="shared" si="69"/>
        <v>1115101</v>
      </c>
      <c r="J1085" s="22">
        <f t="shared" si="70"/>
        <v>1</v>
      </c>
      <c r="K1085" s="22">
        <f t="shared" si="71"/>
        <v>4</v>
      </c>
    </row>
    <row r="1086" spans="1:11" s="22" customFormat="1">
      <c r="A1086" s="22">
        <f>IFERROR(テーブル_Swim015[[#This Row],[競技番号]],"")</f>
        <v>101</v>
      </c>
      <c r="B1086" s="22">
        <f>IFERROR(テーブル_Swim015[[#This Row],[組]],"")</f>
        <v>1</v>
      </c>
      <c r="C1086" s="22">
        <f>IFERROR(テーブル_Swim015[[#This Row],[水路]],"")</f>
        <v>5</v>
      </c>
      <c r="D1086" s="22" t="str">
        <f t="shared" si="68"/>
        <v>10115</v>
      </c>
      <c r="E1086" s="22">
        <f>IFERROR(テーブル_Swim015[[#This Row],[選手番号]],"")</f>
        <v>1087</v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 xml:space="preserve">ハッピー阿南                  </v>
      </c>
      <c r="I1086" s="22" t="str">
        <f t="shared" si="69"/>
        <v>1087101</v>
      </c>
      <c r="J1086" s="22">
        <f t="shared" si="70"/>
        <v>1</v>
      </c>
      <c r="K1086" s="22">
        <f t="shared" si="71"/>
        <v>5</v>
      </c>
    </row>
    <row r="1087" spans="1:11" s="22" customFormat="1">
      <c r="A1087" s="22">
        <f>IFERROR(テーブル_Swim015[[#This Row],[競技番号]],"")</f>
        <v>101</v>
      </c>
      <c r="B1087" s="22">
        <f>IFERROR(テーブル_Swim015[[#This Row],[組]],"")</f>
        <v>1</v>
      </c>
      <c r="C1087" s="22">
        <f>IFERROR(テーブル_Swim015[[#This Row],[水路]],"")</f>
        <v>6</v>
      </c>
      <c r="D1087" s="22" t="str">
        <f t="shared" si="68"/>
        <v>10116</v>
      </c>
      <c r="E1087" s="22">
        <f>IFERROR(テーブル_Swim015[[#This Row],[選手番号]],"")</f>
        <v>1048</v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 xml:space="preserve">伊藤ＳＳ                      </v>
      </c>
      <c r="I1087" s="22" t="str">
        <f t="shared" si="69"/>
        <v>1048101</v>
      </c>
      <c r="J1087" s="22">
        <f t="shared" si="70"/>
        <v>1</v>
      </c>
      <c r="K1087" s="22">
        <f t="shared" si="71"/>
        <v>6</v>
      </c>
    </row>
    <row r="1088" spans="1:11" s="22" customFormat="1">
      <c r="A1088" s="22">
        <f>IFERROR(テーブル_Swim015[[#This Row],[競技番号]],"")</f>
        <v>101</v>
      </c>
      <c r="B1088" s="22">
        <f>IFERROR(テーブル_Swim015[[#This Row],[組]],"")</f>
        <v>1</v>
      </c>
      <c r="C1088" s="22">
        <f>IFERROR(テーブル_Swim015[[#This Row],[水路]],"")</f>
        <v>7</v>
      </c>
      <c r="D1088" s="22" t="str">
        <f t="shared" si="68"/>
        <v>10117</v>
      </c>
      <c r="E1088" s="22">
        <f>IFERROR(テーブル_Swim015[[#This Row],[選手番号]],"")</f>
        <v>0</v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>0101</v>
      </c>
      <c r="J1088" s="22">
        <f t="shared" si="70"/>
        <v>1</v>
      </c>
      <c r="K1088" s="22">
        <f t="shared" si="71"/>
        <v>7</v>
      </c>
    </row>
    <row r="1089" spans="1:11" s="22" customFormat="1">
      <c r="A1089" s="22">
        <f>IFERROR(テーブル_Swim015[[#This Row],[競技番号]],"")</f>
        <v>101</v>
      </c>
      <c r="B1089" s="22">
        <f>IFERROR(テーブル_Swim015[[#This Row],[組]],"")</f>
        <v>1</v>
      </c>
      <c r="C1089" s="22">
        <f>IFERROR(テーブル_Swim015[[#This Row],[水路]],"")</f>
        <v>8</v>
      </c>
      <c r="D1089" s="22" t="str">
        <f t="shared" si="68"/>
        <v>10118</v>
      </c>
      <c r="E1089" s="22">
        <f>IFERROR(テーブル_Swim015[[#This Row],[選手番号]],"")</f>
        <v>0</v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>0101</v>
      </c>
      <c r="J1089" s="22">
        <f t="shared" si="70"/>
        <v>1</v>
      </c>
      <c r="K1089" s="22">
        <f t="shared" si="71"/>
        <v>8</v>
      </c>
    </row>
    <row r="1090" spans="1:11" s="22" customFormat="1">
      <c r="A1090" s="22">
        <f>IFERROR(テーブル_Swim015[[#This Row],[競技番号]],"")</f>
        <v>101</v>
      </c>
      <c r="B1090" s="22">
        <f>IFERROR(テーブル_Swim015[[#This Row],[組]],"")</f>
        <v>2</v>
      </c>
      <c r="C1090" s="22">
        <f>IFERROR(テーブル_Swim015[[#This Row],[水路]],"")</f>
        <v>1</v>
      </c>
      <c r="D1090" s="22" t="str">
        <f t="shared" si="68"/>
        <v>10121</v>
      </c>
      <c r="E1090" s="22">
        <f>IFERROR(テーブル_Swim015[[#This Row],[選手番号]],"")</f>
        <v>1159</v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 xml:space="preserve">NSP高知                       </v>
      </c>
      <c r="I1090" s="22" t="str">
        <f t="shared" si="69"/>
        <v>1159101</v>
      </c>
      <c r="J1090" s="22">
        <f t="shared" si="70"/>
        <v>2</v>
      </c>
      <c r="K1090" s="22">
        <f t="shared" si="71"/>
        <v>1</v>
      </c>
    </row>
    <row r="1091" spans="1:11" s="22" customFormat="1">
      <c r="A1091" s="22">
        <f>IFERROR(テーブル_Swim015[[#This Row],[競技番号]],"")</f>
        <v>101</v>
      </c>
      <c r="B1091" s="22">
        <f>IFERROR(テーブル_Swim015[[#This Row],[組]],"")</f>
        <v>2</v>
      </c>
      <c r="C1091" s="22">
        <f>IFERROR(テーブル_Swim015[[#This Row],[水路]],"")</f>
        <v>2</v>
      </c>
      <c r="D1091" s="22" t="str">
        <f t="shared" si="68"/>
        <v>10122</v>
      </c>
      <c r="E1091" s="22">
        <f>IFERROR(テーブル_Swim015[[#This Row],[選手番号]],"")</f>
        <v>1027</v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 xml:space="preserve">ジャパン丸亀                  </v>
      </c>
      <c r="I1091" s="22" t="str">
        <f t="shared" si="69"/>
        <v>1027101</v>
      </c>
      <c r="J1091" s="22">
        <f t="shared" si="70"/>
        <v>2</v>
      </c>
      <c r="K1091" s="22">
        <f t="shared" si="71"/>
        <v>2</v>
      </c>
    </row>
    <row r="1092" spans="1:11" s="22" customFormat="1">
      <c r="A1092" s="22">
        <f>IFERROR(テーブル_Swim015[[#This Row],[競技番号]],"")</f>
        <v>101</v>
      </c>
      <c r="B1092" s="22">
        <f>IFERROR(テーブル_Swim015[[#This Row],[組]],"")</f>
        <v>2</v>
      </c>
      <c r="C1092" s="22">
        <f>IFERROR(テーブル_Swim015[[#This Row],[水路]],"")</f>
        <v>3</v>
      </c>
      <c r="D1092" s="22" t="str">
        <f t="shared" si="68"/>
        <v>10123</v>
      </c>
      <c r="E1092" s="22">
        <f>IFERROR(テーブル_Swim015[[#This Row],[選手番号]],"")</f>
        <v>1111</v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 xml:space="preserve">南海ＤＣ                      </v>
      </c>
      <c r="I1092" s="22" t="str">
        <f t="shared" si="69"/>
        <v>1111101</v>
      </c>
      <c r="J1092" s="22">
        <f t="shared" si="70"/>
        <v>2</v>
      </c>
      <c r="K1092" s="22">
        <f t="shared" si="71"/>
        <v>3</v>
      </c>
    </row>
    <row r="1093" spans="1:11" s="22" customFormat="1">
      <c r="A1093" s="22">
        <f>IFERROR(テーブル_Swim015[[#This Row],[競技番号]],"")</f>
        <v>101</v>
      </c>
      <c r="B1093" s="22">
        <f>IFERROR(テーブル_Swim015[[#This Row],[組]],"")</f>
        <v>2</v>
      </c>
      <c r="C1093" s="22">
        <f>IFERROR(テーブル_Swim015[[#This Row],[水路]],"")</f>
        <v>4</v>
      </c>
      <c r="D1093" s="22" t="str">
        <f t="shared" si="68"/>
        <v>10124</v>
      </c>
      <c r="E1093" s="22">
        <f>IFERROR(テーブル_Swim015[[#This Row],[選手番号]],"")</f>
        <v>1122</v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 xml:space="preserve">八幡浜ＳＣ                    </v>
      </c>
      <c r="I1093" s="22" t="str">
        <f t="shared" si="69"/>
        <v>1122101</v>
      </c>
      <c r="J1093" s="22">
        <f t="shared" si="70"/>
        <v>2</v>
      </c>
      <c r="K1093" s="22">
        <f t="shared" si="71"/>
        <v>4</v>
      </c>
    </row>
    <row r="1094" spans="1:11" s="22" customFormat="1">
      <c r="A1094" s="22">
        <f>IFERROR(テーブル_Swim015[[#This Row],[競技番号]],"")</f>
        <v>101</v>
      </c>
      <c r="B1094" s="22">
        <f>IFERROR(テーブル_Swim015[[#This Row],[組]],"")</f>
        <v>2</v>
      </c>
      <c r="C1094" s="22">
        <f>IFERROR(テーブル_Swim015[[#This Row],[水路]],"")</f>
        <v>5</v>
      </c>
      <c r="D1094" s="22" t="str">
        <f t="shared" si="68"/>
        <v>10125</v>
      </c>
      <c r="E1094" s="22">
        <f>IFERROR(テーブル_Swim015[[#This Row],[選手番号]],"")</f>
        <v>1151</v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 xml:space="preserve">ZEYO-ST                       </v>
      </c>
      <c r="I1094" s="22" t="str">
        <f t="shared" si="69"/>
        <v>1151101</v>
      </c>
      <c r="J1094" s="22">
        <f t="shared" si="70"/>
        <v>2</v>
      </c>
      <c r="K1094" s="22">
        <f t="shared" si="71"/>
        <v>5</v>
      </c>
    </row>
    <row r="1095" spans="1:11" s="22" customFormat="1">
      <c r="A1095" s="22">
        <f>IFERROR(テーブル_Swim015[[#This Row],[競技番号]],"")</f>
        <v>101</v>
      </c>
      <c r="B1095" s="22">
        <f>IFERROR(テーブル_Swim015[[#This Row],[組]],"")</f>
        <v>2</v>
      </c>
      <c r="C1095" s="22">
        <f>IFERROR(テーブル_Swim015[[#This Row],[水路]],"")</f>
        <v>6</v>
      </c>
      <c r="D1095" s="22" t="str">
        <f t="shared" si="68"/>
        <v>10126</v>
      </c>
      <c r="E1095" s="22">
        <f>IFERROR(テーブル_Swim015[[#This Row],[選手番号]],"")</f>
        <v>1106</v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 xml:space="preserve">五百木ＳＣ                    </v>
      </c>
      <c r="I1095" s="22" t="str">
        <f t="shared" si="69"/>
        <v>1106101</v>
      </c>
      <c r="J1095" s="22">
        <f t="shared" si="70"/>
        <v>2</v>
      </c>
      <c r="K1095" s="22">
        <f t="shared" si="71"/>
        <v>6</v>
      </c>
    </row>
    <row r="1096" spans="1:11" s="22" customFormat="1">
      <c r="A1096" s="22">
        <f>IFERROR(テーブル_Swim015[[#This Row],[競技番号]],"")</f>
        <v>101</v>
      </c>
      <c r="B1096" s="22">
        <f>IFERROR(テーブル_Swim015[[#This Row],[組]],"")</f>
        <v>2</v>
      </c>
      <c r="C1096" s="22">
        <f>IFERROR(テーブル_Swim015[[#This Row],[水路]],"")</f>
        <v>7</v>
      </c>
      <c r="D1096" s="22" t="str">
        <f t="shared" si="68"/>
        <v>10127</v>
      </c>
      <c r="E1096" s="22">
        <f>IFERROR(テーブル_Swim015[[#This Row],[選手番号]],"")</f>
        <v>1037</v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 xml:space="preserve">ジャパン観                    </v>
      </c>
      <c r="I1096" s="22" t="str">
        <f t="shared" si="69"/>
        <v>1037101</v>
      </c>
      <c r="J1096" s="22">
        <f t="shared" si="70"/>
        <v>2</v>
      </c>
      <c r="K1096" s="22">
        <f t="shared" si="71"/>
        <v>7</v>
      </c>
    </row>
    <row r="1097" spans="1:11" s="22" customFormat="1">
      <c r="A1097" s="22">
        <f>IFERROR(テーブル_Swim015[[#This Row],[競技番号]],"")</f>
        <v>101</v>
      </c>
      <c r="B1097" s="22">
        <f>IFERROR(テーブル_Swim015[[#This Row],[組]],"")</f>
        <v>2</v>
      </c>
      <c r="C1097" s="22">
        <f>IFERROR(テーブル_Swim015[[#This Row],[水路]],"")</f>
        <v>8</v>
      </c>
      <c r="D1097" s="22" t="str">
        <f t="shared" si="68"/>
        <v>10128</v>
      </c>
      <c r="E1097" s="22">
        <f>IFERROR(テーブル_Swim015[[#This Row],[選手番号]],"")</f>
        <v>1012</v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 xml:space="preserve">ジャパン高松                  </v>
      </c>
      <c r="I1097" s="22" t="str">
        <f t="shared" si="69"/>
        <v>1012101</v>
      </c>
      <c r="J1097" s="22">
        <f t="shared" si="70"/>
        <v>2</v>
      </c>
      <c r="K1097" s="22">
        <f t="shared" si="71"/>
        <v>8</v>
      </c>
    </row>
    <row r="1098" spans="1:11" s="22" customFormat="1">
      <c r="A1098" s="22">
        <f>IFERROR(テーブル_Swim015[[#This Row],[競技番号]],"")</f>
        <v>102</v>
      </c>
      <c r="B1098" s="22">
        <f>IFERROR(テーブル_Swim015[[#This Row],[組]],"")</f>
        <v>1</v>
      </c>
      <c r="C1098" s="22">
        <f>IFERROR(テーブル_Swim015[[#This Row],[水路]],"")</f>
        <v>1</v>
      </c>
      <c r="D1098" s="22" t="str">
        <f t="shared" si="68"/>
        <v>10211</v>
      </c>
      <c r="E1098" s="22">
        <f>IFERROR(テーブル_Swim015[[#This Row],[選手番号]],"")</f>
        <v>1113</v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 xml:space="preserve">瀬戸内温泉                    </v>
      </c>
      <c r="I1098" s="22" t="str">
        <f t="shared" si="69"/>
        <v>1113102</v>
      </c>
      <c r="J1098" s="22">
        <f t="shared" si="70"/>
        <v>1</v>
      </c>
      <c r="K1098" s="22">
        <f t="shared" si="71"/>
        <v>1</v>
      </c>
    </row>
    <row r="1099" spans="1:11" s="22" customFormat="1">
      <c r="A1099" s="22">
        <f>IFERROR(テーブル_Swim015[[#This Row],[競技番号]],"")</f>
        <v>102</v>
      </c>
      <c r="B1099" s="22">
        <f>IFERROR(テーブル_Swim015[[#This Row],[組]],"")</f>
        <v>1</v>
      </c>
      <c r="C1099" s="22">
        <f>IFERROR(テーブル_Swim015[[#This Row],[水路]],"")</f>
        <v>2</v>
      </c>
      <c r="D1099" s="22" t="str">
        <f t="shared" si="68"/>
        <v>10212</v>
      </c>
      <c r="E1099" s="22">
        <f>IFERROR(テーブル_Swim015[[#This Row],[選手番号]],"")</f>
        <v>1140</v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 xml:space="preserve">ＪＳＳ高知                    </v>
      </c>
      <c r="I1099" s="22" t="str">
        <f t="shared" si="69"/>
        <v>1140102</v>
      </c>
      <c r="J1099" s="22">
        <f t="shared" si="70"/>
        <v>1</v>
      </c>
      <c r="K1099" s="22">
        <f t="shared" si="71"/>
        <v>2</v>
      </c>
    </row>
    <row r="1100" spans="1:11" s="22" customFormat="1">
      <c r="A1100" s="22">
        <f>IFERROR(テーブル_Swim015[[#This Row],[競技番号]],"")</f>
        <v>102</v>
      </c>
      <c r="B1100" s="22">
        <f>IFERROR(テーブル_Swim015[[#This Row],[組]],"")</f>
        <v>1</v>
      </c>
      <c r="C1100" s="22">
        <f>IFERROR(テーブル_Swim015[[#This Row],[水路]],"")</f>
        <v>3</v>
      </c>
      <c r="D1100" s="22" t="str">
        <f t="shared" si="68"/>
        <v>10213</v>
      </c>
      <c r="E1100" s="22">
        <f>IFERROR(テーブル_Swim015[[#This Row],[選手番号]],"")</f>
        <v>1162</v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 xml:space="preserve">ﾌｨｯﾀ高知                      </v>
      </c>
      <c r="I1100" s="22" t="str">
        <f t="shared" si="69"/>
        <v>1162102</v>
      </c>
      <c r="J1100" s="22">
        <f t="shared" si="70"/>
        <v>1</v>
      </c>
      <c r="K1100" s="22">
        <f t="shared" si="71"/>
        <v>3</v>
      </c>
    </row>
    <row r="1101" spans="1:11" s="22" customFormat="1">
      <c r="A1101" s="22">
        <f>IFERROR(テーブル_Swim015[[#This Row],[競技番号]],"")</f>
        <v>102</v>
      </c>
      <c r="B1101" s="22">
        <f>IFERROR(テーブル_Swim015[[#This Row],[組]],"")</f>
        <v>1</v>
      </c>
      <c r="C1101" s="22">
        <f>IFERROR(テーブル_Swim015[[#This Row],[水路]],"")</f>
        <v>4</v>
      </c>
      <c r="D1101" s="22" t="str">
        <f t="shared" si="68"/>
        <v>10214</v>
      </c>
      <c r="E1101" s="22">
        <f>IFERROR(テーブル_Swim015[[#This Row],[選手番号]],"")</f>
        <v>1108</v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 xml:space="preserve">南海ＤＣ                      </v>
      </c>
      <c r="I1101" s="22" t="str">
        <f t="shared" si="69"/>
        <v>1108102</v>
      </c>
      <c r="J1101" s="22">
        <f t="shared" si="70"/>
        <v>1</v>
      </c>
      <c r="K1101" s="22">
        <f t="shared" si="71"/>
        <v>4</v>
      </c>
    </row>
    <row r="1102" spans="1:11" s="22" customFormat="1">
      <c r="A1102" s="22">
        <f>IFERROR(テーブル_Swim015[[#This Row],[競技番号]],"")</f>
        <v>102</v>
      </c>
      <c r="B1102" s="22">
        <f>IFERROR(テーブル_Swim015[[#This Row],[組]],"")</f>
        <v>1</v>
      </c>
      <c r="C1102" s="22">
        <f>IFERROR(テーブル_Swim015[[#This Row],[水路]],"")</f>
        <v>5</v>
      </c>
      <c r="D1102" s="22" t="str">
        <f t="shared" si="68"/>
        <v>10215</v>
      </c>
      <c r="E1102" s="22">
        <f>IFERROR(テーブル_Swim015[[#This Row],[選手番号]],"")</f>
        <v>1132</v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 xml:space="preserve">フィッタ松山                  </v>
      </c>
      <c r="I1102" s="22" t="str">
        <f t="shared" si="69"/>
        <v>1132102</v>
      </c>
      <c r="J1102" s="22">
        <f t="shared" si="70"/>
        <v>1</v>
      </c>
      <c r="K1102" s="22">
        <f t="shared" si="71"/>
        <v>5</v>
      </c>
    </row>
    <row r="1103" spans="1:11" s="22" customFormat="1">
      <c r="A1103" s="22">
        <f>IFERROR(テーブル_Swim015[[#This Row],[競技番号]],"")</f>
        <v>102</v>
      </c>
      <c r="B1103" s="22">
        <f>IFERROR(テーブル_Swim015[[#This Row],[組]],"")</f>
        <v>1</v>
      </c>
      <c r="C1103" s="22">
        <f>IFERROR(テーブル_Swim015[[#This Row],[水路]],"")</f>
        <v>6</v>
      </c>
      <c r="D1103" s="22" t="str">
        <f t="shared" si="68"/>
        <v>10216</v>
      </c>
      <c r="E1103" s="22">
        <f>IFERROR(テーブル_Swim015[[#This Row],[選手番号]],"")</f>
        <v>1042</v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 xml:space="preserve">伊藤ＳＳ                      </v>
      </c>
      <c r="I1103" s="22" t="str">
        <f t="shared" si="69"/>
        <v>1042102</v>
      </c>
      <c r="J1103" s="22">
        <f t="shared" si="70"/>
        <v>1</v>
      </c>
      <c r="K1103" s="22">
        <f t="shared" si="71"/>
        <v>6</v>
      </c>
    </row>
    <row r="1104" spans="1:11" s="22" customFormat="1">
      <c r="A1104" s="22">
        <f>IFERROR(テーブル_Swim015[[#This Row],[競技番号]],"")</f>
        <v>102</v>
      </c>
      <c r="B1104" s="22">
        <f>IFERROR(テーブル_Swim015[[#This Row],[組]],"")</f>
        <v>1</v>
      </c>
      <c r="C1104" s="22">
        <f>IFERROR(テーブル_Swim015[[#This Row],[水路]],"")</f>
        <v>7</v>
      </c>
      <c r="D1104" s="22" t="str">
        <f t="shared" si="68"/>
        <v>10217</v>
      </c>
      <c r="E1104" s="22">
        <f>IFERROR(テーブル_Swim015[[#This Row],[選手番号]],"")</f>
        <v>1155</v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 xml:space="preserve">NSP高知                       </v>
      </c>
      <c r="I1104" s="22" t="str">
        <f t="shared" si="69"/>
        <v>1155102</v>
      </c>
      <c r="J1104" s="22">
        <f t="shared" si="70"/>
        <v>1</v>
      </c>
      <c r="K1104" s="22">
        <f t="shared" si="71"/>
        <v>7</v>
      </c>
    </row>
    <row r="1105" spans="1:11" s="22" customFormat="1">
      <c r="A1105" s="22">
        <f>IFERROR(テーブル_Swim015[[#This Row],[競技番号]],"")</f>
        <v>102</v>
      </c>
      <c r="B1105" s="22">
        <f>IFERROR(テーブル_Swim015[[#This Row],[組]],"")</f>
        <v>1</v>
      </c>
      <c r="C1105" s="22">
        <f>IFERROR(テーブル_Swim015[[#This Row],[水路]],"")</f>
        <v>8</v>
      </c>
      <c r="D1105" s="22" t="str">
        <f t="shared" si="68"/>
        <v>10218</v>
      </c>
      <c r="E1105" s="22">
        <f>IFERROR(テーブル_Swim015[[#This Row],[選手番号]],"")</f>
        <v>1136</v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 xml:space="preserve">リー保内                      </v>
      </c>
      <c r="I1105" s="22" t="str">
        <f t="shared" si="69"/>
        <v>1136102</v>
      </c>
      <c r="J1105" s="22">
        <f t="shared" si="70"/>
        <v>1</v>
      </c>
      <c r="K1105" s="22">
        <f t="shared" si="71"/>
        <v>8</v>
      </c>
    </row>
    <row r="1106" spans="1:11" s="22" customFormat="1">
      <c r="A1106" s="22">
        <f>IFERROR(テーブル_Swim015[[#This Row],[競技番号]],"")</f>
        <v>102</v>
      </c>
      <c r="B1106" s="22">
        <f>IFERROR(テーブル_Swim015[[#This Row],[組]],"")</f>
        <v>2</v>
      </c>
      <c r="C1106" s="22">
        <f>IFERROR(テーブル_Swim015[[#This Row],[水路]],"")</f>
        <v>1</v>
      </c>
      <c r="D1106" s="22" t="str">
        <f t="shared" ref="D1106:D1169" si="72">CONCATENATE(A1106,B1106,C1106)</f>
        <v>10221</v>
      </c>
      <c r="E1106" s="22">
        <f>IFERROR(テーブル_Swim015[[#This Row],[選手番号]],"")</f>
        <v>1062</v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 xml:space="preserve">サンダーＳＳ                  </v>
      </c>
      <c r="I1106" s="22" t="str">
        <f t="shared" si="69"/>
        <v>1062102</v>
      </c>
      <c r="J1106" s="22">
        <f t="shared" si="70"/>
        <v>2</v>
      </c>
      <c r="K1106" s="22">
        <f t="shared" si="71"/>
        <v>1</v>
      </c>
    </row>
    <row r="1107" spans="1:11" s="22" customFormat="1">
      <c r="A1107" s="22">
        <f>IFERROR(テーブル_Swim015[[#This Row],[競技番号]],"")</f>
        <v>102</v>
      </c>
      <c r="B1107" s="22">
        <f>IFERROR(テーブル_Swim015[[#This Row],[組]],"")</f>
        <v>2</v>
      </c>
      <c r="C1107" s="22">
        <f>IFERROR(テーブル_Swim015[[#This Row],[水路]],"")</f>
        <v>2</v>
      </c>
      <c r="D1107" s="22" t="str">
        <f t="shared" si="72"/>
        <v>10222</v>
      </c>
      <c r="E1107" s="22">
        <f>IFERROR(テーブル_Swim015[[#This Row],[選手番号]],"")</f>
        <v>1007</v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 xml:space="preserve">ジャパン高松                  </v>
      </c>
      <c r="I1107" s="22" t="str">
        <f t="shared" ref="I1107:I1170" si="73">CONCATENATE(E1107,A1107)</f>
        <v>1007102</v>
      </c>
      <c r="J1107" s="22">
        <f t="shared" ref="J1107:J1170" si="74">B1107</f>
        <v>2</v>
      </c>
      <c r="K1107" s="22">
        <f t="shared" ref="K1107:K1170" si="75">C1107</f>
        <v>2</v>
      </c>
    </row>
    <row r="1108" spans="1:11" s="22" customFormat="1">
      <c r="A1108" s="22">
        <f>IFERROR(テーブル_Swim015[[#This Row],[競技番号]],"")</f>
        <v>102</v>
      </c>
      <c r="B1108" s="22">
        <f>IFERROR(テーブル_Swim015[[#This Row],[組]],"")</f>
        <v>2</v>
      </c>
      <c r="C1108" s="22">
        <f>IFERROR(テーブル_Swim015[[#This Row],[水路]],"")</f>
        <v>3</v>
      </c>
      <c r="D1108" s="22" t="str">
        <f t="shared" si="72"/>
        <v>10223</v>
      </c>
      <c r="E1108" s="22">
        <f>IFERROR(テーブル_Swim015[[#This Row],[選手番号]],"")</f>
        <v>1101</v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 xml:space="preserve">ＯＫ藍住                      </v>
      </c>
      <c r="I1108" s="22" t="str">
        <f t="shared" si="73"/>
        <v>1101102</v>
      </c>
      <c r="J1108" s="22">
        <f t="shared" si="74"/>
        <v>2</v>
      </c>
      <c r="K1108" s="22">
        <f t="shared" si="75"/>
        <v>3</v>
      </c>
    </row>
    <row r="1109" spans="1:11" s="22" customFormat="1">
      <c r="A1109" s="22">
        <f>IFERROR(テーブル_Swim015[[#This Row],[競技番号]],"")</f>
        <v>102</v>
      </c>
      <c r="B1109" s="22">
        <f>IFERROR(テーブル_Swim015[[#This Row],[組]],"")</f>
        <v>2</v>
      </c>
      <c r="C1109" s="22">
        <f>IFERROR(テーブル_Swim015[[#This Row],[水路]],"")</f>
        <v>4</v>
      </c>
      <c r="D1109" s="22" t="str">
        <f t="shared" si="72"/>
        <v>10224</v>
      </c>
      <c r="E1109" s="22">
        <f>IFERROR(テーブル_Swim015[[#This Row],[選手番号]],"")</f>
        <v>1055</v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 xml:space="preserve">坂出伊藤ＳＳ                  </v>
      </c>
      <c r="I1109" s="22" t="str">
        <f t="shared" si="73"/>
        <v>1055102</v>
      </c>
      <c r="J1109" s="22">
        <f t="shared" si="74"/>
        <v>2</v>
      </c>
      <c r="K1109" s="22">
        <f t="shared" si="75"/>
        <v>4</v>
      </c>
    </row>
    <row r="1110" spans="1:11" s="22" customFormat="1">
      <c r="A1110" s="22">
        <f>IFERROR(テーブル_Swim015[[#This Row],[競技番号]],"")</f>
        <v>102</v>
      </c>
      <c r="B1110" s="22">
        <f>IFERROR(テーブル_Swim015[[#This Row],[組]],"")</f>
        <v>2</v>
      </c>
      <c r="C1110" s="22">
        <f>IFERROR(テーブル_Swim015[[#This Row],[水路]],"")</f>
        <v>5</v>
      </c>
      <c r="D1110" s="22" t="str">
        <f t="shared" si="72"/>
        <v>10225</v>
      </c>
      <c r="E1110" s="22">
        <f>IFERROR(テーブル_Swim015[[#This Row],[選手番号]],"")</f>
        <v>1019</v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 xml:space="preserve">ジャパン丸亀                  </v>
      </c>
      <c r="I1110" s="22" t="str">
        <f t="shared" si="73"/>
        <v>1019102</v>
      </c>
      <c r="J1110" s="22">
        <f t="shared" si="74"/>
        <v>2</v>
      </c>
      <c r="K1110" s="22">
        <f t="shared" si="75"/>
        <v>5</v>
      </c>
    </row>
    <row r="1111" spans="1:11" s="22" customFormat="1">
      <c r="A1111" s="22">
        <f>IFERROR(テーブル_Swim015[[#This Row],[競技番号]],"")</f>
        <v>102</v>
      </c>
      <c r="B1111" s="22">
        <f>IFERROR(テーブル_Swim015[[#This Row],[組]],"")</f>
        <v>2</v>
      </c>
      <c r="C1111" s="22">
        <f>IFERROR(テーブル_Swim015[[#This Row],[水路]],"")</f>
        <v>6</v>
      </c>
      <c r="D1111" s="22" t="str">
        <f t="shared" si="72"/>
        <v>10226</v>
      </c>
      <c r="E1111" s="22">
        <f>IFERROR(テーブル_Swim015[[#This Row],[選手番号]],"")</f>
        <v>1092</v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 xml:space="preserve">ＯＫＳＳ                      </v>
      </c>
      <c r="I1111" s="22" t="str">
        <f t="shared" si="73"/>
        <v>1092102</v>
      </c>
      <c r="J1111" s="22">
        <f t="shared" si="74"/>
        <v>2</v>
      </c>
      <c r="K1111" s="22">
        <f t="shared" si="75"/>
        <v>6</v>
      </c>
    </row>
    <row r="1112" spans="1:11" s="22" customFormat="1">
      <c r="A1112" s="22">
        <f>IFERROR(テーブル_Swim015[[#This Row],[競技番号]],"")</f>
        <v>102</v>
      </c>
      <c r="B1112" s="22">
        <f>IFERROR(テーブル_Swim015[[#This Row],[組]],"")</f>
        <v>2</v>
      </c>
      <c r="C1112" s="22">
        <f>IFERROR(テーブル_Swim015[[#This Row],[水路]],"")</f>
        <v>7</v>
      </c>
      <c r="D1112" s="22" t="str">
        <f t="shared" si="72"/>
        <v>10227</v>
      </c>
      <c r="E1112" s="22">
        <f>IFERROR(テーブル_Swim015[[#This Row],[選手番号]],"")</f>
        <v>1126</v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 xml:space="preserve">石原ＳＣ                      </v>
      </c>
      <c r="I1112" s="22" t="str">
        <f t="shared" si="73"/>
        <v>1126102</v>
      </c>
      <c r="J1112" s="22">
        <f t="shared" si="74"/>
        <v>2</v>
      </c>
      <c r="K1112" s="22">
        <f t="shared" si="75"/>
        <v>7</v>
      </c>
    </row>
    <row r="1113" spans="1:11" s="22" customFormat="1">
      <c r="A1113" s="22">
        <f>IFERROR(テーブル_Swim015[[#This Row],[競技番号]],"")</f>
        <v>102</v>
      </c>
      <c r="B1113" s="22">
        <f>IFERROR(テーブル_Swim015[[#This Row],[組]],"")</f>
        <v>2</v>
      </c>
      <c r="C1113" s="22">
        <f>IFERROR(テーブル_Swim015[[#This Row],[水路]],"")</f>
        <v>8</v>
      </c>
      <c r="D1113" s="22" t="str">
        <f t="shared" si="72"/>
        <v>10228</v>
      </c>
      <c r="E1113" s="22">
        <f>IFERROR(テーブル_Swim015[[#This Row],[選手番号]],"")</f>
        <v>1085</v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 xml:space="preserve">ハッピー阿南                  </v>
      </c>
      <c r="I1113" s="22" t="str">
        <f t="shared" si="73"/>
        <v>1085102</v>
      </c>
      <c r="J1113" s="22">
        <f t="shared" si="74"/>
        <v>2</v>
      </c>
      <c r="K1113" s="22">
        <f t="shared" si="75"/>
        <v>8</v>
      </c>
    </row>
    <row r="1114" spans="1:11" s="22" customFormat="1">
      <c r="A1114" s="22">
        <f>IFERROR(テーブル_Swim015[[#This Row],[競技番号]],"")</f>
        <v>103</v>
      </c>
      <c r="B1114" s="22">
        <f>IFERROR(テーブル_Swim015[[#This Row],[組]],"")</f>
        <v>1</v>
      </c>
      <c r="C1114" s="22">
        <f>IFERROR(テーブル_Swim015[[#This Row],[水路]],"")</f>
        <v>1</v>
      </c>
      <c r="D1114" s="22" t="str">
        <f t="shared" si="72"/>
        <v>10311</v>
      </c>
      <c r="E1114" s="22">
        <f>IFERROR(テーブル_Swim015[[#This Row],[選手番号]],"")</f>
        <v>1026</v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 xml:space="preserve">ジャパン丸亀                  </v>
      </c>
      <c r="I1114" s="22" t="str">
        <f t="shared" si="73"/>
        <v>1026103</v>
      </c>
      <c r="J1114" s="22">
        <f t="shared" si="74"/>
        <v>1</v>
      </c>
      <c r="K1114" s="22">
        <f t="shared" si="75"/>
        <v>1</v>
      </c>
    </row>
    <row r="1115" spans="1:11" s="22" customFormat="1">
      <c r="A1115" s="22">
        <f>IFERROR(テーブル_Swim015[[#This Row],[競技番号]],"")</f>
        <v>103</v>
      </c>
      <c r="B1115" s="22">
        <f>IFERROR(テーブル_Swim015[[#This Row],[組]],"")</f>
        <v>1</v>
      </c>
      <c r="C1115" s="22">
        <f>IFERROR(テーブル_Swim015[[#This Row],[水路]],"")</f>
        <v>2</v>
      </c>
      <c r="D1115" s="22" t="str">
        <f t="shared" si="72"/>
        <v>10312</v>
      </c>
      <c r="E1115" s="22">
        <f>IFERROR(テーブル_Swim015[[#This Row],[選手番号]],"")</f>
        <v>1067</v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 xml:space="preserve">サンダーＳＳ                  </v>
      </c>
      <c r="I1115" s="22" t="str">
        <f t="shared" si="73"/>
        <v>1067103</v>
      </c>
      <c r="J1115" s="22">
        <f t="shared" si="74"/>
        <v>1</v>
      </c>
      <c r="K1115" s="22">
        <f t="shared" si="75"/>
        <v>2</v>
      </c>
    </row>
    <row r="1116" spans="1:11" s="22" customFormat="1">
      <c r="A1116" s="22">
        <f>IFERROR(テーブル_Swim015[[#This Row],[競技番号]],"")</f>
        <v>103</v>
      </c>
      <c r="B1116" s="22">
        <f>IFERROR(テーブル_Swim015[[#This Row],[組]],"")</f>
        <v>1</v>
      </c>
      <c r="C1116" s="22">
        <f>IFERROR(テーブル_Swim015[[#This Row],[水路]],"")</f>
        <v>3</v>
      </c>
      <c r="D1116" s="22" t="str">
        <f t="shared" si="72"/>
        <v>10313</v>
      </c>
      <c r="E1116" s="22">
        <f>IFERROR(テーブル_Swim015[[#This Row],[選手番号]],"")</f>
        <v>1013</v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 xml:space="preserve">ジャパン高松                  </v>
      </c>
      <c r="I1116" s="22" t="str">
        <f t="shared" si="73"/>
        <v>1013103</v>
      </c>
      <c r="J1116" s="22">
        <f t="shared" si="74"/>
        <v>1</v>
      </c>
      <c r="K1116" s="22">
        <f t="shared" si="75"/>
        <v>3</v>
      </c>
    </row>
    <row r="1117" spans="1:11" s="22" customFormat="1">
      <c r="A1117" s="22">
        <f>IFERROR(テーブル_Swim015[[#This Row],[競技番号]],"")</f>
        <v>103</v>
      </c>
      <c r="B1117" s="22">
        <f>IFERROR(テーブル_Swim015[[#This Row],[組]],"")</f>
        <v>1</v>
      </c>
      <c r="C1117" s="22">
        <f>IFERROR(テーブル_Swim015[[#This Row],[水路]],"")</f>
        <v>4</v>
      </c>
      <c r="D1117" s="22" t="str">
        <f t="shared" si="72"/>
        <v>10314</v>
      </c>
      <c r="E1117" s="22">
        <f>IFERROR(テーブル_Swim015[[#This Row],[選手番号]],"")</f>
        <v>1123</v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 xml:space="preserve">八幡浜ＳＣ                    </v>
      </c>
      <c r="I1117" s="22" t="str">
        <f t="shared" si="73"/>
        <v>1123103</v>
      </c>
      <c r="J1117" s="22">
        <f t="shared" si="74"/>
        <v>1</v>
      </c>
      <c r="K1117" s="22">
        <f t="shared" si="75"/>
        <v>4</v>
      </c>
    </row>
    <row r="1118" spans="1:11" s="22" customFormat="1">
      <c r="A1118" s="22">
        <f>IFERROR(テーブル_Swim015[[#This Row],[競技番号]],"")</f>
        <v>103</v>
      </c>
      <c r="B1118" s="22">
        <f>IFERROR(テーブル_Swim015[[#This Row],[組]],"")</f>
        <v>1</v>
      </c>
      <c r="C1118" s="22">
        <f>IFERROR(テーブル_Swim015[[#This Row],[水路]],"")</f>
        <v>5</v>
      </c>
      <c r="D1118" s="22" t="str">
        <f t="shared" si="72"/>
        <v>10315</v>
      </c>
      <c r="E1118" s="22">
        <f>IFERROR(テーブル_Swim015[[#This Row],[選手番号]],"")</f>
        <v>1107</v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 xml:space="preserve">五百木ＳＣ                    </v>
      </c>
      <c r="I1118" s="22" t="str">
        <f t="shared" si="73"/>
        <v>1107103</v>
      </c>
      <c r="J1118" s="22">
        <f t="shared" si="74"/>
        <v>1</v>
      </c>
      <c r="K1118" s="22">
        <f t="shared" si="75"/>
        <v>5</v>
      </c>
    </row>
    <row r="1119" spans="1:11" s="22" customFormat="1">
      <c r="A1119" s="22">
        <f>IFERROR(テーブル_Swim015[[#This Row],[競技番号]],"")</f>
        <v>103</v>
      </c>
      <c r="B1119" s="22">
        <f>IFERROR(テーブル_Swim015[[#This Row],[組]],"")</f>
        <v>1</v>
      </c>
      <c r="C1119" s="22">
        <f>IFERROR(テーブル_Swim015[[#This Row],[水路]],"")</f>
        <v>6</v>
      </c>
      <c r="D1119" s="22" t="str">
        <f t="shared" si="72"/>
        <v>10316</v>
      </c>
      <c r="E1119" s="22">
        <f>IFERROR(テーブル_Swim015[[#This Row],[選手番号]],"")</f>
        <v>1152</v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 xml:space="preserve">ZEYO-ST                       </v>
      </c>
      <c r="I1119" s="22" t="str">
        <f t="shared" si="73"/>
        <v>1152103</v>
      </c>
      <c r="J1119" s="22">
        <f t="shared" si="74"/>
        <v>1</v>
      </c>
      <c r="K1119" s="22">
        <f t="shared" si="75"/>
        <v>6</v>
      </c>
    </row>
    <row r="1120" spans="1:11" s="22" customFormat="1">
      <c r="A1120" s="22">
        <f>IFERROR(テーブル_Swim015[[#This Row],[競技番号]],"")</f>
        <v>103</v>
      </c>
      <c r="B1120" s="22">
        <f>IFERROR(テーブル_Swim015[[#This Row],[組]],"")</f>
        <v>1</v>
      </c>
      <c r="C1120" s="22">
        <f>IFERROR(テーブル_Swim015[[#This Row],[水路]],"")</f>
        <v>7</v>
      </c>
      <c r="D1120" s="22" t="str">
        <f t="shared" si="72"/>
        <v>10317</v>
      </c>
      <c r="E1120" s="22">
        <f>IFERROR(テーブル_Swim015[[#This Row],[選手番号]],"")</f>
        <v>1079</v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 xml:space="preserve">ジャパン三木                  </v>
      </c>
      <c r="I1120" s="22" t="str">
        <f t="shared" si="73"/>
        <v>1079103</v>
      </c>
      <c r="J1120" s="22">
        <f t="shared" si="74"/>
        <v>1</v>
      </c>
      <c r="K1120" s="22">
        <f t="shared" si="75"/>
        <v>7</v>
      </c>
    </row>
    <row r="1121" spans="1:11" s="22" customFormat="1">
      <c r="A1121" s="22">
        <f>IFERROR(テーブル_Swim015[[#This Row],[競技番号]],"")</f>
        <v>103</v>
      </c>
      <c r="B1121" s="22">
        <f>IFERROR(テーブル_Swim015[[#This Row],[組]],"")</f>
        <v>1</v>
      </c>
      <c r="C1121" s="22">
        <f>IFERROR(テーブル_Swim015[[#This Row],[水路]],"")</f>
        <v>8</v>
      </c>
      <c r="D1121" s="22" t="str">
        <f t="shared" si="72"/>
        <v>10318</v>
      </c>
      <c r="E1121" s="22">
        <f>IFERROR(テーブル_Swim015[[#This Row],[選手番号]],"")</f>
        <v>1160</v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 xml:space="preserve">NSP高知                       </v>
      </c>
      <c r="I1121" s="22" t="str">
        <f t="shared" si="73"/>
        <v>1160103</v>
      </c>
      <c r="J1121" s="22">
        <f t="shared" si="74"/>
        <v>1</v>
      </c>
      <c r="K1121" s="22">
        <f t="shared" si="75"/>
        <v>8</v>
      </c>
    </row>
    <row r="1122" spans="1:11" s="22" customFormat="1">
      <c r="A1122" s="22">
        <f>IFERROR(テーブル_Swim015[[#This Row],[競技番号]],"")</f>
        <v>104</v>
      </c>
      <c r="B1122" s="22">
        <f>IFERROR(テーブル_Swim015[[#This Row],[組]],"")</f>
        <v>1</v>
      </c>
      <c r="C1122" s="22">
        <f>IFERROR(テーブル_Swim015[[#This Row],[水路]],"")</f>
        <v>1</v>
      </c>
      <c r="D1122" s="22" t="str">
        <f t="shared" si="72"/>
        <v>10411</v>
      </c>
      <c r="E1122" s="22">
        <f>IFERROR(テーブル_Swim015[[#This Row],[選手番号]],"")</f>
        <v>1131</v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 xml:space="preserve">フィッタ松山                  </v>
      </c>
      <c r="I1122" s="22" t="str">
        <f t="shared" si="73"/>
        <v>1131104</v>
      </c>
      <c r="J1122" s="22">
        <f t="shared" si="74"/>
        <v>1</v>
      </c>
      <c r="K1122" s="22">
        <f t="shared" si="75"/>
        <v>1</v>
      </c>
    </row>
    <row r="1123" spans="1:11" s="22" customFormat="1">
      <c r="A1123" s="22">
        <f>IFERROR(テーブル_Swim015[[#This Row],[競技番号]],"")</f>
        <v>104</v>
      </c>
      <c r="B1123" s="22">
        <f>IFERROR(テーブル_Swim015[[#This Row],[組]],"")</f>
        <v>1</v>
      </c>
      <c r="C1123" s="22">
        <f>IFERROR(テーブル_Swim015[[#This Row],[水路]],"")</f>
        <v>2</v>
      </c>
      <c r="D1123" s="22" t="str">
        <f t="shared" si="72"/>
        <v>10412</v>
      </c>
      <c r="E1123" s="22">
        <f>IFERROR(テーブル_Swim015[[#This Row],[選手番号]],"")</f>
        <v>1138</v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 xml:space="preserve">みかづきＳＳ                  </v>
      </c>
      <c r="I1123" s="22" t="str">
        <f t="shared" si="73"/>
        <v>1138104</v>
      </c>
      <c r="J1123" s="22">
        <f t="shared" si="74"/>
        <v>1</v>
      </c>
      <c r="K1123" s="22">
        <f t="shared" si="75"/>
        <v>2</v>
      </c>
    </row>
    <row r="1124" spans="1:11" s="22" customFormat="1">
      <c r="A1124" s="22">
        <f>IFERROR(テーブル_Swim015[[#This Row],[競技番号]],"")</f>
        <v>104</v>
      </c>
      <c r="B1124" s="22">
        <f>IFERROR(テーブル_Swim015[[#This Row],[組]],"")</f>
        <v>1</v>
      </c>
      <c r="C1124" s="22">
        <f>IFERROR(テーブル_Swim015[[#This Row],[水路]],"")</f>
        <v>3</v>
      </c>
      <c r="D1124" s="22" t="str">
        <f t="shared" si="72"/>
        <v>10413</v>
      </c>
      <c r="E1124" s="22">
        <f>IFERROR(テーブル_Swim015[[#This Row],[選手番号]],"")</f>
        <v>1076</v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 xml:space="preserve">ジャパン三木                  </v>
      </c>
      <c r="I1124" s="22" t="str">
        <f t="shared" si="73"/>
        <v>1076104</v>
      </c>
      <c r="J1124" s="22">
        <f t="shared" si="74"/>
        <v>1</v>
      </c>
      <c r="K1124" s="22">
        <f t="shared" si="75"/>
        <v>3</v>
      </c>
    </row>
    <row r="1125" spans="1:11" s="22" customFormat="1">
      <c r="A1125" s="22">
        <f>IFERROR(テーブル_Swim015[[#This Row],[競技番号]],"")</f>
        <v>104</v>
      </c>
      <c r="B1125" s="22">
        <f>IFERROR(テーブル_Swim015[[#This Row],[組]],"")</f>
        <v>1</v>
      </c>
      <c r="C1125" s="22">
        <f>IFERROR(テーブル_Swim015[[#This Row],[水路]],"")</f>
        <v>4</v>
      </c>
      <c r="D1125" s="22" t="str">
        <f t="shared" si="72"/>
        <v>10414</v>
      </c>
      <c r="E1125" s="22">
        <f>IFERROR(テーブル_Swim015[[#This Row],[選手番号]],"")</f>
        <v>1100</v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 xml:space="preserve">ＯＫ藍住                      </v>
      </c>
      <c r="I1125" s="22" t="str">
        <f t="shared" si="73"/>
        <v>1100104</v>
      </c>
      <c r="J1125" s="22">
        <f t="shared" si="74"/>
        <v>1</v>
      </c>
      <c r="K1125" s="22">
        <f t="shared" si="75"/>
        <v>4</v>
      </c>
    </row>
    <row r="1126" spans="1:11" s="22" customFormat="1">
      <c r="A1126" s="22">
        <f>IFERROR(テーブル_Swim015[[#This Row],[競技番号]],"")</f>
        <v>104</v>
      </c>
      <c r="B1126" s="22">
        <f>IFERROR(テーブル_Swim015[[#This Row],[組]],"")</f>
        <v>1</v>
      </c>
      <c r="C1126" s="22">
        <f>IFERROR(テーブル_Swim015[[#This Row],[水路]],"")</f>
        <v>5</v>
      </c>
      <c r="D1126" s="22" t="str">
        <f t="shared" si="72"/>
        <v>10415</v>
      </c>
      <c r="E1126" s="22">
        <f>IFERROR(テーブル_Swim015[[#This Row],[選手番号]],"")</f>
        <v>1093</v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 xml:space="preserve">ＯＫＳＳ                      </v>
      </c>
      <c r="I1126" s="22" t="str">
        <f t="shared" si="73"/>
        <v>1093104</v>
      </c>
      <c r="J1126" s="22">
        <f t="shared" si="74"/>
        <v>1</v>
      </c>
      <c r="K1126" s="22">
        <f t="shared" si="75"/>
        <v>5</v>
      </c>
    </row>
    <row r="1127" spans="1:11" s="22" customFormat="1">
      <c r="A1127" s="22">
        <f>IFERROR(テーブル_Swim015[[#This Row],[競技番号]],"")</f>
        <v>104</v>
      </c>
      <c r="B1127" s="22">
        <f>IFERROR(テーブル_Swim015[[#This Row],[組]],"")</f>
        <v>1</v>
      </c>
      <c r="C1127" s="22">
        <f>IFERROR(テーブル_Swim015[[#This Row],[水路]],"")</f>
        <v>6</v>
      </c>
      <c r="D1127" s="22" t="str">
        <f t="shared" si="72"/>
        <v>10416</v>
      </c>
      <c r="E1127" s="22">
        <f>IFERROR(テーブル_Swim015[[#This Row],[選手番号]],"")</f>
        <v>1117</v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 xml:space="preserve">ファイブテン                  </v>
      </c>
      <c r="I1127" s="22" t="str">
        <f t="shared" si="73"/>
        <v>1117104</v>
      </c>
      <c r="J1127" s="22">
        <f t="shared" si="74"/>
        <v>1</v>
      </c>
      <c r="K1127" s="22">
        <f t="shared" si="75"/>
        <v>6</v>
      </c>
    </row>
    <row r="1128" spans="1:11" s="22" customFormat="1">
      <c r="A1128" s="22">
        <f>IFERROR(テーブル_Swim015[[#This Row],[競技番号]],"")</f>
        <v>104</v>
      </c>
      <c r="B1128" s="22">
        <f>IFERROR(テーブル_Swim015[[#This Row],[組]],"")</f>
        <v>1</v>
      </c>
      <c r="C1128" s="22">
        <f>IFERROR(テーブル_Swim015[[#This Row],[水路]],"")</f>
        <v>7</v>
      </c>
      <c r="D1128" s="22" t="str">
        <f t="shared" si="72"/>
        <v>10417</v>
      </c>
      <c r="E1128" s="22">
        <f>IFERROR(テーブル_Swim015[[#This Row],[選手番号]],"")</f>
        <v>1043</v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 xml:space="preserve">伊藤ＳＳ                      </v>
      </c>
      <c r="I1128" s="22" t="str">
        <f t="shared" si="73"/>
        <v>1043104</v>
      </c>
      <c r="J1128" s="22">
        <f t="shared" si="74"/>
        <v>1</v>
      </c>
      <c r="K1128" s="22">
        <f t="shared" si="75"/>
        <v>7</v>
      </c>
    </row>
    <row r="1129" spans="1:11" s="22" customFormat="1">
      <c r="A1129" s="22">
        <f>IFERROR(テーブル_Swim015[[#This Row],[競技番号]],"")</f>
        <v>104</v>
      </c>
      <c r="B1129" s="22">
        <f>IFERROR(テーブル_Swim015[[#This Row],[組]],"")</f>
        <v>1</v>
      </c>
      <c r="C1129" s="22">
        <f>IFERROR(テーブル_Swim015[[#This Row],[水路]],"")</f>
        <v>8</v>
      </c>
      <c r="D1129" s="22" t="str">
        <f t="shared" si="72"/>
        <v>10418</v>
      </c>
      <c r="E1129" s="22">
        <f>IFERROR(テーブル_Swim015[[#This Row],[選手番号]],"")</f>
        <v>1146</v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 xml:space="preserve">ZEYO-ST                       </v>
      </c>
      <c r="I1129" s="22" t="str">
        <f t="shared" si="73"/>
        <v>1146104</v>
      </c>
      <c r="J1129" s="22">
        <f t="shared" si="74"/>
        <v>1</v>
      </c>
      <c r="K1129" s="22">
        <f t="shared" si="75"/>
        <v>8</v>
      </c>
    </row>
    <row r="1130" spans="1:11" s="22" customFormat="1">
      <c r="A1130" s="22">
        <f>IFERROR(テーブル_Swim015[[#This Row],[競技番号]],"")</f>
        <v>104</v>
      </c>
      <c r="B1130" s="22">
        <f>IFERROR(テーブル_Swim015[[#This Row],[組]],"")</f>
        <v>2</v>
      </c>
      <c r="C1130" s="22">
        <f>IFERROR(テーブル_Swim015[[#This Row],[水路]],"")</f>
        <v>1</v>
      </c>
      <c r="D1130" s="22" t="str">
        <f t="shared" si="72"/>
        <v>10421</v>
      </c>
      <c r="E1130" s="22">
        <f>IFERROR(テーブル_Swim015[[#This Row],[選手番号]],"")</f>
        <v>1018</v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 xml:space="preserve">ジャパン丸亀                  </v>
      </c>
      <c r="I1130" s="22" t="str">
        <f t="shared" si="73"/>
        <v>1018104</v>
      </c>
      <c r="J1130" s="22">
        <f t="shared" si="74"/>
        <v>2</v>
      </c>
      <c r="K1130" s="22">
        <f t="shared" si="75"/>
        <v>1</v>
      </c>
    </row>
    <row r="1131" spans="1:11" s="22" customFormat="1">
      <c r="A1131" s="22">
        <f>IFERROR(テーブル_Swim015[[#This Row],[競技番号]],"")</f>
        <v>104</v>
      </c>
      <c r="B1131" s="22">
        <f>IFERROR(テーブル_Swim015[[#This Row],[組]],"")</f>
        <v>2</v>
      </c>
      <c r="C1131" s="22">
        <f>IFERROR(テーブル_Swim015[[#This Row],[水路]],"")</f>
        <v>2</v>
      </c>
      <c r="D1131" s="22" t="str">
        <f t="shared" si="72"/>
        <v>10422</v>
      </c>
      <c r="E1131" s="22">
        <f>IFERROR(テーブル_Swim015[[#This Row],[選手番号]],"")</f>
        <v>1084</v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 xml:space="preserve">ハッピー阿南                  </v>
      </c>
      <c r="I1131" s="22" t="str">
        <f t="shared" si="73"/>
        <v>1084104</v>
      </c>
      <c r="J1131" s="22">
        <f t="shared" si="74"/>
        <v>2</v>
      </c>
      <c r="K1131" s="22">
        <f t="shared" si="75"/>
        <v>2</v>
      </c>
    </row>
    <row r="1132" spans="1:11" s="22" customFormat="1">
      <c r="A1132" s="22">
        <f>IFERROR(テーブル_Swim015[[#This Row],[競技番号]],"")</f>
        <v>104</v>
      </c>
      <c r="B1132" s="22">
        <f>IFERROR(テーブル_Swim015[[#This Row],[組]],"")</f>
        <v>2</v>
      </c>
      <c r="C1132" s="22">
        <f>IFERROR(テーブル_Swim015[[#This Row],[水路]],"")</f>
        <v>3</v>
      </c>
      <c r="D1132" s="22" t="str">
        <f t="shared" si="72"/>
        <v>10423</v>
      </c>
      <c r="E1132" s="22">
        <f>IFERROR(テーブル_Swim015[[#This Row],[選手番号]],"")</f>
        <v>1061</v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 xml:space="preserve">サンダーＳＳ                  </v>
      </c>
      <c r="I1132" s="22" t="str">
        <f t="shared" si="73"/>
        <v>1061104</v>
      </c>
      <c r="J1132" s="22">
        <f t="shared" si="74"/>
        <v>2</v>
      </c>
      <c r="K1132" s="22">
        <f t="shared" si="75"/>
        <v>3</v>
      </c>
    </row>
    <row r="1133" spans="1:11" s="22" customFormat="1">
      <c r="A1133" s="22">
        <f>IFERROR(テーブル_Swim015[[#This Row],[競技番号]],"")</f>
        <v>104</v>
      </c>
      <c r="B1133" s="22">
        <f>IFERROR(テーブル_Swim015[[#This Row],[組]],"")</f>
        <v>2</v>
      </c>
      <c r="C1133" s="22">
        <f>IFERROR(テーブル_Swim015[[#This Row],[水路]],"")</f>
        <v>4</v>
      </c>
      <c r="D1133" s="22" t="str">
        <f t="shared" si="72"/>
        <v>10424</v>
      </c>
      <c r="E1133" s="22">
        <f>IFERROR(テーブル_Swim015[[#This Row],[選手番号]],"")</f>
        <v>1127</v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 xml:space="preserve">石原ＳＣ                      </v>
      </c>
      <c r="I1133" s="22" t="str">
        <f t="shared" si="73"/>
        <v>1127104</v>
      </c>
      <c r="J1133" s="22">
        <f t="shared" si="74"/>
        <v>2</v>
      </c>
      <c r="K1133" s="22">
        <f t="shared" si="75"/>
        <v>4</v>
      </c>
    </row>
    <row r="1134" spans="1:11" s="22" customFormat="1">
      <c r="A1134" s="22">
        <f>IFERROR(テーブル_Swim015[[#This Row],[競技番号]],"")</f>
        <v>104</v>
      </c>
      <c r="B1134" s="22">
        <f>IFERROR(テーブル_Swim015[[#This Row],[組]],"")</f>
        <v>2</v>
      </c>
      <c r="C1134" s="22">
        <f>IFERROR(テーブル_Swim015[[#This Row],[水路]],"")</f>
        <v>5</v>
      </c>
      <c r="D1134" s="22" t="str">
        <f t="shared" si="72"/>
        <v>10425</v>
      </c>
      <c r="E1134" s="22">
        <f>IFERROR(テーブル_Swim015[[#This Row],[選手番号]],"")</f>
        <v>1056</v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 xml:space="preserve">坂出伊藤ＳＳ                  </v>
      </c>
      <c r="I1134" s="22" t="str">
        <f t="shared" si="73"/>
        <v>1056104</v>
      </c>
      <c r="J1134" s="22">
        <f t="shared" si="74"/>
        <v>2</v>
      </c>
      <c r="K1134" s="22">
        <f t="shared" si="75"/>
        <v>5</v>
      </c>
    </row>
    <row r="1135" spans="1:11" s="22" customFormat="1">
      <c r="A1135" s="22">
        <f>IFERROR(テーブル_Swim015[[#This Row],[競技番号]],"")</f>
        <v>104</v>
      </c>
      <c r="B1135" s="22">
        <f>IFERROR(テーブル_Swim015[[#This Row],[組]],"")</f>
        <v>2</v>
      </c>
      <c r="C1135" s="22">
        <f>IFERROR(テーブル_Swim015[[#This Row],[水路]],"")</f>
        <v>6</v>
      </c>
      <c r="D1135" s="22" t="str">
        <f t="shared" si="72"/>
        <v>10426</v>
      </c>
      <c r="E1135" s="22">
        <f>IFERROR(テーブル_Swim015[[#This Row],[選手番号]],"")</f>
        <v>1006</v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 xml:space="preserve">ジャパン高松                  </v>
      </c>
      <c r="I1135" s="22" t="str">
        <f t="shared" si="73"/>
        <v>1006104</v>
      </c>
      <c r="J1135" s="22">
        <f t="shared" si="74"/>
        <v>2</v>
      </c>
      <c r="K1135" s="22">
        <f t="shared" si="75"/>
        <v>6</v>
      </c>
    </row>
    <row r="1136" spans="1:11" s="22" customFormat="1">
      <c r="A1136" s="22">
        <f>IFERROR(テーブル_Swim015[[#This Row],[競技番号]],"")</f>
        <v>104</v>
      </c>
      <c r="B1136" s="22">
        <f>IFERROR(テーブル_Swim015[[#This Row],[組]],"")</f>
        <v>2</v>
      </c>
      <c r="C1136" s="22">
        <f>IFERROR(テーブル_Swim015[[#This Row],[水路]],"")</f>
        <v>7</v>
      </c>
      <c r="D1136" s="22" t="str">
        <f t="shared" si="72"/>
        <v>10427</v>
      </c>
      <c r="E1136" s="22">
        <f>IFERROR(テーブル_Swim015[[#This Row],[選手番号]],"")</f>
        <v>1109</v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 xml:space="preserve">南海ＤＣ                      </v>
      </c>
      <c r="I1136" s="22" t="str">
        <f t="shared" si="73"/>
        <v>1109104</v>
      </c>
      <c r="J1136" s="22">
        <f t="shared" si="74"/>
        <v>2</v>
      </c>
      <c r="K1136" s="22">
        <f t="shared" si="75"/>
        <v>7</v>
      </c>
    </row>
    <row r="1137" spans="1:11" s="22" customFormat="1">
      <c r="A1137" s="22">
        <f>IFERROR(テーブル_Swim015[[#This Row],[競技番号]],"")</f>
        <v>104</v>
      </c>
      <c r="B1137" s="22">
        <f>IFERROR(テーブル_Swim015[[#This Row],[組]],"")</f>
        <v>2</v>
      </c>
      <c r="C1137" s="22">
        <f>IFERROR(テーブル_Swim015[[#This Row],[水路]],"")</f>
        <v>8</v>
      </c>
      <c r="D1137" s="22" t="str">
        <f t="shared" si="72"/>
        <v>10428</v>
      </c>
      <c r="E1137" s="22">
        <f>IFERROR(テーブル_Swim015[[#This Row],[選手番号]],"")</f>
        <v>1156</v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 xml:space="preserve">NSP高知                       </v>
      </c>
      <c r="I1137" s="22" t="str">
        <f t="shared" si="73"/>
        <v>1156104</v>
      </c>
      <c r="J1137" s="22">
        <f t="shared" si="74"/>
        <v>2</v>
      </c>
      <c r="K1137" s="22">
        <f t="shared" si="75"/>
        <v>8</v>
      </c>
    </row>
    <row r="1138" spans="1:11" s="22" customFormat="1">
      <c r="A1138" s="22">
        <f>IFERROR(テーブル_Swim015[[#This Row],[競技番号]],"")</f>
        <v>105</v>
      </c>
      <c r="B1138" s="22">
        <f>IFERROR(テーブル_Swim015[[#This Row],[組]],"")</f>
        <v>1</v>
      </c>
      <c r="C1138" s="22">
        <f>IFERROR(テーブル_Swim015[[#This Row],[水路]],"")</f>
        <v>1</v>
      </c>
      <c r="D1138" s="22" t="str">
        <f t="shared" si="72"/>
        <v>10511</v>
      </c>
      <c r="E1138" s="22">
        <f>IFERROR(テーブル_Swim015[[#This Row],[選手番号]],"")</f>
        <v>0</v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>0105</v>
      </c>
      <c r="J1138" s="22">
        <f t="shared" si="74"/>
        <v>1</v>
      </c>
      <c r="K1138" s="22">
        <f t="shared" si="75"/>
        <v>1</v>
      </c>
    </row>
    <row r="1139" spans="1:11" s="22" customFormat="1">
      <c r="A1139" s="22">
        <f>IFERROR(テーブル_Swim015[[#This Row],[競技番号]],"")</f>
        <v>105</v>
      </c>
      <c r="B1139" s="22">
        <f>IFERROR(テーブル_Swim015[[#This Row],[組]],"")</f>
        <v>1</v>
      </c>
      <c r="C1139" s="22">
        <f>IFERROR(テーブル_Swim015[[#This Row],[水路]],"")</f>
        <v>2</v>
      </c>
      <c r="D1139" s="22" t="str">
        <f t="shared" si="72"/>
        <v>10512</v>
      </c>
      <c r="E1139" s="22">
        <f>IFERROR(テーブル_Swim015[[#This Row],[選手番号]],"")</f>
        <v>0</v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>0105</v>
      </c>
      <c r="J1139" s="22">
        <f t="shared" si="74"/>
        <v>1</v>
      </c>
      <c r="K1139" s="22">
        <f t="shared" si="75"/>
        <v>2</v>
      </c>
    </row>
    <row r="1140" spans="1:11" s="22" customFormat="1">
      <c r="A1140" s="22">
        <f>IFERROR(テーブル_Swim015[[#This Row],[競技番号]],"")</f>
        <v>105</v>
      </c>
      <c r="B1140" s="22">
        <f>IFERROR(テーブル_Swim015[[#This Row],[組]],"")</f>
        <v>1</v>
      </c>
      <c r="C1140" s="22">
        <f>IFERROR(テーブル_Swim015[[#This Row],[水路]],"")</f>
        <v>3</v>
      </c>
      <c r="D1140" s="22" t="str">
        <f t="shared" si="72"/>
        <v>10513</v>
      </c>
      <c r="E1140" s="22">
        <f>IFERROR(テーブル_Swim015[[#This Row],[選手番号]],"")</f>
        <v>123</v>
      </c>
      <c r="F1140" s="22" t="str">
        <f>IFERROR(VLOOKUP(E1140,Sheet3!A:H,3,0),"")</f>
        <v xml:space="preserve">大平　彩月                    </v>
      </c>
      <c r="G1140" s="22" t="str">
        <f>IFERROR(VLOOKUP(E1140,Sheet3!A:H,8,0),"")</f>
        <v xml:space="preserve">ジャパン観      </v>
      </c>
      <c r="H1140" s="22" t="str">
        <f>IFERROR(VLOOKUP(E1140,Sheet2!A:B,2,0),"")</f>
        <v/>
      </c>
      <c r="I1140" s="22" t="str">
        <f t="shared" si="73"/>
        <v>123105</v>
      </c>
      <c r="J1140" s="22">
        <f t="shared" si="74"/>
        <v>1</v>
      </c>
      <c r="K1140" s="22">
        <f t="shared" si="75"/>
        <v>3</v>
      </c>
    </row>
    <row r="1141" spans="1:11" s="22" customFormat="1">
      <c r="A1141" s="22">
        <f>IFERROR(テーブル_Swim015[[#This Row],[競技番号]],"")</f>
        <v>105</v>
      </c>
      <c r="B1141" s="22">
        <f>IFERROR(テーブル_Swim015[[#This Row],[組]],"")</f>
        <v>1</v>
      </c>
      <c r="C1141" s="22">
        <f>IFERROR(テーブル_Swim015[[#This Row],[水路]],"")</f>
        <v>4</v>
      </c>
      <c r="D1141" s="22" t="str">
        <f t="shared" si="72"/>
        <v>10514</v>
      </c>
      <c r="E1141" s="22">
        <f>IFERROR(テーブル_Swim015[[#This Row],[選手番号]],"")</f>
        <v>282</v>
      </c>
      <c r="F1141" s="22" t="str">
        <f>IFERROR(VLOOKUP(E1141,Sheet3!A:H,3,0),"")</f>
        <v xml:space="preserve">林　ゆり子                    </v>
      </c>
      <c r="G1141" s="22" t="str">
        <f>IFERROR(VLOOKUP(E1141,Sheet3!A:H,8,0),"")</f>
        <v xml:space="preserve">ジャパン三木    </v>
      </c>
      <c r="H1141" s="22" t="str">
        <f>IFERROR(VLOOKUP(E1141,Sheet2!A:B,2,0),"")</f>
        <v/>
      </c>
      <c r="I1141" s="22" t="str">
        <f t="shared" si="73"/>
        <v>282105</v>
      </c>
      <c r="J1141" s="22">
        <f t="shared" si="74"/>
        <v>1</v>
      </c>
      <c r="K1141" s="22">
        <f t="shared" si="75"/>
        <v>4</v>
      </c>
    </row>
    <row r="1142" spans="1:11" s="22" customFormat="1">
      <c r="A1142" s="22">
        <f>IFERROR(テーブル_Swim015[[#This Row],[競技番号]],"")</f>
        <v>105</v>
      </c>
      <c r="B1142" s="22">
        <f>IFERROR(テーブル_Swim015[[#This Row],[組]],"")</f>
        <v>1</v>
      </c>
      <c r="C1142" s="22">
        <f>IFERROR(テーブル_Swim015[[#This Row],[水路]],"")</f>
        <v>5</v>
      </c>
      <c r="D1142" s="22" t="str">
        <f t="shared" si="72"/>
        <v>10515</v>
      </c>
      <c r="E1142" s="22">
        <f>IFERROR(テーブル_Swim015[[#This Row],[選手番号]],"")</f>
        <v>682</v>
      </c>
      <c r="F1142" s="22" t="str">
        <f>IFERROR(VLOOKUP(E1142,Sheet3!A:H,3,0),"")</f>
        <v xml:space="preserve">内田　花埜                    </v>
      </c>
      <c r="G1142" s="22" t="str">
        <f>IFERROR(VLOOKUP(E1142,Sheet3!A:H,8,0),"")</f>
        <v xml:space="preserve">フィッタ川江    </v>
      </c>
      <c r="H1142" s="22" t="str">
        <f>IFERROR(VLOOKUP(E1142,Sheet2!A:B,2,0),"")</f>
        <v/>
      </c>
      <c r="I1142" s="22" t="str">
        <f t="shared" si="73"/>
        <v>682105</v>
      </c>
      <c r="J1142" s="22">
        <f t="shared" si="74"/>
        <v>1</v>
      </c>
      <c r="K1142" s="22">
        <f t="shared" si="75"/>
        <v>5</v>
      </c>
    </row>
    <row r="1143" spans="1:11" s="22" customFormat="1">
      <c r="A1143" s="22">
        <f>IFERROR(テーブル_Swim015[[#This Row],[競技番号]],"")</f>
        <v>105</v>
      </c>
      <c r="B1143" s="22">
        <f>IFERROR(テーブル_Swim015[[#This Row],[組]],"")</f>
        <v>1</v>
      </c>
      <c r="C1143" s="22">
        <f>IFERROR(テーブル_Swim015[[#This Row],[水路]],"")</f>
        <v>6</v>
      </c>
      <c r="D1143" s="22" t="str">
        <f t="shared" si="72"/>
        <v>10516</v>
      </c>
      <c r="E1143" s="22">
        <f>IFERROR(テーブル_Swim015[[#This Row],[選手番号]],"")</f>
        <v>0</v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>0105</v>
      </c>
      <c r="J1143" s="22">
        <f t="shared" si="74"/>
        <v>1</v>
      </c>
      <c r="K1143" s="22">
        <f t="shared" si="75"/>
        <v>6</v>
      </c>
    </row>
    <row r="1144" spans="1:11" s="22" customFormat="1">
      <c r="A1144" s="22">
        <f>IFERROR(テーブル_Swim015[[#This Row],[競技番号]],"")</f>
        <v>105</v>
      </c>
      <c r="B1144" s="22">
        <f>IFERROR(テーブル_Swim015[[#This Row],[組]],"")</f>
        <v>1</v>
      </c>
      <c r="C1144" s="22">
        <f>IFERROR(テーブル_Swim015[[#This Row],[水路]],"")</f>
        <v>7</v>
      </c>
      <c r="D1144" s="22" t="str">
        <f t="shared" si="72"/>
        <v>10517</v>
      </c>
      <c r="E1144" s="22">
        <f>IFERROR(テーブル_Swim015[[#This Row],[選手番号]],"")</f>
        <v>0</v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>0105</v>
      </c>
      <c r="J1144" s="22">
        <f t="shared" si="74"/>
        <v>1</v>
      </c>
      <c r="K1144" s="22">
        <f t="shared" si="75"/>
        <v>7</v>
      </c>
    </row>
    <row r="1145" spans="1:11" s="22" customFormat="1">
      <c r="A1145" s="22">
        <f>IFERROR(テーブル_Swim015[[#This Row],[競技番号]],"")</f>
        <v>105</v>
      </c>
      <c r="B1145" s="22">
        <f>IFERROR(テーブル_Swim015[[#This Row],[組]],"")</f>
        <v>1</v>
      </c>
      <c r="C1145" s="22">
        <f>IFERROR(テーブル_Swim015[[#This Row],[水路]],"")</f>
        <v>8</v>
      </c>
      <c r="D1145" s="22" t="str">
        <f t="shared" si="72"/>
        <v>10518</v>
      </c>
      <c r="E1145" s="22">
        <f>IFERROR(テーブル_Swim015[[#This Row],[選手番号]],"")</f>
        <v>0</v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>0105</v>
      </c>
      <c r="J1145" s="22">
        <f t="shared" si="74"/>
        <v>1</v>
      </c>
      <c r="K1145" s="22">
        <f t="shared" si="75"/>
        <v>8</v>
      </c>
    </row>
    <row r="1146" spans="1:11" s="22" customFormat="1">
      <c r="A1146" s="22">
        <f>IFERROR(テーブル_Swim015[[#This Row],[競技番号]],"")</f>
        <v>105</v>
      </c>
      <c r="B1146" s="22">
        <f>IFERROR(テーブル_Swim015[[#This Row],[組]],"")</f>
        <v>2</v>
      </c>
      <c r="C1146" s="22">
        <f>IFERROR(テーブル_Swim015[[#This Row],[水路]],"")</f>
        <v>1</v>
      </c>
      <c r="D1146" s="22" t="str">
        <f t="shared" si="72"/>
        <v>10521</v>
      </c>
      <c r="E1146" s="22">
        <f>IFERROR(テーブル_Swim015[[#This Row],[選手番号]],"")</f>
        <v>0</v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>0105</v>
      </c>
      <c r="J1146" s="22">
        <f t="shared" si="74"/>
        <v>2</v>
      </c>
      <c r="K1146" s="22">
        <f t="shared" si="75"/>
        <v>1</v>
      </c>
    </row>
    <row r="1147" spans="1:11" s="22" customFormat="1">
      <c r="A1147" s="22">
        <f>IFERROR(テーブル_Swim015[[#This Row],[競技番号]],"")</f>
        <v>105</v>
      </c>
      <c r="B1147" s="22">
        <f>IFERROR(テーブル_Swim015[[#This Row],[組]],"")</f>
        <v>2</v>
      </c>
      <c r="C1147" s="22">
        <f>IFERROR(テーブル_Swim015[[#This Row],[水路]],"")</f>
        <v>2</v>
      </c>
      <c r="D1147" s="22" t="str">
        <f t="shared" si="72"/>
        <v>10522</v>
      </c>
      <c r="E1147" s="22">
        <f>IFERROR(テーブル_Swim015[[#This Row],[選手番号]],"")</f>
        <v>375</v>
      </c>
      <c r="F1147" s="22" t="str">
        <f>IFERROR(VLOOKUP(E1147,Sheet3!A:H,3,0),"")</f>
        <v xml:space="preserve">泰地　彩良                    </v>
      </c>
      <c r="G1147" s="22" t="str">
        <f>IFERROR(VLOOKUP(E1147,Sheet3!A:H,8,0),"")</f>
        <v xml:space="preserve">ＯＫＳＳ        </v>
      </c>
      <c r="H1147" s="22" t="str">
        <f>IFERROR(VLOOKUP(E1147,Sheet2!A:B,2,0),"")</f>
        <v/>
      </c>
      <c r="I1147" s="22" t="str">
        <f t="shared" si="73"/>
        <v>375105</v>
      </c>
      <c r="J1147" s="22">
        <f t="shared" si="74"/>
        <v>2</v>
      </c>
      <c r="K1147" s="22">
        <f t="shared" si="75"/>
        <v>2</v>
      </c>
    </row>
    <row r="1148" spans="1:11" s="22" customFormat="1">
      <c r="A1148" s="22">
        <f>IFERROR(テーブル_Swim015[[#This Row],[競技番号]],"")</f>
        <v>105</v>
      </c>
      <c r="B1148" s="22">
        <f>IFERROR(テーブル_Swim015[[#This Row],[組]],"")</f>
        <v>2</v>
      </c>
      <c r="C1148" s="22">
        <f>IFERROR(テーブル_Swim015[[#This Row],[水路]],"")</f>
        <v>3</v>
      </c>
      <c r="D1148" s="22" t="str">
        <f t="shared" si="72"/>
        <v>10523</v>
      </c>
      <c r="E1148" s="22">
        <f>IFERROR(テーブル_Swim015[[#This Row],[選手番号]],"")</f>
        <v>599</v>
      </c>
      <c r="F1148" s="22" t="str">
        <f>IFERROR(VLOOKUP(E1148,Sheet3!A:H,3,0),"")</f>
        <v xml:space="preserve">上甲　涼帆                    </v>
      </c>
      <c r="G1148" s="22" t="str">
        <f>IFERROR(VLOOKUP(E1148,Sheet3!A:H,8,0),"")</f>
        <v xml:space="preserve">石原ＳＣ        </v>
      </c>
      <c r="H1148" s="22" t="str">
        <f>IFERROR(VLOOKUP(E1148,Sheet2!A:B,2,0),"")</f>
        <v/>
      </c>
      <c r="I1148" s="22" t="str">
        <f t="shared" si="73"/>
        <v>599105</v>
      </c>
      <c r="J1148" s="22">
        <f t="shared" si="74"/>
        <v>2</v>
      </c>
      <c r="K1148" s="22">
        <f t="shared" si="75"/>
        <v>3</v>
      </c>
    </row>
    <row r="1149" spans="1:11" s="22" customFormat="1">
      <c r="A1149" s="22">
        <f>IFERROR(テーブル_Swim015[[#This Row],[競技番号]],"")</f>
        <v>105</v>
      </c>
      <c r="B1149" s="22">
        <f>IFERROR(テーブル_Swim015[[#This Row],[組]],"")</f>
        <v>2</v>
      </c>
      <c r="C1149" s="22">
        <f>IFERROR(テーブル_Swim015[[#This Row],[水路]],"")</f>
        <v>4</v>
      </c>
      <c r="D1149" s="22" t="str">
        <f t="shared" si="72"/>
        <v>10524</v>
      </c>
      <c r="E1149" s="22">
        <f>IFERROR(テーブル_Swim015[[#This Row],[選手番号]],"")</f>
        <v>678</v>
      </c>
      <c r="F1149" s="22" t="str">
        <f>IFERROR(VLOOKUP(E1149,Sheet3!A:H,3,0),"")</f>
        <v xml:space="preserve">橋田　実和                    </v>
      </c>
      <c r="G1149" s="22" t="str">
        <f>IFERROR(VLOOKUP(E1149,Sheet3!A:H,8,0),"")</f>
        <v xml:space="preserve">フィッタ松前    </v>
      </c>
      <c r="H1149" s="22" t="str">
        <f>IFERROR(VLOOKUP(E1149,Sheet2!A:B,2,0),"")</f>
        <v/>
      </c>
      <c r="I1149" s="22" t="str">
        <f t="shared" si="73"/>
        <v>678105</v>
      </c>
      <c r="J1149" s="22">
        <f t="shared" si="74"/>
        <v>2</v>
      </c>
      <c r="K1149" s="22">
        <f t="shared" si="75"/>
        <v>4</v>
      </c>
    </row>
    <row r="1150" spans="1:11" s="22" customFormat="1">
      <c r="A1150" s="22">
        <f>IFERROR(テーブル_Swim015[[#This Row],[競技番号]],"")</f>
        <v>105</v>
      </c>
      <c r="B1150" s="22">
        <f>IFERROR(テーブル_Swim015[[#This Row],[組]],"")</f>
        <v>2</v>
      </c>
      <c r="C1150" s="22">
        <f>IFERROR(テーブル_Swim015[[#This Row],[水路]],"")</f>
        <v>5</v>
      </c>
      <c r="D1150" s="22" t="str">
        <f t="shared" si="72"/>
        <v>10525</v>
      </c>
      <c r="E1150" s="22">
        <f>IFERROR(テーブル_Swim015[[#This Row],[選手番号]],"")</f>
        <v>620</v>
      </c>
      <c r="F1150" s="22" t="str">
        <f>IFERROR(VLOOKUP(E1150,Sheet3!A:H,3,0),"")</f>
        <v xml:space="preserve">西岡奈津樹                    </v>
      </c>
      <c r="G1150" s="22" t="str">
        <f>IFERROR(VLOOKUP(E1150,Sheet3!A:H,8,0),"")</f>
        <v xml:space="preserve">フィッタ松山    </v>
      </c>
      <c r="H1150" s="22" t="str">
        <f>IFERROR(VLOOKUP(E1150,Sheet2!A:B,2,0),"")</f>
        <v/>
      </c>
      <c r="I1150" s="22" t="str">
        <f t="shared" si="73"/>
        <v>620105</v>
      </c>
      <c r="J1150" s="22">
        <f t="shared" si="74"/>
        <v>2</v>
      </c>
      <c r="K1150" s="22">
        <f t="shared" si="75"/>
        <v>5</v>
      </c>
    </row>
    <row r="1151" spans="1:11" s="22" customFormat="1">
      <c r="A1151" s="22">
        <f>IFERROR(テーブル_Swim015[[#This Row],[競技番号]],"")</f>
        <v>105</v>
      </c>
      <c r="B1151" s="22">
        <f>IFERROR(テーブル_Swim015[[#This Row],[組]],"")</f>
        <v>2</v>
      </c>
      <c r="C1151" s="22">
        <f>IFERROR(テーブル_Swim015[[#This Row],[水路]],"")</f>
        <v>6</v>
      </c>
      <c r="D1151" s="22" t="str">
        <f t="shared" si="72"/>
        <v>10526</v>
      </c>
      <c r="E1151" s="22">
        <f>IFERROR(テーブル_Swim015[[#This Row],[選手番号]],"")</f>
        <v>166</v>
      </c>
      <c r="F1151" s="22" t="str">
        <f>IFERROR(VLOOKUP(E1151,Sheet3!A:H,3,0),"")</f>
        <v xml:space="preserve">宮武　夢佳                    </v>
      </c>
      <c r="G1151" s="22" t="str">
        <f>IFERROR(VLOOKUP(E1151,Sheet3!A:H,8,0),"")</f>
        <v xml:space="preserve">伊藤ＳＳ        </v>
      </c>
      <c r="H1151" s="22" t="str">
        <f>IFERROR(VLOOKUP(E1151,Sheet2!A:B,2,0),"")</f>
        <v/>
      </c>
      <c r="I1151" s="22" t="str">
        <f t="shared" si="73"/>
        <v>166105</v>
      </c>
      <c r="J1151" s="22">
        <f t="shared" si="74"/>
        <v>2</v>
      </c>
      <c r="K1151" s="22">
        <f t="shared" si="75"/>
        <v>6</v>
      </c>
    </row>
    <row r="1152" spans="1:11" s="22" customFormat="1">
      <c r="A1152" s="22">
        <f>IFERROR(テーブル_Swim015[[#This Row],[競技番号]],"")</f>
        <v>105</v>
      </c>
      <c r="B1152" s="22">
        <f>IFERROR(テーブル_Swim015[[#This Row],[組]],"")</f>
        <v>2</v>
      </c>
      <c r="C1152" s="22">
        <f>IFERROR(テーブル_Swim015[[#This Row],[水路]],"")</f>
        <v>7</v>
      </c>
      <c r="D1152" s="22" t="str">
        <f t="shared" si="72"/>
        <v>10527</v>
      </c>
      <c r="E1152" s="22">
        <f>IFERROR(テーブル_Swim015[[#This Row],[選手番号]],"")</f>
        <v>84</v>
      </c>
      <c r="F1152" s="22" t="str">
        <f>IFERROR(VLOOKUP(E1152,Sheet3!A:H,3,0),"")</f>
        <v xml:space="preserve">高畠　優花                    </v>
      </c>
      <c r="G1152" s="22" t="str">
        <f>IFERROR(VLOOKUP(E1152,Sheet3!A:H,8,0),"")</f>
        <v xml:space="preserve">ジャパン丸亀    </v>
      </c>
      <c r="H1152" s="22" t="str">
        <f>IFERROR(VLOOKUP(E1152,Sheet2!A:B,2,0),"")</f>
        <v/>
      </c>
      <c r="I1152" s="22" t="str">
        <f t="shared" si="73"/>
        <v>84105</v>
      </c>
      <c r="J1152" s="22">
        <f t="shared" si="74"/>
        <v>2</v>
      </c>
      <c r="K1152" s="22">
        <f t="shared" si="75"/>
        <v>7</v>
      </c>
    </row>
    <row r="1153" spans="1:11" s="22" customFormat="1">
      <c r="A1153" s="22">
        <f>IFERROR(テーブル_Swim015[[#This Row],[競技番号]],"")</f>
        <v>105</v>
      </c>
      <c r="B1153" s="22">
        <f>IFERROR(テーブル_Swim015[[#This Row],[組]],"")</f>
        <v>2</v>
      </c>
      <c r="C1153" s="22">
        <f>IFERROR(テーブル_Swim015[[#This Row],[水路]],"")</f>
        <v>8</v>
      </c>
      <c r="D1153" s="22" t="str">
        <f t="shared" si="72"/>
        <v>10528</v>
      </c>
      <c r="E1153" s="22">
        <f>IFERROR(テーブル_Swim015[[#This Row],[選手番号]],"")</f>
        <v>0</v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>0105</v>
      </c>
      <c r="J1153" s="22">
        <f t="shared" si="74"/>
        <v>2</v>
      </c>
      <c r="K1153" s="22">
        <f t="shared" si="75"/>
        <v>8</v>
      </c>
    </row>
    <row r="1154" spans="1:11" s="22" customFormat="1">
      <c r="A1154" s="22">
        <f>IFERROR(テーブル_Swim015[[#This Row],[競技番号]],"")</f>
        <v>106</v>
      </c>
      <c r="B1154" s="22">
        <f>IFERROR(テーブル_Swim015[[#This Row],[組]],"")</f>
        <v>1</v>
      </c>
      <c r="C1154" s="22">
        <f>IFERROR(テーブル_Swim015[[#This Row],[水路]],"")</f>
        <v>1</v>
      </c>
      <c r="D1154" s="22" t="str">
        <f t="shared" si="72"/>
        <v>10611</v>
      </c>
      <c r="E1154" s="22">
        <f>IFERROR(テーブル_Swim015[[#This Row],[選手番号]],"")</f>
        <v>0</v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>0106</v>
      </c>
      <c r="J1154" s="22">
        <f t="shared" si="74"/>
        <v>1</v>
      </c>
      <c r="K1154" s="22">
        <f t="shared" si="75"/>
        <v>1</v>
      </c>
    </row>
    <row r="1155" spans="1:11" s="22" customFormat="1">
      <c r="A1155" s="22">
        <f>IFERROR(テーブル_Swim015[[#This Row],[競技番号]],"")</f>
        <v>106</v>
      </c>
      <c r="B1155" s="22">
        <f>IFERROR(テーブル_Swim015[[#This Row],[組]],"")</f>
        <v>1</v>
      </c>
      <c r="C1155" s="22">
        <f>IFERROR(テーブル_Swim015[[#This Row],[水路]],"")</f>
        <v>2</v>
      </c>
      <c r="D1155" s="22" t="str">
        <f t="shared" si="72"/>
        <v>10612</v>
      </c>
      <c r="E1155" s="22">
        <f>IFERROR(テーブル_Swim015[[#This Row],[選手番号]],"")</f>
        <v>365</v>
      </c>
      <c r="F1155" s="22" t="str">
        <f>IFERROR(VLOOKUP(E1155,Sheet3!A:H,3,0),"")</f>
        <v xml:space="preserve">服部　由弦                    </v>
      </c>
      <c r="G1155" s="22" t="str">
        <f>IFERROR(VLOOKUP(E1155,Sheet3!A:H,8,0),"")</f>
        <v xml:space="preserve">ＯＫＳＳ        </v>
      </c>
      <c r="H1155" s="22" t="str">
        <f>IFERROR(VLOOKUP(E1155,Sheet2!A:B,2,0),"")</f>
        <v/>
      </c>
      <c r="I1155" s="22" t="str">
        <f t="shared" si="73"/>
        <v>365106</v>
      </c>
      <c r="J1155" s="22">
        <f t="shared" si="74"/>
        <v>1</v>
      </c>
      <c r="K1155" s="22">
        <f t="shared" si="75"/>
        <v>2</v>
      </c>
    </row>
    <row r="1156" spans="1:11" s="22" customFormat="1">
      <c r="A1156" s="22">
        <f>IFERROR(テーブル_Swim015[[#This Row],[競技番号]],"")</f>
        <v>106</v>
      </c>
      <c r="B1156" s="22">
        <f>IFERROR(テーブル_Swim015[[#This Row],[組]],"")</f>
        <v>1</v>
      </c>
      <c r="C1156" s="22">
        <f>IFERROR(テーブル_Swim015[[#This Row],[水路]],"")</f>
        <v>3</v>
      </c>
      <c r="D1156" s="22" t="str">
        <f t="shared" si="72"/>
        <v>10613</v>
      </c>
      <c r="E1156" s="22">
        <f>IFERROR(テーブル_Swim015[[#This Row],[選手番号]],"")</f>
        <v>271</v>
      </c>
      <c r="F1156" s="22" t="str">
        <f>IFERROR(VLOOKUP(E1156,Sheet3!A:H,3,0),"")</f>
        <v xml:space="preserve">山内　淳聖                    </v>
      </c>
      <c r="G1156" s="22" t="str">
        <f>IFERROR(VLOOKUP(E1156,Sheet3!A:H,8,0),"")</f>
        <v xml:space="preserve">ジャパン三木    </v>
      </c>
      <c r="H1156" s="22" t="str">
        <f>IFERROR(VLOOKUP(E1156,Sheet2!A:B,2,0),"")</f>
        <v/>
      </c>
      <c r="I1156" s="22" t="str">
        <f t="shared" si="73"/>
        <v>271106</v>
      </c>
      <c r="J1156" s="22">
        <f t="shared" si="74"/>
        <v>1</v>
      </c>
      <c r="K1156" s="22">
        <f t="shared" si="75"/>
        <v>3</v>
      </c>
    </row>
    <row r="1157" spans="1:11" s="22" customFormat="1">
      <c r="A1157" s="22">
        <f>IFERROR(テーブル_Swim015[[#This Row],[競技番号]],"")</f>
        <v>106</v>
      </c>
      <c r="B1157" s="22">
        <f>IFERROR(テーブル_Swim015[[#This Row],[組]],"")</f>
        <v>1</v>
      </c>
      <c r="C1157" s="22">
        <f>IFERROR(テーブル_Swim015[[#This Row],[水路]],"")</f>
        <v>4</v>
      </c>
      <c r="D1157" s="22" t="str">
        <f t="shared" si="72"/>
        <v>10614</v>
      </c>
      <c r="E1157" s="22">
        <f>IFERROR(テーブル_Swim015[[#This Row],[選手番号]],"")</f>
        <v>793</v>
      </c>
      <c r="F1157" s="22" t="str">
        <f>IFERROR(VLOOKUP(E1157,Sheet3!A:H,3,0),"")</f>
        <v xml:space="preserve">町田　祐樹                    </v>
      </c>
      <c r="G1157" s="22" t="str">
        <f>IFERROR(VLOOKUP(E1157,Sheet3!A:H,8,0),"")</f>
        <v xml:space="preserve">さくらＳＣ      </v>
      </c>
      <c r="H1157" s="22" t="str">
        <f>IFERROR(VLOOKUP(E1157,Sheet2!A:B,2,0),"")</f>
        <v/>
      </c>
      <c r="I1157" s="22" t="str">
        <f t="shared" si="73"/>
        <v>793106</v>
      </c>
      <c r="J1157" s="22">
        <f t="shared" si="74"/>
        <v>1</v>
      </c>
      <c r="K1157" s="22">
        <f t="shared" si="75"/>
        <v>4</v>
      </c>
    </row>
    <row r="1158" spans="1:11" s="22" customFormat="1">
      <c r="A1158" s="22">
        <f>IFERROR(テーブル_Swim015[[#This Row],[競技番号]],"")</f>
        <v>106</v>
      </c>
      <c r="B1158" s="22">
        <f>IFERROR(テーブル_Swim015[[#This Row],[組]],"")</f>
        <v>1</v>
      </c>
      <c r="C1158" s="22">
        <f>IFERROR(テーブル_Swim015[[#This Row],[水路]],"")</f>
        <v>5</v>
      </c>
      <c r="D1158" s="22" t="str">
        <f t="shared" si="72"/>
        <v>10615</v>
      </c>
      <c r="E1158" s="22">
        <f>IFERROR(テーブル_Swim015[[#This Row],[選手番号]],"")</f>
        <v>432</v>
      </c>
      <c r="F1158" s="22" t="str">
        <f>IFERROR(VLOOKUP(E1158,Sheet3!A:H,3,0),"")</f>
        <v xml:space="preserve">真鍋　千賢                    </v>
      </c>
      <c r="G1158" s="22" t="str">
        <f>IFERROR(VLOOKUP(E1158,Sheet3!A:H,8,0),"")</f>
        <v xml:space="preserve">フィッタ新居浜  </v>
      </c>
      <c r="H1158" s="22" t="str">
        <f>IFERROR(VLOOKUP(E1158,Sheet2!A:B,2,0),"")</f>
        <v/>
      </c>
      <c r="I1158" s="22" t="str">
        <f t="shared" si="73"/>
        <v>432106</v>
      </c>
      <c r="J1158" s="22">
        <f t="shared" si="74"/>
        <v>1</v>
      </c>
      <c r="K1158" s="22">
        <f t="shared" si="75"/>
        <v>5</v>
      </c>
    </row>
    <row r="1159" spans="1:11" s="22" customFormat="1">
      <c r="A1159" s="22">
        <f>IFERROR(テーブル_Swim015[[#This Row],[競技番号]],"")</f>
        <v>106</v>
      </c>
      <c r="B1159" s="22">
        <f>IFERROR(テーブル_Swim015[[#This Row],[組]],"")</f>
        <v>1</v>
      </c>
      <c r="C1159" s="22">
        <f>IFERROR(テーブル_Swim015[[#This Row],[水路]],"")</f>
        <v>6</v>
      </c>
      <c r="D1159" s="22" t="str">
        <f t="shared" si="72"/>
        <v>10616</v>
      </c>
      <c r="E1159" s="22">
        <f>IFERROR(テーブル_Swim015[[#This Row],[選手番号]],"")</f>
        <v>195</v>
      </c>
      <c r="F1159" s="22" t="str">
        <f>IFERROR(VLOOKUP(E1159,Sheet3!A:H,3,0),"")</f>
        <v xml:space="preserve">尾﨑寅之輔                    </v>
      </c>
      <c r="G1159" s="22" t="str">
        <f>IFERROR(VLOOKUP(E1159,Sheet3!A:H,8,0),"")</f>
        <v xml:space="preserve">坂出伊藤ＳＳ    </v>
      </c>
      <c r="H1159" s="22" t="str">
        <f>IFERROR(VLOOKUP(E1159,Sheet2!A:B,2,0),"")</f>
        <v/>
      </c>
      <c r="I1159" s="22" t="str">
        <f t="shared" si="73"/>
        <v>195106</v>
      </c>
      <c r="J1159" s="22">
        <f t="shared" si="74"/>
        <v>1</v>
      </c>
      <c r="K1159" s="22">
        <f t="shared" si="75"/>
        <v>6</v>
      </c>
    </row>
    <row r="1160" spans="1:11" s="22" customFormat="1">
      <c r="A1160" s="22">
        <f>IFERROR(テーブル_Swim015[[#This Row],[競技番号]],"")</f>
        <v>106</v>
      </c>
      <c r="B1160" s="22">
        <f>IFERROR(テーブル_Swim015[[#This Row],[組]],"")</f>
        <v>1</v>
      </c>
      <c r="C1160" s="22">
        <f>IFERROR(テーブル_Swim015[[#This Row],[水路]],"")</f>
        <v>7</v>
      </c>
      <c r="D1160" s="22" t="str">
        <f t="shared" si="72"/>
        <v>10617</v>
      </c>
      <c r="E1160" s="22">
        <f>IFERROR(テーブル_Swim015[[#This Row],[選手番号]],"")</f>
        <v>0</v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>0106</v>
      </c>
      <c r="J1160" s="22">
        <f t="shared" si="74"/>
        <v>1</v>
      </c>
      <c r="K1160" s="22">
        <f t="shared" si="75"/>
        <v>7</v>
      </c>
    </row>
    <row r="1161" spans="1:11" s="22" customFormat="1">
      <c r="A1161" s="22">
        <f>IFERROR(テーブル_Swim015[[#This Row],[競技番号]],"")</f>
        <v>106</v>
      </c>
      <c r="B1161" s="22">
        <f>IFERROR(テーブル_Swim015[[#This Row],[組]],"")</f>
        <v>1</v>
      </c>
      <c r="C1161" s="22">
        <f>IFERROR(テーブル_Swim015[[#This Row],[水路]],"")</f>
        <v>8</v>
      </c>
      <c r="D1161" s="22" t="str">
        <f t="shared" si="72"/>
        <v>10618</v>
      </c>
      <c r="E1161" s="22">
        <f>IFERROR(テーブル_Swim015[[#This Row],[選手番号]],"")</f>
        <v>0</v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>0106</v>
      </c>
      <c r="J1161" s="22">
        <f t="shared" si="74"/>
        <v>1</v>
      </c>
      <c r="K1161" s="22">
        <f t="shared" si="75"/>
        <v>8</v>
      </c>
    </row>
    <row r="1162" spans="1:11" s="22" customFormat="1">
      <c r="A1162" s="22">
        <f>IFERROR(テーブル_Swim015[[#This Row],[競技番号]],"")</f>
        <v>106</v>
      </c>
      <c r="B1162" s="22">
        <f>IFERROR(テーブル_Swim015[[#This Row],[組]],"")</f>
        <v>2</v>
      </c>
      <c r="C1162" s="22">
        <f>IFERROR(テーブル_Swim015[[#This Row],[水路]],"")</f>
        <v>1</v>
      </c>
      <c r="D1162" s="22" t="str">
        <f t="shared" si="72"/>
        <v>10621</v>
      </c>
      <c r="E1162" s="22">
        <f>IFERROR(テーブル_Swim015[[#This Row],[選手番号]],"")</f>
        <v>403</v>
      </c>
      <c r="F1162" s="22" t="str">
        <f>IFERROR(VLOOKUP(E1162,Sheet3!A:H,3,0),"")</f>
        <v xml:space="preserve">大西　祥生                    </v>
      </c>
      <c r="G1162" s="22" t="str">
        <f>IFERROR(VLOOKUP(E1162,Sheet3!A:H,8,0),"")</f>
        <v xml:space="preserve">ＯＫ藍住        </v>
      </c>
      <c r="H1162" s="22" t="str">
        <f>IFERROR(VLOOKUP(E1162,Sheet2!A:B,2,0),"")</f>
        <v/>
      </c>
      <c r="I1162" s="22" t="str">
        <f t="shared" si="73"/>
        <v>403106</v>
      </c>
      <c r="J1162" s="22">
        <f t="shared" si="74"/>
        <v>2</v>
      </c>
      <c r="K1162" s="22">
        <f t="shared" si="75"/>
        <v>1</v>
      </c>
    </row>
    <row r="1163" spans="1:11" s="22" customFormat="1">
      <c r="A1163" s="22">
        <f>IFERROR(テーブル_Swim015[[#This Row],[競技番号]],"")</f>
        <v>106</v>
      </c>
      <c r="B1163" s="22">
        <f>IFERROR(テーブル_Swim015[[#This Row],[組]],"")</f>
        <v>2</v>
      </c>
      <c r="C1163" s="22">
        <f>IFERROR(テーブル_Swim015[[#This Row],[水路]],"")</f>
        <v>2</v>
      </c>
      <c r="D1163" s="22" t="str">
        <f t="shared" si="72"/>
        <v>10622</v>
      </c>
      <c r="E1163" s="22">
        <f>IFERROR(テーブル_Swim015[[#This Row],[選手番号]],"")</f>
        <v>270</v>
      </c>
      <c r="F1163" s="22" t="str">
        <f>IFERROR(VLOOKUP(E1163,Sheet3!A:H,3,0),"")</f>
        <v xml:space="preserve">山岡　春輝                    </v>
      </c>
      <c r="G1163" s="22" t="str">
        <f>IFERROR(VLOOKUP(E1163,Sheet3!A:H,8,0),"")</f>
        <v xml:space="preserve">ジャパン三木    </v>
      </c>
      <c r="H1163" s="22" t="str">
        <f>IFERROR(VLOOKUP(E1163,Sheet2!A:B,2,0),"")</f>
        <v/>
      </c>
      <c r="I1163" s="22" t="str">
        <f t="shared" si="73"/>
        <v>270106</v>
      </c>
      <c r="J1163" s="22">
        <f t="shared" si="74"/>
        <v>2</v>
      </c>
      <c r="K1163" s="22">
        <f t="shared" si="75"/>
        <v>2</v>
      </c>
    </row>
    <row r="1164" spans="1:11" s="22" customFormat="1">
      <c r="A1164" s="22">
        <f>IFERROR(テーブル_Swim015[[#This Row],[競技番号]],"")</f>
        <v>106</v>
      </c>
      <c r="B1164" s="22">
        <f>IFERROR(テーブル_Swim015[[#This Row],[組]],"")</f>
        <v>2</v>
      </c>
      <c r="C1164" s="22">
        <f>IFERROR(テーブル_Swim015[[#This Row],[水路]],"")</f>
        <v>3</v>
      </c>
      <c r="D1164" s="22" t="str">
        <f t="shared" si="72"/>
        <v>10623</v>
      </c>
      <c r="E1164" s="22">
        <f>IFERROR(テーブル_Swim015[[#This Row],[選手番号]],"")</f>
        <v>427</v>
      </c>
      <c r="F1164" s="22" t="str">
        <f>IFERROR(VLOOKUP(E1164,Sheet3!A:H,3,0),"")</f>
        <v xml:space="preserve">松本　大和                    </v>
      </c>
      <c r="G1164" s="22" t="str">
        <f>IFERROR(VLOOKUP(E1164,Sheet3!A:H,8,0),"")</f>
        <v xml:space="preserve">アサンＳＣ      </v>
      </c>
      <c r="H1164" s="22" t="str">
        <f>IFERROR(VLOOKUP(E1164,Sheet2!A:B,2,0),"")</f>
        <v/>
      </c>
      <c r="I1164" s="22" t="str">
        <f t="shared" si="73"/>
        <v>427106</v>
      </c>
      <c r="J1164" s="22">
        <f t="shared" si="74"/>
        <v>2</v>
      </c>
      <c r="K1164" s="22">
        <f t="shared" si="75"/>
        <v>3</v>
      </c>
    </row>
    <row r="1165" spans="1:11" s="22" customFormat="1">
      <c r="A1165" s="22">
        <f>IFERROR(テーブル_Swim015[[#This Row],[競技番号]],"")</f>
        <v>106</v>
      </c>
      <c r="B1165" s="22">
        <f>IFERROR(テーブル_Swim015[[#This Row],[組]],"")</f>
        <v>2</v>
      </c>
      <c r="C1165" s="22">
        <f>IFERROR(テーブル_Swim015[[#This Row],[水路]],"")</f>
        <v>4</v>
      </c>
      <c r="D1165" s="22" t="str">
        <f t="shared" si="72"/>
        <v>10624</v>
      </c>
      <c r="E1165" s="22">
        <f>IFERROR(テーブル_Swim015[[#This Row],[選手番号]],"")</f>
        <v>97</v>
      </c>
      <c r="F1165" s="22" t="str">
        <f>IFERROR(VLOOKUP(E1165,Sheet3!A:H,3,0),"")</f>
        <v xml:space="preserve">福田　航平                    </v>
      </c>
      <c r="G1165" s="22" t="str">
        <f>IFERROR(VLOOKUP(E1165,Sheet3!A:H,8,0),"")</f>
        <v xml:space="preserve">ジャパン観      </v>
      </c>
      <c r="H1165" s="22" t="str">
        <f>IFERROR(VLOOKUP(E1165,Sheet2!A:B,2,0),"")</f>
        <v/>
      </c>
      <c r="I1165" s="22" t="str">
        <f t="shared" si="73"/>
        <v>97106</v>
      </c>
      <c r="J1165" s="22">
        <f t="shared" si="74"/>
        <v>2</v>
      </c>
      <c r="K1165" s="22">
        <f t="shared" si="75"/>
        <v>4</v>
      </c>
    </row>
    <row r="1166" spans="1:11" s="22" customFormat="1">
      <c r="A1166" s="22">
        <f>IFERROR(テーブル_Swim015[[#This Row],[競技番号]],"")</f>
        <v>106</v>
      </c>
      <c r="B1166" s="22">
        <f>IFERROR(テーブル_Swim015[[#This Row],[組]],"")</f>
        <v>2</v>
      </c>
      <c r="C1166" s="22">
        <f>IFERROR(テーブル_Swim015[[#This Row],[水路]],"")</f>
        <v>5</v>
      </c>
      <c r="D1166" s="22" t="str">
        <f t="shared" si="72"/>
        <v>10625</v>
      </c>
      <c r="E1166" s="22">
        <f>IFERROR(テーブル_Swim015[[#This Row],[選手番号]],"")</f>
        <v>149</v>
      </c>
      <c r="F1166" s="22" t="str">
        <f>IFERROR(VLOOKUP(E1166,Sheet3!A:H,3,0),"")</f>
        <v xml:space="preserve">荒木　貴弥                    </v>
      </c>
      <c r="G1166" s="22" t="str">
        <f>IFERROR(VLOOKUP(E1166,Sheet3!A:H,8,0),"")</f>
        <v xml:space="preserve">伊藤ＳＳ        </v>
      </c>
      <c r="H1166" s="22" t="str">
        <f>IFERROR(VLOOKUP(E1166,Sheet2!A:B,2,0),"")</f>
        <v/>
      </c>
      <c r="I1166" s="22" t="str">
        <f t="shared" si="73"/>
        <v>149106</v>
      </c>
      <c r="J1166" s="22">
        <f t="shared" si="74"/>
        <v>2</v>
      </c>
      <c r="K1166" s="22">
        <f t="shared" si="75"/>
        <v>5</v>
      </c>
    </row>
    <row r="1167" spans="1:11" s="22" customFormat="1">
      <c r="A1167" s="22">
        <f>IFERROR(テーブル_Swim015[[#This Row],[競技番号]],"")</f>
        <v>106</v>
      </c>
      <c r="B1167" s="22">
        <f>IFERROR(テーブル_Swim015[[#This Row],[組]],"")</f>
        <v>2</v>
      </c>
      <c r="C1167" s="22">
        <f>IFERROR(テーブル_Swim015[[#This Row],[水路]],"")</f>
        <v>6</v>
      </c>
      <c r="D1167" s="22" t="str">
        <f t="shared" si="72"/>
        <v>10626</v>
      </c>
      <c r="E1167" s="22">
        <f>IFERROR(テーブル_Swim015[[#This Row],[選手番号]],"")</f>
        <v>616</v>
      </c>
      <c r="F1167" s="22" t="str">
        <f>IFERROR(VLOOKUP(E1167,Sheet3!A:H,3,0),"")</f>
        <v xml:space="preserve">島田　　希                    </v>
      </c>
      <c r="G1167" s="22" t="str">
        <f>IFERROR(VLOOKUP(E1167,Sheet3!A:H,8,0),"")</f>
        <v xml:space="preserve">フィッタ松山    </v>
      </c>
      <c r="H1167" s="22" t="str">
        <f>IFERROR(VLOOKUP(E1167,Sheet2!A:B,2,0),"")</f>
        <v/>
      </c>
      <c r="I1167" s="22" t="str">
        <f t="shared" si="73"/>
        <v>616106</v>
      </c>
      <c r="J1167" s="22">
        <f t="shared" si="74"/>
        <v>2</v>
      </c>
      <c r="K1167" s="22">
        <f t="shared" si="75"/>
        <v>6</v>
      </c>
    </row>
    <row r="1168" spans="1:11" s="22" customFormat="1">
      <c r="A1168" s="22">
        <f>IFERROR(テーブル_Swim015[[#This Row],[競技番号]],"")</f>
        <v>106</v>
      </c>
      <c r="B1168" s="22">
        <f>IFERROR(テーブル_Swim015[[#This Row],[組]],"")</f>
        <v>2</v>
      </c>
      <c r="C1168" s="22">
        <f>IFERROR(テーブル_Swim015[[#This Row],[水路]],"")</f>
        <v>7</v>
      </c>
      <c r="D1168" s="22" t="str">
        <f t="shared" si="72"/>
        <v>10627</v>
      </c>
      <c r="E1168" s="22">
        <f>IFERROR(テーブル_Swim015[[#This Row],[選手番号]],"")</f>
        <v>248</v>
      </c>
      <c r="F1168" s="22" t="str">
        <f>IFERROR(VLOOKUP(E1168,Sheet3!A:H,3,0),"")</f>
        <v xml:space="preserve">松中　康浩                    </v>
      </c>
      <c r="G1168" s="22" t="str">
        <f>IFERROR(VLOOKUP(E1168,Sheet3!A:H,8,0),"")</f>
        <v xml:space="preserve">JSSセンコー     </v>
      </c>
      <c r="H1168" s="22" t="str">
        <f>IFERROR(VLOOKUP(E1168,Sheet2!A:B,2,0),"")</f>
        <v/>
      </c>
      <c r="I1168" s="22" t="str">
        <f t="shared" si="73"/>
        <v>248106</v>
      </c>
      <c r="J1168" s="22">
        <f t="shared" si="74"/>
        <v>2</v>
      </c>
      <c r="K1168" s="22">
        <f t="shared" si="75"/>
        <v>7</v>
      </c>
    </row>
    <row r="1169" spans="1:11" s="22" customFormat="1">
      <c r="A1169" s="22">
        <f>IFERROR(テーブル_Swim015[[#This Row],[競技番号]],"")</f>
        <v>106</v>
      </c>
      <c r="B1169" s="22">
        <f>IFERROR(テーブル_Swim015[[#This Row],[組]],"")</f>
        <v>2</v>
      </c>
      <c r="C1169" s="22">
        <f>IFERROR(テーブル_Swim015[[#This Row],[水路]],"")</f>
        <v>8</v>
      </c>
      <c r="D1169" s="22" t="str">
        <f t="shared" si="72"/>
        <v>10628</v>
      </c>
      <c r="E1169" s="22">
        <f>IFERROR(テーブル_Swim015[[#This Row],[選手番号]],"")</f>
        <v>647</v>
      </c>
      <c r="F1169" s="22" t="str">
        <f>IFERROR(VLOOKUP(E1169,Sheet3!A:H,3,0),"")</f>
        <v xml:space="preserve">大加田元輝                    </v>
      </c>
      <c r="G1169" s="22" t="str">
        <f>IFERROR(VLOOKUP(E1169,Sheet3!A:H,8,0),"")</f>
        <v xml:space="preserve">コミュニティ    </v>
      </c>
      <c r="H1169" s="22" t="str">
        <f>IFERROR(VLOOKUP(E1169,Sheet2!A:B,2,0),"")</f>
        <v/>
      </c>
      <c r="I1169" s="22" t="str">
        <f t="shared" si="73"/>
        <v>647106</v>
      </c>
      <c r="J1169" s="22">
        <f t="shared" si="74"/>
        <v>2</v>
      </c>
      <c r="K1169" s="22">
        <f t="shared" si="75"/>
        <v>8</v>
      </c>
    </row>
    <row r="1170" spans="1:11" s="22" customFormat="1">
      <c r="A1170" s="22">
        <f>IFERROR(テーブル_Swim015[[#This Row],[競技番号]],"")</f>
        <v>107</v>
      </c>
      <c r="B1170" s="22">
        <f>IFERROR(テーブル_Swim015[[#This Row],[組]],"")</f>
        <v>1</v>
      </c>
      <c r="C1170" s="22">
        <f>IFERROR(テーブル_Swim015[[#This Row],[水路]],"")</f>
        <v>1</v>
      </c>
      <c r="D1170" s="22" t="str">
        <f t="shared" ref="D1170:D1233" si="76">CONCATENATE(A1170,B1170,C1170)</f>
        <v>10711</v>
      </c>
      <c r="E1170" s="22">
        <f>IFERROR(テーブル_Swim015[[#This Row],[選手番号]],"")</f>
        <v>0</v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>0107</v>
      </c>
      <c r="J1170" s="22">
        <f t="shared" si="74"/>
        <v>1</v>
      </c>
      <c r="K1170" s="22">
        <f t="shared" si="75"/>
        <v>1</v>
      </c>
    </row>
    <row r="1171" spans="1:11" s="22" customFormat="1">
      <c r="A1171" s="22">
        <f>IFERROR(テーブル_Swim015[[#This Row],[競技番号]],"")</f>
        <v>107</v>
      </c>
      <c r="B1171" s="22">
        <f>IFERROR(テーブル_Swim015[[#This Row],[組]],"")</f>
        <v>1</v>
      </c>
      <c r="C1171" s="22">
        <f>IFERROR(テーブル_Swim015[[#This Row],[水路]],"")</f>
        <v>2</v>
      </c>
      <c r="D1171" s="22" t="str">
        <f t="shared" si="76"/>
        <v>10712</v>
      </c>
      <c r="E1171" s="22">
        <f>IFERROR(テーブル_Swim015[[#This Row],[選手番号]],"")</f>
        <v>163</v>
      </c>
      <c r="F1171" s="22" t="str">
        <f>IFERROR(VLOOKUP(E1171,Sheet3!A:H,3,0),"")</f>
        <v xml:space="preserve">増田　七星                    </v>
      </c>
      <c r="G1171" s="22" t="str">
        <f>IFERROR(VLOOKUP(E1171,Sheet3!A:H,8,0),"")</f>
        <v xml:space="preserve">伊藤ＳＳ        </v>
      </c>
      <c r="H1171" s="22" t="str">
        <f>IFERROR(VLOOKUP(E1171,Sheet2!A:B,2,0),"")</f>
        <v/>
      </c>
      <c r="I1171" s="22" t="str">
        <f t="shared" ref="I1171:I1234" si="77">CONCATENATE(E1171,A1171)</f>
        <v>163107</v>
      </c>
      <c r="J1171" s="22">
        <f t="shared" ref="J1171:J1234" si="78">B1171</f>
        <v>1</v>
      </c>
      <c r="K1171" s="22">
        <f t="shared" ref="K1171:K1234" si="79">C1171</f>
        <v>2</v>
      </c>
    </row>
    <row r="1172" spans="1:11" s="22" customFormat="1">
      <c r="A1172" s="22">
        <f>IFERROR(テーブル_Swim015[[#This Row],[競技番号]],"")</f>
        <v>107</v>
      </c>
      <c r="B1172" s="22">
        <f>IFERROR(テーブル_Swim015[[#This Row],[組]],"")</f>
        <v>1</v>
      </c>
      <c r="C1172" s="22">
        <f>IFERROR(テーブル_Swim015[[#This Row],[水路]],"")</f>
        <v>3</v>
      </c>
      <c r="D1172" s="22" t="str">
        <f t="shared" si="76"/>
        <v>10713</v>
      </c>
      <c r="E1172" s="22">
        <f>IFERROR(テーブル_Swim015[[#This Row],[選手番号]],"")</f>
        <v>80</v>
      </c>
      <c r="F1172" s="22" t="str">
        <f>IFERROR(VLOOKUP(E1172,Sheet3!A:H,3,0),"")</f>
        <v xml:space="preserve">真鍋　香織                    </v>
      </c>
      <c r="G1172" s="22" t="str">
        <f>IFERROR(VLOOKUP(E1172,Sheet3!A:H,8,0),"")</f>
        <v xml:space="preserve">ジャパン丸亀    </v>
      </c>
      <c r="H1172" s="22" t="str">
        <f>IFERROR(VLOOKUP(E1172,Sheet2!A:B,2,0),"")</f>
        <v/>
      </c>
      <c r="I1172" s="22" t="str">
        <f t="shared" si="77"/>
        <v>80107</v>
      </c>
      <c r="J1172" s="22">
        <f t="shared" si="78"/>
        <v>1</v>
      </c>
      <c r="K1172" s="22">
        <f t="shared" si="79"/>
        <v>3</v>
      </c>
    </row>
    <row r="1173" spans="1:11" s="22" customFormat="1">
      <c r="A1173" s="22">
        <f>IFERROR(テーブル_Swim015[[#This Row],[競技番号]],"")</f>
        <v>107</v>
      </c>
      <c r="B1173" s="22">
        <f>IFERROR(テーブル_Swim015[[#This Row],[組]],"")</f>
        <v>1</v>
      </c>
      <c r="C1173" s="22">
        <f>IFERROR(テーブル_Swim015[[#This Row],[水路]],"")</f>
        <v>4</v>
      </c>
      <c r="D1173" s="22" t="str">
        <f t="shared" si="76"/>
        <v>10714</v>
      </c>
      <c r="E1173" s="22">
        <f>IFERROR(テーブル_Swim015[[#This Row],[選手番号]],"")</f>
        <v>34</v>
      </c>
      <c r="F1173" s="22" t="str">
        <f>IFERROR(VLOOKUP(E1173,Sheet3!A:H,3,0),"")</f>
        <v xml:space="preserve">河野真左子                    </v>
      </c>
      <c r="G1173" s="22" t="str">
        <f>IFERROR(VLOOKUP(E1173,Sheet3!A:H,8,0),"")</f>
        <v xml:space="preserve">ジャパン高松    </v>
      </c>
      <c r="H1173" s="22" t="str">
        <f>IFERROR(VLOOKUP(E1173,Sheet2!A:B,2,0),"")</f>
        <v/>
      </c>
      <c r="I1173" s="22" t="str">
        <f t="shared" si="77"/>
        <v>34107</v>
      </c>
      <c r="J1173" s="22">
        <f t="shared" si="78"/>
        <v>1</v>
      </c>
      <c r="K1173" s="22">
        <f t="shared" si="79"/>
        <v>4</v>
      </c>
    </row>
    <row r="1174" spans="1:11" s="22" customFormat="1">
      <c r="A1174" s="22">
        <f>IFERROR(テーブル_Swim015[[#This Row],[競技番号]],"")</f>
        <v>107</v>
      </c>
      <c r="B1174" s="22">
        <f>IFERROR(テーブル_Swim015[[#This Row],[組]],"")</f>
        <v>1</v>
      </c>
      <c r="C1174" s="22">
        <f>IFERROR(テーブル_Swim015[[#This Row],[水路]],"")</f>
        <v>5</v>
      </c>
      <c r="D1174" s="22" t="str">
        <f t="shared" si="76"/>
        <v>10715</v>
      </c>
      <c r="E1174" s="22">
        <f>IFERROR(テーブル_Swim015[[#This Row],[選手番号]],"")</f>
        <v>118</v>
      </c>
      <c r="F1174" s="22" t="str">
        <f>IFERROR(VLOOKUP(E1174,Sheet3!A:H,3,0),"")</f>
        <v xml:space="preserve">山下　奈津                    </v>
      </c>
      <c r="G1174" s="22" t="str">
        <f>IFERROR(VLOOKUP(E1174,Sheet3!A:H,8,0),"")</f>
        <v xml:space="preserve">ジャパン観      </v>
      </c>
      <c r="H1174" s="22" t="str">
        <f>IFERROR(VLOOKUP(E1174,Sheet2!A:B,2,0),"")</f>
        <v/>
      </c>
      <c r="I1174" s="22" t="str">
        <f t="shared" si="77"/>
        <v>118107</v>
      </c>
      <c r="J1174" s="22">
        <f t="shared" si="78"/>
        <v>1</v>
      </c>
      <c r="K1174" s="22">
        <f t="shared" si="79"/>
        <v>5</v>
      </c>
    </row>
    <row r="1175" spans="1:11" s="22" customFormat="1">
      <c r="A1175" s="22">
        <f>IFERROR(テーブル_Swim015[[#This Row],[競技番号]],"")</f>
        <v>107</v>
      </c>
      <c r="B1175" s="22">
        <f>IFERROR(テーブル_Swim015[[#This Row],[組]],"")</f>
        <v>1</v>
      </c>
      <c r="C1175" s="22">
        <f>IFERROR(テーブル_Swim015[[#This Row],[水路]],"")</f>
        <v>6</v>
      </c>
      <c r="D1175" s="22" t="str">
        <f t="shared" si="76"/>
        <v>10716</v>
      </c>
      <c r="E1175" s="22">
        <f>IFERROR(テーブル_Swim015[[#This Row],[選手番号]],"")</f>
        <v>670</v>
      </c>
      <c r="F1175" s="22" t="str">
        <f>IFERROR(VLOOKUP(E1175,Sheet3!A:H,3,0),"")</f>
        <v xml:space="preserve">越智　海季                    </v>
      </c>
      <c r="G1175" s="22" t="str">
        <f>IFERROR(VLOOKUP(E1175,Sheet3!A:H,8,0),"")</f>
        <v xml:space="preserve">ﾌｧｲﾌﾞﾃﾝ東予     </v>
      </c>
      <c r="H1175" s="22" t="str">
        <f>IFERROR(VLOOKUP(E1175,Sheet2!A:B,2,0),"")</f>
        <v/>
      </c>
      <c r="I1175" s="22" t="str">
        <f t="shared" si="77"/>
        <v>670107</v>
      </c>
      <c r="J1175" s="22">
        <f t="shared" si="78"/>
        <v>1</v>
      </c>
      <c r="K1175" s="22">
        <f t="shared" si="79"/>
        <v>6</v>
      </c>
    </row>
    <row r="1176" spans="1:11" s="22" customFormat="1">
      <c r="A1176" s="22">
        <f>IFERROR(テーブル_Swim015[[#This Row],[競技番号]],"")</f>
        <v>107</v>
      </c>
      <c r="B1176" s="22">
        <f>IFERROR(テーブル_Swim015[[#This Row],[組]],"")</f>
        <v>1</v>
      </c>
      <c r="C1176" s="22">
        <f>IFERROR(テーブル_Swim015[[#This Row],[水路]],"")</f>
        <v>7</v>
      </c>
      <c r="D1176" s="22" t="str">
        <f t="shared" si="76"/>
        <v>10717</v>
      </c>
      <c r="E1176" s="22">
        <f>IFERROR(テーブル_Swim015[[#This Row],[選手番号]],"")</f>
        <v>0</v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>0107</v>
      </c>
      <c r="J1176" s="22">
        <f t="shared" si="78"/>
        <v>1</v>
      </c>
      <c r="K1176" s="22">
        <f t="shared" si="79"/>
        <v>7</v>
      </c>
    </row>
    <row r="1177" spans="1:11" s="22" customFormat="1">
      <c r="A1177" s="22">
        <f>IFERROR(テーブル_Swim015[[#This Row],[競技番号]],"")</f>
        <v>107</v>
      </c>
      <c r="B1177" s="22">
        <f>IFERROR(テーブル_Swim015[[#This Row],[組]],"")</f>
        <v>1</v>
      </c>
      <c r="C1177" s="22">
        <f>IFERROR(テーブル_Swim015[[#This Row],[水路]],"")</f>
        <v>8</v>
      </c>
      <c r="D1177" s="22" t="str">
        <f t="shared" si="76"/>
        <v>10718</v>
      </c>
      <c r="E1177" s="22">
        <f>IFERROR(テーブル_Swim015[[#This Row],[選手番号]],"")</f>
        <v>0</v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>0107</v>
      </c>
      <c r="J1177" s="22">
        <f t="shared" si="78"/>
        <v>1</v>
      </c>
      <c r="K1177" s="22">
        <f t="shared" si="79"/>
        <v>8</v>
      </c>
    </row>
    <row r="1178" spans="1:11" s="22" customFormat="1">
      <c r="A1178" s="22">
        <f>IFERROR(テーブル_Swim015[[#This Row],[競技番号]],"")</f>
        <v>107</v>
      </c>
      <c r="B1178" s="22">
        <f>IFERROR(テーブル_Swim015[[#This Row],[組]],"")</f>
        <v>2</v>
      </c>
      <c r="C1178" s="22">
        <f>IFERROR(テーブル_Swim015[[#This Row],[水路]],"")</f>
        <v>1</v>
      </c>
      <c r="D1178" s="22" t="str">
        <f t="shared" si="76"/>
        <v>10721</v>
      </c>
      <c r="E1178" s="22">
        <f>IFERROR(テーブル_Swim015[[#This Row],[選手番号]],"")</f>
        <v>79</v>
      </c>
      <c r="F1178" s="22" t="str">
        <f>IFERROR(VLOOKUP(E1178,Sheet3!A:H,3,0),"")</f>
        <v xml:space="preserve">芳本　　望                    </v>
      </c>
      <c r="G1178" s="22" t="str">
        <f>IFERROR(VLOOKUP(E1178,Sheet3!A:H,8,0),"")</f>
        <v xml:space="preserve">ジャパン丸亀    </v>
      </c>
      <c r="H1178" s="22" t="str">
        <f>IFERROR(VLOOKUP(E1178,Sheet2!A:B,2,0),"")</f>
        <v/>
      </c>
      <c r="I1178" s="22" t="str">
        <f t="shared" si="77"/>
        <v>79107</v>
      </c>
      <c r="J1178" s="22">
        <f t="shared" si="78"/>
        <v>2</v>
      </c>
      <c r="K1178" s="22">
        <f t="shared" si="79"/>
        <v>1</v>
      </c>
    </row>
    <row r="1179" spans="1:11" s="22" customFormat="1">
      <c r="A1179" s="22">
        <f>IFERROR(テーブル_Swim015[[#This Row],[競技番号]],"")</f>
        <v>107</v>
      </c>
      <c r="B1179" s="22">
        <f>IFERROR(テーブル_Swim015[[#This Row],[組]],"")</f>
        <v>2</v>
      </c>
      <c r="C1179" s="22">
        <f>IFERROR(テーブル_Swim015[[#This Row],[水路]],"")</f>
        <v>2</v>
      </c>
      <c r="D1179" s="22" t="str">
        <f t="shared" si="76"/>
        <v>10722</v>
      </c>
      <c r="E1179" s="22">
        <f>IFERROR(テーブル_Swim015[[#This Row],[選手番号]],"")</f>
        <v>782</v>
      </c>
      <c r="F1179" s="22" t="str">
        <f>IFERROR(VLOOKUP(E1179,Sheet3!A:H,3,0),"")</f>
        <v xml:space="preserve">藤本保都希                    </v>
      </c>
      <c r="G1179" s="22" t="str">
        <f>IFERROR(VLOOKUP(E1179,Sheet3!A:H,8,0),"")</f>
        <v xml:space="preserve">ZEYO-ST         </v>
      </c>
      <c r="H1179" s="22" t="str">
        <f>IFERROR(VLOOKUP(E1179,Sheet2!A:B,2,0),"")</f>
        <v/>
      </c>
      <c r="I1179" s="22" t="str">
        <f t="shared" si="77"/>
        <v>782107</v>
      </c>
      <c r="J1179" s="22">
        <f t="shared" si="78"/>
        <v>2</v>
      </c>
      <c r="K1179" s="22">
        <f t="shared" si="79"/>
        <v>2</v>
      </c>
    </row>
    <row r="1180" spans="1:11" s="22" customFormat="1">
      <c r="A1180" s="22">
        <f>IFERROR(テーブル_Swim015[[#This Row],[競技番号]],"")</f>
        <v>107</v>
      </c>
      <c r="B1180" s="22">
        <f>IFERROR(テーブル_Swim015[[#This Row],[組]],"")</f>
        <v>2</v>
      </c>
      <c r="C1180" s="22">
        <f>IFERROR(テーブル_Swim015[[#This Row],[水路]],"")</f>
        <v>3</v>
      </c>
      <c r="D1180" s="22" t="str">
        <f t="shared" si="76"/>
        <v>10723</v>
      </c>
      <c r="E1180" s="22">
        <f>IFERROR(テーブル_Swim015[[#This Row],[選手番号]],"")</f>
        <v>784</v>
      </c>
      <c r="F1180" s="22" t="str">
        <f>IFERROR(VLOOKUP(E1180,Sheet3!A:H,3,0),"")</f>
        <v xml:space="preserve">岩瀬　夕楓                    </v>
      </c>
      <c r="G1180" s="22" t="str">
        <f>IFERROR(VLOOKUP(E1180,Sheet3!A:H,8,0),"")</f>
        <v xml:space="preserve">ZEYO-ST         </v>
      </c>
      <c r="H1180" s="22" t="str">
        <f>IFERROR(VLOOKUP(E1180,Sheet2!A:B,2,0),"")</f>
        <v/>
      </c>
      <c r="I1180" s="22" t="str">
        <f t="shared" si="77"/>
        <v>784107</v>
      </c>
      <c r="J1180" s="22">
        <f t="shared" si="78"/>
        <v>2</v>
      </c>
      <c r="K1180" s="22">
        <f t="shared" si="79"/>
        <v>3</v>
      </c>
    </row>
    <row r="1181" spans="1:11" s="22" customFormat="1">
      <c r="A1181" s="22">
        <f>IFERROR(テーブル_Swim015[[#This Row],[競技番号]],"")</f>
        <v>107</v>
      </c>
      <c r="B1181" s="22">
        <f>IFERROR(テーブル_Swim015[[#This Row],[組]],"")</f>
        <v>2</v>
      </c>
      <c r="C1181" s="22">
        <f>IFERROR(テーブル_Swim015[[#This Row],[水路]],"")</f>
        <v>4</v>
      </c>
      <c r="D1181" s="22" t="str">
        <f t="shared" si="76"/>
        <v>10724</v>
      </c>
      <c r="E1181" s="22">
        <f>IFERROR(テーブル_Swim015[[#This Row],[選手番号]],"")</f>
        <v>235</v>
      </c>
      <c r="F1181" s="22" t="str">
        <f>IFERROR(VLOOKUP(E1181,Sheet3!A:H,3,0),"")</f>
        <v xml:space="preserve">三橋　陽菜                    </v>
      </c>
      <c r="G1181" s="22" t="str">
        <f>IFERROR(VLOOKUP(E1181,Sheet3!A:H,8,0),"")</f>
        <v xml:space="preserve">サンダーＳＳ    </v>
      </c>
      <c r="H1181" s="22" t="str">
        <f>IFERROR(VLOOKUP(E1181,Sheet2!A:B,2,0),"")</f>
        <v/>
      </c>
      <c r="I1181" s="22" t="str">
        <f t="shared" si="77"/>
        <v>235107</v>
      </c>
      <c r="J1181" s="22">
        <f t="shared" si="78"/>
        <v>2</v>
      </c>
      <c r="K1181" s="22">
        <f t="shared" si="79"/>
        <v>4</v>
      </c>
    </row>
    <row r="1182" spans="1:11" s="22" customFormat="1">
      <c r="A1182" s="22">
        <f>IFERROR(テーブル_Swim015[[#This Row],[競技番号]],"")</f>
        <v>107</v>
      </c>
      <c r="B1182" s="22">
        <f>IFERROR(テーブル_Swim015[[#This Row],[組]],"")</f>
        <v>2</v>
      </c>
      <c r="C1182" s="22">
        <f>IFERROR(テーブル_Swim015[[#This Row],[水路]],"")</f>
        <v>5</v>
      </c>
      <c r="D1182" s="22" t="str">
        <f t="shared" si="76"/>
        <v>10725</v>
      </c>
      <c r="E1182" s="22">
        <f>IFERROR(テーブル_Swim015[[#This Row],[選手番号]],"")</f>
        <v>371</v>
      </c>
      <c r="F1182" s="22" t="str">
        <f>IFERROR(VLOOKUP(E1182,Sheet3!A:H,3,0),"")</f>
        <v xml:space="preserve">山本　和花                    </v>
      </c>
      <c r="G1182" s="22" t="str">
        <f>IFERROR(VLOOKUP(E1182,Sheet3!A:H,8,0),"")</f>
        <v xml:space="preserve">ＯＫＳＳ        </v>
      </c>
      <c r="H1182" s="22" t="str">
        <f>IFERROR(VLOOKUP(E1182,Sheet2!A:B,2,0),"")</f>
        <v/>
      </c>
      <c r="I1182" s="22" t="str">
        <f t="shared" si="77"/>
        <v>371107</v>
      </c>
      <c r="J1182" s="22">
        <f t="shared" si="78"/>
        <v>2</v>
      </c>
      <c r="K1182" s="22">
        <f t="shared" si="79"/>
        <v>5</v>
      </c>
    </row>
    <row r="1183" spans="1:11" s="22" customFormat="1">
      <c r="A1183" s="22">
        <f>IFERROR(テーブル_Swim015[[#This Row],[競技番号]],"")</f>
        <v>107</v>
      </c>
      <c r="B1183" s="22">
        <f>IFERROR(テーブル_Swim015[[#This Row],[組]],"")</f>
        <v>2</v>
      </c>
      <c r="C1183" s="22">
        <f>IFERROR(テーブル_Swim015[[#This Row],[水路]],"")</f>
        <v>6</v>
      </c>
      <c r="D1183" s="22" t="str">
        <f t="shared" si="76"/>
        <v>10726</v>
      </c>
      <c r="E1183" s="22">
        <f>IFERROR(テーブル_Swim015[[#This Row],[選手番号]],"")</f>
        <v>328</v>
      </c>
      <c r="F1183" s="22" t="str">
        <f>IFERROR(VLOOKUP(E1183,Sheet3!A:H,3,0),"")</f>
        <v xml:space="preserve">立石友莉亜                    </v>
      </c>
      <c r="G1183" s="22" t="str">
        <f>IFERROR(VLOOKUP(E1183,Sheet3!A:H,8,0),"")</f>
        <v xml:space="preserve">ハッピー阿南    </v>
      </c>
      <c r="H1183" s="22" t="str">
        <f>IFERROR(VLOOKUP(E1183,Sheet2!A:B,2,0),"")</f>
        <v/>
      </c>
      <c r="I1183" s="22" t="str">
        <f t="shared" si="77"/>
        <v>328107</v>
      </c>
      <c r="J1183" s="22">
        <f t="shared" si="78"/>
        <v>2</v>
      </c>
      <c r="K1183" s="22">
        <f t="shared" si="79"/>
        <v>6</v>
      </c>
    </row>
    <row r="1184" spans="1:11" s="22" customFormat="1">
      <c r="A1184" s="22">
        <f>IFERROR(テーブル_Swim015[[#This Row],[競技番号]],"")</f>
        <v>107</v>
      </c>
      <c r="B1184" s="22">
        <f>IFERROR(テーブル_Swim015[[#This Row],[組]],"")</f>
        <v>2</v>
      </c>
      <c r="C1184" s="22">
        <f>IFERROR(テーブル_Swim015[[#This Row],[水路]],"")</f>
        <v>7</v>
      </c>
      <c r="D1184" s="22" t="str">
        <f t="shared" si="76"/>
        <v>10727</v>
      </c>
      <c r="E1184" s="22">
        <f>IFERROR(テーブル_Swim015[[#This Row],[選手番号]],"")</f>
        <v>116</v>
      </c>
      <c r="F1184" s="22" t="str">
        <f>IFERROR(VLOOKUP(E1184,Sheet3!A:H,3,0),"")</f>
        <v xml:space="preserve">田渕　愛水                    </v>
      </c>
      <c r="G1184" s="22" t="str">
        <f>IFERROR(VLOOKUP(E1184,Sheet3!A:H,8,0),"")</f>
        <v xml:space="preserve">ジャパン観      </v>
      </c>
      <c r="H1184" s="22" t="str">
        <f>IFERROR(VLOOKUP(E1184,Sheet2!A:B,2,0),"")</f>
        <v/>
      </c>
      <c r="I1184" s="22" t="str">
        <f t="shared" si="77"/>
        <v>116107</v>
      </c>
      <c r="J1184" s="22">
        <f t="shared" si="78"/>
        <v>2</v>
      </c>
      <c r="K1184" s="22">
        <f t="shared" si="79"/>
        <v>7</v>
      </c>
    </row>
    <row r="1185" spans="1:11" s="22" customFormat="1">
      <c r="A1185" s="22">
        <f>IFERROR(テーブル_Swim015[[#This Row],[競技番号]],"")</f>
        <v>107</v>
      </c>
      <c r="B1185" s="22">
        <f>IFERROR(テーブル_Swim015[[#This Row],[組]],"")</f>
        <v>2</v>
      </c>
      <c r="C1185" s="22">
        <f>IFERROR(テーブル_Swim015[[#This Row],[水路]],"")</f>
        <v>8</v>
      </c>
      <c r="D1185" s="22" t="str">
        <f t="shared" si="76"/>
        <v>10728</v>
      </c>
      <c r="E1185" s="22">
        <f>IFERROR(テーブル_Swim015[[#This Row],[選手番号]],"")</f>
        <v>754</v>
      </c>
      <c r="F1185" s="22" t="str">
        <f>IFERROR(VLOOKUP(E1185,Sheet3!A:H,3,0),"")</f>
        <v xml:space="preserve">仁井　心晴                    </v>
      </c>
      <c r="G1185" s="22" t="str">
        <f>IFERROR(VLOOKUP(E1185,Sheet3!A:H,8,0),"")</f>
        <v xml:space="preserve">ＪＳＳ高知      </v>
      </c>
      <c r="H1185" s="22" t="str">
        <f>IFERROR(VLOOKUP(E1185,Sheet2!A:B,2,0),"")</f>
        <v/>
      </c>
      <c r="I1185" s="22" t="str">
        <f t="shared" si="77"/>
        <v>754107</v>
      </c>
      <c r="J1185" s="22">
        <f t="shared" si="78"/>
        <v>2</v>
      </c>
      <c r="K1185" s="22">
        <f t="shared" si="79"/>
        <v>8</v>
      </c>
    </row>
    <row r="1186" spans="1:11" s="22" customFormat="1">
      <c r="A1186" s="22">
        <f>IFERROR(テーブル_Swim015[[#This Row],[競技番号]],"")</f>
        <v>107</v>
      </c>
      <c r="B1186" s="22">
        <f>IFERROR(テーブル_Swim015[[#This Row],[組]],"")</f>
        <v>3</v>
      </c>
      <c r="C1186" s="22">
        <f>IFERROR(テーブル_Swim015[[#This Row],[水路]],"")</f>
        <v>1</v>
      </c>
      <c r="D1186" s="22" t="str">
        <f t="shared" si="76"/>
        <v>10731</v>
      </c>
      <c r="E1186" s="22">
        <f>IFERROR(テーブル_Swim015[[#This Row],[選手番号]],"")</f>
        <v>336</v>
      </c>
      <c r="F1186" s="22" t="str">
        <f>IFERROR(VLOOKUP(E1186,Sheet3!A:H,3,0),"")</f>
        <v xml:space="preserve">仁居星伶愛                    </v>
      </c>
      <c r="G1186" s="22" t="str">
        <f>IFERROR(VLOOKUP(E1186,Sheet3!A:H,8,0),"")</f>
        <v xml:space="preserve">ハッピー鴨島    </v>
      </c>
      <c r="H1186" s="22" t="str">
        <f>IFERROR(VLOOKUP(E1186,Sheet2!A:B,2,0),"")</f>
        <v/>
      </c>
      <c r="I1186" s="22" t="str">
        <f t="shared" si="77"/>
        <v>336107</v>
      </c>
      <c r="J1186" s="22">
        <f t="shared" si="78"/>
        <v>3</v>
      </c>
      <c r="K1186" s="22">
        <f t="shared" si="79"/>
        <v>1</v>
      </c>
    </row>
    <row r="1187" spans="1:11" s="22" customFormat="1">
      <c r="A1187" s="22">
        <f>IFERROR(テーブル_Swim015[[#This Row],[競技番号]],"")</f>
        <v>107</v>
      </c>
      <c r="B1187" s="22">
        <f>IFERROR(テーブル_Swim015[[#This Row],[組]],"")</f>
        <v>3</v>
      </c>
      <c r="C1187" s="22">
        <f>IFERROR(テーブル_Swim015[[#This Row],[水路]],"")</f>
        <v>2</v>
      </c>
      <c r="D1187" s="22" t="str">
        <f t="shared" si="76"/>
        <v>10732</v>
      </c>
      <c r="E1187" s="22">
        <f>IFERROR(テーブル_Swim015[[#This Row],[選手番号]],"")</f>
        <v>119</v>
      </c>
      <c r="F1187" s="22" t="str">
        <f>IFERROR(VLOOKUP(E1187,Sheet3!A:H,3,0),"")</f>
        <v xml:space="preserve">三宅　咲空                    </v>
      </c>
      <c r="G1187" s="22" t="str">
        <f>IFERROR(VLOOKUP(E1187,Sheet3!A:H,8,0),"")</f>
        <v xml:space="preserve">ジャパン観      </v>
      </c>
      <c r="H1187" s="22" t="str">
        <f>IFERROR(VLOOKUP(E1187,Sheet2!A:B,2,0),"")</f>
        <v/>
      </c>
      <c r="I1187" s="22" t="str">
        <f t="shared" si="77"/>
        <v>119107</v>
      </c>
      <c r="J1187" s="22">
        <f t="shared" si="78"/>
        <v>3</v>
      </c>
      <c r="K1187" s="22">
        <f t="shared" si="79"/>
        <v>2</v>
      </c>
    </row>
    <row r="1188" spans="1:11" s="22" customFormat="1">
      <c r="A1188" s="22">
        <f>IFERROR(テーブル_Swim015[[#This Row],[競技番号]],"")</f>
        <v>107</v>
      </c>
      <c r="B1188" s="22">
        <f>IFERROR(テーブル_Swim015[[#This Row],[組]],"")</f>
        <v>3</v>
      </c>
      <c r="C1188" s="22">
        <f>IFERROR(テーブル_Swim015[[#This Row],[水路]],"")</f>
        <v>3</v>
      </c>
      <c r="D1188" s="22" t="str">
        <f t="shared" si="76"/>
        <v>10733</v>
      </c>
      <c r="E1188" s="22">
        <f>IFERROR(テーブル_Swim015[[#This Row],[選手番号]],"")</f>
        <v>160</v>
      </c>
      <c r="F1188" s="22" t="str">
        <f>IFERROR(VLOOKUP(E1188,Sheet3!A:H,3,0),"")</f>
        <v xml:space="preserve">荒木　紗弥                    </v>
      </c>
      <c r="G1188" s="22" t="str">
        <f>IFERROR(VLOOKUP(E1188,Sheet3!A:H,8,0),"")</f>
        <v xml:space="preserve">伊藤ＳＳ        </v>
      </c>
      <c r="H1188" s="22" t="str">
        <f>IFERROR(VLOOKUP(E1188,Sheet2!A:B,2,0),"")</f>
        <v/>
      </c>
      <c r="I1188" s="22" t="str">
        <f t="shared" si="77"/>
        <v>160107</v>
      </c>
      <c r="J1188" s="22">
        <f t="shared" si="78"/>
        <v>3</v>
      </c>
      <c r="K1188" s="22">
        <f t="shared" si="79"/>
        <v>3</v>
      </c>
    </row>
    <row r="1189" spans="1:11" s="22" customFormat="1">
      <c r="A1189" s="22">
        <f>IFERROR(テーブル_Swim015[[#This Row],[競技番号]],"")</f>
        <v>107</v>
      </c>
      <c r="B1189" s="22">
        <f>IFERROR(テーブル_Swim015[[#This Row],[組]],"")</f>
        <v>3</v>
      </c>
      <c r="C1189" s="22">
        <f>IFERROR(テーブル_Swim015[[#This Row],[水路]],"")</f>
        <v>4</v>
      </c>
      <c r="D1189" s="22" t="str">
        <f t="shared" si="76"/>
        <v>10734</v>
      </c>
      <c r="E1189" s="22">
        <f>IFERROR(テーブル_Swim015[[#This Row],[選手番号]],"")</f>
        <v>451</v>
      </c>
      <c r="F1189" s="22" t="str">
        <f>IFERROR(VLOOKUP(E1189,Sheet3!A:H,3,0),"")</f>
        <v xml:space="preserve">上田　　奏                    </v>
      </c>
      <c r="G1189" s="22" t="str">
        <f>IFERROR(VLOOKUP(E1189,Sheet3!A:H,8,0),"")</f>
        <v xml:space="preserve">五百木ＳＣ      </v>
      </c>
      <c r="H1189" s="22" t="str">
        <f>IFERROR(VLOOKUP(E1189,Sheet2!A:B,2,0),"")</f>
        <v/>
      </c>
      <c r="I1189" s="22" t="str">
        <f t="shared" si="77"/>
        <v>451107</v>
      </c>
      <c r="J1189" s="22">
        <f t="shared" si="78"/>
        <v>3</v>
      </c>
      <c r="K1189" s="22">
        <f t="shared" si="79"/>
        <v>4</v>
      </c>
    </row>
    <row r="1190" spans="1:11" s="22" customFormat="1">
      <c r="A1190" s="22">
        <f>IFERROR(テーブル_Swim015[[#This Row],[競技番号]],"")</f>
        <v>107</v>
      </c>
      <c r="B1190" s="22">
        <f>IFERROR(テーブル_Swim015[[#This Row],[組]],"")</f>
        <v>3</v>
      </c>
      <c r="C1190" s="22">
        <f>IFERROR(テーブル_Swim015[[#This Row],[水路]],"")</f>
        <v>5</v>
      </c>
      <c r="D1190" s="22" t="str">
        <f t="shared" si="76"/>
        <v>10735</v>
      </c>
      <c r="E1190" s="22">
        <f>IFERROR(テーブル_Swim015[[#This Row],[選手番号]],"")</f>
        <v>113</v>
      </c>
      <c r="F1190" s="22" t="str">
        <f>IFERROR(VLOOKUP(E1190,Sheet3!A:H,3,0),"")</f>
        <v xml:space="preserve">小西　加恋                    </v>
      </c>
      <c r="G1190" s="22" t="str">
        <f>IFERROR(VLOOKUP(E1190,Sheet3!A:H,8,0),"")</f>
        <v xml:space="preserve">ジャパン観      </v>
      </c>
      <c r="H1190" s="22" t="str">
        <f>IFERROR(VLOOKUP(E1190,Sheet2!A:B,2,0),"")</f>
        <v/>
      </c>
      <c r="I1190" s="22" t="str">
        <f t="shared" si="77"/>
        <v>113107</v>
      </c>
      <c r="J1190" s="22">
        <f t="shared" si="78"/>
        <v>3</v>
      </c>
      <c r="K1190" s="22">
        <f t="shared" si="79"/>
        <v>5</v>
      </c>
    </row>
    <row r="1191" spans="1:11" s="22" customFormat="1">
      <c r="A1191" s="22">
        <f>IFERROR(テーブル_Swim015[[#This Row],[競技番号]],"")</f>
        <v>107</v>
      </c>
      <c r="B1191" s="22">
        <f>IFERROR(テーブル_Swim015[[#This Row],[組]],"")</f>
        <v>3</v>
      </c>
      <c r="C1191" s="22">
        <f>IFERROR(テーブル_Swim015[[#This Row],[水路]],"")</f>
        <v>6</v>
      </c>
      <c r="D1191" s="22" t="str">
        <f t="shared" si="76"/>
        <v>10736</v>
      </c>
      <c r="E1191" s="22">
        <f>IFERROR(テーブル_Swim015[[#This Row],[選手番号]],"")</f>
        <v>656</v>
      </c>
      <c r="F1191" s="22" t="str">
        <f>IFERROR(VLOOKUP(E1191,Sheet3!A:H,3,0),"")</f>
        <v xml:space="preserve">中村　美心                    </v>
      </c>
      <c r="G1191" s="22" t="str">
        <f>IFERROR(VLOOKUP(E1191,Sheet3!A:H,8,0),"")</f>
        <v xml:space="preserve">コミュニティ    </v>
      </c>
      <c r="H1191" s="22" t="str">
        <f>IFERROR(VLOOKUP(E1191,Sheet2!A:B,2,0),"")</f>
        <v/>
      </c>
      <c r="I1191" s="22" t="str">
        <f t="shared" si="77"/>
        <v>656107</v>
      </c>
      <c r="J1191" s="22">
        <f t="shared" si="78"/>
        <v>3</v>
      </c>
      <c r="K1191" s="22">
        <f t="shared" si="79"/>
        <v>6</v>
      </c>
    </row>
    <row r="1192" spans="1:11" s="22" customFormat="1">
      <c r="A1192" s="22">
        <f>IFERROR(テーブル_Swim015[[#This Row],[競技番号]],"")</f>
        <v>107</v>
      </c>
      <c r="B1192" s="22">
        <f>IFERROR(テーブル_Swim015[[#This Row],[組]],"")</f>
        <v>3</v>
      </c>
      <c r="C1192" s="22">
        <f>IFERROR(テーブル_Swim015[[#This Row],[水路]],"")</f>
        <v>7</v>
      </c>
      <c r="D1192" s="22" t="str">
        <f t="shared" si="76"/>
        <v>10737</v>
      </c>
      <c r="E1192" s="22">
        <f>IFERROR(テーブル_Swim015[[#This Row],[選手番号]],"")</f>
        <v>658</v>
      </c>
      <c r="F1192" s="22" t="str">
        <f>IFERROR(VLOOKUP(E1192,Sheet3!A:H,3,0),"")</f>
        <v xml:space="preserve">戎　　真花                    </v>
      </c>
      <c r="G1192" s="22" t="str">
        <f>IFERROR(VLOOKUP(E1192,Sheet3!A:H,8,0),"")</f>
        <v xml:space="preserve">コミュニティ    </v>
      </c>
      <c r="H1192" s="22" t="str">
        <f>IFERROR(VLOOKUP(E1192,Sheet2!A:B,2,0),"")</f>
        <v/>
      </c>
      <c r="I1192" s="22" t="str">
        <f t="shared" si="77"/>
        <v>658107</v>
      </c>
      <c r="J1192" s="22">
        <f t="shared" si="78"/>
        <v>3</v>
      </c>
      <c r="K1192" s="22">
        <f t="shared" si="79"/>
        <v>7</v>
      </c>
    </row>
    <row r="1193" spans="1:11" s="22" customFormat="1">
      <c r="A1193" s="22">
        <f>IFERROR(テーブル_Swim015[[#This Row],[競技番号]],"")</f>
        <v>107</v>
      </c>
      <c r="B1193" s="22">
        <f>IFERROR(テーブル_Swim015[[#This Row],[組]],"")</f>
        <v>3</v>
      </c>
      <c r="C1193" s="22">
        <f>IFERROR(テーブル_Swim015[[#This Row],[水路]],"")</f>
        <v>8</v>
      </c>
      <c r="D1193" s="22" t="str">
        <f t="shared" si="76"/>
        <v>10738</v>
      </c>
      <c r="E1193" s="22">
        <f>IFERROR(テーブル_Swim015[[#This Row],[選手番号]],"")</f>
        <v>619</v>
      </c>
      <c r="F1193" s="22" t="str">
        <f>IFERROR(VLOOKUP(E1193,Sheet3!A:H,3,0),"")</f>
        <v xml:space="preserve">戎森かんな                    </v>
      </c>
      <c r="G1193" s="22" t="str">
        <f>IFERROR(VLOOKUP(E1193,Sheet3!A:H,8,0),"")</f>
        <v xml:space="preserve">フィッタ松山    </v>
      </c>
      <c r="H1193" s="22" t="str">
        <f>IFERROR(VLOOKUP(E1193,Sheet2!A:B,2,0),"")</f>
        <v/>
      </c>
      <c r="I1193" s="22" t="str">
        <f t="shared" si="77"/>
        <v>619107</v>
      </c>
      <c r="J1193" s="22">
        <f t="shared" si="78"/>
        <v>3</v>
      </c>
      <c r="K1193" s="22">
        <f t="shared" si="79"/>
        <v>8</v>
      </c>
    </row>
    <row r="1194" spans="1:11" s="22" customFormat="1">
      <c r="A1194" s="22">
        <f>IFERROR(テーブル_Swim015[[#This Row],[競技番号]],"")</f>
        <v>108</v>
      </c>
      <c r="B1194" s="22">
        <f>IFERROR(テーブル_Swim015[[#This Row],[組]],"")</f>
        <v>1</v>
      </c>
      <c r="C1194" s="22">
        <f>IFERROR(テーブル_Swim015[[#This Row],[水路]],"")</f>
        <v>1</v>
      </c>
      <c r="D1194" s="22" t="str">
        <f t="shared" si="76"/>
        <v>10811</v>
      </c>
      <c r="E1194" s="22">
        <f>IFERROR(テーブル_Swim015[[#This Row],[選手番号]],"")</f>
        <v>0</v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>0108</v>
      </c>
      <c r="J1194" s="22">
        <f t="shared" si="78"/>
        <v>1</v>
      </c>
      <c r="K1194" s="22">
        <f t="shared" si="79"/>
        <v>1</v>
      </c>
    </row>
    <row r="1195" spans="1:11" s="22" customFormat="1">
      <c r="A1195" s="22">
        <f>IFERROR(テーブル_Swim015[[#This Row],[競技番号]],"")</f>
        <v>108</v>
      </c>
      <c r="B1195" s="22">
        <f>IFERROR(テーブル_Swim015[[#This Row],[組]],"")</f>
        <v>1</v>
      </c>
      <c r="C1195" s="22">
        <f>IFERROR(テーブル_Swim015[[#This Row],[水路]],"")</f>
        <v>2</v>
      </c>
      <c r="D1195" s="22" t="str">
        <f t="shared" si="76"/>
        <v>10812</v>
      </c>
      <c r="E1195" s="22">
        <f>IFERROR(テーブル_Swim015[[#This Row],[選手番号]],"")</f>
        <v>0</v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>0108</v>
      </c>
      <c r="J1195" s="22">
        <f t="shared" si="78"/>
        <v>1</v>
      </c>
      <c r="K1195" s="22">
        <f t="shared" si="79"/>
        <v>2</v>
      </c>
    </row>
    <row r="1196" spans="1:11" s="22" customFormat="1">
      <c r="A1196" s="22">
        <f>IFERROR(テーブル_Swim015[[#This Row],[競技番号]],"")</f>
        <v>108</v>
      </c>
      <c r="B1196" s="22">
        <f>IFERROR(テーブル_Swim015[[#This Row],[組]],"")</f>
        <v>1</v>
      </c>
      <c r="C1196" s="22">
        <f>IFERROR(テーブル_Swim015[[#This Row],[水路]],"")</f>
        <v>3</v>
      </c>
      <c r="D1196" s="22" t="str">
        <f t="shared" si="76"/>
        <v>10813</v>
      </c>
      <c r="E1196" s="22">
        <f>IFERROR(テーブル_Swim015[[#This Row],[選手番号]],"")</f>
        <v>90</v>
      </c>
      <c r="F1196" s="22" t="str">
        <f>IFERROR(VLOOKUP(E1196,Sheet3!A:H,3,0),"")</f>
        <v xml:space="preserve">川東　香太                    </v>
      </c>
      <c r="G1196" s="22" t="str">
        <f>IFERROR(VLOOKUP(E1196,Sheet3!A:H,8,0),"")</f>
        <v xml:space="preserve">ジャパン観      </v>
      </c>
      <c r="H1196" s="22" t="str">
        <f>IFERROR(VLOOKUP(E1196,Sheet2!A:B,2,0),"")</f>
        <v/>
      </c>
      <c r="I1196" s="22" t="str">
        <f t="shared" si="77"/>
        <v>90108</v>
      </c>
      <c r="J1196" s="22">
        <f t="shared" si="78"/>
        <v>1</v>
      </c>
      <c r="K1196" s="22">
        <f t="shared" si="79"/>
        <v>3</v>
      </c>
    </row>
    <row r="1197" spans="1:11" s="22" customFormat="1">
      <c r="A1197" s="22">
        <f>IFERROR(テーブル_Swim015[[#This Row],[競技番号]],"")</f>
        <v>108</v>
      </c>
      <c r="B1197" s="22">
        <f>IFERROR(テーブル_Swim015[[#This Row],[組]],"")</f>
        <v>1</v>
      </c>
      <c r="C1197" s="22">
        <f>IFERROR(テーブル_Swim015[[#This Row],[水路]],"")</f>
        <v>4</v>
      </c>
      <c r="D1197" s="22" t="str">
        <f t="shared" si="76"/>
        <v>10814</v>
      </c>
      <c r="E1197" s="22">
        <f>IFERROR(テーブル_Swim015[[#This Row],[選手番号]],"")</f>
        <v>361</v>
      </c>
      <c r="F1197" s="22" t="str">
        <f>IFERROR(VLOOKUP(E1197,Sheet3!A:H,3,0),"")</f>
        <v xml:space="preserve">服部　凌芽                    </v>
      </c>
      <c r="G1197" s="22" t="str">
        <f>IFERROR(VLOOKUP(E1197,Sheet3!A:H,8,0),"")</f>
        <v xml:space="preserve">ＯＫＳＳ        </v>
      </c>
      <c r="H1197" s="22" t="str">
        <f>IFERROR(VLOOKUP(E1197,Sheet2!A:B,2,0),"")</f>
        <v/>
      </c>
      <c r="I1197" s="22" t="str">
        <f t="shared" si="77"/>
        <v>361108</v>
      </c>
      <c r="J1197" s="22">
        <f t="shared" si="78"/>
        <v>1</v>
      </c>
      <c r="K1197" s="22">
        <f t="shared" si="79"/>
        <v>4</v>
      </c>
    </row>
    <row r="1198" spans="1:11" s="22" customFormat="1">
      <c r="A1198" s="22">
        <f>IFERROR(テーブル_Swim015[[#This Row],[競技番号]],"")</f>
        <v>108</v>
      </c>
      <c r="B1198" s="22">
        <f>IFERROR(テーブル_Swim015[[#This Row],[組]],"")</f>
        <v>1</v>
      </c>
      <c r="C1198" s="22">
        <f>IFERROR(テーブル_Swim015[[#This Row],[水路]],"")</f>
        <v>5</v>
      </c>
      <c r="D1198" s="22" t="str">
        <f t="shared" si="76"/>
        <v>10815</v>
      </c>
      <c r="E1198" s="22">
        <f>IFERROR(テーブル_Swim015[[#This Row],[選手番号]],"")</f>
        <v>146</v>
      </c>
      <c r="F1198" s="22" t="str">
        <f>IFERROR(VLOOKUP(E1198,Sheet3!A:H,3,0),"")</f>
        <v xml:space="preserve">宮瀧　　悠                    </v>
      </c>
      <c r="G1198" s="22" t="str">
        <f>IFERROR(VLOOKUP(E1198,Sheet3!A:H,8,0),"")</f>
        <v xml:space="preserve">伊藤ＳＳ        </v>
      </c>
      <c r="H1198" s="22" t="str">
        <f>IFERROR(VLOOKUP(E1198,Sheet2!A:B,2,0),"")</f>
        <v/>
      </c>
      <c r="I1198" s="22" t="str">
        <f t="shared" si="77"/>
        <v>146108</v>
      </c>
      <c r="J1198" s="22">
        <f t="shared" si="78"/>
        <v>1</v>
      </c>
      <c r="K1198" s="22">
        <f t="shared" si="79"/>
        <v>5</v>
      </c>
    </row>
    <row r="1199" spans="1:11" s="22" customFormat="1">
      <c r="A1199" s="22">
        <f>IFERROR(テーブル_Swim015[[#This Row],[競技番号]],"")</f>
        <v>108</v>
      </c>
      <c r="B1199" s="22">
        <f>IFERROR(テーブル_Swim015[[#This Row],[組]],"")</f>
        <v>1</v>
      </c>
      <c r="C1199" s="22">
        <f>IFERROR(テーブル_Swim015[[#This Row],[水路]],"")</f>
        <v>6</v>
      </c>
      <c r="D1199" s="22" t="str">
        <f t="shared" si="76"/>
        <v>10816</v>
      </c>
      <c r="E1199" s="22">
        <f>IFERROR(テーブル_Swim015[[#This Row],[選手番号]],"")</f>
        <v>0</v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>0108</v>
      </c>
      <c r="J1199" s="22">
        <f t="shared" si="78"/>
        <v>1</v>
      </c>
      <c r="K1199" s="22">
        <f t="shared" si="79"/>
        <v>6</v>
      </c>
    </row>
    <row r="1200" spans="1:11" s="22" customFormat="1">
      <c r="A1200" s="22">
        <f>IFERROR(テーブル_Swim015[[#This Row],[競技番号]],"")</f>
        <v>108</v>
      </c>
      <c r="B1200" s="22">
        <f>IFERROR(テーブル_Swim015[[#This Row],[組]],"")</f>
        <v>1</v>
      </c>
      <c r="C1200" s="22">
        <f>IFERROR(テーブル_Swim015[[#This Row],[水路]],"")</f>
        <v>7</v>
      </c>
      <c r="D1200" s="22" t="str">
        <f t="shared" si="76"/>
        <v>10817</v>
      </c>
      <c r="E1200" s="22">
        <f>IFERROR(テーブル_Swim015[[#This Row],[選手番号]],"")</f>
        <v>0</v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>0108</v>
      </c>
      <c r="J1200" s="22">
        <f t="shared" si="78"/>
        <v>1</v>
      </c>
      <c r="K1200" s="22">
        <f t="shared" si="79"/>
        <v>7</v>
      </c>
    </row>
    <row r="1201" spans="1:11" s="22" customFormat="1">
      <c r="A1201" s="22">
        <f>IFERROR(テーブル_Swim015[[#This Row],[競技番号]],"")</f>
        <v>108</v>
      </c>
      <c r="B1201" s="22">
        <f>IFERROR(テーブル_Swim015[[#This Row],[組]],"")</f>
        <v>1</v>
      </c>
      <c r="C1201" s="22">
        <f>IFERROR(テーブル_Swim015[[#This Row],[水路]],"")</f>
        <v>8</v>
      </c>
      <c r="D1201" s="22" t="str">
        <f t="shared" si="76"/>
        <v>10818</v>
      </c>
      <c r="E1201" s="22">
        <f>IFERROR(テーブル_Swim015[[#This Row],[選手番号]],"")</f>
        <v>0</v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>0108</v>
      </c>
      <c r="J1201" s="22">
        <f t="shared" si="78"/>
        <v>1</v>
      </c>
      <c r="K1201" s="22">
        <f t="shared" si="79"/>
        <v>8</v>
      </c>
    </row>
    <row r="1202" spans="1:11" s="22" customFormat="1">
      <c r="A1202" s="22">
        <f>IFERROR(テーブル_Swim015[[#This Row],[競技番号]],"")</f>
        <v>108</v>
      </c>
      <c r="B1202" s="22">
        <f>IFERROR(テーブル_Swim015[[#This Row],[組]],"")</f>
        <v>2</v>
      </c>
      <c r="C1202" s="22">
        <f>IFERROR(テーブル_Swim015[[#This Row],[水路]],"")</f>
        <v>1</v>
      </c>
      <c r="D1202" s="22" t="str">
        <f t="shared" si="76"/>
        <v>10821</v>
      </c>
      <c r="E1202" s="22">
        <f>IFERROR(テーブル_Swim015[[#This Row],[選手番号]],"")</f>
        <v>0</v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>0108</v>
      </c>
      <c r="J1202" s="22">
        <f t="shared" si="78"/>
        <v>2</v>
      </c>
      <c r="K1202" s="22">
        <f t="shared" si="79"/>
        <v>1</v>
      </c>
    </row>
    <row r="1203" spans="1:11" s="22" customFormat="1">
      <c r="A1203" s="22">
        <f>IFERROR(テーブル_Swim015[[#This Row],[競技番号]],"")</f>
        <v>108</v>
      </c>
      <c r="B1203" s="22">
        <f>IFERROR(テーブル_Swim015[[#This Row],[組]],"")</f>
        <v>2</v>
      </c>
      <c r="C1203" s="22">
        <f>IFERROR(テーブル_Swim015[[#This Row],[水路]],"")</f>
        <v>2</v>
      </c>
      <c r="D1203" s="22" t="str">
        <f t="shared" si="76"/>
        <v>10822</v>
      </c>
      <c r="E1203" s="22">
        <f>IFERROR(テーブル_Swim015[[#This Row],[選手番号]],"")</f>
        <v>191</v>
      </c>
      <c r="F1203" s="22" t="str">
        <f>IFERROR(VLOOKUP(E1203,Sheet3!A:H,3,0),"")</f>
        <v xml:space="preserve">戸川蓮太郎                    </v>
      </c>
      <c r="G1203" s="22" t="str">
        <f>IFERROR(VLOOKUP(E1203,Sheet3!A:H,8,0),"")</f>
        <v xml:space="preserve">坂出伊藤ＳＳ    </v>
      </c>
      <c r="H1203" s="22" t="str">
        <f>IFERROR(VLOOKUP(E1203,Sheet2!A:B,2,0),"")</f>
        <v/>
      </c>
      <c r="I1203" s="22" t="str">
        <f t="shared" si="77"/>
        <v>191108</v>
      </c>
      <c r="J1203" s="22">
        <f t="shared" si="78"/>
        <v>2</v>
      </c>
      <c r="K1203" s="22">
        <f t="shared" si="79"/>
        <v>2</v>
      </c>
    </row>
    <row r="1204" spans="1:11" s="22" customFormat="1">
      <c r="A1204" s="22">
        <f>IFERROR(テーブル_Swim015[[#This Row],[競技番号]],"")</f>
        <v>108</v>
      </c>
      <c r="B1204" s="22">
        <f>IFERROR(テーブル_Swim015[[#This Row],[組]],"")</f>
        <v>2</v>
      </c>
      <c r="C1204" s="22">
        <f>IFERROR(テーブル_Swim015[[#This Row],[水路]],"")</f>
        <v>3</v>
      </c>
      <c r="D1204" s="22" t="str">
        <f t="shared" si="76"/>
        <v>10823</v>
      </c>
      <c r="E1204" s="22">
        <f>IFERROR(テーブル_Swim015[[#This Row],[選手番号]],"")</f>
        <v>245</v>
      </c>
      <c r="F1204" s="22" t="str">
        <f>IFERROR(VLOOKUP(E1204,Sheet3!A:H,3,0),"")</f>
        <v xml:space="preserve">杉田　　優                    </v>
      </c>
      <c r="G1204" s="22" t="str">
        <f>IFERROR(VLOOKUP(E1204,Sheet3!A:H,8,0),"")</f>
        <v xml:space="preserve">JSSセンコー     </v>
      </c>
      <c r="H1204" s="22" t="str">
        <f>IFERROR(VLOOKUP(E1204,Sheet2!A:B,2,0),"")</f>
        <v/>
      </c>
      <c r="I1204" s="22" t="str">
        <f t="shared" si="77"/>
        <v>245108</v>
      </c>
      <c r="J1204" s="22">
        <f t="shared" si="78"/>
        <v>2</v>
      </c>
      <c r="K1204" s="22">
        <f t="shared" si="79"/>
        <v>3</v>
      </c>
    </row>
    <row r="1205" spans="1:11" s="22" customFormat="1">
      <c r="A1205" s="22">
        <f>IFERROR(テーブル_Swim015[[#This Row],[競技番号]],"")</f>
        <v>108</v>
      </c>
      <c r="B1205" s="22">
        <f>IFERROR(テーブル_Swim015[[#This Row],[組]],"")</f>
        <v>2</v>
      </c>
      <c r="C1205" s="22">
        <f>IFERROR(テーブル_Swim015[[#This Row],[水路]],"")</f>
        <v>4</v>
      </c>
      <c r="D1205" s="22" t="str">
        <f t="shared" si="76"/>
        <v>10824</v>
      </c>
      <c r="E1205" s="22">
        <f>IFERROR(テーブル_Swim015[[#This Row],[選手番号]],"")</f>
        <v>610</v>
      </c>
      <c r="F1205" s="22" t="str">
        <f>IFERROR(VLOOKUP(E1205,Sheet3!A:H,3,0),"")</f>
        <v xml:space="preserve">田坂　優成                    </v>
      </c>
      <c r="G1205" s="22" t="str">
        <f>IFERROR(VLOOKUP(E1205,Sheet3!A:H,8,0),"")</f>
        <v xml:space="preserve">フィッタ松山    </v>
      </c>
      <c r="H1205" s="22" t="str">
        <f>IFERROR(VLOOKUP(E1205,Sheet2!A:B,2,0),"")</f>
        <v/>
      </c>
      <c r="I1205" s="22" t="str">
        <f t="shared" si="77"/>
        <v>610108</v>
      </c>
      <c r="J1205" s="22">
        <f t="shared" si="78"/>
        <v>2</v>
      </c>
      <c r="K1205" s="22">
        <f t="shared" si="79"/>
        <v>4</v>
      </c>
    </row>
    <row r="1206" spans="1:11" s="22" customFormat="1">
      <c r="A1206" s="22">
        <f>IFERROR(テーブル_Swim015[[#This Row],[競技番号]],"")</f>
        <v>108</v>
      </c>
      <c r="B1206" s="22">
        <f>IFERROR(テーブル_Swim015[[#This Row],[組]],"")</f>
        <v>2</v>
      </c>
      <c r="C1206" s="22">
        <f>IFERROR(テーブル_Swim015[[#This Row],[水路]],"")</f>
        <v>5</v>
      </c>
      <c r="D1206" s="22" t="str">
        <f t="shared" si="76"/>
        <v>10825</v>
      </c>
      <c r="E1206" s="22">
        <f>IFERROR(テーブル_Swim015[[#This Row],[選手番号]],"")</f>
        <v>500</v>
      </c>
      <c r="F1206" s="22" t="str">
        <f>IFERROR(VLOOKUP(E1206,Sheet3!A:H,3,0),"")</f>
        <v xml:space="preserve">尾上　勇喜                    </v>
      </c>
      <c r="G1206" s="22" t="str">
        <f>IFERROR(VLOOKUP(E1206,Sheet3!A:H,8,0),"")</f>
        <v xml:space="preserve">瀬戸内温泉      </v>
      </c>
      <c r="H1206" s="22" t="str">
        <f>IFERROR(VLOOKUP(E1206,Sheet2!A:B,2,0),"")</f>
        <v/>
      </c>
      <c r="I1206" s="22" t="str">
        <f t="shared" si="77"/>
        <v>500108</v>
      </c>
      <c r="J1206" s="22">
        <f t="shared" si="78"/>
        <v>2</v>
      </c>
      <c r="K1206" s="22">
        <f t="shared" si="79"/>
        <v>5</v>
      </c>
    </row>
    <row r="1207" spans="1:11" s="22" customFormat="1">
      <c r="A1207" s="22">
        <f>IFERROR(テーブル_Swim015[[#This Row],[競技番号]],"")</f>
        <v>108</v>
      </c>
      <c r="B1207" s="22">
        <f>IFERROR(テーブル_Swim015[[#This Row],[組]],"")</f>
        <v>2</v>
      </c>
      <c r="C1207" s="22">
        <f>IFERROR(テーブル_Swim015[[#This Row],[水路]],"")</f>
        <v>6</v>
      </c>
      <c r="D1207" s="22" t="str">
        <f t="shared" si="76"/>
        <v>10826</v>
      </c>
      <c r="E1207" s="22">
        <f>IFERROR(テーブル_Swim015[[#This Row],[選手番号]],"")</f>
        <v>187</v>
      </c>
      <c r="F1207" s="22" t="str">
        <f>IFERROR(VLOOKUP(E1207,Sheet3!A:H,3,0),"")</f>
        <v xml:space="preserve">寺本　岳史                    </v>
      </c>
      <c r="G1207" s="22" t="str">
        <f>IFERROR(VLOOKUP(E1207,Sheet3!A:H,8,0),"")</f>
        <v xml:space="preserve">坂出伊藤ＳＳ    </v>
      </c>
      <c r="H1207" s="22" t="str">
        <f>IFERROR(VLOOKUP(E1207,Sheet2!A:B,2,0),"")</f>
        <v/>
      </c>
      <c r="I1207" s="22" t="str">
        <f t="shared" si="77"/>
        <v>187108</v>
      </c>
      <c r="J1207" s="22">
        <f t="shared" si="78"/>
        <v>2</v>
      </c>
      <c r="K1207" s="22">
        <f t="shared" si="79"/>
        <v>6</v>
      </c>
    </row>
    <row r="1208" spans="1:11" s="22" customFormat="1">
      <c r="A1208" s="22">
        <f>IFERROR(テーブル_Swim015[[#This Row],[競技番号]],"")</f>
        <v>108</v>
      </c>
      <c r="B1208" s="22">
        <f>IFERROR(テーブル_Swim015[[#This Row],[組]],"")</f>
        <v>2</v>
      </c>
      <c r="C1208" s="22">
        <f>IFERROR(テーブル_Swim015[[#This Row],[水路]],"")</f>
        <v>7</v>
      </c>
      <c r="D1208" s="22" t="str">
        <f t="shared" si="76"/>
        <v>10827</v>
      </c>
      <c r="E1208" s="22">
        <f>IFERROR(テーブル_Swim015[[#This Row],[選手番号]],"")</f>
        <v>295</v>
      </c>
      <c r="F1208" s="22" t="str">
        <f>IFERROR(VLOOKUP(E1208,Sheet3!A:H,3,0),"")</f>
        <v xml:space="preserve">上原　佳悟                    </v>
      </c>
      <c r="G1208" s="22" t="str">
        <f>IFERROR(VLOOKUP(E1208,Sheet3!A:H,8,0),"")</f>
        <v xml:space="preserve">ＷＡＭＳＴ      </v>
      </c>
      <c r="H1208" s="22" t="str">
        <f>IFERROR(VLOOKUP(E1208,Sheet2!A:B,2,0),"")</f>
        <v/>
      </c>
      <c r="I1208" s="22" t="str">
        <f t="shared" si="77"/>
        <v>295108</v>
      </c>
      <c r="J1208" s="22">
        <f t="shared" si="78"/>
        <v>2</v>
      </c>
      <c r="K1208" s="22">
        <f t="shared" si="79"/>
        <v>7</v>
      </c>
    </row>
    <row r="1209" spans="1:11" s="22" customFormat="1">
      <c r="A1209" s="22">
        <f>IFERROR(テーブル_Swim015[[#This Row],[競技番号]],"")</f>
        <v>108</v>
      </c>
      <c r="B1209" s="22">
        <f>IFERROR(テーブル_Swim015[[#This Row],[組]],"")</f>
        <v>2</v>
      </c>
      <c r="C1209" s="22">
        <f>IFERROR(テーブル_Swim015[[#This Row],[水路]],"")</f>
        <v>8</v>
      </c>
      <c r="D1209" s="22" t="str">
        <f t="shared" si="76"/>
        <v>10828</v>
      </c>
      <c r="E1209" s="22">
        <f>IFERROR(テーブル_Swim015[[#This Row],[選手番号]],"")</f>
        <v>0</v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>0108</v>
      </c>
      <c r="J1209" s="22">
        <f t="shared" si="78"/>
        <v>2</v>
      </c>
      <c r="K1209" s="22">
        <f t="shared" si="79"/>
        <v>8</v>
      </c>
    </row>
    <row r="1210" spans="1:11" s="22" customFormat="1">
      <c r="A1210" s="22">
        <f>IFERROR(テーブル_Swim015[[#This Row],[競技番号]],"")</f>
        <v>108</v>
      </c>
      <c r="B1210" s="22">
        <f>IFERROR(テーブル_Swim015[[#This Row],[組]],"")</f>
        <v>3</v>
      </c>
      <c r="C1210" s="22">
        <f>IFERROR(テーブル_Swim015[[#This Row],[水路]],"")</f>
        <v>1</v>
      </c>
      <c r="D1210" s="22" t="str">
        <f t="shared" si="76"/>
        <v>10831</v>
      </c>
      <c r="E1210" s="22">
        <f>IFERROR(テーブル_Swim015[[#This Row],[選手番号]],"")</f>
        <v>518</v>
      </c>
      <c r="F1210" s="22" t="str">
        <f>IFERROR(VLOOKUP(E1210,Sheet3!A:H,3,0),"")</f>
        <v xml:space="preserve">八重樫滉平                    </v>
      </c>
      <c r="G1210" s="22" t="str">
        <f>IFERROR(VLOOKUP(E1210,Sheet3!A:H,8,0),"")</f>
        <v xml:space="preserve">ファイブテン    </v>
      </c>
      <c r="H1210" s="22" t="str">
        <f>IFERROR(VLOOKUP(E1210,Sheet2!A:B,2,0),"")</f>
        <v/>
      </c>
      <c r="I1210" s="22" t="str">
        <f t="shared" si="77"/>
        <v>518108</v>
      </c>
      <c r="J1210" s="22">
        <f t="shared" si="78"/>
        <v>3</v>
      </c>
      <c r="K1210" s="22">
        <f t="shared" si="79"/>
        <v>1</v>
      </c>
    </row>
    <row r="1211" spans="1:11" s="22" customFormat="1">
      <c r="A1211" s="22">
        <f>IFERROR(テーブル_Swim015[[#This Row],[競技番号]],"")</f>
        <v>108</v>
      </c>
      <c r="B1211" s="22">
        <f>IFERROR(テーブル_Swim015[[#This Row],[組]],"")</f>
        <v>3</v>
      </c>
      <c r="C1211" s="22">
        <f>IFERROR(テーブル_Swim015[[#This Row],[水路]],"")</f>
        <v>2</v>
      </c>
      <c r="D1211" s="22" t="str">
        <f t="shared" si="76"/>
        <v>10832</v>
      </c>
      <c r="E1211" s="22">
        <f>IFERROR(テーブル_Swim015[[#This Row],[選手番号]],"")</f>
        <v>356</v>
      </c>
      <c r="F1211" s="22" t="str">
        <f>IFERROR(VLOOKUP(E1211,Sheet3!A:H,3,0),"")</f>
        <v xml:space="preserve">泰地　駿賛                    </v>
      </c>
      <c r="G1211" s="22" t="str">
        <f>IFERROR(VLOOKUP(E1211,Sheet3!A:H,8,0),"")</f>
        <v xml:space="preserve">ＯＫＳＳ        </v>
      </c>
      <c r="H1211" s="22" t="str">
        <f>IFERROR(VLOOKUP(E1211,Sheet2!A:B,2,0),"")</f>
        <v/>
      </c>
      <c r="I1211" s="22" t="str">
        <f t="shared" si="77"/>
        <v>356108</v>
      </c>
      <c r="J1211" s="22">
        <f t="shared" si="78"/>
        <v>3</v>
      </c>
      <c r="K1211" s="22">
        <f t="shared" si="79"/>
        <v>2</v>
      </c>
    </row>
    <row r="1212" spans="1:11" s="22" customFormat="1">
      <c r="A1212" s="22">
        <f>IFERROR(テーブル_Swim015[[#This Row],[競技番号]],"")</f>
        <v>108</v>
      </c>
      <c r="B1212" s="22">
        <f>IFERROR(テーブル_Swim015[[#This Row],[組]],"")</f>
        <v>3</v>
      </c>
      <c r="C1212" s="22">
        <f>IFERROR(テーブル_Swim015[[#This Row],[水路]],"")</f>
        <v>3</v>
      </c>
      <c r="D1212" s="22" t="str">
        <f t="shared" si="76"/>
        <v>10833</v>
      </c>
      <c r="E1212" s="22">
        <f>IFERROR(テーブル_Swim015[[#This Row],[選手番号]],"")</f>
        <v>12</v>
      </c>
      <c r="F1212" s="22" t="str">
        <f>IFERROR(VLOOKUP(E1212,Sheet3!A:H,3,0),"")</f>
        <v xml:space="preserve">高橋　慶伍                    </v>
      </c>
      <c r="G1212" s="22" t="str">
        <f>IFERROR(VLOOKUP(E1212,Sheet3!A:H,8,0),"")</f>
        <v xml:space="preserve">ジャパン高松    </v>
      </c>
      <c r="H1212" s="22" t="str">
        <f>IFERROR(VLOOKUP(E1212,Sheet2!A:B,2,0),"")</f>
        <v/>
      </c>
      <c r="I1212" s="22" t="str">
        <f t="shared" si="77"/>
        <v>12108</v>
      </c>
      <c r="J1212" s="22">
        <f t="shared" si="78"/>
        <v>3</v>
      </c>
      <c r="K1212" s="22">
        <f t="shared" si="79"/>
        <v>3</v>
      </c>
    </row>
    <row r="1213" spans="1:11" s="22" customFormat="1">
      <c r="A1213" s="22">
        <f>IFERROR(テーブル_Swim015[[#This Row],[競技番号]],"")</f>
        <v>108</v>
      </c>
      <c r="B1213" s="22">
        <f>IFERROR(テーブル_Swim015[[#This Row],[組]],"")</f>
        <v>3</v>
      </c>
      <c r="C1213" s="22">
        <f>IFERROR(テーブル_Swim015[[#This Row],[水路]],"")</f>
        <v>4</v>
      </c>
      <c r="D1213" s="22" t="str">
        <f t="shared" si="76"/>
        <v>10834</v>
      </c>
      <c r="E1213" s="22">
        <f>IFERROR(テーブル_Swim015[[#This Row],[選手番号]],"")</f>
        <v>54</v>
      </c>
      <c r="F1213" s="22" t="str">
        <f>IFERROR(VLOOKUP(E1213,Sheet3!A:H,3,0),"")</f>
        <v xml:space="preserve">村井　志瞳                    </v>
      </c>
      <c r="G1213" s="22" t="str">
        <f>IFERROR(VLOOKUP(E1213,Sheet3!A:H,8,0),"")</f>
        <v xml:space="preserve">ジャパン丸亀    </v>
      </c>
      <c r="H1213" s="22" t="str">
        <f>IFERROR(VLOOKUP(E1213,Sheet2!A:B,2,0),"")</f>
        <v/>
      </c>
      <c r="I1213" s="22" t="str">
        <f t="shared" si="77"/>
        <v>54108</v>
      </c>
      <c r="J1213" s="22">
        <f t="shared" si="78"/>
        <v>3</v>
      </c>
      <c r="K1213" s="22">
        <f t="shared" si="79"/>
        <v>4</v>
      </c>
    </row>
    <row r="1214" spans="1:11" s="22" customFormat="1">
      <c r="A1214" s="22">
        <f>IFERROR(テーブル_Swim015[[#This Row],[競技番号]],"")</f>
        <v>108</v>
      </c>
      <c r="B1214" s="22">
        <f>IFERROR(テーブル_Swim015[[#This Row],[組]],"")</f>
        <v>3</v>
      </c>
      <c r="C1214" s="22">
        <f>IFERROR(テーブル_Swim015[[#This Row],[水路]],"")</f>
        <v>5</v>
      </c>
      <c r="D1214" s="22" t="str">
        <f t="shared" si="76"/>
        <v>10835</v>
      </c>
      <c r="E1214" s="22">
        <f>IFERROR(テーブル_Swim015[[#This Row],[選手番号]],"")</f>
        <v>674</v>
      </c>
      <c r="F1214" s="22" t="str">
        <f>IFERROR(VLOOKUP(E1214,Sheet3!A:H,3,0),"")</f>
        <v xml:space="preserve">津田　颯希                    </v>
      </c>
      <c r="G1214" s="22" t="str">
        <f>IFERROR(VLOOKUP(E1214,Sheet3!A:H,8,0),"")</f>
        <v xml:space="preserve">フィッタ松前    </v>
      </c>
      <c r="H1214" s="22" t="str">
        <f>IFERROR(VLOOKUP(E1214,Sheet2!A:B,2,0),"")</f>
        <v/>
      </c>
      <c r="I1214" s="22" t="str">
        <f t="shared" si="77"/>
        <v>674108</v>
      </c>
      <c r="J1214" s="22">
        <f t="shared" si="78"/>
        <v>3</v>
      </c>
      <c r="K1214" s="22">
        <f t="shared" si="79"/>
        <v>5</v>
      </c>
    </row>
    <row r="1215" spans="1:11" s="22" customFormat="1">
      <c r="A1215" s="22">
        <f>IFERROR(テーブル_Swim015[[#This Row],[競技番号]],"")</f>
        <v>108</v>
      </c>
      <c r="B1215" s="22">
        <f>IFERROR(テーブル_Swim015[[#This Row],[組]],"")</f>
        <v>3</v>
      </c>
      <c r="C1215" s="22">
        <f>IFERROR(テーブル_Swim015[[#This Row],[水路]],"")</f>
        <v>6</v>
      </c>
      <c r="D1215" s="22" t="str">
        <f t="shared" si="76"/>
        <v>10836</v>
      </c>
      <c r="E1215" s="22">
        <f>IFERROR(テーブル_Swim015[[#This Row],[選手番号]],"")</f>
        <v>646</v>
      </c>
      <c r="F1215" s="22" t="str">
        <f>IFERROR(VLOOKUP(E1215,Sheet3!A:H,3,0),"")</f>
        <v xml:space="preserve">大加田　凌                    </v>
      </c>
      <c r="G1215" s="22" t="str">
        <f>IFERROR(VLOOKUP(E1215,Sheet3!A:H,8,0),"")</f>
        <v xml:space="preserve">コミュニティ    </v>
      </c>
      <c r="H1215" s="22" t="str">
        <f>IFERROR(VLOOKUP(E1215,Sheet2!A:B,2,0),"")</f>
        <v/>
      </c>
      <c r="I1215" s="22" t="str">
        <f t="shared" si="77"/>
        <v>646108</v>
      </c>
      <c r="J1215" s="22">
        <f t="shared" si="78"/>
        <v>3</v>
      </c>
      <c r="K1215" s="22">
        <f t="shared" si="79"/>
        <v>6</v>
      </c>
    </row>
    <row r="1216" spans="1:11" s="22" customFormat="1">
      <c r="A1216" s="22">
        <f>IFERROR(テーブル_Swim015[[#This Row],[競技番号]],"")</f>
        <v>108</v>
      </c>
      <c r="B1216" s="22">
        <f>IFERROR(テーブル_Swim015[[#This Row],[組]],"")</f>
        <v>3</v>
      </c>
      <c r="C1216" s="22">
        <f>IFERROR(テーブル_Swim015[[#This Row],[水路]],"")</f>
        <v>7</v>
      </c>
      <c r="D1216" s="22" t="str">
        <f t="shared" si="76"/>
        <v>10837</v>
      </c>
      <c r="E1216" s="22">
        <f>IFERROR(テーブル_Swim015[[#This Row],[選手番号]],"")</f>
        <v>190</v>
      </c>
      <c r="F1216" s="22" t="str">
        <f>IFERROR(VLOOKUP(E1216,Sheet3!A:H,3,0),"")</f>
        <v xml:space="preserve">丸野　望真                    </v>
      </c>
      <c r="G1216" s="22" t="str">
        <f>IFERROR(VLOOKUP(E1216,Sheet3!A:H,8,0),"")</f>
        <v xml:space="preserve">坂出伊藤ＳＳ    </v>
      </c>
      <c r="H1216" s="22" t="str">
        <f>IFERROR(VLOOKUP(E1216,Sheet2!A:B,2,0),"")</f>
        <v/>
      </c>
      <c r="I1216" s="22" t="str">
        <f t="shared" si="77"/>
        <v>190108</v>
      </c>
      <c r="J1216" s="22">
        <f t="shared" si="78"/>
        <v>3</v>
      </c>
      <c r="K1216" s="22">
        <f t="shared" si="79"/>
        <v>7</v>
      </c>
    </row>
    <row r="1217" spans="1:11" s="22" customFormat="1">
      <c r="A1217" s="22">
        <f>IFERROR(テーブル_Swim015[[#This Row],[競技番号]],"")</f>
        <v>108</v>
      </c>
      <c r="B1217" s="22">
        <f>IFERROR(テーブル_Swim015[[#This Row],[組]],"")</f>
        <v>3</v>
      </c>
      <c r="C1217" s="22">
        <f>IFERROR(テーブル_Swim015[[#This Row],[水路]],"")</f>
        <v>8</v>
      </c>
      <c r="D1217" s="22" t="str">
        <f t="shared" si="76"/>
        <v>10838</v>
      </c>
      <c r="E1217" s="22">
        <f>IFERROR(テーブル_Swim015[[#This Row],[選手番号]],"")</f>
        <v>400</v>
      </c>
      <c r="F1217" s="22" t="str">
        <f>IFERROR(VLOOKUP(E1217,Sheet3!A:H,3,0),"")</f>
        <v xml:space="preserve">中逵　悠斗                    </v>
      </c>
      <c r="G1217" s="22" t="str">
        <f>IFERROR(VLOOKUP(E1217,Sheet3!A:H,8,0),"")</f>
        <v xml:space="preserve">ＯＫ藍住        </v>
      </c>
      <c r="H1217" s="22" t="str">
        <f>IFERROR(VLOOKUP(E1217,Sheet2!A:B,2,0),"")</f>
        <v/>
      </c>
      <c r="I1217" s="22" t="str">
        <f t="shared" si="77"/>
        <v>400108</v>
      </c>
      <c r="J1217" s="22">
        <f t="shared" si="78"/>
        <v>3</v>
      </c>
      <c r="K1217" s="22">
        <f t="shared" si="79"/>
        <v>8</v>
      </c>
    </row>
    <row r="1218" spans="1:11" s="22" customFormat="1">
      <c r="A1218" s="22">
        <f>IFERROR(テーブル_Swim015[[#This Row],[競技番号]],"")</f>
        <v>109</v>
      </c>
      <c r="B1218" s="22">
        <f>IFERROR(テーブル_Swim015[[#This Row],[組]],"")</f>
        <v>1</v>
      </c>
      <c r="C1218" s="22">
        <f>IFERROR(テーブル_Swim015[[#This Row],[水路]],"")</f>
        <v>1</v>
      </c>
      <c r="D1218" s="22" t="str">
        <f t="shared" si="76"/>
        <v>10911</v>
      </c>
      <c r="E1218" s="22">
        <f>IFERROR(テーブル_Swim015[[#This Row],[選手番号]],"")</f>
        <v>77</v>
      </c>
      <c r="F1218" s="22" t="str">
        <f>IFERROR(VLOOKUP(E1218,Sheet3!A:H,3,0),"")</f>
        <v xml:space="preserve">岡本　歩美                    </v>
      </c>
      <c r="G1218" s="22" t="str">
        <f>IFERROR(VLOOKUP(E1218,Sheet3!A:H,8,0),"")</f>
        <v xml:space="preserve">ジャパン丸亀    </v>
      </c>
      <c r="H1218" s="22" t="str">
        <f>IFERROR(VLOOKUP(E1218,Sheet2!A:B,2,0),"")</f>
        <v/>
      </c>
      <c r="I1218" s="22" t="str">
        <f t="shared" si="77"/>
        <v>77109</v>
      </c>
      <c r="J1218" s="22">
        <f t="shared" si="78"/>
        <v>1</v>
      </c>
      <c r="K1218" s="22">
        <f t="shared" si="79"/>
        <v>1</v>
      </c>
    </row>
    <row r="1219" spans="1:11" s="22" customFormat="1">
      <c r="A1219" s="22">
        <f>IFERROR(テーブル_Swim015[[#This Row],[競技番号]],"")</f>
        <v>109</v>
      </c>
      <c r="B1219" s="22">
        <f>IFERROR(テーブル_Swim015[[#This Row],[組]],"")</f>
        <v>1</v>
      </c>
      <c r="C1219" s="22">
        <f>IFERROR(テーブル_Swim015[[#This Row],[水路]],"")</f>
        <v>2</v>
      </c>
      <c r="D1219" s="22" t="str">
        <f t="shared" si="76"/>
        <v>10912</v>
      </c>
      <c r="E1219" s="22">
        <f>IFERROR(テーブル_Swim015[[#This Row],[選手番号]],"")</f>
        <v>706</v>
      </c>
      <c r="F1219" s="22" t="str">
        <f>IFERROR(VLOOKUP(E1219,Sheet3!A:H,3,0),"")</f>
        <v xml:space="preserve">田中　幸希                    </v>
      </c>
      <c r="G1219" s="22" t="str">
        <f>IFERROR(VLOOKUP(E1219,Sheet3!A:H,8,0),"")</f>
        <v xml:space="preserve">MESSA           </v>
      </c>
      <c r="H1219" s="22" t="str">
        <f>IFERROR(VLOOKUP(E1219,Sheet2!A:B,2,0),"")</f>
        <v/>
      </c>
      <c r="I1219" s="22" t="str">
        <f t="shared" si="77"/>
        <v>706109</v>
      </c>
      <c r="J1219" s="22">
        <f t="shared" si="78"/>
        <v>1</v>
      </c>
      <c r="K1219" s="22">
        <f t="shared" si="79"/>
        <v>2</v>
      </c>
    </row>
    <row r="1220" spans="1:11" s="22" customFormat="1">
      <c r="A1220" s="22">
        <f>IFERROR(テーブル_Swim015[[#This Row],[競技番号]],"")</f>
        <v>109</v>
      </c>
      <c r="B1220" s="22">
        <f>IFERROR(テーブル_Swim015[[#This Row],[組]],"")</f>
        <v>1</v>
      </c>
      <c r="C1220" s="22">
        <f>IFERROR(テーブル_Swim015[[#This Row],[水路]],"")</f>
        <v>3</v>
      </c>
      <c r="D1220" s="22" t="str">
        <f t="shared" si="76"/>
        <v>10913</v>
      </c>
      <c r="E1220" s="22">
        <f>IFERROR(テーブル_Swim015[[#This Row],[選手番号]],"")</f>
        <v>595</v>
      </c>
      <c r="F1220" s="22" t="str">
        <f>IFERROR(VLOOKUP(E1220,Sheet3!A:H,3,0),"")</f>
        <v xml:space="preserve">山本　　柚                    </v>
      </c>
      <c r="G1220" s="22" t="str">
        <f>IFERROR(VLOOKUP(E1220,Sheet3!A:H,8,0),"")</f>
        <v xml:space="preserve">石原ＳＣ        </v>
      </c>
      <c r="H1220" s="22" t="str">
        <f>IFERROR(VLOOKUP(E1220,Sheet2!A:B,2,0),"")</f>
        <v/>
      </c>
      <c r="I1220" s="22" t="str">
        <f t="shared" si="77"/>
        <v>595109</v>
      </c>
      <c r="J1220" s="22">
        <f t="shared" si="78"/>
        <v>1</v>
      </c>
      <c r="K1220" s="22">
        <f t="shared" si="79"/>
        <v>3</v>
      </c>
    </row>
    <row r="1221" spans="1:11" s="22" customFormat="1">
      <c r="A1221" s="22">
        <f>IFERROR(テーブル_Swim015[[#This Row],[競技番号]],"")</f>
        <v>109</v>
      </c>
      <c r="B1221" s="22">
        <f>IFERROR(テーブル_Swim015[[#This Row],[組]],"")</f>
        <v>1</v>
      </c>
      <c r="C1221" s="22">
        <f>IFERROR(テーブル_Swim015[[#This Row],[水路]],"")</f>
        <v>4</v>
      </c>
      <c r="D1221" s="22" t="str">
        <f t="shared" si="76"/>
        <v>10914</v>
      </c>
      <c r="E1221" s="22">
        <f>IFERROR(テーブル_Swim015[[#This Row],[選手番号]],"")</f>
        <v>154</v>
      </c>
      <c r="F1221" s="22" t="str">
        <f>IFERROR(VLOOKUP(E1221,Sheet3!A:H,3,0),"")</f>
        <v xml:space="preserve">前川　與美                    </v>
      </c>
      <c r="G1221" s="22" t="str">
        <f>IFERROR(VLOOKUP(E1221,Sheet3!A:H,8,0),"")</f>
        <v xml:space="preserve">伊藤ＳＳ        </v>
      </c>
      <c r="H1221" s="22" t="str">
        <f>IFERROR(VLOOKUP(E1221,Sheet2!A:B,2,0),"")</f>
        <v/>
      </c>
      <c r="I1221" s="22" t="str">
        <f t="shared" si="77"/>
        <v>154109</v>
      </c>
      <c r="J1221" s="22">
        <f t="shared" si="78"/>
        <v>1</v>
      </c>
      <c r="K1221" s="22">
        <f t="shared" si="79"/>
        <v>4</v>
      </c>
    </row>
    <row r="1222" spans="1:11" s="22" customFormat="1">
      <c r="A1222" s="22">
        <f>IFERROR(テーブル_Swim015[[#This Row],[競技番号]],"")</f>
        <v>109</v>
      </c>
      <c r="B1222" s="22">
        <f>IFERROR(テーブル_Swim015[[#This Row],[組]],"")</f>
        <v>1</v>
      </c>
      <c r="C1222" s="22">
        <f>IFERROR(テーブル_Swim015[[#This Row],[水路]],"")</f>
        <v>5</v>
      </c>
      <c r="D1222" s="22" t="str">
        <f t="shared" si="76"/>
        <v>10915</v>
      </c>
      <c r="E1222" s="22">
        <f>IFERROR(テーブル_Swim015[[#This Row],[選手番号]],"")</f>
        <v>825</v>
      </c>
      <c r="F1222" s="22" t="str">
        <f>IFERROR(VLOOKUP(E1222,Sheet3!A:H,3,0),"")</f>
        <v xml:space="preserve">伊藤　夢華                    </v>
      </c>
      <c r="G1222" s="22" t="str">
        <f>IFERROR(VLOOKUP(E1222,Sheet3!A:H,8,0),"")</f>
        <v xml:space="preserve">NSP高知         </v>
      </c>
      <c r="H1222" s="22" t="str">
        <f>IFERROR(VLOOKUP(E1222,Sheet2!A:B,2,0),"")</f>
        <v/>
      </c>
      <c r="I1222" s="22" t="str">
        <f t="shared" si="77"/>
        <v>825109</v>
      </c>
      <c r="J1222" s="22">
        <f t="shared" si="78"/>
        <v>1</v>
      </c>
      <c r="K1222" s="22">
        <f t="shared" si="79"/>
        <v>5</v>
      </c>
    </row>
    <row r="1223" spans="1:11" s="22" customFormat="1">
      <c r="A1223" s="22">
        <f>IFERROR(テーブル_Swim015[[#This Row],[競技番号]],"")</f>
        <v>109</v>
      </c>
      <c r="B1223" s="22">
        <f>IFERROR(テーブル_Swim015[[#This Row],[組]],"")</f>
        <v>1</v>
      </c>
      <c r="C1223" s="22">
        <f>IFERROR(テーブル_Swim015[[#This Row],[水路]],"")</f>
        <v>6</v>
      </c>
      <c r="D1223" s="22" t="str">
        <f t="shared" si="76"/>
        <v>10916</v>
      </c>
      <c r="E1223" s="22">
        <f>IFERROR(テーブル_Swim015[[#This Row],[選手番号]],"")</f>
        <v>107</v>
      </c>
      <c r="F1223" s="22" t="str">
        <f>IFERROR(VLOOKUP(E1223,Sheet3!A:H,3,0),"")</f>
        <v xml:space="preserve">浅野　有紀                    </v>
      </c>
      <c r="G1223" s="22" t="str">
        <f>IFERROR(VLOOKUP(E1223,Sheet3!A:H,8,0),"")</f>
        <v xml:space="preserve">ジャパン観      </v>
      </c>
      <c r="H1223" s="22" t="str">
        <f>IFERROR(VLOOKUP(E1223,Sheet2!A:B,2,0),"")</f>
        <v/>
      </c>
      <c r="I1223" s="22" t="str">
        <f t="shared" si="77"/>
        <v>107109</v>
      </c>
      <c r="J1223" s="22">
        <f t="shared" si="78"/>
        <v>1</v>
      </c>
      <c r="K1223" s="22">
        <f t="shared" si="79"/>
        <v>6</v>
      </c>
    </row>
    <row r="1224" spans="1:11" s="22" customFormat="1">
      <c r="A1224" s="22">
        <f>IFERROR(テーブル_Swim015[[#This Row],[競技番号]],"")</f>
        <v>109</v>
      </c>
      <c r="B1224" s="22">
        <f>IFERROR(テーブル_Swim015[[#This Row],[組]],"")</f>
        <v>1</v>
      </c>
      <c r="C1224" s="22">
        <f>IFERROR(テーブル_Swim015[[#This Row],[水路]],"")</f>
        <v>7</v>
      </c>
      <c r="D1224" s="22" t="str">
        <f t="shared" si="76"/>
        <v>10917</v>
      </c>
      <c r="E1224" s="22">
        <f>IFERROR(テーブル_Swim015[[#This Row],[選手番号]],"")</f>
        <v>156</v>
      </c>
      <c r="F1224" s="22" t="str">
        <f>IFERROR(VLOOKUP(E1224,Sheet3!A:H,3,0),"")</f>
        <v xml:space="preserve">谷口みなみ                    </v>
      </c>
      <c r="G1224" s="22" t="str">
        <f>IFERROR(VLOOKUP(E1224,Sheet3!A:H,8,0),"")</f>
        <v xml:space="preserve">伊藤ＳＳ        </v>
      </c>
      <c r="H1224" s="22" t="str">
        <f>IFERROR(VLOOKUP(E1224,Sheet2!A:B,2,0),"")</f>
        <v/>
      </c>
      <c r="I1224" s="22" t="str">
        <f t="shared" si="77"/>
        <v>156109</v>
      </c>
      <c r="J1224" s="22">
        <f t="shared" si="78"/>
        <v>1</v>
      </c>
      <c r="K1224" s="22">
        <f t="shared" si="79"/>
        <v>7</v>
      </c>
    </row>
    <row r="1225" spans="1:11" s="22" customFormat="1">
      <c r="A1225" s="22">
        <f>IFERROR(テーブル_Swim015[[#This Row],[競技番号]],"")</f>
        <v>109</v>
      </c>
      <c r="B1225" s="22">
        <f>IFERROR(テーブル_Swim015[[#This Row],[組]],"")</f>
        <v>1</v>
      </c>
      <c r="C1225" s="22">
        <f>IFERROR(テーブル_Swim015[[#This Row],[水路]],"")</f>
        <v>8</v>
      </c>
      <c r="D1225" s="22" t="str">
        <f t="shared" si="76"/>
        <v>10918</v>
      </c>
      <c r="E1225" s="22">
        <f>IFERROR(テーブル_Swim015[[#This Row],[選手番号]],"")</f>
        <v>0</v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>0109</v>
      </c>
      <c r="J1225" s="22">
        <f t="shared" si="78"/>
        <v>1</v>
      </c>
      <c r="K1225" s="22">
        <f t="shared" si="79"/>
        <v>8</v>
      </c>
    </row>
    <row r="1226" spans="1:11" s="22" customFormat="1">
      <c r="A1226" s="22">
        <f>IFERROR(テーブル_Swim015[[#This Row],[競技番号]],"")</f>
        <v>109</v>
      </c>
      <c r="B1226" s="22">
        <f>IFERROR(テーブル_Swim015[[#This Row],[組]],"")</f>
        <v>2</v>
      </c>
      <c r="C1226" s="22">
        <f>IFERROR(テーブル_Swim015[[#This Row],[水路]],"")</f>
        <v>1</v>
      </c>
      <c r="D1226" s="22" t="str">
        <f t="shared" si="76"/>
        <v>10921</v>
      </c>
      <c r="E1226" s="22">
        <f>IFERROR(テーブル_Swim015[[#This Row],[選手番号]],"")</f>
        <v>408</v>
      </c>
      <c r="F1226" s="22" t="str">
        <f>IFERROR(VLOOKUP(E1226,Sheet3!A:H,3,0),"")</f>
        <v xml:space="preserve">岡野亜香里                    </v>
      </c>
      <c r="G1226" s="22" t="str">
        <f>IFERROR(VLOOKUP(E1226,Sheet3!A:H,8,0),"")</f>
        <v xml:space="preserve">ＯＫ藍住        </v>
      </c>
      <c r="H1226" s="22" t="str">
        <f>IFERROR(VLOOKUP(E1226,Sheet2!A:B,2,0),"")</f>
        <v/>
      </c>
      <c r="I1226" s="22" t="str">
        <f t="shared" si="77"/>
        <v>408109</v>
      </c>
      <c r="J1226" s="22">
        <f t="shared" si="78"/>
        <v>2</v>
      </c>
      <c r="K1226" s="22">
        <f t="shared" si="79"/>
        <v>1</v>
      </c>
    </row>
    <row r="1227" spans="1:11" s="22" customFormat="1">
      <c r="A1227" s="22">
        <f>IFERROR(テーブル_Swim015[[#This Row],[競技番号]],"")</f>
        <v>109</v>
      </c>
      <c r="B1227" s="22">
        <f>IFERROR(テーブル_Swim015[[#This Row],[組]],"")</f>
        <v>2</v>
      </c>
      <c r="C1227" s="22">
        <f>IFERROR(テーブル_Swim015[[#This Row],[水路]],"")</f>
        <v>2</v>
      </c>
      <c r="D1227" s="22" t="str">
        <f t="shared" si="76"/>
        <v>10922</v>
      </c>
      <c r="E1227" s="22">
        <f>IFERROR(テーブル_Swim015[[#This Row],[選手番号]],"")</f>
        <v>733</v>
      </c>
      <c r="F1227" s="22" t="str">
        <f>IFERROR(VLOOKUP(E1227,Sheet3!A:H,3,0),"")</f>
        <v xml:space="preserve">博田ゆいな                    </v>
      </c>
      <c r="G1227" s="22" t="str">
        <f>IFERROR(VLOOKUP(E1227,Sheet3!A:H,8,0),"")</f>
        <v xml:space="preserve">みかづきＳＳ    </v>
      </c>
      <c r="H1227" s="22" t="str">
        <f>IFERROR(VLOOKUP(E1227,Sheet2!A:B,2,0),"")</f>
        <v/>
      </c>
      <c r="I1227" s="22" t="str">
        <f t="shared" si="77"/>
        <v>733109</v>
      </c>
      <c r="J1227" s="22">
        <f t="shared" si="78"/>
        <v>2</v>
      </c>
      <c r="K1227" s="22">
        <f t="shared" si="79"/>
        <v>2</v>
      </c>
    </row>
    <row r="1228" spans="1:11" s="22" customFormat="1">
      <c r="A1228" s="22">
        <f>IFERROR(テーブル_Swim015[[#This Row],[競技番号]],"")</f>
        <v>109</v>
      </c>
      <c r="B1228" s="22">
        <f>IFERROR(テーブル_Swim015[[#This Row],[組]],"")</f>
        <v>2</v>
      </c>
      <c r="C1228" s="22">
        <f>IFERROR(テーブル_Swim015[[#This Row],[水路]],"")</f>
        <v>3</v>
      </c>
      <c r="D1228" s="22" t="str">
        <f t="shared" si="76"/>
        <v>10923</v>
      </c>
      <c r="E1228" s="22">
        <f>IFERROR(テーブル_Swim015[[#This Row],[選手番号]],"")</f>
        <v>323</v>
      </c>
      <c r="F1228" s="22" t="str">
        <f>IFERROR(VLOOKUP(E1228,Sheet3!A:H,3,0),"")</f>
        <v xml:space="preserve">西谷　優花                    </v>
      </c>
      <c r="G1228" s="22" t="str">
        <f>IFERROR(VLOOKUP(E1228,Sheet3!A:H,8,0),"")</f>
        <v xml:space="preserve">ハッピー阿南    </v>
      </c>
      <c r="H1228" s="22" t="str">
        <f>IFERROR(VLOOKUP(E1228,Sheet2!A:B,2,0),"")</f>
        <v/>
      </c>
      <c r="I1228" s="22" t="str">
        <f t="shared" si="77"/>
        <v>323109</v>
      </c>
      <c r="J1228" s="22">
        <f t="shared" si="78"/>
        <v>2</v>
      </c>
      <c r="K1228" s="22">
        <f t="shared" si="79"/>
        <v>3</v>
      </c>
    </row>
    <row r="1229" spans="1:11" s="22" customFormat="1">
      <c r="A1229" s="22">
        <f>IFERROR(テーブル_Swim015[[#This Row],[競技番号]],"")</f>
        <v>109</v>
      </c>
      <c r="B1229" s="22">
        <f>IFERROR(テーブル_Swim015[[#This Row],[組]],"")</f>
        <v>2</v>
      </c>
      <c r="C1229" s="22">
        <f>IFERROR(テーブル_Swim015[[#This Row],[水路]],"")</f>
        <v>4</v>
      </c>
      <c r="D1229" s="22" t="str">
        <f t="shared" si="76"/>
        <v>10924</v>
      </c>
      <c r="E1229" s="22">
        <f>IFERROR(テーブル_Swim015[[#This Row],[選手番号]],"")</f>
        <v>108</v>
      </c>
      <c r="F1229" s="22" t="str">
        <f>IFERROR(VLOOKUP(E1229,Sheet3!A:H,3,0),"")</f>
        <v xml:space="preserve">牧野　桜子                    </v>
      </c>
      <c r="G1229" s="22" t="str">
        <f>IFERROR(VLOOKUP(E1229,Sheet3!A:H,8,0),"")</f>
        <v xml:space="preserve">ジャパン観      </v>
      </c>
      <c r="H1229" s="22" t="str">
        <f>IFERROR(VLOOKUP(E1229,Sheet2!A:B,2,0),"")</f>
        <v/>
      </c>
      <c r="I1229" s="22" t="str">
        <f t="shared" si="77"/>
        <v>108109</v>
      </c>
      <c r="J1229" s="22">
        <f t="shared" si="78"/>
        <v>2</v>
      </c>
      <c r="K1229" s="22">
        <f t="shared" si="79"/>
        <v>4</v>
      </c>
    </row>
    <row r="1230" spans="1:11" s="22" customFormat="1">
      <c r="A1230" s="22">
        <f>IFERROR(テーブル_Swim015[[#This Row],[競技番号]],"")</f>
        <v>109</v>
      </c>
      <c r="B1230" s="22">
        <f>IFERROR(テーブル_Swim015[[#This Row],[組]],"")</f>
        <v>2</v>
      </c>
      <c r="C1230" s="22">
        <f>IFERROR(テーブル_Swim015[[#This Row],[水路]],"")</f>
        <v>5</v>
      </c>
      <c r="D1230" s="22" t="str">
        <f t="shared" si="76"/>
        <v>10925</v>
      </c>
      <c r="E1230" s="22">
        <f>IFERROR(テーブル_Swim015[[#This Row],[選手番号]],"")</f>
        <v>231</v>
      </c>
      <c r="F1230" s="22" t="str">
        <f>IFERROR(VLOOKUP(E1230,Sheet3!A:H,3,0),"")</f>
        <v xml:space="preserve">大高八重子                    </v>
      </c>
      <c r="G1230" s="22" t="str">
        <f>IFERROR(VLOOKUP(E1230,Sheet3!A:H,8,0),"")</f>
        <v xml:space="preserve">サンダーＳＳ    </v>
      </c>
      <c r="H1230" s="22" t="str">
        <f>IFERROR(VLOOKUP(E1230,Sheet2!A:B,2,0),"")</f>
        <v/>
      </c>
      <c r="I1230" s="22" t="str">
        <f t="shared" si="77"/>
        <v>231109</v>
      </c>
      <c r="J1230" s="22">
        <f t="shared" si="78"/>
        <v>2</v>
      </c>
      <c r="K1230" s="22">
        <f t="shared" si="79"/>
        <v>5</v>
      </c>
    </row>
    <row r="1231" spans="1:11" s="22" customFormat="1">
      <c r="A1231" s="22">
        <f>IFERROR(テーブル_Swim015[[#This Row],[競技番号]],"")</f>
        <v>109</v>
      </c>
      <c r="B1231" s="22">
        <f>IFERROR(テーブル_Swim015[[#This Row],[組]],"")</f>
        <v>2</v>
      </c>
      <c r="C1231" s="22">
        <f>IFERROR(テーブル_Swim015[[#This Row],[水路]],"")</f>
        <v>6</v>
      </c>
      <c r="D1231" s="22" t="str">
        <f t="shared" si="76"/>
        <v>10926</v>
      </c>
      <c r="E1231" s="22">
        <f>IFERROR(テーブル_Swim015[[#This Row],[選手番号]],"")</f>
        <v>494</v>
      </c>
      <c r="F1231" s="22" t="str">
        <f>IFERROR(VLOOKUP(E1231,Sheet3!A:H,3,0),"")</f>
        <v xml:space="preserve">松本　結衣                    </v>
      </c>
      <c r="G1231" s="22" t="str">
        <f>IFERROR(VLOOKUP(E1231,Sheet3!A:H,8,0),"")</f>
        <v xml:space="preserve">ｴﾘｴｰﾙSRT        </v>
      </c>
      <c r="H1231" s="22" t="str">
        <f>IFERROR(VLOOKUP(E1231,Sheet2!A:B,2,0),"")</f>
        <v/>
      </c>
      <c r="I1231" s="22" t="str">
        <f t="shared" si="77"/>
        <v>494109</v>
      </c>
      <c r="J1231" s="22">
        <f t="shared" si="78"/>
        <v>2</v>
      </c>
      <c r="K1231" s="22">
        <f t="shared" si="79"/>
        <v>6</v>
      </c>
    </row>
    <row r="1232" spans="1:11">
      <c r="A1232" s="22">
        <f>IFERROR(テーブル_Swim015[[#This Row],[競技番号]],"")</f>
        <v>109</v>
      </c>
      <c r="B1232" s="22">
        <f>IFERROR(テーブル_Swim015[[#This Row],[組]],"")</f>
        <v>2</v>
      </c>
      <c r="C1232" s="22">
        <f>IFERROR(テーブル_Swim015[[#This Row],[水路]],"")</f>
        <v>7</v>
      </c>
      <c r="D1232" s="22" t="str">
        <f t="shared" si="76"/>
        <v>10927</v>
      </c>
      <c r="E1232" s="22">
        <f>IFERROR(テーブル_Swim015[[#This Row],[選手番号]],"")</f>
        <v>73</v>
      </c>
      <c r="F1232" s="22" t="str">
        <f>IFERROR(VLOOKUP(E1232,Sheet3!A:H,3,0),"")</f>
        <v xml:space="preserve">川西陽菜代                    </v>
      </c>
      <c r="G1232" s="22" t="str">
        <f>IFERROR(VLOOKUP(E1232,Sheet3!A:H,8,0),"")</f>
        <v xml:space="preserve">ジャパン丸亀    </v>
      </c>
      <c r="H1232" s="22" t="str">
        <f>IFERROR(VLOOKUP(E1232,Sheet2!A:B,2,0),"")</f>
        <v/>
      </c>
      <c r="I1232" s="22" t="str">
        <f t="shared" si="77"/>
        <v>73109</v>
      </c>
      <c r="J1232" s="22">
        <f t="shared" si="78"/>
        <v>2</v>
      </c>
      <c r="K1232" s="22">
        <f t="shared" si="79"/>
        <v>7</v>
      </c>
    </row>
    <row r="1233" spans="1:11">
      <c r="A1233" s="22">
        <f>IFERROR(テーブル_Swim015[[#This Row],[競技番号]],"")</f>
        <v>109</v>
      </c>
      <c r="B1233" s="22">
        <f>IFERROR(テーブル_Swim015[[#This Row],[組]],"")</f>
        <v>2</v>
      </c>
      <c r="C1233" s="22">
        <f>IFERROR(テーブル_Swim015[[#This Row],[水路]],"")</f>
        <v>8</v>
      </c>
      <c r="D1233" s="22" t="str">
        <f t="shared" si="76"/>
        <v>10928</v>
      </c>
      <c r="E1233" s="22">
        <f>IFERROR(テーブル_Swim015[[#This Row],[選手番号]],"")</f>
        <v>778</v>
      </c>
      <c r="F1233" s="22" t="str">
        <f>IFERROR(VLOOKUP(E1233,Sheet3!A:H,3,0),"")</f>
        <v xml:space="preserve">野中　彩希                    </v>
      </c>
      <c r="G1233" s="22" t="str">
        <f>IFERROR(VLOOKUP(E1233,Sheet3!A:H,8,0),"")</f>
        <v xml:space="preserve">ZEYO-ST         </v>
      </c>
      <c r="H1233" s="22" t="str">
        <f>IFERROR(VLOOKUP(E1233,Sheet2!A:B,2,0),"")</f>
        <v/>
      </c>
      <c r="I1233" s="22" t="str">
        <f t="shared" si="77"/>
        <v>778109</v>
      </c>
      <c r="J1233" s="22">
        <f t="shared" si="78"/>
        <v>2</v>
      </c>
      <c r="K1233" s="22">
        <f t="shared" si="79"/>
        <v>8</v>
      </c>
    </row>
    <row r="1234" spans="1:11">
      <c r="A1234" s="22">
        <f>IFERROR(テーブル_Swim015[[#This Row],[競技番号]],"")</f>
        <v>110</v>
      </c>
      <c r="B1234" s="22">
        <f>IFERROR(テーブル_Swim015[[#This Row],[組]],"")</f>
        <v>1</v>
      </c>
      <c r="C1234" s="22">
        <f>IFERROR(テーブル_Swim015[[#This Row],[水路]],"")</f>
        <v>1</v>
      </c>
      <c r="D1234" s="22" t="str">
        <f t="shared" ref="D1234:D1297" si="80">CONCATENATE(A1234,B1234,C1234)</f>
        <v>11011</v>
      </c>
      <c r="E1234" s="22">
        <f>IFERROR(テーブル_Swim015[[#This Row],[選手番号]],"")</f>
        <v>0</v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>0110</v>
      </c>
      <c r="J1234" s="22">
        <f t="shared" si="78"/>
        <v>1</v>
      </c>
      <c r="K1234" s="22">
        <f t="shared" si="79"/>
        <v>1</v>
      </c>
    </row>
    <row r="1235" spans="1:11">
      <c r="A1235" s="22">
        <f>IFERROR(テーブル_Swim015[[#This Row],[競技番号]],"")</f>
        <v>110</v>
      </c>
      <c r="B1235" s="22">
        <f>IFERROR(テーブル_Swim015[[#This Row],[組]],"")</f>
        <v>1</v>
      </c>
      <c r="C1235" s="22">
        <f>IFERROR(テーブル_Swim015[[#This Row],[水路]],"")</f>
        <v>2</v>
      </c>
      <c r="D1235" s="22" t="str">
        <f t="shared" si="80"/>
        <v>11012</v>
      </c>
      <c r="E1235" s="22">
        <f>IFERROR(テーブル_Swim015[[#This Row],[選手番号]],"")</f>
        <v>0</v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>0110</v>
      </c>
      <c r="J1235" s="22">
        <f t="shared" ref="J1235:J1298" si="82">B1235</f>
        <v>1</v>
      </c>
      <c r="K1235" s="22">
        <f t="shared" ref="K1235:K1298" si="83">C1235</f>
        <v>2</v>
      </c>
    </row>
    <row r="1236" spans="1:11">
      <c r="A1236" s="22">
        <f>IFERROR(テーブル_Swim015[[#This Row],[競技番号]],"")</f>
        <v>110</v>
      </c>
      <c r="B1236" s="22">
        <f>IFERROR(テーブル_Swim015[[#This Row],[組]],"")</f>
        <v>1</v>
      </c>
      <c r="C1236" s="22">
        <f>IFERROR(テーブル_Swim015[[#This Row],[水路]],"")</f>
        <v>3</v>
      </c>
      <c r="D1236" s="22" t="str">
        <f t="shared" si="80"/>
        <v>11013</v>
      </c>
      <c r="E1236" s="22">
        <f>IFERROR(テーブル_Swim015[[#This Row],[選手番号]],"")</f>
        <v>816</v>
      </c>
      <c r="F1236" s="22" t="str">
        <f>IFERROR(VLOOKUP(E1236,Sheet3!A:H,3,0),"")</f>
        <v xml:space="preserve">坂本　昂太                    </v>
      </c>
      <c r="G1236" s="22" t="str">
        <f>IFERROR(VLOOKUP(E1236,Sheet3!A:H,8,0),"")</f>
        <v xml:space="preserve">NSP高知         </v>
      </c>
      <c r="H1236" s="22" t="str">
        <f>IFERROR(VLOOKUP(E1236,Sheet2!A:B,2,0),"")</f>
        <v/>
      </c>
      <c r="I1236" s="22" t="str">
        <f t="shared" si="81"/>
        <v>816110</v>
      </c>
      <c r="J1236" s="22">
        <f t="shared" si="82"/>
        <v>1</v>
      </c>
      <c r="K1236" s="22">
        <f t="shared" si="83"/>
        <v>3</v>
      </c>
    </row>
    <row r="1237" spans="1:11">
      <c r="A1237" s="22">
        <f>IFERROR(テーブル_Swim015[[#This Row],[競技番号]],"")</f>
        <v>110</v>
      </c>
      <c r="B1237" s="22">
        <f>IFERROR(テーブル_Swim015[[#This Row],[組]],"")</f>
        <v>1</v>
      </c>
      <c r="C1237" s="22">
        <f>IFERROR(テーブル_Swim015[[#This Row],[水路]],"")</f>
        <v>4</v>
      </c>
      <c r="D1237" s="22" t="str">
        <f t="shared" si="80"/>
        <v>11014</v>
      </c>
      <c r="E1237" s="22">
        <f>IFERROR(テーブル_Swim015[[#This Row],[選手番号]],"")</f>
        <v>399</v>
      </c>
      <c r="F1237" s="22" t="str">
        <f>IFERROR(VLOOKUP(E1237,Sheet3!A:H,3,0),"")</f>
        <v xml:space="preserve">大島　慶凡                    </v>
      </c>
      <c r="G1237" s="22" t="str">
        <f>IFERROR(VLOOKUP(E1237,Sheet3!A:H,8,0),"")</f>
        <v xml:space="preserve">ＯＫ藍住        </v>
      </c>
      <c r="H1237" s="22" t="str">
        <f>IFERROR(VLOOKUP(E1237,Sheet2!A:B,2,0),"")</f>
        <v/>
      </c>
      <c r="I1237" s="22" t="str">
        <f t="shared" si="81"/>
        <v>399110</v>
      </c>
      <c r="J1237" s="22">
        <f t="shared" si="82"/>
        <v>1</v>
      </c>
      <c r="K1237" s="22">
        <f t="shared" si="83"/>
        <v>4</v>
      </c>
    </row>
    <row r="1238" spans="1:11">
      <c r="A1238" s="22">
        <f>IFERROR(テーブル_Swim015[[#This Row],[競技番号]],"")</f>
        <v>110</v>
      </c>
      <c r="B1238" s="22">
        <f>IFERROR(テーブル_Swim015[[#This Row],[組]],"")</f>
        <v>1</v>
      </c>
      <c r="C1238" s="22">
        <f>IFERROR(テーブル_Swim015[[#This Row],[水路]],"")</f>
        <v>5</v>
      </c>
      <c r="D1238" s="22" t="str">
        <f t="shared" si="80"/>
        <v>11015</v>
      </c>
      <c r="E1238" s="22">
        <f>IFERROR(テーブル_Swim015[[#This Row],[選手番号]],"")</f>
        <v>836</v>
      </c>
      <c r="F1238" s="22" t="str">
        <f>IFERROR(VLOOKUP(E1238,Sheet3!A:H,3,0),"")</f>
        <v xml:space="preserve">池本　博翔                    </v>
      </c>
      <c r="G1238" s="22" t="str">
        <f>IFERROR(VLOOKUP(E1238,Sheet3!A:H,8,0),"")</f>
        <v xml:space="preserve">ﾌｨｯﾀ高知        </v>
      </c>
      <c r="H1238" s="22" t="str">
        <f>IFERROR(VLOOKUP(E1238,Sheet2!A:B,2,0),"")</f>
        <v/>
      </c>
      <c r="I1238" s="22" t="str">
        <f t="shared" si="81"/>
        <v>836110</v>
      </c>
      <c r="J1238" s="22">
        <f t="shared" si="82"/>
        <v>1</v>
      </c>
      <c r="K1238" s="22">
        <f t="shared" si="83"/>
        <v>5</v>
      </c>
    </row>
    <row r="1239" spans="1:11">
      <c r="A1239" s="22">
        <f>IFERROR(テーブル_Swim015[[#This Row],[競技番号]],"")</f>
        <v>110</v>
      </c>
      <c r="B1239" s="22">
        <f>IFERROR(テーブル_Swim015[[#This Row],[組]],"")</f>
        <v>1</v>
      </c>
      <c r="C1239" s="22">
        <f>IFERROR(テーブル_Swim015[[#This Row],[水路]],"")</f>
        <v>6</v>
      </c>
      <c r="D1239" s="22" t="str">
        <f t="shared" si="80"/>
        <v>11016</v>
      </c>
      <c r="E1239" s="22">
        <f>IFERROR(テーブル_Swim015[[#This Row],[選手番号]],"")</f>
        <v>184</v>
      </c>
      <c r="F1239" s="22" t="str">
        <f>IFERROR(VLOOKUP(E1239,Sheet3!A:H,3,0),"")</f>
        <v xml:space="preserve">下舞　愛夢                    </v>
      </c>
      <c r="G1239" s="22" t="str">
        <f>IFERROR(VLOOKUP(E1239,Sheet3!A:H,8,0),"")</f>
        <v xml:space="preserve">坂出伊藤ＳＳ    </v>
      </c>
      <c r="H1239" s="22" t="str">
        <f>IFERROR(VLOOKUP(E1239,Sheet2!A:B,2,0),"")</f>
        <v/>
      </c>
      <c r="I1239" s="22" t="str">
        <f t="shared" si="81"/>
        <v>184110</v>
      </c>
      <c r="J1239" s="22">
        <f t="shared" si="82"/>
        <v>1</v>
      </c>
      <c r="K1239" s="22">
        <f t="shared" si="83"/>
        <v>6</v>
      </c>
    </row>
    <row r="1240" spans="1:11">
      <c r="A1240" s="22">
        <f>IFERROR(テーブル_Swim015[[#This Row],[競技番号]],"")</f>
        <v>110</v>
      </c>
      <c r="B1240" s="22">
        <f>IFERROR(テーブル_Swim015[[#This Row],[組]],"")</f>
        <v>1</v>
      </c>
      <c r="C1240" s="22">
        <f>IFERROR(テーブル_Swim015[[#This Row],[水路]],"")</f>
        <v>7</v>
      </c>
      <c r="D1240" s="22" t="str">
        <f t="shared" si="80"/>
        <v>11017</v>
      </c>
      <c r="E1240" s="22">
        <f>IFERROR(テーブル_Swim015[[#This Row],[選手番号]],"")</f>
        <v>0</v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>0110</v>
      </c>
      <c r="J1240" s="22">
        <f t="shared" si="82"/>
        <v>1</v>
      </c>
      <c r="K1240" s="22">
        <f t="shared" si="83"/>
        <v>7</v>
      </c>
    </row>
    <row r="1241" spans="1:11">
      <c r="A1241" s="22">
        <f>IFERROR(テーブル_Swim015[[#This Row],[競技番号]],"")</f>
        <v>110</v>
      </c>
      <c r="B1241" s="22">
        <f>IFERROR(テーブル_Swim015[[#This Row],[組]],"")</f>
        <v>1</v>
      </c>
      <c r="C1241" s="22">
        <f>IFERROR(テーブル_Swim015[[#This Row],[水路]],"")</f>
        <v>8</v>
      </c>
      <c r="D1241" s="22" t="str">
        <f t="shared" si="80"/>
        <v>11018</v>
      </c>
      <c r="E1241" s="22">
        <f>IFERROR(テーブル_Swim015[[#This Row],[選手番号]],"")</f>
        <v>0</v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>0110</v>
      </c>
      <c r="J1241" s="22">
        <f t="shared" si="82"/>
        <v>1</v>
      </c>
      <c r="K1241" s="22">
        <f t="shared" si="83"/>
        <v>8</v>
      </c>
    </row>
    <row r="1242" spans="1:11">
      <c r="A1242" s="22">
        <f>IFERROR(テーブル_Swim015[[#This Row],[競技番号]],"")</f>
        <v>110</v>
      </c>
      <c r="B1242" s="22">
        <f>IFERROR(テーブル_Swim015[[#This Row],[組]],"")</f>
        <v>2</v>
      </c>
      <c r="C1242" s="22">
        <f>IFERROR(テーブル_Swim015[[#This Row],[水路]],"")</f>
        <v>1</v>
      </c>
      <c r="D1242" s="22" t="str">
        <f t="shared" si="80"/>
        <v>11021</v>
      </c>
      <c r="E1242" s="22">
        <f>IFERROR(テーブル_Swim015[[#This Row],[選手番号]],"")</f>
        <v>344</v>
      </c>
      <c r="F1242" s="22" t="str">
        <f>IFERROR(VLOOKUP(E1242,Sheet3!A:H,3,0),"")</f>
        <v xml:space="preserve">濵渕　元暉                    </v>
      </c>
      <c r="G1242" s="22" t="str">
        <f>IFERROR(VLOOKUP(E1242,Sheet3!A:H,8,0),"")</f>
        <v xml:space="preserve">ＯＫＳＳ        </v>
      </c>
      <c r="H1242" s="22" t="str">
        <f>IFERROR(VLOOKUP(E1242,Sheet2!A:B,2,0),"")</f>
        <v/>
      </c>
      <c r="I1242" s="22" t="str">
        <f t="shared" si="81"/>
        <v>344110</v>
      </c>
      <c r="J1242" s="22">
        <f t="shared" si="82"/>
        <v>2</v>
      </c>
      <c r="K1242" s="22">
        <f t="shared" si="83"/>
        <v>1</v>
      </c>
    </row>
    <row r="1243" spans="1:11">
      <c r="A1243" s="22">
        <f>IFERROR(テーブル_Swim015[[#This Row],[競技番号]],"")</f>
        <v>110</v>
      </c>
      <c r="B1243" s="22">
        <f>IFERROR(テーブル_Swim015[[#This Row],[組]],"")</f>
        <v>2</v>
      </c>
      <c r="C1243" s="22">
        <f>IFERROR(テーブル_Swim015[[#This Row],[水路]],"")</f>
        <v>2</v>
      </c>
      <c r="D1243" s="22" t="str">
        <f t="shared" si="80"/>
        <v>11022</v>
      </c>
      <c r="E1243" s="22">
        <f>IFERROR(テーブル_Swim015[[#This Row],[選手番号]],"")</f>
        <v>693</v>
      </c>
      <c r="F1243" s="22" t="str">
        <f>IFERROR(VLOOKUP(E1243,Sheet3!A:H,3,0),"")</f>
        <v xml:space="preserve">清水　貫智                    </v>
      </c>
      <c r="G1243" s="22" t="str">
        <f>IFERROR(VLOOKUP(E1243,Sheet3!A:H,8,0),"")</f>
        <v xml:space="preserve">Ｂ＆Ｇ愛南      </v>
      </c>
      <c r="H1243" s="22" t="str">
        <f>IFERROR(VLOOKUP(E1243,Sheet2!A:B,2,0),"")</f>
        <v/>
      </c>
      <c r="I1243" s="22" t="str">
        <f t="shared" si="81"/>
        <v>693110</v>
      </c>
      <c r="J1243" s="22">
        <f t="shared" si="82"/>
        <v>2</v>
      </c>
      <c r="K1243" s="22">
        <f t="shared" si="83"/>
        <v>2</v>
      </c>
    </row>
    <row r="1244" spans="1:11">
      <c r="A1244" s="22">
        <f>IFERROR(テーブル_Swim015[[#This Row],[競技番号]],"")</f>
        <v>110</v>
      </c>
      <c r="B1244" s="22">
        <f>IFERROR(テーブル_Swim015[[#This Row],[組]],"")</f>
        <v>2</v>
      </c>
      <c r="C1244" s="22">
        <f>IFERROR(テーブル_Swim015[[#This Row],[水路]],"")</f>
        <v>3</v>
      </c>
      <c r="D1244" s="22" t="str">
        <f t="shared" si="80"/>
        <v>11023</v>
      </c>
      <c r="E1244" s="22">
        <f>IFERROR(テーブル_Swim015[[#This Row],[選手番号]],"")</f>
        <v>589</v>
      </c>
      <c r="F1244" s="22" t="str">
        <f>IFERROR(VLOOKUP(E1244,Sheet3!A:H,3,0),"")</f>
        <v xml:space="preserve">廣川勇太郎                    </v>
      </c>
      <c r="G1244" s="22" t="str">
        <f>IFERROR(VLOOKUP(E1244,Sheet3!A:H,8,0),"")</f>
        <v xml:space="preserve">石原ＳＣ        </v>
      </c>
      <c r="H1244" s="22" t="str">
        <f>IFERROR(VLOOKUP(E1244,Sheet2!A:B,2,0),"")</f>
        <v/>
      </c>
      <c r="I1244" s="22" t="str">
        <f t="shared" si="81"/>
        <v>589110</v>
      </c>
      <c r="J1244" s="22">
        <f t="shared" si="82"/>
        <v>2</v>
      </c>
      <c r="K1244" s="22">
        <f t="shared" si="83"/>
        <v>3</v>
      </c>
    </row>
    <row r="1245" spans="1:11">
      <c r="A1245" s="22">
        <f>IFERROR(テーブル_Swim015[[#This Row],[競技番号]],"")</f>
        <v>110</v>
      </c>
      <c r="B1245" s="22">
        <f>IFERROR(テーブル_Swim015[[#This Row],[組]],"")</f>
        <v>2</v>
      </c>
      <c r="C1245" s="22">
        <f>IFERROR(テーブル_Swim015[[#This Row],[水路]],"")</f>
        <v>4</v>
      </c>
      <c r="D1245" s="22" t="str">
        <f t="shared" si="80"/>
        <v>11024</v>
      </c>
      <c r="E1245" s="22">
        <f>IFERROR(テーブル_Swim015[[#This Row],[選手番号]],"")</f>
        <v>241</v>
      </c>
      <c r="F1245" s="22" t="str">
        <f>IFERROR(VLOOKUP(E1245,Sheet3!A:H,3,0),"")</f>
        <v xml:space="preserve">山下　素直                    </v>
      </c>
      <c r="G1245" s="22" t="str">
        <f>IFERROR(VLOOKUP(E1245,Sheet3!A:H,8,0),"")</f>
        <v xml:space="preserve">JSSセンコー     </v>
      </c>
      <c r="H1245" s="22" t="str">
        <f>IFERROR(VLOOKUP(E1245,Sheet2!A:B,2,0),"")</f>
        <v/>
      </c>
      <c r="I1245" s="22" t="str">
        <f t="shared" si="81"/>
        <v>241110</v>
      </c>
      <c r="J1245" s="22">
        <f t="shared" si="82"/>
        <v>2</v>
      </c>
      <c r="K1245" s="22">
        <f t="shared" si="83"/>
        <v>4</v>
      </c>
    </row>
    <row r="1246" spans="1:11">
      <c r="A1246" s="22">
        <f>IFERROR(テーブル_Swim015[[#This Row],[競技番号]],"")</f>
        <v>110</v>
      </c>
      <c r="B1246" s="22">
        <f>IFERROR(テーブル_Swim015[[#This Row],[組]],"")</f>
        <v>2</v>
      </c>
      <c r="C1246" s="22">
        <f>IFERROR(テーブル_Swim015[[#This Row],[水路]],"")</f>
        <v>5</v>
      </c>
      <c r="D1246" s="22" t="str">
        <f t="shared" si="80"/>
        <v>11025</v>
      </c>
      <c r="E1246" s="22">
        <f>IFERROR(テーブル_Swim015[[#This Row],[選手番号]],"")</f>
        <v>290</v>
      </c>
      <c r="F1246" s="22" t="str">
        <f>IFERROR(VLOOKUP(E1246,Sheet3!A:H,3,0),"")</f>
        <v xml:space="preserve">廣瀬　俊輔                    </v>
      </c>
      <c r="G1246" s="22" t="str">
        <f>IFERROR(VLOOKUP(E1246,Sheet3!A:H,8,0),"")</f>
        <v xml:space="preserve">ＷＡＭＳＴ      </v>
      </c>
      <c r="H1246" s="22" t="str">
        <f>IFERROR(VLOOKUP(E1246,Sheet2!A:B,2,0),"")</f>
        <v/>
      </c>
      <c r="I1246" s="22" t="str">
        <f t="shared" si="81"/>
        <v>290110</v>
      </c>
      <c r="J1246" s="22">
        <f t="shared" si="82"/>
        <v>2</v>
      </c>
      <c r="K1246" s="22">
        <f t="shared" si="83"/>
        <v>5</v>
      </c>
    </row>
    <row r="1247" spans="1:11">
      <c r="A1247" s="22">
        <f>IFERROR(テーブル_Swim015[[#This Row],[競技番号]],"")</f>
        <v>110</v>
      </c>
      <c r="B1247" s="22">
        <f>IFERROR(テーブル_Swim015[[#This Row],[組]],"")</f>
        <v>2</v>
      </c>
      <c r="C1247" s="22">
        <f>IFERROR(テーブル_Swim015[[#This Row],[水路]],"")</f>
        <v>6</v>
      </c>
      <c r="D1247" s="22" t="str">
        <f t="shared" si="80"/>
        <v>11026</v>
      </c>
      <c r="E1247" s="22">
        <f>IFERROR(テーブル_Swim015[[#This Row],[選手番号]],"")</f>
        <v>414</v>
      </c>
      <c r="F1247" s="22" t="str">
        <f>IFERROR(VLOOKUP(E1247,Sheet3!A:H,3,0),"")</f>
        <v xml:space="preserve">武市　将真                    </v>
      </c>
      <c r="G1247" s="22" t="str">
        <f>IFERROR(VLOOKUP(E1247,Sheet3!A:H,8,0),"")</f>
        <v xml:space="preserve">トビウオ川内    </v>
      </c>
      <c r="H1247" s="22" t="str">
        <f>IFERROR(VLOOKUP(E1247,Sheet2!A:B,2,0),"")</f>
        <v/>
      </c>
      <c r="I1247" s="22" t="str">
        <f t="shared" si="81"/>
        <v>414110</v>
      </c>
      <c r="J1247" s="22">
        <f t="shared" si="82"/>
        <v>2</v>
      </c>
      <c r="K1247" s="22">
        <f t="shared" si="83"/>
        <v>6</v>
      </c>
    </row>
    <row r="1248" spans="1:11">
      <c r="A1248" s="22">
        <f>IFERROR(テーブル_Swim015[[#This Row],[競技番号]],"")</f>
        <v>110</v>
      </c>
      <c r="B1248" s="22">
        <f>IFERROR(テーブル_Swim015[[#This Row],[組]],"")</f>
        <v>2</v>
      </c>
      <c r="C1248" s="22">
        <f>IFERROR(テーブル_Swim015[[#This Row],[水路]],"")</f>
        <v>7</v>
      </c>
      <c r="D1248" s="22" t="str">
        <f t="shared" si="80"/>
        <v>11027</v>
      </c>
      <c r="E1248" s="22">
        <f>IFERROR(テーブル_Swim015[[#This Row],[選手番号]],"")</f>
        <v>740</v>
      </c>
      <c r="F1248" s="22" t="str">
        <f>IFERROR(VLOOKUP(E1248,Sheet3!A:H,3,0),"")</f>
        <v xml:space="preserve">光平　孟広                    </v>
      </c>
      <c r="G1248" s="22" t="str">
        <f>IFERROR(VLOOKUP(E1248,Sheet3!A:H,8,0),"")</f>
        <v xml:space="preserve">ＪＳＳ高知      </v>
      </c>
      <c r="H1248" s="22" t="str">
        <f>IFERROR(VLOOKUP(E1248,Sheet2!A:B,2,0),"")</f>
        <v/>
      </c>
      <c r="I1248" s="22" t="str">
        <f t="shared" si="81"/>
        <v>740110</v>
      </c>
      <c r="J1248" s="22">
        <f t="shared" si="82"/>
        <v>2</v>
      </c>
      <c r="K1248" s="22">
        <f t="shared" si="83"/>
        <v>7</v>
      </c>
    </row>
    <row r="1249" spans="1:11">
      <c r="A1249" s="22">
        <f>IFERROR(テーブル_Swim015[[#This Row],[競技番号]],"")</f>
        <v>110</v>
      </c>
      <c r="B1249" s="22">
        <f>IFERROR(テーブル_Swim015[[#This Row],[組]],"")</f>
        <v>2</v>
      </c>
      <c r="C1249" s="22">
        <f>IFERROR(テーブル_Swim015[[#This Row],[水路]],"")</f>
        <v>8</v>
      </c>
      <c r="D1249" s="22" t="str">
        <f t="shared" si="80"/>
        <v>11028</v>
      </c>
      <c r="E1249" s="22">
        <f>IFERROR(テーブル_Swim015[[#This Row],[選手番号]],"")</f>
        <v>185</v>
      </c>
      <c r="F1249" s="22" t="str">
        <f>IFERROR(VLOOKUP(E1249,Sheet3!A:H,3,0),"")</f>
        <v xml:space="preserve">稲尾　壱沙                    </v>
      </c>
      <c r="G1249" s="22" t="str">
        <f>IFERROR(VLOOKUP(E1249,Sheet3!A:H,8,0),"")</f>
        <v xml:space="preserve">坂出伊藤ＳＳ    </v>
      </c>
      <c r="H1249" s="22" t="str">
        <f>IFERROR(VLOOKUP(E1249,Sheet2!A:B,2,0),"")</f>
        <v/>
      </c>
      <c r="I1249" s="22" t="str">
        <f t="shared" si="81"/>
        <v>185110</v>
      </c>
      <c r="J1249" s="22">
        <f t="shared" si="82"/>
        <v>2</v>
      </c>
      <c r="K1249" s="22">
        <f t="shared" si="83"/>
        <v>8</v>
      </c>
    </row>
    <row r="1250" spans="1:11">
      <c r="A1250" s="22">
        <f>IFERROR(テーブル_Swim015[[#This Row],[競技番号]],"")</f>
        <v>111</v>
      </c>
      <c r="B1250" s="22">
        <f>IFERROR(テーブル_Swim015[[#This Row],[組]],"")</f>
        <v>1</v>
      </c>
      <c r="C1250" s="22">
        <f>IFERROR(テーブル_Swim015[[#This Row],[水路]],"")</f>
        <v>1</v>
      </c>
      <c r="D1250" s="22" t="str">
        <f t="shared" si="80"/>
        <v>11111</v>
      </c>
      <c r="E1250" s="22">
        <f>IFERROR(テーブル_Swim015[[#This Row],[選手番号]],"")</f>
        <v>0</v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>0111</v>
      </c>
      <c r="J1250" s="22">
        <f t="shared" si="82"/>
        <v>1</v>
      </c>
      <c r="K1250" s="22">
        <f t="shared" si="83"/>
        <v>1</v>
      </c>
    </row>
    <row r="1251" spans="1:11">
      <c r="A1251" s="22">
        <f>IFERROR(テーブル_Swim015[[#This Row],[競技番号]],"")</f>
        <v>111</v>
      </c>
      <c r="B1251" s="22">
        <f>IFERROR(テーブル_Swim015[[#This Row],[組]],"")</f>
        <v>1</v>
      </c>
      <c r="C1251" s="22">
        <f>IFERROR(テーブル_Swim015[[#This Row],[水路]],"")</f>
        <v>2</v>
      </c>
      <c r="D1251" s="22" t="str">
        <f t="shared" si="80"/>
        <v>11112</v>
      </c>
      <c r="E1251" s="22">
        <f>IFERROR(テーブル_Swim015[[#This Row],[選手番号]],"")</f>
        <v>0</v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>0111</v>
      </c>
      <c r="J1251" s="22">
        <f t="shared" si="82"/>
        <v>1</v>
      </c>
      <c r="K1251" s="22">
        <f t="shared" si="83"/>
        <v>2</v>
      </c>
    </row>
    <row r="1252" spans="1:11">
      <c r="A1252" s="22">
        <f>IFERROR(テーブル_Swim015[[#This Row],[競技番号]],"")</f>
        <v>111</v>
      </c>
      <c r="B1252" s="22">
        <f>IFERROR(テーブル_Swim015[[#This Row],[組]],"")</f>
        <v>1</v>
      </c>
      <c r="C1252" s="22">
        <f>IFERROR(テーブル_Swim015[[#This Row],[水路]],"")</f>
        <v>3</v>
      </c>
      <c r="D1252" s="22" t="str">
        <f t="shared" si="80"/>
        <v>11113</v>
      </c>
      <c r="E1252" s="22">
        <f>IFERROR(テーブル_Swim015[[#This Row],[選手番号]],"")</f>
        <v>0</v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>0111</v>
      </c>
      <c r="J1252" s="22">
        <f t="shared" si="82"/>
        <v>1</v>
      </c>
      <c r="K1252" s="22">
        <f t="shared" si="83"/>
        <v>3</v>
      </c>
    </row>
    <row r="1253" spans="1:11">
      <c r="A1253" s="22">
        <f>IFERROR(テーブル_Swim015[[#This Row],[競技番号]],"")</f>
        <v>111</v>
      </c>
      <c r="B1253" s="22">
        <f>IFERROR(テーブル_Swim015[[#This Row],[組]],"")</f>
        <v>1</v>
      </c>
      <c r="C1253" s="22">
        <f>IFERROR(テーブル_Swim015[[#This Row],[水路]],"")</f>
        <v>4</v>
      </c>
      <c r="D1253" s="22" t="str">
        <f t="shared" si="80"/>
        <v>11114</v>
      </c>
      <c r="E1253" s="22">
        <f>IFERROR(テーブル_Swim015[[#This Row],[選手番号]],"")</f>
        <v>0</v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>0111</v>
      </c>
      <c r="J1253" s="22">
        <f t="shared" si="82"/>
        <v>1</v>
      </c>
      <c r="K1253" s="22">
        <f t="shared" si="83"/>
        <v>4</v>
      </c>
    </row>
    <row r="1254" spans="1:11">
      <c r="A1254" s="22">
        <f>IFERROR(テーブル_Swim015[[#This Row],[競技番号]],"")</f>
        <v>111</v>
      </c>
      <c r="B1254" s="22">
        <f>IFERROR(テーブル_Swim015[[#This Row],[組]],"")</f>
        <v>1</v>
      </c>
      <c r="C1254" s="22">
        <f>IFERROR(テーブル_Swim015[[#This Row],[水路]],"")</f>
        <v>5</v>
      </c>
      <c r="D1254" s="22" t="str">
        <f t="shared" si="80"/>
        <v>11115</v>
      </c>
      <c r="E1254" s="22">
        <f>IFERROR(テーブル_Swim015[[#This Row],[選手番号]],"")</f>
        <v>0</v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>0111</v>
      </c>
      <c r="J1254" s="22">
        <f t="shared" si="82"/>
        <v>1</v>
      </c>
      <c r="K1254" s="22">
        <f t="shared" si="83"/>
        <v>5</v>
      </c>
    </row>
    <row r="1255" spans="1:11">
      <c r="A1255" s="22">
        <f>IFERROR(テーブル_Swim015[[#This Row],[競技番号]],"")</f>
        <v>111</v>
      </c>
      <c r="B1255" s="22">
        <f>IFERROR(テーブル_Swim015[[#This Row],[組]],"")</f>
        <v>1</v>
      </c>
      <c r="C1255" s="22">
        <f>IFERROR(テーブル_Swim015[[#This Row],[水路]],"")</f>
        <v>6</v>
      </c>
      <c r="D1255" s="22" t="str">
        <f t="shared" si="80"/>
        <v>11116</v>
      </c>
      <c r="E1255" s="22">
        <f>IFERROR(テーブル_Swim015[[#This Row],[選手番号]],"")</f>
        <v>0</v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>0111</v>
      </c>
      <c r="J1255" s="22">
        <f t="shared" si="82"/>
        <v>1</v>
      </c>
      <c r="K1255" s="22">
        <f t="shared" si="83"/>
        <v>6</v>
      </c>
    </row>
    <row r="1256" spans="1:11">
      <c r="A1256" s="22">
        <f>IFERROR(テーブル_Swim015[[#This Row],[競技番号]],"")</f>
        <v>111</v>
      </c>
      <c r="B1256" s="22">
        <f>IFERROR(テーブル_Swim015[[#This Row],[組]],"")</f>
        <v>1</v>
      </c>
      <c r="C1256" s="22">
        <f>IFERROR(テーブル_Swim015[[#This Row],[水路]],"")</f>
        <v>7</v>
      </c>
      <c r="D1256" s="22" t="str">
        <f t="shared" si="80"/>
        <v>11117</v>
      </c>
      <c r="E1256" s="22">
        <f>IFERROR(テーブル_Swim015[[#This Row],[選手番号]],"")</f>
        <v>0</v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>0111</v>
      </c>
      <c r="J1256" s="22">
        <f t="shared" si="82"/>
        <v>1</v>
      </c>
      <c r="K1256" s="22">
        <f t="shared" si="83"/>
        <v>7</v>
      </c>
    </row>
    <row r="1257" spans="1:11">
      <c r="A1257" s="22">
        <f>IFERROR(テーブル_Swim015[[#This Row],[競技番号]],"")</f>
        <v>111</v>
      </c>
      <c r="B1257" s="22">
        <f>IFERROR(テーブル_Swim015[[#This Row],[組]],"")</f>
        <v>1</v>
      </c>
      <c r="C1257" s="22">
        <f>IFERROR(テーブル_Swim015[[#This Row],[水路]],"")</f>
        <v>8</v>
      </c>
      <c r="D1257" s="22" t="str">
        <f t="shared" si="80"/>
        <v>11118</v>
      </c>
      <c r="E1257" s="22">
        <f>IFERROR(テーブル_Swim015[[#This Row],[選手番号]],"")</f>
        <v>0</v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>0111</v>
      </c>
      <c r="J1257" s="22">
        <f t="shared" si="82"/>
        <v>1</v>
      </c>
      <c r="K1257" s="22">
        <f t="shared" si="83"/>
        <v>8</v>
      </c>
    </row>
    <row r="1258" spans="1:11">
      <c r="A1258" s="22">
        <f>IFERROR(テーブル_Swim015[[#This Row],[競技番号]],"")</f>
        <v>112</v>
      </c>
      <c r="B1258" s="22">
        <f>IFERROR(テーブル_Swim015[[#This Row],[組]],"")</f>
        <v>1</v>
      </c>
      <c r="C1258" s="22">
        <f>IFERROR(テーブル_Swim015[[#This Row],[水路]],"")</f>
        <v>1</v>
      </c>
      <c r="D1258" s="22" t="str">
        <f t="shared" si="80"/>
        <v>11211</v>
      </c>
      <c r="E1258" s="22">
        <f>IFERROR(テーブル_Swim015[[#This Row],[選手番号]],"")</f>
        <v>0</v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>0112</v>
      </c>
      <c r="J1258" s="22">
        <f t="shared" si="82"/>
        <v>1</v>
      </c>
      <c r="K1258" s="22">
        <f t="shared" si="83"/>
        <v>1</v>
      </c>
    </row>
    <row r="1259" spans="1:11">
      <c r="A1259" s="22">
        <f>IFERROR(テーブル_Swim015[[#This Row],[競技番号]],"")</f>
        <v>112</v>
      </c>
      <c r="B1259" s="22">
        <f>IFERROR(テーブル_Swim015[[#This Row],[組]],"")</f>
        <v>1</v>
      </c>
      <c r="C1259" s="22">
        <f>IFERROR(テーブル_Swim015[[#This Row],[水路]],"")</f>
        <v>2</v>
      </c>
      <c r="D1259" s="22" t="str">
        <f t="shared" si="80"/>
        <v>11212</v>
      </c>
      <c r="E1259" s="22">
        <f>IFERROR(テーブル_Swim015[[#This Row],[選手番号]],"")</f>
        <v>0</v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>0112</v>
      </c>
      <c r="J1259" s="22">
        <f t="shared" si="82"/>
        <v>1</v>
      </c>
      <c r="K1259" s="22">
        <f t="shared" si="83"/>
        <v>2</v>
      </c>
    </row>
    <row r="1260" spans="1:11">
      <c r="A1260" s="22">
        <f>IFERROR(テーブル_Swim015[[#This Row],[競技番号]],"")</f>
        <v>112</v>
      </c>
      <c r="B1260" s="22">
        <f>IFERROR(テーブル_Swim015[[#This Row],[組]],"")</f>
        <v>1</v>
      </c>
      <c r="C1260" s="22">
        <f>IFERROR(テーブル_Swim015[[#This Row],[水路]],"")</f>
        <v>3</v>
      </c>
      <c r="D1260" s="22" t="str">
        <f t="shared" si="80"/>
        <v>11213</v>
      </c>
      <c r="E1260" s="22">
        <f>IFERROR(テーブル_Swim015[[#This Row],[選手番号]],"")</f>
        <v>0</v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>0112</v>
      </c>
      <c r="J1260" s="22">
        <f t="shared" si="82"/>
        <v>1</v>
      </c>
      <c r="K1260" s="22">
        <f t="shared" si="83"/>
        <v>3</v>
      </c>
    </row>
    <row r="1261" spans="1:11">
      <c r="A1261" s="22">
        <f>IFERROR(テーブル_Swim015[[#This Row],[競技番号]],"")</f>
        <v>112</v>
      </c>
      <c r="B1261" s="22">
        <f>IFERROR(テーブル_Swim015[[#This Row],[組]],"")</f>
        <v>1</v>
      </c>
      <c r="C1261" s="22">
        <f>IFERROR(テーブル_Swim015[[#This Row],[水路]],"")</f>
        <v>4</v>
      </c>
      <c r="D1261" s="22" t="str">
        <f t="shared" si="80"/>
        <v>11214</v>
      </c>
      <c r="E1261" s="22">
        <f>IFERROR(テーブル_Swim015[[#This Row],[選手番号]],"")</f>
        <v>0</v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>0112</v>
      </c>
      <c r="J1261" s="22">
        <f t="shared" si="82"/>
        <v>1</v>
      </c>
      <c r="K1261" s="22">
        <f t="shared" si="83"/>
        <v>4</v>
      </c>
    </row>
    <row r="1262" spans="1:11">
      <c r="A1262" s="22">
        <f>IFERROR(テーブル_Swim015[[#This Row],[競技番号]],"")</f>
        <v>112</v>
      </c>
      <c r="B1262" s="22">
        <f>IFERROR(テーブル_Swim015[[#This Row],[組]],"")</f>
        <v>1</v>
      </c>
      <c r="C1262" s="22">
        <f>IFERROR(テーブル_Swim015[[#This Row],[水路]],"")</f>
        <v>5</v>
      </c>
      <c r="D1262" s="22" t="str">
        <f t="shared" si="80"/>
        <v>11215</v>
      </c>
      <c r="E1262" s="22">
        <f>IFERROR(テーブル_Swim015[[#This Row],[選手番号]],"")</f>
        <v>0</v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>0112</v>
      </c>
      <c r="J1262" s="22">
        <f t="shared" si="82"/>
        <v>1</v>
      </c>
      <c r="K1262" s="22">
        <f t="shared" si="83"/>
        <v>5</v>
      </c>
    </row>
    <row r="1263" spans="1:11">
      <c r="A1263" s="22">
        <f>IFERROR(テーブル_Swim015[[#This Row],[競技番号]],"")</f>
        <v>112</v>
      </c>
      <c r="B1263" s="22">
        <f>IFERROR(テーブル_Swim015[[#This Row],[組]],"")</f>
        <v>1</v>
      </c>
      <c r="C1263" s="22">
        <f>IFERROR(テーブル_Swim015[[#This Row],[水路]],"")</f>
        <v>6</v>
      </c>
      <c r="D1263" s="22" t="str">
        <f t="shared" si="80"/>
        <v>11216</v>
      </c>
      <c r="E1263" s="22">
        <f>IFERROR(テーブル_Swim015[[#This Row],[選手番号]],"")</f>
        <v>0</v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>0112</v>
      </c>
      <c r="J1263" s="22">
        <f t="shared" si="82"/>
        <v>1</v>
      </c>
      <c r="K1263" s="22">
        <f t="shared" si="83"/>
        <v>6</v>
      </c>
    </row>
    <row r="1264" spans="1:11">
      <c r="A1264" s="22">
        <f>IFERROR(テーブル_Swim015[[#This Row],[競技番号]],"")</f>
        <v>112</v>
      </c>
      <c r="B1264" s="22">
        <f>IFERROR(テーブル_Swim015[[#This Row],[組]],"")</f>
        <v>1</v>
      </c>
      <c r="C1264" s="22">
        <f>IFERROR(テーブル_Swim015[[#This Row],[水路]],"")</f>
        <v>7</v>
      </c>
      <c r="D1264" s="22" t="str">
        <f t="shared" si="80"/>
        <v>11217</v>
      </c>
      <c r="E1264" s="22">
        <f>IFERROR(テーブル_Swim015[[#This Row],[選手番号]],"")</f>
        <v>0</v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>0112</v>
      </c>
      <c r="J1264" s="22">
        <f t="shared" si="82"/>
        <v>1</v>
      </c>
      <c r="K1264" s="22">
        <f t="shared" si="83"/>
        <v>7</v>
      </c>
    </row>
    <row r="1265" spans="1:11">
      <c r="A1265" s="22">
        <f>IFERROR(テーブル_Swim015[[#This Row],[競技番号]],"")</f>
        <v>112</v>
      </c>
      <c r="B1265" s="22">
        <f>IFERROR(テーブル_Swim015[[#This Row],[組]],"")</f>
        <v>1</v>
      </c>
      <c r="C1265" s="22">
        <f>IFERROR(テーブル_Swim015[[#This Row],[水路]],"")</f>
        <v>8</v>
      </c>
      <c r="D1265" s="22" t="str">
        <f t="shared" si="80"/>
        <v>11218</v>
      </c>
      <c r="E1265" s="22">
        <f>IFERROR(テーブル_Swim015[[#This Row],[選手番号]],"")</f>
        <v>0</v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>0112</v>
      </c>
      <c r="J1265" s="22">
        <f t="shared" si="82"/>
        <v>1</v>
      </c>
      <c r="K1265" s="22">
        <f t="shared" si="83"/>
        <v>8</v>
      </c>
    </row>
    <row r="1266" spans="1:11">
      <c r="A1266" s="22">
        <f>IFERROR(テーブル_Swim015[[#This Row],[競技番号]],"")</f>
        <v>113</v>
      </c>
      <c r="B1266" s="22">
        <f>IFERROR(テーブル_Swim015[[#This Row],[組]],"")</f>
        <v>1</v>
      </c>
      <c r="C1266" s="22">
        <f>IFERROR(テーブル_Swim015[[#This Row],[水路]],"")</f>
        <v>1</v>
      </c>
      <c r="D1266" s="22" t="str">
        <f t="shared" si="80"/>
        <v>11311</v>
      </c>
      <c r="E1266" s="22">
        <f>IFERROR(テーブル_Swim015[[#This Row],[選手番号]],"")</f>
        <v>0</v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>0113</v>
      </c>
      <c r="J1266" s="22">
        <f t="shared" si="82"/>
        <v>1</v>
      </c>
      <c r="K1266" s="22">
        <f t="shared" si="83"/>
        <v>1</v>
      </c>
    </row>
    <row r="1267" spans="1:11">
      <c r="A1267" s="22">
        <f>IFERROR(テーブル_Swim015[[#This Row],[競技番号]],"")</f>
        <v>113</v>
      </c>
      <c r="B1267" s="22">
        <f>IFERROR(テーブル_Swim015[[#This Row],[組]],"")</f>
        <v>1</v>
      </c>
      <c r="C1267" s="22">
        <f>IFERROR(テーブル_Swim015[[#This Row],[水路]],"")</f>
        <v>2</v>
      </c>
      <c r="D1267" s="22" t="str">
        <f t="shared" si="80"/>
        <v>11312</v>
      </c>
      <c r="E1267" s="22">
        <f>IFERROR(テーブル_Swim015[[#This Row],[選手番号]],"")</f>
        <v>0</v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>0113</v>
      </c>
      <c r="J1267" s="22">
        <f t="shared" si="82"/>
        <v>1</v>
      </c>
      <c r="K1267" s="22">
        <f t="shared" si="83"/>
        <v>2</v>
      </c>
    </row>
    <row r="1268" spans="1:11">
      <c r="A1268" s="22">
        <f>IFERROR(テーブル_Swim015[[#This Row],[競技番号]],"")</f>
        <v>113</v>
      </c>
      <c r="B1268" s="22">
        <f>IFERROR(テーブル_Swim015[[#This Row],[組]],"")</f>
        <v>1</v>
      </c>
      <c r="C1268" s="22">
        <f>IFERROR(テーブル_Swim015[[#This Row],[水路]],"")</f>
        <v>3</v>
      </c>
      <c r="D1268" s="22" t="str">
        <f t="shared" si="80"/>
        <v>11313</v>
      </c>
      <c r="E1268" s="22">
        <f>IFERROR(テーブル_Swim015[[#This Row],[選手番号]],"")</f>
        <v>0</v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>0113</v>
      </c>
      <c r="J1268" s="22">
        <f t="shared" si="82"/>
        <v>1</v>
      </c>
      <c r="K1268" s="22">
        <f t="shared" si="83"/>
        <v>3</v>
      </c>
    </row>
    <row r="1269" spans="1:11">
      <c r="A1269" s="22">
        <f>IFERROR(テーブル_Swim015[[#This Row],[競技番号]],"")</f>
        <v>113</v>
      </c>
      <c r="B1269" s="22">
        <f>IFERROR(テーブル_Swim015[[#This Row],[組]],"")</f>
        <v>1</v>
      </c>
      <c r="C1269" s="22">
        <f>IFERROR(テーブル_Swim015[[#This Row],[水路]],"")</f>
        <v>4</v>
      </c>
      <c r="D1269" s="22" t="str">
        <f t="shared" si="80"/>
        <v>11314</v>
      </c>
      <c r="E1269" s="22">
        <f>IFERROR(テーブル_Swim015[[#This Row],[選手番号]],"")</f>
        <v>0</v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>0113</v>
      </c>
      <c r="J1269" s="22">
        <f t="shared" si="82"/>
        <v>1</v>
      </c>
      <c r="K1269" s="22">
        <f t="shared" si="83"/>
        <v>4</v>
      </c>
    </row>
    <row r="1270" spans="1:11">
      <c r="A1270" s="22">
        <f>IFERROR(テーブル_Swim015[[#This Row],[競技番号]],"")</f>
        <v>113</v>
      </c>
      <c r="B1270" s="22">
        <f>IFERROR(テーブル_Swim015[[#This Row],[組]],"")</f>
        <v>1</v>
      </c>
      <c r="C1270" s="22">
        <f>IFERROR(テーブル_Swim015[[#This Row],[水路]],"")</f>
        <v>5</v>
      </c>
      <c r="D1270" s="22" t="str">
        <f t="shared" si="80"/>
        <v>11315</v>
      </c>
      <c r="E1270" s="22">
        <f>IFERROR(テーブル_Swim015[[#This Row],[選手番号]],"")</f>
        <v>0</v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>0113</v>
      </c>
      <c r="J1270" s="22">
        <f t="shared" si="82"/>
        <v>1</v>
      </c>
      <c r="K1270" s="22">
        <f t="shared" si="83"/>
        <v>5</v>
      </c>
    </row>
    <row r="1271" spans="1:11">
      <c r="A1271" s="22">
        <f>IFERROR(テーブル_Swim015[[#This Row],[競技番号]],"")</f>
        <v>113</v>
      </c>
      <c r="B1271" s="22">
        <f>IFERROR(テーブル_Swim015[[#This Row],[組]],"")</f>
        <v>1</v>
      </c>
      <c r="C1271" s="22">
        <f>IFERROR(テーブル_Swim015[[#This Row],[水路]],"")</f>
        <v>6</v>
      </c>
      <c r="D1271" s="22" t="str">
        <f t="shared" si="80"/>
        <v>11316</v>
      </c>
      <c r="E1271" s="22">
        <f>IFERROR(テーブル_Swim015[[#This Row],[選手番号]],"")</f>
        <v>0</v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>0113</v>
      </c>
      <c r="J1271" s="22">
        <f t="shared" si="82"/>
        <v>1</v>
      </c>
      <c r="K1271" s="22">
        <f t="shared" si="83"/>
        <v>6</v>
      </c>
    </row>
    <row r="1272" spans="1:11">
      <c r="A1272" s="22">
        <f>IFERROR(テーブル_Swim015[[#This Row],[競技番号]],"")</f>
        <v>113</v>
      </c>
      <c r="B1272" s="22">
        <f>IFERROR(テーブル_Swim015[[#This Row],[組]],"")</f>
        <v>1</v>
      </c>
      <c r="C1272" s="22">
        <f>IFERROR(テーブル_Swim015[[#This Row],[水路]],"")</f>
        <v>7</v>
      </c>
      <c r="D1272" s="22" t="str">
        <f t="shared" si="80"/>
        <v>11317</v>
      </c>
      <c r="E1272" s="22">
        <f>IFERROR(テーブル_Swim015[[#This Row],[選手番号]],"")</f>
        <v>0</v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>0113</v>
      </c>
      <c r="J1272" s="22">
        <f t="shared" si="82"/>
        <v>1</v>
      </c>
      <c r="K1272" s="22">
        <f t="shared" si="83"/>
        <v>7</v>
      </c>
    </row>
    <row r="1273" spans="1:11">
      <c r="A1273" s="22">
        <f>IFERROR(テーブル_Swim015[[#This Row],[競技番号]],"")</f>
        <v>113</v>
      </c>
      <c r="B1273" s="22">
        <f>IFERROR(テーブル_Swim015[[#This Row],[組]],"")</f>
        <v>1</v>
      </c>
      <c r="C1273" s="22">
        <f>IFERROR(テーブル_Swim015[[#This Row],[水路]],"")</f>
        <v>8</v>
      </c>
      <c r="D1273" s="22" t="str">
        <f t="shared" si="80"/>
        <v>11318</v>
      </c>
      <c r="E1273" s="22">
        <f>IFERROR(テーブル_Swim015[[#This Row],[選手番号]],"")</f>
        <v>0</v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>0113</v>
      </c>
      <c r="J1273" s="22">
        <f t="shared" si="82"/>
        <v>1</v>
      </c>
      <c r="K1273" s="22">
        <f t="shared" si="83"/>
        <v>8</v>
      </c>
    </row>
    <row r="1274" spans="1:11">
      <c r="A1274" s="22">
        <f>IFERROR(テーブル_Swim015[[#This Row],[競技番号]],"")</f>
        <v>114</v>
      </c>
      <c r="B1274" s="22">
        <f>IFERROR(テーブル_Swim015[[#This Row],[組]],"")</f>
        <v>1</v>
      </c>
      <c r="C1274" s="22">
        <f>IFERROR(テーブル_Swim015[[#This Row],[水路]],"")</f>
        <v>1</v>
      </c>
      <c r="D1274" s="22" t="str">
        <f t="shared" si="80"/>
        <v>11411</v>
      </c>
      <c r="E1274" s="22">
        <f>IFERROR(テーブル_Swim015[[#This Row],[選手番号]],"")</f>
        <v>0</v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>0114</v>
      </c>
      <c r="J1274" s="22">
        <f t="shared" si="82"/>
        <v>1</v>
      </c>
      <c r="K1274" s="22">
        <f t="shared" si="83"/>
        <v>1</v>
      </c>
    </row>
    <row r="1275" spans="1:11">
      <c r="A1275" s="22">
        <f>IFERROR(テーブル_Swim015[[#This Row],[競技番号]],"")</f>
        <v>114</v>
      </c>
      <c r="B1275" s="22">
        <f>IFERROR(テーブル_Swim015[[#This Row],[組]],"")</f>
        <v>1</v>
      </c>
      <c r="C1275" s="22">
        <f>IFERROR(テーブル_Swim015[[#This Row],[水路]],"")</f>
        <v>2</v>
      </c>
      <c r="D1275" s="22" t="str">
        <f t="shared" si="80"/>
        <v>11412</v>
      </c>
      <c r="E1275" s="22">
        <f>IFERROR(テーブル_Swim015[[#This Row],[選手番号]],"")</f>
        <v>0</v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>0114</v>
      </c>
      <c r="J1275" s="22">
        <f t="shared" si="82"/>
        <v>1</v>
      </c>
      <c r="K1275" s="22">
        <f t="shared" si="83"/>
        <v>2</v>
      </c>
    </row>
    <row r="1276" spans="1:11">
      <c r="A1276" s="22">
        <f>IFERROR(テーブル_Swim015[[#This Row],[競技番号]],"")</f>
        <v>114</v>
      </c>
      <c r="B1276" s="22">
        <f>IFERROR(テーブル_Swim015[[#This Row],[組]],"")</f>
        <v>1</v>
      </c>
      <c r="C1276" s="22">
        <f>IFERROR(テーブル_Swim015[[#This Row],[水路]],"")</f>
        <v>3</v>
      </c>
      <c r="D1276" s="22" t="str">
        <f t="shared" si="80"/>
        <v>11413</v>
      </c>
      <c r="E1276" s="22">
        <f>IFERROR(テーブル_Swim015[[#This Row],[選手番号]],"")</f>
        <v>633</v>
      </c>
      <c r="F1276" s="22" t="str">
        <f>IFERROR(VLOOKUP(E1276,Sheet3!A:H,3,0),"")</f>
        <v xml:space="preserve">大福　樹生                    </v>
      </c>
      <c r="G1276" s="22" t="str">
        <f>IFERROR(VLOOKUP(E1276,Sheet3!A:H,8,0),"")</f>
        <v xml:space="preserve">リー保内        </v>
      </c>
      <c r="H1276" s="22" t="str">
        <f>IFERROR(VLOOKUP(E1276,Sheet2!A:B,2,0),"")</f>
        <v/>
      </c>
      <c r="I1276" s="22" t="str">
        <f t="shared" si="81"/>
        <v>633114</v>
      </c>
      <c r="J1276" s="22">
        <f t="shared" si="82"/>
        <v>1</v>
      </c>
      <c r="K1276" s="22">
        <f t="shared" si="83"/>
        <v>3</v>
      </c>
    </row>
    <row r="1277" spans="1:11">
      <c r="A1277" s="22">
        <f>IFERROR(テーブル_Swim015[[#This Row],[競技番号]],"")</f>
        <v>114</v>
      </c>
      <c r="B1277" s="22">
        <f>IFERROR(テーブル_Swim015[[#This Row],[組]],"")</f>
        <v>1</v>
      </c>
      <c r="C1277" s="22">
        <f>IFERROR(テーブル_Swim015[[#This Row],[水路]],"")</f>
        <v>4</v>
      </c>
      <c r="D1277" s="22" t="str">
        <f t="shared" si="80"/>
        <v>11414</v>
      </c>
      <c r="E1277" s="22">
        <f>IFERROR(テーブル_Swim015[[#This Row],[選手番号]],"")</f>
        <v>8</v>
      </c>
      <c r="F1277" s="22" t="str">
        <f>IFERROR(VLOOKUP(E1277,Sheet3!A:H,3,0),"")</f>
        <v xml:space="preserve">久保　海翔                    </v>
      </c>
      <c r="G1277" s="22" t="str">
        <f>IFERROR(VLOOKUP(E1277,Sheet3!A:H,8,0),"")</f>
        <v xml:space="preserve">ジャパン高松    </v>
      </c>
      <c r="H1277" s="22" t="str">
        <f>IFERROR(VLOOKUP(E1277,Sheet2!A:B,2,0),"")</f>
        <v/>
      </c>
      <c r="I1277" s="22" t="str">
        <f t="shared" si="81"/>
        <v>8114</v>
      </c>
      <c r="J1277" s="22">
        <f t="shared" si="82"/>
        <v>1</v>
      </c>
      <c r="K1277" s="22">
        <f t="shared" si="83"/>
        <v>4</v>
      </c>
    </row>
    <row r="1278" spans="1:11">
      <c r="A1278" s="22">
        <f>IFERROR(テーブル_Swim015[[#This Row],[競技番号]],"")</f>
        <v>114</v>
      </c>
      <c r="B1278" s="22">
        <f>IFERROR(テーブル_Swim015[[#This Row],[組]],"")</f>
        <v>1</v>
      </c>
      <c r="C1278" s="22">
        <f>IFERROR(テーブル_Swim015[[#This Row],[水路]],"")</f>
        <v>5</v>
      </c>
      <c r="D1278" s="22" t="str">
        <f t="shared" si="80"/>
        <v>11415</v>
      </c>
      <c r="E1278" s="22">
        <f>IFERROR(テーブル_Swim015[[#This Row],[選手番号]],"")</f>
        <v>314</v>
      </c>
      <c r="F1278" s="22" t="str">
        <f>IFERROR(VLOOKUP(E1278,Sheet3!A:H,3,0),"")</f>
        <v xml:space="preserve">柿本悠人弥                    </v>
      </c>
      <c r="G1278" s="22" t="str">
        <f>IFERROR(VLOOKUP(E1278,Sheet3!A:H,8,0),"")</f>
        <v xml:space="preserve">ハッピー阿南    </v>
      </c>
      <c r="H1278" s="22" t="str">
        <f>IFERROR(VLOOKUP(E1278,Sheet2!A:B,2,0),"")</f>
        <v/>
      </c>
      <c r="I1278" s="22" t="str">
        <f t="shared" si="81"/>
        <v>314114</v>
      </c>
      <c r="J1278" s="22">
        <f t="shared" si="82"/>
        <v>1</v>
      </c>
      <c r="K1278" s="22">
        <f t="shared" si="83"/>
        <v>5</v>
      </c>
    </row>
    <row r="1279" spans="1:11">
      <c r="A1279" s="22">
        <f>IFERROR(テーブル_Swim015[[#This Row],[競技番号]],"")</f>
        <v>114</v>
      </c>
      <c r="B1279" s="22">
        <f>IFERROR(テーブル_Swim015[[#This Row],[組]],"")</f>
        <v>1</v>
      </c>
      <c r="C1279" s="22">
        <f>IFERROR(テーブル_Swim015[[#This Row],[水路]],"")</f>
        <v>6</v>
      </c>
      <c r="D1279" s="22" t="str">
        <f t="shared" si="80"/>
        <v>11416</v>
      </c>
      <c r="E1279" s="22">
        <f>IFERROR(テーブル_Swim015[[#This Row],[選手番号]],"")</f>
        <v>0</v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>0114</v>
      </c>
      <c r="J1279" s="22">
        <f t="shared" si="82"/>
        <v>1</v>
      </c>
      <c r="K1279" s="22">
        <f t="shared" si="83"/>
        <v>6</v>
      </c>
    </row>
    <row r="1280" spans="1:11">
      <c r="A1280" s="22">
        <f>IFERROR(テーブル_Swim015[[#This Row],[競技番号]],"")</f>
        <v>114</v>
      </c>
      <c r="B1280" s="22">
        <f>IFERROR(テーブル_Swim015[[#This Row],[組]],"")</f>
        <v>1</v>
      </c>
      <c r="C1280" s="22">
        <f>IFERROR(テーブル_Swim015[[#This Row],[水路]],"")</f>
        <v>7</v>
      </c>
      <c r="D1280" s="22" t="str">
        <f t="shared" si="80"/>
        <v>11417</v>
      </c>
      <c r="E1280" s="22">
        <f>IFERROR(テーブル_Swim015[[#This Row],[選手番号]],"")</f>
        <v>0</v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>0114</v>
      </c>
      <c r="J1280" s="22">
        <f t="shared" si="82"/>
        <v>1</v>
      </c>
      <c r="K1280" s="22">
        <f t="shared" si="83"/>
        <v>7</v>
      </c>
    </row>
    <row r="1281" spans="1:11">
      <c r="A1281" s="22">
        <f>IFERROR(テーブル_Swim015[[#This Row],[競技番号]],"")</f>
        <v>114</v>
      </c>
      <c r="B1281" s="22">
        <f>IFERROR(テーブル_Swim015[[#This Row],[組]],"")</f>
        <v>1</v>
      </c>
      <c r="C1281" s="22">
        <f>IFERROR(テーブル_Swim015[[#This Row],[水路]],"")</f>
        <v>8</v>
      </c>
      <c r="D1281" s="22" t="str">
        <f t="shared" si="80"/>
        <v>11418</v>
      </c>
      <c r="E1281" s="22">
        <f>IFERROR(テーブル_Swim015[[#This Row],[選手番号]],"")</f>
        <v>0</v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>0114</v>
      </c>
      <c r="J1281" s="22">
        <f t="shared" si="82"/>
        <v>1</v>
      </c>
      <c r="K1281" s="22">
        <f t="shared" si="83"/>
        <v>8</v>
      </c>
    </row>
    <row r="1282" spans="1:11">
      <c r="A1282" s="22">
        <f>IFERROR(テーブル_Swim015[[#This Row],[競技番号]],"")</f>
        <v>114</v>
      </c>
      <c r="B1282" s="22">
        <f>IFERROR(テーブル_Swim015[[#This Row],[組]],"")</f>
        <v>2</v>
      </c>
      <c r="C1282" s="22">
        <f>IFERROR(テーブル_Swim015[[#This Row],[水路]],"")</f>
        <v>1</v>
      </c>
      <c r="D1282" s="22" t="str">
        <f t="shared" si="80"/>
        <v>11421</v>
      </c>
      <c r="E1282" s="22">
        <f>IFERROR(テーブル_Swim015[[#This Row],[選手番号]],"")</f>
        <v>313</v>
      </c>
      <c r="F1282" s="22" t="str">
        <f>IFERROR(VLOOKUP(E1282,Sheet3!A:H,3,0),"")</f>
        <v xml:space="preserve">立石迅一郎                    </v>
      </c>
      <c r="G1282" s="22" t="str">
        <f>IFERROR(VLOOKUP(E1282,Sheet3!A:H,8,0),"")</f>
        <v xml:space="preserve">ハッピー阿南    </v>
      </c>
      <c r="H1282" s="22" t="str">
        <f>IFERROR(VLOOKUP(E1282,Sheet2!A:B,2,0),"")</f>
        <v/>
      </c>
      <c r="I1282" s="22" t="str">
        <f t="shared" si="81"/>
        <v>313114</v>
      </c>
      <c r="J1282" s="22">
        <f t="shared" si="82"/>
        <v>2</v>
      </c>
      <c r="K1282" s="22">
        <f t="shared" si="83"/>
        <v>1</v>
      </c>
    </row>
    <row r="1283" spans="1:11">
      <c r="A1283" s="22">
        <f>IFERROR(テーブル_Swim015[[#This Row],[競技番号]],"")</f>
        <v>114</v>
      </c>
      <c r="B1283" s="22">
        <f>IFERROR(テーブル_Swim015[[#This Row],[組]],"")</f>
        <v>2</v>
      </c>
      <c r="C1283" s="22">
        <f>IFERROR(テーブル_Swim015[[#This Row],[水路]],"")</f>
        <v>2</v>
      </c>
      <c r="D1283" s="22" t="str">
        <f t="shared" si="80"/>
        <v>11422</v>
      </c>
      <c r="E1283" s="22">
        <f>IFERROR(テーブル_Swim015[[#This Row],[選手番号]],"")</f>
        <v>379</v>
      </c>
      <c r="F1283" s="22" t="str">
        <f>IFERROR(VLOOKUP(E1283,Sheet3!A:H,3,0),"")</f>
        <v xml:space="preserve">川端　大暉                    </v>
      </c>
      <c r="G1283" s="22" t="str">
        <f>IFERROR(VLOOKUP(E1283,Sheet3!A:H,8,0),"")</f>
        <v xml:space="preserve">ＯＫ脇町        </v>
      </c>
      <c r="H1283" s="22" t="str">
        <f>IFERROR(VLOOKUP(E1283,Sheet2!A:B,2,0),"")</f>
        <v/>
      </c>
      <c r="I1283" s="22" t="str">
        <f t="shared" si="81"/>
        <v>379114</v>
      </c>
      <c r="J1283" s="22">
        <f t="shared" si="82"/>
        <v>2</v>
      </c>
      <c r="K1283" s="22">
        <f t="shared" si="83"/>
        <v>2</v>
      </c>
    </row>
    <row r="1284" spans="1:11">
      <c r="A1284" s="22">
        <f>IFERROR(テーブル_Swim015[[#This Row],[競技番号]],"")</f>
        <v>114</v>
      </c>
      <c r="B1284" s="22">
        <f>IFERROR(テーブル_Swim015[[#This Row],[組]],"")</f>
        <v>2</v>
      </c>
      <c r="C1284" s="22">
        <f>IFERROR(テーブル_Swim015[[#This Row],[水路]],"")</f>
        <v>3</v>
      </c>
      <c r="D1284" s="22" t="str">
        <f t="shared" si="80"/>
        <v>11423</v>
      </c>
      <c r="E1284" s="22">
        <f>IFERROR(テーブル_Swim015[[#This Row],[選手番号]],"")</f>
        <v>590</v>
      </c>
      <c r="F1284" s="22" t="str">
        <f>IFERROR(VLOOKUP(E1284,Sheet3!A:H,3,0),"")</f>
        <v xml:space="preserve">井上航太朗                    </v>
      </c>
      <c r="G1284" s="22" t="str">
        <f>IFERROR(VLOOKUP(E1284,Sheet3!A:H,8,0),"")</f>
        <v xml:space="preserve">石原ＳＣ        </v>
      </c>
      <c r="H1284" s="22" t="str">
        <f>IFERROR(VLOOKUP(E1284,Sheet2!A:B,2,0),"")</f>
        <v/>
      </c>
      <c r="I1284" s="22" t="str">
        <f t="shared" si="81"/>
        <v>590114</v>
      </c>
      <c r="J1284" s="22">
        <f t="shared" si="82"/>
        <v>2</v>
      </c>
      <c r="K1284" s="22">
        <f t="shared" si="83"/>
        <v>3</v>
      </c>
    </row>
    <row r="1285" spans="1:11">
      <c r="A1285" s="22">
        <f>IFERROR(テーブル_Swim015[[#This Row],[競技番号]],"")</f>
        <v>114</v>
      </c>
      <c r="B1285" s="22">
        <f>IFERROR(テーブル_Swim015[[#This Row],[組]],"")</f>
        <v>2</v>
      </c>
      <c r="C1285" s="22">
        <f>IFERROR(テーブル_Swim015[[#This Row],[水路]],"")</f>
        <v>4</v>
      </c>
      <c r="D1285" s="22" t="str">
        <f t="shared" si="80"/>
        <v>11424</v>
      </c>
      <c r="E1285" s="22">
        <f>IFERROR(テーブル_Swim015[[#This Row],[選手番号]],"")</f>
        <v>49</v>
      </c>
      <c r="F1285" s="22" t="str">
        <f>IFERROR(VLOOKUP(E1285,Sheet3!A:H,3,0),"")</f>
        <v xml:space="preserve">山田　陽喜                    </v>
      </c>
      <c r="G1285" s="22" t="str">
        <f>IFERROR(VLOOKUP(E1285,Sheet3!A:H,8,0),"")</f>
        <v xml:space="preserve">ジャパン丸亀    </v>
      </c>
      <c r="H1285" s="22" t="str">
        <f>IFERROR(VLOOKUP(E1285,Sheet2!A:B,2,0),"")</f>
        <v/>
      </c>
      <c r="I1285" s="22" t="str">
        <f t="shared" si="81"/>
        <v>49114</v>
      </c>
      <c r="J1285" s="22">
        <f t="shared" si="82"/>
        <v>2</v>
      </c>
      <c r="K1285" s="22">
        <f t="shared" si="83"/>
        <v>4</v>
      </c>
    </row>
    <row r="1286" spans="1:11">
      <c r="A1286" s="22">
        <f>IFERROR(テーブル_Swim015[[#This Row],[競技番号]],"")</f>
        <v>114</v>
      </c>
      <c r="B1286" s="22">
        <f>IFERROR(テーブル_Swim015[[#This Row],[組]],"")</f>
        <v>2</v>
      </c>
      <c r="C1286" s="22">
        <f>IFERROR(テーブル_Swim015[[#This Row],[水路]],"")</f>
        <v>5</v>
      </c>
      <c r="D1286" s="22" t="str">
        <f t="shared" si="80"/>
        <v>11425</v>
      </c>
      <c r="E1286" s="22">
        <f>IFERROR(テーブル_Swim015[[#This Row],[選手番号]],"")</f>
        <v>727</v>
      </c>
      <c r="F1286" s="22" t="str">
        <f>IFERROR(VLOOKUP(E1286,Sheet3!A:H,3,0),"")</f>
        <v xml:space="preserve">津江　透仁                    </v>
      </c>
      <c r="G1286" s="22" t="str">
        <f>IFERROR(VLOOKUP(E1286,Sheet3!A:H,8,0),"")</f>
        <v xml:space="preserve">みかづきＳＳ    </v>
      </c>
      <c r="H1286" s="22" t="str">
        <f>IFERROR(VLOOKUP(E1286,Sheet2!A:B,2,0),"")</f>
        <v/>
      </c>
      <c r="I1286" s="22" t="str">
        <f t="shared" si="81"/>
        <v>727114</v>
      </c>
      <c r="J1286" s="22">
        <f t="shared" si="82"/>
        <v>2</v>
      </c>
      <c r="K1286" s="22">
        <f t="shared" si="83"/>
        <v>5</v>
      </c>
    </row>
    <row r="1287" spans="1:11">
      <c r="A1287" s="22">
        <f>IFERROR(テーブル_Swim015[[#This Row],[競技番号]],"")</f>
        <v>114</v>
      </c>
      <c r="B1287" s="22">
        <f>IFERROR(テーブル_Swim015[[#This Row],[組]],"")</f>
        <v>2</v>
      </c>
      <c r="C1287" s="22">
        <f>IFERROR(テーブル_Swim015[[#This Row],[水路]],"")</f>
        <v>6</v>
      </c>
      <c r="D1287" s="22" t="str">
        <f t="shared" si="80"/>
        <v>11426</v>
      </c>
      <c r="E1287" s="22">
        <f>IFERROR(テーブル_Swim015[[#This Row],[選手番号]],"")</f>
        <v>741</v>
      </c>
      <c r="F1287" s="22" t="str">
        <f>IFERROR(VLOOKUP(E1287,Sheet3!A:H,3,0),"")</f>
        <v xml:space="preserve">長吉　　潤                    </v>
      </c>
      <c r="G1287" s="22" t="str">
        <f>IFERROR(VLOOKUP(E1287,Sheet3!A:H,8,0),"")</f>
        <v xml:space="preserve">ＪＳＳ高知      </v>
      </c>
      <c r="H1287" s="22" t="str">
        <f>IFERROR(VLOOKUP(E1287,Sheet2!A:B,2,0),"")</f>
        <v/>
      </c>
      <c r="I1287" s="22" t="str">
        <f t="shared" si="81"/>
        <v>741114</v>
      </c>
      <c r="J1287" s="22">
        <f t="shared" si="82"/>
        <v>2</v>
      </c>
      <c r="K1287" s="22">
        <f t="shared" si="83"/>
        <v>6</v>
      </c>
    </row>
    <row r="1288" spans="1:11">
      <c r="A1288" s="22">
        <f>IFERROR(テーブル_Swim015[[#This Row],[競技番号]],"")</f>
        <v>114</v>
      </c>
      <c r="B1288" s="22">
        <f>IFERROR(テーブル_Swim015[[#This Row],[組]],"")</f>
        <v>2</v>
      </c>
      <c r="C1288" s="22">
        <f>IFERROR(テーブル_Swim015[[#This Row],[水路]],"")</f>
        <v>7</v>
      </c>
      <c r="D1288" s="22" t="str">
        <f t="shared" si="80"/>
        <v>11427</v>
      </c>
      <c r="E1288" s="22">
        <f>IFERROR(テーブル_Swim015[[#This Row],[選手番号]],"")</f>
        <v>487</v>
      </c>
      <c r="F1288" s="22" t="str">
        <f>IFERROR(VLOOKUP(E1288,Sheet3!A:H,3,0),"")</f>
        <v xml:space="preserve">小野　聖流                    </v>
      </c>
      <c r="G1288" s="22" t="str">
        <f>IFERROR(VLOOKUP(E1288,Sheet3!A:H,8,0),"")</f>
        <v xml:space="preserve">ｴﾘｴｰﾙSRT        </v>
      </c>
      <c r="H1288" s="22" t="str">
        <f>IFERROR(VLOOKUP(E1288,Sheet2!A:B,2,0),"")</f>
        <v/>
      </c>
      <c r="I1288" s="22" t="str">
        <f t="shared" si="81"/>
        <v>487114</v>
      </c>
      <c r="J1288" s="22">
        <f t="shared" si="82"/>
        <v>2</v>
      </c>
      <c r="K1288" s="22">
        <f t="shared" si="83"/>
        <v>7</v>
      </c>
    </row>
    <row r="1289" spans="1:11">
      <c r="A1289" s="22">
        <f>IFERROR(テーブル_Swim015[[#This Row],[競技番号]],"")</f>
        <v>114</v>
      </c>
      <c r="B1289" s="22">
        <f>IFERROR(テーブル_Swim015[[#This Row],[組]],"")</f>
        <v>2</v>
      </c>
      <c r="C1289" s="22">
        <f>IFERROR(テーブル_Swim015[[#This Row],[水路]],"")</f>
        <v>8</v>
      </c>
      <c r="D1289" s="22" t="str">
        <f t="shared" si="80"/>
        <v>11428</v>
      </c>
      <c r="E1289" s="22">
        <f>IFERROR(テーブル_Swim015[[#This Row],[選手番号]],"")</f>
        <v>0</v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>0114</v>
      </c>
      <c r="J1289" s="22">
        <f t="shared" si="82"/>
        <v>2</v>
      </c>
      <c r="K1289" s="22">
        <f t="shared" si="83"/>
        <v>8</v>
      </c>
    </row>
    <row r="1290" spans="1:11">
      <c r="A1290" s="22">
        <f>IFERROR(テーブル_Swim015[[#This Row],[競技番号]],"")</f>
        <v>115</v>
      </c>
      <c r="B1290" s="22">
        <f>IFERROR(テーブル_Swim015[[#This Row],[組]],"")</f>
        <v>1</v>
      </c>
      <c r="C1290" s="22">
        <f>IFERROR(テーブル_Swim015[[#This Row],[水路]],"")</f>
        <v>1</v>
      </c>
      <c r="D1290" s="22" t="str">
        <f t="shared" si="80"/>
        <v>11511</v>
      </c>
      <c r="E1290" s="22">
        <f>IFERROR(テーブル_Swim015[[#This Row],[選手番号]],"")</f>
        <v>651</v>
      </c>
      <c r="F1290" s="22" t="str">
        <f>IFERROR(VLOOKUP(E1290,Sheet3!A:H,3,0),"")</f>
        <v xml:space="preserve">大塚　美音                    </v>
      </c>
      <c r="G1290" s="22" t="str">
        <f>IFERROR(VLOOKUP(E1290,Sheet3!A:H,8,0),"")</f>
        <v xml:space="preserve">コミュニティ    </v>
      </c>
      <c r="H1290" s="22" t="str">
        <f>IFERROR(VLOOKUP(E1290,Sheet2!A:B,2,0),"")</f>
        <v/>
      </c>
      <c r="I1290" s="22" t="str">
        <f t="shared" si="81"/>
        <v>651115</v>
      </c>
      <c r="J1290" s="22">
        <f t="shared" si="82"/>
        <v>1</v>
      </c>
      <c r="K1290" s="22">
        <f t="shared" si="83"/>
        <v>1</v>
      </c>
    </row>
    <row r="1291" spans="1:11">
      <c r="A1291" s="22">
        <f>IFERROR(テーブル_Swim015[[#This Row],[競技番号]],"")</f>
        <v>115</v>
      </c>
      <c r="B1291" s="22">
        <f>IFERROR(テーブル_Swim015[[#This Row],[組]],"")</f>
        <v>1</v>
      </c>
      <c r="C1291" s="22">
        <f>IFERROR(テーブル_Swim015[[#This Row],[水路]],"")</f>
        <v>2</v>
      </c>
      <c r="D1291" s="22" t="str">
        <f t="shared" si="80"/>
        <v>11512</v>
      </c>
      <c r="E1291" s="22">
        <f>IFERROR(テーブル_Swim015[[#This Row],[選手番号]],"")</f>
        <v>570</v>
      </c>
      <c r="F1291" s="22" t="str">
        <f>IFERROR(VLOOKUP(E1291,Sheet3!A:H,3,0),"")</f>
        <v xml:space="preserve">中村　千紗                    </v>
      </c>
      <c r="G1291" s="22" t="str">
        <f>IFERROR(VLOOKUP(E1291,Sheet3!A:H,8,0),"")</f>
        <v xml:space="preserve">アズサ松山      </v>
      </c>
      <c r="H1291" s="22" t="str">
        <f>IFERROR(VLOOKUP(E1291,Sheet2!A:B,2,0),"")</f>
        <v/>
      </c>
      <c r="I1291" s="22" t="str">
        <f t="shared" si="81"/>
        <v>570115</v>
      </c>
      <c r="J1291" s="22">
        <f t="shared" si="82"/>
        <v>1</v>
      </c>
      <c r="K1291" s="22">
        <f t="shared" si="83"/>
        <v>2</v>
      </c>
    </row>
    <row r="1292" spans="1:11">
      <c r="A1292" s="22">
        <f>IFERROR(テーブル_Swim015[[#This Row],[競技番号]],"")</f>
        <v>115</v>
      </c>
      <c r="B1292" s="22">
        <f>IFERROR(テーブル_Swim015[[#This Row],[組]],"")</f>
        <v>1</v>
      </c>
      <c r="C1292" s="22">
        <f>IFERROR(テーブル_Swim015[[#This Row],[水路]],"")</f>
        <v>3</v>
      </c>
      <c r="D1292" s="22" t="str">
        <f t="shared" si="80"/>
        <v>11513</v>
      </c>
      <c r="E1292" s="22">
        <f>IFERROR(テーブル_Swim015[[#This Row],[選手番号]],"")</f>
        <v>638</v>
      </c>
      <c r="F1292" s="22" t="str">
        <f>IFERROR(VLOOKUP(E1292,Sheet3!A:H,3,0),"")</f>
        <v xml:space="preserve">上窪日向子                    </v>
      </c>
      <c r="G1292" s="22" t="str">
        <f>IFERROR(VLOOKUP(E1292,Sheet3!A:H,8,0),"")</f>
        <v xml:space="preserve">リー保内        </v>
      </c>
      <c r="H1292" s="22" t="str">
        <f>IFERROR(VLOOKUP(E1292,Sheet2!A:B,2,0),"")</f>
        <v/>
      </c>
      <c r="I1292" s="22" t="str">
        <f t="shared" si="81"/>
        <v>638115</v>
      </c>
      <c r="J1292" s="22">
        <f t="shared" si="82"/>
        <v>1</v>
      </c>
      <c r="K1292" s="22">
        <f t="shared" si="83"/>
        <v>3</v>
      </c>
    </row>
    <row r="1293" spans="1:11">
      <c r="A1293" s="22">
        <f>IFERROR(テーブル_Swim015[[#This Row],[競技番号]],"")</f>
        <v>115</v>
      </c>
      <c r="B1293" s="22">
        <f>IFERROR(テーブル_Swim015[[#This Row],[組]],"")</f>
        <v>1</v>
      </c>
      <c r="C1293" s="22">
        <f>IFERROR(テーブル_Swim015[[#This Row],[水路]],"")</f>
        <v>4</v>
      </c>
      <c r="D1293" s="22" t="str">
        <f t="shared" si="80"/>
        <v>11514</v>
      </c>
      <c r="E1293" s="22">
        <f>IFERROR(テーブル_Swim015[[#This Row],[選手番号]],"")</f>
        <v>543</v>
      </c>
      <c r="F1293" s="22" t="str">
        <f>IFERROR(VLOOKUP(E1293,Sheet3!A:H,3,0),"")</f>
        <v xml:space="preserve">平田　美幸                    </v>
      </c>
      <c r="G1293" s="22" t="str">
        <f>IFERROR(VLOOKUP(E1293,Sheet3!A:H,8,0),"")</f>
        <v xml:space="preserve">八幡浜ＳＣ      </v>
      </c>
      <c r="H1293" s="22" t="str">
        <f>IFERROR(VLOOKUP(E1293,Sheet2!A:B,2,0),"")</f>
        <v/>
      </c>
      <c r="I1293" s="22" t="str">
        <f t="shared" si="81"/>
        <v>543115</v>
      </c>
      <c r="J1293" s="22">
        <f t="shared" si="82"/>
        <v>1</v>
      </c>
      <c r="K1293" s="22">
        <f t="shared" si="83"/>
        <v>4</v>
      </c>
    </row>
    <row r="1294" spans="1:11">
      <c r="A1294" s="22">
        <f>IFERROR(テーブル_Swim015[[#This Row],[競技番号]],"")</f>
        <v>115</v>
      </c>
      <c r="B1294" s="22">
        <f>IFERROR(テーブル_Swim015[[#This Row],[組]],"")</f>
        <v>1</v>
      </c>
      <c r="C1294" s="22">
        <f>IFERROR(テーブル_Swim015[[#This Row],[水路]],"")</f>
        <v>5</v>
      </c>
      <c r="D1294" s="22" t="str">
        <f t="shared" si="80"/>
        <v>11515</v>
      </c>
      <c r="E1294" s="22">
        <f>IFERROR(テーブル_Swim015[[#This Row],[選手番号]],"")</f>
        <v>473</v>
      </c>
      <c r="F1294" s="22" t="str">
        <f>IFERROR(VLOOKUP(E1294,Sheet3!A:H,3,0),"")</f>
        <v xml:space="preserve">井尻　　環                    </v>
      </c>
      <c r="G1294" s="22" t="str">
        <f>IFERROR(VLOOKUP(E1294,Sheet3!A:H,8,0),"")</f>
        <v xml:space="preserve">南海ＤＣ        </v>
      </c>
      <c r="H1294" s="22" t="str">
        <f>IFERROR(VLOOKUP(E1294,Sheet2!A:B,2,0),"")</f>
        <v/>
      </c>
      <c r="I1294" s="22" t="str">
        <f t="shared" si="81"/>
        <v>473115</v>
      </c>
      <c r="J1294" s="22">
        <f t="shared" si="82"/>
        <v>1</v>
      </c>
      <c r="K1294" s="22">
        <f t="shared" si="83"/>
        <v>5</v>
      </c>
    </row>
    <row r="1295" spans="1:11">
      <c r="A1295" s="22">
        <f>IFERROR(テーブル_Swim015[[#This Row],[競技番号]],"")</f>
        <v>115</v>
      </c>
      <c r="B1295" s="22">
        <f>IFERROR(テーブル_Swim015[[#This Row],[組]],"")</f>
        <v>1</v>
      </c>
      <c r="C1295" s="22">
        <f>IFERROR(テーブル_Swim015[[#This Row],[水路]],"")</f>
        <v>6</v>
      </c>
      <c r="D1295" s="22" t="str">
        <f t="shared" si="80"/>
        <v>11516</v>
      </c>
      <c r="E1295" s="22">
        <f>IFERROR(テーブル_Swim015[[#This Row],[選手番号]],"")</f>
        <v>771</v>
      </c>
      <c r="F1295" s="22" t="str">
        <f>IFERROR(VLOOKUP(E1295,Sheet3!A:H,3,0),"")</f>
        <v xml:space="preserve">大塚咲希歩                    </v>
      </c>
      <c r="G1295" s="22" t="str">
        <f>IFERROR(VLOOKUP(E1295,Sheet3!A:H,8,0),"")</f>
        <v xml:space="preserve">ZEYO-ST         </v>
      </c>
      <c r="H1295" s="22" t="str">
        <f>IFERROR(VLOOKUP(E1295,Sheet2!A:B,2,0),"")</f>
        <v/>
      </c>
      <c r="I1295" s="22" t="str">
        <f t="shared" si="81"/>
        <v>771115</v>
      </c>
      <c r="J1295" s="22">
        <f t="shared" si="82"/>
        <v>1</v>
      </c>
      <c r="K1295" s="22">
        <f t="shared" si="83"/>
        <v>6</v>
      </c>
    </row>
    <row r="1296" spans="1:11">
      <c r="A1296" s="22">
        <f>IFERROR(テーブル_Swim015[[#This Row],[競技番号]],"")</f>
        <v>115</v>
      </c>
      <c r="B1296" s="22">
        <f>IFERROR(テーブル_Swim015[[#This Row],[組]],"")</f>
        <v>1</v>
      </c>
      <c r="C1296" s="22">
        <f>IFERROR(テーブル_Swim015[[#This Row],[水路]],"")</f>
        <v>7</v>
      </c>
      <c r="D1296" s="22" t="str">
        <f t="shared" si="80"/>
        <v>11517</v>
      </c>
      <c r="E1296" s="22">
        <f>IFERROR(テーブル_Swim015[[#This Row],[選手番号]],"")</f>
        <v>64</v>
      </c>
      <c r="F1296" s="22" t="str">
        <f>IFERROR(VLOOKUP(E1296,Sheet3!A:H,3,0),"")</f>
        <v xml:space="preserve">矢野　陽菜                    </v>
      </c>
      <c r="G1296" s="22" t="str">
        <f>IFERROR(VLOOKUP(E1296,Sheet3!A:H,8,0),"")</f>
        <v xml:space="preserve">ジャパン丸亀    </v>
      </c>
      <c r="H1296" s="22" t="str">
        <f>IFERROR(VLOOKUP(E1296,Sheet2!A:B,2,0),"")</f>
        <v/>
      </c>
      <c r="I1296" s="22" t="str">
        <f t="shared" si="81"/>
        <v>64115</v>
      </c>
      <c r="J1296" s="22">
        <f t="shared" si="82"/>
        <v>1</v>
      </c>
      <c r="K1296" s="22">
        <f t="shared" si="83"/>
        <v>7</v>
      </c>
    </row>
    <row r="1297" spans="1:11">
      <c r="A1297" s="22">
        <f>IFERROR(テーブル_Swim015[[#This Row],[競技番号]],"")</f>
        <v>115</v>
      </c>
      <c r="B1297" s="22">
        <f>IFERROR(テーブル_Swim015[[#This Row],[組]],"")</f>
        <v>1</v>
      </c>
      <c r="C1297" s="22">
        <f>IFERROR(テーブル_Swim015[[#This Row],[水路]],"")</f>
        <v>8</v>
      </c>
      <c r="D1297" s="22" t="str">
        <f t="shared" si="80"/>
        <v>11518</v>
      </c>
      <c r="E1297" s="22">
        <f>IFERROR(テーブル_Swim015[[#This Row],[選手番号]],"")</f>
        <v>387</v>
      </c>
      <c r="F1297" s="22" t="str">
        <f>IFERROR(VLOOKUP(E1297,Sheet3!A:H,3,0),"")</f>
        <v xml:space="preserve">坂野　心悠                    </v>
      </c>
      <c r="G1297" s="22" t="str">
        <f>IFERROR(VLOOKUP(E1297,Sheet3!A:H,8,0),"")</f>
        <v xml:space="preserve">ＯＫ脇町        </v>
      </c>
      <c r="H1297" s="22" t="str">
        <f>IFERROR(VLOOKUP(E1297,Sheet2!A:B,2,0),"")</f>
        <v/>
      </c>
      <c r="I1297" s="22" t="str">
        <f t="shared" si="81"/>
        <v>387115</v>
      </c>
      <c r="J1297" s="22">
        <f t="shared" si="82"/>
        <v>1</v>
      </c>
      <c r="K1297" s="22">
        <f t="shared" si="83"/>
        <v>8</v>
      </c>
    </row>
    <row r="1298" spans="1:11">
      <c r="A1298" s="22">
        <f>IFERROR(テーブル_Swim015[[#This Row],[競技番号]],"")</f>
        <v>116</v>
      </c>
      <c r="B1298" s="22">
        <f>IFERROR(テーブル_Swim015[[#This Row],[組]],"")</f>
        <v>1</v>
      </c>
      <c r="C1298" s="22">
        <f>IFERROR(テーブル_Swim015[[#This Row],[水路]],"")</f>
        <v>1</v>
      </c>
      <c r="D1298" s="22" t="str">
        <f t="shared" ref="D1298:D1361" si="84">CONCATENATE(A1298,B1298,C1298)</f>
        <v>11611</v>
      </c>
      <c r="E1298" s="22">
        <f>IFERROR(テーブル_Swim015[[#This Row],[選手番号]],"")</f>
        <v>0</v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>0116</v>
      </c>
      <c r="J1298" s="22">
        <f t="shared" si="82"/>
        <v>1</v>
      </c>
      <c r="K1298" s="22">
        <f t="shared" si="83"/>
        <v>1</v>
      </c>
    </row>
    <row r="1299" spans="1:11">
      <c r="A1299" s="22">
        <f>IFERROR(テーブル_Swim015[[#This Row],[競技番号]],"")</f>
        <v>116</v>
      </c>
      <c r="B1299" s="22">
        <f>IFERROR(テーブル_Swim015[[#This Row],[組]],"")</f>
        <v>1</v>
      </c>
      <c r="C1299" s="22">
        <f>IFERROR(テーブル_Swim015[[#This Row],[水路]],"")</f>
        <v>2</v>
      </c>
      <c r="D1299" s="22" t="str">
        <f t="shared" si="84"/>
        <v>11612</v>
      </c>
      <c r="E1299" s="22">
        <f>IFERROR(テーブル_Swim015[[#This Row],[選手番号]],"")</f>
        <v>0</v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>0116</v>
      </c>
      <c r="J1299" s="22">
        <f t="shared" ref="J1299:J1362" si="86">B1299</f>
        <v>1</v>
      </c>
      <c r="K1299" s="22">
        <f t="shared" ref="K1299:K1362" si="87">C1299</f>
        <v>2</v>
      </c>
    </row>
    <row r="1300" spans="1:11">
      <c r="A1300" s="22">
        <f>IFERROR(テーブル_Swim015[[#This Row],[競技番号]],"")</f>
        <v>116</v>
      </c>
      <c r="B1300" s="22">
        <f>IFERROR(テーブル_Swim015[[#This Row],[組]],"")</f>
        <v>1</v>
      </c>
      <c r="C1300" s="22">
        <f>IFERROR(テーブル_Swim015[[#This Row],[水路]],"")</f>
        <v>3</v>
      </c>
      <c r="D1300" s="22" t="str">
        <f t="shared" si="84"/>
        <v>11613</v>
      </c>
      <c r="E1300" s="22">
        <f>IFERROR(テーブル_Swim015[[#This Row],[選手番号]],"")</f>
        <v>530</v>
      </c>
      <c r="F1300" s="22" t="str">
        <f>IFERROR(VLOOKUP(E1300,Sheet3!A:H,3,0),"")</f>
        <v xml:space="preserve">太田　広夢                    </v>
      </c>
      <c r="G1300" s="22" t="str">
        <f>IFERROR(VLOOKUP(E1300,Sheet3!A:H,8,0),"")</f>
        <v xml:space="preserve">八幡浜ＳＣ      </v>
      </c>
      <c r="H1300" s="22" t="str">
        <f>IFERROR(VLOOKUP(E1300,Sheet2!A:B,2,0),"")</f>
        <v/>
      </c>
      <c r="I1300" s="22" t="str">
        <f t="shared" si="85"/>
        <v>530116</v>
      </c>
      <c r="J1300" s="22">
        <f t="shared" si="86"/>
        <v>1</v>
      </c>
      <c r="K1300" s="22">
        <f t="shared" si="87"/>
        <v>3</v>
      </c>
    </row>
    <row r="1301" spans="1:11">
      <c r="A1301" s="22">
        <f>IFERROR(テーブル_Swim015[[#This Row],[競技番号]],"")</f>
        <v>116</v>
      </c>
      <c r="B1301" s="22">
        <f>IFERROR(テーブル_Swim015[[#This Row],[組]],"")</f>
        <v>1</v>
      </c>
      <c r="C1301" s="22">
        <f>IFERROR(テーブル_Swim015[[#This Row],[水路]],"")</f>
        <v>4</v>
      </c>
      <c r="D1301" s="22" t="str">
        <f t="shared" si="84"/>
        <v>11614</v>
      </c>
      <c r="E1301" s="22">
        <f>IFERROR(テーブル_Swim015[[#This Row],[選手番号]],"")</f>
        <v>696</v>
      </c>
      <c r="F1301" s="22" t="str">
        <f>IFERROR(VLOOKUP(E1301,Sheet3!A:H,3,0),"")</f>
        <v xml:space="preserve">田口裕希久                    </v>
      </c>
      <c r="G1301" s="22" t="str">
        <f>IFERROR(VLOOKUP(E1301,Sheet3!A:H,8,0),"")</f>
        <v xml:space="preserve">MESSA           </v>
      </c>
      <c r="H1301" s="22" t="str">
        <f>IFERROR(VLOOKUP(E1301,Sheet2!A:B,2,0),"")</f>
        <v/>
      </c>
      <c r="I1301" s="22" t="str">
        <f t="shared" si="85"/>
        <v>696116</v>
      </c>
      <c r="J1301" s="22">
        <f t="shared" si="86"/>
        <v>1</v>
      </c>
      <c r="K1301" s="22">
        <f t="shared" si="87"/>
        <v>4</v>
      </c>
    </row>
    <row r="1302" spans="1:11">
      <c r="A1302" s="22">
        <f>IFERROR(テーブル_Swim015[[#This Row],[競技番号]],"")</f>
        <v>116</v>
      </c>
      <c r="B1302" s="22">
        <f>IFERROR(テーブル_Swim015[[#This Row],[組]],"")</f>
        <v>1</v>
      </c>
      <c r="C1302" s="22">
        <f>IFERROR(テーブル_Swim015[[#This Row],[水路]],"")</f>
        <v>5</v>
      </c>
      <c r="D1302" s="22" t="str">
        <f t="shared" si="84"/>
        <v>11615</v>
      </c>
      <c r="E1302" s="22">
        <f>IFERROR(テーブル_Swim015[[#This Row],[選手番号]],"")</f>
        <v>533</v>
      </c>
      <c r="F1302" s="22" t="str">
        <f>IFERROR(VLOOKUP(E1302,Sheet3!A:H,3,0),"")</f>
        <v xml:space="preserve">三浦　真誉                    </v>
      </c>
      <c r="G1302" s="22" t="str">
        <f>IFERROR(VLOOKUP(E1302,Sheet3!A:H,8,0),"")</f>
        <v xml:space="preserve">八幡浜ＳＣ      </v>
      </c>
      <c r="H1302" s="22" t="str">
        <f>IFERROR(VLOOKUP(E1302,Sheet2!A:B,2,0),"")</f>
        <v/>
      </c>
      <c r="I1302" s="22" t="str">
        <f t="shared" si="85"/>
        <v>533116</v>
      </c>
      <c r="J1302" s="22">
        <f t="shared" si="86"/>
        <v>1</v>
      </c>
      <c r="K1302" s="22">
        <f t="shared" si="87"/>
        <v>5</v>
      </c>
    </row>
    <row r="1303" spans="1:11">
      <c r="A1303" s="22">
        <f>IFERROR(テーブル_Swim015[[#This Row],[競技番号]],"")</f>
        <v>116</v>
      </c>
      <c r="B1303" s="22">
        <f>IFERROR(テーブル_Swim015[[#This Row],[組]],"")</f>
        <v>1</v>
      </c>
      <c r="C1303" s="22">
        <f>IFERROR(テーブル_Swim015[[#This Row],[水路]],"")</f>
        <v>6</v>
      </c>
      <c r="D1303" s="22" t="str">
        <f t="shared" si="84"/>
        <v>11616</v>
      </c>
      <c r="E1303" s="22">
        <f>IFERROR(テーブル_Swim015[[#This Row],[選手番号]],"")</f>
        <v>0</v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>0116</v>
      </c>
      <c r="J1303" s="22">
        <f t="shared" si="86"/>
        <v>1</v>
      </c>
      <c r="K1303" s="22">
        <f t="shared" si="87"/>
        <v>6</v>
      </c>
    </row>
    <row r="1304" spans="1:11">
      <c r="A1304" s="22">
        <f>IFERROR(テーブル_Swim015[[#This Row],[競技番号]],"")</f>
        <v>116</v>
      </c>
      <c r="B1304" s="22">
        <f>IFERROR(テーブル_Swim015[[#This Row],[組]],"")</f>
        <v>1</v>
      </c>
      <c r="C1304" s="22">
        <f>IFERROR(テーブル_Swim015[[#This Row],[水路]],"")</f>
        <v>7</v>
      </c>
      <c r="D1304" s="22" t="str">
        <f t="shared" si="84"/>
        <v>11617</v>
      </c>
      <c r="E1304" s="22">
        <f>IFERROR(テーブル_Swim015[[#This Row],[選手番号]],"")</f>
        <v>0</v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>0116</v>
      </c>
      <c r="J1304" s="22">
        <f t="shared" si="86"/>
        <v>1</v>
      </c>
      <c r="K1304" s="22">
        <f t="shared" si="87"/>
        <v>7</v>
      </c>
    </row>
    <row r="1305" spans="1:11">
      <c r="A1305" s="22">
        <f>IFERROR(テーブル_Swim015[[#This Row],[競技番号]],"")</f>
        <v>116</v>
      </c>
      <c r="B1305" s="22">
        <f>IFERROR(テーブル_Swim015[[#This Row],[組]],"")</f>
        <v>1</v>
      </c>
      <c r="C1305" s="22">
        <f>IFERROR(テーブル_Swim015[[#This Row],[水路]],"")</f>
        <v>8</v>
      </c>
      <c r="D1305" s="22" t="str">
        <f t="shared" si="84"/>
        <v>11618</v>
      </c>
      <c r="E1305" s="22">
        <f>IFERROR(テーブル_Swim015[[#This Row],[選手番号]],"")</f>
        <v>0</v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>0116</v>
      </c>
      <c r="J1305" s="22">
        <f t="shared" si="86"/>
        <v>1</v>
      </c>
      <c r="K1305" s="22">
        <f t="shared" si="87"/>
        <v>8</v>
      </c>
    </row>
    <row r="1306" spans="1:11">
      <c r="A1306" s="22">
        <f>IFERROR(テーブル_Swim015[[#This Row],[競技番号]],"")</f>
        <v>116</v>
      </c>
      <c r="B1306" s="22">
        <f>IFERROR(テーブル_Swim015[[#This Row],[組]],"")</f>
        <v>2</v>
      </c>
      <c r="C1306" s="22">
        <f>IFERROR(テーブル_Swim015[[#This Row],[水路]],"")</f>
        <v>1</v>
      </c>
      <c r="D1306" s="22" t="str">
        <f t="shared" si="84"/>
        <v>11621</v>
      </c>
      <c r="E1306" s="22">
        <f>IFERROR(テーブル_Swim015[[#This Row],[選手番号]],"")</f>
        <v>0</v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>0116</v>
      </c>
      <c r="J1306" s="22">
        <f t="shared" si="86"/>
        <v>2</v>
      </c>
      <c r="K1306" s="22">
        <f t="shared" si="87"/>
        <v>1</v>
      </c>
    </row>
    <row r="1307" spans="1:11">
      <c r="A1307" s="22">
        <f>IFERROR(テーブル_Swim015[[#This Row],[競技番号]],"")</f>
        <v>116</v>
      </c>
      <c r="B1307" s="22">
        <f>IFERROR(テーブル_Swim015[[#This Row],[組]],"")</f>
        <v>2</v>
      </c>
      <c r="C1307" s="22">
        <f>IFERROR(テーブル_Swim015[[#This Row],[水路]],"")</f>
        <v>2</v>
      </c>
      <c r="D1307" s="22" t="str">
        <f t="shared" si="84"/>
        <v>11622</v>
      </c>
      <c r="E1307" s="22">
        <f>IFERROR(テーブル_Swim015[[#This Row],[選手番号]],"")</f>
        <v>3</v>
      </c>
      <c r="F1307" s="22" t="str">
        <f>IFERROR(VLOOKUP(E1307,Sheet3!A:H,3,0),"")</f>
        <v xml:space="preserve">越智　勇伍                    </v>
      </c>
      <c r="G1307" s="22" t="str">
        <f>IFERROR(VLOOKUP(E1307,Sheet3!A:H,8,0),"")</f>
        <v xml:space="preserve">ジャパン高松    </v>
      </c>
      <c r="H1307" s="22" t="str">
        <f>IFERROR(VLOOKUP(E1307,Sheet2!A:B,2,0),"")</f>
        <v/>
      </c>
      <c r="I1307" s="22" t="str">
        <f t="shared" si="85"/>
        <v>3116</v>
      </c>
      <c r="J1307" s="22">
        <f t="shared" si="86"/>
        <v>2</v>
      </c>
      <c r="K1307" s="22">
        <f t="shared" si="87"/>
        <v>2</v>
      </c>
    </row>
    <row r="1308" spans="1:11">
      <c r="A1308" s="22">
        <f>IFERROR(テーブル_Swim015[[#This Row],[競技番号]],"")</f>
        <v>116</v>
      </c>
      <c r="B1308" s="22">
        <f>IFERROR(テーブル_Swim015[[#This Row],[組]],"")</f>
        <v>2</v>
      </c>
      <c r="C1308" s="22">
        <f>IFERROR(テーブル_Swim015[[#This Row],[水路]],"")</f>
        <v>3</v>
      </c>
      <c r="D1308" s="22" t="str">
        <f t="shared" si="84"/>
        <v>11623</v>
      </c>
      <c r="E1308" s="22">
        <f>IFERROR(テーブル_Swim015[[#This Row],[選手番号]],"")</f>
        <v>584</v>
      </c>
      <c r="F1308" s="22" t="str">
        <f>IFERROR(VLOOKUP(E1308,Sheet3!A:H,3,0),"")</f>
        <v xml:space="preserve">荻原　和樹                    </v>
      </c>
      <c r="G1308" s="22" t="str">
        <f>IFERROR(VLOOKUP(E1308,Sheet3!A:H,8,0),"")</f>
        <v xml:space="preserve">石原ＳＣ        </v>
      </c>
      <c r="H1308" s="22" t="str">
        <f>IFERROR(VLOOKUP(E1308,Sheet2!A:B,2,0),"")</f>
        <v/>
      </c>
      <c r="I1308" s="22" t="str">
        <f t="shared" si="85"/>
        <v>584116</v>
      </c>
      <c r="J1308" s="22">
        <f t="shared" si="86"/>
        <v>2</v>
      </c>
      <c r="K1308" s="22">
        <f t="shared" si="87"/>
        <v>3</v>
      </c>
    </row>
    <row r="1309" spans="1:11">
      <c r="A1309" s="22">
        <f>IFERROR(テーブル_Swim015[[#This Row],[競技番号]],"")</f>
        <v>116</v>
      </c>
      <c r="B1309" s="22">
        <f>IFERROR(テーブル_Swim015[[#This Row],[組]],"")</f>
        <v>2</v>
      </c>
      <c r="C1309" s="22">
        <f>IFERROR(テーブル_Swim015[[#This Row],[水路]],"")</f>
        <v>4</v>
      </c>
      <c r="D1309" s="22" t="str">
        <f t="shared" si="84"/>
        <v>11624</v>
      </c>
      <c r="E1309" s="22">
        <f>IFERROR(テーブル_Swim015[[#This Row],[選手番号]],"")</f>
        <v>459</v>
      </c>
      <c r="F1309" s="22" t="str">
        <f>IFERROR(VLOOKUP(E1309,Sheet3!A:H,3,0),"")</f>
        <v xml:space="preserve">荻原　裕貴                    </v>
      </c>
      <c r="G1309" s="22" t="str">
        <f>IFERROR(VLOOKUP(E1309,Sheet3!A:H,8,0),"")</f>
        <v xml:space="preserve">南海ＤＣ        </v>
      </c>
      <c r="H1309" s="22" t="str">
        <f>IFERROR(VLOOKUP(E1309,Sheet2!A:B,2,0),"")</f>
        <v/>
      </c>
      <c r="I1309" s="22" t="str">
        <f t="shared" si="85"/>
        <v>459116</v>
      </c>
      <c r="J1309" s="22">
        <f t="shared" si="86"/>
        <v>2</v>
      </c>
      <c r="K1309" s="22">
        <f t="shared" si="87"/>
        <v>4</v>
      </c>
    </row>
    <row r="1310" spans="1:11">
      <c r="A1310" s="22">
        <f>IFERROR(テーブル_Swim015[[#This Row],[競技番号]],"")</f>
        <v>116</v>
      </c>
      <c r="B1310" s="22">
        <f>IFERROR(テーブル_Swim015[[#This Row],[組]],"")</f>
        <v>2</v>
      </c>
      <c r="C1310" s="22">
        <f>IFERROR(テーブル_Swim015[[#This Row],[水路]],"")</f>
        <v>5</v>
      </c>
      <c r="D1310" s="22" t="str">
        <f t="shared" si="84"/>
        <v>11625</v>
      </c>
      <c r="E1310" s="22">
        <f>IFERROR(テーブル_Swim015[[#This Row],[選手番号]],"")</f>
        <v>42</v>
      </c>
      <c r="F1310" s="22" t="str">
        <f>IFERROR(VLOOKUP(E1310,Sheet3!A:H,3,0),"")</f>
        <v xml:space="preserve">岩田　康雅                    </v>
      </c>
      <c r="G1310" s="22" t="str">
        <f>IFERROR(VLOOKUP(E1310,Sheet3!A:H,8,0),"")</f>
        <v xml:space="preserve">ジャパン丸亀    </v>
      </c>
      <c r="H1310" s="22" t="str">
        <f>IFERROR(VLOOKUP(E1310,Sheet2!A:B,2,0),"")</f>
        <v/>
      </c>
      <c r="I1310" s="22" t="str">
        <f t="shared" si="85"/>
        <v>42116</v>
      </c>
      <c r="J1310" s="22">
        <f t="shared" si="86"/>
        <v>2</v>
      </c>
      <c r="K1310" s="22">
        <f t="shared" si="87"/>
        <v>5</v>
      </c>
    </row>
    <row r="1311" spans="1:11">
      <c r="A1311" s="22">
        <f>IFERROR(テーブル_Swim015[[#This Row],[競技番号]],"")</f>
        <v>116</v>
      </c>
      <c r="B1311" s="22">
        <f>IFERROR(テーブル_Swim015[[#This Row],[組]],"")</f>
        <v>2</v>
      </c>
      <c r="C1311" s="22">
        <f>IFERROR(テーブル_Swim015[[#This Row],[水路]],"")</f>
        <v>6</v>
      </c>
      <c r="D1311" s="22" t="str">
        <f t="shared" si="84"/>
        <v>11626</v>
      </c>
      <c r="E1311" s="22">
        <f>IFERROR(テーブル_Swim015[[#This Row],[選手番号]],"")</f>
        <v>309</v>
      </c>
      <c r="F1311" s="22" t="str">
        <f>IFERROR(VLOOKUP(E1311,Sheet3!A:H,3,0),"")</f>
        <v xml:space="preserve">奥田　真也                    </v>
      </c>
      <c r="G1311" s="22" t="str">
        <f>IFERROR(VLOOKUP(E1311,Sheet3!A:H,8,0),"")</f>
        <v xml:space="preserve">ハッピー阿南    </v>
      </c>
      <c r="H1311" s="22" t="str">
        <f>IFERROR(VLOOKUP(E1311,Sheet2!A:B,2,0),"")</f>
        <v/>
      </c>
      <c r="I1311" s="22" t="str">
        <f t="shared" si="85"/>
        <v>309116</v>
      </c>
      <c r="J1311" s="22">
        <f t="shared" si="86"/>
        <v>2</v>
      </c>
      <c r="K1311" s="22">
        <f t="shared" si="87"/>
        <v>6</v>
      </c>
    </row>
    <row r="1312" spans="1:11">
      <c r="A1312" s="22">
        <f>IFERROR(テーブル_Swim015[[#This Row],[競技番号]],"")</f>
        <v>116</v>
      </c>
      <c r="B1312" s="22">
        <f>IFERROR(テーブル_Swim015[[#This Row],[組]],"")</f>
        <v>2</v>
      </c>
      <c r="C1312" s="22">
        <f>IFERROR(テーブル_Swim015[[#This Row],[水路]],"")</f>
        <v>7</v>
      </c>
      <c r="D1312" s="22" t="str">
        <f t="shared" si="84"/>
        <v>11627</v>
      </c>
      <c r="E1312" s="22">
        <f>IFERROR(テーブル_Swim015[[#This Row],[選手番号]],"")</f>
        <v>210</v>
      </c>
      <c r="F1312" s="22" t="str">
        <f>IFERROR(VLOOKUP(E1312,Sheet3!A:H,3,0),"")</f>
        <v xml:space="preserve">片山慎之助                    </v>
      </c>
      <c r="G1312" s="22" t="str">
        <f>IFERROR(VLOOKUP(E1312,Sheet3!A:H,8,0),"")</f>
        <v xml:space="preserve">サンダーＳＳ    </v>
      </c>
      <c r="H1312" s="22" t="str">
        <f>IFERROR(VLOOKUP(E1312,Sheet2!A:B,2,0),"")</f>
        <v/>
      </c>
      <c r="I1312" s="22" t="str">
        <f t="shared" si="85"/>
        <v>210116</v>
      </c>
      <c r="J1312" s="22">
        <f t="shared" si="86"/>
        <v>2</v>
      </c>
      <c r="K1312" s="22">
        <f t="shared" si="87"/>
        <v>7</v>
      </c>
    </row>
    <row r="1313" spans="1:11">
      <c r="A1313" s="22">
        <f>IFERROR(テーブル_Swim015[[#This Row],[競技番号]],"")</f>
        <v>116</v>
      </c>
      <c r="B1313" s="22">
        <f>IFERROR(テーブル_Swim015[[#This Row],[組]],"")</f>
        <v>2</v>
      </c>
      <c r="C1313" s="22">
        <f>IFERROR(テーブル_Swim015[[#This Row],[水路]],"")</f>
        <v>8</v>
      </c>
      <c r="D1313" s="22" t="str">
        <f t="shared" si="84"/>
        <v>11628</v>
      </c>
      <c r="E1313" s="22">
        <f>IFERROR(テーブル_Swim015[[#This Row],[選手番号]],"")</f>
        <v>0</v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>0116</v>
      </c>
      <c r="J1313" s="22">
        <f t="shared" si="86"/>
        <v>2</v>
      </c>
      <c r="K1313" s="22">
        <f t="shared" si="87"/>
        <v>8</v>
      </c>
    </row>
    <row r="1314" spans="1:11">
      <c r="A1314" s="22">
        <f>IFERROR(テーブル_Swim015[[#This Row],[競技番号]],"")</f>
        <v>117</v>
      </c>
      <c r="B1314" s="22">
        <f>IFERROR(テーブル_Swim015[[#This Row],[組]],"")</f>
        <v>1</v>
      </c>
      <c r="C1314" s="22">
        <f>IFERROR(テーブル_Swim015[[#This Row],[水路]],"")</f>
        <v>1</v>
      </c>
      <c r="D1314" s="22" t="str">
        <f t="shared" si="84"/>
        <v>11711</v>
      </c>
      <c r="E1314" s="22">
        <f>IFERROR(テーブル_Swim015[[#This Row],[選手番号]],"")</f>
        <v>0</v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>0117</v>
      </c>
      <c r="J1314" s="22">
        <f t="shared" si="86"/>
        <v>1</v>
      </c>
      <c r="K1314" s="22">
        <f t="shared" si="87"/>
        <v>1</v>
      </c>
    </row>
    <row r="1315" spans="1:11">
      <c r="A1315" s="22">
        <f>IFERROR(テーブル_Swim015[[#This Row],[競技番号]],"")</f>
        <v>117</v>
      </c>
      <c r="B1315" s="22">
        <f>IFERROR(テーブル_Swim015[[#This Row],[組]],"")</f>
        <v>1</v>
      </c>
      <c r="C1315" s="22">
        <f>IFERROR(テーブル_Swim015[[#This Row],[水路]],"")</f>
        <v>2</v>
      </c>
      <c r="D1315" s="22" t="str">
        <f t="shared" si="84"/>
        <v>11712</v>
      </c>
      <c r="E1315" s="22">
        <f>IFERROR(テーブル_Swim015[[#This Row],[選手番号]],"")</f>
        <v>0</v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>0117</v>
      </c>
      <c r="J1315" s="22">
        <f t="shared" si="86"/>
        <v>1</v>
      </c>
      <c r="K1315" s="22">
        <f t="shared" si="87"/>
        <v>2</v>
      </c>
    </row>
    <row r="1316" spans="1:11">
      <c r="A1316" s="22">
        <f>IFERROR(テーブル_Swim015[[#This Row],[競技番号]],"")</f>
        <v>117</v>
      </c>
      <c r="B1316" s="22">
        <f>IFERROR(テーブル_Swim015[[#This Row],[組]],"")</f>
        <v>1</v>
      </c>
      <c r="C1316" s="22">
        <f>IFERROR(テーブル_Swim015[[#This Row],[水路]],"")</f>
        <v>3</v>
      </c>
      <c r="D1316" s="22" t="str">
        <f t="shared" si="84"/>
        <v>11713</v>
      </c>
      <c r="E1316" s="22">
        <f>IFERROR(テーブル_Swim015[[#This Row],[選手番号]],"")</f>
        <v>458</v>
      </c>
      <c r="F1316" s="22" t="str">
        <f>IFERROR(VLOOKUP(E1316,Sheet3!A:H,3,0),"")</f>
        <v xml:space="preserve">上野　琉依                    </v>
      </c>
      <c r="G1316" s="22" t="str">
        <f>IFERROR(VLOOKUP(E1316,Sheet3!A:H,8,0),"")</f>
        <v xml:space="preserve">五百木ＳＣ      </v>
      </c>
      <c r="H1316" s="22" t="str">
        <f>IFERROR(VLOOKUP(E1316,Sheet2!A:B,2,0),"")</f>
        <v/>
      </c>
      <c r="I1316" s="22" t="str">
        <f t="shared" si="85"/>
        <v>458117</v>
      </c>
      <c r="J1316" s="22">
        <f t="shared" si="86"/>
        <v>1</v>
      </c>
      <c r="K1316" s="22">
        <f t="shared" si="87"/>
        <v>3</v>
      </c>
    </row>
    <row r="1317" spans="1:11">
      <c r="A1317" s="22">
        <f>IFERROR(テーブル_Swim015[[#This Row],[競技番号]],"")</f>
        <v>117</v>
      </c>
      <c r="B1317" s="22">
        <f>IFERROR(テーブル_Swim015[[#This Row],[組]],"")</f>
        <v>1</v>
      </c>
      <c r="C1317" s="22">
        <f>IFERROR(テーブル_Swim015[[#This Row],[水路]],"")</f>
        <v>4</v>
      </c>
      <c r="D1317" s="22" t="str">
        <f t="shared" si="84"/>
        <v>11714</v>
      </c>
      <c r="E1317" s="22">
        <f>IFERROR(テーブル_Swim015[[#This Row],[選手番号]],"")</f>
        <v>682</v>
      </c>
      <c r="F1317" s="22" t="str">
        <f>IFERROR(VLOOKUP(E1317,Sheet3!A:H,3,0),"")</f>
        <v xml:space="preserve">内田　花埜                    </v>
      </c>
      <c r="G1317" s="22" t="str">
        <f>IFERROR(VLOOKUP(E1317,Sheet3!A:H,8,0),"")</f>
        <v xml:space="preserve">フィッタ川江    </v>
      </c>
      <c r="H1317" s="22" t="str">
        <f>IFERROR(VLOOKUP(E1317,Sheet2!A:B,2,0),"")</f>
        <v/>
      </c>
      <c r="I1317" s="22" t="str">
        <f t="shared" si="85"/>
        <v>682117</v>
      </c>
      <c r="J1317" s="22">
        <f t="shared" si="86"/>
        <v>1</v>
      </c>
      <c r="K1317" s="22">
        <f t="shared" si="87"/>
        <v>4</v>
      </c>
    </row>
    <row r="1318" spans="1:11">
      <c r="A1318" s="22">
        <f>IFERROR(テーブル_Swim015[[#This Row],[競技番号]],"")</f>
        <v>117</v>
      </c>
      <c r="B1318" s="22">
        <f>IFERROR(テーブル_Swim015[[#This Row],[組]],"")</f>
        <v>1</v>
      </c>
      <c r="C1318" s="22">
        <f>IFERROR(テーブル_Swim015[[#This Row],[水路]],"")</f>
        <v>5</v>
      </c>
      <c r="D1318" s="22" t="str">
        <f t="shared" si="84"/>
        <v>11715</v>
      </c>
      <c r="E1318" s="22">
        <f>IFERROR(テーブル_Swim015[[#This Row],[選手番号]],"")</f>
        <v>283</v>
      </c>
      <c r="F1318" s="22" t="str">
        <f>IFERROR(VLOOKUP(E1318,Sheet3!A:H,3,0),"")</f>
        <v xml:space="preserve">横田　美翼                    </v>
      </c>
      <c r="G1318" s="22" t="str">
        <f>IFERROR(VLOOKUP(E1318,Sheet3!A:H,8,0),"")</f>
        <v xml:space="preserve">ジャパン三木    </v>
      </c>
      <c r="H1318" s="22" t="str">
        <f>IFERROR(VLOOKUP(E1318,Sheet2!A:B,2,0),"")</f>
        <v/>
      </c>
      <c r="I1318" s="22" t="str">
        <f t="shared" si="85"/>
        <v>283117</v>
      </c>
      <c r="J1318" s="22">
        <f t="shared" si="86"/>
        <v>1</v>
      </c>
      <c r="K1318" s="22">
        <f t="shared" si="87"/>
        <v>5</v>
      </c>
    </row>
    <row r="1319" spans="1:11">
      <c r="A1319" s="22">
        <f>IFERROR(テーブル_Swim015[[#This Row],[競技番号]],"")</f>
        <v>117</v>
      </c>
      <c r="B1319" s="22">
        <f>IFERROR(テーブル_Swim015[[#This Row],[組]],"")</f>
        <v>1</v>
      </c>
      <c r="C1319" s="22">
        <f>IFERROR(テーブル_Swim015[[#This Row],[水路]],"")</f>
        <v>6</v>
      </c>
      <c r="D1319" s="22" t="str">
        <f t="shared" si="84"/>
        <v>11716</v>
      </c>
      <c r="E1319" s="22">
        <f>IFERROR(テーブル_Swim015[[#This Row],[選手番号]],"")</f>
        <v>287</v>
      </c>
      <c r="F1319" s="22" t="str">
        <f>IFERROR(VLOOKUP(E1319,Sheet3!A:H,3,0),"")</f>
        <v xml:space="preserve">池田　梨乃                    </v>
      </c>
      <c r="G1319" s="22" t="str">
        <f>IFERROR(VLOOKUP(E1319,Sheet3!A:H,8,0),"")</f>
        <v xml:space="preserve">サンダー志度    </v>
      </c>
      <c r="H1319" s="22" t="str">
        <f>IFERROR(VLOOKUP(E1319,Sheet2!A:B,2,0),"")</f>
        <v/>
      </c>
      <c r="I1319" s="22" t="str">
        <f t="shared" si="85"/>
        <v>287117</v>
      </c>
      <c r="J1319" s="22">
        <f t="shared" si="86"/>
        <v>1</v>
      </c>
      <c r="K1319" s="22">
        <f t="shared" si="87"/>
        <v>6</v>
      </c>
    </row>
    <row r="1320" spans="1:11">
      <c r="A1320" s="22">
        <f>IFERROR(テーブル_Swim015[[#This Row],[競技番号]],"")</f>
        <v>117</v>
      </c>
      <c r="B1320" s="22">
        <f>IFERROR(テーブル_Swim015[[#This Row],[組]],"")</f>
        <v>1</v>
      </c>
      <c r="C1320" s="22">
        <f>IFERROR(テーブル_Swim015[[#This Row],[水路]],"")</f>
        <v>7</v>
      </c>
      <c r="D1320" s="22" t="str">
        <f t="shared" si="84"/>
        <v>11717</v>
      </c>
      <c r="E1320" s="22">
        <f>IFERROR(テーブル_Swim015[[#This Row],[選手番号]],"")</f>
        <v>0</v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>0117</v>
      </c>
      <c r="J1320" s="22">
        <f t="shared" si="86"/>
        <v>1</v>
      </c>
      <c r="K1320" s="22">
        <f t="shared" si="87"/>
        <v>7</v>
      </c>
    </row>
    <row r="1321" spans="1:11">
      <c r="A1321" s="22">
        <f>IFERROR(テーブル_Swim015[[#This Row],[競技番号]],"")</f>
        <v>117</v>
      </c>
      <c r="B1321" s="22">
        <f>IFERROR(テーブル_Swim015[[#This Row],[組]],"")</f>
        <v>1</v>
      </c>
      <c r="C1321" s="22">
        <f>IFERROR(テーブル_Swim015[[#This Row],[水路]],"")</f>
        <v>8</v>
      </c>
      <c r="D1321" s="22" t="str">
        <f t="shared" si="84"/>
        <v>11718</v>
      </c>
      <c r="E1321" s="22">
        <f>IFERROR(テーブル_Swim015[[#This Row],[選手番号]],"")</f>
        <v>0</v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>0117</v>
      </c>
      <c r="J1321" s="22">
        <f t="shared" si="86"/>
        <v>1</v>
      </c>
      <c r="K1321" s="22">
        <f t="shared" si="87"/>
        <v>8</v>
      </c>
    </row>
    <row r="1322" spans="1:11">
      <c r="A1322" s="22">
        <f>IFERROR(テーブル_Swim015[[#This Row],[競技番号]],"")</f>
        <v>117</v>
      </c>
      <c r="B1322" s="22">
        <f>IFERROR(テーブル_Swim015[[#This Row],[組]],"")</f>
        <v>2</v>
      </c>
      <c r="C1322" s="22">
        <f>IFERROR(テーブル_Swim015[[#This Row],[水路]],"")</f>
        <v>1</v>
      </c>
      <c r="D1322" s="22" t="str">
        <f t="shared" si="84"/>
        <v>11721</v>
      </c>
      <c r="E1322" s="22">
        <f>IFERROR(テーブル_Swim015[[#This Row],[選手番号]],"")</f>
        <v>550</v>
      </c>
      <c r="F1322" s="22" t="str">
        <f>IFERROR(VLOOKUP(E1322,Sheet3!A:H,3,0),"")</f>
        <v xml:space="preserve">井上日菜子                    </v>
      </c>
      <c r="G1322" s="22" t="str">
        <f>IFERROR(VLOOKUP(E1322,Sheet3!A:H,8,0),"")</f>
        <v xml:space="preserve">八幡浜ＳＣ      </v>
      </c>
      <c r="H1322" s="22" t="str">
        <f>IFERROR(VLOOKUP(E1322,Sheet2!A:B,2,0),"")</f>
        <v/>
      </c>
      <c r="I1322" s="22" t="str">
        <f t="shared" si="85"/>
        <v>550117</v>
      </c>
      <c r="J1322" s="22">
        <f t="shared" si="86"/>
        <v>2</v>
      </c>
      <c r="K1322" s="22">
        <f t="shared" si="87"/>
        <v>1</v>
      </c>
    </row>
    <row r="1323" spans="1:11">
      <c r="A1323" s="22">
        <f>IFERROR(テーブル_Swim015[[#This Row],[競技番号]],"")</f>
        <v>117</v>
      </c>
      <c r="B1323" s="22">
        <f>IFERROR(テーブル_Swim015[[#This Row],[組]],"")</f>
        <v>2</v>
      </c>
      <c r="C1323" s="22">
        <f>IFERROR(テーブル_Swim015[[#This Row],[水路]],"")</f>
        <v>2</v>
      </c>
      <c r="D1323" s="22" t="str">
        <f t="shared" si="84"/>
        <v>11722</v>
      </c>
      <c r="E1323" s="22">
        <f>IFERROR(テーブル_Swim015[[#This Row],[選手番号]],"")</f>
        <v>759</v>
      </c>
      <c r="F1323" s="22" t="str">
        <f>IFERROR(VLOOKUP(E1323,Sheet3!A:H,3,0),"")</f>
        <v xml:space="preserve">大塚みらい                    </v>
      </c>
      <c r="G1323" s="22" t="str">
        <f>IFERROR(VLOOKUP(E1323,Sheet3!A:H,8,0),"")</f>
        <v xml:space="preserve">ＪＳＳ高知      </v>
      </c>
      <c r="H1323" s="22" t="str">
        <f>IFERROR(VLOOKUP(E1323,Sheet2!A:B,2,0),"")</f>
        <v/>
      </c>
      <c r="I1323" s="22" t="str">
        <f t="shared" si="85"/>
        <v>759117</v>
      </c>
      <c r="J1323" s="22">
        <f t="shared" si="86"/>
        <v>2</v>
      </c>
      <c r="K1323" s="22">
        <f t="shared" si="87"/>
        <v>2</v>
      </c>
    </row>
    <row r="1324" spans="1:11">
      <c r="A1324" s="22">
        <f>IFERROR(テーブル_Swim015[[#This Row],[競技番号]],"")</f>
        <v>117</v>
      </c>
      <c r="B1324" s="22">
        <f>IFERROR(テーブル_Swim015[[#This Row],[組]],"")</f>
        <v>2</v>
      </c>
      <c r="C1324" s="22">
        <f>IFERROR(テーブル_Swim015[[#This Row],[水路]],"")</f>
        <v>3</v>
      </c>
      <c r="D1324" s="22" t="str">
        <f t="shared" si="84"/>
        <v>11723</v>
      </c>
      <c r="E1324" s="22">
        <f>IFERROR(テーブル_Swim015[[#This Row],[選手番号]],"")</f>
        <v>239</v>
      </c>
      <c r="F1324" s="22" t="str">
        <f>IFERROR(VLOOKUP(E1324,Sheet3!A:H,3,0),"")</f>
        <v xml:space="preserve">大高千代子                    </v>
      </c>
      <c r="G1324" s="22" t="str">
        <f>IFERROR(VLOOKUP(E1324,Sheet3!A:H,8,0),"")</f>
        <v xml:space="preserve">サンダーＳＳ    </v>
      </c>
      <c r="H1324" s="22" t="str">
        <f>IFERROR(VLOOKUP(E1324,Sheet2!A:B,2,0),"")</f>
        <v/>
      </c>
      <c r="I1324" s="22" t="str">
        <f t="shared" si="85"/>
        <v>239117</v>
      </c>
      <c r="J1324" s="22">
        <f t="shared" si="86"/>
        <v>2</v>
      </c>
      <c r="K1324" s="22">
        <f t="shared" si="87"/>
        <v>3</v>
      </c>
    </row>
    <row r="1325" spans="1:11">
      <c r="A1325" s="22">
        <f>IFERROR(テーブル_Swim015[[#This Row],[競技番号]],"")</f>
        <v>117</v>
      </c>
      <c r="B1325" s="22">
        <f>IFERROR(テーブル_Swim015[[#This Row],[組]],"")</f>
        <v>2</v>
      </c>
      <c r="C1325" s="22">
        <f>IFERROR(テーブル_Swim015[[#This Row],[水路]],"")</f>
        <v>4</v>
      </c>
      <c r="D1325" s="22" t="str">
        <f t="shared" si="84"/>
        <v>11724</v>
      </c>
      <c r="E1325" s="22">
        <f>IFERROR(テーブル_Swim015[[#This Row],[選手番号]],"")</f>
        <v>457</v>
      </c>
      <c r="F1325" s="22" t="str">
        <f>IFERROR(VLOOKUP(E1325,Sheet3!A:H,3,0),"")</f>
        <v xml:space="preserve">芝　　怜菜                    </v>
      </c>
      <c r="G1325" s="22" t="str">
        <f>IFERROR(VLOOKUP(E1325,Sheet3!A:H,8,0),"")</f>
        <v xml:space="preserve">五百木ＳＣ      </v>
      </c>
      <c r="H1325" s="22" t="str">
        <f>IFERROR(VLOOKUP(E1325,Sheet2!A:B,2,0),"")</f>
        <v/>
      </c>
      <c r="I1325" s="22" t="str">
        <f t="shared" si="85"/>
        <v>457117</v>
      </c>
      <c r="J1325" s="22">
        <f t="shared" si="86"/>
        <v>2</v>
      </c>
      <c r="K1325" s="22">
        <f t="shared" si="87"/>
        <v>4</v>
      </c>
    </row>
    <row r="1326" spans="1:11">
      <c r="A1326" s="22">
        <f>IFERROR(テーブル_Swim015[[#This Row],[競技番号]],"")</f>
        <v>117</v>
      </c>
      <c r="B1326" s="22">
        <f>IFERROR(テーブル_Swim015[[#This Row],[組]],"")</f>
        <v>2</v>
      </c>
      <c r="C1326" s="22">
        <f>IFERROR(テーブル_Swim015[[#This Row],[水路]],"")</f>
        <v>5</v>
      </c>
      <c r="D1326" s="22" t="str">
        <f t="shared" si="84"/>
        <v>11725</v>
      </c>
      <c r="E1326" s="22">
        <f>IFERROR(テーブル_Swim015[[#This Row],[選手番号]],"")</f>
        <v>598</v>
      </c>
      <c r="F1326" s="22" t="str">
        <f>IFERROR(VLOOKUP(E1326,Sheet3!A:H,3,0),"")</f>
        <v xml:space="preserve">細川みなみ                    </v>
      </c>
      <c r="G1326" s="22" t="str">
        <f>IFERROR(VLOOKUP(E1326,Sheet3!A:H,8,0),"")</f>
        <v xml:space="preserve">石原ＳＣ        </v>
      </c>
      <c r="H1326" s="22" t="str">
        <f>IFERROR(VLOOKUP(E1326,Sheet2!A:B,2,0),"")</f>
        <v/>
      </c>
      <c r="I1326" s="22" t="str">
        <f t="shared" si="85"/>
        <v>598117</v>
      </c>
      <c r="J1326" s="22">
        <f t="shared" si="86"/>
        <v>2</v>
      </c>
      <c r="K1326" s="22">
        <f t="shared" si="87"/>
        <v>5</v>
      </c>
    </row>
    <row r="1327" spans="1:11">
      <c r="A1327" s="22">
        <f>IFERROR(テーブル_Swim015[[#This Row],[競技番号]],"")</f>
        <v>117</v>
      </c>
      <c r="B1327" s="22">
        <f>IFERROR(テーブル_Swim015[[#This Row],[組]],"")</f>
        <v>2</v>
      </c>
      <c r="C1327" s="22">
        <f>IFERROR(テーブル_Swim015[[#This Row],[水路]],"")</f>
        <v>6</v>
      </c>
      <c r="D1327" s="22" t="str">
        <f t="shared" si="84"/>
        <v>11726</v>
      </c>
      <c r="E1327" s="22">
        <f>IFERROR(テーブル_Swim015[[#This Row],[選手番号]],"")</f>
        <v>690</v>
      </c>
      <c r="F1327" s="22" t="str">
        <f>IFERROR(VLOOKUP(E1327,Sheet3!A:H,3,0),"")</f>
        <v xml:space="preserve">大西　美憂                    </v>
      </c>
      <c r="G1327" s="22" t="str">
        <f>IFERROR(VLOOKUP(E1327,Sheet3!A:H,8,0),"")</f>
        <v xml:space="preserve">コナミ松山      </v>
      </c>
      <c r="H1327" s="22" t="str">
        <f>IFERROR(VLOOKUP(E1327,Sheet2!A:B,2,0),"")</f>
        <v/>
      </c>
      <c r="I1327" s="22" t="str">
        <f t="shared" si="85"/>
        <v>690117</v>
      </c>
      <c r="J1327" s="22">
        <f t="shared" si="86"/>
        <v>2</v>
      </c>
      <c r="K1327" s="22">
        <f t="shared" si="87"/>
        <v>6</v>
      </c>
    </row>
    <row r="1328" spans="1:11">
      <c r="A1328" s="22">
        <f>IFERROR(テーブル_Swim015[[#This Row],[競技番号]],"")</f>
        <v>117</v>
      </c>
      <c r="B1328" s="22">
        <f>IFERROR(テーブル_Swim015[[#This Row],[組]],"")</f>
        <v>2</v>
      </c>
      <c r="C1328" s="22">
        <f>IFERROR(テーブル_Swim015[[#This Row],[水路]],"")</f>
        <v>7</v>
      </c>
      <c r="D1328" s="22" t="str">
        <f t="shared" si="84"/>
        <v>11727</v>
      </c>
      <c r="E1328" s="22">
        <f>IFERROR(テーブル_Swim015[[#This Row],[選手番号]],"")</f>
        <v>329</v>
      </c>
      <c r="F1328" s="22" t="str">
        <f>IFERROR(VLOOKUP(E1328,Sheet3!A:H,3,0),"")</f>
        <v xml:space="preserve">徳永　海希                    </v>
      </c>
      <c r="G1328" s="22" t="str">
        <f>IFERROR(VLOOKUP(E1328,Sheet3!A:H,8,0),"")</f>
        <v xml:space="preserve">ハッピー阿南    </v>
      </c>
      <c r="H1328" s="22" t="str">
        <f>IFERROR(VLOOKUP(E1328,Sheet2!A:B,2,0),"")</f>
        <v/>
      </c>
      <c r="I1328" s="22" t="str">
        <f t="shared" si="85"/>
        <v>329117</v>
      </c>
      <c r="J1328" s="22">
        <f t="shared" si="86"/>
        <v>2</v>
      </c>
      <c r="K1328" s="22">
        <f t="shared" si="87"/>
        <v>7</v>
      </c>
    </row>
    <row r="1329" spans="1:11">
      <c r="A1329" s="22">
        <f>IFERROR(テーブル_Swim015[[#This Row],[競技番号]],"")</f>
        <v>117</v>
      </c>
      <c r="B1329" s="22">
        <f>IFERROR(テーブル_Swim015[[#This Row],[組]],"")</f>
        <v>2</v>
      </c>
      <c r="C1329" s="22">
        <f>IFERROR(テーブル_Swim015[[#This Row],[水路]],"")</f>
        <v>8</v>
      </c>
      <c r="D1329" s="22" t="str">
        <f t="shared" si="84"/>
        <v>11728</v>
      </c>
      <c r="E1329" s="22">
        <f>IFERROR(テーブル_Swim015[[#This Row],[選手番号]],"")</f>
        <v>757</v>
      </c>
      <c r="F1329" s="22" t="str">
        <f>IFERROR(VLOOKUP(E1329,Sheet3!A:H,3,0),"")</f>
        <v xml:space="preserve">大崎由梨亜                    </v>
      </c>
      <c r="G1329" s="22" t="str">
        <f>IFERROR(VLOOKUP(E1329,Sheet3!A:H,8,0),"")</f>
        <v xml:space="preserve">ＪＳＳ高知      </v>
      </c>
      <c r="H1329" s="22" t="str">
        <f>IFERROR(VLOOKUP(E1329,Sheet2!A:B,2,0),"")</f>
        <v/>
      </c>
      <c r="I1329" s="22" t="str">
        <f t="shared" si="85"/>
        <v>757117</v>
      </c>
      <c r="J1329" s="22">
        <f t="shared" si="86"/>
        <v>2</v>
      </c>
      <c r="K1329" s="22">
        <f t="shared" si="87"/>
        <v>8</v>
      </c>
    </row>
    <row r="1330" spans="1:11">
      <c r="A1330" s="22">
        <f>IFERROR(テーブル_Swim015[[#This Row],[競技番号]],"")</f>
        <v>118</v>
      </c>
      <c r="B1330" s="22">
        <f>IFERROR(テーブル_Swim015[[#This Row],[組]],"")</f>
        <v>1</v>
      </c>
      <c r="C1330" s="22">
        <f>IFERROR(テーブル_Swim015[[#This Row],[水路]],"")</f>
        <v>1</v>
      </c>
      <c r="D1330" s="22" t="str">
        <f t="shared" si="84"/>
        <v>11811</v>
      </c>
      <c r="E1330" s="22">
        <f>IFERROR(テーブル_Swim015[[#This Row],[選手番号]],"")</f>
        <v>0</v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>0118</v>
      </c>
      <c r="J1330" s="22">
        <f t="shared" si="86"/>
        <v>1</v>
      </c>
      <c r="K1330" s="22">
        <f t="shared" si="87"/>
        <v>1</v>
      </c>
    </row>
    <row r="1331" spans="1:11">
      <c r="A1331" s="22">
        <f>IFERROR(テーブル_Swim015[[#This Row],[競技番号]],"")</f>
        <v>118</v>
      </c>
      <c r="B1331" s="22">
        <f>IFERROR(テーブル_Swim015[[#This Row],[組]],"")</f>
        <v>1</v>
      </c>
      <c r="C1331" s="22">
        <f>IFERROR(テーブル_Swim015[[#This Row],[水路]],"")</f>
        <v>2</v>
      </c>
      <c r="D1331" s="22" t="str">
        <f t="shared" si="84"/>
        <v>11812</v>
      </c>
      <c r="E1331" s="22">
        <f>IFERROR(テーブル_Swim015[[#This Row],[選手番号]],"")</f>
        <v>0</v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>0118</v>
      </c>
      <c r="J1331" s="22">
        <f t="shared" si="86"/>
        <v>1</v>
      </c>
      <c r="K1331" s="22">
        <f t="shared" si="87"/>
        <v>2</v>
      </c>
    </row>
    <row r="1332" spans="1:11">
      <c r="A1332" s="22">
        <f>IFERROR(テーブル_Swim015[[#This Row],[競技番号]],"")</f>
        <v>118</v>
      </c>
      <c r="B1332" s="22">
        <f>IFERROR(テーブル_Swim015[[#This Row],[組]],"")</f>
        <v>1</v>
      </c>
      <c r="C1332" s="22">
        <f>IFERROR(テーブル_Swim015[[#This Row],[水路]],"")</f>
        <v>3</v>
      </c>
      <c r="D1332" s="22" t="str">
        <f t="shared" si="84"/>
        <v>11813</v>
      </c>
      <c r="E1332" s="22">
        <f>IFERROR(テーブル_Swim015[[#This Row],[選手番号]],"")</f>
        <v>363</v>
      </c>
      <c r="F1332" s="22" t="str">
        <f>IFERROR(VLOOKUP(E1332,Sheet3!A:H,3,0),"")</f>
        <v xml:space="preserve">星合　一希                    </v>
      </c>
      <c r="G1332" s="22" t="str">
        <f>IFERROR(VLOOKUP(E1332,Sheet3!A:H,8,0),"")</f>
        <v xml:space="preserve">ＯＫＳＳ        </v>
      </c>
      <c r="H1332" s="22" t="str">
        <f>IFERROR(VLOOKUP(E1332,Sheet2!A:B,2,0),"")</f>
        <v/>
      </c>
      <c r="I1332" s="22" t="str">
        <f t="shared" si="85"/>
        <v>363118</v>
      </c>
      <c r="J1332" s="22">
        <f t="shared" si="86"/>
        <v>1</v>
      </c>
      <c r="K1332" s="22">
        <f t="shared" si="87"/>
        <v>3</v>
      </c>
    </row>
    <row r="1333" spans="1:11">
      <c r="A1333" s="22">
        <f>IFERROR(テーブル_Swim015[[#This Row],[競技番号]],"")</f>
        <v>118</v>
      </c>
      <c r="B1333" s="22">
        <f>IFERROR(テーブル_Swim015[[#This Row],[組]],"")</f>
        <v>1</v>
      </c>
      <c r="C1333" s="22">
        <f>IFERROR(テーブル_Swim015[[#This Row],[水路]],"")</f>
        <v>4</v>
      </c>
      <c r="D1333" s="22" t="str">
        <f t="shared" si="84"/>
        <v>11814</v>
      </c>
      <c r="E1333" s="22">
        <f>IFERROR(テーブル_Swim015[[#This Row],[選手番号]],"")</f>
        <v>615</v>
      </c>
      <c r="F1333" s="22" t="str">
        <f>IFERROR(VLOOKUP(E1333,Sheet3!A:H,3,0),"")</f>
        <v xml:space="preserve">平野　　資                    </v>
      </c>
      <c r="G1333" s="22" t="str">
        <f>IFERROR(VLOOKUP(E1333,Sheet3!A:H,8,0),"")</f>
        <v xml:space="preserve">フィッタ松山    </v>
      </c>
      <c r="H1333" s="22" t="str">
        <f>IFERROR(VLOOKUP(E1333,Sheet2!A:B,2,0),"")</f>
        <v/>
      </c>
      <c r="I1333" s="22" t="str">
        <f t="shared" si="85"/>
        <v>615118</v>
      </c>
      <c r="J1333" s="22">
        <f t="shared" si="86"/>
        <v>1</v>
      </c>
      <c r="K1333" s="22">
        <f t="shared" si="87"/>
        <v>4</v>
      </c>
    </row>
    <row r="1334" spans="1:11">
      <c r="A1334" s="22">
        <f>IFERROR(テーブル_Swim015[[#This Row],[競技番号]],"")</f>
        <v>118</v>
      </c>
      <c r="B1334" s="22">
        <f>IFERROR(テーブル_Swim015[[#This Row],[組]],"")</f>
        <v>1</v>
      </c>
      <c r="C1334" s="22">
        <f>IFERROR(テーブル_Swim015[[#This Row],[水路]],"")</f>
        <v>5</v>
      </c>
      <c r="D1334" s="22" t="str">
        <f t="shared" si="84"/>
        <v>11815</v>
      </c>
      <c r="E1334" s="22">
        <f>IFERROR(テーブル_Swim015[[#This Row],[選手番号]],"")</f>
        <v>148</v>
      </c>
      <c r="F1334" s="22" t="str">
        <f>IFERROR(VLOOKUP(E1334,Sheet3!A:H,3,0),"")</f>
        <v xml:space="preserve">佐藤　拓翔                    </v>
      </c>
      <c r="G1334" s="22" t="str">
        <f>IFERROR(VLOOKUP(E1334,Sheet3!A:H,8,0),"")</f>
        <v xml:space="preserve">伊藤ＳＳ        </v>
      </c>
      <c r="H1334" s="22" t="str">
        <f>IFERROR(VLOOKUP(E1334,Sheet2!A:B,2,0),"")</f>
        <v/>
      </c>
      <c r="I1334" s="22" t="str">
        <f t="shared" si="85"/>
        <v>148118</v>
      </c>
      <c r="J1334" s="22">
        <f t="shared" si="86"/>
        <v>1</v>
      </c>
      <c r="K1334" s="22">
        <f t="shared" si="87"/>
        <v>5</v>
      </c>
    </row>
    <row r="1335" spans="1:11">
      <c r="A1335" s="22">
        <f>IFERROR(テーブル_Swim015[[#This Row],[競技番号]],"")</f>
        <v>118</v>
      </c>
      <c r="B1335" s="22">
        <f>IFERROR(テーブル_Swim015[[#This Row],[組]],"")</f>
        <v>1</v>
      </c>
      <c r="C1335" s="22">
        <f>IFERROR(テーブル_Swim015[[#This Row],[水路]],"")</f>
        <v>6</v>
      </c>
      <c r="D1335" s="22" t="str">
        <f t="shared" si="84"/>
        <v>11816</v>
      </c>
      <c r="E1335" s="22">
        <f>IFERROR(テーブル_Swim015[[#This Row],[選手番号]],"")</f>
        <v>0</v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>0118</v>
      </c>
      <c r="J1335" s="22">
        <f t="shared" si="86"/>
        <v>1</v>
      </c>
      <c r="K1335" s="22">
        <f t="shared" si="87"/>
        <v>6</v>
      </c>
    </row>
    <row r="1336" spans="1:11">
      <c r="A1336" s="22">
        <f>IFERROR(テーブル_Swim015[[#This Row],[競技番号]],"")</f>
        <v>118</v>
      </c>
      <c r="B1336" s="22">
        <f>IFERROR(テーブル_Swim015[[#This Row],[組]],"")</f>
        <v>1</v>
      </c>
      <c r="C1336" s="22">
        <f>IFERROR(テーブル_Swim015[[#This Row],[水路]],"")</f>
        <v>7</v>
      </c>
      <c r="D1336" s="22" t="str">
        <f t="shared" si="84"/>
        <v>11817</v>
      </c>
      <c r="E1336" s="22">
        <f>IFERROR(テーブル_Swim015[[#This Row],[選手番号]],"")</f>
        <v>0</v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>0118</v>
      </c>
      <c r="J1336" s="22">
        <f t="shared" si="86"/>
        <v>1</v>
      </c>
      <c r="K1336" s="22">
        <f t="shared" si="87"/>
        <v>7</v>
      </c>
    </row>
    <row r="1337" spans="1:11">
      <c r="A1337" s="22">
        <f>IFERROR(テーブル_Swim015[[#This Row],[競技番号]],"")</f>
        <v>118</v>
      </c>
      <c r="B1337" s="22">
        <f>IFERROR(テーブル_Swim015[[#This Row],[組]],"")</f>
        <v>1</v>
      </c>
      <c r="C1337" s="22">
        <f>IFERROR(テーブル_Swim015[[#This Row],[水路]],"")</f>
        <v>8</v>
      </c>
      <c r="D1337" s="22" t="str">
        <f t="shared" si="84"/>
        <v>11818</v>
      </c>
      <c r="E1337" s="22">
        <f>IFERROR(テーブル_Swim015[[#This Row],[選手番号]],"")</f>
        <v>0</v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>0118</v>
      </c>
      <c r="J1337" s="22">
        <f t="shared" si="86"/>
        <v>1</v>
      </c>
      <c r="K1337" s="22">
        <f t="shared" si="87"/>
        <v>8</v>
      </c>
    </row>
    <row r="1338" spans="1:11">
      <c r="A1338" s="22">
        <f>IFERROR(テーブル_Swim015[[#This Row],[競技番号]],"")</f>
        <v>118</v>
      </c>
      <c r="B1338" s="22">
        <f>IFERROR(テーブル_Swim015[[#This Row],[組]],"")</f>
        <v>2</v>
      </c>
      <c r="C1338" s="22">
        <f>IFERROR(テーブル_Swim015[[#This Row],[水路]],"")</f>
        <v>1</v>
      </c>
      <c r="D1338" s="22" t="str">
        <f t="shared" si="84"/>
        <v>11821</v>
      </c>
      <c r="E1338" s="22">
        <f>IFERROR(テーブル_Swim015[[#This Row],[選手番号]],"")</f>
        <v>319</v>
      </c>
      <c r="F1338" s="22" t="str">
        <f>IFERROR(VLOOKUP(E1338,Sheet3!A:H,3,0),"")</f>
        <v xml:space="preserve">近藤　志音                    </v>
      </c>
      <c r="G1338" s="22" t="str">
        <f>IFERROR(VLOOKUP(E1338,Sheet3!A:H,8,0),"")</f>
        <v xml:space="preserve">ハッピー阿南    </v>
      </c>
      <c r="H1338" s="22" t="str">
        <f>IFERROR(VLOOKUP(E1338,Sheet2!A:B,2,0),"")</f>
        <v/>
      </c>
      <c r="I1338" s="22" t="str">
        <f t="shared" si="85"/>
        <v>319118</v>
      </c>
      <c r="J1338" s="22">
        <f t="shared" si="86"/>
        <v>2</v>
      </c>
      <c r="K1338" s="22">
        <f t="shared" si="87"/>
        <v>1</v>
      </c>
    </row>
    <row r="1339" spans="1:11">
      <c r="A1339" s="22">
        <f>IFERROR(テーブル_Swim015[[#This Row],[競技番号]],"")</f>
        <v>118</v>
      </c>
      <c r="B1339" s="22">
        <f>IFERROR(テーブル_Swim015[[#This Row],[組]],"")</f>
        <v>2</v>
      </c>
      <c r="C1339" s="22">
        <f>IFERROR(テーブル_Swim015[[#This Row],[水路]],"")</f>
        <v>2</v>
      </c>
      <c r="D1339" s="22" t="str">
        <f t="shared" si="84"/>
        <v>11822</v>
      </c>
      <c r="E1339" s="22">
        <f>IFERROR(テーブル_Swim015[[#This Row],[選手番号]],"")</f>
        <v>538</v>
      </c>
      <c r="F1339" s="22" t="str">
        <f>IFERROR(VLOOKUP(E1339,Sheet3!A:H,3,0),"")</f>
        <v xml:space="preserve">浅井創太朗                    </v>
      </c>
      <c r="G1339" s="22" t="str">
        <f>IFERROR(VLOOKUP(E1339,Sheet3!A:H,8,0),"")</f>
        <v xml:space="preserve">八幡浜ＳＣ      </v>
      </c>
      <c r="H1339" s="22" t="str">
        <f>IFERROR(VLOOKUP(E1339,Sheet2!A:B,2,0),"")</f>
        <v/>
      </c>
      <c r="I1339" s="22" t="str">
        <f t="shared" si="85"/>
        <v>538118</v>
      </c>
      <c r="J1339" s="22">
        <f t="shared" si="86"/>
        <v>2</v>
      </c>
      <c r="K1339" s="22">
        <f t="shared" si="87"/>
        <v>2</v>
      </c>
    </row>
    <row r="1340" spans="1:11">
      <c r="A1340" s="22">
        <f>IFERROR(テーブル_Swim015[[#This Row],[競技番号]],"")</f>
        <v>118</v>
      </c>
      <c r="B1340" s="22">
        <f>IFERROR(テーブル_Swim015[[#This Row],[組]],"")</f>
        <v>2</v>
      </c>
      <c r="C1340" s="22">
        <f>IFERROR(テーブル_Swim015[[#This Row],[水路]],"")</f>
        <v>3</v>
      </c>
      <c r="D1340" s="22" t="str">
        <f t="shared" si="84"/>
        <v>11823</v>
      </c>
      <c r="E1340" s="22">
        <f>IFERROR(テーブル_Swim015[[#This Row],[選手番号]],"")</f>
        <v>96</v>
      </c>
      <c r="F1340" s="22" t="str">
        <f>IFERROR(VLOOKUP(E1340,Sheet3!A:H,3,0),"")</f>
        <v xml:space="preserve">小西　啓太                    </v>
      </c>
      <c r="G1340" s="22" t="str">
        <f>IFERROR(VLOOKUP(E1340,Sheet3!A:H,8,0),"")</f>
        <v xml:space="preserve">ジャパン観      </v>
      </c>
      <c r="H1340" s="22" t="str">
        <f>IFERROR(VLOOKUP(E1340,Sheet2!A:B,2,0),"")</f>
        <v/>
      </c>
      <c r="I1340" s="22" t="str">
        <f t="shared" si="85"/>
        <v>96118</v>
      </c>
      <c r="J1340" s="22">
        <f t="shared" si="86"/>
        <v>2</v>
      </c>
      <c r="K1340" s="22">
        <f t="shared" si="87"/>
        <v>3</v>
      </c>
    </row>
    <row r="1341" spans="1:11">
      <c r="A1341" s="22">
        <f>IFERROR(テーブル_Swim015[[#This Row],[競技番号]],"")</f>
        <v>118</v>
      </c>
      <c r="B1341" s="22">
        <f>IFERROR(テーブル_Swim015[[#This Row],[組]],"")</f>
        <v>2</v>
      </c>
      <c r="C1341" s="22">
        <f>IFERROR(テーブル_Swim015[[#This Row],[水路]],"")</f>
        <v>4</v>
      </c>
      <c r="D1341" s="22" t="str">
        <f t="shared" si="84"/>
        <v>11824</v>
      </c>
      <c r="E1341" s="22">
        <f>IFERROR(テーブル_Swim015[[#This Row],[選手番号]],"")</f>
        <v>647</v>
      </c>
      <c r="F1341" s="22" t="str">
        <f>IFERROR(VLOOKUP(E1341,Sheet3!A:H,3,0),"")</f>
        <v xml:space="preserve">大加田元輝                    </v>
      </c>
      <c r="G1341" s="22" t="str">
        <f>IFERROR(VLOOKUP(E1341,Sheet3!A:H,8,0),"")</f>
        <v xml:space="preserve">コミュニティ    </v>
      </c>
      <c r="H1341" s="22" t="str">
        <f>IFERROR(VLOOKUP(E1341,Sheet2!A:B,2,0),"")</f>
        <v/>
      </c>
      <c r="I1341" s="22" t="str">
        <f t="shared" si="85"/>
        <v>647118</v>
      </c>
      <c r="J1341" s="22">
        <f t="shared" si="86"/>
        <v>2</v>
      </c>
      <c r="K1341" s="22">
        <f t="shared" si="87"/>
        <v>4</v>
      </c>
    </row>
    <row r="1342" spans="1:11">
      <c r="A1342" s="22">
        <f>IFERROR(テーブル_Swim015[[#This Row],[競技番号]],"")</f>
        <v>118</v>
      </c>
      <c r="B1342" s="22">
        <f>IFERROR(テーブル_Swim015[[#This Row],[組]],"")</f>
        <v>2</v>
      </c>
      <c r="C1342" s="22">
        <f>IFERROR(テーブル_Swim015[[#This Row],[水路]],"")</f>
        <v>5</v>
      </c>
      <c r="D1342" s="22" t="str">
        <f t="shared" si="84"/>
        <v>11825</v>
      </c>
      <c r="E1342" s="22">
        <f>IFERROR(テーブル_Swim015[[#This Row],[選手番号]],"")</f>
        <v>95</v>
      </c>
      <c r="F1342" s="22" t="str">
        <f>IFERROR(VLOOKUP(E1342,Sheet3!A:H,3,0),"")</f>
        <v xml:space="preserve">山﨑　琢斗                    </v>
      </c>
      <c r="G1342" s="22" t="str">
        <f>IFERROR(VLOOKUP(E1342,Sheet3!A:H,8,0),"")</f>
        <v xml:space="preserve">ジャパン観      </v>
      </c>
      <c r="H1342" s="22" t="str">
        <f>IFERROR(VLOOKUP(E1342,Sheet2!A:B,2,0),"")</f>
        <v/>
      </c>
      <c r="I1342" s="22" t="str">
        <f t="shared" si="85"/>
        <v>95118</v>
      </c>
      <c r="J1342" s="22">
        <f t="shared" si="86"/>
        <v>2</v>
      </c>
      <c r="K1342" s="22">
        <f t="shared" si="87"/>
        <v>5</v>
      </c>
    </row>
    <row r="1343" spans="1:11">
      <c r="A1343" s="22">
        <f>IFERROR(テーブル_Swim015[[#This Row],[競技番号]],"")</f>
        <v>118</v>
      </c>
      <c r="B1343" s="22">
        <f>IFERROR(テーブル_Swim015[[#This Row],[組]],"")</f>
        <v>2</v>
      </c>
      <c r="C1343" s="22">
        <f>IFERROR(テーブル_Swim015[[#This Row],[水路]],"")</f>
        <v>6</v>
      </c>
      <c r="D1343" s="22" t="str">
        <f t="shared" si="84"/>
        <v>11826</v>
      </c>
      <c r="E1343" s="22">
        <f>IFERROR(テーブル_Swim015[[#This Row],[選手番号]],"")</f>
        <v>246</v>
      </c>
      <c r="F1343" s="22" t="str">
        <f>IFERROR(VLOOKUP(E1343,Sheet3!A:H,3,0),"")</f>
        <v xml:space="preserve">山村　拓世                    </v>
      </c>
      <c r="G1343" s="22" t="str">
        <f>IFERROR(VLOOKUP(E1343,Sheet3!A:H,8,0),"")</f>
        <v xml:space="preserve">JSSセンコー     </v>
      </c>
      <c r="H1343" s="22" t="str">
        <f>IFERROR(VLOOKUP(E1343,Sheet2!A:B,2,0),"")</f>
        <v/>
      </c>
      <c r="I1343" s="22" t="str">
        <f t="shared" si="85"/>
        <v>246118</v>
      </c>
      <c r="J1343" s="22">
        <f t="shared" si="86"/>
        <v>2</v>
      </c>
      <c r="K1343" s="22">
        <f t="shared" si="87"/>
        <v>6</v>
      </c>
    </row>
    <row r="1344" spans="1:11">
      <c r="A1344" s="22">
        <f>IFERROR(テーブル_Swim015[[#This Row],[競技番号]],"")</f>
        <v>118</v>
      </c>
      <c r="B1344" s="22">
        <f>IFERROR(テーブル_Swim015[[#This Row],[組]],"")</f>
        <v>2</v>
      </c>
      <c r="C1344" s="22">
        <f>IFERROR(テーブル_Swim015[[#This Row],[水路]],"")</f>
        <v>7</v>
      </c>
      <c r="D1344" s="22" t="str">
        <f t="shared" si="84"/>
        <v>11827</v>
      </c>
      <c r="E1344" s="22">
        <f>IFERROR(テーブル_Swim015[[#This Row],[選手番号]],"")</f>
        <v>19</v>
      </c>
      <c r="F1344" s="22" t="str">
        <f>IFERROR(VLOOKUP(E1344,Sheet3!A:H,3,0),"")</f>
        <v xml:space="preserve">村尾　柊人                    </v>
      </c>
      <c r="G1344" s="22" t="str">
        <f>IFERROR(VLOOKUP(E1344,Sheet3!A:H,8,0),"")</f>
        <v xml:space="preserve">ジャパン高松    </v>
      </c>
      <c r="H1344" s="22" t="str">
        <f>IFERROR(VLOOKUP(E1344,Sheet2!A:B,2,0),"")</f>
        <v/>
      </c>
      <c r="I1344" s="22" t="str">
        <f t="shared" si="85"/>
        <v>19118</v>
      </c>
      <c r="J1344" s="22">
        <f t="shared" si="86"/>
        <v>2</v>
      </c>
      <c r="K1344" s="22">
        <f t="shared" si="87"/>
        <v>7</v>
      </c>
    </row>
    <row r="1345" spans="1:11">
      <c r="A1345" s="22">
        <f>IFERROR(テーブル_Swim015[[#This Row],[競技番号]],"")</f>
        <v>118</v>
      </c>
      <c r="B1345" s="22">
        <f>IFERROR(テーブル_Swim015[[#This Row],[組]],"")</f>
        <v>2</v>
      </c>
      <c r="C1345" s="22">
        <f>IFERROR(テーブル_Swim015[[#This Row],[水路]],"")</f>
        <v>8</v>
      </c>
      <c r="D1345" s="22" t="str">
        <f t="shared" si="84"/>
        <v>11828</v>
      </c>
      <c r="E1345" s="22">
        <f>IFERROR(テーブル_Swim015[[#This Row],[選手番号]],"")</f>
        <v>0</v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>0118</v>
      </c>
      <c r="J1345" s="22">
        <f t="shared" si="86"/>
        <v>2</v>
      </c>
      <c r="K1345" s="22">
        <f t="shared" si="87"/>
        <v>8</v>
      </c>
    </row>
    <row r="1346" spans="1:11">
      <c r="A1346" s="22">
        <f>IFERROR(テーブル_Swim015[[#This Row],[競技番号]],"")</f>
        <v>119</v>
      </c>
      <c r="B1346" s="22">
        <f>IFERROR(テーブル_Swim015[[#This Row],[組]],"")</f>
        <v>1</v>
      </c>
      <c r="C1346" s="22">
        <f>IFERROR(テーブル_Swim015[[#This Row],[水路]],"")</f>
        <v>1</v>
      </c>
      <c r="D1346" s="22" t="str">
        <f t="shared" si="84"/>
        <v>11911</v>
      </c>
      <c r="E1346" s="22">
        <f>IFERROR(テーブル_Swim015[[#This Row],[選手番号]],"")</f>
        <v>0</v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>0119</v>
      </c>
      <c r="J1346" s="22">
        <f t="shared" si="86"/>
        <v>1</v>
      </c>
      <c r="K1346" s="22">
        <f t="shared" si="87"/>
        <v>1</v>
      </c>
    </row>
    <row r="1347" spans="1:11">
      <c r="A1347" s="22">
        <f>IFERROR(テーブル_Swim015[[#This Row],[競技番号]],"")</f>
        <v>119</v>
      </c>
      <c r="B1347" s="22">
        <f>IFERROR(テーブル_Swim015[[#This Row],[組]],"")</f>
        <v>1</v>
      </c>
      <c r="C1347" s="22">
        <f>IFERROR(テーブル_Swim015[[#This Row],[水路]],"")</f>
        <v>2</v>
      </c>
      <c r="D1347" s="22" t="str">
        <f t="shared" si="84"/>
        <v>11912</v>
      </c>
      <c r="E1347" s="22">
        <f>IFERROR(テーブル_Swim015[[#This Row],[選手番号]],"")</f>
        <v>280</v>
      </c>
      <c r="F1347" s="22" t="str">
        <f>IFERROR(VLOOKUP(E1347,Sheet3!A:H,3,0),"")</f>
        <v xml:space="preserve">成合　真実                    </v>
      </c>
      <c r="G1347" s="22" t="str">
        <f>IFERROR(VLOOKUP(E1347,Sheet3!A:H,8,0),"")</f>
        <v xml:space="preserve">ジャパン三木    </v>
      </c>
      <c r="H1347" s="22" t="str">
        <f>IFERROR(VLOOKUP(E1347,Sheet2!A:B,2,0),"")</f>
        <v/>
      </c>
      <c r="I1347" s="22" t="str">
        <f t="shared" si="85"/>
        <v>280119</v>
      </c>
      <c r="J1347" s="22">
        <f t="shared" si="86"/>
        <v>1</v>
      </c>
      <c r="K1347" s="22">
        <f t="shared" si="87"/>
        <v>2</v>
      </c>
    </row>
    <row r="1348" spans="1:11">
      <c r="A1348" s="22">
        <f>IFERROR(テーブル_Swim015[[#This Row],[競技番号]],"")</f>
        <v>119</v>
      </c>
      <c r="B1348" s="22">
        <f>IFERROR(テーブル_Swim015[[#This Row],[組]],"")</f>
        <v>1</v>
      </c>
      <c r="C1348" s="22">
        <f>IFERROR(テーブル_Swim015[[#This Row],[水路]],"")</f>
        <v>3</v>
      </c>
      <c r="D1348" s="22" t="str">
        <f t="shared" si="84"/>
        <v>11913</v>
      </c>
      <c r="E1348" s="22">
        <f>IFERROR(テーブル_Swim015[[#This Row],[選手番号]],"")</f>
        <v>306</v>
      </c>
      <c r="F1348" s="22" t="str">
        <f>IFERROR(VLOOKUP(E1348,Sheet3!A:H,3,0),"")</f>
        <v xml:space="preserve">播磨　凜夏                    </v>
      </c>
      <c r="G1348" s="22" t="str">
        <f>IFERROR(VLOOKUP(E1348,Sheet3!A:H,8,0),"")</f>
        <v xml:space="preserve">ハッピーＳＳ    </v>
      </c>
      <c r="H1348" s="22" t="str">
        <f>IFERROR(VLOOKUP(E1348,Sheet2!A:B,2,0),"")</f>
        <v/>
      </c>
      <c r="I1348" s="22" t="str">
        <f t="shared" si="85"/>
        <v>306119</v>
      </c>
      <c r="J1348" s="22">
        <f t="shared" si="86"/>
        <v>1</v>
      </c>
      <c r="K1348" s="22">
        <f t="shared" si="87"/>
        <v>3</v>
      </c>
    </row>
    <row r="1349" spans="1:11">
      <c r="A1349" s="22">
        <f>IFERROR(テーブル_Swim015[[#This Row],[競技番号]],"")</f>
        <v>119</v>
      </c>
      <c r="B1349" s="22">
        <f>IFERROR(テーブル_Swim015[[#This Row],[組]],"")</f>
        <v>1</v>
      </c>
      <c r="C1349" s="22">
        <f>IFERROR(テーブル_Swim015[[#This Row],[水路]],"")</f>
        <v>4</v>
      </c>
      <c r="D1349" s="22" t="str">
        <f t="shared" si="84"/>
        <v>11914</v>
      </c>
      <c r="E1349" s="22">
        <f>IFERROR(テーブル_Swim015[[#This Row],[選手番号]],"")</f>
        <v>158</v>
      </c>
      <c r="F1349" s="22" t="str">
        <f>IFERROR(VLOOKUP(E1349,Sheet3!A:H,3,0),"")</f>
        <v xml:space="preserve">山﨑ひかる                    </v>
      </c>
      <c r="G1349" s="22" t="str">
        <f>IFERROR(VLOOKUP(E1349,Sheet3!A:H,8,0),"")</f>
        <v xml:space="preserve">伊藤ＳＳ        </v>
      </c>
      <c r="H1349" s="22" t="str">
        <f>IFERROR(VLOOKUP(E1349,Sheet2!A:B,2,0),"")</f>
        <v/>
      </c>
      <c r="I1349" s="22" t="str">
        <f t="shared" si="85"/>
        <v>158119</v>
      </c>
      <c r="J1349" s="22">
        <f t="shared" si="86"/>
        <v>1</v>
      </c>
      <c r="K1349" s="22">
        <f t="shared" si="87"/>
        <v>4</v>
      </c>
    </row>
    <row r="1350" spans="1:11">
      <c r="A1350" s="22">
        <f>IFERROR(テーブル_Swim015[[#This Row],[競技番号]],"")</f>
        <v>119</v>
      </c>
      <c r="B1350" s="22">
        <f>IFERROR(テーブル_Swim015[[#This Row],[組]],"")</f>
        <v>1</v>
      </c>
      <c r="C1350" s="22">
        <f>IFERROR(テーブル_Swim015[[#This Row],[水路]],"")</f>
        <v>5</v>
      </c>
      <c r="D1350" s="22" t="str">
        <f t="shared" si="84"/>
        <v>11915</v>
      </c>
      <c r="E1350" s="22">
        <f>IFERROR(テーブル_Swim015[[#This Row],[選手番号]],"")</f>
        <v>238</v>
      </c>
      <c r="F1350" s="22" t="str">
        <f>IFERROR(VLOOKUP(E1350,Sheet3!A:H,3,0),"")</f>
        <v xml:space="preserve">水田　恵那                    </v>
      </c>
      <c r="G1350" s="22" t="str">
        <f>IFERROR(VLOOKUP(E1350,Sheet3!A:H,8,0),"")</f>
        <v xml:space="preserve">サンダーＳＳ    </v>
      </c>
      <c r="H1350" s="22" t="str">
        <f>IFERROR(VLOOKUP(E1350,Sheet2!A:B,2,0),"")</f>
        <v/>
      </c>
      <c r="I1350" s="22" t="str">
        <f t="shared" si="85"/>
        <v>238119</v>
      </c>
      <c r="J1350" s="22">
        <f t="shared" si="86"/>
        <v>1</v>
      </c>
      <c r="K1350" s="22">
        <f t="shared" si="87"/>
        <v>5</v>
      </c>
    </row>
    <row r="1351" spans="1:11">
      <c r="A1351" s="22">
        <f>IFERROR(テーブル_Swim015[[#This Row],[競技番号]],"")</f>
        <v>119</v>
      </c>
      <c r="B1351" s="22">
        <f>IFERROR(テーブル_Swim015[[#This Row],[組]],"")</f>
        <v>1</v>
      </c>
      <c r="C1351" s="22">
        <f>IFERROR(テーブル_Swim015[[#This Row],[水路]],"")</f>
        <v>6</v>
      </c>
      <c r="D1351" s="22" t="str">
        <f t="shared" si="84"/>
        <v>11916</v>
      </c>
      <c r="E1351" s="22">
        <f>IFERROR(テーブル_Swim015[[#This Row],[選手番号]],"")</f>
        <v>159</v>
      </c>
      <c r="F1351" s="22" t="str">
        <f>IFERROR(VLOOKUP(E1351,Sheet3!A:H,3,0),"")</f>
        <v xml:space="preserve">中村　朱理                    </v>
      </c>
      <c r="G1351" s="22" t="str">
        <f>IFERROR(VLOOKUP(E1351,Sheet3!A:H,8,0),"")</f>
        <v xml:space="preserve">伊藤ＳＳ        </v>
      </c>
      <c r="H1351" s="22" t="str">
        <f>IFERROR(VLOOKUP(E1351,Sheet2!A:B,2,0),"")</f>
        <v/>
      </c>
      <c r="I1351" s="22" t="str">
        <f t="shared" si="85"/>
        <v>159119</v>
      </c>
      <c r="J1351" s="22">
        <f t="shared" si="86"/>
        <v>1</v>
      </c>
      <c r="K1351" s="22">
        <f t="shared" si="87"/>
        <v>6</v>
      </c>
    </row>
    <row r="1352" spans="1:11">
      <c r="A1352" s="22">
        <f>IFERROR(テーブル_Swim015[[#This Row],[競技番号]],"")</f>
        <v>119</v>
      </c>
      <c r="B1352" s="22">
        <f>IFERROR(テーブル_Swim015[[#This Row],[組]],"")</f>
        <v>1</v>
      </c>
      <c r="C1352" s="22">
        <f>IFERROR(テーブル_Swim015[[#This Row],[水路]],"")</f>
        <v>7</v>
      </c>
      <c r="D1352" s="22" t="str">
        <f t="shared" si="84"/>
        <v>11917</v>
      </c>
      <c r="E1352" s="22">
        <f>IFERROR(テーブル_Swim015[[#This Row],[選手番号]],"")</f>
        <v>0</v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>0119</v>
      </c>
      <c r="J1352" s="22">
        <f t="shared" si="86"/>
        <v>1</v>
      </c>
      <c r="K1352" s="22">
        <f t="shared" si="87"/>
        <v>7</v>
      </c>
    </row>
    <row r="1353" spans="1:11">
      <c r="A1353" s="22">
        <f>IFERROR(テーブル_Swim015[[#This Row],[競技番号]],"")</f>
        <v>119</v>
      </c>
      <c r="B1353" s="22">
        <f>IFERROR(テーブル_Swim015[[#This Row],[組]],"")</f>
        <v>1</v>
      </c>
      <c r="C1353" s="22">
        <f>IFERROR(テーブル_Swim015[[#This Row],[水路]],"")</f>
        <v>8</v>
      </c>
      <c r="D1353" s="22" t="str">
        <f t="shared" si="84"/>
        <v>11918</v>
      </c>
      <c r="E1353" s="22">
        <f>IFERROR(テーブル_Swim015[[#This Row],[選手番号]],"")</f>
        <v>0</v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>0119</v>
      </c>
      <c r="J1353" s="22">
        <f t="shared" si="86"/>
        <v>1</v>
      </c>
      <c r="K1353" s="22">
        <f t="shared" si="87"/>
        <v>8</v>
      </c>
    </row>
    <row r="1354" spans="1:11">
      <c r="A1354" s="22">
        <f>IFERROR(テーブル_Swim015[[#This Row],[競技番号]],"")</f>
        <v>119</v>
      </c>
      <c r="B1354" s="22">
        <f>IFERROR(テーブル_Swim015[[#This Row],[組]],"")</f>
        <v>2</v>
      </c>
      <c r="C1354" s="22">
        <f>IFERROR(テーブル_Swim015[[#This Row],[水路]],"")</f>
        <v>1</v>
      </c>
      <c r="D1354" s="22" t="str">
        <f t="shared" si="84"/>
        <v>11921</v>
      </c>
      <c r="E1354" s="22">
        <f>IFERROR(テーブル_Swim015[[#This Row],[選手番号]],"")</f>
        <v>455</v>
      </c>
      <c r="F1354" s="22" t="str">
        <f>IFERROR(VLOOKUP(E1354,Sheet3!A:H,3,0),"")</f>
        <v xml:space="preserve">河井　　萌                    </v>
      </c>
      <c r="G1354" s="22" t="str">
        <f>IFERROR(VLOOKUP(E1354,Sheet3!A:H,8,0),"")</f>
        <v xml:space="preserve">五百木ＳＣ      </v>
      </c>
      <c r="H1354" s="22" t="str">
        <f>IFERROR(VLOOKUP(E1354,Sheet2!A:B,2,0),"")</f>
        <v/>
      </c>
      <c r="I1354" s="22" t="str">
        <f t="shared" si="85"/>
        <v>455119</v>
      </c>
      <c r="J1354" s="22">
        <f t="shared" si="86"/>
        <v>2</v>
      </c>
      <c r="K1354" s="22">
        <f t="shared" si="87"/>
        <v>1</v>
      </c>
    </row>
    <row r="1355" spans="1:11">
      <c r="A1355" s="22">
        <f>IFERROR(テーブル_Swim015[[#This Row],[競技番号]],"")</f>
        <v>119</v>
      </c>
      <c r="B1355" s="22">
        <f>IFERROR(テーブル_Swim015[[#This Row],[組]],"")</f>
        <v>2</v>
      </c>
      <c r="C1355" s="22">
        <f>IFERROR(テーブル_Swim015[[#This Row],[水路]],"")</f>
        <v>2</v>
      </c>
      <c r="D1355" s="22" t="str">
        <f t="shared" si="84"/>
        <v>11922</v>
      </c>
      <c r="E1355" s="22">
        <f>IFERROR(テーブル_Swim015[[#This Row],[選手番号]],"")</f>
        <v>81</v>
      </c>
      <c r="F1355" s="22" t="str">
        <f>IFERROR(VLOOKUP(E1355,Sheet3!A:H,3,0),"")</f>
        <v xml:space="preserve">大東　莉緒                    </v>
      </c>
      <c r="G1355" s="22" t="str">
        <f>IFERROR(VLOOKUP(E1355,Sheet3!A:H,8,0),"")</f>
        <v xml:space="preserve">ジャパン丸亀    </v>
      </c>
      <c r="H1355" s="22" t="str">
        <f>IFERROR(VLOOKUP(E1355,Sheet2!A:B,2,0),"")</f>
        <v/>
      </c>
      <c r="I1355" s="22" t="str">
        <f t="shared" si="85"/>
        <v>81119</v>
      </c>
      <c r="J1355" s="22">
        <f t="shared" si="86"/>
        <v>2</v>
      </c>
      <c r="K1355" s="22">
        <f t="shared" si="87"/>
        <v>2</v>
      </c>
    </row>
    <row r="1356" spans="1:11">
      <c r="A1356" s="22">
        <f>IFERROR(テーブル_Swim015[[#This Row],[競技番号]],"")</f>
        <v>119</v>
      </c>
      <c r="B1356" s="22">
        <f>IFERROR(テーブル_Swim015[[#This Row],[組]],"")</f>
        <v>2</v>
      </c>
      <c r="C1356" s="22">
        <f>IFERROR(テーブル_Swim015[[#This Row],[水路]],"")</f>
        <v>3</v>
      </c>
      <c r="D1356" s="22" t="str">
        <f t="shared" si="84"/>
        <v>11923</v>
      </c>
      <c r="E1356" s="22">
        <f>IFERROR(テーブル_Swim015[[#This Row],[選手番号]],"")</f>
        <v>203</v>
      </c>
      <c r="F1356" s="22" t="str">
        <f>IFERROR(VLOOKUP(E1356,Sheet3!A:H,3,0),"")</f>
        <v xml:space="preserve">西川　　葵                    </v>
      </c>
      <c r="G1356" s="22" t="str">
        <f>IFERROR(VLOOKUP(E1356,Sheet3!A:H,8,0),"")</f>
        <v xml:space="preserve">坂出伊藤ＳＳ    </v>
      </c>
      <c r="H1356" s="22" t="str">
        <f>IFERROR(VLOOKUP(E1356,Sheet2!A:B,2,0),"")</f>
        <v/>
      </c>
      <c r="I1356" s="22" t="str">
        <f t="shared" si="85"/>
        <v>203119</v>
      </c>
      <c r="J1356" s="22">
        <f t="shared" si="86"/>
        <v>2</v>
      </c>
      <c r="K1356" s="22">
        <f t="shared" si="87"/>
        <v>3</v>
      </c>
    </row>
    <row r="1357" spans="1:11">
      <c r="A1357" s="22">
        <f>IFERROR(テーブル_Swim015[[#This Row],[競技番号]],"")</f>
        <v>119</v>
      </c>
      <c r="B1357" s="22">
        <f>IFERROR(テーブル_Swim015[[#This Row],[組]],"")</f>
        <v>2</v>
      </c>
      <c r="C1357" s="22">
        <f>IFERROR(テーブル_Swim015[[#This Row],[水路]],"")</f>
        <v>4</v>
      </c>
      <c r="D1357" s="22" t="str">
        <f t="shared" si="84"/>
        <v>11924</v>
      </c>
      <c r="E1357" s="22">
        <f>IFERROR(テーブル_Swim015[[#This Row],[選手番号]],"")</f>
        <v>526</v>
      </c>
      <c r="F1357" s="22" t="str">
        <f>IFERROR(VLOOKUP(E1357,Sheet3!A:H,3,0),"")</f>
        <v xml:space="preserve">田村　祐奈                    </v>
      </c>
      <c r="G1357" s="22" t="str">
        <f>IFERROR(VLOOKUP(E1357,Sheet3!A:H,8,0),"")</f>
        <v xml:space="preserve">ファイブテン    </v>
      </c>
      <c r="H1357" s="22" t="str">
        <f>IFERROR(VLOOKUP(E1357,Sheet2!A:B,2,0),"")</f>
        <v/>
      </c>
      <c r="I1357" s="22" t="str">
        <f t="shared" si="85"/>
        <v>526119</v>
      </c>
      <c r="J1357" s="22">
        <f t="shared" si="86"/>
        <v>2</v>
      </c>
      <c r="K1357" s="22">
        <f t="shared" si="87"/>
        <v>4</v>
      </c>
    </row>
    <row r="1358" spans="1:11">
      <c r="A1358" s="22">
        <f>IFERROR(テーブル_Swim015[[#This Row],[競技番号]],"")</f>
        <v>119</v>
      </c>
      <c r="B1358" s="22">
        <f>IFERROR(テーブル_Swim015[[#This Row],[組]],"")</f>
        <v>2</v>
      </c>
      <c r="C1358" s="22">
        <f>IFERROR(テーブル_Swim015[[#This Row],[水路]],"")</f>
        <v>5</v>
      </c>
      <c r="D1358" s="22" t="str">
        <f t="shared" si="84"/>
        <v>11925</v>
      </c>
      <c r="E1358" s="22">
        <f>IFERROR(テーブル_Swim015[[#This Row],[選手番号]],"")</f>
        <v>753</v>
      </c>
      <c r="F1358" s="22" t="str">
        <f>IFERROR(VLOOKUP(E1358,Sheet3!A:H,3,0),"")</f>
        <v xml:space="preserve">高橋　乙華                    </v>
      </c>
      <c r="G1358" s="22" t="str">
        <f>IFERROR(VLOOKUP(E1358,Sheet3!A:H,8,0),"")</f>
        <v xml:space="preserve">ＪＳＳ高知      </v>
      </c>
      <c r="H1358" s="22" t="str">
        <f>IFERROR(VLOOKUP(E1358,Sheet2!A:B,2,0),"")</f>
        <v/>
      </c>
      <c r="I1358" s="22" t="str">
        <f t="shared" si="85"/>
        <v>753119</v>
      </c>
      <c r="J1358" s="22">
        <f t="shared" si="86"/>
        <v>2</v>
      </c>
      <c r="K1358" s="22">
        <f t="shared" si="87"/>
        <v>5</v>
      </c>
    </row>
    <row r="1359" spans="1:11">
      <c r="A1359" s="22">
        <f>IFERROR(テーブル_Swim015[[#This Row],[競技番号]],"")</f>
        <v>119</v>
      </c>
      <c r="B1359" s="22">
        <f>IFERROR(テーブル_Swim015[[#This Row],[組]],"")</f>
        <v>2</v>
      </c>
      <c r="C1359" s="22">
        <f>IFERROR(テーブル_Swim015[[#This Row],[水路]],"")</f>
        <v>6</v>
      </c>
      <c r="D1359" s="22" t="str">
        <f t="shared" si="84"/>
        <v>11926</v>
      </c>
      <c r="E1359" s="22">
        <f>IFERROR(テーブル_Swim015[[#This Row],[選手番号]],"")</f>
        <v>484</v>
      </c>
      <c r="F1359" s="22" t="str">
        <f>IFERROR(VLOOKUP(E1359,Sheet3!A:H,3,0),"")</f>
        <v xml:space="preserve">白方　彩恵                    </v>
      </c>
      <c r="G1359" s="22" t="str">
        <f>IFERROR(VLOOKUP(E1359,Sheet3!A:H,8,0),"")</f>
        <v xml:space="preserve">南海ＤＣ        </v>
      </c>
      <c r="H1359" s="22" t="str">
        <f>IFERROR(VLOOKUP(E1359,Sheet2!A:B,2,0),"")</f>
        <v/>
      </c>
      <c r="I1359" s="22" t="str">
        <f t="shared" si="85"/>
        <v>484119</v>
      </c>
      <c r="J1359" s="22">
        <f t="shared" si="86"/>
        <v>2</v>
      </c>
      <c r="K1359" s="22">
        <f t="shared" si="87"/>
        <v>6</v>
      </c>
    </row>
    <row r="1360" spans="1:11">
      <c r="A1360" s="22">
        <f>IFERROR(テーブル_Swim015[[#This Row],[競技番号]],"")</f>
        <v>119</v>
      </c>
      <c r="B1360" s="22">
        <f>IFERROR(テーブル_Swim015[[#This Row],[組]],"")</f>
        <v>2</v>
      </c>
      <c r="C1360" s="22">
        <f>IFERROR(テーブル_Swim015[[#This Row],[水路]],"")</f>
        <v>7</v>
      </c>
      <c r="D1360" s="22" t="str">
        <f t="shared" si="84"/>
        <v>11927</v>
      </c>
      <c r="E1360" s="22">
        <f>IFERROR(テーブル_Swim015[[#This Row],[選手番号]],"")</f>
        <v>285</v>
      </c>
      <c r="F1360" s="22" t="str">
        <f>IFERROR(VLOOKUP(E1360,Sheet3!A:H,3,0),"")</f>
        <v xml:space="preserve">池田歩乃佳                    </v>
      </c>
      <c r="G1360" s="22" t="str">
        <f>IFERROR(VLOOKUP(E1360,Sheet3!A:H,8,0),"")</f>
        <v xml:space="preserve">サンダー志度    </v>
      </c>
      <c r="H1360" s="22" t="str">
        <f>IFERROR(VLOOKUP(E1360,Sheet2!A:B,2,0),"")</f>
        <v/>
      </c>
      <c r="I1360" s="22" t="str">
        <f t="shared" si="85"/>
        <v>285119</v>
      </c>
      <c r="J1360" s="22">
        <f t="shared" si="86"/>
        <v>2</v>
      </c>
      <c r="K1360" s="22">
        <f t="shared" si="87"/>
        <v>7</v>
      </c>
    </row>
    <row r="1361" spans="1:11">
      <c r="A1361" s="22">
        <f>IFERROR(テーブル_Swim015[[#This Row],[競技番号]],"")</f>
        <v>119</v>
      </c>
      <c r="B1361" s="22">
        <f>IFERROR(テーブル_Swim015[[#This Row],[組]],"")</f>
        <v>2</v>
      </c>
      <c r="C1361" s="22">
        <f>IFERROR(テーブル_Swim015[[#This Row],[水路]],"")</f>
        <v>8</v>
      </c>
      <c r="D1361" s="22" t="str">
        <f t="shared" si="84"/>
        <v>11928</v>
      </c>
      <c r="E1361" s="22">
        <f>IFERROR(テーブル_Swim015[[#This Row],[選手番号]],"")</f>
        <v>114</v>
      </c>
      <c r="F1361" s="22" t="str">
        <f>IFERROR(VLOOKUP(E1361,Sheet3!A:H,3,0),"")</f>
        <v xml:space="preserve">川東　　花                    </v>
      </c>
      <c r="G1361" s="22" t="str">
        <f>IFERROR(VLOOKUP(E1361,Sheet3!A:H,8,0),"")</f>
        <v xml:space="preserve">ジャパン観      </v>
      </c>
      <c r="H1361" s="22" t="str">
        <f>IFERROR(VLOOKUP(E1361,Sheet2!A:B,2,0),"")</f>
        <v/>
      </c>
      <c r="I1361" s="22" t="str">
        <f t="shared" si="85"/>
        <v>114119</v>
      </c>
      <c r="J1361" s="22">
        <f t="shared" si="86"/>
        <v>2</v>
      </c>
      <c r="K1361" s="22">
        <f t="shared" si="87"/>
        <v>8</v>
      </c>
    </row>
    <row r="1362" spans="1:11">
      <c r="A1362" s="22">
        <f>IFERROR(テーブル_Swim015[[#This Row],[競技番号]],"")</f>
        <v>119</v>
      </c>
      <c r="B1362" s="22">
        <f>IFERROR(テーブル_Swim015[[#This Row],[組]],"")</f>
        <v>3</v>
      </c>
      <c r="C1362" s="22">
        <f>IFERROR(テーブル_Swim015[[#This Row],[水路]],"")</f>
        <v>1</v>
      </c>
      <c r="D1362" s="22" t="str">
        <f t="shared" ref="D1362:D1425" si="88">CONCATENATE(A1362,B1362,C1362)</f>
        <v>11931</v>
      </c>
      <c r="E1362" s="22">
        <f>IFERROR(テーブル_Swim015[[#This Row],[選手番号]],"")</f>
        <v>481</v>
      </c>
      <c r="F1362" s="22" t="str">
        <f>IFERROR(VLOOKUP(E1362,Sheet3!A:H,3,0),"")</f>
        <v xml:space="preserve">岡村　亜優                    </v>
      </c>
      <c r="G1362" s="22" t="str">
        <f>IFERROR(VLOOKUP(E1362,Sheet3!A:H,8,0),"")</f>
        <v xml:space="preserve">南海ＤＣ        </v>
      </c>
      <c r="H1362" s="22" t="str">
        <f>IFERROR(VLOOKUP(E1362,Sheet2!A:B,2,0),"")</f>
        <v/>
      </c>
      <c r="I1362" s="22" t="str">
        <f t="shared" si="85"/>
        <v>481119</v>
      </c>
      <c r="J1362" s="22">
        <f t="shared" si="86"/>
        <v>3</v>
      </c>
      <c r="K1362" s="22">
        <f t="shared" si="87"/>
        <v>1</v>
      </c>
    </row>
    <row r="1363" spans="1:11">
      <c r="A1363" s="22">
        <f>IFERROR(テーブル_Swim015[[#This Row],[競技番号]],"")</f>
        <v>119</v>
      </c>
      <c r="B1363" s="22">
        <f>IFERROR(テーブル_Swim015[[#This Row],[組]],"")</f>
        <v>3</v>
      </c>
      <c r="C1363" s="22">
        <f>IFERROR(テーブル_Swim015[[#This Row],[水路]],"")</f>
        <v>2</v>
      </c>
      <c r="D1363" s="22" t="str">
        <f t="shared" si="88"/>
        <v>11932</v>
      </c>
      <c r="E1363" s="22">
        <f>IFERROR(テーブル_Swim015[[#This Row],[選手番号]],"")</f>
        <v>783</v>
      </c>
      <c r="F1363" s="22" t="str">
        <f>IFERROR(VLOOKUP(E1363,Sheet3!A:H,3,0),"")</f>
        <v xml:space="preserve">平山　世織                    </v>
      </c>
      <c r="G1363" s="22" t="str">
        <f>IFERROR(VLOOKUP(E1363,Sheet3!A:H,8,0),"")</f>
        <v xml:space="preserve">ZEYO-ST         </v>
      </c>
      <c r="H1363" s="22" t="str">
        <f>IFERROR(VLOOKUP(E1363,Sheet2!A:B,2,0),"")</f>
        <v/>
      </c>
      <c r="I1363" s="22" t="str">
        <f t="shared" ref="I1363:I1426" si="89">CONCATENATE(E1363,A1363)</f>
        <v>783119</v>
      </c>
      <c r="J1363" s="22">
        <f t="shared" ref="J1363:J1426" si="90">B1363</f>
        <v>3</v>
      </c>
      <c r="K1363" s="22">
        <f t="shared" ref="K1363:K1426" si="91">C1363</f>
        <v>2</v>
      </c>
    </row>
    <row r="1364" spans="1:11">
      <c r="A1364" s="22">
        <f>IFERROR(テーブル_Swim015[[#This Row],[競技番号]],"")</f>
        <v>119</v>
      </c>
      <c r="B1364" s="22">
        <f>IFERROR(テーブル_Swim015[[#This Row],[組]],"")</f>
        <v>3</v>
      </c>
      <c r="C1364" s="22">
        <f>IFERROR(テーブル_Swim015[[#This Row],[水路]],"")</f>
        <v>3</v>
      </c>
      <c r="D1364" s="22" t="str">
        <f t="shared" si="88"/>
        <v>11933</v>
      </c>
      <c r="E1364" s="22">
        <f>IFERROR(テーブル_Swim015[[#This Row],[選手番号]],"")</f>
        <v>302</v>
      </c>
      <c r="F1364" s="22" t="str">
        <f>IFERROR(VLOOKUP(E1364,Sheet3!A:H,3,0),"")</f>
        <v xml:space="preserve">小松　　櫻                    </v>
      </c>
      <c r="G1364" s="22" t="str">
        <f>IFERROR(VLOOKUP(E1364,Sheet3!A:H,8,0),"")</f>
        <v xml:space="preserve">ＷＡＭＳＴ      </v>
      </c>
      <c r="H1364" s="22" t="str">
        <f>IFERROR(VLOOKUP(E1364,Sheet2!A:B,2,0),"")</f>
        <v/>
      </c>
      <c r="I1364" s="22" t="str">
        <f t="shared" si="89"/>
        <v>302119</v>
      </c>
      <c r="J1364" s="22">
        <f t="shared" si="90"/>
        <v>3</v>
      </c>
      <c r="K1364" s="22">
        <f t="shared" si="91"/>
        <v>3</v>
      </c>
    </row>
    <row r="1365" spans="1:11">
      <c r="A1365" s="22">
        <f>IFERROR(テーブル_Swim015[[#This Row],[競技番号]],"")</f>
        <v>119</v>
      </c>
      <c r="B1365" s="22">
        <f>IFERROR(テーブル_Swim015[[#This Row],[組]],"")</f>
        <v>3</v>
      </c>
      <c r="C1365" s="22">
        <f>IFERROR(テーブル_Swim015[[#This Row],[水路]],"")</f>
        <v>4</v>
      </c>
      <c r="D1365" s="22" t="str">
        <f t="shared" si="88"/>
        <v>11934</v>
      </c>
      <c r="E1365" s="22">
        <f>IFERROR(テーブル_Swim015[[#This Row],[選手番号]],"")</f>
        <v>453</v>
      </c>
      <c r="F1365" s="22" t="str">
        <f>IFERROR(VLOOKUP(E1365,Sheet3!A:H,3,0),"")</f>
        <v xml:space="preserve">芝　　咲菜                    </v>
      </c>
      <c r="G1365" s="22" t="str">
        <f>IFERROR(VLOOKUP(E1365,Sheet3!A:H,8,0),"")</f>
        <v xml:space="preserve">五百木ＳＣ      </v>
      </c>
      <c r="H1365" s="22" t="str">
        <f>IFERROR(VLOOKUP(E1365,Sheet2!A:B,2,0),"")</f>
        <v/>
      </c>
      <c r="I1365" s="22" t="str">
        <f t="shared" si="89"/>
        <v>453119</v>
      </c>
      <c r="J1365" s="22">
        <f t="shared" si="90"/>
        <v>3</v>
      </c>
      <c r="K1365" s="22">
        <f t="shared" si="91"/>
        <v>4</v>
      </c>
    </row>
    <row r="1366" spans="1:11">
      <c r="A1366" s="22">
        <f>IFERROR(テーブル_Swim015[[#This Row],[競技番号]],"")</f>
        <v>119</v>
      </c>
      <c r="B1366" s="22">
        <f>IFERROR(テーブル_Swim015[[#This Row],[組]],"")</f>
        <v>3</v>
      </c>
      <c r="C1366" s="22">
        <f>IFERROR(テーブル_Swim015[[#This Row],[水路]],"")</f>
        <v>5</v>
      </c>
      <c r="D1366" s="22" t="str">
        <f t="shared" si="88"/>
        <v>11935</v>
      </c>
      <c r="E1366" s="22">
        <f>IFERROR(テーブル_Swim015[[#This Row],[選手番号]],"")</f>
        <v>256</v>
      </c>
      <c r="F1366" s="22" t="str">
        <f>IFERROR(VLOOKUP(E1366,Sheet3!A:H,3,0),"")</f>
        <v xml:space="preserve">尾上　莉沙                    </v>
      </c>
      <c r="G1366" s="22" t="str">
        <f>IFERROR(VLOOKUP(E1366,Sheet3!A:H,8,0),"")</f>
        <v xml:space="preserve">JSSセンコー     </v>
      </c>
      <c r="H1366" s="22" t="str">
        <f>IFERROR(VLOOKUP(E1366,Sheet2!A:B,2,0),"")</f>
        <v/>
      </c>
      <c r="I1366" s="22" t="str">
        <f t="shared" si="89"/>
        <v>256119</v>
      </c>
      <c r="J1366" s="22">
        <f t="shared" si="90"/>
        <v>3</v>
      </c>
      <c r="K1366" s="22">
        <f t="shared" si="91"/>
        <v>5</v>
      </c>
    </row>
    <row r="1367" spans="1:11">
      <c r="A1367" s="22">
        <f>IFERROR(テーブル_Swim015[[#This Row],[競技番号]],"")</f>
        <v>119</v>
      </c>
      <c r="B1367" s="22">
        <f>IFERROR(テーブル_Swim015[[#This Row],[組]],"")</f>
        <v>3</v>
      </c>
      <c r="C1367" s="22">
        <f>IFERROR(テーブル_Swim015[[#This Row],[水路]],"")</f>
        <v>6</v>
      </c>
      <c r="D1367" s="22" t="str">
        <f t="shared" si="88"/>
        <v>11936</v>
      </c>
      <c r="E1367" s="22">
        <f>IFERROR(テーブル_Swim015[[#This Row],[選手番号]],"")</f>
        <v>452</v>
      </c>
      <c r="F1367" s="22" t="str">
        <f>IFERROR(VLOOKUP(E1367,Sheet3!A:H,3,0),"")</f>
        <v xml:space="preserve">桑村　希海                    </v>
      </c>
      <c r="G1367" s="22" t="str">
        <f>IFERROR(VLOOKUP(E1367,Sheet3!A:H,8,0),"")</f>
        <v xml:space="preserve">五百木ＳＣ      </v>
      </c>
      <c r="H1367" s="22" t="str">
        <f>IFERROR(VLOOKUP(E1367,Sheet2!A:B,2,0),"")</f>
        <v/>
      </c>
      <c r="I1367" s="22" t="str">
        <f t="shared" si="89"/>
        <v>452119</v>
      </c>
      <c r="J1367" s="22">
        <f t="shared" si="90"/>
        <v>3</v>
      </c>
      <c r="K1367" s="22">
        <f t="shared" si="91"/>
        <v>6</v>
      </c>
    </row>
    <row r="1368" spans="1:11">
      <c r="A1368" s="22">
        <f>IFERROR(テーブル_Swim015[[#This Row],[競技番号]],"")</f>
        <v>119</v>
      </c>
      <c r="B1368" s="22">
        <f>IFERROR(テーブル_Swim015[[#This Row],[組]],"")</f>
        <v>3</v>
      </c>
      <c r="C1368" s="22">
        <f>IFERROR(テーブル_Swim015[[#This Row],[水路]],"")</f>
        <v>7</v>
      </c>
      <c r="D1368" s="22" t="str">
        <f t="shared" si="88"/>
        <v>11937</v>
      </c>
      <c r="E1368" s="22">
        <f>IFERROR(テーブル_Swim015[[#This Row],[選手番号]],"")</f>
        <v>35</v>
      </c>
      <c r="F1368" s="22" t="str">
        <f>IFERROR(VLOOKUP(E1368,Sheet3!A:H,3,0),"")</f>
        <v xml:space="preserve">新開　未菜                    </v>
      </c>
      <c r="G1368" s="22" t="str">
        <f>IFERROR(VLOOKUP(E1368,Sheet3!A:H,8,0),"")</f>
        <v xml:space="preserve">ジャパン高松    </v>
      </c>
      <c r="H1368" s="22" t="str">
        <f>IFERROR(VLOOKUP(E1368,Sheet2!A:B,2,0),"")</f>
        <v/>
      </c>
      <c r="I1368" s="22" t="str">
        <f t="shared" si="89"/>
        <v>35119</v>
      </c>
      <c r="J1368" s="22">
        <f t="shared" si="90"/>
        <v>3</v>
      </c>
      <c r="K1368" s="22">
        <f t="shared" si="91"/>
        <v>7</v>
      </c>
    </row>
    <row r="1369" spans="1:11">
      <c r="A1369" s="22">
        <f>IFERROR(テーブル_Swim015[[#This Row],[競技番号]],"")</f>
        <v>119</v>
      </c>
      <c r="B1369" s="22">
        <f>IFERROR(テーブル_Swim015[[#This Row],[組]],"")</f>
        <v>3</v>
      </c>
      <c r="C1369" s="22">
        <f>IFERROR(テーブル_Swim015[[#This Row],[水路]],"")</f>
        <v>8</v>
      </c>
      <c r="D1369" s="22" t="str">
        <f t="shared" si="88"/>
        <v>11938</v>
      </c>
      <c r="E1369" s="22">
        <f>IFERROR(テーブル_Swim015[[#This Row],[選手番号]],"")</f>
        <v>664</v>
      </c>
      <c r="F1369" s="22" t="str">
        <f>IFERROR(VLOOKUP(E1369,Sheet3!A:H,3,0),"")</f>
        <v xml:space="preserve">冨山明央生                    </v>
      </c>
      <c r="G1369" s="22" t="str">
        <f>IFERROR(VLOOKUP(E1369,Sheet3!A:H,8,0),"")</f>
        <v xml:space="preserve">Ryuow           </v>
      </c>
      <c r="H1369" s="22" t="str">
        <f>IFERROR(VLOOKUP(E1369,Sheet2!A:B,2,0),"")</f>
        <v/>
      </c>
      <c r="I1369" s="22" t="str">
        <f t="shared" si="89"/>
        <v>664119</v>
      </c>
      <c r="J1369" s="22">
        <f t="shared" si="90"/>
        <v>3</v>
      </c>
      <c r="K1369" s="22">
        <f t="shared" si="91"/>
        <v>8</v>
      </c>
    </row>
    <row r="1370" spans="1:11">
      <c r="A1370" s="22">
        <f>IFERROR(テーブル_Swim015[[#This Row],[競技番号]],"")</f>
        <v>120</v>
      </c>
      <c r="B1370" s="22">
        <f>IFERROR(テーブル_Swim015[[#This Row],[組]],"")</f>
        <v>1</v>
      </c>
      <c r="C1370" s="22">
        <f>IFERROR(テーブル_Swim015[[#This Row],[水路]],"")</f>
        <v>1</v>
      </c>
      <c r="D1370" s="22" t="str">
        <f t="shared" si="88"/>
        <v>12011</v>
      </c>
      <c r="E1370" s="22">
        <f>IFERROR(テーブル_Swim015[[#This Row],[選手番号]],"")</f>
        <v>0</v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>0120</v>
      </c>
      <c r="J1370" s="22">
        <f t="shared" si="90"/>
        <v>1</v>
      </c>
      <c r="K1370" s="22">
        <f t="shared" si="91"/>
        <v>1</v>
      </c>
    </row>
    <row r="1371" spans="1:11">
      <c r="A1371" s="22">
        <f>IFERROR(テーブル_Swim015[[#This Row],[競技番号]],"")</f>
        <v>120</v>
      </c>
      <c r="B1371" s="22">
        <f>IFERROR(テーブル_Swim015[[#This Row],[組]],"")</f>
        <v>1</v>
      </c>
      <c r="C1371" s="22">
        <f>IFERROR(テーブル_Swim015[[#This Row],[水路]],"")</f>
        <v>2</v>
      </c>
      <c r="D1371" s="22" t="str">
        <f t="shared" si="88"/>
        <v>12012</v>
      </c>
      <c r="E1371" s="22">
        <f>IFERROR(テーブル_Swim015[[#This Row],[選手番号]],"")</f>
        <v>222</v>
      </c>
      <c r="F1371" s="22" t="str">
        <f>IFERROR(VLOOKUP(E1371,Sheet3!A:H,3,0),"")</f>
        <v xml:space="preserve">十川　詩穏                    </v>
      </c>
      <c r="G1371" s="22" t="str">
        <f>IFERROR(VLOOKUP(E1371,Sheet3!A:H,8,0),"")</f>
        <v xml:space="preserve">サンダーＳＳ    </v>
      </c>
      <c r="H1371" s="22" t="str">
        <f>IFERROR(VLOOKUP(E1371,Sheet2!A:B,2,0),"")</f>
        <v/>
      </c>
      <c r="I1371" s="22" t="str">
        <f t="shared" si="89"/>
        <v>222120</v>
      </c>
      <c r="J1371" s="22">
        <f t="shared" si="90"/>
        <v>1</v>
      </c>
      <c r="K1371" s="22">
        <f t="shared" si="91"/>
        <v>2</v>
      </c>
    </row>
    <row r="1372" spans="1:11">
      <c r="A1372" s="22">
        <f>IFERROR(テーブル_Swim015[[#This Row],[競技番号]],"")</f>
        <v>120</v>
      </c>
      <c r="B1372" s="22">
        <f>IFERROR(テーブル_Swim015[[#This Row],[組]],"")</f>
        <v>1</v>
      </c>
      <c r="C1372" s="22">
        <f>IFERROR(テーブル_Swim015[[#This Row],[水路]],"")</f>
        <v>3</v>
      </c>
      <c r="D1372" s="22" t="str">
        <f t="shared" si="88"/>
        <v>12013</v>
      </c>
      <c r="E1372" s="22">
        <f>IFERROR(テーブル_Swim015[[#This Row],[選手番号]],"")</f>
        <v>13</v>
      </c>
      <c r="F1372" s="22" t="str">
        <f>IFERROR(VLOOKUP(E1372,Sheet3!A:H,3,0),"")</f>
        <v xml:space="preserve">岩﨑　大知                    </v>
      </c>
      <c r="G1372" s="22" t="str">
        <f>IFERROR(VLOOKUP(E1372,Sheet3!A:H,8,0),"")</f>
        <v xml:space="preserve">ジャパン高松    </v>
      </c>
      <c r="H1372" s="22" t="str">
        <f>IFERROR(VLOOKUP(E1372,Sheet2!A:B,2,0),"")</f>
        <v/>
      </c>
      <c r="I1372" s="22" t="str">
        <f t="shared" si="89"/>
        <v>13120</v>
      </c>
      <c r="J1372" s="22">
        <f t="shared" si="90"/>
        <v>1</v>
      </c>
      <c r="K1372" s="22">
        <f t="shared" si="91"/>
        <v>3</v>
      </c>
    </row>
    <row r="1373" spans="1:11">
      <c r="A1373" s="22">
        <f>IFERROR(テーブル_Swim015[[#This Row],[競技番号]],"")</f>
        <v>120</v>
      </c>
      <c r="B1373" s="22">
        <f>IFERROR(テーブル_Swim015[[#This Row],[組]],"")</f>
        <v>1</v>
      </c>
      <c r="C1373" s="22">
        <f>IFERROR(テーブル_Swim015[[#This Row],[水路]],"")</f>
        <v>4</v>
      </c>
      <c r="D1373" s="22" t="str">
        <f t="shared" si="88"/>
        <v>12014</v>
      </c>
      <c r="E1373" s="22">
        <f>IFERROR(テーブル_Swim015[[#This Row],[選手番号]],"")</f>
        <v>10</v>
      </c>
      <c r="F1373" s="22" t="str">
        <f>IFERROR(VLOOKUP(E1373,Sheet3!A:H,3,0),"")</f>
        <v xml:space="preserve">眞鍋　大地                    </v>
      </c>
      <c r="G1373" s="22" t="str">
        <f>IFERROR(VLOOKUP(E1373,Sheet3!A:H,8,0),"")</f>
        <v xml:space="preserve">ジャパン高松    </v>
      </c>
      <c r="H1373" s="22" t="str">
        <f>IFERROR(VLOOKUP(E1373,Sheet2!A:B,2,0),"")</f>
        <v/>
      </c>
      <c r="I1373" s="22" t="str">
        <f t="shared" si="89"/>
        <v>10120</v>
      </c>
      <c r="J1373" s="22">
        <f t="shared" si="90"/>
        <v>1</v>
      </c>
      <c r="K1373" s="22">
        <f t="shared" si="91"/>
        <v>4</v>
      </c>
    </row>
    <row r="1374" spans="1:11">
      <c r="A1374" s="22">
        <f>IFERROR(テーブル_Swim015[[#This Row],[競技番号]],"")</f>
        <v>120</v>
      </c>
      <c r="B1374" s="22">
        <f>IFERROR(テーブル_Swim015[[#This Row],[組]],"")</f>
        <v>1</v>
      </c>
      <c r="C1374" s="22">
        <f>IFERROR(テーブル_Swim015[[#This Row],[水路]],"")</f>
        <v>5</v>
      </c>
      <c r="D1374" s="22" t="str">
        <f t="shared" si="88"/>
        <v>12015</v>
      </c>
      <c r="E1374" s="22">
        <f>IFERROR(テーブル_Swim015[[#This Row],[選手番号]],"")</f>
        <v>221</v>
      </c>
      <c r="F1374" s="22" t="str">
        <f>IFERROR(VLOOKUP(E1374,Sheet3!A:H,3,0),"")</f>
        <v xml:space="preserve">赤松　　陽                    </v>
      </c>
      <c r="G1374" s="22" t="str">
        <f>IFERROR(VLOOKUP(E1374,Sheet3!A:H,8,0),"")</f>
        <v xml:space="preserve">サンダーＳＳ    </v>
      </c>
      <c r="H1374" s="22" t="str">
        <f>IFERROR(VLOOKUP(E1374,Sheet2!A:B,2,0),"")</f>
        <v/>
      </c>
      <c r="I1374" s="22" t="str">
        <f t="shared" si="89"/>
        <v>221120</v>
      </c>
      <c r="J1374" s="22">
        <f t="shared" si="90"/>
        <v>1</v>
      </c>
      <c r="K1374" s="22">
        <f t="shared" si="91"/>
        <v>5</v>
      </c>
    </row>
    <row r="1375" spans="1:11">
      <c r="A1375" s="22">
        <f>IFERROR(テーブル_Swim015[[#This Row],[競技番号]],"")</f>
        <v>120</v>
      </c>
      <c r="B1375" s="22">
        <f>IFERROR(テーブル_Swim015[[#This Row],[組]],"")</f>
        <v>1</v>
      </c>
      <c r="C1375" s="22">
        <f>IFERROR(テーブル_Swim015[[#This Row],[水路]],"")</f>
        <v>6</v>
      </c>
      <c r="D1375" s="22" t="str">
        <f t="shared" si="88"/>
        <v>12016</v>
      </c>
      <c r="E1375" s="22">
        <f>IFERROR(テーブル_Swim015[[#This Row],[選手番号]],"")</f>
        <v>92</v>
      </c>
      <c r="F1375" s="22" t="str">
        <f>IFERROR(VLOOKUP(E1375,Sheet3!A:H,3,0),"")</f>
        <v xml:space="preserve">岡　　大翔                    </v>
      </c>
      <c r="G1375" s="22" t="str">
        <f>IFERROR(VLOOKUP(E1375,Sheet3!A:H,8,0),"")</f>
        <v xml:space="preserve">ジャパン観      </v>
      </c>
      <c r="H1375" s="22" t="str">
        <f>IFERROR(VLOOKUP(E1375,Sheet2!A:B,2,0),"")</f>
        <v/>
      </c>
      <c r="I1375" s="22" t="str">
        <f t="shared" si="89"/>
        <v>92120</v>
      </c>
      <c r="J1375" s="22">
        <f t="shared" si="90"/>
        <v>1</v>
      </c>
      <c r="K1375" s="22">
        <f t="shared" si="91"/>
        <v>6</v>
      </c>
    </row>
    <row r="1376" spans="1:11">
      <c r="A1376" s="22">
        <f>IFERROR(テーブル_Swim015[[#This Row],[競技番号]],"")</f>
        <v>120</v>
      </c>
      <c r="B1376" s="22">
        <f>IFERROR(テーブル_Swim015[[#This Row],[組]],"")</f>
        <v>1</v>
      </c>
      <c r="C1376" s="22">
        <f>IFERROR(テーブル_Swim015[[#This Row],[水路]],"")</f>
        <v>7</v>
      </c>
      <c r="D1376" s="22" t="str">
        <f t="shared" si="88"/>
        <v>12017</v>
      </c>
      <c r="E1376" s="22">
        <f>IFERROR(テーブル_Swim015[[#This Row],[選手番号]],"")</f>
        <v>0</v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>0120</v>
      </c>
      <c r="J1376" s="22">
        <f t="shared" si="90"/>
        <v>1</v>
      </c>
      <c r="K1376" s="22">
        <f t="shared" si="91"/>
        <v>7</v>
      </c>
    </row>
    <row r="1377" spans="1:11">
      <c r="A1377" s="22">
        <f>IFERROR(テーブル_Swim015[[#This Row],[競技番号]],"")</f>
        <v>120</v>
      </c>
      <c r="B1377" s="22">
        <f>IFERROR(テーブル_Swim015[[#This Row],[組]],"")</f>
        <v>1</v>
      </c>
      <c r="C1377" s="22">
        <f>IFERROR(テーブル_Swim015[[#This Row],[水路]],"")</f>
        <v>8</v>
      </c>
      <c r="D1377" s="22" t="str">
        <f t="shared" si="88"/>
        <v>12018</v>
      </c>
      <c r="E1377" s="22">
        <f>IFERROR(テーブル_Swim015[[#This Row],[選手番号]],"")</f>
        <v>0</v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>0120</v>
      </c>
      <c r="J1377" s="22">
        <f t="shared" si="90"/>
        <v>1</v>
      </c>
      <c r="K1377" s="22">
        <f t="shared" si="91"/>
        <v>8</v>
      </c>
    </row>
    <row r="1378" spans="1:11">
      <c r="A1378" s="22">
        <f>IFERROR(テーブル_Swim015[[#This Row],[競技番号]],"")</f>
        <v>120</v>
      </c>
      <c r="B1378" s="22">
        <f>IFERROR(テーブル_Swim015[[#This Row],[組]],"")</f>
        <v>2</v>
      </c>
      <c r="C1378" s="22">
        <f>IFERROR(テーブル_Swim015[[#This Row],[水路]],"")</f>
        <v>1</v>
      </c>
      <c r="D1378" s="22" t="str">
        <f t="shared" si="88"/>
        <v>12021</v>
      </c>
      <c r="E1378" s="22">
        <f>IFERROR(テーブル_Swim015[[#This Row],[選手番号]],"")</f>
        <v>294</v>
      </c>
      <c r="F1378" s="22" t="str">
        <f>IFERROR(VLOOKUP(E1378,Sheet3!A:H,3,0),"")</f>
        <v xml:space="preserve">長尾　奎飛                    </v>
      </c>
      <c r="G1378" s="22" t="str">
        <f>IFERROR(VLOOKUP(E1378,Sheet3!A:H,8,0),"")</f>
        <v xml:space="preserve">ＷＡＭＳＴ      </v>
      </c>
      <c r="H1378" s="22" t="str">
        <f>IFERROR(VLOOKUP(E1378,Sheet2!A:B,2,0),"")</f>
        <v/>
      </c>
      <c r="I1378" s="22" t="str">
        <f t="shared" si="89"/>
        <v>294120</v>
      </c>
      <c r="J1378" s="22">
        <f t="shared" si="90"/>
        <v>2</v>
      </c>
      <c r="K1378" s="22">
        <f t="shared" si="91"/>
        <v>1</v>
      </c>
    </row>
    <row r="1379" spans="1:11">
      <c r="A1379" s="22">
        <f>IFERROR(テーブル_Swim015[[#This Row],[競技番号]],"")</f>
        <v>120</v>
      </c>
      <c r="B1379" s="22">
        <f>IFERROR(テーブル_Swim015[[#This Row],[組]],"")</f>
        <v>2</v>
      </c>
      <c r="C1379" s="22">
        <f>IFERROR(テーブル_Swim015[[#This Row],[水路]],"")</f>
        <v>2</v>
      </c>
      <c r="D1379" s="22" t="str">
        <f t="shared" si="88"/>
        <v>12022</v>
      </c>
      <c r="E1379" s="22">
        <f>IFERROR(テーブル_Swim015[[#This Row],[選手番号]],"")</f>
        <v>362</v>
      </c>
      <c r="F1379" s="22" t="str">
        <f>IFERROR(VLOOKUP(E1379,Sheet3!A:H,3,0),"")</f>
        <v xml:space="preserve">阿部　晴斗                    </v>
      </c>
      <c r="G1379" s="22" t="str">
        <f>IFERROR(VLOOKUP(E1379,Sheet3!A:H,8,0),"")</f>
        <v xml:space="preserve">ＯＫＳＳ        </v>
      </c>
      <c r="H1379" s="22" t="str">
        <f>IFERROR(VLOOKUP(E1379,Sheet2!A:B,2,0),"")</f>
        <v/>
      </c>
      <c r="I1379" s="22" t="str">
        <f t="shared" si="89"/>
        <v>362120</v>
      </c>
      <c r="J1379" s="22">
        <f t="shared" si="90"/>
        <v>2</v>
      </c>
      <c r="K1379" s="22">
        <f t="shared" si="91"/>
        <v>2</v>
      </c>
    </row>
    <row r="1380" spans="1:11">
      <c r="A1380" s="22">
        <f>IFERROR(テーブル_Swim015[[#This Row],[競技番号]],"")</f>
        <v>120</v>
      </c>
      <c r="B1380" s="22">
        <f>IFERROR(テーブル_Swim015[[#This Row],[組]],"")</f>
        <v>2</v>
      </c>
      <c r="C1380" s="22">
        <f>IFERROR(テーブル_Swim015[[#This Row],[水路]],"")</f>
        <v>3</v>
      </c>
      <c r="D1380" s="22" t="str">
        <f t="shared" si="88"/>
        <v>12023</v>
      </c>
      <c r="E1380" s="22">
        <f>IFERROR(テーブル_Swim015[[#This Row],[選手番号]],"")</f>
        <v>11</v>
      </c>
      <c r="F1380" s="22" t="str">
        <f>IFERROR(VLOOKUP(E1380,Sheet3!A:H,3,0),"")</f>
        <v xml:space="preserve">氏原　拓人                    </v>
      </c>
      <c r="G1380" s="22" t="str">
        <f>IFERROR(VLOOKUP(E1380,Sheet3!A:H,8,0),"")</f>
        <v xml:space="preserve">ジャパン高松    </v>
      </c>
      <c r="H1380" s="22" t="str">
        <f>IFERROR(VLOOKUP(E1380,Sheet2!A:B,2,0),"")</f>
        <v/>
      </c>
      <c r="I1380" s="22" t="str">
        <f t="shared" si="89"/>
        <v>11120</v>
      </c>
      <c r="J1380" s="22">
        <f t="shared" si="90"/>
        <v>2</v>
      </c>
      <c r="K1380" s="22">
        <f t="shared" si="91"/>
        <v>3</v>
      </c>
    </row>
    <row r="1381" spans="1:11">
      <c r="A1381" s="22">
        <f>IFERROR(テーブル_Swim015[[#This Row],[競技番号]],"")</f>
        <v>120</v>
      </c>
      <c r="B1381" s="22">
        <f>IFERROR(テーブル_Swim015[[#This Row],[組]],"")</f>
        <v>2</v>
      </c>
      <c r="C1381" s="22">
        <f>IFERROR(テーブル_Swim015[[#This Row],[水路]],"")</f>
        <v>4</v>
      </c>
      <c r="D1381" s="22" t="str">
        <f t="shared" si="88"/>
        <v>12024</v>
      </c>
      <c r="E1381" s="22">
        <f>IFERROR(テーブル_Swim015[[#This Row],[選手番号]],"")</f>
        <v>611</v>
      </c>
      <c r="F1381" s="22" t="str">
        <f>IFERROR(VLOOKUP(E1381,Sheet3!A:H,3,0),"")</f>
        <v xml:space="preserve">窪田　雄斗                    </v>
      </c>
      <c r="G1381" s="22" t="str">
        <f>IFERROR(VLOOKUP(E1381,Sheet3!A:H,8,0),"")</f>
        <v xml:space="preserve">フィッタ松山    </v>
      </c>
      <c r="H1381" s="22" t="str">
        <f>IFERROR(VLOOKUP(E1381,Sheet2!A:B,2,0),"")</f>
        <v/>
      </c>
      <c r="I1381" s="22" t="str">
        <f t="shared" si="89"/>
        <v>611120</v>
      </c>
      <c r="J1381" s="22">
        <f t="shared" si="90"/>
        <v>2</v>
      </c>
      <c r="K1381" s="22">
        <f t="shared" si="91"/>
        <v>4</v>
      </c>
    </row>
    <row r="1382" spans="1:11">
      <c r="A1382" s="22">
        <f>IFERROR(テーブル_Swim015[[#This Row],[競技番号]],"")</f>
        <v>120</v>
      </c>
      <c r="B1382" s="22">
        <f>IFERROR(テーブル_Swim015[[#This Row],[組]],"")</f>
        <v>2</v>
      </c>
      <c r="C1382" s="22">
        <f>IFERROR(テーブル_Swim015[[#This Row],[水路]],"")</f>
        <v>5</v>
      </c>
      <c r="D1382" s="22" t="str">
        <f t="shared" si="88"/>
        <v>12025</v>
      </c>
      <c r="E1382" s="22">
        <f>IFERROR(テーブル_Swim015[[#This Row],[選手番号]],"")</f>
        <v>401</v>
      </c>
      <c r="F1382" s="22" t="str">
        <f>IFERROR(VLOOKUP(E1382,Sheet3!A:H,3,0),"")</f>
        <v xml:space="preserve">髙木　理夢                    </v>
      </c>
      <c r="G1382" s="22" t="str">
        <f>IFERROR(VLOOKUP(E1382,Sheet3!A:H,8,0),"")</f>
        <v xml:space="preserve">ＯＫ藍住        </v>
      </c>
      <c r="H1382" s="22" t="str">
        <f>IFERROR(VLOOKUP(E1382,Sheet2!A:B,2,0),"")</f>
        <v/>
      </c>
      <c r="I1382" s="22" t="str">
        <f t="shared" si="89"/>
        <v>401120</v>
      </c>
      <c r="J1382" s="22">
        <f t="shared" si="90"/>
        <v>2</v>
      </c>
      <c r="K1382" s="22">
        <f t="shared" si="91"/>
        <v>5</v>
      </c>
    </row>
    <row r="1383" spans="1:11">
      <c r="A1383" s="22">
        <f>IFERROR(テーブル_Swim015[[#This Row],[競技番号]],"")</f>
        <v>120</v>
      </c>
      <c r="B1383" s="22">
        <f>IFERROR(テーブル_Swim015[[#This Row],[組]],"")</f>
        <v>2</v>
      </c>
      <c r="C1383" s="22">
        <f>IFERROR(テーブル_Swim015[[#This Row],[水路]],"")</f>
        <v>6</v>
      </c>
      <c r="D1383" s="22" t="str">
        <f t="shared" si="88"/>
        <v>12026</v>
      </c>
      <c r="E1383" s="22">
        <f>IFERROR(テーブル_Swim015[[#This Row],[選手番号]],"")</f>
        <v>56</v>
      </c>
      <c r="F1383" s="22" t="str">
        <f>IFERROR(VLOOKUP(E1383,Sheet3!A:H,3,0),"")</f>
        <v xml:space="preserve">今井　　晃                    </v>
      </c>
      <c r="G1383" s="22" t="str">
        <f>IFERROR(VLOOKUP(E1383,Sheet3!A:H,8,0),"")</f>
        <v xml:space="preserve">ジャパン丸亀    </v>
      </c>
      <c r="H1383" s="22" t="str">
        <f>IFERROR(VLOOKUP(E1383,Sheet2!A:B,2,0),"")</f>
        <v/>
      </c>
      <c r="I1383" s="22" t="str">
        <f t="shared" si="89"/>
        <v>56120</v>
      </c>
      <c r="J1383" s="22">
        <f t="shared" si="90"/>
        <v>2</v>
      </c>
      <c r="K1383" s="22">
        <f t="shared" si="91"/>
        <v>6</v>
      </c>
    </row>
    <row r="1384" spans="1:11">
      <c r="A1384" s="22">
        <f>IFERROR(テーブル_Swim015[[#This Row],[競技番号]],"")</f>
        <v>120</v>
      </c>
      <c r="B1384" s="22">
        <f>IFERROR(テーブル_Swim015[[#This Row],[組]],"")</f>
        <v>2</v>
      </c>
      <c r="C1384" s="22">
        <f>IFERROR(テーブル_Swim015[[#This Row],[水路]],"")</f>
        <v>7</v>
      </c>
      <c r="D1384" s="22" t="str">
        <f t="shared" si="88"/>
        <v>12027</v>
      </c>
      <c r="E1384" s="22">
        <f>IFERROR(テーブル_Swim015[[#This Row],[選手番号]],"")</f>
        <v>489</v>
      </c>
      <c r="F1384" s="22" t="str">
        <f>IFERROR(VLOOKUP(E1384,Sheet3!A:H,3,0),"")</f>
        <v xml:space="preserve">藤原　優斗                    </v>
      </c>
      <c r="G1384" s="22" t="str">
        <f>IFERROR(VLOOKUP(E1384,Sheet3!A:H,8,0),"")</f>
        <v xml:space="preserve">ｴﾘｴｰﾙSRT        </v>
      </c>
      <c r="H1384" s="22" t="str">
        <f>IFERROR(VLOOKUP(E1384,Sheet2!A:B,2,0),"")</f>
        <v/>
      </c>
      <c r="I1384" s="22" t="str">
        <f t="shared" si="89"/>
        <v>489120</v>
      </c>
      <c r="J1384" s="22">
        <f t="shared" si="90"/>
        <v>2</v>
      </c>
      <c r="K1384" s="22">
        <f t="shared" si="91"/>
        <v>7</v>
      </c>
    </row>
    <row r="1385" spans="1:11">
      <c r="A1385" s="22">
        <f>IFERROR(テーブル_Swim015[[#This Row],[競技番号]],"")</f>
        <v>120</v>
      </c>
      <c r="B1385" s="22">
        <f>IFERROR(テーブル_Swim015[[#This Row],[組]],"")</f>
        <v>2</v>
      </c>
      <c r="C1385" s="22">
        <f>IFERROR(テーブル_Swim015[[#This Row],[水路]],"")</f>
        <v>8</v>
      </c>
      <c r="D1385" s="22" t="str">
        <f t="shared" si="88"/>
        <v>12028</v>
      </c>
      <c r="E1385" s="22">
        <f>IFERROR(テーブル_Swim015[[#This Row],[選手番号]],"")</f>
        <v>729</v>
      </c>
      <c r="F1385" s="22" t="str">
        <f>IFERROR(VLOOKUP(E1385,Sheet3!A:H,3,0),"")</f>
        <v xml:space="preserve">鎌倉　大和                    </v>
      </c>
      <c r="G1385" s="22" t="str">
        <f>IFERROR(VLOOKUP(E1385,Sheet3!A:H,8,0),"")</f>
        <v xml:space="preserve">みかづきＳＳ    </v>
      </c>
      <c r="H1385" s="22" t="str">
        <f>IFERROR(VLOOKUP(E1385,Sheet2!A:B,2,0),"")</f>
        <v/>
      </c>
      <c r="I1385" s="22" t="str">
        <f t="shared" si="89"/>
        <v>729120</v>
      </c>
      <c r="J1385" s="22">
        <f t="shared" si="90"/>
        <v>2</v>
      </c>
      <c r="K1385" s="22">
        <f t="shared" si="91"/>
        <v>8</v>
      </c>
    </row>
    <row r="1386" spans="1:11">
      <c r="A1386" s="22">
        <f>IFERROR(テーブル_Swim015[[#This Row],[競技番号]],"")</f>
        <v>121</v>
      </c>
      <c r="B1386" s="22">
        <f>IFERROR(テーブル_Swim015[[#This Row],[組]],"")</f>
        <v>1</v>
      </c>
      <c r="C1386" s="22">
        <f>IFERROR(テーブル_Swim015[[#This Row],[水路]],"")</f>
        <v>1</v>
      </c>
      <c r="D1386" s="22" t="str">
        <f t="shared" si="88"/>
        <v>12111</v>
      </c>
      <c r="E1386" s="22">
        <f>IFERROR(テーブル_Swim015[[#This Row],[選手番号]],"")</f>
        <v>0</v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>0121</v>
      </c>
      <c r="J1386" s="22">
        <f t="shared" si="90"/>
        <v>1</v>
      </c>
      <c r="K1386" s="22">
        <f t="shared" si="91"/>
        <v>1</v>
      </c>
    </row>
    <row r="1387" spans="1:11">
      <c r="A1387" s="22">
        <f>IFERROR(テーブル_Swim015[[#This Row],[競技番号]],"")</f>
        <v>121</v>
      </c>
      <c r="B1387" s="22">
        <f>IFERROR(テーブル_Swim015[[#This Row],[組]],"")</f>
        <v>1</v>
      </c>
      <c r="C1387" s="22">
        <f>IFERROR(テーブル_Swim015[[#This Row],[水路]],"")</f>
        <v>2</v>
      </c>
      <c r="D1387" s="22" t="str">
        <f t="shared" si="88"/>
        <v>12112</v>
      </c>
      <c r="E1387" s="22">
        <f>IFERROR(テーブル_Swim015[[#This Row],[選手番号]],"")</f>
        <v>0</v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>0121</v>
      </c>
      <c r="J1387" s="22">
        <f t="shared" si="90"/>
        <v>1</v>
      </c>
      <c r="K1387" s="22">
        <f t="shared" si="91"/>
        <v>2</v>
      </c>
    </row>
    <row r="1388" spans="1:11">
      <c r="A1388" s="22">
        <f>IFERROR(テーブル_Swim015[[#This Row],[競技番号]],"")</f>
        <v>121</v>
      </c>
      <c r="B1388" s="22">
        <f>IFERROR(テーブル_Swim015[[#This Row],[組]],"")</f>
        <v>1</v>
      </c>
      <c r="C1388" s="22">
        <f>IFERROR(テーブル_Swim015[[#This Row],[水路]],"")</f>
        <v>3</v>
      </c>
      <c r="D1388" s="22" t="str">
        <f t="shared" si="88"/>
        <v>12113</v>
      </c>
      <c r="E1388" s="22">
        <f>IFERROR(テーブル_Swim015[[#This Row],[選手番号]],"")</f>
        <v>687</v>
      </c>
      <c r="F1388" s="22" t="str">
        <f>IFERROR(VLOOKUP(E1388,Sheet3!A:H,3,0),"")</f>
        <v xml:space="preserve">渡邉帆乃夏                    </v>
      </c>
      <c r="G1388" s="22" t="str">
        <f>IFERROR(VLOOKUP(E1388,Sheet3!A:H,8,0),"")</f>
        <v xml:space="preserve">コナミ松山      </v>
      </c>
      <c r="H1388" s="22" t="str">
        <f>IFERROR(VLOOKUP(E1388,Sheet2!A:B,2,0),"")</f>
        <v/>
      </c>
      <c r="I1388" s="22" t="str">
        <f t="shared" si="89"/>
        <v>687121</v>
      </c>
      <c r="J1388" s="22">
        <f t="shared" si="90"/>
        <v>1</v>
      </c>
      <c r="K1388" s="22">
        <f t="shared" si="91"/>
        <v>3</v>
      </c>
    </row>
    <row r="1389" spans="1:11">
      <c r="A1389" s="22">
        <f>IFERROR(テーブル_Swim015[[#This Row],[競技番号]],"")</f>
        <v>121</v>
      </c>
      <c r="B1389" s="22">
        <f>IFERROR(テーブル_Swim015[[#This Row],[組]],"")</f>
        <v>1</v>
      </c>
      <c r="C1389" s="22">
        <f>IFERROR(テーブル_Swim015[[#This Row],[水路]],"")</f>
        <v>4</v>
      </c>
      <c r="D1389" s="22" t="str">
        <f t="shared" si="88"/>
        <v>12114</v>
      </c>
      <c r="E1389" s="22">
        <f>IFERROR(テーブル_Swim015[[#This Row],[選手番号]],"")</f>
        <v>30</v>
      </c>
      <c r="F1389" s="22" t="str">
        <f>IFERROR(VLOOKUP(E1389,Sheet3!A:H,3,0),"")</f>
        <v xml:space="preserve">中村　梨乃                    </v>
      </c>
      <c r="G1389" s="22" t="str">
        <f>IFERROR(VLOOKUP(E1389,Sheet3!A:H,8,0),"")</f>
        <v xml:space="preserve">ジャパン高松    </v>
      </c>
      <c r="H1389" s="22" t="str">
        <f>IFERROR(VLOOKUP(E1389,Sheet2!A:B,2,0),"")</f>
        <v/>
      </c>
      <c r="I1389" s="22" t="str">
        <f t="shared" si="89"/>
        <v>30121</v>
      </c>
      <c r="J1389" s="22">
        <f t="shared" si="90"/>
        <v>1</v>
      </c>
      <c r="K1389" s="22">
        <f t="shared" si="91"/>
        <v>4</v>
      </c>
    </row>
    <row r="1390" spans="1:11">
      <c r="A1390" s="22">
        <f>IFERROR(テーブル_Swim015[[#This Row],[競技番号]],"")</f>
        <v>121</v>
      </c>
      <c r="B1390" s="22">
        <f>IFERROR(テーブル_Swim015[[#This Row],[組]],"")</f>
        <v>1</v>
      </c>
      <c r="C1390" s="22">
        <f>IFERROR(テーブル_Swim015[[#This Row],[水路]],"")</f>
        <v>5</v>
      </c>
      <c r="D1390" s="22" t="str">
        <f t="shared" si="88"/>
        <v>12115</v>
      </c>
      <c r="E1390" s="22">
        <f>IFERROR(テーブル_Swim015[[#This Row],[選手番号]],"")</f>
        <v>705</v>
      </c>
      <c r="F1390" s="22" t="str">
        <f>IFERROR(VLOOKUP(E1390,Sheet3!A:H,3,0),"")</f>
        <v xml:space="preserve">上田　稀織                    </v>
      </c>
      <c r="G1390" s="22" t="str">
        <f>IFERROR(VLOOKUP(E1390,Sheet3!A:H,8,0),"")</f>
        <v xml:space="preserve">MESSA           </v>
      </c>
      <c r="H1390" s="22" t="str">
        <f>IFERROR(VLOOKUP(E1390,Sheet2!A:B,2,0),"")</f>
        <v/>
      </c>
      <c r="I1390" s="22" t="str">
        <f t="shared" si="89"/>
        <v>705121</v>
      </c>
      <c r="J1390" s="22">
        <f t="shared" si="90"/>
        <v>1</v>
      </c>
      <c r="K1390" s="22">
        <f t="shared" si="91"/>
        <v>5</v>
      </c>
    </row>
    <row r="1391" spans="1:11">
      <c r="A1391" s="22">
        <f>IFERROR(テーブル_Swim015[[#This Row],[競技番号]],"")</f>
        <v>121</v>
      </c>
      <c r="B1391" s="22">
        <f>IFERROR(テーブル_Swim015[[#This Row],[組]],"")</f>
        <v>1</v>
      </c>
      <c r="C1391" s="22">
        <f>IFERROR(テーブル_Swim015[[#This Row],[水路]],"")</f>
        <v>6</v>
      </c>
      <c r="D1391" s="22" t="str">
        <f t="shared" si="88"/>
        <v>12116</v>
      </c>
      <c r="E1391" s="22">
        <f>IFERROR(テーブル_Swim015[[#This Row],[選手番号]],"")</f>
        <v>0</v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>0121</v>
      </c>
      <c r="J1391" s="22">
        <f t="shared" si="90"/>
        <v>1</v>
      </c>
      <c r="K1391" s="22">
        <f t="shared" si="91"/>
        <v>6</v>
      </c>
    </row>
    <row r="1392" spans="1:11">
      <c r="A1392" s="22">
        <f>IFERROR(テーブル_Swim015[[#This Row],[競技番号]],"")</f>
        <v>121</v>
      </c>
      <c r="B1392" s="22">
        <f>IFERROR(テーブル_Swim015[[#This Row],[組]],"")</f>
        <v>1</v>
      </c>
      <c r="C1392" s="22">
        <f>IFERROR(テーブル_Swim015[[#This Row],[水路]],"")</f>
        <v>7</v>
      </c>
      <c r="D1392" s="22" t="str">
        <f t="shared" si="88"/>
        <v>12117</v>
      </c>
      <c r="E1392" s="22">
        <f>IFERROR(テーブル_Swim015[[#This Row],[選手番号]],"")</f>
        <v>0</v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>0121</v>
      </c>
      <c r="J1392" s="22">
        <f t="shared" si="90"/>
        <v>1</v>
      </c>
      <c r="K1392" s="22">
        <f t="shared" si="91"/>
        <v>7</v>
      </c>
    </row>
    <row r="1393" spans="1:11">
      <c r="A1393" s="22">
        <f>IFERROR(テーブル_Swim015[[#This Row],[競技番号]],"")</f>
        <v>121</v>
      </c>
      <c r="B1393" s="22">
        <f>IFERROR(テーブル_Swim015[[#This Row],[組]],"")</f>
        <v>1</v>
      </c>
      <c r="C1393" s="22">
        <f>IFERROR(テーブル_Swim015[[#This Row],[水路]],"")</f>
        <v>8</v>
      </c>
      <c r="D1393" s="22" t="str">
        <f t="shared" si="88"/>
        <v>12118</v>
      </c>
      <c r="E1393" s="22">
        <f>IFERROR(テーブル_Swim015[[#This Row],[選手番号]],"")</f>
        <v>0</v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>0121</v>
      </c>
      <c r="J1393" s="22">
        <f t="shared" si="90"/>
        <v>1</v>
      </c>
      <c r="K1393" s="22">
        <f t="shared" si="91"/>
        <v>8</v>
      </c>
    </row>
    <row r="1394" spans="1:11">
      <c r="A1394" s="22">
        <f>IFERROR(テーブル_Swim015[[#This Row],[競技番号]],"")</f>
        <v>121</v>
      </c>
      <c r="B1394" s="22">
        <f>IFERROR(テーブル_Swim015[[#This Row],[組]],"")</f>
        <v>2</v>
      </c>
      <c r="C1394" s="22">
        <f>IFERROR(テーブル_Swim015[[#This Row],[水路]],"")</f>
        <v>1</v>
      </c>
      <c r="D1394" s="22" t="str">
        <f t="shared" si="88"/>
        <v>12121</v>
      </c>
      <c r="E1394" s="22">
        <f>IFERROR(テーブル_Swim015[[#This Row],[選手番号]],"")</f>
        <v>509</v>
      </c>
      <c r="F1394" s="22" t="str">
        <f>IFERROR(VLOOKUP(E1394,Sheet3!A:H,3,0),"")</f>
        <v xml:space="preserve">越智　咲水                    </v>
      </c>
      <c r="G1394" s="22" t="str">
        <f>IFERROR(VLOOKUP(E1394,Sheet3!A:H,8,0),"")</f>
        <v xml:space="preserve">Z-UP            </v>
      </c>
      <c r="H1394" s="22" t="str">
        <f>IFERROR(VLOOKUP(E1394,Sheet2!A:B,2,0),"")</f>
        <v/>
      </c>
      <c r="I1394" s="22" t="str">
        <f t="shared" si="89"/>
        <v>509121</v>
      </c>
      <c r="J1394" s="22">
        <f t="shared" si="90"/>
        <v>2</v>
      </c>
      <c r="K1394" s="22">
        <f t="shared" si="91"/>
        <v>1</v>
      </c>
    </row>
    <row r="1395" spans="1:11">
      <c r="A1395" s="22">
        <f>IFERROR(テーブル_Swim015[[#This Row],[競技番号]],"")</f>
        <v>121</v>
      </c>
      <c r="B1395" s="22">
        <f>IFERROR(テーブル_Swim015[[#This Row],[組]],"")</f>
        <v>2</v>
      </c>
      <c r="C1395" s="22">
        <f>IFERROR(テーブル_Swim015[[#This Row],[水路]],"")</f>
        <v>2</v>
      </c>
      <c r="D1395" s="22" t="str">
        <f t="shared" si="88"/>
        <v>12122</v>
      </c>
      <c r="E1395" s="22">
        <f>IFERROR(テーブル_Swim015[[#This Row],[選手番号]],"")</f>
        <v>791</v>
      </c>
      <c r="F1395" s="22" t="str">
        <f>IFERROR(VLOOKUP(E1395,Sheet3!A:H,3,0),"")</f>
        <v xml:space="preserve">鎭田　乙希                    </v>
      </c>
      <c r="G1395" s="22" t="str">
        <f>IFERROR(VLOOKUP(E1395,Sheet3!A:H,8,0),"")</f>
        <v xml:space="preserve">窪川ＳＣ        </v>
      </c>
      <c r="H1395" s="22" t="str">
        <f>IFERROR(VLOOKUP(E1395,Sheet2!A:B,2,0),"")</f>
        <v/>
      </c>
      <c r="I1395" s="22" t="str">
        <f t="shared" si="89"/>
        <v>791121</v>
      </c>
      <c r="J1395" s="22">
        <f t="shared" si="90"/>
        <v>2</v>
      </c>
      <c r="K1395" s="22">
        <f t="shared" si="91"/>
        <v>2</v>
      </c>
    </row>
    <row r="1396" spans="1:11">
      <c r="A1396" s="22">
        <f>IFERROR(テーブル_Swim015[[#This Row],[競技番号]],"")</f>
        <v>121</v>
      </c>
      <c r="B1396" s="22">
        <f>IFERROR(テーブル_Swim015[[#This Row],[組]],"")</f>
        <v>2</v>
      </c>
      <c r="C1396" s="22">
        <f>IFERROR(テーブル_Swim015[[#This Row],[水路]],"")</f>
        <v>3</v>
      </c>
      <c r="D1396" s="22" t="str">
        <f t="shared" si="88"/>
        <v>12123</v>
      </c>
      <c r="E1396" s="22">
        <f>IFERROR(テーブル_Swim015[[#This Row],[選手番号]],"")</f>
        <v>300</v>
      </c>
      <c r="F1396" s="22" t="str">
        <f>IFERROR(VLOOKUP(E1396,Sheet3!A:H,3,0),"")</f>
        <v xml:space="preserve">佃　　萌花                    </v>
      </c>
      <c r="G1396" s="22" t="str">
        <f>IFERROR(VLOOKUP(E1396,Sheet3!A:H,8,0),"")</f>
        <v xml:space="preserve">ＷＡＭＳＴ      </v>
      </c>
      <c r="H1396" s="22" t="str">
        <f>IFERROR(VLOOKUP(E1396,Sheet2!A:B,2,0),"")</f>
        <v/>
      </c>
      <c r="I1396" s="22" t="str">
        <f t="shared" si="89"/>
        <v>300121</v>
      </c>
      <c r="J1396" s="22">
        <f t="shared" si="90"/>
        <v>2</v>
      </c>
      <c r="K1396" s="22">
        <f t="shared" si="91"/>
        <v>3</v>
      </c>
    </row>
    <row r="1397" spans="1:11">
      <c r="A1397" s="22">
        <f>IFERROR(テーブル_Swim015[[#This Row],[競技番号]],"")</f>
        <v>121</v>
      </c>
      <c r="B1397" s="22">
        <f>IFERROR(テーブル_Swim015[[#This Row],[組]],"")</f>
        <v>2</v>
      </c>
      <c r="C1397" s="22">
        <f>IFERROR(テーブル_Swim015[[#This Row],[水路]],"")</f>
        <v>4</v>
      </c>
      <c r="D1397" s="22" t="str">
        <f t="shared" si="88"/>
        <v>12124</v>
      </c>
      <c r="E1397" s="22">
        <f>IFERROR(テーブル_Swim015[[#This Row],[選手番号]],"")</f>
        <v>448</v>
      </c>
      <c r="F1397" s="22" t="str">
        <f>IFERROR(VLOOKUP(E1397,Sheet3!A:H,3,0),"")</f>
        <v xml:space="preserve">秀野　亜耶                    </v>
      </c>
      <c r="G1397" s="22" t="str">
        <f>IFERROR(VLOOKUP(E1397,Sheet3!A:H,8,0),"")</f>
        <v xml:space="preserve">五百木ＳＣ      </v>
      </c>
      <c r="H1397" s="22" t="str">
        <f>IFERROR(VLOOKUP(E1397,Sheet2!A:B,2,0),"")</f>
        <v/>
      </c>
      <c r="I1397" s="22" t="str">
        <f t="shared" si="89"/>
        <v>448121</v>
      </c>
      <c r="J1397" s="22">
        <f t="shared" si="90"/>
        <v>2</v>
      </c>
      <c r="K1397" s="22">
        <f t="shared" si="91"/>
        <v>4</v>
      </c>
    </row>
    <row r="1398" spans="1:11">
      <c r="A1398" s="22">
        <f>IFERROR(テーブル_Swim015[[#This Row],[競技番号]],"")</f>
        <v>121</v>
      </c>
      <c r="B1398" s="22">
        <f>IFERROR(テーブル_Swim015[[#This Row],[組]],"")</f>
        <v>2</v>
      </c>
      <c r="C1398" s="22">
        <f>IFERROR(テーブル_Swim015[[#This Row],[水路]],"")</f>
        <v>5</v>
      </c>
      <c r="D1398" s="22" t="str">
        <f t="shared" si="88"/>
        <v>12125</v>
      </c>
      <c r="E1398" s="22">
        <f>IFERROR(テーブル_Swim015[[#This Row],[選手番号]],"")</f>
        <v>334</v>
      </c>
      <c r="F1398" s="22" t="str">
        <f>IFERROR(VLOOKUP(E1398,Sheet3!A:H,3,0),"")</f>
        <v xml:space="preserve">西田　乃愛                    </v>
      </c>
      <c r="G1398" s="22" t="str">
        <f>IFERROR(VLOOKUP(E1398,Sheet3!A:H,8,0),"")</f>
        <v xml:space="preserve">ハッピー鴨島    </v>
      </c>
      <c r="H1398" s="22" t="str">
        <f>IFERROR(VLOOKUP(E1398,Sheet2!A:B,2,0),"")</f>
        <v/>
      </c>
      <c r="I1398" s="22" t="str">
        <f t="shared" si="89"/>
        <v>334121</v>
      </c>
      <c r="J1398" s="22">
        <f t="shared" si="90"/>
        <v>2</v>
      </c>
      <c r="K1398" s="22">
        <f t="shared" si="91"/>
        <v>5</v>
      </c>
    </row>
    <row r="1399" spans="1:11">
      <c r="A1399" s="22">
        <f>IFERROR(テーブル_Swim015[[#This Row],[競技番号]],"")</f>
        <v>121</v>
      </c>
      <c r="B1399" s="22">
        <f>IFERROR(テーブル_Swim015[[#This Row],[組]],"")</f>
        <v>2</v>
      </c>
      <c r="C1399" s="22">
        <f>IFERROR(テーブル_Swim015[[#This Row],[水路]],"")</f>
        <v>6</v>
      </c>
      <c r="D1399" s="22" t="str">
        <f t="shared" si="88"/>
        <v>12126</v>
      </c>
      <c r="E1399" s="22">
        <f>IFERROR(テーブル_Swim015[[#This Row],[選手番号]],"")</f>
        <v>104</v>
      </c>
      <c r="F1399" s="22" t="str">
        <f>IFERROR(VLOOKUP(E1399,Sheet3!A:H,3,0),"")</f>
        <v xml:space="preserve">辻　　里咲                    </v>
      </c>
      <c r="G1399" s="22" t="str">
        <f>IFERROR(VLOOKUP(E1399,Sheet3!A:H,8,0),"")</f>
        <v xml:space="preserve">ジャパン観      </v>
      </c>
      <c r="H1399" s="22" t="str">
        <f>IFERROR(VLOOKUP(E1399,Sheet2!A:B,2,0),"")</f>
        <v/>
      </c>
      <c r="I1399" s="22" t="str">
        <f t="shared" si="89"/>
        <v>104121</v>
      </c>
      <c r="J1399" s="22">
        <f t="shared" si="90"/>
        <v>2</v>
      </c>
      <c r="K1399" s="22">
        <f t="shared" si="91"/>
        <v>6</v>
      </c>
    </row>
    <row r="1400" spans="1:11">
      <c r="A1400" s="22">
        <f>IFERROR(テーブル_Swim015[[#This Row],[競技番号]],"")</f>
        <v>121</v>
      </c>
      <c r="B1400" s="22">
        <f>IFERROR(テーブル_Swim015[[#This Row],[組]],"")</f>
        <v>2</v>
      </c>
      <c r="C1400" s="22">
        <f>IFERROR(テーブル_Swim015[[#This Row],[水路]],"")</f>
        <v>7</v>
      </c>
      <c r="D1400" s="22" t="str">
        <f t="shared" si="88"/>
        <v>12127</v>
      </c>
      <c r="E1400" s="22">
        <f>IFERROR(テーブル_Swim015[[#This Row],[選手番号]],"")</f>
        <v>794</v>
      </c>
      <c r="F1400" s="22" t="str">
        <f>IFERROR(VLOOKUP(E1400,Sheet3!A:H,3,0),"")</f>
        <v xml:space="preserve">小松　来瑠                    </v>
      </c>
      <c r="G1400" s="22" t="str">
        <f>IFERROR(VLOOKUP(E1400,Sheet3!A:H,8,0),"")</f>
        <v xml:space="preserve">さくらＳＣ      </v>
      </c>
      <c r="H1400" s="22" t="str">
        <f>IFERROR(VLOOKUP(E1400,Sheet2!A:B,2,0),"")</f>
        <v/>
      </c>
      <c r="I1400" s="22" t="str">
        <f t="shared" si="89"/>
        <v>794121</v>
      </c>
      <c r="J1400" s="22">
        <f t="shared" si="90"/>
        <v>2</v>
      </c>
      <c r="K1400" s="22">
        <f t="shared" si="91"/>
        <v>7</v>
      </c>
    </row>
    <row r="1401" spans="1:11">
      <c r="A1401" s="22">
        <f>IFERROR(テーブル_Swim015[[#This Row],[競技番号]],"")</f>
        <v>121</v>
      </c>
      <c r="B1401" s="22">
        <f>IFERROR(テーブル_Swim015[[#This Row],[組]],"")</f>
        <v>2</v>
      </c>
      <c r="C1401" s="22">
        <f>IFERROR(テーブル_Swim015[[#This Row],[水路]],"")</f>
        <v>8</v>
      </c>
      <c r="D1401" s="22" t="str">
        <f t="shared" si="88"/>
        <v>12128</v>
      </c>
      <c r="E1401" s="22">
        <f>IFERROR(テーブル_Swim015[[#This Row],[選手番号]],"")</f>
        <v>0</v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>0121</v>
      </c>
      <c r="J1401" s="22">
        <f t="shared" si="90"/>
        <v>2</v>
      </c>
      <c r="K1401" s="22">
        <f t="shared" si="91"/>
        <v>8</v>
      </c>
    </row>
    <row r="1402" spans="1:11">
      <c r="A1402" s="22">
        <f>IFERROR(テーブル_Swim015[[#This Row],[競技番号]],"")</f>
        <v>122</v>
      </c>
      <c r="B1402" s="22">
        <f>IFERROR(テーブル_Swim015[[#This Row],[組]],"")</f>
        <v>1</v>
      </c>
      <c r="C1402" s="22">
        <f>IFERROR(テーブル_Swim015[[#This Row],[水路]],"")</f>
        <v>1</v>
      </c>
      <c r="D1402" s="22" t="str">
        <f t="shared" si="88"/>
        <v>12211</v>
      </c>
      <c r="E1402" s="22">
        <f>IFERROR(テーブル_Swim015[[#This Row],[選手番号]],"")</f>
        <v>0</v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>0122</v>
      </c>
      <c r="J1402" s="22">
        <f t="shared" si="90"/>
        <v>1</v>
      </c>
      <c r="K1402" s="22">
        <f t="shared" si="91"/>
        <v>1</v>
      </c>
    </row>
    <row r="1403" spans="1:11">
      <c r="A1403" s="22">
        <f>IFERROR(テーブル_Swim015[[#This Row],[競技番号]],"")</f>
        <v>122</v>
      </c>
      <c r="B1403" s="22">
        <f>IFERROR(テーブル_Swim015[[#This Row],[組]],"")</f>
        <v>1</v>
      </c>
      <c r="C1403" s="22">
        <f>IFERROR(テーブル_Swim015[[#This Row],[水路]],"")</f>
        <v>2</v>
      </c>
      <c r="D1403" s="22" t="str">
        <f t="shared" si="88"/>
        <v>12212</v>
      </c>
      <c r="E1403" s="22">
        <f>IFERROR(テーブル_Swim015[[#This Row],[選手番号]],"")</f>
        <v>0</v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>0122</v>
      </c>
      <c r="J1403" s="22">
        <f t="shared" si="90"/>
        <v>1</v>
      </c>
      <c r="K1403" s="22">
        <f t="shared" si="91"/>
        <v>2</v>
      </c>
    </row>
    <row r="1404" spans="1:11">
      <c r="A1404" s="22">
        <f>IFERROR(テーブル_Swim015[[#This Row],[競技番号]],"")</f>
        <v>122</v>
      </c>
      <c r="B1404" s="22">
        <f>IFERROR(テーブル_Swim015[[#This Row],[組]],"")</f>
        <v>1</v>
      </c>
      <c r="C1404" s="22">
        <f>IFERROR(テーブル_Swim015[[#This Row],[水路]],"")</f>
        <v>3</v>
      </c>
      <c r="D1404" s="22" t="str">
        <f t="shared" si="88"/>
        <v>12213</v>
      </c>
      <c r="E1404" s="22">
        <f>IFERROR(テーブル_Swim015[[#This Row],[選手番号]],"")</f>
        <v>0</v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>0122</v>
      </c>
      <c r="J1404" s="22">
        <f t="shared" si="90"/>
        <v>1</v>
      </c>
      <c r="K1404" s="22">
        <f t="shared" si="91"/>
        <v>3</v>
      </c>
    </row>
    <row r="1405" spans="1:11">
      <c r="A1405" s="22">
        <f>IFERROR(テーブル_Swim015[[#This Row],[競技番号]],"")</f>
        <v>122</v>
      </c>
      <c r="B1405" s="22">
        <f>IFERROR(テーブル_Swim015[[#This Row],[組]],"")</f>
        <v>1</v>
      </c>
      <c r="C1405" s="22">
        <f>IFERROR(テーブル_Swim015[[#This Row],[水路]],"")</f>
        <v>4</v>
      </c>
      <c r="D1405" s="22" t="str">
        <f t="shared" si="88"/>
        <v>12214</v>
      </c>
      <c r="E1405" s="22">
        <f>IFERROR(テーブル_Swim015[[#This Row],[選手番号]],"")</f>
        <v>0</v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>0122</v>
      </c>
      <c r="J1405" s="22">
        <f t="shared" si="90"/>
        <v>1</v>
      </c>
      <c r="K1405" s="22">
        <f t="shared" si="91"/>
        <v>4</v>
      </c>
    </row>
    <row r="1406" spans="1:11">
      <c r="A1406" s="22">
        <f>IFERROR(テーブル_Swim015[[#This Row],[競技番号]],"")</f>
        <v>122</v>
      </c>
      <c r="B1406" s="22">
        <f>IFERROR(テーブル_Swim015[[#This Row],[組]],"")</f>
        <v>1</v>
      </c>
      <c r="C1406" s="22">
        <f>IFERROR(テーブル_Swim015[[#This Row],[水路]],"")</f>
        <v>5</v>
      </c>
      <c r="D1406" s="22" t="str">
        <f t="shared" si="88"/>
        <v>12215</v>
      </c>
      <c r="E1406" s="22">
        <f>IFERROR(テーブル_Swim015[[#This Row],[選手番号]],"")</f>
        <v>0</v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>0122</v>
      </c>
      <c r="J1406" s="22">
        <f t="shared" si="90"/>
        <v>1</v>
      </c>
      <c r="K1406" s="22">
        <f t="shared" si="91"/>
        <v>5</v>
      </c>
    </row>
    <row r="1407" spans="1:11">
      <c r="A1407" s="22">
        <f>IFERROR(テーブル_Swim015[[#This Row],[競技番号]],"")</f>
        <v>122</v>
      </c>
      <c r="B1407" s="22">
        <f>IFERROR(テーブル_Swim015[[#This Row],[組]],"")</f>
        <v>1</v>
      </c>
      <c r="C1407" s="22">
        <f>IFERROR(テーブル_Swim015[[#This Row],[水路]],"")</f>
        <v>6</v>
      </c>
      <c r="D1407" s="22" t="str">
        <f t="shared" si="88"/>
        <v>12216</v>
      </c>
      <c r="E1407" s="22">
        <f>IFERROR(テーブル_Swim015[[#This Row],[選手番号]],"")</f>
        <v>0</v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>0122</v>
      </c>
      <c r="J1407" s="22">
        <f t="shared" si="90"/>
        <v>1</v>
      </c>
      <c r="K1407" s="22">
        <f t="shared" si="91"/>
        <v>6</v>
      </c>
    </row>
    <row r="1408" spans="1:11">
      <c r="A1408" s="22">
        <f>IFERROR(テーブル_Swim015[[#This Row],[競技番号]],"")</f>
        <v>122</v>
      </c>
      <c r="B1408" s="22">
        <f>IFERROR(テーブル_Swim015[[#This Row],[組]],"")</f>
        <v>1</v>
      </c>
      <c r="C1408" s="22">
        <f>IFERROR(テーブル_Swim015[[#This Row],[水路]],"")</f>
        <v>7</v>
      </c>
      <c r="D1408" s="22" t="str">
        <f t="shared" si="88"/>
        <v>12217</v>
      </c>
      <c r="E1408" s="22">
        <f>IFERROR(テーブル_Swim015[[#This Row],[選手番号]],"")</f>
        <v>0</v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>0122</v>
      </c>
      <c r="J1408" s="22">
        <f t="shared" si="90"/>
        <v>1</v>
      </c>
      <c r="K1408" s="22">
        <f t="shared" si="91"/>
        <v>7</v>
      </c>
    </row>
    <row r="1409" spans="1:11">
      <c r="A1409" s="22">
        <f>IFERROR(テーブル_Swim015[[#This Row],[競技番号]],"")</f>
        <v>122</v>
      </c>
      <c r="B1409" s="22">
        <f>IFERROR(テーブル_Swim015[[#This Row],[組]],"")</f>
        <v>1</v>
      </c>
      <c r="C1409" s="22">
        <f>IFERROR(テーブル_Swim015[[#This Row],[水路]],"")</f>
        <v>8</v>
      </c>
      <c r="D1409" s="22" t="str">
        <f t="shared" si="88"/>
        <v>12218</v>
      </c>
      <c r="E1409" s="22">
        <f>IFERROR(テーブル_Swim015[[#This Row],[選手番号]],"")</f>
        <v>0</v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>0122</v>
      </c>
      <c r="J1409" s="22">
        <f t="shared" si="90"/>
        <v>1</v>
      </c>
      <c r="K1409" s="22">
        <f t="shared" si="91"/>
        <v>8</v>
      </c>
    </row>
    <row r="1410" spans="1:11">
      <c r="A1410" s="22">
        <f>IFERROR(テーブル_Swim015[[#This Row],[競技番号]],"")</f>
        <v>123</v>
      </c>
      <c r="B1410" s="22">
        <f>IFERROR(テーブル_Swim015[[#This Row],[組]],"")</f>
        <v>1</v>
      </c>
      <c r="C1410" s="22">
        <f>IFERROR(テーブル_Swim015[[#This Row],[水路]],"")</f>
        <v>1</v>
      </c>
      <c r="D1410" s="22" t="str">
        <f t="shared" si="88"/>
        <v>12311</v>
      </c>
      <c r="E1410" s="22">
        <f>IFERROR(テーブル_Swim015[[#This Row],[選手番号]],"")</f>
        <v>0</v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>0123</v>
      </c>
      <c r="J1410" s="22">
        <f t="shared" si="90"/>
        <v>1</v>
      </c>
      <c r="K1410" s="22">
        <f t="shared" si="91"/>
        <v>1</v>
      </c>
    </row>
    <row r="1411" spans="1:11">
      <c r="A1411" s="22">
        <f>IFERROR(テーブル_Swim015[[#This Row],[競技番号]],"")</f>
        <v>123</v>
      </c>
      <c r="B1411" s="22">
        <f>IFERROR(テーブル_Swim015[[#This Row],[組]],"")</f>
        <v>1</v>
      </c>
      <c r="C1411" s="22">
        <f>IFERROR(テーブル_Swim015[[#This Row],[水路]],"")</f>
        <v>2</v>
      </c>
      <c r="D1411" s="22" t="str">
        <f t="shared" si="88"/>
        <v>12312</v>
      </c>
      <c r="E1411" s="22">
        <f>IFERROR(テーブル_Swim015[[#This Row],[選手番号]],"")</f>
        <v>0</v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>0123</v>
      </c>
      <c r="J1411" s="22">
        <f t="shared" si="90"/>
        <v>1</v>
      </c>
      <c r="K1411" s="22">
        <f t="shared" si="91"/>
        <v>2</v>
      </c>
    </row>
    <row r="1412" spans="1:11">
      <c r="A1412" s="22">
        <f>IFERROR(テーブル_Swim015[[#This Row],[競技番号]],"")</f>
        <v>123</v>
      </c>
      <c r="B1412" s="22">
        <f>IFERROR(テーブル_Swim015[[#This Row],[組]],"")</f>
        <v>1</v>
      </c>
      <c r="C1412" s="22">
        <f>IFERROR(テーブル_Swim015[[#This Row],[水路]],"")</f>
        <v>3</v>
      </c>
      <c r="D1412" s="22" t="str">
        <f t="shared" si="88"/>
        <v>12313</v>
      </c>
      <c r="E1412" s="22">
        <f>IFERROR(テーブル_Swim015[[#This Row],[選手番号]],"")</f>
        <v>441</v>
      </c>
      <c r="F1412" s="22" t="str">
        <f>IFERROR(VLOOKUP(E1412,Sheet3!A:H,3,0),"")</f>
        <v xml:space="preserve">谷岡　里菜                    </v>
      </c>
      <c r="G1412" s="22" t="str">
        <f>IFERROR(VLOOKUP(E1412,Sheet3!A:H,8,0),"")</f>
        <v xml:space="preserve">五百木ＳＣ      </v>
      </c>
      <c r="H1412" s="22" t="str">
        <f>IFERROR(VLOOKUP(E1412,Sheet2!A:B,2,0),"")</f>
        <v/>
      </c>
      <c r="I1412" s="22" t="str">
        <f t="shared" si="89"/>
        <v>441123</v>
      </c>
      <c r="J1412" s="22">
        <f t="shared" si="90"/>
        <v>1</v>
      </c>
      <c r="K1412" s="22">
        <f t="shared" si="91"/>
        <v>3</v>
      </c>
    </row>
    <row r="1413" spans="1:11">
      <c r="A1413" s="22">
        <f>IFERROR(テーブル_Swim015[[#This Row],[競技番号]],"")</f>
        <v>123</v>
      </c>
      <c r="B1413" s="22">
        <f>IFERROR(テーブル_Swim015[[#This Row],[組]],"")</f>
        <v>1</v>
      </c>
      <c r="C1413" s="22">
        <f>IFERROR(テーブル_Swim015[[#This Row],[水路]],"")</f>
        <v>4</v>
      </c>
      <c r="D1413" s="22" t="str">
        <f t="shared" si="88"/>
        <v>12314</v>
      </c>
      <c r="E1413" s="22">
        <f>IFERROR(テーブル_Swim015[[#This Row],[選手番号]],"")</f>
        <v>20</v>
      </c>
      <c r="F1413" s="22" t="str">
        <f>IFERROR(VLOOKUP(E1413,Sheet3!A:H,3,0),"")</f>
        <v xml:space="preserve">稲山　海那                    </v>
      </c>
      <c r="G1413" s="22" t="str">
        <f>IFERROR(VLOOKUP(E1413,Sheet3!A:H,8,0),"")</f>
        <v xml:space="preserve">ジャパン高松    </v>
      </c>
      <c r="H1413" s="22" t="str">
        <f>IFERROR(VLOOKUP(E1413,Sheet2!A:B,2,0),"")</f>
        <v/>
      </c>
      <c r="I1413" s="22" t="str">
        <f t="shared" si="89"/>
        <v>20123</v>
      </c>
      <c r="J1413" s="22">
        <f t="shared" si="90"/>
        <v>1</v>
      </c>
      <c r="K1413" s="22">
        <f t="shared" si="91"/>
        <v>4</v>
      </c>
    </row>
    <row r="1414" spans="1:11">
      <c r="A1414" s="22">
        <f>IFERROR(テーブル_Swim015[[#This Row],[競技番号]],"")</f>
        <v>123</v>
      </c>
      <c r="B1414" s="22">
        <f>IFERROR(テーブル_Swim015[[#This Row],[組]],"")</f>
        <v>1</v>
      </c>
      <c r="C1414" s="22">
        <f>IFERROR(テーブル_Swim015[[#This Row],[水路]],"")</f>
        <v>5</v>
      </c>
      <c r="D1414" s="22" t="str">
        <f t="shared" si="88"/>
        <v>12315</v>
      </c>
      <c r="E1414" s="22">
        <f>IFERROR(テーブル_Swim015[[#This Row],[選手番号]],"")</f>
        <v>63</v>
      </c>
      <c r="F1414" s="22" t="str">
        <f>IFERROR(VLOOKUP(E1414,Sheet3!A:H,3,0),"")</f>
        <v xml:space="preserve">亀山　桃瀬                    </v>
      </c>
      <c r="G1414" s="22" t="str">
        <f>IFERROR(VLOOKUP(E1414,Sheet3!A:H,8,0),"")</f>
        <v xml:space="preserve">ジャパン丸亀    </v>
      </c>
      <c r="H1414" s="22" t="str">
        <f>IFERROR(VLOOKUP(E1414,Sheet2!A:B,2,0),"")</f>
        <v/>
      </c>
      <c r="I1414" s="22" t="str">
        <f t="shared" si="89"/>
        <v>63123</v>
      </c>
      <c r="J1414" s="22">
        <f t="shared" si="90"/>
        <v>1</v>
      </c>
      <c r="K1414" s="22">
        <f t="shared" si="91"/>
        <v>5</v>
      </c>
    </row>
    <row r="1415" spans="1:11">
      <c r="A1415" s="22">
        <f>IFERROR(テーブル_Swim015[[#This Row],[競技番号]],"")</f>
        <v>123</v>
      </c>
      <c r="B1415" s="22">
        <f>IFERROR(テーブル_Swim015[[#This Row],[組]],"")</f>
        <v>1</v>
      </c>
      <c r="C1415" s="22">
        <f>IFERROR(テーブル_Swim015[[#This Row],[水路]],"")</f>
        <v>6</v>
      </c>
      <c r="D1415" s="22" t="str">
        <f t="shared" si="88"/>
        <v>12316</v>
      </c>
      <c r="E1415" s="22">
        <f>IFERROR(テーブル_Swim015[[#This Row],[選手番号]],"")</f>
        <v>0</v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>0123</v>
      </c>
      <c r="J1415" s="22">
        <f t="shared" si="90"/>
        <v>1</v>
      </c>
      <c r="K1415" s="22">
        <f t="shared" si="91"/>
        <v>6</v>
      </c>
    </row>
    <row r="1416" spans="1:11">
      <c r="A1416" s="22">
        <f>IFERROR(テーブル_Swim015[[#This Row],[競技番号]],"")</f>
        <v>123</v>
      </c>
      <c r="B1416" s="22">
        <f>IFERROR(テーブル_Swim015[[#This Row],[組]],"")</f>
        <v>1</v>
      </c>
      <c r="C1416" s="22">
        <f>IFERROR(テーブル_Swim015[[#This Row],[水路]],"")</f>
        <v>7</v>
      </c>
      <c r="D1416" s="22" t="str">
        <f t="shared" si="88"/>
        <v>12317</v>
      </c>
      <c r="E1416" s="22">
        <f>IFERROR(テーブル_Swim015[[#This Row],[選手番号]],"")</f>
        <v>0</v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>0123</v>
      </c>
      <c r="J1416" s="22">
        <f t="shared" si="90"/>
        <v>1</v>
      </c>
      <c r="K1416" s="22">
        <f t="shared" si="91"/>
        <v>7</v>
      </c>
    </row>
    <row r="1417" spans="1:11">
      <c r="A1417" s="22">
        <f>IFERROR(テーブル_Swim015[[#This Row],[競技番号]],"")</f>
        <v>123</v>
      </c>
      <c r="B1417" s="22">
        <f>IFERROR(テーブル_Swim015[[#This Row],[組]],"")</f>
        <v>1</v>
      </c>
      <c r="C1417" s="22">
        <f>IFERROR(テーブル_Swim015[[#This Row],[水路]],"")</f>
        <v>8</v>
      </c>
      <c r="D1417" s="22" t="str">
        <f t="shared" si="88"/>
        <v>12318</v>
      </c>
      <c r="E1417" s="22">
        <f>IFERROR(テーブル_Swim015[[#This Row],[選手番号]],"")</f>
        <v>0</v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>0123</v>
      </c>
      <c r="J1417" s="22">
        <f t="shared" si="90"/>
        <v>1</v>
      </c>
      <c r="K1417" s="22">
        <f t="shared" si="91"/>
        <v>8</v>
      </c>
    </row>
    <row r="1418" spans="1:11">
      <c r="A1418" s="22">
        <f>IFERROR(テーブル_Swim015[[#This Row],[競技番号]],"")</f>
        <v>123</v>
      </c>
      <c r="B1418" s="22">
        <f>IFERROR(テーブル_Swim015[[#This Row],[組]],"")</f>
        <v>2</v>
      </c>
      <c r="C1418" s="22">
        <f>IFERROR(テーブル_Swim015[[#This Row],[水路]],"")</f>
        <v>1</v>
      </c>
      <c r="D1418" s="22" t="str">
        <f t="shared" si="88"/>
        <v>12321</v>
      </c>
      <c r="E1418" s="22">
        <f>IFERROR(テーブル_Swim015[[#This Row],[選手番号]],"")</f>
        <v>824</v>
      </c>
      <c r="F1418" s="22" t="str">
        <f>IFERROR(VLOOKUP(E1418,Sheet3!A:H,3,0),"")</f>
        <v xml:space="preserve">西内　　維                    </v>
      </c>
      <c r="G1418" s="22" t="str">
        <f>IFERROR(VLOOKUP(E1418,Sheet3!A:H,8,0),"")</f>
        <v xml:space="preserve">NSP高知         </v>
      </c>
      <c r="H1418" s="22" t="str">
        <f>IFERROR(VLOOKUP(E1418,Sheet2!A:B,2,0),"")</f>
        <v/>
      </c>
      <c r="I1418" s="22" t="str">
        <f t="shared" si="89"/>
        <v>824123</v>
      </c>
      <c r="J1418" s="22">
        <f t="shared" si="90"/>
        <v>2</v>
      </c>
      <c r="K1418" s="22">
        <f t="shared" si="91"/>
        <v>1</v>
      </c>
    </row>
    <row r="1419" spans="1:11">
      <c r="A1419" s="22">
        <f>IFERROR(テーブル_Swim015[[#This Row],[競技番号]],"")</f>
        <v>123</v>
      </c>
      <c r="B1419" s="22">
        <f>IFERROR(テーブル_Swim015[[#This Row],[組]],"")</f>
        <v>2</v>
      </c>
      <c r="C1419" s="22">
        <f>IFERROR(テーブル_Swim015[[#This Row],[水路]],"")</f>
        <v>2</v>
      </c>
      <c r="D1419" s="22" t="str">
        <f t="shared" si="88"/>
        <v>12322</v>
      </c>
      <c r="E1419" s="22">
        <f>IFERROR(テーブル_Swim015[[#This Row],[選手番号]],"")</f>
        <v>229</v>
      </c>
      <c r="F1419" s="22" t="str">
        <f>IFERROR(VLOOKUP(E1419,Sheet3!A:H,3,0),"")</f>
        <v xml:space="preserve">大高　美悠                    </v>
      </c>
      <c r="G1419" s="22" t="str">
        <f>IFERROR(VLOOKUP(E1419,Sheet3!A:H,8,0),"")</f>
        <v xml:space="preserve">サンダーＳＳ    </v>
      </c>
      <c r="H1419" s="22" t="str">
        <f>IFERROR(VLOOKUP(E1419,Sheet2!A:B,2,0),"")</f>
        <v/>
      </c>
      <c r="I1419" s="22" t="str">
        <f t="shared" si="89"/>
        <v>229123</v>
      </c>
      <c r="J1419" s="22">
        <f t="shared" si="90"/>
        <v>2</v>
      </c>
      <c r="K1419" s="22">
        <f t="shared" si="91"/>
        <v>2</v>
      </c>
    </row>
    <row r="1420" spans="1:11">
      <c r="A1420" s="22">
        <f>IFERROR(テーブル_Swim015[[#This Row],[競技番号]],"")</f>
        <v>123</v>
      </c>
      <c r="B1420" s="22">
        <f>IFERROR(テーブル_Swim015[[#This Row],[組]],"")</f>
        <v>2</v>
      </c>
      <c r="C1420" s="22">
        <f>IFERROR(テーブル_Swim015[[#This Row],[水路]],"")</f>
        <v>3</v>
      </c>
      <c r="D1420" s="22" t="str">
        <f t="shared" si="88"/>
        <v>12323</v>
      </c>
      <c r="E1420" s="22">
        <f>IFERROR(テーブル_Swim015[[#This Row],[選手番号]],"")</f>
        <v>320</v>
      </c>
      <c r="F1420" s="22" t="str">
        <f>IFERROR(VLOOKUP(E1420,Sheet3!A:H,3,0),"")</f>
        <v xml:space="preserve">林　　理紗                    </v>
      </c>
      <c r="G1420" s="22" t="str">
        <f>IFERROR(VLOOKUP(E1420,Sheet3!A:H,8,0),"")</f>
        <v xml:space="preserve">ハッピー阿南    </v>
      </c>
      <c r="H1420" s="22" t="str">
        <f>IFERROR(VLOOKUP(E1420,Sheet2!A:B,2,0),"")</f>
        <v/>
      </c>
      <c r="I1420" s="22" t="str">
        <f t="shared" si="89"/>
        <v>320123</v>
      </c>
      <c r="J1420" s="22">
        <f t="shared" si="90"/>
        <v>2</v>
      </c>
      <c r="K1420" s="22">
        <f t="shared" si="91"/>
        <v>3</v>
      </c>
    </row>
    <row r="1421" spans="1:11">
      <c r="A1421" s="22">
        <f>IFERROR(テーブル_Swim015[[#This Row],[競技番号]],"")</f>
        <v>123</v>
      </c>
      <c r="B1421" s="22">
        <f>IFERROR(テーブル_Swim015[[#This Row],[組]],"")</f>
        <v>2</v>
      </c>
      <c r="C1421" s="22">
        <f>IFERROR(テーブル_Swim015[[#This Row],[水路]],"")</f>
        <v>4</v>
      </c>
      <c r="D1421" s="22" t="str">
        <f t="shared" si="88"/>
        <v>12324</v>
      </c>
      <c r="E1421" s="22">
        <f>IFERROR(テーブル_Swim015[[#This Row],[選手番号]],"")</f>
        <v>440</v>
      </c>
      <c r="F1421" s="22" t="str">
        <f>IFERROR(VLOOKUP(E1421,Sheet3!A:H,3,0),"")</f>
        <v xml:space="preserve">秀野　加奈                    </v>
      </c>
      <c r="G1421" s="22" t="str">
        <f>IFERROR(VLOOKUP(E1421,Sheet3!A:H,8,0),"")</f>
        <v xml:space="preserve">五百木ＳＣ      </v>
      </c>
      <c r="H1421" s="22" t="str">
        <f>IFERROR(VLOOKUP(E1421,Sheet2!A:B,2,0),"")</f>
        <v/>
      </c>
      <c r="I1421" s="22" t="str">
        <f t="shared" si="89"/>
        <v>440123</v>
      </c>
      <c r="J1421" s="22">
        <f t="shared" si="90"/>
        <v>2</v>
      </c>
      <c r="K1421" s="22">
        <f t="shared" si="91"/>
        <v>4</v>
      </c>
    </row>
    <row r="1422" spans="1:11">
      <c r="A1422" s="22">
        <f>IFERROR(テーブル_Swim015[[#This Row],[競技番号]],"")</f>
        <v>123</v>
      </c>
      <c r="B1422" s="22">
        <f>IFERROR(テーブル_Swim015[[#This Row],[組]],"")</f>
        <v>2</v>
      </c>
      <c r="C1422" s="22">
        <f>IFERROR(テーブル_Swim015[[#This Row],[水路]],"")</f>
        <v>5</v>
      </c>
      <c r="D1422" s="22" t="str">
        <f t="shared" si="88"/>
        <v>12325</v>
      </c>
      <c r="E1422" s="22">
        <f>IFERROR(テーブル_Swim015[[#This Row],[選手番号]],"")</f>
        <v>332</v>
      </c>
      <c r="F1422" s="22" t="str">
        <f>IFERROR(VLOOKUP(E1422,Sheet3!A:H,3,0),"")</f>
        <v xml:space="preserve">木内　彩果                    </v>
      </c>
      <c r="G1422" s="22" t="str">
        <f>IFERROR(VLOOKUP(E1422,Sheet3!A:H,8,0),"")</f>
        <v xml:space="preserve">ハッピー鴨島    </v>
      </c>
      <c r="H1422" s="22" t="str">
        <f>IFERROR(VLOOKUP(E1422,Sheet2!A:B,2,0),"")</f>
        <v/>
      </c>
      <c r="I1422" s="22" t="str">
        <f t="shared" si="89"/>
        <v>332123</v>
      </c>
      <c r="J1422" s="22">
        <f t="shared" si="90"/>
        <v>2</v>
      </c>
      <c r="K1422" s="22">
        <f t="shared" si="91"/>
        <v>5</v>
      </c>
    </row>
    <row r="1423" spans="1:11">
      <c r="A1423" s="22">
        <f>IFERROR(テーブル_Swim015[[#This Row],[競技番号]],"")</f>
        <v>123</v>
      </c>
      <c r="B1423" s="22">
        <f>IFERROR(テーブル_Swim015[[#This Row],[組]],"")</f>
        <v>2</v>
      </c>
      <c r="C1423" s="22">
        <f>IFERROR(テーブル_Swim015[[#This Row],[水路]],"")</f>
        <v>6</v>
      </c>
      <c r="D1423" s="22" t="str">
        <f t="shared" si="88"/>
        <v>12326</v>
      </c>
      <c r="E1423" s="22">
        <f>IFERROR(テーブル_Swim015[[#This Row],[選手番号]],"")</f>
        <v>61</v>
      </c>
      <c r="F1423" s="22" t="str">
        <f>IFERROR(VLOOKUP(E1423,Sheet3!A:H,3,0),"")</f>
        <v xml:space="preserve">富野　櫻子                    </v>
      </c>
      <c r="G1423" s="22" t="str">
        <f>IFERROR(VLOOKUP(E1423,Sheet3!A:H,8,0),"")</f>
        <v xml:space="preserve">ジャパン丸亀    </v>
      </c>
      <c r="H1423" s="22" t="str">
        <f>IFERROR(VLOOKUP(E1423,Sheet2!A:B,2,0),"")</f>
        <v/>
      </c>
      <c r="I1423" s="22" t="str">
        <f t="shared" si="89"/>
        <v>61123</v>
      </c>
      <c r="J1423" s="22">
        <f t="shared" si="90"/>
        <v>2</v>
      </c>
      <c r="K1423" s="22">
        <f t="shared" si="91"/>
        <v>6</v>
      </c>
    </row>
    <row r="1424" spans="1:11">
      <c r="A1424" s="22">
        <f>IFERROR(テーブル_Swim015[[#This Row],[競技番号]],"")</f>
        <v>123</v>
      </c>
      <c r="B1424" s="22">
        <f>IFERROR(テーブル_Swim015[[#This Row],[組]],"")</f>
        <v>2</v>
      </c>
      <c r="C1424" s="22">
        <f>IFERROR(テーブル_Swim015[[#This Row],[水路]],"")</f>
        <v>7</v>
      </c>
      <c r="D1424" s="22" t="str">
        <f t="shared" si="88"/>
        <v>12327</v>
      </c>
      <c r="E1424" s="22">
        <f>IFERROR(テーブル_Swim015[[#This Row],[選手番号]],"")</f>
        <v>788</v>
      </c>
      <c r="F1424" s="22" t="str">
        <f>IFERROR(VLOOKUP(E1424,Sheet3!A:H,3,0),"")</f>
        <v xml:space="preserve">竹内　智香                    </v>
      </c>
      <c r="G1424" s="22" t="str">
        <f>IFERROR(VLOOKUP(E1424,Sheet3!A:H,8,0),"")</f>
        <v xml:space="preserve">窪川ＳＣ        </v>
      </c>
      <c r="H1424" s="22" t="str">
        <f>IFERROR(VLOOKUP(E1424,Sheet2!A:B,2,0),"")</f>
        <v/>
      </c>
      <c r="I1424" s="22" t="str">
        <f t="shared" si="89"/>
        <v>788123</v>
      </c>
      <c r="J1424" s="22">
        <f t="shared" si="90"/>
        <v>2</v>
      </c>
      <c r="K1424" s="22">
        <f t="shared" si="91"/>
        <v>7</v>
      </c>
    </row>
    <row r="1425" spans="1:11">
      <c r="A1425" s="22">
        <f>IFERROR(テーブル_Swim015[[#This Row],[競技番号]],"")</f>
        <v>123</v>
      </c>
      <c r="B1425" s="22">
        <f>IFERROR(テーブル_Swim015[[#This Row],[組]],"")</f>
        <v>2</v>
      </c>
      <c r="C1425" s="22">
        <f>IFERROR(テーブル_Swim015[[#This Row],[水路]],"")</f>
        <v>8</v>
      </c>
      <c r="D1425" s="22" t="str">
        <f t="shared" si="88"/>
        <v>12328</v>
      </c>
      <c r="E1425" s="22">
        <f>IFERROR(テーブル_Swim015[[#This Row],[選手番号]],"")</f>
        <v>569</v>
      </c>
      <c r="F1425" s="22" t="str">
        <f>IFERROR(VLOOKUP(E1425,Sheet3!A:H,3,0),"")</f>
        <v xml:space="preserve">稲垣ふたば                    </v>
      </c>
      <c r="G1425" s="22" t="str">
        <f>IFERROR(VLOOKUP(E1425,Sheet3!A:H,8,0),"")</f>
        <v xml:space="preserve">アズサ松山      </v>
      </c>
      <c r="H1425" s="22" t="str">
        <f>IFERROR(VLOOKUP(E1425,Sheet2!A:B,2,0),"")</f>
        <v/>
      </c>
      <c r="I1425" s="22" t="str">
        <f t="shared" si="89"/>
        <v>569123</v>
      </c>
      <c r="J1425" s="22">
        <f t="shared" si="90"/>
        <v>2</v>
      </c>
      <c r="K1425" s="22">
        <f t="shared" si="91"/>
        <v>8</v>
      </c>
    </row>
    <row r="1426" spans="1:11">
      <c r="A1426" s="22">
        <f>IFERROR(テーブル_Swim015[[#This Row],[競技番号]],"")</f>
        <v>124</v>
      </c>
      <c r="B1426" s="22">
        <f>IFERROR(テーブル_Swim015[[#This Row],[組]],"")</f>
        <v>1</v>
      </c>
      <c r="C1426" s="22">
        <f>IFERROR(テーブル_Swim015[[#This Row],[水路]],"")</f>
        <v>1</v>
      </c>
      <c r="D1426" s="22" t="str">
        <f t="shared" ref="D1426:D1489" si="92">CONCATENATE(A1426,B1426,C1426)</f>
        <v>12411</v>
      </c>
      <c r="E1426" s="22">
        <f>IFERROR(テーブル_Swim015[[#This Row],[選手番号]],"")</f>
        <v>833</v>
      </c>
      <c r="F1426" s="22" t="str">
        <f>IFERROR(VLOOKUP(E1426,Sheet3!A:H,3,0),"")</f>
        <v xml:space="preserve">廣瀬　大嗣                    </v>
      </c>
      <c r="G1426" s="22" t="str">
        <f>IFERROR(VLOOKUP(E1426,Sheet3!A:H,8,0),"")</f>
        <v xml:space="preserve">ﾌｨｯﾀ高知        </v>
      </c>
      <c r="H1426" s="22" t="str">
        <f>IFERROR(VLOOKUP(E1426,Sheet2!A:B,2,0),"")</f>
        <v/>
      </c>
      <c r="I1426" s="22" t="str">
        <f t="shared" si="89"/>
        <v>833124</v>
      </c>
      <c r="J1426" s="22">
        <f t="shared" si="90"/>
        <v>1</v>
      </c>
      <c r="K1426" s="22">
        <f t="shared" si="91"/>
        <v>1</v>
      </c>
    </row>
    <row r="1427" spans="1:11">
      <c r="A1427" s="22">
        <f>IFERROR(テーブル_Swim015[[#This Row],[競技番号]],"")</f>
        <v>124</v>
      </c>
      <c r="B1427" s="22">
        <f>IFERROR(テーブル_Swim015[[#This Row],[組]],"")</f>
        <v>1</v>
      </c>
      <c r="C1427" s="22">
        <f>IFERROR(テーブル_Swim015[[#This Row],[水路]],"")</f>
        <v>2</v>
      </c>
      <c r="D1427" s="22" t="str">
        <f t="shared" si="92"/>
        <v>12412</v>
      </c>
      <c r="E1427" s="22">
        <f>IFERROR(テーブル_Swim015[[#This Row],[選手番号]],"")</f>
        <v>137</v>
      </c>
      <c r="F1427" s="22" t="str">
        <f>IFERROR(VLOOKUP(E1427,Sheet3!A:H,3,0),"")</f>
        <v xml:space="preserve">福井　雅希                    </v>
      </c>
      <c r="G1427" s="22" t="str">
        <f>IFERROR(VLOOKUP(E1427,Sheet3!A:H,8,0),"")</f>
        <v xml:space="preserve">伊藤ＳＳ        </v>
      </c>
      <c r="H1427" s="22" t="str">
        <f>IFERROR(VLOOKUP(E1427,Sheet2!A:B,2,0),"")</f>
        <v/>
      </c>
      <c r="I1427" s="22" t="str">
        <f t="shared" ref="I1427:I1490" si="93">CONCATENATE(E1427,A1427)</f>
        <v>137124</v>
      </c>
      <c r="J1427" s="22">
        <f t="shared" ref="J1427:J1490" si="94">B1427</f>
        <v>1</v>
      </c>
      <c r="K1427" s="22">
        <f t="shared" ref="K1427:K1490" si="95">C1427</f>
        <v>2</v>
      </c>
    </row>
    <row r="1428" spans="1:11">
      <c r="A1428" s="22">
        <f>IFERROR(テーブル_Swim015[[#This Row],[競技番号]],"")</f>
        <v>124</v>
      </c>
      <c r="B1428" s="22">
        <f>IFERROR(テーブル_Swim015[[#This Row],[組]],"")</f>
        <v>1</v>
      </c>
      <c r="C1428" s="22">
        <f>IFERROR(テーブル_Swim015[[#This Row],[水路]],"")</f>
        <v>3</v>
      </c>
      <c r="D1428" s="22" t="str">
        <f t="shared" si="92"/>
        <v>12413</v>
      </c>
      <c r="E1428" s="22">
        <f>IFERROR(テーブル_Swim015[[#This Row],[選手番号]],"")</f>
        <v>435</v>
      </c>
      <c r="F1428" s="22" t="str">
        <f>IFERROR(VLOOKUP(E1428,Sheet3!A:H,3,0),"")</f>
        <v xml:space="preserve">芝　　祐誠                    </v>
      </c>
      <c r="G1428" s="22" t="str">
        <f>IFERROR(VLOOKUP(E1428,Sheet3!A:H,8,0),"")</f>
        <v xml:space="preserve">五百木ＳＣ      </v>
      </c>
      <c r="H1428" s="22" t="str">
        <f>IFERROR(VLOOKUP(E1428,Sheet2!A:B,2,0),"")</f>
        <v/>
      </c>
      <c r="I1428" s="22" t="str">
        <f t="shared" si="93"/>
        <v>435124</v>
      </c>
      <c r="J1428" s="22">
        <f t="shared" si="94"/>
        <v>1</v>
      </c>
      <c r="K1428" s="22">
        <f t="shared" si="95"/>
        <v>3</v>
      </c>
    </row>
    <row r="1429" spans="1:11">
      <c r="A1429" s="22">
        <f>IFERROR(テーブル_Swim015[[#This Row],[競技番号]],"")</f>
        <v>124</v>
      </c>
      <c r="B1429" s="22">
        <f>IFERROR(テーブル_Swim015[[#This Row],[組]],"")</f>
        <v>1</v>
      </c>
      <c r="C1429" s="22">
        <f>IFERROR(テーブル_Swim015[[#This Row],[水路]],"")</f>
        <v>4</v>
      </c>
      <c r="D1429" s="22" t="str">
        <f t="shared" si="92"/>
        <v>12414</v>
      </c>
      <c r="E1429" s="22">
        <f>IFERROR(テーブル_Swim015[[#This Row],[選手番号]],"")</f>
        <v>206</v>
      </c>
      <c r="F1429" s="22" t="str">
        <f>IFERROR(VLOOKUP(E1429,Sheet3!A:H,3,0),"")</f>
        <v xml:space="preserve">細川　公平                    </v>
      </c>
      <c r="G1429" s="22" t="str">
        <f>IFERROR(VLOOKUP(E1429,Sheet3!A:H,8,0),"")</f>
        <v xml:space="preserve">サンダーＳＳ    </v>
      </c>
      <c r="H1429" s="22" t="str">
        <f>IFERROR(VLOOKUP(E1429,Sheet2!A:B,2,0),"")</f>
        <v/>
      </c>
      <c r="I1429" s="22" t="str">
        <f t="shared" si="93"/>
        <v>206124</v>
      </c>
      <c r="J1429" s="22">
        <f t="shared" si="94"/>
        <v>1</v>
      </c>
      <c r="K1429" s="22">
        <f t="shared" si="95"/>
        <v>4</v>
      </c>
    </row>
    <row r="1430" spans="1:11">
      <c r="A1430" s="22">
        <f>IFERROR(テーブル_Swim015[[#This Row],[競技番号]],"")</f>
        <v>124</v>
      </c>
      <c r="B1430" s="22">
        <f>IFERROR(テーブル_Swim015[[#This Row],[組]],"")</f>
        <v>1</v>
      </c>
      <c r="C1430" s="22">
        <f>IFERROR(テーブル_Swim015[[#This Row],[水路]],"")</f>
        <v>5</v>
      </c>
      <c r="D1430" s="22" t="str">
        <f t="shared" si="92"/>
        <v>12415</v>
      </c>
      <c r="E1430" s="22">
        <f>IFERROR(テーブル_Swim015[[#This Row],[選手番号]],"")</f>
        <v>554</v>
      </c>
      <c r="F1430" s="22" t="str">
        <f>IFERROR(VLOOKUP(E1430,Sheet3!A:H,3,0),"")</f>
        <v xml:space="preserve">濱浦　了輔                    </v>
      </c>
      <c r="G1430" s="22" t="str">
        <f>IFERROR(VLOOKUP(E1430,Sheet3!A:H,8,0),"")</f>
        <v xml:space="preserve">南海朝生田      </v>
      </c>
      <c r="H1430" s="22" t="str">
        <f>IFERROR(VLOOKUP(E1430,Sheet2!A:B,2,0),"")</f>
        <v/>
      </c>
      <c r="I1430" s="22" t="str">
        <f t="shared" si="93"/>
        <v>554124</v>
      </c>
      <c r="J1430" s="22">
        <f t="shared" si="94"/>
        <v>1</v>
      </c>
      <c r="K1430" s="22">
        <f t="shared" si="95"/>
        <v>5</v>
      </c>
    </row>
    <row r="1431" spans="1:11">
      <c r="A1431" s="22">
        <f>IFERROR(テーブル_Swim015[[#This Row],[競技番号]],"")</f>
        <v>124</v>
      </c>
      <c r="B1431" s="22">
        <f>IFERROR(テーブル_Swim015[[#This Row],[組]],"")</f>
        <v>1</v>
      </c>
      <c r="C1431" s="22">
        <f>IFERROR(テーブル_Swim015[[#This Row],[水路]],"")</f>
        <v>6</v>
      </c>
      <c r="D1431" s="22" t="str">
        <f t="shared" si="92"/>
        <v>12416</v>
      </c>
      <c r="E1431" s="22">
        <f>IFERROR(テーブル_Swim015[[#This Row],[選手番号]],"")</f>
        <v>809</v>
      </c>
      <c r="F1431" s="22" t="str">
        <f>IFERROR(VLOOKUP(E1431,Sheet3!A:H,3,0),"")</f>
        <v xml:space="preserve">土居　侑矢                    </v>
      </c>
      <c r="G1431" s="22" t="str">
        <f>IFERROR(VLOOKUP(E1431,Sheet3!A:H,8,0),"")</f>
        <v xml:space="preserve">NSP高知         </v>
      </c>
      <c r="H1431" s="22" t="str">
        <f>IFERROR(VLOOKUP(E1431,Sheet2!A:B,2,0),"")</f>
        <v/>
      </c>
      <c r="I1431" s="22" t="str">
        <f t="shared" si="93"/>
        <v>809124</v>
      </c>
      <c r="J1431" s="22">
        <f t="shared" si="94"/>
        <v>1</v>
      </c>
      <c r="K1431" s="22">
        <f t="shared" si="95"/>
        <v>6</v>
      </c>
    </row>
    <row r="1432" spans="1:11">
      <c r="A1432" s="22">
        <f>IFERROR(テーブル_Swim015[[#This Row],[競技番号]],"")</f>
        <v>124</v>
      </c>
      <c r="B1432" s="22">
        <f>IFERROR(テーブル_Swim015[[#This Row],[組]],"")</f>
        <v>1</v>
      </c>
      <c r="C1432" s="22">
        <f>IFERROR(テーブル_Swim015[[#This Row],[水路]],"")</f>
        <v>7</v>
      </c>
      <c r="D1432" s="22" t="str">
        <f t="shared" si="92"/>
        <v>12417</v>
      </c>
      <c r="E1432" s="22">
        <f>IFERROR(テーブル_Swim015[[#This Row],[選手番号]],"")</f>
        <v>699</v>
      </c>
      <c r="F1432" s="22" t="str">
        <f>IFERROR(VLOOKUP(E1432,Sheet3!A:H,3,0),"")</f>
        <v xml:space="preserve">森﨑　智也                    </v>
      </c>
      <c r="G1432" s="22" t="str">
        <f>IFERROR(VLOOKUP(E1432,Sheet3!A:H,8,0),"")</f>
        <v xml:space="preserve">MESSA           </v>
      </c>
      <c r="H1432" s="22" t="str">
        <f>IFERROR(VLOOKUP(E1432,Sheet2!A:B,2,0),"")</f>
        <v/>
      </c>
      <c r="I1432" s="22" t="str">
        <f t="shared" si="93"/>
        <v>699124</v>
      </c>
      <c r="J1432" s="22">
        <f t="shared" si="94"/>
        <v>1</v>
      </c>
      <c r="K1432" s="22">
        <f t="shared" si="95"/>
        <v>7</v>
      </c>
    </row>
    <row r="1433" spans="1:11">
      <c r="A1433" s="22">
        <f>IFERROR(テーブル_Swim015[[#This Row],[競技番号]],"")</f>
        <v>124</v>
      </c>
      <c r="B1433" s="22">
        <f>IFERROR(テーブル_Swim015[[#This Row],[組]],"")</f>
        <v>1</v>
      </c>
      <c r="C1433" s="22">
        <f>IFERROR(テーブル_Swim015[[#This Row],[水路]],"")</f>
        <v>8</v>
      </c>
      <c r="D1433" s="22" t="str">
        <f t="shared" si="92"/>
        <v>12418</v>
      </c>
      <c r="E1433" s="22">
        <f>IFERROR(テーブル_Swim015[[#This Row],[選手番号]],"")</f>
        <v>0</v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>0124</v>
      </c>
      <c r="J1433" s="22">
        <f t="shared" si="94"/>
        <v>1</v>
      </c>
      <c r="K1433" s="22">
        <f t="shared" si="95"/>
        <v>8</v>
      </c>
    </row>
    <row r="1434" spans="1:11">
      <c r="A1434" s="22">
        <f>IFERROR(テーブル_Swim015[[#This Row],[競技番号]],"")</f>
        <v>125</v>
      </c>
      <c r="B1434" s="22">
        <f>IFERROR(テーブル_Swim015[[#This Row],[組]],"")</f>
        <v>1</v>
      </c>
      <c r="C1434" s="22">
        <f>IFERROR(テーブル_Swim015[[#This Row],[水路]],"")</f>
        <v>1</v>
      </c>
      <c r="D1434" s="22" t="str">
        <f t="shared" si="92"/>
        <v>12511</v>
      </c>
      <c r="E1434" s="22">
        <f>IFERROR(テーブル_Swim015[[#This Row],[選手番号]],"")</f>
        <v>0</v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>0125</v>
      </c>
      <c r="J1434" s="22">
        <f t="shared" si="94"/>
        <v>1</v>
      </c>
      <c r="K1434" s="22">
        <f t="shared" si="95"/>
        <v>1</v>
      </c>
    </row>
    <row r="1435" spans="1:11">
      <c r="A1435" s="22">
        <f>IFERROR(テーブル_Swim015[[#This Row],[競技番号]],"")</f>
        <v>125</v>
      </c>
      <c r="B1435" s="22">
        <f>IFERROR(テーブル_Swim015[[#This Row],[組]],"")</f>
        <v>1</v>
      </c>
      <c r="C1435" s="22">
        <f>IFERROR(テーブル_Swim015[[#This Row],[水路]],"")</f>
        <v>2</v>
      </c>
      <c r="D1435" s="22" t="str">
        <f t="shared" si="92"/>
        <v>12512</v>
      </c>
      <c r="E1435" s="22">
        <f>IFERROR(テーブル_Swim015[[#This Row],[選手番号]],"")</f>
        <v>0</v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>0125</v>
      </c>
      <c r="J1435" s="22">
        <f t="shared" si="94"/>
        <v>1</v>
      </c>
      <c r="K1435" s="22">
        <f t="shared" si="95"/>
        <v>2</v>
      </c>
    </row>
    <row r="1436" spans="1:11">
      <c r="A1436" s="22">
        <f>IFERROR(テーブル_Swim015[[#This Row],[競技番号]],"")</f>
        <v>125</v>
      </c>
      <c r="B1436" s="22">
        <f>IFERROR(テーブル_Swim015[[#This Row],[組]],"")</f>
        <v>1</v>
      </c>
      <c r="C1436" s="22">
        <f>IFERROR(テーブル_Swim015[[#This Row],[水路]],"")</f>
        <v>3</v>
      </c>
      <c r="D1436" s="22" t="str">
        <f t="shared" si="92"/>
        <v>12513</v>
      </c>
      <c r="E1436" s="22">
        <f>IFERROR(テーブル_Swim015[[#This Row],[選手番号]],"")</f>
        <v>445</v>
      </c>
      <c r="F1436" s="22" t="str">
        <f>IFERROR(VLOOKUP(E1436,Sheet3!A:H,3,0),"")</f>
        <v xml:space="preserve">髙内　千遥                    </v>
      </c>
      <c r="G1436" s="22" t="str">
        <f>IFERROR(VLOOKUP(E1436,Sheet3!A:H,8,0),"")</f>
        <v xml:space="preserve">五百木ＳＣ      </v>
      </c>
      <c r="H1436" s="22" t="str">
        <f>IFERROR(VLOOKUP(E1436,Sheet2!A:B,2,0),"")</f>
        <v/>
      </c>
      <c r="I1436" s="22" t="str">
        <f t="shared" si="93"/>
        <v>445125</v>
      </c>
      <c r="J1436" s="22">
        <f t="shared" si="94"/>
        <v>1</v>
      </c>
      <c r="K1436" s="22">
        <f t="shared" si="95"/>
        <v>3</v>
      </c>
    </row>
    <row r="1437" spans="1:11">
      <c r="A1437" s="22">
        <f>IFERROR(テーブル_Swim015[[#This Row],[競技番号]],"")</f>
        <v>125</v>
      </c>
      <c r="B1437" s="22">
        <f>IFERROR(テーブル_Swim015[[#This Row],[組]],"")</f>
        <v>1</v>
      </c>
      <c r="C1437" s="22">
        <f>IFERROR(テーブル_Swim015[[#This Row],[水路]],"")</f>
        <v>4</v>
      </c>
      <c r="D1437" s="22" t="str">
        <f t="shared" si="92"/>
        <v>12514</v>
      </c>
      <c r="E1437" s="22">
        <f>IFERROR(テーブル_Swim015[[#This Row],[選手番号]],"")</f>
        <v>779</v>
      </c>
      <c r="F1437" s="22" t="str">
        <f>IFERROR(VLOOKUP(E1437,Sheet3!A:H,3,0),"")</f>
        <v xml:space="preserve">佐古田彩里                    </v>
      </c>
      <c r="G1437" s="22" t="str">
        <f>IFERROR(VLOOKUP(E1437,Sheet3!A:H,8,0),"")</f>
        <v xml:space="preserve">ZEYO-ST         </v>
      </c>
      <c r="H1437" s="22" t="str">
        <f>IFERROR(VLOOKUP(E1437,Sheet2!A:B,2,0),"")</f>
        <v/>
      </c>
      <c r="I1437" s="22" t="str">
        <f t="shared" si="93"/>
        <v>779125</v>
      </c>
      <c r="J1437" s="22">
        <f t="shared" si="94"/>
        <v>1</v>
      </c>
      <c r="K1437" s="22">
        <f t="shared" si="95"/>
        <v>4</v>
      </c>
    </row>
    <row r="1438" spans="1:11">
      <c r="A1438" s="22">
        <f>IFERROR(テーブル_Swim015[[#This Row],[競技番号]],"")</f>
        <v>125</v>
      </c>
      <c r="B1438" s="22">
        <f>IFERROR(テーブル_Swim015[[#This Row],[組]],"")</f>
        <v>1</v>
      </c>
      <c r="C1438" s="22">
        <f>IFERROR(テーブル_Swim015[[#This Row],[水路]],"")</f>
        <v>5</v>
      </c>
      <c r="D1438" s="22" t="str">
        <f t="shared" si="92"/>
        <v>12515</v>
      </c>
      <c r="E1438" s="22">
        <f>IFERROR(テーブル_Swim015[[#This Row],[選手番号]],"")</f>
        <v>687</v>
      </c>
      <c r="F1438" s="22" t="str">
        <f>IFERROR(VLOOKUP(E1438,Sheet3!A:H,3,0),"")</f>
        <v xml:space="preserve">渡邉帆乃夏                    </v>
      </c>
      <c r="G1438" s="22" t="str">
        <f>IFERROR(VLOOKUP(E1438,Sheet3!A:H,8,0),"")</f>
        <v xml:space="preserve">コナミ松山      </v>
      </c>
      <c r="H1438" s="22" t="str">
        <f>IFERROR(VLOOKUP(E1438,Sheet2!A:B,2,0),"")</f>
        <v/>
      </c>
      <c r="I1438" s="22" t="str">
        <f t="shared" si="93"/>
        <v>687125</v>
      </c>
      <c r="J1438" s="22">
        <f t="shared" si="94"/>
        <v>1</v>
      </c>
      <c r="K1438" s="22">
        <f t="shared" si="95"/>
        <v>5</v>
      </c>
    </row>
    <row r="1439" spans="1:11">
      <c r="A1439" s="22">
        <f>IFERROR(テーブル_Swim015[[#This Row],[競技番号]],"")</f>
        <v>125</v>
      </c>
      <c r="B1439" s="22">
        <f>IFERROR(テーブル_Swim015[[#This Row],[組]],"")</f>
        <v>1</v>
      </c>
      <c r="C1439" s="22">
        <f>IFERROR(テーブル_Swim015[[#This Row],[水路]],"")</f>
        <v>6</v>
      </c>
      <c r="D1439" s="22" t="str">
        <f t="shared" si="92"/>
        <v>12516</v>
      </c>
      <c r="E1439" s="22">
        <f>IFERROR(テーブル_Swim015[[#This Row],[選手番号]],"")</f>
        <v>0</v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>0125</v>
      </c>
      <c r="J1439" s="22">
        <f t="shared" si="94"/>
        <v>1</v>
      </c>
      <c r="K1439" s="22">
        <f t="shared" si="95"/>
        <v>6</v>
      </c>
    </row>
    <row r="1440" spans="1:11">
      <c r="A1440" s="22">
        <f>IFERROR(テーブル_Swim015[[#This Row],[競技番号]],"")</f>
        <v>125</v>
      </c>
      <c r="B1440" s="22">
        <f>IFERROR(テーブル_Swim015[[#This Row],[組]],"")</f>
        <v>1</v>
      </c>
      <c r="C1440" s="22">
        <f>IFERROR(テーブル_Swim015[[#This Row],[水路]],"")</f>
        <v>7</v>
      </c>
      <c r="D1440" s="22" t="str">
        <f t="shared" si="92"/>
        <v>12517</v>
      </c>
      <c r="E1440" s="22">
        <f>IFERROR(テーブル_Swim015[[#This Row],[選手番号]],"")</f>
        <v>0</v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>0125</v>
      </c>
      <c r="J1440" s="22">
        <f t="shared" si="94"/>
        <v>1</v>
      </c>
      <c r="K1440" s="22">
        <f t="shared" si="95"/>
        <v>7</v>
      </c>
    </row>
    <row r="1441" spans="1:11">
      <c r="A1441" s="22">
        <f>IFERROR(テーブル_Swim015[[#This Row],[競技番号]],"")</f>
        <v>125</v>
      </c>
      <c r="B1441" s="22">
        <f>IFERROR(テーブル_Swim015[[#This Row],[組]],"")</f>
        <v>1</v>
      </c>
      <c r="C1441" s="22">
        <f>IFERROR(テーブル_Swim015[[#This Row],[水路]],"")</f>
        <v>8</v>
      </c>
      <c r="D1441" s="22" t="str">
        <f t="shared" si="92"/>
        <v>12518</v>
      </c>
      <c r="E1441" s="22">
        <f>IFERROR(テーブル_Swim015[[#This Row],[選手番号]],"")</f>
        <v>0</v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>0125</v>
      </c>
      <c r="J1441" s="22">
        <f t="shared" si="94"/>
        <v>1</v>
      </c>
      <c r="K1441" s="22">
        <f t="shared" si="95"/>
        <v>8</v>
      </c>
    </row>
    <row r="1442" spans="1:11">
      <c r="A1442" s="22">
        <f>IFERROR(テーブル_Swim015[[#This Row],[競技番号]],"")</f>
        <v>125</v>
      </c>
      <c r="B1442" s="22">
        <f>IFERROR(テーブル_Swim015[[#This Row],[組]],"")</f>
        <v>2</v>
      </c>
      <c r="C1442" s="22">
        <f>IFERROR(テーブル_Swim015[[#This Row],[水路]],"")</f>
        <v>1</v>
      </c>
      <c r="D1442" s="22" t="str">
        <f t="shared" si="92"/>
        <v>12521</v>
      </c>
      <c r="E1442" s="22">
        <f>IFERROR(テーブル_Swim015[[#This Row],[選手番号]],"")</f>
        <v>0</v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>0125</v>
      </c>
      <c r="J1442" s="22">
        <f t="shared" si="94"/>
        <v>2</v>
      </c>
      <c r="K1442" s="22">
        <f t="shared" si="95"/>
        <v>1</v>
      </c>
    </row>
    <row r="1443" spans="1:11">
      <c r="A1443" s="22">
        <f>IFERROR(テーブル_Swim015[[#This Row],[競技番号]],"")</f>
        <v>125</v>
      </c>
      <c r="B1443" s="22">
        <f>IFERROR(テーブル_Swim015[[#This Row],[組]],"")</f>
        <v>2</v>
      </c>
      <c r="C1443" s="22">
        <f>IFERROR(テーブル_Swim015[[#This Row],[水路]],"")</f>
        <v>2</v>
      </c>
      <c r="D1443" s="22" t="str">
        <f t="shared" si="92"/>
        <v>12522</v>
      </c>
      <c r="E1443" s="22">
        <f>IFERROR(テーブル_Swim015[[#This Row],[選手番号]],"")</f>
        <v>654</v>
      </c>
      <c r="F1443" s="22" t="str">
        <f>IFERROR(VLOOKUP(E1443,Sheet3!A:H,3,0),"")</f>
        <v xml:space="preserve">赤松　舞音                    </v>
      </c>
      <c r="G1443" s="22" t="str">
        <f>IFERROR(VLOOKUP(E1443,Sheet3!A:H,8,0),"")</f>
        <v xml:space="preserve">コミュニティ    </v>
      </c>
      <c r="H1443" s="22" t="str">
        <f>IFERROR(VLOOKUP(E1443,Sheet2!A:B,2,0),"")</f>
        <v/>
      </c>
      <c r="I1443" s="22" t="str">
        <f t="shared" si="93"/>
        <v>654125</v>
      </c>
      <c r="J1443" s="22">
        <f t="shared" si="94"/>
        <v>2</v>
      </c>
      <c r="K1443" s="22">
        <f t="shared" si="95"/>
        <v>2</v>
      </c>
    </row>
    <row r="1444" spans="1:11">
      <c r="A1444" s="22">
        <f>IFERROR(テーブル_Swim015[[#This Row],[競技番号]],"")</f>
        <v>125</v>
      </c>
      <c r="B1444" s="22">
        <f>IFERROR(テーブル_Swim015[[#This Row],[組]],"")</f>
        <v>2</v>
      </c>
      <c r="C1444" s="22">
        <f>IFERROR(テーブル_Swim015[[#This Row],[水路]],"")</f>
        <v>3</v>
      </c>
      <c r="D1444" s="22" t="str">
        <f t="shared" si="92"/>
        <v>12523</v>
      </c>
      <c r="E1444" s="22">
        <f>IFERROR(テーブル_Swim015[[#This Row],[選手番号]],"")</f>
        <v>304</v>
      </c>
      <c r="F1444" s="22" t="str">
        <f>IFERROR(VLOOKUP(E1444,Sheet3!A:H,3,0),"")</f>
        <v xml:space="preserve">出張　悠月                    </v>
      </c>
      <c r="G1444" s="22" t="str">
        <f>IFERROR(VLOOKUP(E1444,Sheet3!A:H,8,0),"")</f>
        <v xml:space="preserve">ハッピーＳＳ    </v>
      </c>
      <c r="H1444" s="22" t="str">
        <f>IFERROR(VLOOKUP(E1444,Sheet2!A:B,2,0),"")</f>
        <v/>
      </c>
      <c r="I1444" s="22" t="str">
        <f t="shared" si="93"/>
        <v>304125</v>
      </c>
      <c r="J1444" s="22">
        <f t="shared" si="94"/>
        <v>2</v>
      </c>
      <c r="K1444" s="22">
        <f t="shared" si="95"/>
        <v>3</v>
      </c>
    </row>
    <row r="1445" spans="1:11">
      <c r="A1445" s="22">
        <f>IFERROR(テーブル_Swim015[[#This Row],[競技番号]],"")</f>
        <v>125</v>
      </c>
      <c r="B1445" s="22">
        <f>IFERROR(テーブル_Swim015[[#This Row],[組]],"")</f>
        <v>2</v>
      </c>
      <c r="C1445" s="22">
        <f>IFERROR(テーブル_Swim015[[#This Row],[水路]],"")</f>
        <v>4</v>
      </c>
      <c r="D1445" s="22" t="str">
        <f t="shared" si="92"/>
        <v>12524</v>
      </c>
      <c r="E1445" s="22">
        <f>IFERROR(テーブル_Swim015[[#This Row],[選手番号]],"")</f>
        <v>827</v>
      </c>
      <c r="F1445" s="22" t="str">
        <f>IFERROR(VLOOKUP(E1445,Sheet3!A:H,3,0),"")</f>
        <v xml:space="preserve">梅原　千鈴                    </v>
      </c>
      <c r="G1445" s="22" t="str">
        <f>IFERROR(VLOOKUP(E1445,Sheet3!A:H,8,0),"")</f>
        <v xml:space="preserve">NSP高知         </v>
      </c>
      <c r="H1445" s="22" t="str">
        <f>IFERROR(VLOOKUP(E1445,Sheet2!A:B,2,0),"")</f>
        <v/>
      </c>
      <c r="I1445" s="22" t="str">
        <f t="shared" si="93"/>
        <v>827125</v>
      </c>
      <c r="J1445" s="22">
        <f t="shared" si="94"/>
        <v>2</v>
      </c>
      <c r="K1445" s="22">
        <f t="shared" si="95"/>
        <v>4</v>
      </c>
    </row>
    <row r="1446" spans="1:11">
      <c r="A1446" s="22">
        <f>IFERROR(テーブル_Swim015[[#This Row],[競技番号]],"")</f>
        <v>125</v>
      </c>
      <c r="B1446" s="22">
        <f>IFERROR(テーブル_Swim015[[#This Row],[組]],"")</f>
        <v>2</v>
      </c>
      <c r="C1446" s="22">
        <f>IFERROR(テーブル_Swim015[[#This Row],[水路]],"")</f>
        <v>5</v>
      </c>
      <c r="D1446" s="22" t="str">
        <f t="shared" si="92"/>
        <v>12525</v>
      </c>
      <c r="E1446" s="22">
        <f>IFERROR(テーブル_Swim015[[#This Row],[選手番号]],"")</f>
        <v>477</v>
      </c>
      <c r="F1446" s="22" t="str">
        <f>IFERROR(VLOOKUP(E1446,Sheet3!A:H,3,0),"")</f>
        <v xml:space="preserve">濱家　未来                    </v>
      </c>
      <c r="G1446" s="22" t="str">
        <f>IFERROR(VLOOKUP(E1446,Sheet3!A:H,8,0),"")</f>
        <v xml:space="preserve">南海ＤＣ        </v>
      </c>
      <c r="H1446" s="22" t="str">
        <f>IFERROR(VLOOKUP(E1446,Sheet2!A:B,2,0),"")</f>
        <v/>
      </c>
      <c r="I1446" s="22" t="str">
        <f t="shared" si="93"/>
        <v>477125</v>
      </c>
      <c r="J1446" s="22">
        <f t="shared" si="94"/>
        <v>2</v>
      </c>
      <c r="K1446" s="22">
        <f t="shared" si="95"/>
        <v>5</v>
      </c>
    </row>
    <row r="1447" spans="1:11">
      <c r="A1447" s="22">
        <f>IFERROR(テーブル_Swim015[[#This Row],[競技番号]],"")</f>
        <v>125</v>
      </c>
      <c r="B1447" s="22">
        <f>IFERROR(テーブル_Swim015[[#This Row],[組]],"")</f>
        <v>2</v>
      </c>
      <c r="C1447" s="22">
        <f>IFERROR(テーブル_Swim015[[#This Row],[水路]],"")</f>
        <v>6</v>
      </c>
      <c r="D1447" s="22" t="str">
        <f t="shared" si="92"/>
        <v>12526</v>
      </c>
      <c r="E1447" s="22">
        <f>IFERROR(テーブル_Swim015[[#This Row],[選手番号]],"")</f>
        <v>74</v>
      </c>
      <c r="F1447" s="22" t="str">
        <f>IFERROR(VLOOKUP(E1447,Sheet3!A:H,3,0),"")</f>
        <v xml:space="preserve">津島　光希                    </v>
      </c>
      <c r="G1447" s="22" t="str">
        <f>IFERROR(VLOOKUP(E1447,Sheet3!A:H,8,0),"")</f>
        <v xml:space="preserve">ジャパン丸亀    </v>
      </c>
      <c r="H1447" s="22" t="str">
        <f>IFERROR(VLOOKUP(E1447,Sheet2!A:B,2,0),"")</f>
        <v/>
      </c>
      <c r="I1447" s="22" t="str">
        <f t="shared" si="93"/>
        <v>74125</v>
      </c>
      <c r="J1447" s="22">
        <f t="shared" si="94"/>
        <v>2</v>
      </c>
      <c r="K1447" s="22">
        <f t="shared" si="95"/>
        <v>6</v>
      </c>
    </row>
    <row r="1448" spans="1:11">
      <c r="A1448" s="22">
        <f>IFERROR(テーブル_Swim015[[#This Row],[競技番号]],"")</f>
        <v>125</v>
      </c>
      <c r="B1448" s="22">
        <f>IFERROR(テーブル_Swim015[[#This Row],[組]],"")</f>
        <v>2</v>
      </c>
      <c r="C1448" s="22">
        <f>IFERROR(テーブル_Swim015[[#This Row],[水路]],"")</f>
        <v>7</v>
      </c>
      <c r="D1448" s="22" t="str">
        <f t="shared" si="92"/>
        <v>12527</v>
      </c>
      <c r="E1448" s="22">
        <f>IFERROR(テーブル_Swim015[[#This Row],[選手番号]],"")</f>
        <v>28</v>
      </c>
      <c r="F1448" s="22" t="str">
        <f>IFERROR(VLOOKUP(E1448,Sheet3!A:H,3,0),"")</f>
        <v xml:space="preserve">新田　妃菜                    </v>
      </c>
      <c r="G1448" s="22" t="str">
        <f>IFERROR(VLOOKUP(E1448,Sheet3!A:H,8,0),"")</f>
        <v xml:space="preserve">ジャパン高松    </v>
      </c>
      <c r="H1448" s="22" t="str">
        <f>IFERROR(VLOOKUP(E1448,Sheet2!A:B,2,0),"")</f>
        <v/>
      </c>
      <c r="I1448" s="22" t="str">
        <f t="shared" si="93"/>
        <v>28125</v>
      </c>
      <c r="J1448" s="22">
        <f t="shared" si="94"/>
        <v>2</v>
      </c>
      <c r="K1448" s="22">
        <f t="shared" si="95"/>
        <v>7</v>
      </c>
    </row>
    <row r="1449" spans="1:11">
      <c r="A1449" s="22">
        <f>IFERROR(テーブル_Swim015[[#This Row],[競技番号]],"")</f>
        <v>125</v>
      </c>
      <c r="B1449" s="22">
        <f>IFERROR(テーブル_Swim015[[#This Row],[組]],"")</f>
        <v>2</v>
      </c>
      <c r="C1449" s="22">
        <f>IFERROR(テーブル_Swim015[[#This Row],[水路]],"")</f>
        <v>8</v>
      </c>
      <c r="D1449" s="22" t="str">
        <f t="shared" si="92"/>
        <v>12528</v>
      </c>
      <c r="E1449" s="22">
        <f>IFERROR(テーブル_Swim015[[#This Row],[選手番号]],"")</f>
        <v>0</v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>0125</v>
      </c>
      <c r="J1449" s="22">
        <f t="shared" si="94"/>
        <v>2</v>
      </c>
      <c r="K1449" s="22">
        <f t="shared" si="95"/>
        <v>8</v>
      </c>
    </row>
    <row r="1450" spans="1:11">
      <c r="A1450" s="22">
        <f>IFERROR(テーブル_Swim015[[#This Row],[競技番号]],"")</f>
        <v>126</v>
      </c>
      <c r="B1450" s="22">
        <f>IFERROR(テーブル_Swim015[[#This Row],[組]],"")</f>
        <v>1</v>
      </c>
      <c r="C1450" s="22">
        <f>IFERROR(テーブル_Swim015[[#This Row],[水路]],"")</f>
        <v>1</v>
      </c>
      <c r="D1450" s="22" t="str">
        <f t="shared" si="92"/>
        <v>12611</v>
      </c>
      <c r="E1450" s="22">
        <f>IFERROR(テーブル_Swim015[[#This Row],[選手番号]],"")</f>
        <v>466</v>
      </c>
      <c r="F1450" s="22" t="str">
        <f>IFERROR(VLOOKUP(E1450,Sheet3!A:H,3,0),"")</f>
        <v xml:space="preserve">坂井　　暉                    </v>
      </c>
      <c r="G1450" s="22" t="str">
        <f>IFERROR(VLOOKUP(E1450,Sheet3!A:H,8,0),"")</f>
        <v xml:space="preserve">南海ＤＣ        </v>
      </c>
      <c r="H1450" s="22" t="str">
        <f>IFERROR(VLOOKUP(E1450,Sheet2!A:B,2,0),"")</f>
        <v/>
      </c>
      <c r="I1450" s="22" t="str">
        <f t="shared" si="93"/>
        <v>466126</v>
      </c>
      <c r="J1450" s="22">
        <f t="shared" si="94"/>
        <v>1</v>
      </c>
      <c r="K1450" s="22">
        <f t="shared" si="95"/>
        <v>1</v>
      </c>
    </row>
    <row r="1451" spans="1:11">
      <c r="A1451" s="22">
        <f>IFERROR(テーブル_Swim015[[#This Row],[競技番号]],"")</f>
        <v>126</v>
      </c>
      <c r="B1451" s="22">
        <f>IFERROR(テーブル_Swim015[[#This Row],[組]],"")</f>
        <v>1</v>
      </c>
      <c r="C1451" s="22">
        <f>IFERROR(テーブル_Swim015[[#This Row],[水路]],"")</f>
        <v>2</v>
      </c>
      <c r="D1451" s="22" t="str">
        <f t="shared" si="92"/>
        <v>12612</v>
      </c>
      <c r="E1451" s="22">
        <f>IFERROR(テーブル_Swim015[[#This Row],[選手番号]],"")</f>
        <v>608</v>
      </c>
      <c r="F1451" s="22" t="str">
        <f>IFERROR(VLOOKUP(E1451,Sheet3!A:H,3,0),"")</f>
        <v xml:space="preserve">島田　友希                    </v>
      </c>
      <c r="G1451" s="22" t="str">
        <f>IFERROR(VLOOKUP(E1451,Sheet3!A:H,8,0),"")</f>
        <v xml:space="preserve">フィッタ松山    </v>
      </c>
      <c r="H1451" s="22" t="str">
        <f>IFERROR(VLOOKUP(E1451,Sheet2!A:B,2,0),"")</f>
        <v/>
      </c>
      <c r="I1451" s="22" t="str">
        <f t="shared" si="93"/>
        <v>608126</v>
      </c>
      <c r="J1451" s="22">
        <f t="shared" si="94"/>
        <v>1</v>
      </c>
      <c r="K1451" s="22">
        <f t="shared" si="95"/>
        <v>2</v>
      </c>
    </row>
    <row r="1452" spans="1:11">
      <c r="A1452" s="22">
        <f>IFERROR(テーブル_Swim015[[#This Row],[競技番号]],"")</f>
        <v>126</v>
      </c>
      <c r="B1452" s="22">
        <f>IFERROR(テーブル_Swim015[[#This Row],[組]],"")</f>
        <v>1</v>
      </c>
      <c r="C1452" s="22">
        <f>IFERROR(テーブル_Swim015[[#This Row],[水路]],"")</f>
        <v>3</v>
      </c>
      <c r="D1452" s="22" t="str">
        <f t="shared" si="92"/>
        <v>12613</v>
      </c>
      <c r="E1452" s="22">
        <f>IFERROR(テーブル_Swim015[[#This Row],[選手番号]],"")</f>
        <v>397</v>
      </c>
      <c r="F1452" s="22" t="str">
        <f>IFERROR(VLOOKUP(E1452,Sheet3!A:H,3,0),"")</f>
        <v xml:space="preserve">片山　頼翔                    </v>
      </c>
      <c r="G1452" s="22" t="str">
        <f>IFERROR(VLOOKUP(E1452,Sheet3!A:H,8,0),"")</f>
        <v xml:space="preserve">ＯＫ藍住        </v>
      </c>
      <c r="H1452" s="22" t="str">
        <f>IFERROR(VLOOKUP(E1452,Sheet2!A:B,2,0),"")</f>
        <v/>
      </c>
      <c r="I1452" s="22" t="str">
        <f t="shared" si="93"/>
        <v>397126</v>
      </c>
      <c r="J1452" s="22">
        <f t="shared" si="94"/>
        <v>1</v>
      </c>
      <c r="K1452" s="22">
        <f t="shared" si="95"/>
        <v>3</v>
      </c>
    </row>
    <row r="1453" spans="1:11">
      <c r="A1453" s="22">
        <f>IFERROR(テーブル_Swim015[[#This Row],[競技番号]],"")</f>
        <v>126</v>
      </c>
      <c r="B1453" s="22">
        <f>IFERROR(テーブル_Swim015[[#This Row],[組]],"")</f>
        <v>1</v>
      </c>
      <c r="C1453" s="22">
        <f>IFERROR(テーブル_Swim015[[#This Row],[水路]],"")</f>
        <v>4</v>
      </c>
      <c r="D1453" s="22" t="str">
        <f t="shared" si="92"/>
        <v>12614</v>
      </c>
      <c r="E1453" s="22">
        <f>IFERROR(テーブル_Swim015[[#This Row],[選手番号]],"")</f>
        <v>214</v>
      </c>
      <c r="F1453" s="22" t="str">
        <f>IFERROR(VLOOKUP(E1453,Sheet3!A:H,3,0),"")</f>
        <v xml:space="preserve">平田　大貴                    </v>
      </c>
      <c r="G1453" s="22" t="str">
        <f>IFERROR(VLOOKUP(E1453,Sheet3!A:H,8,0),"")</f>
        <v xml:space="preserve">サンダーＳＳ    </v>
      </c>
      <c r="H1453" s="22" t="str">
        <f>IFERROR(VLOOKUP(E1453,Sheet2!A:B,2,0),"")</f>
        <v/>
      </c>
      <c r="I1453" s="22" t="str">
        <f t="shared" si="93"/>
        <v>214126</v>
      </c>
      <c r="J1453" s="22">
        <f t="shared" si="94"/>
        <v>1</v>
      </c>
      <c r="K1453" s="22">
        <f t="shared" si="95"/>
        <v>4</v>
      </c>
    </row>
    <row r="1454" spans="1:11">
      <c r="A1454" s="22">
        <f>IFERROR(テーブル_Swim015[[#This Row],[競技番号]],"")</f>
        <v>126</v>
      </c>
      <c r="B1454" s="22">
        <f>IFERROR(テーブル_Swim015[[#This Row],[組]],"")</f>
        <v>1</v>
      </c>
      <c r="C1454" s="22">
        <f>IFERROR(テーブル_Swim015[[#This Row],[水路]],"")</f>
        <v>5</v>
      </c>
      <c r="D1454" s="22" t="str">
        <f t="shared" si="92"/>
        <v>12615</v>
      </c>
      <c r="E1454" s="22">
        <f>IFERROR(テーブル_Swim015[[#This Row],[選手番号]],"")</f>
        <v>315</v>
      </c>
      <c r="F1454" s="22" t="str">
        <f>IFERROR(VLOOKUP(E1454,Sheet3!A:H,3,0),"")</f>
        <v xml:space="preserve">松本　直大                    </v>
      </c>
      <c r="G1454" s="22" t="str">
        <f>IFERROR(VLOOKUP(E1454,Sheet3!A:H,8,0),"")</f>
        <v xml:space="preserve">ハッピー阿南    </v>
      </c>
      <c r="H1454" s="22" t="str">
        <f>IFERROR(VLOOKUP(E1454,Sheet2!A:B,2,0),"")</f>
        <v/>
      </c>
      <c r="I1454" s="22" t="str">
        <f t="shared" si="93"/>
        <v>315126</v>
      </c>
      <c r="J1454" s="22">
        <f t="shared" si="94"/>
        <v>1</v>
      </c>
      <c r="K1454" s="22">
        <f t="shared" si="95"/>
        <v>5</v>
      </c>
    </row>
    <row r="1455" spans="1:11">
      <c r="A1455" s="22">
        <f>IFERROR(テーブル_Swim015[[#This Row],[競技番号]],"")</f>
        <v>126</v>
      </c>
      <c r="B1455" s="22">
        <f>IFERROR(テーブル_Swim015[[#This Row],[組]],"")</f>
        <v>1</v>
      </c>
      <c r="C1455" s="22">
        <f>IFERROR(テーブル_Swim015[[#This Row],[水路]],"")</f>
        <v>6</v>
      </c>
      <c r="D1455" s="22" t="str">
        <f t="shared" si="92"/>
        <v>12616</v>
      </c>
      <c r="E1455" s="22">
        <f>IFERROR(テーブル_Swim015[[#This Row],[選手番号]],"")</f>
        <v>216</v>
      </c>
      <c r="F1455" s="22" t="str">
        <f>IFERROR(VLOOKUP(E1455,Sheet3!A:H,3,0),"")</f>
        <v xml:space="preserve">水田　泰冴                    </v>
      </c>
      <c r="G1455" s="22" t="str">
        <f>IFERROR(VLOOKUP(E1455,Sheet3!A:H,8,0),"")</f>
        <v xml:space="preserve">サンダーＳＳ    </v>
      </c>
      <c r="H1455" s="22" t="str">
        <f>IFERROR(VLOOKUP(E1455,Sheet2!A:B,2,0),"")</f>
        <v/>
      </c>
      <c r="I1455" s="22" t="str">
        <f t="shared" si="93"/>
        <v>216126</v>
      </c>
      <c r="J1455" s="22">
        <f t="shared" si="94"/>
        <v>1</v>
      </c>
      <c r="K1455" s="22">
        <f t="shared" si="95"/>
        <v>6</v>
      </c>
    </row>
    <row r="1456" spans="1:11">
      <c r="A1456" s="22">
        <f>IFERROR(テーブル_Swim015[[#This Row],[競技番号]],"")</f>
        <v>126</v>
      </c>
      <c r="B1456" s="22">
        <f>IFERROR(テーブル_Swim015[[#This Row],[組]],"")</f>
        <v>1</v>
      </c>
      <c r="C1456" s="22">
        <f>IFERROR(テーブル_Swim015[[#This Row],[水路]],"")</f>
        <v>7</v>
      </c>
      <c r="D1456" s="22" t="str">
        <f t="shared" si="92"/>
        <v>12617</v>
      </c>
      <c r="E1456" s="22">
        <f>IFERROR(テーブル_Swim015[[#This Row],[選手番号]],"")</f>
        <v>141</v>
      </c>
      <c r="F1456" s="22" t="str">
        <f>IFERROR(VLOOKUP(E1456,Sheet3!A:H,3,0),"")</f>
        <v xml:space="preserve">島　　心翔                    </v>
      </c>
      <c r="G1456" s="22" t="str">
        <f>IFERROR(VLOOKUP(E1456,Sheet3!A:H,8,0),"")</f>
        <v xml:space="preserve">伊藤ＳＳ        </v>
      </c>
      <c r="H1456" s="22" t="str">
        <f>IFERROR(VLOOKUP(E1456,Sheet2!A:B,2,0),"")</f>
        <v/>
      </c>
      <c r="I1456" s="22" t="str">
        <f t="shared" si="93"/>
        <v>141126</v>
      </c>
      <c r="J1456" s="22">
        <f t="shared" si="94"/>
        <v>1</v>
      </c>
      <c r="K1456" s="22">
        <f t="shared" si="95"/>
        <v>7</v>
      </c>
    </row>
    <row r="1457" spans="1:11">
      <c r="A1457" s="22">
        <f>IFERROR(テーブル_Swim015[[#This Row],[競技番号]],"")</f>
        <v>126</v>
      </c>
      <c r="B1457" s="22">
        <f>IFERROR(テーブル_Swim015[[#This Row],[組]],"")</f>
        <v>1</v>
      </c>
      <c r="C1457" s="22">
        <f>IFERROR(テーブル_Swim015[[#This Row],[水路]],"")</f>
        <v>8</v>
      </c>
      <c r="D1457" s="22" t="str">
        <f t="shared" si="92"/>
        <v>12618</v>
      </c>
      <c r="E1457" s="22">
        <f>IFERROR(テーブル_Swim015[[#This Row],[選手番号]],"")</f>
        <v>0</v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>0126</v>
      </c>
      <c r="J1457" s="22">
        <f t="shared" si="94"/>
        <v>1</v>
      </c>
      <c r="K1457" s="22">
        <f t="shared" si="95"/>
        <v>8</v>
      </c>
    </row>
    <row r="1458" spans="1:11">
      <c r="A1458" s="22">
        <f>IFERROR(テーブル_Swim015[[#This Row],[競技番号]],"")</f>
        <v>126</v>
      </c>
      <c r="B1458" s="22">
        <f>IFERROR(テーブル_Swim015[[#This Row],[組]],"")</f>
        <v>2</v>
      </c>
      <c r="C1458" s="22">
        <f>IFERROR(テーブル_Swim015[[#This Row],[水路]],"")</f>
        <v>1</v>
      </c>
      <c r="D1458" s="22" t="str">
        <f t="shared" si="92"/>
        <v>12621</v>
      </c>
      <c r="E1458" s="22">
        <f>IFERROR(テーブル_Swim015[[#This Row],[選手番号]],"")</f>
        <v>837</v>
      </c>
      <c r="F1458" s="22" t="str">
        <f>IFERROR(VLOOKUP(E1458,Sheet3!A:H,3,0),"")</f>
        <v xml:space="preserve">細川　龍生                    </v>
      </c>
      <c r="G1458" s="22" t="str">
        <f>IFERROR(VLOOKUP(E1458,Sheet3!A:H,8,0),"")</f>
        <v xml:space="preserve">ﾌｨｯﾀ高知        </v>
      </c>
      <c r="H1458" s="22" t="str">
        <f>IFERROR(VLOOKUP(E1458,Sheet2!A:B,2,0),"")</f>
        <v/>
      </c>
      <c r="I1458" s="22" t="str">
        <f t="shared" si="93"/>
        <v>837126</v>
      </c>
      <c r="J1458" s="22">
        <f t="shared" si="94"/>
        <v>2</v>
      </c>
      <c r="K1458" s="22">
        <f t="shared" si="95"/>
        <v>1</v>
      </c>
    </row>
    <row r="1459" spans="1:11">
      <c r="A1459" s="22">
        <f>IFERROR(テーブル_Swim015[[#This Row],[競技番号]],"")</f>
        <v>126</v>
      </c>
      <c r="B1459" s="22">
        <f>IFERROR(テーブル_Swim015[[#This Row],[組]],"")</f>
        <v>2</v>
      </c>
      <c r="C1459" s="22">
        <f>IFERROR(テーブル_Swim015[[#This Row],[水路]],"")</f>
        <v>2</v>
      </c>
      <c r="D1459" s="22" t="str">
        <f t="shared" si="92"/>
        <v>12622</v>
      </c>
      <c r="E1459" s="22">
        <f>IFERROR(テーブル_Swim015[[#This Row],[選手番号]],"")</f>
        <v>467</v>
      </c>
      <c r="F1459" s="22" t="str">
        <f>IFERROR(VLOOKUP(E1459,Sheet3!A:H,3,0),"")</f>
        <v xml:space="preserve">市原　舜鷹                    </v>
      </c>
      <c r="G1459" s="22" t="str">
        <f>IFERROR(VLOOKUP(E1459,Sheet3!A:H,8,0),"")</f>
        <v xml:space="preserve">南海ＤＣ        </v>
      </c>
      <c r="H1459" s="22" t="str">
        <f>IFERROR(VLOOKUP(E1459,Sheet2!A:B,2,0),"")</f>
        <v/>
      </c>
      <c r="I1459" s="22" t="str">
        <f t="shared" si="93"/>
        <v>467126</v>
      </c>
      <c r="J1459" s="22">
        <f t="shared" si="94"/>
        <v>2</v>
      </c>
      <c r="K1459" s="22">
        <f t="shared" si="95"/>
        <v>2</v>
      </c>
    </row>
    <row r="1460" spans="1:11">
      <c r="A1460" s="22">
        <f>IFERROR(テーブル_Swim015[[#This Row],[競技番号]],"")</f>
        <v>126</v>
      </c>
      <c r="B1460" s="22">
        <f>IFERROR(テーブル_Swim015[[#This Row],[組]],"")</f>
        <v>2</v>
      </c>
      <c r="C1460" s="22">
        <f>IFERROR(テーブル_Swim015[[#This Row],[水路]],"")</f>
        <v>3</v>
      </c>
      <c r="D1460" s="22" t="str">
        <f t="shared" si="92"/>
        <v>12623</v>
      </c>
      <c r="E1460" s="22">
        <f>IFERROR(テーブル_Swim015[[#This Row],[選手番号]],"")</f>
        <v>347</v>
      </c>
      <c r="F1460" s="22" t="str">
        <f>IFERROR(VLOOKUP(E1460,Sheet3!A:H,3,0),"")</f>
        <v xml:space="preserve">阿部　陽平                    </v>
      </c>
      <c r="G1460" s="22" t="str">
        <f>IFERROR(VLOOKUP(E1460,Sheet3!A:H,8,0),"")</f>
        <v xml:space="preserve">ＯＫＳＳ        </v>
      </c>
      <c r="H1460" s="22" t="str">
        <f>IFERROR(VLOOKUP(E1460,Sheet2!A:B,2,0),"")</f>
        <v/>
      </c>
      <c r="I1460" s="22" t="str">
        <f t="shared" si="93"/>
        <v>347126</v>
      </c>
      <c r="J1460" s="22">
        <f t="shared" si="94"/>
        <v>2</v>
      </c>
      <c r="K1460" s="22">
        <f t="shared" si="95"/>
        <v>3</v>
      </c>
    </row>
    <row r="1461" spans="1:11">
      <c r="A1461" s="22">
        <f>IFERROR(テーブル_Swim015[[#This Row],[競技番号]],"")</f>
        <v>126</v>
      </c>
      <c r="B1461" s="22">
        <f>IFERROR(テーブル_Swim015[[#This Row],[組]],"")</f>
        <v>2</v>
      </c>
      <c r="C1461" s="22">
        <f>IFERROR(テーブル_Swim015[[#This Row],[水路]],"")</f>
        <v>4</v>
      </c>
      <c r="D1461" s="22" t="str">
        <f t="shared" si="92"/>
        <v>12624</v>
      </c>
      <c r="E1461" s="22">
        <f>IFERROR(テーブル_Swim015[[#This Row],[選手番号]],"")</f>
        <v>534</v>
      </c>
      <c r="F1461" s="22" t="str">
        <f>IFERROR(VLOOKUP(E1461,Sheet3!A:H,3,0),"")</f>
        <v xml:space="preserve">市川　　薫                    </v>
      </c>
      <c r="G1461" s="22" t="str">
        <f>IFERROR(VLOOKUP(E1461,Sheet3!A:H,8,0),"")</f>
        <v xml:space="preserve">八幡浜ＳＣ      </v>
      </c>
      <c r="H1461" s="22" t="str">
        <f>IFERROR(VLOOKUP(E1461,Sheet2!A:B,2,0),"")</f>
        <v/>
      </c>
      <c r="I1461" s="22" t="str">
        <f t="shared" si="93"/>
        <v>534126</v>
      </c>
      <c r="J1461" s="22">
        <f t="shared" si="94"/>
        <v>2</v>
      </c>
      <c r="K1461" s="22">
        <f t="shared" si="95"/>
        <v>4</v>
      </c>
    </row>
    <row r="1462" spans="1:11">
      <c r="A1462" s="22">
        <f>IFERROR(テーブル_Swim015[[#This Row],[競技番号]],"")</f>
        <v>126</v>
      </c>
      <c r="B1462" s="22">
        <f>IFERROR(テーブル_Swim015[[#This Row],[組]],"")</f>
        <v>2</v>
      </c>
      <c r="C1462" s="22">
        <f>IFERROR(テーブル_Swim015[[#This Row],[水路]],"")</f>
        <v>5</v>
      </c>
      <c r="D1462" s="22" t="str">
        <f t="shared" si="92"/>
        <v>12625</v>
      </c>
      <c r="E1462" s="22">
        <f>IFERROR(テーブル_Swim015[[#This Row],[選手番号]],"")</f>
        <v>182</v>
      </c>
      <c r="F1462" s="22" t="str">
        <f>IFERROR(VLOOKUP(E1462,Sheet3!A:H,3,0),"")</f>
        <v xml:space="preserve">平田　流一                    </v>
      </c>
      <c r="G1462" s="22" t="str">
        <f>IFERROR(VLOOKUP(E1462,Sheet3!A:H,8,0),"")</f>
        <v xml:space="preserve">坂出伊藤ＳＳ    </v>
      </c>
      <c r="H1462" s="22" t="str">
        <f>IFERROR(VLOOKUP(E1462,Sheet2!A:B,2,0),"")</f>
        <v/>
      </c>
      <c r="I1462" s="22" t="str">
        <f t="shared" si="93"/>
        <v>182126</v>
      </c>
      <c r="J1462" s="22">
        <f t="shared" si="94"/>
        <v>2</v>
      </c>
      <c r="K1462" s="22">
        <f t="shared" si="95"/>
        <v>5</v>
      </c>
    </row>
    <row r="1463" spans="1:11">
      <c r="A1463" s="22">
        <f>IFERROR(テーブル_Swim015[[#This Row],[競技番号]],"")</f>
        <v>126</v>
      </c>
      <c r="B1463" s="22">
        <f>IFERROR(テーブル_Swim015[[#This Row],[組]],"")</f>
        <v>2</v>
      </c>
      <c r="C1463" s="22">
        <f>IFERROR(テーブル_Swim015[[#This Row],[水路]],"")</f>
        <v>6</v>
      </c>
      <c r="D1463" s="22" t="str">
        <f t="shared" si="92"/>
        <v>12626</v>
      </c>
      <c r="E1463" s="22">
        <f>IFERROR(テーブル_Swim015[[#This Row],[選手番号]],"")</f>
        <v>6</v>
      </c>
      <c r="F1463" s="22" t="str">
        <f>IFERROR(VLOOKUP(E1463,Sheet3!A:H,3,0),"")</f>
        <v xml:space="preserve">三原　一真                    </v>
      </c>
      <c r="G1463" s="22" t="str">
        <f>IFERROR(VLOOKUP(E1463,Sheet3!A:H,8,0),"")</f>
        <v xml:space="preserve">ジャパン高松    </v>
      </c>
      <c r="H1463" s="22" t="str">
        <f>IFERROR(VLOOKUP(E1463,Sheet2!A:B,2,0),"")</f>
        <v/>
      </c>
      <c r="I1463" s="22" t="str">
        <f t="shared" si="93"/>
        <v>6126</v>
      </c>
      <c r="J1463" s="22">
        <f t="shared" si="94"/>
        <v>2</v>
      </c>
      <c r="K1463" s="22">
        <f t="shared" si="95"/>
        <v>6</v>
      </c>
    </row>
    <row r="1464" spans="1:11">
      <c r="A1464" s="22">
        <f>IFERROR(テーブル_Swim015[[#This Row],[競技番号]],"")</f>
        <v>126</v>
      </c>
      <c r="B1464" s="22">
        <f>IFERROR(テーブル_Swim015[[#This Row],[組]],"")</f>
        <v>2</v>
      </c>
      <c r="C1464" s="22">
        <f>IFERROR(テーブル_Swim015[[#This Row],[水路]],"")</f>
        <v>7</v>
      </c>
      <c r="D1464" s="22" t="str">
        <f t="shared" si="92"/>
        <v>12627</v>
      </c>
      <c r="E1464" s="22">
        <f>IFERROR(テーブル_Swim015[[#This Row],[選手番号]],"")</f>
        <v>643</v>
      </c>
      <c r="F1464" s="22" t="str">
        <f>IFERROR(VLOOKUP(E1464,Sheet3!A:H,3,0),"")</f>
        <v xml:space="preserve">檜垣　碧位                    </v>
      </c>
      <c r="G1464" s="22" t="str">
        <f>IFERROR(VLOOKUP(E1464,Sheet3!A:H,8,0),"")</f>
        <v xml:space="preserve">コミュニティ    </v>
      </c>
      <c r="H1464" s="22" t="str">
        <f>IFERROR(VLOOKUP(E1464,Sheet2!A:B,2,0),"")</f>
        <v/>
      </c>
      <c r="I1464" s="22" t="str">
        <f t="shared" si="93"/>
        <v>643126</v>
      </c>
      <c r="J1464" s="22">
        <f t="shared" si="94"/>
        <v>2</v>
      </c>
      <c r="K1464" s="22">
        <f t="shared" si="95"/>
        <v>7</v>
      </c>
    </row>
    <row r="1465" spans="1:11">
      <c r="A1465" s="22">
        <f>IFERROR(テーブル_Swim015[[#This Row],[競技番号]],"")</f>
        <v>126</v>
      </c>
      <c r="B1465" s="22">
        <f>IFERROR(テーブル_Swim015[[#This Row],[組]],"")</f>
        <v>2</v>
      </c>
      <c r="C1465" s="22">
        <f>IFERROR(テーブル_Swim015[[#This Row],[水路]],"")</f>
        <v>8</v>
      </c>
      <c r="D1465" s="22" t="str">
        <f t="shared" si="92"/>
        <v>12628</v>
      </c>
      <c r="E1465" s="22">
        <f>IFERROR(テーブル_Swim015[[#This Row],[選手番号]],"")</f>
        <v>641</v>
      </c>
      <c r="F1465" s="22" t="str">
        <f>IFERROR(VLOOKUP(E1465,Sheet3!A:H,3,0),"")</f>
        <v xml:space="preserve">福井　佑絃                    </v>
      </c>
      <c r="G1465" s="22" t="str">
        <f>IFERROR(VLOOKUP(E1465,Sheet3!A:H,8,0),"")</f>
        <v xml:space="preserve">コミュニティ    </v>
      </c>
      <c r="H1465" s="22" t="str">
        <f>IFERROR(VLOOKUP(E1465,Sheet2!A:B,2,0),"")</f>
        <v/>
      </c>
      <c r="I1465" s="22" t="str">
        <f t="shared" si="93"/>
        <v>641126</v>
      </c>
      <c r="J1465" s="22">
        <f t="shared" si="94"/>
        <v>2</v>
      </c>
      <c r="K1465" s="22">
        <f t="shared" si="95"/>
        <v>8</v>
      </c>
    </row>
    <row r="1466" spans="1:11">
      <c r="A1466" s="22">
        <f>IFERROR(テーブル_Swim015[[#This Row],[競技番号]],"")</f>
        <v>127</v>
      </c>
      <c r="B1466" s="22">
        <f>IFERROR(テーブル_Swim015[[#This Row],[組]],"")</f>
        <v>1</v>
      </c>
      <c r="C1466" s="22">
        <f>IFERROR(テーブル_Swim015[[#This Row],[水路]],"")</f>
        <v>1</v>
      </c>
      <c r="D1466" s="22" t="str">
        <f t="shared" si="92"/>
        <v>12711</v>
      </c>
      <c r="E1466" s="22">
        <f>IFERROR(テーブル_Swim015[[#This Row],[選手番号]],"")</f>
        <v>0</v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>0127</v>
      </c>
      <c r="J1466" s="22">
        <f t="shared" si="94"/>
        <v>1</v>
      </c>
      <c r="K1466" s="22">
        <f t="shared" si="95"/>
        <v>1</v>
      </c>
    </row>
    <row r="1467" spans="1:11">
      <c r="A1467" s="22">
        <f>IFERROR(テーブル_Swim015[[#This Row],[競技番号]],"")</f>
        <v>127</v>
      </c>
      <c r="B1467" s="22">
        <f>IFERROR(テーブル_Swim015[[#This Row],[組]],"")</f>
        <v>1</v>
      </c>
      <c r="C1467" s="22">
        <f>IFERROR(テーブル_Swim015[[#This Row],[水路]],"")</f>
        <v>2</v>
      </c>
      <c r="D1467" s="22" t="str">
        <f t="shared" si="92"/>
        <v>12712</v>
      </c>
      <c r="E1467" s="22">
        <f>IFERROR(テーブル_Swim015[[#This Row],[選手番号]],"")</f>
        <v>0</v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>0127</v>
      </c>
      <c r="J1467" s="22">
        <f t="shared" si="94"/>
        <v>1</v>
      </c>
      <c r="K1467" s="22">
        <f t="shared" si="95"/>
        <v>2</v>
      </c>
    </row>
    <row r="1468" spans="1:11">
      <c r="A1468" s="22">
        <f>IFERROR(テーブル_Swim015[[#This Row],[競技番号]],"")</f>
        <v>127</v>
      </c>
      <c r="B1468" s="22">
        <f>IFERROR(テーブル_Swim015[[#This Row],[組]],"")</f>
        <v>1</v>
      </c>
      <c r="C1468" s="22">
        <f>IFERROR(テーブル_Swim015[[#This Row],[水路]],"")</f>
        <v>3</v>
      </c>
      <c r="D1468" s="22" t="str">
        <f t="shared" si="92"/>
        <v>12713</v>
      </c>
      <c r="E1468" s="22">
        <f>IFERROR(テーブル_Swim015[[#This Row],[選手番号]],"")</f>
        <v>0</v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>0127</v>
      </c>
      <c r="J1468" s="22">
        <f t="shared" si="94"/>
        <v>1</v>
      </c>
      <c r="K1468" s="22">
        <f t="shared" si="95"/>
        <v>3</v>
      </c>
    </row>
    <row r="1469" spans="1:11">
      <c r="A1469" s="22">
        <f>IFERROR(テーブル_Swim015[[#This Row],[競技番号]],"")</f>
        <v>127</v>
      </c>
      <c r="B1469" s="22">
        <f>IFERROR(テーブル_Swim015[[#This Row],[組]],"")</f>
        <v>1</v>
      </c>
      <c r="C1469" s="22">
        <f>IFERROR(テーブル_Swim015[[#This Row],[水路]],"")</f>
        <v>4</v>
      </c>
      <c r="D1469" s="22" t="str">
        <f t="shared" si="92"/>
        <v>12714</v>
      </c>
      <c r="E1469" s="22">
        <f>IFERROR(テーブル_Swim015[[#This Row],[選手番号]],"")</f>
        <v>0</v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>0127</v>
      </c>
      <c r="J1469" s="22">
        <f t="shared" si="94"/>
        <v>1</v>
      </c>
      <c r="K1469" s="22">
        <f t="shared" si="95"/>
        <v>4</v>
      </c>
    </row>
    <row r="1470" spans="1:11">
      <c r="A1470" s="22">
        <f>IFERROR(テーブル_Swim015[[#This Row],[競技番号]],"")</f>
        <v>127</v>
      </c>
      <c r="B1470" s="22">
        <f>IFERROR(テーブル_Swim015[[#This Row],[組]],"")</f>
        <v>1</v>
      </c>
      <c r="C1470" s="22">
        <f>IFERROR(テーブル_Swim015[[#This Row],[水路]],"")</f>
        <v>5</v>
      </c>
      <c r="D1470" s="22" t="str">
        <f t="shared" si="92"/>
        <v>12715</v>
      </c>
      <c r="E1470" s="22">
        <f>IFERROR(テーブル_Swim015[[#This Row],[選手番号]],"")</f>
        <v>0</v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>0127</v>
      </c>
      <c r="J1470" s="22">
        <f t="shared" si="94"/>
        <v>1</v>
      </c>
      <c r="K1470" s="22">
        <f t="shared" si="95"/>
        <v>5</v>
      </c>
    </row>
    <row r="1471" spans="1:11">
      <c r="A1471" s="22">
        <f>IFERROR(テーブル_Swim015[[#This Row],[競技番号]],"")</f>
        <v>127</v>
      </c>
      <c r="B1471" s="22">
        <f>IFERROR(テーブル_Swim015[[#This Row],[組]],"")</f>
        <v>1</v>
      </c>
      <c r="C1471" s="22">
        <f>IFERROR(テーブル_Swim015[[#This Row],[水路]],"")</f>
        <v>6</v>
      </c>
      <c r="D1471" s="22" t="str">
        <f t="shared" si="92"/>
        <v>12716</v>
      </c>
      <c r="E1471" s="22">
        <f>IFERROR(テーブル_Swim015[[#This Row],[選手番号]],"")</f>
        <v>0</v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>0127</v>
      </c>
      <c r="J1471" s="22">
        <f t="shared" si="94"/>
        <v>1</v>
      </c>
      <c r="K1471" s="22">
        <f t="shared" si="95"/>
        <v>6</v>
      </c>
    </row>
    <row r="1472" spans="1:11">
      <c r="A1472" s="22">
        <f>IFERROR(テーブル_Swim015[[#This Row],[競技番号]],"")</f>
        <v>127</v>
      </c>
      <c r="B1472" s="22">
        <f>IFERROR(テーブル_Swim015[[#This Row],[組]],"")</f>
        <v>1</v>
      </c>
      <c r="C1472" s="22">
        <f>IFERROR(テーブル_Swim015[[#This Row],[水路]],"")</f>
        <v>7</v>
      </c>
      <c r="D1472" s="22" t="str">
        <f t="shared" si="92"/>
        <v>12717</v>
      </c>
      <c r="E1472" s="22">
        <f>IFERROR(テーブル_Swim015[[#This Row],[選手番号]],"")</f>
        <v>0</v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>0127</v>
      </c>
      <c r="J1472" s="22">
        <f t="shared" si="94"/>
        <v>1</v>
      </c>
      <c r="K1472" s="22">
        <f t="shared" si="95"/>
        <v>7</v>
      </c>
    </row>
    <row r="1473" spans="1:11">
      <c r="A1473" s="22">
        <f>IFERROR(テーブル_Swim015[[#This Row],[競技番号]],"")</f>
        <v>127</v>
      </c>
      <c r="B1473" s="22">
        <f>IFERROR(テーブル_Swim015[[#This Row],[組]],"")</f>
        <v>1</v>
      </c>
      <c r="C1473" s="22">
        <f>IFERROR(テーブル_Swim015[[#This Row],[水路]],"")</f>
        <v>8</v>
      </c>
      <c r="D1473" s="22" t="str">
        <f t="shared" si="92"/>
        <v>12718</v>
      </c>
      <c r="E1473" s="22">
        <f>IFERROR(テーブル_Swim015[[#This Row],[選手番号]],"")</f>
        <v>0</v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>0127</v>
      </c>
      <c r="J1473" s="22">
        <f t="shared" si="94"/>
        <v>1</v>
      </c>
      <c r="K1473" s="22">
        <f t="shared" si="95"/>
        <v>8</v>
      </c>
    </row>
    <row r="1474" spans="1:11">
      <c r="A1474" s="22">
        <f>IFERROR(テーブル_Swim015[[#This Row],[競技番号]],"")</f>
        <v>128</v>
      </c>
      <c r="B1474" s="22">
        <f>IFERROR(テーブル_Swim015[[#This Row],[組]],"")</f>
        <v>1</v>
      </c>
      <c r="C1474" s="22">
        <f>IFERROR(テーブル_Swim015[[#This Row],[水路]],"")</f>
        <v>1</v>
      </c>
      <c r="D1474" s="22" t="str">
        <f t="shared" si="92"/>
        <v>12811</v>
      </c>
      <c r="E1474" s="22">
        <f>IFERROR(テーブル_Swim015[[#This Row],[選手番号]],"")</f>
        <v>585</v>
      </c>
      <c r="F1474" s="22" t="str">
        <f>IFERROR(VLOOKUP(E1474,Sheet3!A:H,3,0),"")</f>
        <v xml:space="preserve">入江辰之介                    </v>
      </c>
      <c r="G1474" s="22" t="str">
        <f>IFERROR(VLOOKUP(E1474,Sheet3!A:H,8,0),"")</f>
        <v xml:space="preserve">石原ＳＣ        </v>
      </c>
      <c r="H1474" s="22" t="str">
        <f>IFERROR(VLOOKUP(E1474,Sheet2!A:B,2,0),"")</f>
        <v/>
      </c>
      <c r="I1474" s="22" t="str">
        <f t="shared" si="93"/>
        <v>585128</v>
      </c>
      <c r="J1474" s="22">
        <f t="shared" si="94"/>
        <v>1</v>
      </c>
      <c r="K1474" s="22">
        <f t="shared" si="95"/>
        <v>1</v>
      </c>
    </row>
    <row r="1475" spans="1:11">
      <c r="A1475" s="22">
        <f>IFERROR(テーブル_Swim015[[#This Row],[競技番号]],"")</f>
        <v>128</v>
      </c>
      <c r="B1475" s="22">
        <f>IFERROR(テーブル_Swim015[[#This Row],[組]],"")</f>
        <v>1</v>
      </c>
      <c r="C1475" s="22">
        <f>IFERROR(テーブル_Swim015[[#This Row],[水路]],"")</f>
        <v>2</v>
      </c>
      <c r="D1475" s="22" t="str">
        <f t="shared" si="92"/>
        <v>12812</v>
      </c>
      <c r="E1475" s="22">
        <f>IFERROR(テーブル_Swim015[[#This Row],[選手番号]],"")</f>
        <v>289</v>
      </c>
      <c r="F1475" s="22" t="str">
        <f>IFERROR(VLOOKUP(E1475,Sheet3!A:H,3,0),"")</f>
        <v xml:space="preserve">大西　健太                    </v>
      </c>
      <c r="G1475" s="22" t="str">
        <f>IFERROR(VLOOKUP(E1475,Sheet3!A:H,8,0),"")</f>
        <v xml:space="preserve">ＷＡＭＳＴ      </v>
      </c>
      <c r="H1475" s="22" t="str">
        <f>IFERROR(VLOOKUP(E1475,Sheet2!A:B,2,0),"")</f>
        <v/>
      </c>
      <c r="I1475" s="22" t="str">
        <f t="shared" si="93"/>
        <v>289128</v>
      </c>
      <c r="J1475" s="22">
        <f t="shared" si="94"/>
        <v>1</v>
      </c>
      <c r="K1475" s="22">
        <f t="shared" si="95"/>
        <v>2</v>
      </c>
    </row>
    <row r="1476" spans="1:11">
      <c r="A1476" s="22">
        <f>IFERROR(テーブル_Swim015[[#This Row],[競技番号]],"")</f>
        <v>128</v>
      </c>
      <c r="B1476" s="22">
        <f>IFERROR(テーブル_Swim015[[#This Row],[組]],"")</f>
        <v>1</v>
      </c>
      <c r="C1476" s="22">
        <f>IFERROR(テーブル_Swim015[[#This Row],[水路]],"")</f>
        <v>3</v>
      </c>
      <c r="D1476" s="22" t="str">
        <f t="shared" si="92"/>
        <v>12813</v>
      </c>
      <c r="E1476" s="22">
        <f>IFERROR(テーブル_Swim015[[#This Row],[選手番号]],"")</f>
        <v>725</v>
      </c>
      <c r="F1476" s="22" t="str">
        <f>IFERROR(VLOOKUP(E1476,Sheet3!A:H,3,0),"")</f>
        <v xml:space="preserve">田村　真哉                    </v>
      </c>
      <c r="G1476" s="22" t="str">
        <f>IFERROR(VLOOKUP(E1476,Sheet3!A:H,8,0),"")</f>
        <v xml:space="preserve">みかづきＳＳ    </v>
      </c>
      <c r="H1476" s="22" t="str">
        <f>IFERROR(VLOOKUP(E1476,Sheet2!A:B,2,0),"")</f>
        <v/>
      </c>
      <c r="I1476" s="22" t="str">
        <f t="shared" si="93"/>
        <v>725128</v>
      </c>
      <c r="J1476" s="22">
        <f t="shared" si="94"/>
        <v>1</v>
      </c>
      <c r="K1476" s="22">
        <f t="shared" si="95"/>
        <v>3</v>
      </c>
    </row>
    <row r="1477" spans="1:11">
      <c r="A1477" s="22">
        <f>IFERROR(テーブル_Swim015[[#This Row],[競技番号]],"")</f>
        <v>128</v>
      </c>
      <c r="B1477" s="22">
        <f>IFERROR(テーブル_Swim015[[#This Row],[組]],"")</f>
        <v>1</v>
      </c>
      <c r="C1477" s="22">
        <f>IFERROR(テーブル_Swim015[[#This Row],[水路]],"")</f>
        <v>4</v>
      </c>
      <c r="D1477" s="22" t="str">
        <f t="shared" si="92"/>
        <v>12814</v>
      </c>
      <c r="E1477" s="22">
        <f>IFERROR(テーブル_Swim015[[#This Row],[選手番号]],"")</f>
        <v>45</v>
      </c>
      <c r="F1477" s="22" t="str">
        <f>IFERROR(VLOOKUP(E1477,Sheet3!A:H,3,0),"")</f>
        <v xml:space="preserve">藤塚　遼太                    </v>
      </c>
      <c r="G1477" s="22" t="str">
        <f>IFERROR(VLOOKUP(E1477,Sheet3!A:H,8,0),"")</f>
        <v xml:space="preserve">ジャパン丸亀    </v>
      </c>
      <c r="H1477" s="22" t="str">
        <f>IFERROR(VLOOKUP(E1477,Sheet2!A:B,2,0),"")</f>
        <v/>
      </c>
      <c r="I1477" s="22" t="str">
        <f t="shared" si="93"/>
        <v>45128</v>
      </c>
      <c r="J1477" s="22">
        <f t="shared" si="94"/>
        <v>1</v>
      </c>
      <c r="K1477" s="22">
        <f t="shared" si="95"/>
        <v>4</v>
      </c>
    </row>
    <row r="1478" spans="1:11">
      <c r="A1478" s="22">
        <f>IFERROR(テーブル_Swim015[[#This Row],[競技番号]],"")</f>
        <v>128</v>
      </c>
      <c r="B1478" s="22">
        <f>IFERROR(テーブル_Swim015[[#This Row],[組]],"")</f>
        <v>1</v>
      </c>
      <c r="C1478" s="22">
        <f>IFERROR(テーブル_Swim015[[#This Row],[水路]],"")</f>
        <v>5</v>
      </c>
      <c r="D1478" s="22" t="str">
        <f t="shared" si="92"/>
        <v>12815</v>
      </c>
      <c r="E1478" s="22">
        <f>IFERROR(テーブル_Swim015[[#This Row],[選手番号]],"")</f>
        <v>582</v>
      </c>
      <c r="F1478" s="22" t="str">
        <f>IFERROR(VLOOKUP(E1478,Sheet3!A:H,3,0),"")</f>
        <v xml:space="preserve">井上　洸希                    </v>
      </c>
      <c r="G1478" s="22" t="str">
        <f>IFERROR(VLOOKUP(E1478,Sheet3!A:H,8,0),"")</f>
        <v xml:space="preserve">石原ＳＣ        </v>
      </c>
      <c r="H1478" s="22" t="str">
        <f>IFERROR(VLOOKUP(E1478,Sheet2!A:B,2,0),"")</f>
        <v/>
      </c>
      <c r="I1478" s="22" t="str">
        <f t="shared" si="93"/>
        <v>582128</v>
      </c>
      <c r="J1478" s="22">
        <f t="shared" si="94"/>
        <v>1</v>
      </c>
      <c r="K1478" s="22">
        <f t="shared" si="95"/>
        <v>5</v>
      </c>
    </row>
    <row r="1479" spans="1:11">
      <c r="A1479" s="22">
        <f>IFERROR(テーブル_Swim015[[#This Row],[競技番号]],"")</f>
        <v>128</v>
      </c>
      <c r="B1479" s="22">
        <f>IFERROR(テーブル_Swim015[[#This Row],[組]],"")</f>
        <v>1</v>
      </c>
      <c r="C1479" s="22">
        <f>IFERROR(テーブル_Swim015[[#This Row],[水路]],"")</f>
        <v>6</v>
      </c>
      <c r="D1479" s="22" t="str">
        <f t="shared" si="92"/>
        <v>12816</v>
      </c>
      <c r="E1479" s="22">
        <f>IFERROR(テーブル_Swim015[[#This Row],[選手番号]],"")</f>
        <v>629</v>
      </c>
      <c r="F1479" s="22" t="str">
        <f>IFERROR(VLOOKUP(E1479,Sheet3!A:H,3,0),"")</f>
        <v xml:space="preserve">藤田　京介                    </v>
      </c>
      <c r="G1479" s="22" t="str">
        <f>IFERROR(VLOOKUP(E1479,Sheet3!A:H,8,0),"")</f>
        <v xml:space="preserve">リー保内        </v>
      </c>
      <c r="H1479" s="22" t="str">
        <f>IFERROR(VLOOKUP(E1479,Sheet2!A:B,2,0),"")</f>
        <v/>
      </c>
      <c r="I1479" s="22" t="str">
        <f t="shared" si="93"/>
        <v>629128</v>
      </c>
      <c r="J1479" s="22">
        <f t="shared" si="94"/>
        <v>1</v>
      </c>
      <c r="K1479" s="22">
        <f t="shared" si="95"/>
        <v>6</v>
      </c>
    </row>
    <row r="1480" spans="1:11">
      <c r="A1480" s="22">
        <f>IFERROR(テーブル_Swim015[[#This Row],[競技番号]],"")</f>
        <v>128</v>
      </c>
      <c r="B1480" s="22">
        <f>IFERROR(テーブル_Swim015[[#This Row],[組]],"")</f>
        <v>1</v>
      </c>
      <c r="C1480" s="22">
        <f>IFERROR(テーブル_Swim015[[#This Row],[水路]],"")</f>
        <v>7</v>
      </c>
      <c r="D1480" s="22" t="str">
        <f t="shared" si="92"/>
        <v>12817</v>
      </c>
      <c r="E1480" s="22">
        <f>IFERROR(テーブル_Swim015[[#This Row],[選手番号]],"")</f>
        <v>698</v>
      </c>
      <c r="F1480" s="22" t="str">
        <f>IFERROR(VLOOKUP(E1480,Sheet3!A:H,3,0),"")</f>
        <v xml:space="preserve">仙波　　大                    </v>
      </c>
      <c r="G1480" s="22" t="str">
        <f>IFERROR(VLOOKUP(E1480,Sheet3!A:H,8,0),"")</f>
        <v xml:space="preserve">MESSA           </v>
      </c>
      <c r="H1480" s="22" t="str">
        <f>IFERROR(VLOOKUP(E1480,Sheet2!A:B,2,0),"")</f>
        <v/>
      </c>
      <c r="I1480" s="22" t="str">
        <f t="shared" si="93"/>
        <v>698128</v>
      </c>
      <c r="J1480" s="22">
        <f t="shared" si="94"/>
        <v>1</v>
      </c>
      <c r="K1480" s="22">
        <f t="shared" si="95"/>
        <v>7</v>
      </c>
    </row>
    <row r="1481" spans="1:11">
      <c r="A1481" s="22">
        <f>IFERROR(テーブル_Swim015[[#This Row],[競技番号]],"")</f>
        <v>128</v>
      </c>
      <c r="B1481" s="22">
        <f>IFERROR(テーブル_Swim015[[#This Row],[組]],"")</f>
        <v>1</v>
      </c>
      <c r="C1481" s="22">
        <f>IFERROR(テーブル_Swim015[[#This Row],[水路]],"")</f>
        <v>8</v>
      </c>
      <c r="D1481" s="22" t="str">
        <f t="shared" si="92"/>
        <v>12818</v>
      </c>
      <c r="E1481" s="22">
        <f>IFERROR(テーブル_Swim015[[#This Row],[選手番号]],"")</f>
        <v>531</v>
      </c>
      <c r="F1481" s="22" t="str">
        <f>IFERROR(VLOOKUP(E1481,Sheet3!A:H,3,0),"")</f>
        <v xml:space="preserve">山本　隆太                    </v>
      </c>
      <c r="G1481" s="22" t="str">
        <f>IFERROR(VLOOKUP(E1481,Sheet3!A:H,8,0),"")</f>
        <v xml:space="preserve">八幡浜ＳＣ      </v>
      </c>
      <c r="H1481" s="22" t="str">
        <f>IFERROR(VLOOKUP(E1481,Sheet2!A:B,2,0),"")</f>
        <v/>
      </c>
      <c r="I1481" s="22" t="str">
        <f t="shared" si="93"/>
        <v>531128</v>
      </c>
      <c r="J1481" s="22">
        <f t="shared" si="94"/>
        <v>1</v>
      </c>
      <c r="K1481" s="22">
        <f t="shared" si="95"/>
        <v>8</v>
      </c>
    </row>
    <row r="1482" spans="1:11">
      <c r="A1482" s="22">
        <f>IFERROR(テーブル_Swim015[[#This Row],[競技番号]],"")</f>
        <v>128</v>
      </c>
      <c r="B1482" s="22">
        <f>IFERROR(テーブル_Swim015[[#This Row],[組]],"")</f>
        <v>2</v>
      </c>
      <c r="C1482" s="22">
        <f>IFERROR(テーブル_Swim015[[#This Row],[水路]],"")</f>
        <v>1</v>
      </c>
      <c r="D1482" s="22" t="str">
        <f t="shared" si="92"/>
        <v>12821</v>
      </c>
      <c r="E1482" s="22">
        <f>IFERROR(テーブル_Swim015[[#This Row],[選手番号]],"")</f>
        <v>604</v>
      </c>
      <c r="F1482" s="22" t="str">
        <f>IFERROR(VLOOKUP(E1482,Sheet3!A:H,3,0),"")</f>
        <v xml:space="preserve">服部　喜仁                    </v>
      </c>
      <c r="G1482" s="22" t="str">
        <f>IFERROR(VLOOKUP(E1482,Sheet3!A:H,8,0),"")</f>
        <v xml:space="preserve">フィッタ松山    </v>
      </c>
      <c r="H1482" s="22" t="str">
        <f>IFERROR(VLOOKUP(E1482,Sheet2!A:B,2,0),"")</f>
        <v/>
      </c>
      <c r="I1482" s="22" t="str">
        <f t="shared" si="93"/>
        <v>604128</v>
      </c>
      <c r="J1482" s="22">
        <f t="shared" si="94"/>
        <v>2</v>
      </c>
      <c r="K1482" s="22">
        <f t="shared" si="95"/>
        <v>1</v>
      </c>
    </row>
    <row r="1483" spans="1:11">
      <c r="A1483" s="22">
        <f>IFERROR(テーブル_Swim015[[#This Row],[競技番号]],"")</f>
        <v>128</v>
      </c>
      <c r="B1483" s="22">
        <f>IFERROR(テーブル_Swim015[[#This Row],[組]],"")</f>
        <v>2</v>
      </c>
      <c r="C1483" s="22">
        <f>IFERROR(テーブル_Swim015[[#This Row],[水路]],"")</f>
        <v>2</v>
      </c>
      <c r="D1483" s="22" t="str">
        <f t="shared" si="92"/>
        <v>12822</v>
      </c>
      <c r="E1483" s="22">
        <f>IFERROR(テーブル_Swim015[[#This Row],[選手番号]],"")</f>
        <v>424</v>
      </c>
      <c r="F1483" s="22" t="str">
        <f>IFERROR(VLOOKUP(E1483,Sheet3!A:H,3,0),"")</f>
        <v xml:space="preserve">鎌田　祐大                    </v>
      </c>
      <c r="G1483" s="22" t="str">
        <f>IFERROR(VLOOKUP(E1483,Sheet3!A:H,8,0),"")</f>
        <v xml:space="preserve">かもめ競泳塾    </v>
      </c>
      <c r="H1483" s="22" t="str">
        <f>IFERROR(VLOOKUP(E1483,Sheet2!A:B,2,0),"")</f>
        <v/>
      </c>
      <c r="I1483" s="22" t="str">
        <f t="shared" si="93"/>
        <v>424128</v>
      </c>
      <c r="J1483" s="22">
        <f t="shared" si="94"/>
        <v>2</v>
      </c>
      <c r="K1483" s="22">
        <f t="shared" si="95"/>
        <v>2</v>
      </c>
    </row>
    <row r="1484" spans="1:11">
      <c r="A1484" s="22">
        <f>IFERROR(テーブル_Swim015[[#This Row],[競技番号]],"")</f>
        <v>128</v>
      </c>
      <c r="B1484" s="22">
        <f>IFERROR(テーブル_Swim015[[#This Row],[組]],"")</f>
        <v>2</v>
      </c>
      <c r="C1484" s="22">
        <f>IFERROR(テーブル_Swim015[[#This Row],[水路]],"")</f>
        <v>3</v>
      </c>
      <c r="D1484" s="22" t="str">
        <f t="shared" si="92"/>
        <v>12823</v>
      </c>
      <c r="E1484" s="22">
        <f>IFERROR(テーブル_Swim015[[#This Row],[選手番号]],"")</f>
        <v>514</v>
      </c>
      <c r="F1484" s="22" t="str">
        <f>IFERROR(VLOOKUP(E1484,Sheet3!A:H,3,0),"")</f>
        <v xml:space="preserve">伊藤　　駿                    </v>
      </c>
      <c r="G1484" s="22" t="str">
        <f>IFERROR(VLOOKUP(E1484,Sheet3!A:H,8,0),"")</f>
        <v xml:space="preserve">ファイブテン    </v>
      </c>
      <c r="H1484" s="22" t="str">
        <f>IFERROR(VLOOKUP(E1484,Sheet2!A:B,2,0),"")</f>
        <v/>
      </c>
      <c r="I1484" s="22" t="str">
        <f t="shared" si="93"/>
        <v>514128</v>
      </c>
      <c r="J1484" s="22">
        <f t="shared" si="94"/>
        <v>2</v>
      </c>
      <c r="K1484" s="22">
        <f t="shared" si="95"/>
        <v>3</v>
      </c>
    </row>
    <row r="1485" spans="1:11">
      <c r="A1485" s="22">
        <f>IFERROR(テーブル_Swim015[[#This Row],[競技番号]],"")</f>
        <v>128</v>
      </c>
      <c r="B1485" s="22">
        <f>IFERROR(テーブル_Swim015[[#This Row],[組]],"")</f>
        <v>2</v>
      </c>
      <c r="C1485" s="22">
        <f>IFERROR(テーブル_Swim015[[#This Row],[水路]],"")</f>
        <v>4</v>
      </c>
      <c r="D1485" s="22" t="str">
        <f t="shared" si="92"/>
        <v>12824</v>
      </c>
      <c r="E1485" s="22">
        <f>IFERROR(テーブル_Swim015[[#This Row],[選手番号]],"")</f>
        <v>1</v>
      </c>
      <c r="F1485" s="22" t="str">
        <f>IFERROR(VLOOKUP(E1485,Sheet3!A:H,3,0),"")</f>
        <v xml:space="preserve">湊谷　　陸                    </v>
      </c>
      <c r="G1485" s="22" t="str">
        <f>IFERROR(VLOOKUP(E1485,Sheet3!A:H,8,0),"")</f>
        <v xml:space="preserve">ジャパン高松    </v>
      </c>
      <c r="H1485" s="22" t="str">
        <f>IFERROR(VLOOKUP(E1485,Sheet2!A:B,2,0),"")</f>
        <v/>
      </c>
      <c r="I1485" s="22" t="str">
        <f t="shared" si="93"/>
        <v>1128</v>
      </c>
      <c r="J1485" s="22">
        <f t="shared" si="94"/>
        <v>2</v>
      </c>
      <c r="K1485" s="22">
        <f t="shared" si="95"/>
        <v>4</v>
      </c>
    </row>
    <row r="1486" spans="1:11">
      <c r="A1486" s="22">
        <f>IFERROR(テーブル_Swim015[[#This Row],[競技番号]],"")</f>
        <v>128</v>
      </c>
      <c r="B1486" s="22">
        <f>IFERROR(テーブル_Swim015[[#This Row],[組]],"")</f>
        <v>2</v>
      </c>
      <c r="C1486" s="22">
        <f>IFERROR(テーブル_Swim015[[#This Row],[水路]],"")</f>
        <v>5</v>
      </c>
      <c r="D1486" s="22" t="str">
        <f t="shared" si="92"/>
        <v>12825</v>
      </c>
      <c r="E1486" s="22">
        <f>IFERROR(テーブル_Swim015[[#This Row],[選手番号]],"")</f>
        <v>463</v>
      </c>
      <c r="F1486" s="22" t="str">
        <f>IFERROR(VLOOKUP(E1486,Sheet3!A:H,3,0),"")</f>
        <v xml:space="preserve">濱家　隆佑                    </v>
      </c>
      <c r="G1486" s="22" t="str">
        <f>IFERROR(VLOOKUP(E1486,Sheet3!A:H,8,0),"")</f>
        <v xml:space="preserve">南海ＤＣ        </v>
      </c>
      <c r="H1486" s="22" t="str">
        <f>IFERROR(VLOOKUP(E1486,Sheet2!A:B,2,0),"")</f>
        <v/>
      </c>
      <c r="I1486" s="22" t="str">
        <f t="shared" si="93"/>
        <v>463128</v>
      </c>
      <c r="J1486" s="22">
        <f t="shared" si="94"/>
        <v>2</v>
      </c>
      <c r="K1486" s="22">
        <f t="shared" si="95"/>
        <v>5</v>
      </c>
    </row>
    <row r="1487" spans="1:11">
      <c r="A1487" s="22">
        <f>IFERROR(テーブル_Swim015[[#This Row],[競技番号]],"")</f>
        <v>128</v>
      </c>
      <c r="B1487" s="22">
        <f>IFERROR(テーブル_Swim015[[#This Row],[組]],"")</f>
        <v>2</v>
      </c>
      <c r="C1487" s="22">
        <f>IFERROR(テーブル_Swim015[[#This Row],[水路]],"")</f>
        <v>6</v>
      </c>
      <c r="D1487" s="22" t="str">
        <f t="shared" si="92"/>
        <v>12826</v>
      </c>
      <c r="E1487" s="22">
        <f>IFERROR(テーブル_Swim015[[#This Row],[選手番号]],"")</f>
        <v>724</v>
      </c>
      <c r="F1487" s="22" t="str">
        <f>IFERROR(VLOOKUP(E1487,Sheet3!A:H,3,0),"")</f>
        <v xml:space="preserve">本田　翔規                    </v>
      </c>
      <c r="G1487" s="22" t="str">
        <f>IFERROR(VLOOKUP(E1487,Sheet3!A:H,8,0),"")</f>
        <v xml:space="preserve">みかづきＳＳ    </v>
      </c>
      <c r="H1487" s="22" t="str">
        <f>IFERROR(VLOOKUP(E1487,Sheet2!A:B,2,0),"")</f>
        <v/>
      </c>
      <c r="I1487" s="22" t="str">
        <f t="shared" si="93"/>
        <v>724128</v>
      </c>
      <c r="J1487" s="22">
        <f t="shared" si="94"/>
        <v>2</v>
      </c>
      <c r="K1487" s="22">
        <f t="shared" si="95"/>
        <v>6</v>
      </c>
    </row>
    <row r="1488" spans="1:11">
      <c r="A1488" s="22">
        <f>IFERROR(テーブル_Swim015[[#This Row],[競技番号]],"")</f>
        <v>128</v>
      </c>
      <c r="B1488" s="22">
        <f>IFERROR(テーブル_Swim015[[#This Row],[組]],"")</f>
        <v>2</v>
      </c>
      <c r="C1488" s="22">
        <f>IFERROR(テーブル_Swim015[[#This Row],[水路]],"")</f>
        <v>7</v>
      </c>
      <c r="D1488" s="22" t="str">
        <f t="shared" si="92"/>
        <v>12827</v>
      </c>
      <c r="E1488" s="22">
        <f>IFERROR(テーブル_Swim015[[#This Row],[選手番号]],"")</f>
        <v>136</v>
      </c>
      <c r="F1488" s="22" t="str">
        <f>IFERROR(VLOOKUP(E1488,Sheet3!A:H,3,0),"")</f>
        <v xml:space="preserve">三木　颯真                    </v>
      </c>
      <c r="G1488" s="22" t="str">
        <f>IFERROR(VLOOKUP(E1488,Sheet3!A:H,8,0),"")</f>
        <v xml:space="preserve">伊藤ＳＳ        </v>
      </c>
      <c r="H1488" s="22" t="str">
        <f>IFERROR(VLOOKUP(E1488,Sheet2!A:B,2,0),"")</f>
        <v/>
      </c>
      <c r="I1488" s="22" t="str">
        <f t="shared" si="93"/>
        <v>136128</v>
      </c>
      <c r="J1488" s="22">
        <f t="shared" si="94"/>
        <v>2</v>
      </c>
      <c r="K1488" s="22">
        <f t="shared" si="95"/>
        <v>7</v>
      </c>
    </row>
    <row r="1489" spans="1:11">
      <c r="A1489" s="22">
        <f>IFERROR(テーブル_Swim015[[#This Row],[競技番号]],"")</f>
        <v>128</v>
      </c>
      <c r="B1489" s="22">
        <f>IFERROR(テーブル_Swim015[[#This Row],[組]],"")</f>
        <v>2</v>
      </c>
      <c r="C1489" s="22">
        <f>IFERROR(テーブル_Swim015[[#This Row],[水路]],"")</f>
        <v>8</v>
      </c>
      <c r="D1489" s="22" t="str">
        <f t="shared" si="92"/>
        <v>12828</v>
      </c>
      <c r="E1489" s="22">
        <f>IFERROR(テーブル_Swim015[[#This Row],[選手番号]],"")</f>
        <v>565</v>
      </c>
      <c r="F1489" s="22" t="str">
        <f>IFERROR(VLOOKUP(E1489,Sheet3!A:H,3,0),"")</f>
        <v xml:space="preserve">眞鍋　　輝                    </v>
      </c>
      <c r="G1489" s="22" t="str">
        <f>IFERROR(VLOOKUP(E1489,Sheet3!A:H,8,0),"")</f>
        <v xml:space="preserve">アズサ松山      </v>
      </c>
      <c r="H1489" s="22" t="str">
        <f>IFERROR(VLOOKUP(E1489,Sheet2!A:B,2,0),"")</f>
        <v/>
      </c>
      <c r="I1489" s="22" t="str">
        <f t="shared" si="93"/>
        <v>565128</v>
      </c>
      <c r="J1489" s="22">
        <f t="shared" si="94"/>
        <v>2</v>
      </c>
      <c r="K1489" s="22">
        <f t="shared" si="95"/>
        <v>8</v>
      </c>
    </row>
    <row r="1490" spans="1:11">
      <c r="A1490" s="22">
        <f>IFERROR(テーブル_Swim015[[#This Row],[競技番号]],"")</f>
        <v>129</v>
      </c>
      <c r="B1490" s="22">
        <f>IFERROR(テーブル_Swim015[[#This Row],[組]],"")</f>
        <v>1</v>
      </c>
      <c r="C1490" s="22">
        <f>IFERROR(テーブル_Swim015[[#This Row],[水路]],"")</f>
        <v>1</v>
      </c>
      <c r="D1490" s="22" t="str">
        <f t="shared" ref="D1490:D1553" si="96">CONCATENATE(A1490,B1490,C1490)</f>
        <v>12911</v>
      </c>
      <c r="E1490" s="22">
        <f>IFERROR(テーブル_Swim015[[#This Row],[選手番号]],"")</f>
        <v>756</v>
      </c>
      <c r="F1490" s="22" t="str">
        <f>IFERROR(VLOOKUP(E1490,Sheet3!A:H,3,0),"")</f>
        <v xml:space="preserve">二宮菜々美                    </v>
      </c>
      <c r="G1490" s="22" t="str">
        <f>IFERROR(VLOOKUP(E1490,Sheet3!A:H,8,0),"")</f>
        <v xml:space="preserve">ＪＳＳ高知      </v>
      </c>
      <c r="H1490" s="22" t="str">
        <f>IFERROR(VLOOKUP(E1490,Sheet2!A:B,2,0),"")</f>
        <v/>
      </c>
      <c r="I1490" s="22" t="str">
        <f t="shared" si="93"/>
        <v>756129</v>
      </c>
      <c r="J1490" s="22">
        <f t="shared" si="94"/>
        <v>1</v>
      </c>
      <c r="K1490" s="22">
        <f t="shared" si="95"/>
        <v>1</v>
      </c>
    </row>
    <row r="1491" spans="1:11">
      <c r="A1491" s="22">
        <f>IFERROR(テーブル_Swim015[[#This Row],[競技番号]],"")</f>
        <v>129</v>
      </c>
      <c r="B1491" s="22">
        <f>IFERROR(テーブル_Swim015[[#This Row],[組]],"")</f>
        <v>1</v>
      </c>
      <c r="C1491" s="22">
        <f>IFERROR(テーブル_Swim015[[#This Row],[水路]],"")</f>
        <v>2</v>
      </c>
      <c r="D1491" s="22" t="str">
        <f t="shared" si="96"/>
        <v>12912</v>
      </c>
      <c r="E1491" s="22">
        <f>IFERROR(テーブル_Swim015[[#This Row],[選手番号]],"")</f>
        <v>87</v>
      </c>
      <c r="F1491" s="22" t="str">
        <f>IFERROR(VLOOKUP(E1491,Sheet3!A:H,3,0),"")</f>
        <v xml:space="preserve">宮本　紗帆                    </v>
      </c>
      <c r="G1491" s="22" t="str">
        <f>IFERROR(VLOOKUP(E1491,Sheet3!A:H,8,0),"")</f>
        <v xml:space="preserve">ジャパン丸亀    </v>
      </c>
      <c r="H1491" s="22" t="str">
        <f>IFERROR(VLOOKUP(E1491,Sheet2!A:B,2,0),"")</f>
        <v/>
      </c>
      <c r="I1491" s="22" t="str">
        <f t="shared" ref="I1491:I1554" si="97">CONCATENATE(E1491,A1491)</f>
        <v>87129</v>
      </c>
      <c r="J1491" s="22">
        <f t="shared" ref="J1491:J1554" si="98">B1491</f>
        <v>1</v>
      </c>
      <c r="K1491" s="22">
        <f t="shared" ref="K1491:K1554" si="99">C1491</f>
        <v>2</v>
      </c>
    </row>
    <row r="1492" spans="1:11">
      <c r="A1492" s="22">
        <f>IFERROR(テーブル_Swim015[[#This Row],[競技番号]],"")</f>
        <v>129</v>
      </c>
      <c r="B1492" s="22">
        <f>IFERROR(テーブル_Swim015[[#This Row],[組]],"")</f>
        <v>1</v>
      </c>
      <c r="C1492" s="22">
        <f>IFERROR(テーブル_Swim015[[#This Row],[水路]],"")</f>
        <v>3</v>
      </c>
      <c r="D1492" s="22" t="str">
        <f t="shared" si="96"/>
        <v>12913</v>
      </c>
      <c r="E1492" s="22">
        <f>IFERROR(テーブル_Swim015[[#This Row],[選手番号]],"")</f>
        <v>553</v>
      </c>
      <c r="F1492" s="22" t="str">
        <f>IFERROR(VLOOKUP(E1492,Sheet3!A:H,3,0),"")</f>
        <v xml:space="preserve">川本　葵里                    </v>
      </c>
      <c r="G1492" s="22" t="str">
        <f>IFERROR(VLOOKUP(E1492,Sheet3!A:H,8,0),"")</f>
        <v xml:space="preserve">八幡浜ＳＣ      </v>
      </c>
      <c r="H1492" s="22" t="str">
        <f>IFERROR(VLOOKUP(E1492,Sheet2!A:B,2,0),"")</f>
        <v/>
      </c>
      <c r="I1492" s="22" t="str">
        <f t="shared" si="97"/>
        <v>553129</v>
      </c>
      <c r="J1492" s="22">
        <f t="shared" si="98"/>
        <v>1</v>
      </c>
      <c r="K1492" s="22">
        <f t="shared" si="99"/>
        <v>3</v>
      </c>
    </row>
    <row r="1493" spans="1:11">
      <c r="A1493" s="22">
        <f>IFERROR(テーブル_Swim015[[#This Row],[競技番号]],"")</f>
        <v>129</v>
      </c>
      <c r="B1493" s="22">
        <f>IFERROR(テーブル_Swim015[[#This Row],[組]],"")</f>
        <v>1</v>
      </c>
      <c r="C1493" s="22">
        <f>IFERROR(テーブル_Swim015[[#This Row],[水路]],"")</f>
        <v>4</v>
      </c>
      <c r="D1493" s="22" t="str">
        <f t="shared" si="96"/>
        <v>12914</v>
      </c>
      <c r="E1493" s="22">
        <f>IFERROR(テーブル_Swim015[[#This Row],[選手番号]],"")</f>
        <v>38</v>
      </c>
      <c r="F1493" s="22" t="str">
        <f>IFERROR(VLOOKUP(E1493,Sheet3!A:H,3,0),"")</f>
        <v xml:space="preserve">三原　彩姫                    </v>
      </c>
      <c r="G1493" s="22" t="str">
        <f>IFERROR(VLOOKUP(E1493,Sheet3!A:H,8,0),"")</f>
        <v xml:space="preserve">ジャパン高松    </v>
      </c>
      <c r="H1493" s="22" t="str">
        <f>IFERROR(VLOOKUP(E1493,Sheet2!A:B,2,0),"")</f>
        <v/>
      </c>
      <c r="I1493" s="22" t="str">
        <f t="shared" si="97"/>
        <v>38129</v>
      </c>
      <c r="J1493" s="22">
        <f t="shared" si="98"/>
        <v>1</v>
      </c>
      <c r="K1493" s="22">
        <f t="shared" si="99"/>
        <v>4</v>
      </c>
    </row>
    <row r="1494" spans="1:11">
      <c r="A1494" s="22">
        <f>IFERROR(テーブル_Swim015[[#This Row],[競技番号]],"")</f>
        <v>129</v>
      </c>
      <c r="B1494" s="22">
        <f>IFERROR(テーブル_Swim015[[#This Row],[組]],"")</f>
        <v>1</v>
      </c>
      <c r="C1494" s="22">
        <f>IFERROR(テーブル_Swim015[[#This Row],[水路]],"")</f>
        <v>5</v>
      </c>
      <c r="D1494" s="22" t="str">
        <f t="shared" si="96"/>
        <v>12915</v>
      </c>
      <c r="E1494" s="22">
        <f>IFERROR(テーブル_Swim015[[#This Row],[選手番号]],"")</f>
        <v>389</v>
      </c>
      <c r="F1494" s="22" t="str">
        <f>IFERROR(VLOOKUP(E1494,Sheet3!A:H,3,0),"")</f>
        <v xml:space="preserve">植木　愛羅                    </v>
      </c>
      <c r="G1494" s="22" t="str">
        <f>IFERROR(VLOOKUP(E1494,Sheet3!A:H,8,0),"")</f>
        <v xml:space="preserve">ＯＫ脇町        </v>
      </c>
      <c r="H1494" s="22" t="str">
        <f>IFERROR(VLOOKUP(E1494,Sheet2!A:B,2,0),"")</f>
        <v/>
      </c>
      <c r="I1494" s="22" t="str">
        <f t="shared" si="97"/>
        <v>389129</v>
      </c>
      <c r="J1494" s="22">
        <f t="shared" si="98"/>
        <v>1</v>
      </c>
      <c r="K1494" s="22">
        <f t="shared" si="99"/>
        <v>5</v>
      </c>
    </row>
    <row r="1495" spans="1:11">
      <c r="A1495" s="22">
        <f>IFERROR(テーブル_Swim015[[#This Row],[競技番号]],"")</f>
        <v>129</v>
      </c>
      <c r="B1495" s="22">
        <f>IFERROR(テーブル_Swim015[[#This Row],[組]],"")</f>
        <v>1</v>
      </c>
      <c r="C1495" s="22">
        <f>IFERROR(テーブル_Swim015[[#This Row],[水路]],"")</f>
        <v>6</v>
      </c>
      <c r="D1495" s="22" t="str">
        <f t="shared" si="96"/>
        <v>12916</v>
      </c>
      <c r="E1495" s="22">
        <f>IFERROR(テーブル_Swim015[[#This Row],[選手番号]],"")</f>
        <v>86</v>
      </c>
      <c r="F1495" s="22" t="str">
        <f>IFERROR(VLOOKUP(E1495,Sheet3!A:H,3,0),"")</f>
        <v xml:space="preserve">坂東　桃佳                    </v>
      </c>
      <c r="G1495" s="22" t="str">
        <f>IFERROR(VLOOKUP(E1495,Sheet3!A:H,8,0),"")</f>
        <v xml:space="preserve">ジャパン丸亀    </v>
      </c>
      <c r="H1495" s="22" t="str">
        <f>IFERROR(VLOOKUP(E1495,Sheet2!A:B,2,0),"")</f>
        <v/>
      </c>
      <c r="I1495" s="22" t="str">
        <f t="shared" si="97"/>
        <v>86129</v>
      </c>
      <c r="J1495" s="22">
        <f t="shared" si="98"/>
        <v>1</v>
      </c>
      <c r="K1495" s="22">
        <f t="shared" si="99"/>
        <v>6</v>
      </c>
    </row>
    <row r="1496" spans="1:11">
      <c r="A1496" s="22">
        <f>IFERROR(テーブル_Swim015[[#This Row],[競技番号]],"")</f>
        <v>129</v>
      </c>
      <c r="B1496" s="22">
        <f>IFERROR(テーブル_Swim015[[#This Row],[組]],"")</f>
        <v>1</v>
      </c>
      <c r="C1496" s="22">
        <f>IFERROR(テーブル_Swim015[[#This Row],[水路]],"")</f>
        <v>7</v>
      </c>
      <c r="D1496" s="22" t="str">
        <f t="shared" si="96"/>
        <v>12917</v>
      </c>
      <c r="E1496" s="22">
        <f>IFERROR(テーブル_Swim015[[#This Row],[選手番号]],"")</f>
        <v>429</v>
      </c>
      <c r="F1496" s="22" t="str">
        <f>IFERROR(VLOOKUP(E1496,Sheet3!A:H,3,0),"")</f>
        <v xml:space="preserve">吉岡まなつ                    </v>
      </c>
      <c r="G1496" s="22" t="str">
        <f>IFERROR(VLOOKUP(E1496,Sheet3!A:H,8,0),"")</f>
        <v xml:space="preserve">アサンＳＣ      </v>
      </c>
      <c r="H1496" s="22" t="str">
        <f>IFERROR(VLOOKUP(E1496,Sheet2!A:B,2,0),"")</f>
        <v/>
      </c>
      <c r="I1496" s="22" t="str">
        <f t="shared" si="97"/>
        <v>429129</v>
      </c>
      <c r="J1496" s="22">
        <f t="shared" si="98"/>
        <v>1</v>
      </c>
      <c r="K1496" s="22">
        <f t="shared" si="99"/>
        <v>7</v>
      </c>
    </row>
    <row r="1497" spans="1:11">
      <c r="A1497" s="22">
        <f>IFERROR(テーブル_Swim015[[#This Row],[競技番号]],"")</f>
        <v>129</v>
      </c>
      <c r="B1497" s="22">
        <f>IFERROR(テーブル_Swim015[[#This Row],[組]],"")</f>
        <v>1</v>
      </c>
      <c r="C1497" s="22">
        <f>IFERROR(テーブル_Swim015[[#This Row],[水路]],"")</f>
        <v>8</v>
      </c>
      <c r="D1497" s="22" t="str">
        <f t="shared" si="96"/>
        <v>12918</v>
      </c>
      <c r="E1497" s="22">
        <f>IFERROR(テーブル_Swim015[[#This Row],[選手番号]],"")</f>
        <v>121</v>
      </c>
      <c r="F1497" s="22" t="str">
        <f>IFERROR(VLOOKUP(E1497,Sheet3!A:H,3,0),"")</f>
        <v xml:space="preserve">三谷　祐紀                    </v>
      </c>
      <c r="G1497" s="22" t="str">
        <f>IFERROR(VLOOKUP(E1497,Sheet3!A:H,8,0),"")</f>
        <v xml:space="preserve">ジャパン観      </v>
      </c>
      <c r="H1497" s="22" t="str">
        <f>IFERROR(VLOOKUP(E1497,Sheet2!A:B,2,0),"")</f>
        <v/>
      </c>
      <c r="I1497" s="22" t="str">
        <f t="shared" si="97"/>
        <v>121129</v>
      </c>
      <c r="J1497" s="22">
        <f t="shared" si="98"/>
        <v>1</v>
      </c>
      <c r="K1497" s="22">
        <f t="shared" si="99"/>
        <v>8</v>
      </c>
    </row>
    <row r="1498" spans="1:11">
      <c r="A1498" s="22">
        <f>IFERROR(テーブル_Swim015[[#This Row],[競技番号]],"")</f>
        <v>129</v>
      </c>
      <c r="B1498" s="22">
        <f>IFERROR(テーブル_Swim015[[#This Row],[組]],"")</f>
        <v>2</v>
      </c>
      <c r="C1498" s="22">
        <f>IFERROR(テーブル_Swim015[[#This Row],[水路]],"")</f>
        <v>1</v>
      </c>
      <c r="D1498" s="22" t="str">
        <f t="shared" si="96"/>
        <v>12921</v>
      </c>
      <c r="E1498" s="22">
        <f>IFERROR(テーブル_Swim015[[#This Row],[選手番号]],"")</f>
        <v>551</v>
      </c>
      <c r="F1498" s="22" t="str">
        <f>IFERROR(VLOOKUP(E1498,Sheet3!A:H,3,0),"")</f>
        <v xml:space="preserve">窪田　明依                    </v>
      </c>
      <c r="G1498" s="22" t="str">
        <f>IFERROR(VLOOKUP(E1498,Sheet3!A:H,8,0),"")</f>
        <v xml:space="preserve">八幡浜ＳＣ      </v>
      </c>
      <c r="H1498" s="22" t="str">
        <f>IFERROR(VLOOKUP(E1498,Sheet2!A:B,2,0),"")</f>
        <v/>
      </c>
      <c r="I1498" s="22" t="str">
        <f t="shared" si="97"/>
        <v>551129</v>
      </c>
      <c r="J1498" s="22">
        <f t="shared" si="98"/>
        <v>2</v>
      </c>
      <c r="K1498" s="22">
        <f t="shared" si="99"/>
        <v>1</v>
      </c>
    </row>
    <row r="1499" spans="1:11">
      <c r="A1499" s="22">
        <f>IFERROR(テーブル_Swim015[[#This Row],[競技番号]],"")</f>
        <v>129</v>
      </c>
      <c r="B1499" s="22">
        <f>IFERROR(テーブル_Swim015[[#This Row],[組]],"")</f>
        <v>2</v>
      </c>
      <c r="C1499" s="22">
        <f>IFERROR(テーブル_Swim015[[#This Row],[水路]],"")</f>
        <v>2</v>
      </c>
      <c r="D1499" s="22" t="str">
        <f t="shared" si="96"/>
        <v>12922</v>
      </c>
      <c r="E1499" s="22">
        <f>IFERROR(テーブル_Swim015[[#This Row],[選手番号]],"")</f>
        <v>374</v>
      </c>
      <c r="F1499" s="22" t="str">
        <f>IFERROR(VLOOKUP(E1499,Sheet3!A:H,3,0),"")</f>
        <v xml:space="preserve">高島　愛梨                    </v>
      </c>
      <c r="G1499" s="22" t="str">
        <f>IFERROR(VLOOKUP(E1499,Sheet3!A:H,8,0),"")</f>
        <v xml:space="preserve">ＯＫＳＳ        </v>
      </c>
      <c r="H1499" s="22" t="str">
        <f>IFERROR(VLOOKUP(E1499,Sheet2!A:B,2,0),"")</f>
        <v/>
      </c>
      <c r="I1499" s="22" t="str">
        <f t="shared" si="97"/>
        <v>374129</v>
      </c>
      <c r="J1499" s="22">
        <f t="shared" si="98"/>
        <v>2</v>
      </c>
      <c r="K1499" s="22">
        <f t="shared" si="99"/>
        <v>2</v>
      </c>
    </row>
    <row r="1500" spans="1:11">
      <c r="A1500" s="22">
        <f>IFERROR(テーブル_Swim015[[#This Row],[競技番号]],"")</f>
        <v>129</v>
      </c>
      <c r="B1500" s="22">
        <f>IFERROR(テーブル_Swim015[[#This Row],[組]],"")</f>
        <v>2</v>
      </c>
      <c r="C1500" s="22">
        <f>IFERROR(テーブル_Swim015[[#This Row],[水路]],"")</f>
        <v>3</v>
      </c>
      <c r="D1500" s="22" t="str">
        <f t="shared" si="96"/>
        <v>12923</v>
      </c>
      <c r="E1500" s="22">
        <f>IFERROR(テーブル_Swim015[[#This Row],[選手番号]],"")</f>
        <v>423</v>
      </c>
      <c r="F1500" s="22" t="str">
        <f>IFERROR(VLOOKUP(E1500,Sheet3!A:H,3,0),"")</f>
        <v xml:space="preserve">青山明日香                    </v>
      </c>
      <c r="G1500" s="22" t="str">
        <f>IFERROR(VLOOKUP(E1500,Sheet3!A:H,8,0),"")</f>
        <v xml:space="preserve">トビウオ川内    </v>
      </c>
      <c r="H1500" s="22" t="str">
        <f>IFERROR(VLOOKUP(E1500,Sheet2!A:B,2,0),"")</f>
        <v/>
      </c>
      <c r="I1500" s="22" t="str">
        <f t="shared" si="97"/>
        <v>423129</v>
      </c>
      <c r="J1500" s="22">
        <f t="shared" si="98"/>
        <v>2</v>
      </c>
      <c r="K1500" s="22">
        <f t="shared" si="99"/>
        <v>3</v>
      </c>
    </row>
    <row r="1501" spans="1:11">
      <c r="A1501" s="22">
        <f>IFERROR(テーブル_Swim015[[#This Row],[競技番号]],"")</f>
        <v>129</v>
      </c>
      <c r="B1501" s="22">
        <f>IFERROR(テーブル_Swim015[[#This Row],[組]],"")</f>
        <v>2</v>
      </c>
      <c r="C1501" s="22">
        <f>IFERROR(テーブル_Swim015[[#This Row],[水路]],"")</f>
        <v>4</v>
      </c>
      <c r="D1501" s="22" t="str">
        <f t="shared" si="96"/>
        <v>12924</v>
      </c>
      <c r="E1501" s="22">
        <f>IFERROR(テーブル_Swim015[[#This Row],[選手番号]],"")</f>
        <v>376</v>
      </c>
      <c r="F1501" s="22" t="str">
        <f>IFERROR(VLOOKUP(E1501,Sheet3!A:H,3,0),"")</f>
        <v xml:space="preserve">高田　海愛                    </v>
      </c>
      <c r="G1501" s="22" t="str">
        <f>IFERROR(VLOOKUP(E1501,Sheet3!A:H,8,0),"")</f>
        <v xml:space="preserve">ＯＫＳＳ        </v>
      </c>
      <c r="H1501" s="22" t="str">
        <f>IFERROR(VLOOKUP(E1501,Sheet2!A:B,2,0),"")</f>
        <v/>
      </c>
      <c r="I1501" s="22" t="str">
        <f t="shared" si="97"/>
        <v>376129</v>
      </c>
      <c r="J1501" s="22">
        <f t="shared" si="98"/>
        <v>2</v>
      </c>
      <c r="K1501" s="22">
        <f t="shared" si="99"/>
        <v>4</v>
      </c>
    </row>
    <row r="1502" spans="1:11">
      <c r="A1502" s="22">
        <f>IFERROR(テーブル_Swim015[[#This Row],[競技番号]],"")</f>
        <v>129</v>
      </c>
      <c r="B1502" s="22">
        <f>IFERROR(テーブル_Swim015[[#This Row],[組]],"")</f>
        <v>2</v>
      </c>
      <c r="C1502" s="22">
        <f>IFERROR(テーブル_Swim015[[#This Row],[水路]],"")</f>
        <v>5</v>
      </c>
      <c r="D1502" s="22" t="str">
        <f t="shared" si="96"/>
        <v>12925</v>
      </c>
      <c r="E1502" s="22">
        <f>IFERROR(テーブル_Swim015[[#This Row],[選手番号]],"")</f>
        <v>411</v>
      </c>
      <c r="F1502" s="22" t="str">
        <f>IFERROR(VLOOKUP(E1502,Sheet3!A:H,3,0),"")</f>
        <v xml:space="preserve">髙木　心春                    </v>
      </c>
      <c r="G1502" s="22" t="str">
        <f>IFERROR(VLOOKUP(E1502,Sheet3!A:H,8,0),"")</f>
        <v xml:space="preserve">ＯＫ藍住        </v>
      </c>
      <c r="H1502" s="22" t="str">
        <f>IFERROR(VLOOKUP(E1502,Sheet2!A:B,2,0),"")</f>
        <v/>
      </c>
      <c r="I1502" s="22" t="str">
        <f t="shared" si="97"/>
        <v>411129</v>
      </c>
      <c r="J1502" s="22">
        <f t="shared" si="98"/>
        <v>2</v>
      </c>
      <c r="K1502" s="22">
        <f t="shared" si="99"/>
        <v>5</v>
      </c>
    </row>
    <row r="1503" spans="1:11">
      <c r="A1503" s="22">
        <f>IFERROR(テーブル_Swim015[[#This Row],[競技番号]],"")</f>
        <v>129</v>
      </c>
      <c r="B1503" s="22">
        <f>IFERROR(テーブル_Swim015[[#This Row],[組]],"")</f>
        <v>2</v>
      </c>
      <c r="C1503" s="22">
        <f>IFERROR(テーブル_Swim015[[#This Row],[水路]],"")</f>
        <v>6</v>
      </c>
      <c r="D1503" s="22" t="str">
        <f t="shared" si="96"/>
        <v>12926</v>
      </c>
      <c r="E1503" s="22">
        <f>IFERROR(テーブル_Swim015[[#This Row],[選手番号]],"")</f>
        <v>786</v>
      </c>
      <c r="F1503" s="22" t="str">
        <f>IFERROR(VLOOKUP(E1503,Sheet3!A:H,3,0),"")</f>
        <v xml:space="preserve">木村　美友                    </v>
      </c>
      <c r="G1503" s="22" t="str">
        <f>IFERROR(VLOOKUP(E1503,Sheet3!A:H,8,0),"")</f>
        <v xml:space="preserve">ZEYO-ST         </v>
      </c>
      <c r="H1503" s="22" t="str">
        <f>IFERROR(VLOOKUP(E1503,Sheet2!A:B,2,0),"")</f>
        <v/>
      </c>
      <c r="I1503" s="22" t="str">
        <f t="shared" si="97"/>
        <v>786129</v>
      </c>
      <c r="J1503" s="22">
        <f t="shared" si="98"/>
        <v>2</v>
      </c>
      <c r="K1503" s="22">
        <f t="shared" si="99"/>
        <v>6</v>
      </c>
    </row>
    <row r="1504" spans="1:11">
      <c r="A1504" s="22">
        <f>IFERROR(テーブル_Swim015[[#This Row],[競技番号]],"")</f>
        <v>129</v>
      </c>
      <c r="B1504" s="22">
        <f>IFERROR(テーブル_Swim015[[#This Row],[組]],"")</f>
        <v>2</v>
      </c>
      <c r="C1504" s="22">
        <f>IFERROR(テーブル_Swim015[[#This Row],[水路]],"")</f>
        <v>7</v>
      </c>
      <c r="D1504" s="22" t="str">
        <f t="shared" si="96"/>
        <v>12927</v>
      </c>
      <c r="E1504" s="22">
        <f>IFERROR(テーブル_Swim015[[#This Row],[選手番号]],"")</f>
        <v>39</v>
      </c>
      <c r="F1504" s="22" t="str">
        <f>IFERROR(VLOOKUP(E1504,Sheet3!A:H,3,0),"")</f>
        <v xml:space="preserve">和島　立湖                    </v>
      </c>
      <c r="G1504" s="22" t="str">
        <f>IFERROR(VLOOKUP(E1504,Sheet3!A:H,8,0),"")</f>
        <v xml:space="preserve">ジャパン高松    </v>
      </c>
      <c r="H1504" s="22" t="str">
        <f>IFERROR(VLOOKUP(E1504,Sheet2!A:B,2,0),"")</f>
        <v/>
      </c>
      <c r="I1504" s="22" t="str">
        <f t="shared" si="97"/>
        <v>39129</v>
      </c>
      <c r="J1504" s="22">
        <f t="shared" si="98"/>
        <v>2</v>
      </c>
      <c r="K1504" s="22">
        <f t="shared" si="99"/>
        <v>7</v>
      </c>
    </row>
    <row r="1505" spans="1:11">
      <c r="A1505" s="22">
        <f>IFERROR(テーブル_Swim015[[#This Row],[競技番号]],"")</f>
        <v>129</v>
      </c>
      <c r="B1505" s="22">
        <f>IFERROR(テーブル_Swim015[[#This Row],[組]],"")</f>
        <v>2</v>
      </c>
      <c r="C1505" s="22">
        <f>IFERROR(テーブル_Swim015[[#This Row],[水路]],"")</f>
        <v>8</v>
      </c>
      <c r="D1505" s="22" t="str">
        <f t="shared" si="96"/>
        <v>12928</v>
      </c>
      <c r="E1505" s="22">
        <f>IFERROR(テーブル_Swim015[[#This Row],[選手番号]],"")</f>
        <v>307</v>
      </c>
      <c r="F1505" s="22" t="str">
        <f>IFERROR(VLOOKUP(E1505,Sheet3!A:H,3,0),"")</f>
        <v xml:space="preserve">山本　果琳                    </v>
      </c>
      <c r="G1505" s="22" t="str">
        <f>IFERROR(VLOOKUP(E1505,Sheet3!A:H,8,0),"")</f>
        <v xml:space="preserve">ハッピーＳＳ    </v>
      </c>
      <c r="H1505" s="22" t="str">
        <f>IFERROR(VLOOKUP(E1505,Sheet2!A:B,2,0),"")</f>
        <v/>
      </c>
      <c r="I1505" s="22" t="str">
        <f t="shared" si="97"/>
        <v>307129</v>
      </c>
      <c r="J1505" s="22">
        <f t="shared" si="98"/>
        <v>2</v>
      </c>
      <c r="K1505" s="22">
        <f t="shared" si="99"/>
        <v>8</v>
      </c>
    </row>
    <row r="1506" spans="1:11">
      <c r="A1506" s="22">
        <f>IFERROR(テーブル_Swim015[[#This Row],[競技番号]],"")</f>
        <v>129</v>
      </c>
      <c r="B1506" s="22">
        <f>IFERROR(テーブル_Swim015[[#This Row],[組]],"")</f>
        <v>3</v>
      </c>
      <c r="C1506" s="22">
        <f>IFERROR(テーブル_Swim015[[#This Row],[水路]],"")</f>
        <v>1</v>
      </c>
      <c r="D1506" s="22" t="str">
        <f t="shared" si="96"/>
        <v>12931</v>
      </c>
      <c r="E1506" s="22">
        <f>IFERROR(テーブル_Swim015[[#This Row],[選手番号]],"")</f>
        <v>755</v>
      </c>
      <c r="F1506" s="22" t="str">
        <f>IFERROR(VLOOKUP(E1506,Sheet3!A:H,3,0),"")</f>
        <v xml:space="preserve">青木　咲璃                    </v>
      </c>
      <c r="G1506" s="22" t="str">
        <f>IFERROR(VLOOKUP(E1506,Sheet3!A:H,8,0),"")</f>
        <v xml:space="preserve">ＪＳＳ高知      </v>
      </c>
      <c r="H1506" s="22" t="str">
        <f>IFERROR(VLOOKUP(E1506,Sheet2!A:B,2,0),"")</f>
        <v/>
      </c>
      <c r="I1506" s="22" t="str">
        <f t="shared" si="97"/>
        <v>755129</v>
      </c>
      <c r="J1506" s="22">
        <f t="shared" si="98"/>
        <v>3</v>
      </c>
      <c r="K1506" s="22">
        <f t="shared" si="99"/>
        <v>1</v>
      </c>
    </row>
    <row r="1507" spans="1:11">
      <c r="A1507" s="22">
        <f>IFERROR(テーブル_Swim015[[#This Row],[競技番号]],"")</f>
        <v>129</v>
      </c>
      <c r="B1507" s="22">
        <f>IFERROR(テーブル_Swim015[[#This Row],[組]],"")</f>
        <v>3</v>
      </c>
      <c r="C1507" s="22">
        <f>IFERROR(テーブル_Swim015[[#This Row],[水路]],"")</f>
        <v>2</v>
      </c>
      <c r="D1507" s="22" t="str">
        <f t="shared" si="96"/>
        <v>12932</v>
      </c>
      <c r="E1507" s="22">
        <f>IFERROR(テーブル_Swim015[[#This Row],[選手番号]],"")</f>
        <v>599</v>
      </c>
      <c r="F1507" s="22" t="str">
        <f>IFERROR(VLOOKUP(E1507,Sheet3!A:H,3,0),"")</f>
        <v xml:space="preserve">上甲　涼帆                    </v>
      </c>
      <c r="G1507" s="22" t="str">
        <f>IFERROR(VLOOKUP(E1507,Sheet3!A:H,8,0),"")</f>
        <v xml:space="preserve">石原ＳＣ        </v>
      </c>
      <c r="H1507" s="22" t="str">
        <f>IFERROR(VLOOKUP(E1507,Sheet2!A:B,2,0),"")</f>
        <v/>
      </c>
      <c r="I1507" s="22" t="str">
        <f t="shared" si="97"/>
        <v>599129</v>
      </c>
      <c r="J1507" s="22">
        <f t="shared" si="98"/>
        <v>3</v>
      </c>
      <c r="K1507" s="22">
        <f t="shared" si="99"/>
        <v>2</v>
      </c>
    </row>
    <row r="1508" spans="1:11">
      <c r="A1508" s="22">
        <f>IFERROR(テーブル_Swim015[[#This Row],[競技番号]],"")</f>
        <v>129</v>
      </c>
      <c r="B1508" s="22">
        <f>IFERROR(テーブル_Swim015[[#This Row],[組]],"")</f>
        <v>3</v>
      </c>
      <c r="C1508" s="22">
        <f>IFERROR(テーブル_Swim015[[#This Row],[水路]],"")</f>
        <v>3</v>
      </c>
      <c r="D1508" s="22" t="str">
        <f t="shared" si="96"/>
        <v>12933</v>
      </c>
      <c r="E1508" s="22">
        <f>IFERROR(テーブル_Swim015[[#This Row],[選手番号]],"")</f>
        <v>281</v>
      </c>
      <c r="F1508" s="22" t="str">
        <f>IFERROR(VLOOKUP(E1508,Sheet3!A:H,3,0),"")</f>
        <v xml:space="preserve">小野　梓紗                    </v>
      </c>
      <c r="G1508" s="22" t="str">
        <f>IFERROR(VLOOKUP(E1508,Sheet3!A:H,8,0),"")</f>
        <v xml:space="preserve">ジャパン三木    </v>
      </c>
      <c r="H1508" s="22" t="str">
        <f>IFERROR(VLOOKUP(E1508,Sheet2!A:B,2,0),"")</f>
        <v/>
      </c>
      <c r="I1508" s="22" t="str">
        <f t="shared" si="97"/>
        <v>281129</v>
      </c>
      <c r="J1508" s="22">
        <f t="shared" si="98"/>
        <v>3</v>
      </c>
      <c r="K1508" s="22">
        <f t="shared" si="99"/>
        <v>3</v>
      </c>
    </row>
    <row r="1509" spans="1:11">
      <c r="A1509" s="22">
        <f>IFERROR(テーブル_Swim015[[#This Row],[競技番号]],"")</f>
        <v>129</v>
      </c>
      <c r="B1509" s="22">
        <f>IFERROR(テーブル_Swim015[[#This Row],[組]],"")</f>
        <v>3</v>
      </c>
      <c r="C1509" s="22">
        <f>IFERROR(テーブル_Swim015[[#This Row],[水路]],"")</f>
        <v>4</v>
      </c>
      <c r="D1509" s="22" t="str">
        <f t="shared" si="96"/>
        <v>12934</v>
      </c>
      <c r="E1509" s="22">
        <f>IFERROR(テーブル_Swim015[[#This Row],[選手番号]],"")</f>
        <v>204</v>
      </c>
      <c r="F1509" s="22" t="str">
        <f>IFERROR(VLOOKUP(E1509,Sheet3!A:H,3,0),"")</f>
        <v xml:space="preserve">大林　妃亜                    </v>
      </c>
      <c r="G1509" s="22" t="str">
        <f>IFERROR(VLOOKUP(E1509,Sheet3!A:H,8,0),"")</f>
        <v xml:space="preserve">坂出伊藤ＳＳ    </v>
      </c>
      <c r="H1509" s="22" t="str">
        <f>IFERROR(VLOOKUP(E1509,Sheet2!A:B,2,0),"")</f>
        <v/>
      </c>
      <c r="I1509" s="22" t="str">
        <f t="shared" si="97"/>
        <v>204129</v>
      </c>
      <c r="J1509" s="22">
        <f t="shared" si="98"/>
        <v>3</v>
      </c>
      <c r="K1509" s="22">
        <f t="shared" si="99"/>
        <v>4</v>
      </c>
    </row>
    <row r="1510" spans="1:11">
      <c r="A1510" s="22">
        <f>IFERROR(テーブル_Swim015[[#This Row],[競技番号]],"")</f>
        <v>129</v>
      </c>
      <c r="B1510" s="22">
        <f>IFERROR(テーブル_Swim015[[#This Row],[組]],"")</f>
        <v>3</v>
      </c>
      <c r="C1510" s="22">
        <f>IFERROR(テーブル_Swim015[[#This Row],[水路]],"")</f>
        <v>5</v>
      </c>
      <c r="D1510" s="22" t="str">
        <f t="shared" si="96"/>
        <v>12935</v>
      </c>
      <c r="E1510" s="22">
        <f>IFERROR(テーブル_Swim015[[#This Row],[選手番号]],"")</f>
        <v>168</v>
      </c>
      <c r="F1510" s="22" t="str">
        <f>IFERROR(VLOOKUP(E1510,Sheet3!A:H,3,0),"")</f>
        <v xml:space="preserve">篠原　瑠花                    </v>
      </c>
      <c r="G1510" s="22" t="str">
        <f>IFERROR(VLOOKUP(E1510,Sheet3!A:H,8,0),"")</f>
        <v xml:space="preserve">伊藤ＳＳ        </v>
      </c>
      <c r="H1510" s="22" t="str">
        <f>IFERROR(VLOOKUP(E1510,Sheet2!A:B,2,0),"")</f>
        <v/>
      </c>
      <c r="I1510" s="22" t="str">
        <f t="shared" si="97"/>
        <v>168129</v>
      </c>
      <c r="J1510" s="22">
        <f t="shared" si="98"/>
        <v>3</v>
      </c>
      <c r="K1510" s="22">
        <f t="shared" si="99"/>
        <v>5</v>
      </c>
    </row>
    <row r="1511" spans="1:11">
      <c r="A1511" s="22">
        <f>IFERROR(テーブル_Swim015[[#This Row],[競技番号]],"")</f>
        <v>129</v>
      </c>
      <c r="B1511" s="22">
        <f>IFERROR(テーブル_Swim015[[#This Row],[組]],"")</f>
        <v>3</v>
      </c>
      <c r="C1511" s="22">
        <f>IFERROR(テーブル_Swim015[[#This Row],[水路]],"")</f>
        <v>6</v>
      </c>
      <c r="D1511" s="22" t="str">
        <f t="shared" si="96"/>
        <v>12936</v>
      </c>
      <c r="E1511" s="22">
        <f>IFERROR(テーブル_Swim015[[#This Row],[選手番号]],"")</f>
        <v>205</v>
      </c>
      <c r="F1511" s="22" t="str">
        <f>IFERROR(VLOOKUP(E1511,Sheet3!A:H,3,0),"")</f>
        <v xml:space="preserve">原村　陽菜                    </v>
      </c>
      <c r="G1511" s="22" t="str">
        <f>IFERROR(VLOOKUP(E1511,Sheet3!A:H,8,0),"")</f>
        <v xml:space="preserve">坂出伊藤ＳＳ    </v>
      </c>
      <c r="H1511" s="22" t="str">
        <f>IFERROR(VLOOKUP(E1511,Sheet2!A:B,2,0),"")</f>
        <v/>
      </c>
      <c r="I1511" s="22" t="str">
        <f t="shared" si="97"/>
        <v>205129</v>
      </c>
      <c r="J1511" s="22">
        <f t="shared" si="98"/>
        <v>3</v>
      </c>
      <c r="K1511" s="22">
        <f t="shared" si="99"/>
        <v>6</v>
      </c>
    </row>
    <row r="1512" spans="1:11">
      <c r="A1512" s="22">
        <f>IFERROR(テーブル_Swim015[[#This Row],[競技番号]],"")</f>
        <v>129</v>
      </c>
      <c r="B1512" s="22">
        <f>IFERROR(テーブル_Swim015[[#This Row],[組]],"")</f>
        <v>3</v>
      </c>
      <c r="C1512" s="22">
        <f>IFERROR(テーブル_Swim015[[#This Row],[水路]],"")</f>
        <v>7</v>
      </c>
      <c r="D1512" s="22" t="str">
        <f t="shared" si="96"/>
        <v>12937</v>
      </c>
      <c r="E1512" s="22">
        <f>IFERROR(テーブル_Swim015[[#This Row],[選手番号]],"")</f>
        <v>85</v>
      </c>
      <c r="F1512" s="22" t="str">
        <f>IFERROR(VLOOKUP(E1512,Sheet3!A:H,3,0),"")</f>
        <v xml:space="preserve">秋山　海音                    </v>
      </c>
      <c r="G1512" s="22" t="str">
        <f>IFERROR(VLOOKUP(E1512,Sheet3!A:H,8,0),"")</f>
        <v xml:space="preserve">ジャパン丸亀    </v>
      </c>
      <c r="H1512" s="22" t="str">
        <f>IFERROR(VLOOKUP(E1512,Sheet2!A:B,2,0),"")</f>
        <v/>
      </c>
      <c r="I1512" s="22" t="str">
        <f t="shared" si="97"/>
        <v>85129</v>
      </c>
      <c r="J1512" s="22">
        <f t="shared" si="98"/>
        <v>3</v>
      </c>
      <c r="K1512" s="22">
        <f t="shared" si="99"/>
        <v>7</v>
      </c>
    </row>
    <row r="1513" spans="1:11">
      <c r="A1513" s="22">
        <f>IFERROR(テーブル_Swim015[[#This Row],[競技番号]],"")</f>
        <v>129</v>
      </c>
      <c r="B1513" s="22">
        <f>IFERROR(テーブル_Swim015[[#This Row],[組]],"")</f>
        <v>3</v>
      </c>
      <c r="C1513" s="22">
        <f>IFERROR(テーブル_Swim015[[#This Row],[水路]],"")</f>
        <v>8</v>
      </c>
      <c r="D1513" s="22" t="str">
        <f t="shared" si="96"/>
        <v>12938</v>
      </c>
      <c r="E1513" s="22">
        <f>IFERROR(テーブル_Swim015[[#This Row],[選手番号]],"")</f>
        <v>330</v>
      </c>
      <c r="F1513" s="22" t="str">
        <f>IFERROR(VLOOKUP(E1513,Sheet3!A:H,3,0),"")</f>
        <v xml:space="preserve">竹内　桜杏                    </v>
      </c>
      <c r="G1513" s="22" t="str">
        <f>IFERROR(VLOOKUP(E1513,Sheet3!A:H,8,0),"")</f>
        <v xml:space="preserve">ハッピー阿南    </v>
      </c>
      <c r="H1513" s="22" t="str">
        <f>IFERROR(VLOOKUP(E1513,Sheet2!A:B,2,0),"")</f>
        <v/>
      </c>
      <c r="I1513" s="22" t="str">
        <f t="shared" si="97"/>
        <v>330129</v>
      </c>
      <c r="J1513" s="22">
        <f t="shared" si="98"/>
        <v>3</v>
      </c>
      <c r="K1513" s="22">
        <f t="shared" si="99"/>
        <v>8</v>
      </c>
    </row>
    <row r="1514" spans="1:11">
      <c r="A1514" s="22">
        <f>IFERROR(テーブル_Swim015[[#This Row],[競技番号]],"")</f>
        <v>130</v>
      </c>
      <c r="B1514" s="22">
        <f>IFERROR(テーブル_Swim015[[#This Row],[組]],"")</f>
        <v>1</v>
      </c>
      <c r="C1514" s="22">
        <f>IFERROR(テーブル_Swim015[[#This Row],[水路]],"")</f>
        <v>1</v>
      </c>
      <c r="D1514" s="22" t="str">
        <f t="shared" si="96"/>
        <v>13011</v>
      </c>
      <c r="E1514" s="22">
        <f>IFERROR(テーブル_Swim015[[#This Row],[選手番号]],"")</f>
        <v>152</v>
      </c>
      <c r="F1514" s="22" t="str">
        <f>IFERROR(VLOOKUP(E1514,Sheet3!A:H,3,0),"")</f>
        <v xml:space="preserve">竹内　大和                    </v>
      </c>
      <c r="G1514" s="22" t="str">
        <f>IFERROR(VLOOKUP(E1514,Sheet3!A:H,8,0),"")</f>
        <v xml:space="preserve">伊藤ＳＳ        </v>
      </c>
      <c r="H1514" s="22" t="str">
        <f>IFERROR(VLOOKUP(E1514,Sheet2!A:B,2,0),"")</f>
        <v/>
      </c>
      <c r="I1514" s="22" t="str">
        <f t="shared" si="97"/>
        <v>152130</v>
      </c>
      <c r="J1514" s="22">
        <f t="shared" si="98"/>
        <v>1</v>
      </c>
      <c r="K1514" s="22">
        <f t="shared" si="99"/>
        <v>1</v>
      </c>
    </row>
    <row r="1515" spans="1:11">
      <c r="A1515" s="22">
        <f>IFERROR(テーブル_Swim015[[#This Row],[競技番号]],"")</f>
        <v>130</v>
      </c>
      <c r="B1515" s="22">
        <f>IFERROR(テーブル_Swim015[[#This Row],[組]],"")</f>
        <v>1</v>
      </c>
      <c r="C1515" s="22">
        <f>IFERROR(テーブル_Swim015[[#This Row],[水路]],"")</f>
        <v>2</v>
      </c>
      <c r="D1515" s="22" t="str">
        <f t="shared" si="96"/>
        <v>13012</v>
      </c>
      <c r="E1515" s="22">
        <f>IFERROR(テーブル_Swim015[[#This Row],[選手番号]],"")</f>
        <v>418</v>
      </c>
      <c r="F1515" s="22" t="str">
        <f>IFERROR(VLOOKUP(E1515,Sheet3!A:H,3,0),"")</f>
        <v xml:space="preserve">宮田　真吾                    </v>
      </c>
      <c r="G1515" s="22" t="str">
        <f>IFERROR(VLOOKUP(E1515,Sheet3!A:H,8,0),"")</f>
        <v xml:space="preserve">トビウオ川内    </v>
      </c>
      <c r="H1515" s="22" t="str">
        <f>IFERROR(VLOOKUP(E1515,Sheet2!A:B,2,0),"")</f>
        <v/>
      </c>
      <c r="I1515" s="22" t="str">
        <f t="shared" si="97"/>
        <v>418130</v>
      </c>
      <c r="J1515" s="22">
        <f t="shared" si="98"/>
        <v>1</v>
      </c>
      <c r="K1515" s="22">
        <f t="shared" si="99"/>
        <v>2</v>
      </c>
    </row>
    <row r="1516" spans="1:11">
      <c r="A1516" s="22">
        <f>IFERROR(テーブル_Swim015[[#This Row],[競技番号]],"")</f>
        <v>130</v>
      </c>
      <c r="B1516" s="22">
        <f>IFERROR(テーブル_Swim015[[#This Row],[組]],"")</f>
        <v>1</v>
      </c>
      <c r="C1516" s="22">
        <f>IFERROR(テーブル_Swim015[[#This Row],[水路]],"")</f>
        <v>3</v>
      </c>
      <c r="D1516" s="22" t="str">
        <f t="shared" si="96"/>
        <v>13013</v>
      </c>
      <c r="E1516" s="22">
        <f>IFERROR(テーブル_Swim015[[#This Row],[選手番号]],"")</f>
        <v>18</v>
      </c>
      <c r="F1516" s="22" t="str">
        <f>IFERROR(VLOOKUP(E1516,Sheet3!A:H,3,0),"")</f>
        <v xml:space="preserve">眞鍋　千駿                    </v>
      </c>
      <c r="G1516" s="22" t="str">
        <f>IFERROR(VLOOKUP(E1516,Sheet3!A:H,8,0),"")</f>
        <v xml:space="preserve">ジャパン高松    </v>
      </c>
      <c r="H1516" s="22" t="str">
        <f>IFERROR(VLOOKUP(E1516,Sheet2!A:B,2,0),"")</f>
        <v/>
      </c>
      <c r="I1516" s="22" t="str">
        <f t="shared" si="97"/>
        <v>18130</v>
      </c>
      <c r="J1516" s="22">
        <f t="shared" si="98"/>
        <v>1</v>
      </c>
      <c r="K1516" s="22">
        <f t="shared" si="99"/>
        <v>3</v>
      </c>
    </row>
    <row r="1517" spans="1:11">
      <c r="A1517" s="22">
        <f>IFERROR(テーブル_Swim015[[#This Row],[競技番号]],"")</f>
        <v>130</v>
      </c>
      <c r="B1517" s="22">
        <f>IFERROR(テーブル_Swim015[[#This Row],[組]],"")</f>
        <v>1</v>
      </c>
      <c r="C1517" s="22">
        <f>IFERROR(テーブル_Swim015[[#This Row],[水路]],"")</f>
        <v>4</v>
      </c>
      <c r="D1517" s="22" t="str">
        <f t="shared" si="96"/>
        <v>13014</v>
      </c>
      <c r="E1517" s="22">
        <f>IFERROR(テーブル_Swim015[[#This Row],[選手番号]],"")</f>
        <v>522</v>
      </c>
      <c r="F1517" s="22" t="str">
        <f>IFERROR(VLOOKUP(E1517,Sheet3!A:H,3,0),"")</f>
        <v xml:space="preserve">佐藤　　光                    </v>
      </c>
      <c r="G1517" s="22" t="str">
        <f>IFERROR(VLOOKUP(E1517,Sheet3!A:H,8,0),"")</f>
        <v xml:space="preserve">ファイブテン    </v>
      </c>
      <c r="H1517" s="22" t="str">
        <f>IFERROR(VLOOKUP(E1517,Sheet2!A:B,2,0),"")</f>
        <v/>
      </c>
      <c r="I1517" s="22" t="str">
        <f t="shared" si="97"/>
        <v>522130</v>
      </c>
      <c r="J1517" s="22">
        <f t="shared" si="98"/>
        <v>1</v>
      </c>
      <c r="K1517" s="22">
        <f t="shared" si="99"/>
        <v>4</v>
      </c>
    </row>
    <row r="1518" spans="1:11">
      <c r="A1518" s="22">
        <f>IFERROR(テーブル_Swim015[[#This Row],[競技番号]],"")</f>
        <v>130</v>
      </c>
      <c r="B1518" s="22">
        <f>IFERROR(テーブル_Swim015[[#This Row],[組]],"")</f>
        <v>1</v>
      </c>
      <c r="C1518" s="22">
        <f>IFERROR(テーブル_Swim015[[#This Row],[水路]],"")</f>
        <v>5</v>
      </c>
      <c r="D1518" s="22" t="str">
        <f t="shared" si="96"/>
        <v>13015</v>
      </c>
      <c r="E1518" s="22">
        <f>IFERROR(テーブル_Swim015[[#This Row],[選手番号]],"")</f>
        <v>59</v>
      </c>
      <c r="F1518" s="22" t="str">
        <f>IFERROR(VLOOKUP(E1518,Sheet3!A:H,3,0),"")</f>
        <v xml:space="preserve">柏原　海翔                    </v>
      </c>
      <c r="G1518" s="22" t="str">
        <f>IFERROR(VLOOKUP(E1518,Sheet3!A:H,8,0),"")</f>
        <v xml:space="preserve">ジャパン丸亀    </v>
      </c>
      <c r="H1518" s="22" t="str">
        <f>IFERROR(VLOOKUP(E1518,Sheet2!A:B,2,0),"")</f>
        <v/>
      </c>
      <c r="I1518" s="22" t="str">
        <f t="shared" si="97"/>
        <v>59130</v>
      </c>
      <c r="J1518" s="22">
        <f t="shared" si="98"/>
        <v>1</v>
      </c>
      <c r="K1518" s="22">
        <f t="shared" si="99"/>
        <v>5</v>
      </c>
    </row>
    <row r="1519" spans="1:11">
      <c r="A1519" s="22">
        <f>IFERROR(テーブル_Swim015[[#This Row],[競技番号]],"")</f>
        <v>130</v>
      </c>
      <c r="B1519" s="22">
        <f>IFERROR(テーブル_Swim015[[#This Row],[組]],"")</f>
        <v>1</v>
      </c>
      <c r="C1519" s="22">
        <f>IFERROR(テーブル_Swim015[[#This Row],[水路]],"")</f>
        <v>6</v>
      </c>
      <c r="D1519" s="22" t="str">
        <f t="shared" si="96"/>
        <v>13016</v>
      </c>
      <c r="E1519" s="22">
        <f>IFERROR(テーブル_Swim015[[#This Row],[選手番号]],"")</f>
        <v>416</v>
      </c>
      <c r="F1519" s="22" t="str">
        <f>IFERROR(VLOOKUP(E1519,Sheet3!A:H,3,0),"")</f>
        <v xml:space="preserve">山下　敦史                    </v>
      </c>
      <c r="G1519" s="22" t="str">
        <f>IFERROR(VLOOKUP(E1519,Sheet3!A:H,8,0),"")</f>
        <v xml:space="preserve">トビウオ川内    </v>
      </c>
      <c r="H1519" s="22" t="str">
        <f>IFERROR(VLOOKUP(E1519,Sheet2!A:B,2,0),"")</f>
        <v/>
      </c>
      <c r="I1519" s="22" t="str">
        <f t="shared" si="97"/>
        <v>416130</v>
      </c>
      <c r="J1519" s="22">
        <f t="shared" si="98"/>
        <v>1</v>
      </c>
      <c r="K1519" s="22">
        <f t="shared" si="99"/>
        <v>6</v>
      </c>
    </row>
    <row r="1520" spans="1:11">
      <c r="A1520" s="22">
        <f>IFERROR(テーブル_Swim015[[#This Row],[競技番号]],"")</f>
        <v>130</v>
      </c>
      <c r="B1520" s="22">
        <f>IFERROR(テーブル_Swim015[[#This Row],[組]],"")</f>
        <v>1</v>
      </c>
      <c r="C1520" s="22">
        <f>IFERROR(テーブル_Swim015[[#This Row],[水路]],"")</f>
        <v>7</v>
      </c>
      <c r="D1520" s="22" t="str">
        <f t="shared" si="96"/>
        <v>13017</v>
      </c>
      <c r="E1520" s="22">
        <f>IFERROR(テーブル_Swim015[[#This Row],[選手番号]],"")</f>
        <v>99</v>
      </c>
      <c r="F1520" s="22" t="str">
        <f>IFERROR(VLOOKUP(E1520,Sheet3!A:H,3,0),"")</f>
        <v xml:space="preserve">三好　　新                    </v>
      </c>
      <c r="G1520" s="22" t="str">
        <f>IFERROR(VLOOKUP(E1520,Sheet3!A:H,8,0),"")</f>
        <v xml:space="preserve">ジャパン観      </v>
      </c>
      <c r="H1520" s="22" t="str">
        <f>IFERROR(VLOOKUP(E1520,Sheet2!A:B,2,0),"")</f>
        <v/>
      </c>
      <c r="I1520" s="22" t="str">
        <f t="shared" si="97"/>
        <v>99130</v>
      </c>
      <c r="J1520" s="22">
        <f t="shared" si="98"/>
        <v>1</v>
      </c>
      <c r="K1520" s="22">
        <f t="shared" si="99"/>
        <v>7</v>
      </c>
    </row>
    <row r="1521" spans="1:11">
      <c r="A1521" s="22">
        <f>IFERROR(テーブル_Swim015[[#This Row],[競技番号]],"")</f>
        <v>130</v>
      </c>
      <c r="B1521" s="22">
        <f>IFERROR(テーブル_Swim015[[#This Row],[組]],"")</f>
        <v>1</v>
      </c>
      <c r="C1521" s="22">
        <f>IFERROR(テーブル_Swim015[[#This Row],[水路]],"")</f>
        <v>8</v>
      </c>
      <c r="D1521" s="22" t="str">
        <f t="shared" si="96"/>
        <v>13018</v>
      </c>
      <c r="E1521" s="22">
        <f>IFERROR(テーブル_Swim015[[#This Row],[選手番号]],"")</f>
        <v>0</v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>0130</v>
      </c>
      <c r="J1521" s="22">
        <f t="shared" si="98"/>
        <v>1</v>
      </c>
      <c r="K1521" s="22">
        <f t="shared" si="99"/>
        <v>8</v>
      </c>
    </row>
    <row r="1522" spans="1:11">
      <c r="A1522" s="22">
        <f>IFERROR(テーブル_Swim015[[#This Row],[競技番号]],"")</f>
        <v>130</v>
      </c>
      <c r="B1522" s="22">
        <f>IFERROR(テーブル_Swim015[[#This Row],[組]],"")</f>
        <v>2</v>
      </c>
      <c r="C1522" s="22">
        <f>IFERROR(テーブル_Swim015[[#This Row],[水路]],"")</f>
        <v>1</v>
      </c>
      <c r="D1522" s="22" t="str">
        <f t="shared" si="96"/>
        <v>13021</v>
      </c>
      <c r="E1522" s="22">
        <f>IFERROR(テーブル_Swim015[[#This Row],[選手番号]],"")</f>
        <v>16</v>
      </c>
      <c r="F1522" s="22" t="str">
        <f>IFERROR(VLOOKUP(E1522,Sheet3!A:H,3,0),"")</f>
        <v xml:space="preserve">辰己　徹真                    </v>
      </c>
      <c r="G1522" s="22" t="str">
        <f>IFERROR(VLOOKUP(E1522,Sheet3!A:H,8,0),"")</f>
        <v xml:space="preserve">ジャパン高松    </v>
      </c>
      <c r="H1522" s="22" t="str">
        <f>IFERROR(VLOOKUP(E1522,Sheet2!A:B,2,0),"")</f>
        <v/>
      </c>
      <c r="I1522" s="22" t="str">
        <f t="shared" si="97"/>
        <v>16130</v>
      </c>
      <c r="J1522" s="22">
        <f t="shared" si="98"/>
        <v>2</v>
      </c>
      <c r="K1522" s="22">
        <f t="shared" si="99"/>
        <v>1</v>
      </c>
    </row>
    <row r="1523" spans="1:11">
      <c r="A1523" s="22">
        <f>IFERROR(テーブル_Swim015[[#This Row],[競技番号]],"")</f>
        <v>130</v>
      </c>
      <c r="B1523" s="22">
        <f>IFERROR(テーブル_Swim015[[#This Row],[組]],"")</f>
        <v>2</v>
      </c>
      <c r="C1523" s="22">
        <f>IFERROR(テーブル_Swim015[[#This Row],[水路]],"")</f>
        <v>2</v>
      </c>
      <c r="D1523" s="22" t="str">
        <f t="shared" si="96"/>
        <v>13022</v>
      </c>
      <c r="E1523" s="22">
        <f>IFERROR(テーブル_Swim015[[#This Row],[選手番号]],"")</f>
        <v>648</v>
      </c>
      <c r="F1523" s="22" t="str">
        <f>IFERROR(VLOOKUP(E1523,Sheet3!A:H,3,0),"")</f>
        <v xml:space="preserve">櫻井　理道                    </v>
      </c>
      <c r="G1523" s="22" t="str">
        <f>IFERROR(VLOOKUP(E1523,Sheet3!A:H,8,0),"")</f>
        <v xml:space="preserve">コミュニティ    </v>
      </c>
      <c r="H1523" s="22" t="str">
        <f>IFERROR(VLOOKUP(E1523,Sheet2!A:B,2,0),"")</f>
        <v/>
      </c>
      <c r="I1523" s="22" t="str">
        <f t="shared" si="97"/>
        <v>648130</v>
      </c>
      <c r="J1523" s="22">
        <f t="shared" si="98"/>
        <v>2</v>
      </c>
      <c r="K1523" s="22">
        <f t="shared" si="99"/>
        <v>2</v>
      </c>
    </row>
    <row r="1524" spans="1:11">
      <c r="A1524" s="22">
        <f>IFERROR(テーブル_Swim015[[#This Row],[競技番号]],"")</f>
        <v>130</v>
      </c>
      <c r="B1524" s="22">
        <f>IFERROR(テーブル_Swim015[[#This Row],[組]],"")</f>
        <v>2</v>
      </c>
      <c r="C1524" s="22">
        <f>IFERROR(テーブル_Swim015[[#This Row],[水路]],"")</f>
        <v>3</v>
      </c>
      <c r="D1524" s="22" t="str">
        <f t="shared" si="96"/>
        <v>13023</v>
      </c>
      <c r="E1524" s="22">
        <f>IFERROR(テーブル_Swim015[[#This Row],[選手番号]],"")</f>
        <v>614</v>
      </c>
      <c r="F1524" s="22" t="str">
        <f>IFERROR(VLOOKUP(E1524,Sheet3!A:H,3,0),"")</f>
        <v xml:space="preserve">渡瀬　陽太                    </v>
      </c>
      <c r="G1524" s="22" t="str">
        <f>IFERROR(VLOOKUP(E1524,Sheet3!A:H,8,0),"")</f>
        <v xml:space="preserve">フィッタ松山    </v>
      </c>
      <c r="H1524" s="22" t="str">
        <f>IFERROR(VLOOKUP(E1524,Sheet2!A:B,2,0),"")</f>
        <v/>
      </c>
      <c r="I1524" s="22" t="str">
        <f t="shared" si="97"/>
        <v>614130</v>
      </c>
      <c r="J1524" s="22">
        <f t="shared" si="98"/>
        <v>2</v>
      </c>
      <c r="K1524" s="22">
        <f t="shared" si="99"/>
        <v>3</v>
      </c>
    </row>
    <row r="1525" spans="1:11">
      <c r="A1525" s="22">
        <f>IFERROR(テーブル_Swim015[[#This Row],[競技番号]],"")</f>
        <v>130</v>
      </c>
      <c r="B1525" s="22">
        <f>IFERROR(テーブル_Swim015[[#This Row],[組]],"")</f>
        <v>2</v>
      </c>
      <c r="C1525" s="22">
        <f>IFERROR(テーブル_Swim015[[#This Row],[水路]],"")</f>
        <v>4</v>
      </c>
      <c r="D1525" s="22" t="str">
        <f t="shared" si="96"/>
        <v>13024</v>
      </c>
      <c r="E1525" s="22">
        <f>IFERROR(テーブル_Swim015[[#This Row],[選手番号]],"")</f>
        <v>297</v>
      </c>
      <c r="F1525" s="22" t="str">
        <f>IFERROR(VLOOKUP(E1525,Sheet3!A:H,3,0),"")</f>
        <v xml:space="preserve">井下　一葵                    </v>
      </c>
      <c r="G1525" s="22" t="str">
        <f>IFERROR(VLOOKUP(E1525,Sheet3!A:H,8,0),"")</f>
        <v xml:space="preserve">ＷＡＭＳＴ      </v>
      </c>
      <c r="H1525" s="22" t="str">
        <f>IFERROR(VLOOKUP(E1525,Sheet2!A:B,2,0),"")</f>
        <v/>
      </c>
      <c r="I1525" s="22" t="str">
        <f t="shared" si="97"/>
        <v>297130</v>
      </c>
      <c r="J1525" s="22">
        <f t="shared" si="98"/>
        <v>2</v>
      </c>
      <c r="K1525" s="22">
        <f t="shared" si="99"/>
        <v>4</v>
      </c>
    </row>
    <row r="1526" spans="1:11">
      <c r="A1526" s="22">
        <f>IFERROR(テーブル_Swim015[[#This Row],[競技番号]],"")</f>
        <v>130</v>
      </c>
      <c r="B1526" s="22">
        <f>IFERROR(テーブル_Swim015[[#This Row],[組]],"")</f>
        <v>2</v>
      </c>
      <c r="C1526" s="22">
        <f>IFERROR(テーブル_Swim015[[#This Row],[水路]],"")</f>
        <v>5</v>
      </c>
      <c r="D1526" s="22" t="str">
        <f t="shared" si="96"/>
        <v>13025</v>
      </c>
      <c r="E1526" s="22">
        <f>IFERROR(テーブル_Swim015[[#This Row],[選手番号]],"")</f>
        <v>193</v>
      </c>
      <c r="F1526" s="22" t="str">
        <f>IFERROR(VLOOKUP(E1526,Sheet3!A:H,3,0),"")</f>
        <v xml:space="preserve">中井　隆心                    </v>
      </c>
      <c r="G1526" s="22" t="str">
        <f>IFERROR(VLOOKUP(E1526,Sheet3!A:H,8,0),"")</f>
        <v xml:space="preserve">坂出伊藤ＳＳ    </v>
      </c>
      <c r="H1526" s="22" t="str">
        <f>IFERROR(VLOOKUP(E1526,Sheet2!A:B,2,0),"")</f>
        <v/>
      </c>
      <c r="I1526" s="22" t="str">
        <f t="shared" si="97"/>
        <v>193130</v>
      </c>
      <c r="J1526" s="22">
        <f t="shared" si="98"/>
        <v>2</v>
      </c>
      <c r="K1526" s="22">
        <f t="shared" si="99"/>
        <v>5</v>
      </c>
    </row>
    <row r="1527" spans="1:11">
      <c r="A1527" s="22">
        <f>IFERROR(テーブル_Swim015[[#This Row],[競技番号]],"")</f>
        <v>130</v>
      </c>
      <c r="B1527" s="22">
        <f>IFERROR(テーブル_Swim015[[#This Row],[組]],"")</f>
        <v>2</v>
      </c>
      <c r="C1527" s="22">
        <f>IFERROR(テーブル_Swim015[[#This Row],[水路]],"")</f>
        <v>6</v>
      </c>
      <c r="D1527" s="22" t="str">
        <f t="shared" si="96"/>
        <v>13026</v>
      </c>
      <c r="E1527" s="22">
        <f>IFERROR(テーブル_Swim015[[#This Row],[選手番号]],"")</f>
        <v>507</v>
      </c>
      <c r="F1527" s="22" t="str">
        <f>IFERROR(VLOOKUP(E1527,Sheet3!A:H,3,0),"")</f>
        <v xml:space="preserve">斧　　修平                    </v>
      </c>
      <c r="G1527" s="22" t="str">
        <f>IFERROR(VLOOKUP(E1527,Sheet3!A:H,8,0),"")</f>
        <v xml:space="preserve">Z-UP            </v>
      </c>
      <c r="H1527" s="22" t="str">
        <f>IFERROR(VLOOKUP(E1527,Sheet2!A:B,2,0),"")</f>
        <v/>
      </c>
      <c r="I1527" s="22" t="str">
        <f t="shared" si="97"/>
        <v>507130</v>
      </c>
      <c r="J1527" s="22">
        <f t="shared" si="98"/>
        <v>2</v>
      </c>
      <c r="K1527" s="22">
        <f t="shared" si="99"/>
        <v>6</v>
      </c>
    </row>
    <row r="1528" spans="1:11">
      <c r="A1528" s="22">
        <f>IFERROR(テーブル_Swim015[[#This Row],[競技番号]],"")</f>
        <v>130</v>
      </c>
      <c r="B1528" s="22">
        <f>IFERROR(テーブル_Swim015[[#This Row],[組]],"")</f>
        <v>2</v>
      </c>
      <c r="C1528" s="22">
        <f>IFERROR(テーブル_Swim015[[#This Row],[水路]],"")</f>
        <v>7</v>
      </c>
      <c r="D1528" s="22" t="str">
        <f t="shared" si="96"/>
        <v>13027</v>
      </c>
      <c r="E1528" s="22">
        <f>IFERROR(テーブル_Swim015[[#This Row],[選手番号]],"")</f>
        <v>384</v>
      </c>
      <c r="F1528" s="22" t="str">
        <f>IFERROR(VLOOKUP(E1528,Sheet3!A:H,3,0),"")</f>
        <v xml:space="preserve">小笠　竜弥                    </v>
      </c>
      <c r="G1528" s="22" t="str">
        <f>IFERROR(VLOOKUP(E1528,Sheet3!A:H,8,0),"")</f>
        <v xml:space="preserve">ＯＫ脇町        </v>
      </c>
      <c r="H1528" s="22" t="str">
        <f>IFERROR(VLOOKUP(E1528,Sheet2!A:B,2,0),"")</f>
        <v/>
      </c>
      <c r="I1528" s="22" t="str">
        <f t="shared" si="97"/>
        <v>384130</v>
      </c>
      <c r="J1528" s="22">
        <f t="shared" si="98"/>
        <v>2</v>
      </c>
      <c r="K1528" s="22">
        <f t="shared" si="99"/>
        <v>7</v>
      </c>
    </row>
    <row r="1529" spans="1:11">
      <c r="A1529" s="22">
        <f>IFERROR(テーブル_Swim015[[#This Row],[競技番号]],"")</f>
        <v>130</v>
      </c>
      <c r="B1529" s="22">
        <f>IFERROR(テーブル_Swim015[[#This Row],[組]],"")</f>
        <v>2</v>
      </c>
      <c r="C1529" s="22">
        <f>IFERROR(テーブル_Swim015[[#This Row],[水路]],"")</f>
        <v>8</v>
      </c>
      <c r="D1529" s="22" t="str">
        <f t="shared" si="96"/>
        <v>13028</v>
      </c>
      <c r="E1529" s="22">
        <f>IFERROR(テーブル_Swim015[[#This Row],[選手番号]],"")</f>
        <v>247</v>
      </c>
      <c r="F1529" s="22" t="str">
        <f>IFERROR(VLOOKUP(E1529,Sheet3!A:H,3,0),"")</f>
        <v xml:space="preserve">杉岡　海翔                    </v>
      </c>
      <c r="G1529" s="22" t="str">
        <f>IFERROR(VLOOKUP(E1529,Sheet3!A:H,8,0),"")</f>
        <v xml:space="preserve">JSSセンコー     </v>
      </c>
      <c r="H1529" s="22" t="str">
        <f>IFERROR(VLOOKUP(E1529,Sheet2!A:B,2,0),"")</f>
        <v/>
      </c>
      <c r="I1529" s="22" t="str">
        <f t="shared" si="97"/>
        <v>247130</v>
      </c>
      <c r="J1529" s="22">
        <f t="shared" si="98"/>
        <v>2</v>
      </c>
      <c r="K1529" s="22">
        <f t="shared" si="99"/>
        <v>8</v>
      </c>
    </row>
    <row r="1530" spans="1:11">
      <c r="A1530" s="22">
        <f>IFERROR(テーブル_Swim015[[#This Row],[競技番号]],"")</f>
        <v>130</v>
      </c>
      <c r="B1530" s="22">
        <f>IFERROR(テーブル_Swim015[[#This Row],[組]],"")</f>
        <v>3</v>
      </c>
      <c r="C1530" s="22">
        <f>IFERROR(テーブル_Swim015[[#This Row],[水路]],"")</f>
        <v>1</v>
      </c>
      <c r="D1530" s="22" t="str">
        <f t="shared" si="96"/>
        <v>13031</v>
      </c>
      <c r="E1530" s="22">
        <f>IFERROR(テーブル_Swim015[[#This Row],[選手番号]],"")</f>
        <v>661</v>
      </c>
      <c r="F1530" s="22" t="str">
        <f>IFERROR(VLOOKUP(E1530,Sheet3!A:H,3,0),"")</f>
        <v xml:space="preserve">福本　歩夢                    </v>
      </c>
      <c r="G1530" s="22" t="str">
        <f>IFERROR(VLOOKUP(E1530,Sheet3!A:H,8,0),"")</f>
        <v xml:space="preserve">Ryuow           </v>
      </c>
      <c r="H1530" s="22" t="str">
        <f>IFERROR(VLOOKUP(E1530,Sheet2!A:B,2,0),"")</f>
        <v/>
      </c>
      <c r="I1530" s="22" t="str">
        <f t="shared" si="97"/>
        <v>661130</v>
      </c>
      <c r="J1530" s="22">
        <f t="shared" si="98"/>
        <v>3</v>
      </c>
      <c r="K1530" s="22">
        <f t="shared" si="99"/>
        <v>1</v>
      </c>
    </row>
    <row r="1531" spans="1:11">
      <c r="A1531" s="22">
        <f>IFERROR(テーブル_Swim015[[#This Row],[競技番号]],"")</f>
        <v>130</v>
      </c>
      <c r="B1531" s="22">
        <f>IFERROR(テーブル_Swim015[[#This Row],[組]],"")</f>
        <v>3</v>
      </c>
      <c r="C1531" s="22">
        <f>IFERROR(テーブル_Swim015[[#This Row],[水路]],"")</f>
        <v>2</v>
      </c>
      <c r="D1531" s="22" t="str">
        <f t="shared" si="96"/>
        <v>13032</v>
      </c>
      <c r="E1531" s="22">
        <f>IFERROR(テーブル_Swim015[[#This Row],[選手番号]],"")</f>
        <v>576</v>
      </c>
      <c r="F1531" s="22" t="str">
        <f>IFERROR(VLOOKUP(E1531,Sheet3!A:H,3,0),"")</f>
        <v xml:space="preserve">青野　　空                    </v>
      </c>
      <c r="G1531" s="22" t="str">
        <f>IFERROR(VLOOKUP(E1531,Sheet3!A:H,8,0),"")</f>
        <v xml:space="preserve">マコトSC双葉    </v>
      </c>
      <c r="H1531" s="22" t="str">
        <f>IFERROR(VLOOKUP(E1531,Sheet2!A:B,2,0),"")</f>
        <v/>
      </c>
      <c r="I1531" s="22" t="str">
        <f t="shared" si="97"/>
        <v>576130</v>
      </c>
      <c r="J1531" s="22">
        <f t="shared" si="98"/>
        <v>3</v>
      </c>
      <c r="K1531" s="22">
        <f t="shared" si="99"/>
        <v>2</v>
      </c>
    </row>
    <row r="1532" spans="1:11">
      <c r="A1532" s="22">
        <f>IFERROR(テーブル_Swim015[[#This Row],[競技番号]],"")</f>
        <v>130</v>
      </c>
      <c r="B1532" s="22">
        <f>IFERROR(テーブル_Swim015[[#This Row],[組]],"")</f>
        <v>3</v>
      </c>
      <c r="C1532" s="22">
        <f>IFERROR(テーブル_Swim015[[#This Row],[水路]],"")</f>
        <v>3</v>
      </c>
      <c r="D1532" s="22" t="str">
        <f t="shared" si="96"/>
        <v>13033</v>
      </c>
      <c r="E1532" s="22">
        <f>IFERROR(テーブル_Swim015[[#This Row],[選手番号]],"")</f>
        <v>98</v>
      </c>
      <c r="F1532" s="22" t="str">
        <f>IFERROR(VLOOKUP(E1532,Sheet3!A:H,3,0),"")</f>
        <v xml:space="preserve">上川　諒大                    </v>
      </c>
      <c r="G1532" s="22" t="str">
        <f>IFERROR(VLOOKUP(E1532,Sheet3!A:H,8,0),"")</f>
        <v xml:space="preserve">ジャパン観      </v>
      </c>
      <c r="H1532" s="22" t="str">
        <f>IFERROR(VLOOKUP(E1532,Sheet2!A:B,2,0),"")</f>
        <v/>
      </c>
      <c r="I1532" s="22" t="str">
        <f t="shared" si="97"/>
        <v>98130</v>
      </c>
      <c r="J1532" s="22">
        <f t="shared" si="98"/>
        <v>3</v>
      </c>
      <c r="K1532" s="22">
        <f t="shared" si="99"/>
        <v>3</v>
      </c>
    </row>
    <row r="1533" spans="1:11">
      <c r="A1533" s="22">
        <f>IFERROR(テーブル_Swim015[[#This Row],[競技番号]],"")</f>
        <v>130</v>
      </c>
      <c r="B1533" s="22">
        <f>IFERROR(テーブル_Swim015[[#This Row],[組]],"")</f>
        <v>3</v>
      </c>
      <c r="C1533" s="22">
        <f>IFERROR(テーブル_Swim015[[#This Row],[水路]],"")</f>
        <v>4</v>
      </c>
      <c r="D1533" s="22" t="str">
        <f t="shared" si="96"/>
        <v>13034</v>
      </c>
      <c r="E1533" s="22">
        <f>IFERROR(テーブル_Swim015[[#This Row],[選手番号]],"")</f>
        <v>405</v>
      </c>
      <c r="F1533" s="22" t="str">
        <f>IFERROR(VLOOKUP(E1533,Sheet3!A:H,3,0),"")</f>
        <v xml:space="preserve">山本　波瑠                    </v>
      </c>
      <c r="G1533" s="22" t="str">
        <f>IFERROR(VLOOKUP(E1533,Sheet3!A:H,8,0),"")</f>
        <v xml:space="preserve">ＯＫ藍住        </v>
      </c>
      <c r="H1533" s="22" t="str">
        <f>IFERROR(VLOOKUP(E1533,Sheet2!A:B,2,0),"")</f>
        <v/>
      </c>
      <c r="I1533" s="22" t="str">
        <f t="shared" si="97"/>
        <v>405130</v>
      </c>
      <c r="J1533" s="22">
        <f t="shared" si="98"/>
        <v>3</v>
      </c>
      <c r="K1533" s="22">
        <f t="shared" si="99"/>
        <v>4</v>
      </c>
    </row>
    <row r="1534" spans="1:11">
      <c r="A1534" s="22">
        <f>IFERROR(テーブル_Swim015[[#This Row],[競技番号]],"")</f>
        <v>130</v>
      </c>
      <c r="B1534" s="22">
        <f>IFERROR(テーブル_Swim015[[#This Row],[組]],"")</f>
        <v>3</v>
      </c>
      <c r="C1534" s="22">
        <f>IFERROR(テーブル_Swim015[[#This Row],[水路]],"")</f>
        <v>5</v>
      </c>
      <c r="D1534" s="22" t="str">
        <f t="shared" si="96"/>
        <v>13035</v>
      </c>
      <c r="E1534" s="22">
        <f>IFERROR(テーブル_Swim015[[#This Row],[選手番号]],"")</f>
        <v>819</v>
      </c>
      <c r="F1534" s="22" t="str">
        <f>IFERROR(VLOOKUP(E1534,Sheet3!A:H,3,0),"")</f>
        <v xml:space="preserve">吉名　里恭                    </v>
      </c>
      <c r="G1534" s="22" t="str">
        <f>IFERROR(VLOOKUP(E1534,Sheet3!A:H,8,0),"")</f>
        <v xml:space="preserve">NSP高知         </v>
      </c>
      <c r="H1534" s="22" t="str">
        <f>IFERROR(VLOOKUP(E1534,Sheet2!A:B,2,0),"")</f>
        <v/>
      </c>
      <c r="I1534" s="22" t="str">
        <f t="shared" si="97"/>
        <v>819130</v>
      </c>
      <c r="J1534" s="22">
        <f t="shared" si="98"/>
        <v>3</v>
      </c>
      <c r="K1534" s="22">
        <f t="shared" si="99"/>
        <v>5</v>
      </c>
    </row>
    <row r="1535" spans="1:11">
      <c r="A1535" s="22">
        <f>IFERROR(テーブル_Swim015[[#This Row],[競技番号]],"")</f>
        <v>130</v>
      </c>
      <c r="B1535" s="22">
        <f>IFERROR(テーブル_Swim015[[#This Row],[組]],"")</f>
        <v>3</v>
      </c>
      <c r="C1535" s="22">
        <f>IFERROR(テーブル_Swim015[[#This Row],[水路]],"")</f>
        <v>6</v>
      </c>
      <c r="D1535" s="22" t="str">
        <f t="shared" si="96"/>
        <v>13036</v>
      </c>
      <c r="E1535" s="22">
        <f>IFERROR(テーブル_Swim015[[#This Row],[選手番号]],"")</f>
        <v>520</v>
      </c>
      <c r="F1535" s="22" t="str">
        <f>IFERROR(VLOOKUP(E1535,Sheet3!A:H,3,0),"")</f>
        <v xml:space="preserve">金田　浩聖                    </v>
      </c>
      <c r="G1535" s="22" t="str">
        <f>IFERROR(VLOOKUP(E1535,Sheet3!A:H,8,0),"")</f>
        <v xml:space="preserve">ファイブテン    </v>
      </c>
      <c r="H1535" s="22" t="str">
        <f>IFERROR(VLOOKUP(E1535,Sheet2!A:B,2,0),"")</f>
        <v/>
      </c>
      <c r="I1535" s="22" t="str">
        <f t="shared" si="97"/>
        <v>520130</v>
      </c>
      <c r="J1535" s="22">
        <f t="shared" si="98"/>
        <v>3</v>
      </c>
      <c r="K1535" s="22">
        <f t="shared" si="99"/>
        <v>6</v>
      </c>
    </row>
    <row r="1536" spans="1:11">
      <c r="A1536" s="22">
        <f>IFERROR(テーブル_Swim015[[#This Row],[競技番号]],"")</f>
        <v>130</v>
      </c>
      <c r="B1536" s="22">
        <f>IFERROR(テーブル_Swim015[[#This Row],[組]],"")</f>
        <v>3</v>
      </c>
      <c r="C1536" s="22">
        <f>IFERROR(テーブル_Swim015[[#This Row],[水路]],"")</f>
        <v>7</v>
      </c>
      <c r="D1536" s="22" t="str">
        <f t="shared" si="96"/>
        <v>13037</v>
      </c>
      <c r="E1536" s="22">
        <f>IFERROR(テーブル_Swim015[[#This Row],[選手番号]],"")</f>
        <v>129</v>
      </c>
      <c r="F1536" s="22" t="str">
        <f>IFERROR(VLOOKUP(E1536,Sheet3!A:H,3,0),"")</f>
        <v xml:space="preserve">村川　　渓                    </v>
      </c>
      <c r="G1536" s="22" t="str">
        <f>IFERROR(VLOOKUP(E1536,Sheet3!A:H,8,0),"")</f>
        <v xml:space="preserve">瀬戸内ＳＳ      </v>
      </c>
      <c r="H1536" s="22" t="str">
        <f>IFERROR(VLOOKUP(E1536,Sheet2!A:B,2,0),"")</f>
        <v/>
      </c>
      <c r="I1536" s="22" t="str">
        <f t="shared" si="97"/>
        <v>129130</v>
      </c>
      <c r="J1536" s="22">
        <f t="shared" si="98"/>
        <v>3</v>
      </c>
      <c r="K1536" s="22">
        <f t="shared" si="99"/>
        <v>7</v>
      </c>
    </row>
    <row r="1537" spans="1:11">
      <c r="A1537" s="22">
        <f>IFERROR(テーブル_Swim015[[#This Row],[競技番号]],"")</f>
        <v>130</v>
      </c>
      <c r="B1537" s="22">
        <f>IFERROR(テーブル_Swim015[[#This Row],[組]],"")</f>
        <v>3</v>
      </c>
      <c r="C1537" s="22">
        <f>IFERROR(テーブル_Swim015[[#This Row],[水路]],"")</f>
        <v>8</v>
      </c>
      <c r="D1537" s="22" t="str">
        <f t="shared" si="96"/>
        <v>13038</v>
      </c>
      <c r="E1537" s="22">
        <f>IFERROR(テーブル_Swim015[[#This Row],[選手番号]],"")</f>
        <v>538</v>
      </c>
      <c r="F1537" s="22" t="str">
        <f>IFERROR(VLOOKUP(E1537,Sheet3!A:H,3,0),"")</f>
        <v xml:space="preserve">浅井創太朗                    </v>
      </c>
      <c r="G1537" s="22" t="str">
        <f>IFERROR(VLOOKUP(E1537,Sheet3!A:H,8,0),"")</f>
        <v xml:space="preserve">八幡浜ＳＣ      </v>
      </c>
      <c r="H1537" s="22" t="str">
        <f>IFERROR(VLOOKUP(E1537,Sheet2!A:B,2,0),"")</f>
        <v/>
      </c>
      <c r="I1537" s="22" t="str">
        <f t="shared" si="97"/>
        <v>538130</v>
      </c>
      <c r="J1537" s="22">
        <f t="shared" si="98"/>
        <v>3</v>
      </c>
      <c r="K1537" s="22">
        <f t="shared" si="99"/>
        <v>8</v>
      </c>
    </row>
    <row r="1538" spans="1:11">
      <c r="A1538" s="22">
        <f>IFERROR(テーブル_Swim015[[#This Row],[競技番号]],"")</f>
        <v>131</v>
      </c>
      <c r="B1538" s="22">
        <f>IFERROR(テーブル_Swim015[[#This Row],[組]],"")</f>
        <v>1</v>
      </c>
      <c r="C1538" s="22">
        <f>IFERROR(テーブル_Swim015[[#This Row],[水路]],"")</f>
        <v>1</v>
      </c>
      <c r="D1538" s="22" t="str">
        <f t="shared" si="96"/>
        <v>13111</v>
      </c>
      <c r="E1538" s="22">
        <f>IFERROR(テーブル_Swim015[[#This Row],[選手番号]],"")</f>
        <v>165</v>
      </c>
      <c r="F1538" s="22" t="str">
        <f>IFERROR(VLOOKUP(E1538,Sheet3!A:H,3,0),"")</f>
        <v xml:space="preserve">稲田なつめ                    </v>
      </c>
      <c r="G1538" s="22" t="str">
        <f>IFERROR(VLOOKUP(E1538,Sheet3!A:H,8,0),"")</f>
        <v xml:space="preserve">伊藤ＳＳ        </v>
      </c>
      <c r="H1538" s="22" t="str">
        <f>IFERROR(VLOOKUP(E1538,Sheet2!A:B,2,0),"")</f>
        <v/>
      </c>
      <c r="I1538" s="22" t="str">
        <f t="shared" si="97"/>
        <v>165131</v>
      </c>
      <c r="J1538" s="22">
        <f t="shared" si="98"/>
        <v>1</v>
      </c>
      <c r="K1538" s="22">
        <f t="shared" si="99"/>
        <v>1</v>
      </c>
    </row>
    <row r="1539" spans="1:11">
      <c r="A1539" s="22">
        <f>IFERROR(テーブル_Swim015[[#This Row],[競技番号]],"")</f>
        <v>131</v>
      </c>
      <c r="B1539" s="22">
        <f>IFERROR(テーブル_Swim015[[#This Row],[組]],"")</f>
        <v>1</v>
      </c>
      <c r="C1539" s="22">
        <f>IFERROR(テーブル_Swim015[[#This Row],[水路]],"")</f>
        <v>2</v>
      </c>
      <c r="D1539" s="22" t="str">
        <f t="shared" si="96"/>
        <v>13112</v>
      </c>
      <c r="E1539" s="22">
        <f>IFERROR(テーブル_Swim015[[#This Row],[選手番号]],"")</f>
        <v>117</v>
      </c>
      <c r="F1539" s="22" t="str">
        <f>IFERROR(VLOOKUP(E1539,Sheet3!A:H,3,0),"")</f>
        <v xml:space="preserve">金丸　　葵                    </v>
      </c>
      <c r="G1539" s="22" t="str">
        <f>IFERROR(VLOOKUP(E1539,Sheet3!A:H,8,0),"")</f>
        <v xml:space="preserve">ジャパン観      </v>
      </c>
      <c r="H1539" s="22" t="str">
        <f>IFERROR(VLOOKUP(E1539,Sheet2!A:B,2,0),"")</f>
        <v/>
      </c>
      <c r="I1539" s="22" t="str">
        <f t="shared" si="97"/>
        <v>117131</v>
      </c>
      <c r="J1539" s="22">
        <f t="shared" si="98"/>
        <v>1</v>
      </c>
      <c r="K1539" s="22">
        <f t="shared" si="99"/>
        <v>2</v>
      </c>
    </row>
    <row r="1540" spans="1:11">
      <c r="A1540" s="22">
        <f>IFERROR(テーブル_Swim015[[#This Row],[競技番号]],"")</f>
        <v>131</v>
      </c>
      <c r="B1540" s="22">
        <f>IFERROR(テーブル_Swim015[[#This Row],[組]],"")</f>
        <v>1</v>
      </c>
      <c r="C1540" s="22">
        <f>IFERROR(テーブル_Swim015[[#This Row],[水路]],"")</f>
        <v>3</v>
      </c>
      <c r="D1540" s="22" t="str">
        <f t="shared" si="96"/>
        <v>13113</v>
      </c>
      <c r="E1540" s="22">
        <f>IFERROR(テーブル_Swim015[[#This Row],[選手番号]],"")</f>
        <v>840</v>
      </c>
      <c r="F1540" s="22" t="str">
        <f>IFERROR(VLOOKUP(E1540,Sheet3!A:H,3,0),"")</f>
        <v xml:space="preserve">三宮　璃子                    </v>
      </c>
      <c r="G1540" s="22" t="str">
        <f>IFERROR(VLOOKUP(E1540,Sheet3!A:H,8,0),"")</f>
        <v xml:space="preserve">ﾌｨｯﾀ高知        </v>
      </c>
      <c r="H1540" s="22" t="str">
        <f>IFERROR(VLOOKUP(E1540,Sheet2!A:B,2,0),"")</f>
        <v/>
      </c>
      <c r="I1540" s="22" t="str">
        <f t="shared" si="97"/>
        <v>840131</v>
      </c>
      <c r="J1540" s="22">
        <f t="shared" si="98"/>
        <v>1</v>
      </c>
      <c r="K1540" s="22">
        <f t="shared" si="99"/>
        <v>3</v>
      </c>
    </row>
    <row r="1541" spans="1:11">
      <c r="A1541" s="22">
        <f>IFERROR(テーブル_Swim015[[#This Row],[競技番号]],"")</f>
        <v>131</v>
      </c>
      <c r="B1541" s="22">
        <f>IFERROR(テーブル_Swim015[[#This Row],[組]],"")</f>
        <v>1</v>
      </c>
      <c r="C1541" s="22">
        <f>IFERROR(テーブル_Swim015[[#This Row],[水路]],"")</f>
        <v>4</v>
      </c>
      <c r="D1541" s="22" t="str">
        <f t="shared" si="96"/>
        <v>13114</v>
      </c>
      <c r="E1541" s="22">
        <f>IFERROR(テーブル_Swim015[[#This Row],[選手番号]],"")</f>
        <v>201</v>
      </c>
      <c r="F1541" s="22" t="str">
        <f>IFERROR(VLOOKUP(E1541,Sheet3!A:H,3,0),"")</f>
        <v xml:space="preserve">綾　彩凡子                    </v>
      </c>
      <c r="G1541" s="22" t="str">
        <f>IFERROR(VLOOKUP(E1541,Sheet3!A:H,8,0),"")</f>
        <v xml:space="preserve">坂出伊藤ＳＳ    </v>
      </c>
      <c r="H1541" s="22" t="str">
        <f>IFERROR(VLOOKUP(E1541,Sheet2!A:B,2,0),"")</f>
        <v/>
      </c>
      <c r="I1541" s="22" t="str">
        <f t="shared" si="97"/>
        <v>201131</v>
      </c>
      <c r="J1541" s="22">
        <f t="shared" si="98"/>
        <v>1</v>
      </c>
      <c r="K1541" s="22">
        <f t="shared" si="99"/>
        <v>4</v>
      </c>
    </row>
    <row r="1542" spans="1:11">
      <c r="A1542" s="22">
        <f>IFERROR(テーブル_Swim015[[#This Row],[競技番号]],"")</f>
        <v>131</v>
      </c>
      <c r="B1542" s="22">
        <f>IFERROR(テーブル_Swim015[[#This Row],[組]],"")</f>
        <v>1</v>
      </c>
      <c r="C1542" s="22">
        <f>IFERROR(テーブル_Swim015[[#This Row],[水路]],"")</f>
        <v>5</v>
      </c>
      <c r="D1542" s="22" t="str">
        <f t="shared" si="96"/>
        <v>13115</v>
      </c>
      <c r="E1542" s="22">
        <f>IFERROR(テーブル_Swim015[[#This Row],[選手番号]],"")</f>
        <v>388</v>
      </c>
      <c r="F1542" s="22" t="str">
        <f>IFERROR(VLOOKUP(E1542,Sheet3!A:H,3,0),"")</f>
        <v xml:space="preserve">平島　彩未                    </v>
      </c>
      <c r="G1542" s="22" t="str">
        <f>IFERROR(VLOOKUP(E1542,Sheet3!A:H,8,0),"")</f>
        <v xml:space="preserve">ＯＫ脇町        </v>
      </c>
      <c r="H1542" s="22" t="str">
        <f>IFERROR(VLOOKUP(E1542,Sheet2!A:B,2,0),"")</f>
        <v/>
      </c>
      <c r="I1542" s="22" t="str">
        <f t="shared" si="97"/>
        <v>388131</v>
      </c>
      <c r="J1542" s="22">
        <f t="shared" si="98"/>
        <v>1</v>
      </c>
      <c r="K1542" s="22">
        <f t="shared" si="99"/>
        <v>5</v>
      </c>
    </row>
    <row r="1543" spans="1:11">
      <c r="A1543" s="22">
        <f>IFERROR(テーブル_Swim015[[#This Row],[競技番号]],"")</f>
        <v>131</v>
      </c>
      <c r="B1543" s="22">
        <f>IFERROR(テーブル_Swim015[[#This Row],[組]],"")</f>
        <v>1</v>
      </c>
      <c r="C1543" s="22">
        <f>IFERROR(テーブル_Swim015[[#This Row],[水路]],"")</f>
        <v>6</v>
      </c>
      <c r="D1543" s="22" t="str">
        <f t="shared" si="96"/>
        <v>13116</v>
      </c>
      <c r="E1543" s="22">
        <f>IFERROR(テーブル_Swim015[[#This Row],[選手番号]],"")</f>
        <v>112</v>
      </c>
      <c r="F1543" s="22" t="str">
        <f>IFERROR(VLOOKUP(E1543,Sheet3!A:H,3,0),"")</f>
        <v xml:space="preserve">宮本　千聖                    </v>
      </c>
      <c r="G1543" s="22" t="str">
        <f>IFERROR(VLOOKUP(E1543,Sheet3!A:H,8,0),"")</f>
        <v xml:space="preserve">ジャパン観      </v>
      </c>
      <c r="H1543" s="22" t="str">
        <f>IFERROR(VLOOKUP(E1543,Sheet2!A:B,2,0),"")</f>
        <v/>
      </c>
      <c r="I1543" s="22" t="str">
        <f t="shared" si="97"/>
        <v>112131</v>
      </c>
      <c r="J1543" s="22">
        <f t="shared" si="98"/>
        <v>1</v>
      </c>
      <c r="K1543" s="22">
        <f t="shared" si="99"/>
        <v>6</v>
      </c>
    </row>
    <row r="1544" spans="1:11">
      <c r="A1544" s="22">
        <f>IFERROR(テーブル_Swim015[[#This Row],[競技番号]],"")</f>
        <v>131</v>
      </c>
      <c r="B1544" s="22">
        <f>IFERROR(テーブル_Swim015[[#This Row],[組]],"")</f>
        <v>1</v>
      </c>
      <c r="C1544" s="22">
        <f>IFERROR(テーブル_Swim015[[#This Row],[水路]],"")</f>
        <v>7</v>
      </c>
      <c r="D1544" s="22" t="str">
        <f t="shared" si="96"/>
        <v>13117</v>
      </c>
      <c r="E1544" s="22">
        <f>IFERROR(テーブル_Swim015[[#This Row],[選手番号]],"")</f>
        <v>236</v>
      </c>
      <c r="F1544" s="22" t="str">
        <f>IFERROR(VLOOKUP(E1544,Sheet3!A:H,3,0),"")</f>
        <v xml:space="preserve">植村　桃子                    </v>
      </c>
      <c r="G1544" s="22" t="str">
        <f>IFERROR(VLOOKUP(E1544,Sheet3!A:H,8,0),"")</f>
        <v xml:space="preserve">サンダーＳＳ    </v>
      </c>
      <c r="H1544" s="22" t="str">
        <f>IFERROR(VLOOKUP(E1544,Sheet2!A:B,2,0),"")</f>
        <v/>
      </c>
      <c r="I1544" s="22" t="str">
        <f t="shared" si="97"/>
        <v>236131</v>
      </c>
      <c r="J1544" s="22">
        <f t="shared" si="98"/>
        <v>1</v>
      </c>
      <c r="K1544" s="22">
        <f t="shared" si="99"/>
        <v>7</v>
      </c>
    </row>
    <row r="1545" spans="1:11">
      <c r="A1545" s="22">
        <f>IFERROR(テーブル_Swim015[[#This Row],[競技番号]],"")</f>
        <v>131</v>
      </c>
      <c r="B1545" s="22">
        <f>IFERROR(テーブル_Swim015[[#This Row],[組]],"")</f>
        <v>1</v>
      </c>
      <c r="C1545" s="22">
        <f>IFERROR(テーブル_Swim015[[#This Row],[水路]],"")</f>
        <v>8</v>
      </c>
      <c r="D1545" s="22" t="str">
        <f t="shared" si="96"/>
        <v>13118</v>
      </c>
      <c r="E1545" s="22">
        <f>IFERROR(テーブル_Swim015[[#This Row],[選手番号]],"")</f>
        <v>0</v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>0131</v>
      </c>
      <c r="J1545" s="22">
        <f t="shared" si="98"/>
        <v>1</v>
      </c>
      <c r="K1545" s="22">
        <f t="shared" si="99"/>
        <v>8</v>
      </c>
    </row>
    <row r="1546" spans="1:11">
      <c r="A1546" s="22">
        <f>IFERROR(テーブル_Swim015[[#This Row],[競技番号]],"")</f>
        <v>131</v>
      </c>
      <c r="B1546" s="22">
        <f>IFERROR(テーブル_Swim015[[#This Row],[組]],"")</f>
        <v>2</v>
      </c>
      <c r="C1546" s="22">
        <f>IFERROR(テーブル_Swim015[[#This Row],[水路]],"")</f>
        <v>1</v>
      </c>
      <c r="D1546" s="22" t="str">
        <f t="shared" si="96"/>
        <v>13121</v>
      </c>
      <c r="E1546" s="22">
        <f>IFERROR(テーブル_Swim015[[#This Row],[選手番号]],"")</f>
        <v>829</v>
      </c>
      <c r="F1546" s="22" t="str">
        <f>IFERROR(VLOOKUP(E1546,Sheet3!A:H,3,0),"")</f>
        <v xml:space="preserve">杉本　胡桃                    </v>
      </c>
      <c r="G1546" s="22" t="str">
        <f>IFERROR(VLOOKUP(E1546,Sheet3!A:H,8,0),"")</f>
        <v xml:space="preserve">NSP高知         </v>
      </c>
      <c r="H1546" s="22" t="str">
        <f>IFERROR(VLOOKUP(E1546,Sheet2!A:B,2,0),"")</f>
        <v/>
      </c>
      <c r="I1546" s="22" t="str">
        <f t="shared" si="97"/>
        <v>829131</v>
      </c>
      <c r="J1546" s="22">
        <f t="shared" si="98"/>
        <v>2</v>
      </c>
      <c r="K1546" s="22">
        <f t="shared" si="99"/>
        <v>1</v>
      </c>
    </row>
    <row r="1547" spans="1:11">
      <c r="A1547" s="22">
        <f>IFERROR(テーブル_Swim015[[#This Row],[競技番号]],"")</f>
        <v>131</v>
      </c>
      <c r="B1547" s="22">
        <f>IFERROR(テーブル_Swim015[[#This Row],[組]],"")</f>
        <v>2</v>
      </c>
      <c r="C1547" s="22">
        <f>IFERROR(テーブル_Swim015[[#This Row],[水路]],"")</f>
        <v>2</v>
      </c>
      <c r="D1547" s="22" t="str">
        <f t="shared" si="96"/>
        <v>13122</v>
      </c>
      <c r="E1547" s="22">
        <f>IFERROR(テーブル_Swim015[[#This Row],[選手番号]],"")</f>
        <v>131</v>
      </c>
      <c r="F1547" s="22" t="str">
        <f>IFERROR(VLOOKUP(E1547,Sheet3!A:H,3,0),"")</f>
        <v xml:space="preserve">玉井七々夏                    </v>
      </c>
      <c r="G1547" s="22" t="str">
        <f>IFERROR(VLOOKUP(E1547,Sheet3!A:H,8,0),"")</f>
        <v xml:space="preserve">瀬戸内ＳＳ      </v>
      </c>
      <c r="H1547" s="22" t="str">
        <f>IFERROR(VLOOKUP(E1547,Sheet2!A:B,2,0),"")</f>
        <v/>
      </c>
      <c r="I1547" s="22" t="str">
        <f t="shared" si="97"/>
        <v>131131</v>
      </c>
      <c r="J1547" s="22">
        <f t="shared" si="98"/>
        <v>2</v>
      </c>
      <c r="K1547" s="22">
        <f t="shared" si="99"/>
        <v>2</v>
      </c>
    </row>
    <row r="1548" spans="1:11">
      <c r="A1548" s="22">
        <f>IFERROR(テーブル_Swim015[[#This Row],[競技番号]],"")</f>
        <v>131</v>
      </c>
      <c r="B1548" s="22">
        <f>IFERROR(テーブル_Swim015[[#This Row],[組]],"")</f>
        <v>2</v>
      </c>
      <c r="C1548" s="22">
        <f>IFERROR(テーブル_Swim015[[#This Row],[水路]],"")</f>
        <v>3</v>
      </c>
      <c r="D1548" s="22" t="str">
        <f t="shared" si="96"/>
        <v>13123</v>
      </c>
      <c r="E1548" s="22">
        <f>IFERROR(テーブル_Swim015[[#This Row],[選手番号]],"")</f>
        <v>303</v>
      </c>
      <c r="F1548" s="22" t="str">
        <f>IFERROR(VLOOKUP(E1548,Sheet3!A:H,3,0),"")</f>
        <v xml:space="preserve">堀川　麻緒                    </v>
      </c>
      <c r="G1548" s="22" t="str">
        <f>IFERROR(VLOOKUP(E1548,Sheet3!A:H,8,0),"")</f>
        <v xml:space="preserve">ＷＡＭＳＴ      </v>
      </c>
      <c r="H1548" s="22" t="str">
        <f>IFERROR(VLOOKUP(E1548,Sheet2!A:B,2,0),"")</f>
        <v/>
      </c>
      <c r="I1548" s="22" t="str">
        <f t="shared" si="97"/>
        <v>303131</v>
      </c>
      <c r="J1548" s="22">
        <f t="shared" si="98"/>
        <v>2</v>
      </c>
      <c r="K1548" s="22">
        <f t="shared" si="99"/>
        <v>3</v>
      </c>
    </row>
    <row r="1549" spans="1:11">
      <c r="A1549" s="22">
        <f>IFERROR(テーブル_Swim015[[#This Row],[競技番号]],"")</f>
        <v>131</v>
      </c>
      <c r="B1549" s="22">
        <f>IFERROR(テーブル_Swim015[[#This Row],[組]],"")</f>
        <v>2</v>
      </c>
      <c r="C1549" s="22">
        <f>IFERROR(テーブル_Swim015[[#This Row],[水路]],"")</f>
        <v>4</v>
      </c>
      <c r="D1549" s="22" t="str">
        <f t="shared" si="96"/>
        <v>13124</v>
      </c>
      <c r="E1549" s="22">
        <f>IFERROR(テーブル_Swim015[[#This Row],[選手番号]],"")</f>
        <v>830</v>
      </c>
      <c r="F1549" s="22" t="str">
        <f>IFERROR(VLOOKUP(E1549,Sheet3!A:H,3,0),"")</f>
        <v xml:space="preserve">石本　夕芽                    </v>
      </c>
      <c r="G1549" s="22" t="str">
        <f>IFERROR(VLOOKUP(E1549,Sheet3!A:H,8,0),"")</f>
        <v xml:space="preserve">NSP高知         </v>
      </c>
      <c r="H1549" s="22" t="str">
        <f>IFERROR(VLOOKUP(E1549,Sheet2!A:B,2,0),"")</f>
        <v/>
      </c>
      <c r="I1549" s="22" t="str">
        <f t="shared" si="97"/>
        <v>830131</v>
      </c>
      <c r="J1549" s="22">
        <f t="shared" si="98"/>
        <v>2</v>
      </c>
      <c r="K1549" s="22">
        <f t="shared" si="99"/>
        <v>4</v>
      </c>
    </row>
    <row r="1550" spans="1:11">
      <c r="A1550" s="22">
        <f>IFERROR(テーブル_Swim015[[#This Row],[競技番号]],"")</f>
        <v>131</v>
      </c>
      <c r="B1550" s="22">
        <f>IFERROR(テーブル_Swim015[[#This Row],[組]],"")</f>
        <v>2</v>
      </c>
      <c r="C1550" s="22">
        <f>IFERROR(テーブル_Swim015[[#This Row],[水路]],"")</f>
        <v>5</v>
      </c>
      <c r="D1550" s="22" t="str">
        <f t="shared" si="96"/>
        <v>13125</v>
      </c>
      <c r="E1550" s="22">
        <f>IFERROR(テーブル_Swim015[[#This Row],[選手番号]],"")</f>
        <v>677</v>
      </c>
      <c r="F1550" s="22" t="str">
        <f>IFERROR(VLOOKUP(E1550,Sheet3!A:H,3,0),"")</f>
        <v xml:space="preserve">吉田　芽央                    </v>
      </c>
      <c r="G1550" s="22" t="str">
        <f>IFERROR(VLOOKUP(E1550,Sheet3!A:H,8,0),"")</f>
        <v xml:space="preserve">フィッタ松前    </v>
      </c>
      <c r="H1550" s="22" t="str">
        <f>IFERROR(VLOOKUP(E1550,Sheet2!A:B,2,0),"")</f>
        <v/>
      </c>
      <c r="I1550" s="22" t="str">
        <f t="shared" si="97"/>
        <v>677131</v>
      </c>
      <c r="J1550" s="22">
        <f t="shared" si="98"/>
        <v>2</v>
      </c>
      <c r="K1550" s="22">
        <f t="shared" si="99"/>
        <v>5</v>
      </c>
    </row>
    <row r="1551" spans="1:11">
      <c r="A1551" s="22">
        <f>IFERROR(テーブル_Swim015[[#This Row],[競技番号]],"")</f>
        <v>131</v>
      </c>
      <c r="B1551" s="22">
        <f>IFERROR(テーブル_Swim015[[#This Row],[組]],"")</f>
        <v>2</v>
      </c>
      <c r="C1551" s="22">
        <f>IFERROR(テーブル_Swim015[[#This Row],[水路]],"")</f>
        <v>6</v>
      </c>
      <c r="D1551" s="22" t="str">
        <f t="shared" si="96"/>
        <v>13126</v>
      </c>
      <c r="E1551" s="22">
        <f>IFERROR(テーブル_Swim015[[#This Row],[選手番号]],"")</f>
        <v>561</v>
      </c>
      <c r="F1551" s="22" t="str">
        <f>IFERROR(VLOOKUP(E1551,Sheet3!A:H,3,0),"")</f>
        <v xml:space="preserve">渡邉　琴音                    </v>
      </c>
      <c r="G1551" s="22" t="str">
        <f>IFERROR(VLOOKUP(E1551,Sheet3!A:H,8,0),"")</f>
        <v xml:space="preserve">南海朝生田      </v>
      </c>
      <c r="H1551" s="22" t="str">
        <f>IFERROR(VLOOKUP(E1551,Sheet2!A:B,2,0),"")</f>
        <v/>
      </c>
      <c r="I1551" s="22" t="str">
        <f t="shared" si="97"/>
        <v>561131</v>
      </c>
      <c r="J1551" s="22">
        <f t="shared" si="98"/>
        <v>2</v>
      </c>
      <c r="K1551" s="22">
        <f t="shared" si="99"/>
        <v>6</v>
      </c>
    </row>
    <row r="1552" spans="1:11">
      <c r="A1552" s="22">
        <f>IFERROR(テーブル_Swim015[[#This Row],[競技番号]],"")</f>
        <v>131</v>
      </c>
      <c r="B1552" s="22">
        <f>IFERROR(テーブル_Swim015[[#This Row],[組]],"")</f>
        <v>2</v>
      </c>
      <c r="C1552" s="22">
        <f>IFERROR(テーブル_Swim015[[#This Row],[水路]],"")</f>
        <v>7</v>
      </c>
      <c r="D1552" s="22" t="str">
        <f t="shared" si="96"/>
        <v>13127</v>
      </c>
      <c r="E1552" s="22">
        <f>IFERROR(テーブル_Swim015[[#This Row],[選手番号]],"")</f>
        <v>110</v>
      </c>
      <c r="F1552" s="22" t="str">
        <f>IFERROR(VLOOKUP(E1552,Sheet3!A:H,3,0),"")</f>
        <v xml:space="preserve">横関　未来                    </v>
      </c>
      <c r="G1552" s="22" t="str">
        <f>IFERROR(VLOOKUP(E1552,Sheet3!A:H,8,0),"")</f>
        <v xml:space="preserve">ジャパン観      </v>
      </c>
      <c r="H1552" s="22" t="str">
        <f>IFERROR(VLOOKUP(E1552,Sheet2!A:B,2,0),"")</f>
        <v/>
      </c>
      <c r="I1552" s="22" t="str">
        <f t="shared" si="97"/>
        <v>110131</v>
      </c>
      <c r="J1552" s="22">
        <f t="shared" si="98"/>
        <v>2</v>
      </c>
      <c r="K1552" s="22">
        <f t="shared" si="99"/>
        <v>7</v>
      </c>
    </row>
    <row r="1553" spans="1:11">
      <c r="A1553" s="22">
        <f>IFERROR(テーブル_Swim015[[#This Row],[競技番号]],"")</f>
        <v>131</v>
      </c>
      <c r="B1553" s="22">
        <f>IFERROR(テーブル_Swim015[[#This Row],[組]],"")</f>
        <v>2</v>
      </c>
      <c r="C1553" s="22">
        <f>IFERROR(テーブル_Swim015[[#This Row],[水路]],"")</f>
        <v>8</v>
      </c>
      <c r="D1553" s="22" t="str">
        <f t="shared" si="96"/>
        <v>13128</v>
      </c>
      <c r="E1553" s="22">
        <f>IFERROR(テーブル_Swim015[[#This Row],[選手番号]],"")</f>
        <v>781</v>
      </c>
      <c r="F1553" s="22" t="str">
        <f>IFERROR(VLOOKUP(E1553,Sheet3!A:H,3,0),"")</f>
        <v xml:space="preserve">吉本　涼風                    </v>
      </c>
      <c r="G1553" s="22" t="str">
        <f>IFERROR(VLOOKUP(E1553,Sheet3!A:H,8,0),"")</f>
        <v xml:space="preserve">ZEYO-ST         </v>
      </c>
      <c r="H1553" s="22" t="str">
        <f>IFERROR(VLOOKUP(E1553,Sheet2!A:B,2,0),"")</f>
        <v/>
      </c>
      <c r="I1553" s="22" t="str">
        <f t="shared" si="97"/>
        <v>781131</v>
      </c>
      <c r="J1553" s="22">
        <f t="shared" si="98"/>
        <v>2</v>
      </c>
      <c r="K1553" s="22">
        <f t="shared" si="99"/>
        <v>8</v>
      </c>
    </row>
    <row r="1554" spans="1:11">
      <c r="A1554" s="22">
        <f>IFERROR(テーブル_Swim015[[#This Row],[競技番号]],"")</f>
        <v>131</v>
      </c>
      <c r="B1554" s="22">
        <f>IFERROR(テーブル_Swim015[[#This Row],[組]],"")</f>
        <v>3</v>
      </c>
      <c r="C1554" s="22">
        <f>IFERROR(テーブル_Swim015[[#This Row],[水路]],"")</f>
        <v>1</v>
      </c>
      <c r="D1554" s="22" t="str">
        <f t="shared" ref="D1554:D1617" si="100">CONCATENATE(A1554,B1554,C1554)</f>
        <v>13131</v>
      </c>
      <c r="E1554" s="22">
        <f>IFERROR(テーブル_Swim015[[#This Row],[選手番号]],"")</f>
        <v>286</v>
      </c>
      <c r="F1554" s="22" t="str">
        <f>IFERROR(VLOOKUP(E1554,Sheet3!A:H,3,0),"")</f>
        <v xml:space="preserve">新開　妃那                    </v>
      </c>
      <c r="G1554" s="22" t="str">
        <f>IFERROR(VLOOKUP(E1554,Sheet3!A:H,8,0),"")</f>
        <v xml:space="preserve">サンダー志度    </v>
      </c>
      <c r="H1554" s="22" t="str">
        <f>IFERROR(VLOOKUP(E1554,Sheet2!A:B,2,0),"")</f>
        <v/>
      </c>
      <c r="I1554" s="22" t="str">
        <f t="shared" si="97"/>
        <v>286131</v>
      </c>
      <c r="J1554" s="22">
        <f t="shared" si="98"/>
        <v>3</v>
      </c>
      <c r="K1554" s="22">
        <f t="shared" si="99"/>
        <v>1</v>
      </c>
    </row>
    <row r="1555" spans="1:11">
      <c r="A1555" s="22">
        <f>IFERROR(テーブル_Swim015[[#This Row],[競技番号]],"")</f>
        <v>131</v>
      </c>
      <c r="B1555" s="22">
        <f>IFERROR(テーブル_Swim015[[#This Row],[組]],"")</f>
        <v>3</v>
      </c>
      <c r="C1555" s="22">
        <f>IFERROR(テーブル_Swim015[[#This Row],[水路]],"")</f>
        <v>2</v>
      </c>
      <c r="D1555" s="22" t="str">
        <f t="shared" si="100"/>
        <v>13132</v>
      </c>
      <c r="E1555" s="22">
        <f>IFERROR(テーブル_Swim015[[#This Row],[選手番号]],"")</f>
        <v>37</v>
      </c>
      <c r="F1555" s="22" t="str">
        <f>IFERROR(VLOOKUP(E1555,Sheet3!A:H,3,0),"")</f>
        <v xml:space="preserve">森川　苺奈                    </v>
      </c>
      <c r="G1555" s="22" t="str">
        <f>IFERROR(VLOOKUP(E1555,Sheet3!A:H,8,0),"")</f>
        <v xml:space="preserve">ジャパン高松    </v>
      </c>
      <c r="H1555" s="22" t="str">
        <f>IFERROR(VLOOKUP(E1555,Sheet2!A:B,2,0),"")</f>
        <v/>
      </c>
      <c r="I1555" s="22" t="str">
        <f t="shared" ref="I1555:I1618" si="101">CONCATENATE(E1555,A1555)</f>
        <v>37131</v>
      </c>
      <c r="J1555" s="22">
        <f t="shared" ref="J1555:J1618" si="102">B1555</f>
        <v>3</v>
      </c>
      <c r="K1555" s="22">
        <f t="shared" ref="K1555:K1618" si="103">C1555</f>
        <v>2</v>
      </c>
    </row>
    <row r="1556" spans="1:11">
      <c r="A1556" s="22">
        <f>IFERROR(テーブル_Swim015[[#This Row],[競技番号]],"")</f>
        <v>131</v>
      </c>
      <c r="B1556" s="22">
        <f>IFERROR(テーブル_Swim015[[#This Row],[組]],"")</f>
        <v>3</v>
      </c>
      <c r="C1556" s="22">
        <f>IFERROR(テーブル_Swim015[[#This Row],[水路]],"")</f>
        <v>3</v>
      </c>
      <c r="D1556" s="22" t="str">
        <f t="shared" si="100"/>
        <v>13133</v>
      </c>
      <c r="E1556" s="22">
        <f>IFERROR(テーブル_Swim015[[#This Row],[選手番号]],"")</f>
        <v>33</v>
      </c>
      <c r="F1556" s="22" t="str">
        <f>IFERROR(VLOOKUP(E1556,Sheet3!A:H,3,0),"")</f>
        <v xml:space="preserve">會田　吉音                    </v>
      </c>
      <c r="G1556" s="22" t="str">
        <f>IFERROR(VLOOKUP(E1556,Sheet3!A:H,8,0),"")</f>
        <v xml:space="preserve">ジャパン高松    </v>
      </c>
      <c r="H1556" s="22" t="str">
        <f>IFERROR(VLOOKUP(E1556,Sheet2!A:B,2,0),"")</f>
        <v/>
      </c>
      <c r="I1556" s="22" t="str">
        <f t="shared" si="101"/>
        <v>33131</v>
      </c>
      <c r="J1556" s="22">
        <f t="shared" si="102"/>
        <v>3</v>
      </c>
      <c r="K1556" s="22">
        <f t="shared" si="103"/>
        <v>3</v>
      </c>
    </row>
    <row r="1557" spans="1:11">
      <c r="A1557" s="22">
        <f>IFERROR(テーブル_Swim015[[#This Row],[競技番号]],"")</f>
        <v>131</v>
      </c>
      <c r="B1557" s="22">
        <f>IFERROR(テーブル_Swim015[[#This Row],[組]],"")</f>
        <v>3</v>
      </c>
      <c r="C1557" s="22">
        <f>IFERROR(テーブル_Swim015[[#This Row],[水路]],"")</f>
        <v>4</v>
      </c>
      <c r="D1557" s="22" t="str">
        <f t="shared" si="100"/>
        <v>13134</v>
      </c>
      <c r="E1557" s="22">
        <f>IFERROR(テーブル_Swim015[[#This Row],[選手番号]],"")</f>
        <v>372</v>
      </c>
      <c r="F1557" s="22" t="str">
        <f>IFERROR(VLOOKUP(E1557,Sheet3!A:H,3,0),"")</f>
        <v xml:space="preserve">三久　翠子                    </v>
      </c>
      <c r="G1557" s="22" t="str">
        <f>IFERROR(VLOOKUP(E1557,Sheet3!A:H,8,0),"")</f>
        <v xml:space="preserve">ＯＫＳＳ        </v>
      </c>
      <c r="H1557" s="22" t="str">
        <f>IFERROR(VLOOKUP(E1557,Sheet2!A:B,2,0),"")</f>
        <v/>
      </c>
      <c r="I1557" s="22" t="str">
        <f t="shared" si="101"/>
        <v>372131</v>
      </c>
      <c r="J1557" s="22">
        <f t="shared" si="102"/>
        <v>3</v>
      </c>
      <c r="K1557" s="22">
        <f t="shared" si="103"/>
        <v>4</v>
      </c>
    </row>
    <row r="1558" spans="1:11">
      <c r="A1558" s="22">
        <f>IFERROR(テーブル_Swim015[[#This Row],[競技番号]],"")</f>
        <v>131</v>
      </c>
      <c r="B1558" s="22">
        <f>IFERROR(テーブル_Swim015[[#This Row],[組]],"")</f>
        <v>3</v>
      </c>
      <c r="C1558" s="22">
        <f>IFERROR(テーブル_Swim015[[#This Row],[水路]],"")</f>
        <v>5</v>
      </c>
      <c r="D1558" s="22" t="str">
        <f t="shared" si="100"/>
        <v>13135</v>
      </c>
      <c r="E1558" s="22">
        <f>IFERROR(テーブル_Swim015[[#This Row],[選手番号]],"")</f>
        <v>164</v>
      </c>
      <c r="F1558" s="22" t="str">
        <f>IFERROR(VLOOKUP(E1558,Sheet3!A:H,3,0),"")</f>
        <v xml:space="preserve">林　　叶華                    </v>
      </c>
      <c r="G1558" s="22" t="str">
        <f>IFERROR(VLOOKUP(E1558,Sheet3!A:H,8,0),"")</f>
        <v xml:space="preserve">伊藤ＳＳ        </v>
      </c>
      <c r="H1558" s="22" t="str">
        <f>IFERROR(VLOOKUP(E1558,Sheet2!A:B,2,0),"")</f>
        <v/>
      </c>
      <c r="I1558" s="22" t="str">
        <f t="shared" si="101"/>
        <v>164131</v>
      </c>
      <c r="J1558" s="22">
        <f t="shared" si="102"/>
        <v>3</v>
      </c>
      <c r="K1558" s="22">
        <f t="shared" si="103"/>
        <v>5</v>
      </c>
    </row>
    <row r="1559" spans="1:11">
      <c r="A1559" s="22">
        <f>IFERROR(テーブル_Swim015[[#This Row],[競技番号]],"")</f>
        <v>131</v>
      </c>
      <c r="B1559" s="22">
        <f>IFERROR(テーブル_Swim015[[#This Row],[組]],"")</f>
        <v>3</v>
      </c>
      <c r="C1559" s="22">
        <f>IFERROR(テーブル_Swim015[[#This Row],[水路]],"")</f>
        <v>6</v>
      </c>
      <c r="D1559" s="22" t="str">
        <f t="shared" si="100"/>
        <v>13136</v>
      </c>
      <c r="E1559" s="22">
        <f>IFERROR(テーブル_Swim015[[#This Row],[選手番号]],"")</f>
        <v>237</v>
      </c>
      <c r="F1559" s="22" t="str">
        <f>IFERROR(VLOOKUP(E1559,Sheet3!A:H,3,0),"")</f>
        <v xml:space="preserve">鎌田　菜月                    </v>
      </c>
      <c r="G1559" s="22" t="str">
        <f>IFERROR(VLOOKUP(E1559,Sheet3!A:H,8,0),"")</f>
        <v xml:space="preserve">サンダーＳＳ    </v>
      </c>
      <c r="H1559" s="22" t="str">
        <f>IFERROR(VLOOKUP(E1559,Sheet2!A:B,2,0),"")</f>
        <v/>
      </c>
      <c r="I1559" s="22" t="str">
        <f t="shared" si="101"/>
        <v>237131</v>
      </c>
      <c r="J1559" s="22">
        <f t="shared" si="102"/>
        <v>3</v>
      </c>
      <c r="K1559" s="22">
        <f t="shared" si="103"/>
        <v>6</v>
      </c>
    </row>
    <row r="1560" spans="1:11">
      <c r="A1560" s="22">
        <f>IFERROR(テーブル_Swim015[[#This Row],[競技番号]],"")</f>
        <v>131</v>
      </c>
      <c r="B1560" s="22">
        <f>IFERROR(テーブル_Swim015[[#This Row],[組]],"")</f>
        <v>3</v>
      </c>
      <c r="C1560" s="22">
        <f>IFERROR(テーブル_Swim015[[#This Row],[水路]],"")</f>
        <v>7</v>
      </c>
      <c r="D1560" s="22" t="str">
        <f t="shared" si="100"/>
        <v>13137</v>
      </c>
      <c r="E1560" s="22">
        <f>IFERROR(テーブル_Swim015[[#This Row],[選手番号]],"")</f>
        <v>639</v>
      </c>
      <c r="F1560" s="22" t="str">
        <f>IFERROR(VLOOKUP(E1560,Sheet3!A:H,3,0),"")</f>
        <v xml:space="preserve">下田　天海                    </v>
      </c>
      <c r="G1560" s="22" t="str">
        <f>IFERROR(VLOOKUP(E1560,Sheet3!A:H,8,0),"")</f>
        <v xml:space="preserve">リー保内        </v>
      </c>
      <c r="H1560" s="22" t="str">
        <f>IFERROR(VLOOKUP(E1560,Sheet2!A:B,2,0),"")</f>
        <v/>
      </c>
      <c r="I1560" s="22" t="str">
        <f t="shared" si="101"/>
        <v>639131</v>
      </c>
      <c r="J1560" s="22">
        <f t="shared" si="102"/>
        <v>3</v>
      </c>
      <c r="K1560" s="22">
        <f t="shared" si="103"/>
        <v>7</v>
      </c>
    </row>
    <row r="1561" spans="1:11">
      <c r="A1561" s="22">
        <f>IFERROR(テーブル_Swim015[[#This Row],[競技番号]],"")</f>
        <v>131</v>
      </c>
      <c r="B1561" s="22">
        <f>IFERROR(テーブル_Swim015[[#This Row],[組]],"")</f>
        <v>3</v>
      </c>
      <c r="C1561" s="22">
        <f>IFERROR(テーブル_Swim015[[#This Row],[水路]],"")</f>
        <v>8</v>
      </c>
      <c r="D1561" s="22" t="str">
        <f t="shared" si="100"/>
        <v>13138</v>
      </c>
      <c r="E1561" s="22">
        <f>IFERROR(テーブル_Swim015[[#This Row],[選手番号]],"")</f>
        <v>657</v>
      </c>
      <c r="F1561" s="22" t="str">
        <f>IFERROR(VLOOKUP(E1561,Sheet3!A:H,3,0),"")</f>
        <v xml:space="preserve">前田　唯菜                    </v>
      </c>
      <c r="G1561" s="22" t="str">
        <f>IFERROR(VLOOKUP(E1561,Sheet3!A:H,8,0),"")</f>
        <v xml:space="preserve">コミュニティ    </v>
      </c>
      <c r="H1561" s="22" t="str">
        <f>IFERROR(VLOOKUP(E1561,Sheet2!A:B,2,0),"")</f>
        <v/>
      </c>
      <c r="I1561" s="22" t="str">
        <f t="shared" si="101"/>
        <v>657131</v>
      </c>
      <c r="J1561" s="22">
        <f t="shared" si="102"/>
        <v>3</v>
      </c>
      <c r="K1561" s="22">
        <f t="shared" si="103"/>
        <v>8</v>
      </c>
    </row>
    <row r="1562" spans="1:11">
      <c r="A1562" s="22">
        <f>IFERROR(テーブル_Swim015[[#This Row],[競技番号]],"")</f>
        <v>132</v>
      </c>
      <c r="B1562" s="22">
        <f>IFERROR(テーブル_Swim015[[#This Row],[組]],"")</f>
        <v>1</v>
      </c>
      <c r="C1562" s="22">
        <f>IFERROR(テーブル_Swim015[[#This Row],[水路]],"")</f>
        <v>1</v>
      </c>
      <c r="D1562" s="22" t="str">
        <f t="shared" si="100"/>
        <v>13211</v>
      </c>
      <c r="E1562" s="22">
        <f>IFERROR(テーブル_Swim015[[#This Row],[選手番号]],"")</f>
        <v>0</v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>0132</v>
      </c>
      <c r="J1562" s="22">
        <f t="shared" si="102"/>
        <v>1</v>
      </c>
      <c r="K1562" s="22">
        <f t="shared" si="103"/>
        <v>1</v>
      </c>
    </row>
    <row r="1563" spans="1:11">
      <c r="A1563" s="22">
        <f>IFERROR(テーブル_Swim015[[#This Row],[競技番号]],"")</f>
        <v>132</v>
      </c>
      <c r="B1563" s="22">
        <f>IFERROR(テーブル_Swim015[[#This Row],[組]],"")</f>
        <v>1</v>
      </c>
      <c r="C1563" s="22">
        <f>IFERROR(テーブル_Swim015[[#This Row],[水路]],"")</f>
        <v>2</v>
      </c>
      <c r="D1563" s="22" t="str">
        <f t="shared" si="100"/>
        <v>13212</v>
      </c>
      <c r="E1563" s="22">
        <f>IFERROR(テーブル_Swim015[[#This Row],[選手番号]],"")</f>
        <v>267</v>
      </c>
      <c r="F1563" s="22" t="str">
        <f>IFERROR(VLOOKUP(E1563,Sheet3!A:H,3,0),"")</f>
        <v xml:space="preserve">山下　冬馬                    </v>
      </c>
      <c r="G1563" s="22" t="str">
        <f>IFERROR(VLOOKUP(E1563,Sheet3!A:H,8,0),"")</f>
        <v xml:space="preserve">ジャパン三木    </v>
      </c>
      <c r="H1563" s="22" t="str">
        <f>IFERROR(VLOOKUP(E1563,Sheet2!A:B,2,0),"")</f>
        <v/>
      </c>
      <c r="I1563" s="22" t="str">
        <f t="shared" si="101"/>
        <v>267132</v>
      </c>
      <c r="J1563" s="22">
        <f t="shared" si="102"/>
        <v>1</v>
      </c>
      <c r="K1563" s="22">
        <f t="shared" si="103"/>
        <v>2</v>
      </c>
    </row>
    <row r="1564" spans="1:11">
      <c r="A1564" s="22">
        <f>IFERROR(テーブル_Swim015[[#This Row],[競技番号]],"")</f>
        <v>132</v>
      </c>
      <c r="B1564" s="22">
        <f>IFERROR(テーブル_Swim015[[#This Row],[組]],"")</f>
        <v>1</v>
      </c>
      <c r="C1564" s="22">
        <f>IFERROR(テーブル_Swim015[[#This Row],[水路]],"")</f>
        <v>3</v>
      </c>
      <c r="D1564" s="22" t="str">
        <f t="shared" si="100"/>
        <v>13213</v>
      </c>
      <c r="E1564" s="22">
        <f>IFERROR(テーブル_Swim015[[#This Row],[選手番号]],"")</f>
        <v>358</v>
      </c>
      <c r="F1564" s="22" t="str">
        <f>IFERROR(VLOOKUP(E1564,Sheet3!A:H,3,0),"")</f>
        <v xml:space="preserve">佐藤　功晟                    </v>
      </c>
      <c r="G1564" s="22" t="str">
        <f>IFERROR(VLOOKUP(E1564,Sheet3!A:H,8,0),"")</f>
        <v xml:space="preserve">ＯＫＳＳ        </v>
      </c>
      <c r="H1564" s="22" t="str">
        <f>IFERROR(VLOOKUP(E1564,Sheet2!A:B,2,0),"")</f>
        <v/>
      </c>
      <c r="I1564" s="22" t="str">
        <f t="shared" si="101"/>
        <v>358132</v>
      </c>
      <c r="J1564" s="22">
        <f t="shared" si="102"/>
        <v>1</v>
      </c>
      <c r="K1564" s="22">
        <f t="shared" si="103"/>
        <v>3</v>
      </c>
    </row>
    <row r="1565" spans="1:11">
      <c r="A1565" s="22">
        <f>IFERROR(テーブル_Swim015[[#This Row],[競技番号]],"")</f>
        <v>132</v>
      </c>
      <c r="B1565" s="22">
        <f>IFERROR(テーブル_Swim015[[#This Row],[組]],"")</f>
        <v>1</v>
      </c>
      <c r="C1565" s="22">
        <f>IFERROR(テーブル_Swim015[[#This Row],[水路]],"")</f>
        <v>4</v>
      </c>
      <c r="D1565" s="22" t="str">
        <f t="shared" si="100"/>
        <v>13214</v>
      </c>
      <c r="E1565" s="22">
        <f>IFERROR(テーブル_Swim015[[#This Row],[選手番号]],"")</f>
        <v>357</v>
      </c>
      <c r="F1565" s="22" t="str">
        <f>IFERROR(VLOOKUP(E1565,Sheet3!A:H,3,0),"")</f>
        <v xml:space="preserve">細川　　稔                    </v>
      </c>
      <c r="G1565" s="22" t="str">
        <f>IFERROR(VLOOKUP(E1565,Sheet3!A:H,8,0),"")</f>
        <v xml:space="preserve">ＯＫＳＳ        </v>
      </c>
      <c r="H1565" s="22" t="str">
        <f>IFERROR(VLOOKUP(E1565,Sheet2!A:B,2,0),"")</f>
        <v/>
      </c>
      <c r="I1565" s="22" t="str">
        <f t="shared" si="101"/>
        <v>357132</v>
      </c>
      <c r="J1565" s="22">
        <f t="shared" si="102"/>
        <v>1</v>
      </c>
      <c r="K1565" s="22">
        <f t="shared" si="103"/>
        <v>4</v>
      </c>
    </row>
    <row r="1566" spans="1:11">
      <c r="A1566" s="22">
        <f>IFERROR(テーブル_Swim015[[#This Row],[競技番号]],"")</f>
        <v>132</v>
      </c>
      <c r="B1566" s="22">
        <f>IFERROR(テーブル_Swim015[[#This Row],[組]],"")</f>
        <v>1</v>
      </c>
      <c r="C1566" s="22">
        <f>IFERROR(テーブル_Swim015[[#This Row],[水路]],"")</f>
        <v>5</v>
      </c>
      <c r="D1566" s="22" t="str">
        <f t="shared" si="100"/>
        <v>13215</v>
      </c>
      <c r="E1566" s="22">
        <f>IFERROR(テーブル_Swim015[[#This Row],[選手番号]],"")</f>
        <v>188</v>
      </c>
      <c r="F1566" s="22" t="str">
        <f>IFERROR(VLOOKUP(E1566,Sheet3!A:H,3,0),"")</f>
        <v xml:space="preserve">猪熊　駿斗                    </v>
      </c>
      <c r="G1566" s="22" t="str">
        <f>IFERROR(VLOOKUP(E1566,Sheet3!A:H,8,0),"")</f>
        <v xml:space="preserve">坂出伊藤ＳＳ    </v>
      </c>
      <c r="H1566" s="22" t="str">
        <f>IFERROR(VLOOKUP(E1566,Sheet2!A:B,2,0),"")</f>
        <v/>
      </c>
      <c r="I1566" s="22" t="str">
        <f t="shared" si="101"/>
        <v>188132</v>
      </c>
      <c r="J1566" s="22">
        <f t="shared" si="102"/>
        <v>1</v>
      </c>
      <c r="K1566" s="22">
        <f t="shared" si="103"/>
        <v>5</v>
      </c>
    </row>
    <row r="1567" spans="1:11">
      <c r="A1567" s="22">
        <f>IFERROR(テーブル_Swim015[[#This Row],[競技番号]],"")</f>
        <v>132</v>
      </c>
      <c r="B1567" s="22">
        <f>IFERROR(テーブル_Swim015[[#This Row],[組]],"")</f>
        <v>1</v>
      </c>
      <c r="C1567" s="22">
        <f>IFERROR(テーブル_Swim015[[#This Row],[水路]],"")</f>
        <v>6</v>
      </c>
      <c r="D1567" s="22" t="str">
        <f t="shared" si="100"/>
        <v>13216</v>
      </c>
      <c r="E1567" s="22">
        <f>IFERROR(テーブル_Swim015[[#This Row],[選手番号]],"")</f>
        <v>537</v>
      </c>
      <c r="F1567" s="22" t="str">
        <f>IFERROR(VLOOKUP(E1567,Sheet3!A:H,3,0),"")</f>
        <v xml:space="preserve">菊池　真弥                    </v>
      </c>
      <c r="G1567" s="22" t="str">
        <f>IFERROR(VLOOKUP(E1567,Sheet3!A:H,8,0),"")</f>
        <v xml:space="preserve">八幡浜ＳＣ      </v>
      </c>
      <c r="H1567" s="22" t="str">
        <f>IFERROR(VLOOKUP(E1567,Sheet2!A:B,2,0),"")</f>
        <v/>
      </c>
      <c r="I1567" s="22" t="str">
        <f t="shared" si="101"/>
        <v>537132</v>
      </c>
      <c r="J1567" s="22">
        <f t="shared" si="102"/>
        <v>1</v>
      </c>
      <c r="K1567" s="22">
        <f t="shared" si="103"/>
        <v>6</v>
      </c>
    </row>
    <row r="1568" spans="1:11">
      <c r="A1568" s="22">
        <f>IFERROR(テーブル_Swim015[[#This Row],[競技番号]],"")</f>
        <v>132</v>
      </c>
      <c r="B1568" s="22">
        <f>IFERROR(テーブル_Swim015[[#This Row],[組]],"")</f>
        <v>1</v>
      </c>
      <c r="C1568" s="22">
        <f>IFERROR(テーブル_Swim015[[#This Row],[水路]],"")</f>
        <v>7</v>
      </c>
      <c r="D1568" s="22" t="str">
        <f t="shared" si="100"/>
        <v>13217</v>
      </c>
      <c r="E1568" s="22">
        <f>IFERROR(テーブル_Swim015[[#This Row],[選手番号]],"")</f>
        <v>0</v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>0132</v>
      </c>
      <c r="J1568" s="22">
        <f t="shared" si="102"/>
        <v>1</v>
      </c>
      <c r="K1568" s="22">
        <f t="shared" si="103"/>
        <v>7</v>
      </c>
    </row>
    <row r="1569" spans="1:11">
      <c r="A1569" s="22">
        <f>IFERROR(テーブル_Swim015[[#This Row],[競技番号]],"")</f>
        <v>132</v>
      </c>
      <c r="B1569" s="22">
        <f>IFERROR(テーブル_Swim015[[#This Row],[組]],"")</f>
        <v>1</v>
      </c>
      <c r="C1569" s="22">
        <f>IFERROR(テーブル_Swim015[[#This Row],[水路]],"")</f>
        <v>8</v>
      </c>
      <c r="D1569" s="22" t="str">
        <f t="shared" si="100"/>
        <v>13218</v>
      </c>
      <c r="E1569" s="22">
        <f>IFERROR(テーブル_Swim015[[#This Row],[選手番号]],"")</f>
        <v>0</v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>0132</v>
      </c>
      <c r="J1569" s="22">
        <f t="shared" si="102"/>
        <v>1</v>
      </c>
      <c r="K1569" s="22">
        <f t="shared" si="103"/>
        <v>8</v>
      </c>
    </row>
    <row r="1570" spans="1:11">
      <c r="A1570" s="22">
        <f>IFERROR(テーブル_Swim015[[#This Row],[競技番号]],"")</f>
        <v>132</v>
      </c>
      <c r="B1570" s="22">
        <f>IFERROR(テーブル_Swim015[[#This Row],[組]],"")</f>
        <v>2</v>
      </c>
      <c r="C1570" s="22">
        <f>IFERROR(テーブル_Swim015[[#This Row],[水路]],"")</f>
        <v>1</v>
      </c>
      <c r="D1570" s="22" t="str">
        <f t="shared" si="100"/>
        <v>13221</v>
      </c>
      <c r="E1570" s="22">
        <f>IFERROR(テーブル_Swim015[[#This Row],[選手番号]],"")</f>
        <v>144</v>
      </c>
      <c r="F1570" s="22" t="str">
        <f>IFERROR(VLOOKUP(E1570,Sheet3!A:H,3,0),"")</f>
        <v xml:space="preserve">霜出　悠人                    </v>
      </c>
      <c r="G1570" s="22" t="str">
        <f>IFERROR(VLOOKUP(E1570,Sheet3!A:H,8,0),"")</f>
        <v xml:space="preserve">伊藤ＳＳ        </v>
      </c>
      <c r="H1570" s="22" t="str">
        <f>IFERROR(VLOOKUP(E1570,Sheet2!A:B,2,0),"")</f>
        <v/>
      </c>
      <c r="I1570" s="22" t="str">
        <f t="shared" si="101"/>
        <v>144132</v>
      </c>
      <c r="J1570" s="22">
        <f t="shared" si="102"/>
        <v>2</v>
      </c>
      <c r="K1570" s="22">
        <f t="shared" si="103"/>
        <v>1</v>
      </c>
    </row>
    <row r="1571" spans="1:11">
      <c r="A1571" s="22">
        <f>IFERROR(テーブル_Swim015[[#This Row],[競技番号]],"")</f>
        <v>132</v>
      </c>
      <c r="B1571" s="22">
        <f>IFERROR(テーブル_Swim015[[#This Row],[組]],"")</f>
        <v>2</v>
      </c>
      <c r="C1571" s="22">
        <f>IFERROR(テーブル_Swim015[[#This Row],[水路]],"")</f>
        <v>2</v>
      </c>
      <c r="D1571" s="22" t="str">
        <f t="shared" si="100"/>
        <v>13222</v>
      </c>
      <c r="E1571" s="22">
        <f>IFERROR(テーブル_Swim015[[#This Row],[選手番号]],"")</f>
        <v>296</v>
      </c>
      <c r="F1571" s="22" t="str">
        <f>IFERROR(VLOOKUP(E1571,Sheet3!A:H,3,0),"")</f>
        <v xml:space="preserve">森田　鉄平                    </v>
      </c>
      <c r="G1571" s="22" t="str">
        <f>IFERROR(VLOOKUP(E1571,Sheet3!A:H,8,0),"")</f>
        <v xml:space="preserve">ＷＡＭＳＴ      </v>
      </c>
      <c r="H1571" s="22" t="str">
        <f>IFERROR(VLOOKUP(E1571,Sheet2!A:B,2,0),"")</f>
        <v/>
      </c>
      <c r="I1571" s="22" t="str">
        <f t="shared" si="101"/>
        <v>296132</v>
      </c>
      <c r="J1571" s="22">
        <f t="shared" si="102"/>
        <v>2</v>
      </c>
      <c r="K1571" s="22">
        <f t="shared" si="103"/>
        <v>2</v>
      </c>
    </row>
    <row r="1572" spans="1:11">
      <c r="A1572" s="22">
        <f>IFERROR(テーブル_Swim015[[#This Row],[競技番号]],"")</f>
        <v>132</v>
      </c>
      <c r="B1572" s="22">
        <f>IFERROR(テーブル_Swim015[[#This Row],[組]],"")</f>
        <v>2</v>
      </c>
      <c r="C1572" s="22">
        <f>IFERROR(テーブル_Swim015[[#This Row],[水路]],"")</f>
        <v>3</v>
      </c>
      <c r="D1572" s="22" t="str">
        <f t="shared" si="100"/>
        <v>13223</v>
      </c>
      <c r="E1572" s="22">
        <f>IFERROR(テーブル_Swim015[[#This Row],[選手番号]],"")</f>
        <v>266</v>
      </c>
      <c r="F1572" s="22" t="str">
        <f>IFERROR(VLOOKUP(E1572,Sheet3!A:H,3,0),"")</f>
        <v xml:space="preserve">真鍋　拓実                    </v>
      </c>
      <c r="G1572" s="22" t="str">
        <f>IFERROR(VLOOKUP(E1572,Sheet3!A:H,8,0),"")</f>
        <v xml:space="preserve">ジャパン三木    </v>
      </c>
      <c r="H1572" s="22" t="str">
        <f>IFERROR(VLOOKUP(E1572,Sheet2!A:B,2,0),"")</f>
        <v/>
      </c>
      <c r="I1572" s="22" t="str">
        <f t="shared" si="101"/>
        <v>266132</v>
      </c>
      <c r="J1572" s="22">
        <f t="shared" si="102"/>
        <v>2</v>
      </c>
      <c r="K1572" s="22">
        <f t="shared" si="103"/>
        <v>3</v>
      </c>
    </row>
    <row r="1573" spans="1:11">
      <c r="A1573" s="22">
        <f>IFERROR(テーブル_Swim015[[#This Row],[競技番号]],"")</f>
        <v>132</v>
      </c>
      <c r="B1573" s="22">
        <f>IFERROR(テーブル_Swim015[[#This Row],[組]],"")</f>
        <v>2</v>
      </c>
      <c r="C1573" s="22">
        <f>IFERROR(テーブル_Swim015[[#This Row],[水路]],"")</f>
        <v>4</v>
      </c>
      <c r="D1573" s="22" t="str">
        <f t="shared" si="100"/>
        <v>13224</v>
      </c>
      <c r="E1573" s="22">
        <f>IFERROR(テーブル_Swim015[[#This Row],[選手番号]],"")</f>
        <v>644</v>
      </c>
      <c r="F1573" s="22" t="str">
        <f>IFERROR(VLOOKUP(E1573,Sheet3!A:H,3,0),"")</f>
        <v xml:space="preserve">有田　羽瑠                    </v>
      </c>
      <c r="G1573" s="22" t="str">
        <f>IFERROR(VLOOKUP(E1573,Sheet3!A:H,8,0),"")</f>
        <v xml:space="preserve">コミュニティ    </v>
      </c>
      <c r="H1573" s="22" t="str">
        <f>IFERROR(VLOOKUP(E1573,Sheet2!A:B,2,0),"")</f>
        <v/>
      </c>
      <c r="I1573" s="22" t="str">
        <f t="shared" si="101"/>
        <v>644132</v>
      </c>
      <c r="J1573" s="22">
        <f t="shared" si="102"/>
        <v>2</v>
      </c>
      <c r="K1573" s="22">
        <f t="shared" si="103"/>
        <v>4</v>
      </c>
    </row>
    <row r="1574" spans="1:11">
      <c r="A1574" s="22">
        <f>IFERROR(テーブル_Swim015[[#This Row],[競技番号]],"")</f>
        <v>132</v>
      </c>
      <c r="B1574" s="22">
        <f>IFERROR(テーブル_Swim015[[#This Row],[組]],"")</f>
        <v>2</v>
      </c>
      <c r="C1574" s="22">
        <f>IFERROR(テーブル_Swim015[[#This Row],[水路]],"")</f>
        <v>5</v>
      </c>
      <c r="D1574" s="22" t="str">
        <f t="shared" si="100"/>
        <v>13225</v>
      </c>
      <c r="E1574" s="22">
        <f>IFERROR(テーブル_Swim015[[#This Row],[選手番号]],"")</f>
        <v>55</v>
      </c>
      <c r="F1574" s="22" t="str">
        <f>IFERROR(VLOOKUP(E1574,Sheet3!A:H,3,0),"")</f>
        <v xml:space="preserve">安藤　由宗                    </v>
      </c>
      <c r="G1574" s="22" t="str">
        <f>IFERROR(VLOOKUP(E1574,Sheet3!A:H,8,0),"")</f>
        <v xml:space="preserve">ジャパン丸亀    </v>
      </c>
      <c r="H1574" s="22" t="str">
        <f>IFERROR(VLOOKUP(E1574,Sheet2!A:B,2,0),"")</f>
        <v/>
      </c>
      <c r="I1574" s="22" t="str">
        <f t="shared" si="101"/>
        <v>55132</v>
      </c>
      <c r="J1574" s="22">
        <f t="shared" si="102"/>
        <v>2</v>
      </c>
      <c r="K1574" s="22">
        <f t="shared" si="103"/>
        <v>5</v>
      </c>
    </row>
    <row r="1575" spans="1:11">
      <c r="A1575" s="22">
        <f>IFERROR(テーブル_Swim015[[#This Row],[競技番号]],"")</f>
        <v>132</v>
      </c>
      <c r="B1575" s="22">
        <f>IFERROR(テーブル_Swim015[[#This Row],[組]],"")</f>
        <v>2</v>
      </c>
      <c r="C1575" s="22">
        <f>IFERROR(テーブル_Swim015[[#This Row],[水路]],"")</f>
        <v>6</v>
      </c>
      <c r="D1575" s="22" t="str">
        <f t="shared" si="100"/>
        <v>13226</v>
      </c>
      <c r="E1575" s="22">
        <f>IFERROR(テーブル_Swim015[[#This Row],[選手番号]],"")</f>
        <v>268</v>
      </c>
      <c r="F1575" s="22" t="str">
        <f>IFERROR(VLOOKUP(E1575,Sheet3!A:H,3,0),"")</f>
        <v xml:space="preserve">山岡　裕明                    </v>
      </c>
      <c r="G1575" s="22" t="str">
        <f>IFERROR(VLOOKUP(E1575,Sheet3!A:H,8,0),"")</f>
        <v xml:space="preserve">ジャパン三木    </v>
      </c>
      <c r="H1575" s="22" t="str">
        <f>IFERROR(VLOOKUP(E1575,Sheet2!A:B,2,0),"")</f>
        <v/>
      </c>
      <c r="I1575" s="22" t="str">
        <f t="shared" si="101"/>
        <v>268132</v>
      </c>
      <c r="J1575" s="22">
        <f t="shared" si="102"/>
        <v>2</v>
      </c>
      <c r="K1575" s="22">
        <f t="shared" si="103"/>
        <v>6</v>
      </c>
    </row>
    <row r="1576" spans="1:11">
      <c r="A1576" s="22">
        <f>IFERROR(テーブル_Swim015[[#This Row],[競技番号]],"")</f>
        <v>132</v>
      </c>
      <c r="B1576" s="22">
        <f>IFERROR(テーブル_Swim015[[#This Row],[組]],"")</f>
        <v>2</v>
      </c>
      <c r="C1576" s="22">
        <f>IFERROR(テーブル_Swim015[[#This Row],[水路]],"")</f>
        <v>7</v>
      </c>
      <c r="D1576" s="22" t="str">
        <f t="shared" si="100"/>
        <v>13227</v>
      </c>
      <c r="E1576" s="22">
        <f>IFERROR(テーブル_Swim015[[#This Row],[選手番号]],"")</f>
        <v>415</v>
      </c>
      <c r="F1576" s="22" t="str">
        <f>IFERROR(VLOOKUP(E1576,Sheet3!A:H,3,0),"")</f>
        <v xml:space="preserve">山本　真輝                    </v>
      </c>
      <c r="G1576" s="22" t="str">
        <f>IFERROR(VLOOKUP(E1576,Sheet3!A:H,8,0),"")</f>
        <v xml:space="preserve">トビウオ川内    </v>
      </c>
      <c r="H1576" s="22" t="str">
        <f>IFERROR(VLOOKUP(E1576,Sheet2!A:B,2,0),"")</f>
        <v/>
      </c>
      <c r="I1576" s="22" t="str">
        <f t="shared" si="101"/>
        <v>415132</v>
      </c>
      <c r="J1576" s="22">
        <f t="shared" si="102"/>
        <v>2</v>
      </c>
      <c r="K1576" s="22">
        <f t="shared" si="103"/>
        <v>7</v>
      </c>
    </row>
    <row r="1577" spans="1:11">
      <c r="A1577" s="22">
        <f>IFERROR(テーブル_Swim015[[#This Row],[競技番号]],"")</f>
        <v>132</v>
      </c>
      <c r="B1577" s="22">
        <f>IFERROR(テーブル_Swim015[[#This Row],[組]],"")</f>
        <v>2</v>
      </c>
      <c r="C1577" s="22">
        <f>IFERROR(テーブル_Swim015[[#This Row],[水路]],"")</f>
        <v>8</v>
      </c>
      <c r="D1577" s="22" t="str">
        <f t="shared" si="100"/>
        <v>13228</v>
      </c>
      <c r="E1577" s="22">
        <f>IFERROR(テーブル_Swim015[[#This Row],[選手番号]],"")</f>
        <v>186</v>
      </c>
      <c r="F1577" s="22" t="str">
        <f>IFERROR(VLOOKUP(E1577,Sheet3!A:H,3,0),"")</f>
        <v xml:space="preserve">武井　利樹                    </v>
      </c>
      <c r="G1577" s="22" t="str">
        <f>IFERROR(VLOOKUP(E1577,Sheet3!A:H,8,0),"")</f>
        <v xml:space="preserve">坂出伊藤ＳＳ    </v>
      </c>
      <c r="H1577" s="22" t="str">
        <f>IFERROR(VLOOKUP(E1577,Sheet2!A:B,2,0),"")</f>
        <v/>
      </c>
      <c r="I1577" s="22" t="str">
        <f t="shared" si="101"/>
        <v>186132</v>
      </c>
      <c r="J1577" s="22">
        <f t="shared" si="102"/>
        <v>2</v>
      </c>
      <c r="K1577" s="22">
        <f t="shared" si="103"/>
        <v>8</v>
      </c>
    </row>
    <row r="1578" spans="1:11">
      <c r="A1578" s="22">
        <f>IFERROR(テーブル_Swim015[[#This Row],[競技番号]],"")</f>
        <v>132</v>
      </c>
      <c r="B1578" s="22">
        <f>IFERROR(テーブル_Swim015[[#This Row],[組]],"")</f>
        <v>3</v>
      </c>
      <c r="C1578" s="22">
        <f>IFERROR(テーブル_Swim015[[#This Row],[水路]],"")</f>
        <v>1</v>
      </c>
      <c r="D1578" s="22" t="str">
        <f t="shared" si="100"/>
        <v>13231</v>
      </c>
      <c r="E1578" s="22">
        <f>IFERROR(テーブル_Swim015[[#This Row],[選手番号]],"")</f>
        <v>505</v>
      </c>
      <c r="F1578" s="22" t="str">
        <f>IFERROR(VLOOKUP(E1578,Sheet3!A:H,3,0),"")</f>
        <v xml:space="preserve">大脊戸敬汰                    </v>
      </c>
      <c r="G1578" s="22" t="str">
        <f>IFERROR(VLOOKUP(E1578,Sheet3!A:H,8,0),"")</f>
        <v xml:space="preserve">Z-UP            </v>
      </c>
      <c r="H1578" s="22" t="str">
        <f>IFERROR(VLOOKUP(E1578,Sheet2!A:B,2,0),"")</f>
        <v/>
      </c>
      <c r="I1578" s="22" t="str">
        <f t="shared" si="101"/>
        <v>505132</v>
      </c>
      <c r="J1578" s="22">
        <f t="shared" si="102"/>
        <v>3</v>
      </c>
      <c r="K1578" s="22">
        <f t="shared" si="103"/>
        <v>1</v>
      </c>
    </row>
    <row r="1579" spans="1:11">
      <c r="A1579" s="22">
        <f>IFERROR(テーブル_Swim015[[#This Row],[競技番号]],"")</f>
        <v>132</v>
      </c>
      <c r="B1579" s="22">
        <f>IFERROR(テーブル_Swim015[[#This Row],[組]],"")</f>
        <v>3</v>
      </c>
      <c r="C1579" s="22">
        <f>IFERROR(テーブル_Swim015[[#This Row],[水路]],"")</f>
        <v>2</v>
      </c>
      <c r="D1579" s="22" t="str">
        <f t="shared" si="100"/>
        <v>13232</v>
      </c>
      <c r="E1579" s="22">
        <f>IFERROR(テーブル_Swim015[[#This Row],[選手番号]],"")</f>
        <v>223</v>
      </c>
      <c r="F1579" s="22" t="str">
        <f>IFERROR(VLOOKUP(E1579,Sheet3!A:H,3,0),"")</f>
        <v xml:space="preserve">北村　昂大                    </v>
      </c>
      <c r="G1579" s="22" t="str">
        <f>IFERROR(VLOOKUP(E1579,Sheet3!A:H,8,0),"")</f>
        <v xml:space="preserve">サンダーＳＳ    </v>
      </c>
      <c r="H1579" s="22" t="str">
        <f>IFERROR(VLOOKUP(E1579,Sheet2!A:B,2,0),"")</f>
        <v/>
      </c>
      <c r="I1579" s="22" t="str">
        <f t="shared" si="101"/>
        <v>223132</v>
      </c>
      <c r="J1579" s="22">
        <f t="shared" si="102"/>
        <v>3</v>
      </c>
      <c r="K1579" s="22">
        <f t="shared" si="103"/>
        <v>2</v>
      </c>
    </row>
    <row r="1580" spans="1:11">
      <c r="A1580" s="22">
        <f>IFERROR(テーブル_Swim015[[#This Row],[競技番号]],"")</f>
        <v>132</v>
      </c>
      <c r="B1580" s="22">
        <f>IFERROR(テーブル_Swim015[[#This Row],[組]],"")</f>
        <v>3</v>
      </c>
      <c r="C1580" s="22">
        <f>IFERROR(テーブル_Swim015[[#This Row],[水路]],"")</f>
        <v>3</v>
      </c>
      <c r="D1580" s="22" t="str">
        <f t="shared" si="100"/>
        <v>13233</v>
      </c>
      <c r="E1580" s="22">
        <f>IFERROR(テーブル_Swim015[[#This Row],[選手番号]],"")</f>
        <v>667</v>
      </c>
      <c r="F1580" s="22" t="str">
        <f>IFERROR(VLOOKUP(E1580,Sheet3!A:H,3,0),"")</f>
        <v xml:space="preserve">塩見　頼生                    </v>
      </c>
      <c r="G1580" s="22" t="str">
        <f>IFERROR(VLOOKUP(E1580,Sheet3!A:H,8,0),"")</f>
        <v xml:space="preserve">ﾌｧｲﾌﾞﾃﾝ東予     </v>
      </c>
      <c r="H1580" s="22" t="str">
        <f>IFERROR(VLOOKUP(E1580,Sheet2!A:B,2,0),"")</f>
        <v/>
      </c>
      <c r="I1580" s="22" t="str">
        <f t="shared" si="101"/>
        <v>667132</v>
      </c>
      <c r="J1580" s="22">
        <f t="shared" si="102"/>
        <v>3</v>
      </c>
      <c r="K1580" s="22">
        <f t="shared" si="103"/>
        <v>3</v>
      </c>
    </row>
    <row r="1581" spans="1:11">
      <c r="A1581" s="22">
        <f>IFERROR(テーブル_Swim015[[#This Row],[競技番号]],"")</f>
        <v>132</v>
      </c>
      <c r="B1581" s="22">
        <f>IFERROR(テーブル_Swim015[[#This Row],[組]],"")</f>
        <v>3</v>
      </c>
      <c r="C1581" s="22">
        <f>IFERROR(テーブル_Swim015[[#This Row],[水路]],"")</f>
        <v>4</v>
      </c>
      <c r="D1581" s="22" t="str">
        <f t="shared" si="100"/>
        <v>13234</v>
      </c>
      <c r="E1581" s="22">
        <f>IFERROR(テーブル_Swim015[[#This Row],[選手番号]],"")</f>
        <v>818</v>
      </c>
      <c r="F1581" s="22" t="str">
        <f>IFERROR(VLOOKUP(E1581,Sheet3!A:H,3,0),"")</f>
        <v xml:space="preserve">寺井　悠晴                    </v>
      </c>
      <c r="G1581" s="22" t="str">
        <f>IFERROR(VLOOKUP(E1581,Sheet3!A:H,8,0),"")</f>
        <v xml:space="preserve">NSP高知         </v>
      </c>
      <c r="H1581" s="22" t="str">
        <f>IFERROR(VLOOKUP(E1581,Sheet2!A:B,2,0),"")</f>
        <v/>
      </c>
      <c r="I1581" s="22" t="str">
        <f t="shared" si="101"/>
        <v>818132</v>
      </c>
      <c r="J1581" s="22">
        <f t="shared" si="102"/>
        <v>3</v>
      </c>
      <c r="K1581" s="22">
        <f t="shared" si="103"/>
        <v>4</v>
      </c>
    </row>
    <row r="1582" spans="1:11">
      <c r="A1582" s="22">
        <f>IFERROR(テーブル_Swim015[[#This Row],[競技番号]],"")</f>
        <v>132</v>
      </c>
      <c r="B1582" s="22">
        <f>IFERROR(テーブル_Swim015[[#This Row],[組]],"")</f>
        <v>3</v>
      </c>
      <c r="C1582" s="22">
        <f>IFERROR(テーブル_Swim015[[#This Row],[水路]],"")</f>
        <v>5</v>
      </c>
      <c r="D1582" s="22" t="str">
        <f t="shared" si="100"/>
        <v>13235</v>
      </c>
      <c r="E1582" s="22">
        <f>IFERROR(テーブル_Swim015[[#This Row],[選手番号]],"")</f>
        <v>767</v>
      </c>
      <c r="F1582" s="22" t="str">
        <f>IFERROR(VLOOKUP(E1582,Sheet3!A:H,3,0),"")</f>
        <v xml:space="preserve">櫛田　航大                    </v>
      </c>
      <c r="G1582" s="22" t="str">
        <f>IFERROR(VLOOKUP(E1582,Sheet3!A:H,8,0),"")</f>
        <v xml:space="preserve">ZEYO-ST         </v>
      </c>
      <c r="H1582" s="22" t="str">
        <f>IFERROR(VLOOKUP(E1582,Sheet2!A:B,2,0),"")</f>
        <v/>
      </c>
      <c r="I1582" s="22" t="str">
        <f t="shared" si="101"/>
        <v>767132</v>
      </c>
      <c r="J1582" s="22">
        <f t="shared" si="102"/>
        <v>3</v>
      </c>
      <c r="K1582" s="22">
        <f t="shared" si="103"/>
        <v>5</v>
      </c>
    </row>
    <row r="1583" spans="1:11">
      <c r="A1583" s="22">
        <f>IFERROR(テーブル_Swim015[[#This Row],[競技番号]],"")</f>
        <v>132</v>
      </c>
      <c r="B1583" s="22">
        <f>IFERROR(テーブル_Swim015[[#This Row],[組]],"")</f>
        <v>3</v>
      </c>
      <c r="C1583" s="22">
        <f>IFERROR(テーブル_Swim015[[#This Row],[水路]],"")</f>
        <v>6</v>
      </c>
      <c r="D1583" s="22" t="str">
        <f t="shared" si="100"/>
        <v>13236</v>
      </c>
      <c r="E1583" s="22">
        <f>IFERROR(テーブル_Swim015[[#This Row],[選手番号]],"")</f>
        <v>14</v>
      </c>
      <c r="F1583" s="22" t="str">
        <f>IFERROR(VLOOKUP(E1583,Sheet3!A:H,3,0),"")</f>
        <v xml:space="preserve">山﨑　　慧                    </v>
      </c>
      <c r="G1583" s="22" t="str">
        <f>IFERROR(VLOOKUP(E1583,Sheet3!A:H,8,0),"")</f>
        <v xml:space="preserve">ジャパン高松    </v>
      </c>
      <c r="H1583" s="22" t="str">
        <f>IFERROR(VLOOKUP(E1583,Sheet2!A:B,2,0),"")</f>
        <v/>
      </c>
      <c r="I1583" s="22" t="str">
        <f t="shared" si="101"/>
        <v>14132</v>
      </c>
      <c r="J1583" s="22">
        <f t="shared" si="102"/>
        <v>3</v>
      </c>
      <c r="K1583" s="22">
        <f t="shared" si="103"/>
        <v>6</v>
      </c>
    </row>
    <row r="1584" spans="1:11">
      <c r="A1584" s="22">
        <f>IFERROR(テーブル_Swim015[[#This Row],[競技番号]],"")</f>
        <v>132</v>
      </c>
      <c r="B1584" s="22">
        <f>IFERROR(テーブル_Swim015[[#This Row],[組]],"")</f>
        <v>3</v>
      </c>
      <c r="C1584" s="22">
        <f>IFERROR(テーブル_Swim015[[#This Row],[水路]],"")</f>
        <v>7</v>
      </c>
      <c r="D1584" s="22" t="str">
        <f t="shared" si="100"/>
        <v>13237</v>
      </c>
      <c r="E1584" s="22">
        <f>IFERROR(テーブル_Swim015[[#This Row],[選手番号]],"")</f>
        <v>91</v>
      </c>
      <c r="F1584" s="22" t="str">
        <f>IFERROR(VLOOKUP(E1584,Sheet3!A:H,3,0),"")</f>
        <v xml:space="preserve">森　　聡汰                    </v>
      </c>
      <c r="G1584" s="22" t="str">
        <f>IFERROR(VLOOKUP(E1584,Sheet3!A:H,8,0),"")</f>
        <v xml:space="preserve">ジャパン観      </v>
      </c>
      <c r="H1584" s="22" t="str">
        <f>IFERROR(VLOOKUP(E1584,Sheet2!A:B,2,0),"")</f>
        <v/>
      </c>
      <c r="I1584" s="22" t="str">
        <f t="shared" si="101"/>
        <v>91132</v>
      </c>
      <c r="J1584" s="22">
        <f t="shared" si="102"/>
        <v>3</v>
      </c>
      <c r="K1584" s="22">
        <f t="shared" si="103"/>
        <v>7</v>
      </c>
    </row>
    <row r="1585" spans="1:11">
      <c r="A1585" s="22">
        <f>IFERROR(テーブル_Swim015[[#This Row],[競技番号]],"")</f>
        <v>132</v>
      </c>
      <c r="B1585" s="22">
        <f>IFERROR(テーブル_Swim015[[#This Row],[組]],"")</f>
        <v>3</v>
      </c>
      <c r="C1585" s="22">
        <f>IFERROR(テーブル_Swim015[[#This Row],[水路]],"")</f>
        <v>8</v>
      </c>
      <c r="D1585" s="22" t="str">
        <f t="shared" si="100"/>
        <v>13238</v>
      </c>
      <c r="E1585" s="22">
        <f>IFERROR(テーブル_Swim015[[#This Row],[選手番号]],"")</f>
        <v>675</v>
      </c>
      <c r="F1585" s="22" t="str">
        <f>IFERROR(VLOOKUP(E1585,Sheet3!A:H,3,0),"")</f>
        <v xml:space="preserve">大石　陸斗                    </v>
      </c>
      <c r="G1585" s="22" t="str">
        <f>IFERROR(VLOOKUP(E1585,Sheet3!A:H,8,0),"")</f>
        <v xml:space="preserve">フィッタ松前    </v>
      </c>
      <c r="H1585" s="22" t="str">
        <f>IFERROR(VLOOKUP(E1585,Sheet2!A:B,2,0),"")</f>
        <v/>
      </c>
      <c r="I1585" s="22" t="str">
        <f t="shared" si="101"/>
        <v>675132</v>
      </c>
      <c r="J1585" s="22">
        <f t="shared" si="102"/>
        <v>3</v>
      </c>
      <c r="K1585" s="22">
        <f t="shared" si="103"/>
        <v>8</v>
      </c>
    </row>
    <row r="1586" spans="1:11">
      <c r="A1586" s="22">
        <f>IFERROR(テーブル_Swim015[[#This Row],[競技番号]],"")</f>
        <v>132</v>
      </c>
      <c r="B1586" s="22">
        <f>IFERROR(テーブル_Swim015[[#This Row],[組]],"")</f>
        <v>4</v>
      </c>
      <c r="C1586" s="22">
        <f>IFERROR(テーブル_Swim015[[#This Row],[水路]],"")</f>
        <v>1</v>
      </c>
      <c r="D1586" s="22" t="str">
        <f t="shared" si="100"/>
        <v>13241</v>
      </c>
      <c r="E1586" s="22">
        <f>IFERROR(テーブル_Swim015[[#This Row],[選手番号]],"")</f>
        <v>220</v>
      </c>
      <c r="F1586" s="22" t="str">
        <f>IFERROR(VLOOKUP(E1586,Sheet3!A:H,3,0),"")</f>
        <v xml:space="preserve">中瀬　　駿                    </v>
      </c>
      <c r="G1586" s="22" t="str">
        <f>IFERROR(VLOOKUP(E1586,Sheet3!A:H,8,0),"")</f>
        <v xml:space="preserve">サンダーＳＳ    </v>
      </c>
      <c r="H1586" s="22" t="str">
        <f>IFERROR(VLOOKUP(E1586,Sheet2!A:B,2,0),"")</f>
        <v/>
      </c>
      <c r="I1586" s="22" t="str">
        <f t="shared" si="101"/>
        <v>220132</v>
      </c>
      <c r="J1586" s="22">
        <f t="shared" si="102"/>
        <v>4</v>
      </c>
      <c r="K1586" s="22">
        <f t="shared" si="103"/>
        <v>1</v>
      </c>
    </row>
    <row r="1587" spans="1:11">
      <c r="A1587" s="22">
        <f>IFERROR(テーブル_Swim015[[#This Row],[競技番号]],"")</f>
        <v>132</v>
      </c>
      <c r="B1587" s="22">
        <f>IFERROR(テーブル_Swim015[[#This Row],[組]],"")</f>
        <v>4</v>
      </c>
      <c r="C1587" s="22">
        <f>IFERROR(テーブル_Swim015[[#This Row],[水路]],"")</f>
        <v>2</v>
      </c>
      <c r="D1587" s="22" t="str">
        <f t="shared" si="100"/>
        <v>13242</v>
      </c>
      <c r="E1587" s="22">
        <f>IFERROR(テーブル_Swim015[[#This Row],[選手番号]],"")</f>
        <v>355</v>
      </c>
      <c r="F1587" s="22" t="str">
        <f>IFERROR(VLOOKUP(E1587,Sheet3!A:H,3,0),"")</f>
        <v xml:space="preserve">モートン海夢                  </v>
      </c>
      <c r="G1587" s="22" t="str">
        <f>IFERROR(VLOOKUP(E1587,Sheet3!A:H,8,0),"")</f>
        <v xml:space="preserve">ＯＫＳＳ        </v>
      </c>
      <c r="H1587" s="22" t="str">
        <f>IFERROR(VLOOKUP(E1587,Sheet2!A:B,2,0),"")</f>
        <v/>
      </c>
      <c r="I1587" s="22" t="str">
        <f t="shared" si="101"/>
        <v>355132</v>
      </c>
      <c r="J1587" s="22">
        <f t="shared" si="102"/>
        <v>4</v>
      </c>
      <c r="K1587" s="22">
        <f t="shared" si="103"/>
        <v>2</v>
      </c>
    </row>
    <row r="1588" spans="1:11">
      <c r="A1588" s="22">
        <f>IFERROR(テーブル_Swim015[[#This Row],[競技番号]],"")</f>
        <v>132</v>
      </c>
      <c r="B1588" s="22">
        <f>IFERROR(テーブル_Swim015[[#This Row],[組]],"")</f>
        <v>4</v>
      </c>
      <c r="C1588" s="22">
        <f>IFERROR(テーブル_Swim015[[#This Row],[水路]],"")</f>
        <v>3</v>
      </c>
      <c r="D1588" s="22" t="str">
        <f t="shared" si="100"/>
        <v>13243</v>
      </c>
      <c r="E1588" s="22">
        <f>IFERROR(テーブル_Swim015[[#This Row],[選手番号]],"")</f>
        <v>359</v>
      </c>
      <c r="F1588" s="22" t="str">
        <f>IFERROR(VLOOKUP(E1588,Sheet3!A:H,3,0),"")</f>
        <v xml:space="preserve">鈴江　睦来                    </v>
      </c>
      <c r="G1588" s="22" t="str">
        <f>IFERROR(VLOOKUP(E1588,Sheet3!A:H,8,0),"")</f>
        <v xml:space="preserve">ＯＫＳＳ        </v>
      </c>
      <c r="H1588" s="22" t="str">
        <f>IFERROR(VLOOKUP(E1588,Sheet2!A:B,2,0),"")</f>
        <v/>
      </c>
      <c r="I1588" s="22" t="str">
        <f t="shared" si="101"/>
        <v>359132</v>
      </c>
      <c r="J1588" s="22">
        <f t="shared" si="102"/>
        <v>4</v>
      </c>
      <c r="K1588" s="22">
        <f t="shared" si="103"/>
        <v>3</v>
      </c>
    </row>
    <row r="1589" spans="1:11">
      <c r="A1589" s="22">
        <f>IFERROR(テーブル_Swim015[[#This Row],[競技番号]],"")</f>
        <v>132</v>
      </c>
      <c r="B1589" s="22">
        <f>IFERROR(テーブル_Swim015[[#This Row],[組]],"")</f>
        <v>4</v>
      </c>
      <c r="C1589" s="22">
        <f>IFERROR(テーブル_Swim015[[#This Row],[水路]],"")</f>
        <v>4</v>
      </c>
      <c r="D1589" s="22" t="str">
        <f t="shared" si="100"/>
        <v>13244</v>
      </c>
      <c r="E1589" s="22">
        <f>IFERROR(テーブル_Swim015[[#This Row],[選手番号]],"")</f>
        <v>660</v>
      </c>
      <c r="F1589" s="22" t="str">
        <f>IFERROR(VLOOKUP(E1589,Sheet3!A:H,3,0),"")</f>
        <v xml:space="preserve">篠﨑　　翔                    </v>
      </c>
      <c r="G1589" s="22" t="str">
        <f>IFERROR(VLOOKUP(E1589,Sheet3!A:H,8,0),"")</f>
        <v xml:space="preserve">Ryuow           </v>
      </c>
      <c r="H1589" s="22" t="str">
        <f>IFERROR(VLOOKUP(E1589,Sheet2!A:B,2,0),"")</f>
        <v/>
      </c>
      <c r="I1589" s="22" t="str">
        <f t="shared" si="101"/>
        <v>660132</v>
      </c>
      <c r="J1589" s="22">
        <f t="shared" si="102"/>
        <v>4</v>
      </c>
      <c r="K1589" s="22">
        <f t="shared" si="103"/>
        <v>4</v>
      </c>
    </row>
    <row r="1590" spans="1:11">
      <c r="A1590" s="22">
        <f>IFERROR(テーブル_Swim015[[#This Row],[競技番号]],"")</f>
        <v>132</v>
      </c>
      <c r="B1590" s="22">
        <f>IFERROR(テーブル_Swim015[[#This Row],[組]],"")</f>
        <v>4</v>
      </c>
      <c r="C1590" s="22">
        <f>IFERROR(テーブル_Swim015[[#This Row],[水路]],"")</f>
        <v>5</v>
      </c>
      <c r="D1590" s="22" t="str">
        <f t="shared" si="100"/>
        <v>13245</v>
      </c>
      <c r="E1590" s="22">
        <f>IFERROR(テーブル_Swim015[[#This Row],[選手番号]],"")</f>
        <v>57</v>
      </c>
      <c r="F1590" s="22" t="str">
        <f>IFERROR(VLOOKUP(E1590,Sheet3!A:H,3,0),"")</f>
        <v xml:space="preserve">今井　崚雅                    </v>
      </c>
      <c r="G1590" s="22" t="str">
        <f>IFERROR(VLOOKUP(E1590,Sheet3!A:H,8,0),"")</f>
        <v xml:space="preserve">ジャパン丸亀    </v>
      </c>
      <c r="H1590" s="22" t="str">
        <f>IFERROR(VLOOKUP(E1590,Sheet2!A:B,2,0),"")</f>
        <v/>
      </c>
      <c r="I1590" s="22" t="str">
        <f t="shared" si="101"/>
        <v>57132</v>
      </c>
      <c r="J1590" s="22">
        <f t="shared" si="102"/>
        <v>4</v>
      </c>
      <c r="K1590" s="22">
        <f t="shared" si="103"/>
        <v>5</v>
      </c>
    </row>
    <row r="1591" spans="1:11">
      <c r="A1591" s="22">
        <f>IFERROR(テーブル_Swim015[[#This Row],[競技番号]],"")</f>
        <v>132</v>
      </c>
      <c r="B1591" s="22">
        <f>IFERROR(テーブル_Swim015[[#This Row],[組]],"")</f>
        <v>4</v>
      </c>
      <c r="C1591" s="22">
        <f>IFERROR(テーブル_Swim015[[#This Row],[水路]],"")</f>
        <v>6</v>
      </c>
      <c r="D1591" s="22" t="str">
        <f t="shared" si="100"/>
        <v>13246</v>
      </c>
      <c r="E1591" s="22">
        <f>IFERROR(テーブル_Swim015[[#This Row],[選手番号]],"")</f>
        <v>817</v>
      </c>
      <c r="F1591" s="22" t="str">
        <f>IFERROR(VLOOKUP(E1591,Sheet3!A:H,3,0),"")</f>
        <v xml:space="preserve">小松　蒼空                    </v>
      </c>
      <c r="G1591" s="22" t="str">
        <f>IFERROR(VLOOKUP(E1591,Sheet3!A:H,8,0),"")</f>
        <v xml:space="preserve">NSP高知         </v>
      </c>
      <c r="H1591" s="22" t="str">
        <f>IFERROR(VLOOKUP(E1591,Sheet2!A:B,2,0),"")</f>
        <v/>
      </c>
      <c r="I1591" s="22" t="str">
        <f t="shared" si="101"/>
        <v>817132</v>
      </c>
      <c r="J1591" s="22">
        <f t="shared" si="102"/>
        <v>4</v>
      </c>
      <c r="K1591" s="22">
        <f t="shared" si="103"/>
        <v>6</v>
      </c>
    </row>
    <row r="1592" spans="1:11">
      <c r="A1592" s="22">
        <f>IFERROR(テーブル_Swim015[[#This Row],[競技番号]],"")</f>
        <v>132</v>
      </c>
      <c r="B1592" s="22">
        <f>IFERROR(テーブル_Swim015[[#This Row],[組]],"")</f>
        <v>4</v>
      </c>
      <c r="C1592" s="22">
        <f>IFERROR(テーブル_Swim015[[#This Row],[水路]],"")</f>
        <v>7</v>
      </c>
      <c r="D1592" s="22" t="str">
        <f t="shared" si="100"/>
        <v>13247</v>
      </c>
      <c r="E1592" s="22">
        <f>IFERROR(テーブル_Swim015[[#This Row],[選手番号]],"")</f>
        <v>472</v>
      </c>
      <c r="F1592" s="22" t="str">
        <f>IFERROR(VLOOKUP(E1592,Sheet3!A:H,3,0),"")</f>
        <v xml:space="preserve">窪田　　樹                    </v>
      </c>
      <c r="G1592" s="22" t="str">
        <f>IFERROR(VLOOKUP(E1592,Sheet3!A:H,8,0),"")</f>
        <v xml:space="preserve">南海ＤＣ        </v>
      </c>
      <c r="H1592" s="22" t="str">
        <f>IFERROR(VLOOKUP(E1592,Sheet2!A:B,2,0),"")</f>
        <v/>
      </c>
      <c r="I1592" s="22" t="str">
        <f t="shared" si="101"/>
        <v>472132</v>
      </c>
      <c r="J1592" s="22">
        <f t="shared" si="102"/>
        <v>4</v>
      </c>
      <c r="K1592" s="22">
        <f t="shared" si="103"/>
        <v>7</v>
      </c>
    </row>
    <row r="1593" spans="1:11">
      <c r="A1593" s="22">
        <f>IFERROR(テーブル_Swim015[[#This Row],[競技番号]],"")</f>
        <v>132</v>
      </c>
      <c r="B1593" s="22">
        <f>IFERROR(テーブル_Swim015[[#This Row],[組]],"")</f>
        <v>4</v>
      </c>
      <c r="C1593" s="22">
        <f>IFERROR(テーブル_Swim015[[#This Row],[水路]],"")</f>
        <v>8</v>
      </c>
      <c r="D1593" s="22" t="str">
        <f t="shared" si="100"/>
        <v>13248</v>
      </c>
      <c r="E1593" s="22">
        <f>IFERROR(テーブル_Swim015[[#This Row],[選手番号]],"")</f>
        <v>382</v>
      </c>
      <c r="F1593" s="22" t="str">
        <f>IFERROR(VLOOKUP(E1593,Sheet3!A:H,3,0),"")</f>
        <v xml:space="preserve">篠原　碧斗                    </v>
      </c>
      <c r="G1593" s="22" t="str">
        <f>IFERROR(VLOOKUP(E1593,Sheet3!A:H,8,0),"")</f>
        <v xml:space="preserve">ＯＫ脇町        </v>
      </c>
      <c r="H1593" s="22" t="str">
        <f>IFERROR(VLOOKUP(E1593,Sheet2!A:B,2,0),"")</f>
        <v/>
      </c>
      <c r="I1593" s="22" t="str">
        <f t="shared" si="101"/>
        <v>382132</v>
      </c>
      <c r="J1593" s="22">
        <f t="shared" si="102"/>
        <v>4</v>
      </c>
      <c r="K1593" s="22">
        <f t="shared" si="103"/>
        <v>8</v>
      </c>
    </row>
    <row r="1594" spans="1:11">
      <c r="A1594" s="22">
        <f>IFERROR(テーブル_Swim015[[#This Row],[競技番号]],"")</f>
        <v>133</v>
      </c>
      <c r="B1594" s="22">
        <f>IFERROR(テーブル_Swim015[[#This Row],[組]],"")</f>
        <v>1</v>
      </c>
      <c r="C1594" s="22">
        <f>IFERROR(テーブル_Swim015[[#This Row],[水路]],"")</f>
        <v>1</v>
      </c>
      <c r="D1594" s="22" t="str">
        <f t="shared" si="100"/>
        <v>13311</v>
      </c>
      <c r="E1594" s="22">
        <f>IFERROR(テーブル_Swim015[[#This Row],[選手番号]],"")</f>
        <v>0</v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>0133</v>
      </c>
      <c r="J1594" s="22">
        <f t="shared" si="102"/>
        <v>1</v>
      </c>
      <c r="K1594" s="22">
        <f t="shared" si="103"/>
        <v>1</v>
      </c>
    </row>
    <row r="1595" spans="1:11">
      <c r="A1595" s="22">
        <f>IFERROR(テーブル_Swim015[[#This Row],[競技番号]],"")</f>
        <v>133</v>
      </c>
      <c r="B1595" s="22">
        <f>IFERROR(テーブル_Swim015[[#This Row],[組]],"")</f>
        <v>1</v>
      </c>
      <c r="C1595" s="22">
        <f>IFERROR(テーブル_Swim015[[#This Row],[水路]],"")</f>
        <v>2</v>
      </c>
      <c r="D1595" s="22" t="str">
        <f t="shared" si="100"/>
        <v>13312</v>
      </c>
      <c r="E1595" s="22">
        <f>IFERROR(テーブル_Swim015[[#This Row],[選手番号]],"")</f>
        <v>367</v>
      </c>
      <c r="F1595" s="22" t="str">
        <f>IFERROR(VLOOKUP(E1595,Sheet3!A:H,3,0),"")</f>
        <v xml:space="preserve">青木　花歩                    </v>
      </c>
      <c r="G1595" s="22" t="str">
        <f>IFERROR(VLOOKUP(E1595,Sheet3!A:H,8,0),"")</f>
        <v xml:space="preserve">ＯＫＳＳ        </v>
      </c>
      <c r="H1595" s="22" t="str">
        <f>IFERROR(VLOOKUP(E1595,Sheet2!A:B,2,0),"")</f>
        <v/>
      </c>
      <c r="I1595" s="22" t="str">
        <f t="shared" si="101"/>
        <v>367133</v>
      </c>
      <c r="J1595" s="22">
        <f t="shared" si="102"/>
        <v>1</v>
      </c>
      <c r="K1595" s="22">
        <f t="shared" si="103"/>
        <v>2</v>
      </c>
    </row>
    <row r="1596" spans="1:11">
      <c r="A1596" s="22">
        <f>IFERROR(テーブル_Swim015[[#This Row],[競技番号]],"")</f>
        <v>133</v>
      </c>
      <c r="B1596" s="22">
        <f>IFERROR(テーブル_Swim015[[#This Row],[組]],"")</f>
        <v>1</v>
      </c>
      <c r="C1596" s="22">
        <f>IFERROR(テーブル_Swim015[[#This Row],[水路]],"")</f>
        <v>3</v>
      </c>
      <c r="D1596" s="22" t="str">
        <f t="shared" si="100"/>
        <v>13313</v>
      </c>
      <c r="E1596" s="22">
        <f>IFERROR(テーブル_Swim015[[#This Row],[選手番号]],"")</f>
        <v>695</v>
      </c>
      <c r="F1596" s="22" t="str">
        <f>IFERROR(VLOOKUP(E1596,Sheet3!A:H,3,0),"")</f>
        <v xml:space="preserve">浅海　明里                    </v>
      </c>
      <c r="G1596" s="22" t="str">
        <f>IFERROR(VLOOKUP(E1596,Sheet3!A:H,8,0),"")</f>
        <v xml:space="preserve">Ｂ＆Ｇ愛南      </v>
      </c>
      <c r="H1596" s="22" t="str">
        <f>IFERROR(VLOOKUP(E1596,Sheet2!A:B,2,0),"")</f>
        <v/>
      </c>
      <c r="I1596" s="22" t="str">
        <f t="shared" si="101"/>
        <v>695133</v>
      </c>
      <c r="J1596" s="22">
        <f t="shared" si="102"/>
        <v>1</v>
      </c>
      <c r="K1596" s="22">
        <f t="shared" si="103"/>
        <v>3</v>
      </c>
    </row>
    <row r="1597" spans="1:11">
      <c r="A1597" s="22">
        <f>IFERROR(テーブル_Swim015[[#This Row],[競技番号]],"")</f>
        <v>133</v>
      </c>
      <c r="B1597" s="22">
        <f>IFERROR(テーブル_Swim015[[#This Row],[組]],"")</f>
        <v>1</v>
      </c>
      <c r="C1597" s="22">
        <f>IFERROR(テーブル_Swim015[[#This Row],[水路]],"")</f>
        <v>4</v>
      </c>
      <c r="D1597" s="22" t="str">
        <f t="shared" si="100"/>
        <v>13314</v>
      </c>
      <c r="E1597" s="22">
        <f>IFERROR(テーブル_Swim015[[#This Row],[選手番号]],"")</f>
        <v>596</v>
      </c>
      <c r="F1597" s="22" t="str">
        <f>IFERROR(VLOOKUP(E1597,Sheet3!A:H,3,0),"")</f>
        <v xml:space="preserve">幸田　夢月                    </v>
      </c>
      <c r="G1597" s="22" t="str">
        <f>IFERROR(VLOOKUP(E1597,Sheet3!A:H,8,0),"")</f>
        <v xml:space="preserve">石原ＳＣ        </v>
      </c>
      <c r="H1597" s="22" t="str">
        <f>IFERROR(VLOOKUP(E1597,Sheet2!A:B,2,0),"")</f>
        <v/>
      </c>
      <c r="I1597" s="22" t="str">
        <f t="shared" si="101"/>
        <v>596133</v>
      </c>
      <c r="J1597" s="22">
        <f t="shared" si="102"/>
        <v>1</v>
      </c>
      <c r="K1597" s="22">
        <f t="shared" si="103"/>
        <v>4</v>
      </c>
    </row>
    <row r="1598" spans="1:11">
      <c r="A1598" s="22">
        <f>IFERROR(テーブル_Swim015[[#This Row],[競技番号]],"")</f>
        <v>133</v>
      </c>
      <c r="B1598" s="22">
        <f>IFERROR(テーブル_Swim015[[#This Row],[組]],"")</f>
        <v>1</v>
      </c>
      <c r="C1598" s="22">
        <f>IFERROR(テーブル_Swim015[[#This Row],[水路]],"")</f>
        <v>5</v>
      </c>
      <c r="D1598" s="22" t="str">
        <f t="shared" si="100"/>
        <v>13315</v>
      </c>
      <c r="E1598" s="22">
        <f>IFERROR(テーブル_Swim015[[#This Row],[選手番号]],"")</f>
        <v>198</v>
      </c>
      <c r="F1598" s="22" t="str">
        <f>IFERROR(VLOOKUP(E1598,Sheet3!A:H,3,0),"")</f>
        <v xml:space="preserve">木下　柚月                    </v>
      </c>
      <c r="G1598" s="22" t="str">
        <f>IFERROR(VLOOKUP(E1598,Sheet3!A:H,8,0),"")</f>
        <v xml:space="preserve">坂出伊藤ＳＳ    </v>
      </c>
      <c r="H1598" s="22" t="str">
        <f>IFERROR(VLOOKUP(E1598,Sheet2!A:B,2,0),"")</f>
        <v/>
      </c>
      <c r="I1598" s="22" t="str">
        <f t="shared" si="101"/>
        <v>198133</v>
      </c>
      <c r="J1598" s="22">
        <f t="shared" si="102"/>
        <v>1</v>
      </c>
      <c r="K1598" s="22">
        <f t="shared" si="103"/>
        <v>5</v>
      </c>
    </row>
    <row r="1599" spans="1:11">
      <c r="A1599" s="22">
        <f>IFERROR(テーブル_Swim015[[#This Row],[競技番号]],"")</f>
        <v>133</v>
      </c>
      <c r="B1599" s="22">
        <f>IFERROR(テーブル_Swim015[[#This Row],[組]],"")</f>
        <v>1</v>
      </c>
      <c r="C1599" s="22">
        <f>IFERROR(テーブル_Swim015[[#This Row],[水路]],"")</f>
        <v>6</v>
      </c>
      <c r="D1599" s="22" t="str">
        <f t="shared" si="100"/>
        <v>13316</v>
      </c>
      <c r="E1599" s="22">
        <f>IFERROR(テーブル_Swim015[[#This Row],[選手番号]],"")</f>
        <v>710</v>
      </c>
      <c r="F1599" s="22" t="str">
        <f>IFERROR(VLOOKUP(E1599,Sheet3!A:H,3,0),"")</f>
        <v xml:space="preserve">石村　彩羽                    </v>
      </c>
      <c r="G1599" s="22" t="str">
        <f>IFERROR(VLOOKUP(E1599,Sheet3!A:H,8,0),"")</f>
        <v xml:space="preserve">しまなみSC      </v>
      </c>
      <c r="H1599" s="22" t="str">
        <f>IFERROR(VLOOKUP(E1599,Sheet2!A:B,2,0),"")</f>
        <v/>
      </c>
      <c r="I1599" s="22" t="str">
        <f t="shared" si="101"/>
        <v>710133</v>
      </c>
      <c r="J1599" s="22">
        <f t="shared" si="102"/>
        <v>1</v>
      </c>
      <c r="K1599" s="22">
        <f t="shared" si="103"/>
        <v>6</v>
      </c>
    </row>
    <row r="1600" spans="1:11">
      <c r="A1600" s="22">
        <f>IFERROR(テーブル_Swim015[[#This Row],[競技番号]],"")</f>
        <v>133</v>
      </c>
      <c r="B1600" s="22">
        <f>IFERROR(テーブル_Swim015[[#This Row],[組]],"")</f>
        <v>1</v>
      </c>
      <c r="C1600" s="22">
        <f>IFERROR(テーブル_Swim015[[#This Row],[水路]],"")</f>
        <v>7</v>
      </c>
      <c r="D1600" s="22" t="str">
        <f t="shared" si="100"/>
        <v>13317</v>
      </c>
      <c r="E1600" s="22">
        <f>IFERROR(テーブル_Swim015[[#This Row],[選手番号]],"")</f>
        <v>0</v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>0133</v>
      </c>
      <c r="J1600" s="22">
        <f t="shared" si="102"/>
        <v>1</v>
      </c>
      <c r="K1600" s="22">
        <f t="shared" si="103"/>
        <v>7</v>
      </c>
    </row>
    <row r="1601" spans="1:11">
      <c r="A1601" s="22">
        <f>IFERROR(テーブル_Swim015[[#This Row],[競技番号]],"")</f>
        <v>133</v>
      </c>
      <c r="B1601" s="22">
        <f>IFERROR(テーブル_Swim015[[#This Row],[組]],"")</f>
        <v>1</v>
      </c>
      <c r="C1601" s="22">
        <f>IFERROR(テーブル_Swim015[[#This Row],[水路]],"")</f>
        <v>8</v>
      </c>
      <c r="D1601" s="22" t="str">
        <f t="shared" si="100"/>
        <v>13318</v>
      </c>
      <c r="E1601" s="22">
        <f>IFERROR(テーブル_Swim015[[#This Row],[選手番号]],"")</f>
        <v>0</v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>0133</v>
      </c>
      <c r="J1601" s="22">
        <f t="shared" si="102"/>
        <v>1</v>
      </c>
      <c r="K1601" s="22">
        <f t="shared" si="103"/>
        <v>8</v>
      </c>
    </row>
    <row r="1602" spans="1:11">
      <c r="A1602" s="22">
        <f>IFERROR(テーブル_Swim015[[#This Row],[競技番号]],"")</f>
        <v>133</v>
      </c>
      <c r="B1602" s="22">
        <f>IFERROR(テーブル_Swim015[[#This Row],[組]],"")</f>
        <v>2</v>
      </c>
      <c r="C1602" s="22">
        <f>IFERROR(テーブル_Swim015[[#This Row],[水路]],"")</f>
        <v>1</v>
      </c>
      <c r="D1602" s="22" t="str">
        <f t="shared" si="100"/>
        <v>13321</v>
      </c>
      <c r="E1602" s="22">
        <f>IFERROR(テーブル_Swim015[[#This Row],[選手番号]],"")</f>
        <v>27</v>
      </c>
      <c r="F1602" s="22" t="str">
        <f>IFERROR(VLOOKUP(E1602,Sheet3!A:H,3,0),"")</f>
        <v xml:space="preserve">瀧井友梨恵                    </v>
      </c>
      <c r="G1602" s="22" t="str">
        <f>IFERROR(VLOOKUP(E1602,Sheet3!A:H,8,0),"")</f>
        <v xml:space="preserve">ジャパン高松    </v>
      </c>
      <c r="H1602" s="22" t="str">
        <f>IFERROR(VLOOKUP(E1602,Sheet2!A:B,2,0),"")</f>
        <v/>
      </c>
      <c r="I1602" s="22" t="str">
        <f t="shared" si="101"/>
        <v>27133</v>
      </c>
      <c r="J1602" s="22">
        <f t="shared" si="102"/>
        <v>2</v>
      </c>
      <c r="K1602" s="22">
        <f t="shared" si="103"/>
        <v>1</v>
      </c>
    </row>
    <row r="1603" spans="1:11">
      <c r="A1603" s="22">
        <f>IFERROR(テーブル_Swim015[[#This Row],[競技番号]],"")</f>
        <v>133</v>
      </c>
      <c r="B1603" s="22">
        <f>IFERROR(テーブル_Swim015[[#This Row],[組]],"")</f>
        <v>2</v>
      </c>
      <c r="C1603" s="22">
        <f>IFERROR(テーブル_Swim015[[#This Row],[水路]],"")</f>
        <v>2</v>
      </c>
      <c r="D1603" s="22" t="str">
        <f t="shared" si="100"/>
        <v>13322</v>
      </c>
      <c r="E1603" s="22">
        <f>IFERROR(テーブル_Swim015[[#This Row],[選手番号]],"")</f>
        <v>839</v>
      </c>
      <c r="F1603" s="22" t="str">
        <f>IFERROR(VLOOKUP(E1603,Sheet3!A:H,3,0),"")</f>
        <v xml:space="preserve">上村　優姫                    </v>
      </c>
      <c r="G1603" s="22" t="str">
        <f>IFERROR(VLOOKUP(E1603,Sheet3!A:H,8,0),"")</f>
        <v xml:space="preserve">ﾌｨｯﾀ高知        </v>
      </c>
      <c r="H1603" s="22" t="str">
        <f>IFERROR(VLOOKUP(E1603,Sheet2!A:B,2,0),"")</f>
        <v/>
      </c>
      <c r="I1603" s="22" t="str">
        <f t="shared" si="101"/>
        <v>839133</v>
      </c>
      <c r="J1603" s="22">
        <f t="shared" si="102"/>
        <v>2</v>
      </c>
      <c r="K1603" s="22">
        <f t="shared" si="103"/>
        <v>2</v>
      </c>
    </row>
    <row r="1604" spans="1:11">
      <c r="A1604" s="22">
        <f>IFERROR(テーブル_Swim015[[#This Row],[競技番号]],"")</f>
        <v>133</v>
      </c>
      <c r="B1604" s="22">
        <f>IFERROR(テーブル_Swim015[[#This Row],[組]],"")</f>
        <v>2</v>
      </c>
      <c r="C1604" s="22">
        <f>IFERROR(テーブル_Swim015[[#This Row],[水路]],"")</f>
        <v>3</v>
      </c>
      <c r="D1604" s="22" t="str">
        <f t="shared" si="100"/>
        <v>13323</v>
      </c>
      <c r="E1604" s="22">
        <f>IFERROR(テーブル_Swim015[[#This Row],[選手番号]],"")</f>
        <v>254</v>
      </c>
      <c r="F1604" s="22" t="str">
        <f>IFERROR(VLOOKUP(E1604,Sheet3!A:H,3,0),"")</f>
        <v xml:space="preserve">成田　佳乃                    </v>
      </c>
      <c r="G1604" s="22" t="str">
        <f>IFERROR(VLOOKUP(E1604,Sheet3!A:H,8,0),"")</f>
        <v xml:space="preserve">JSSセンコー     </v>
      </c>
      <c r="H1604" s="22" t="str">
        <f>IFERROR(VLOOKUP(E1604,Sheet2!A:B,2,0),"")</f>
        <v/>
      </c>
      <c r="I1604" s="22" t="str">
        <f t="shared" si="101"/>
        <v>254133</v>
      </c>
      <c r="J1604" s="22">
        <f t="shared" si="102"/>
        <v>2</v>
      </c>
      <c r="K1604" s="22">
        <f t="shared" si="103"/>
        <v>3</v>
      </c>
    </row>
    <row r="1605" spans="1:11">
      <c r="A1605" s="22">
        <f>IFERROR(テーブル_Swim015[[#This Row],[競技番号]],"")</f>
        <v>133</v>
      </c>
      <c r="B1605" s="22">
        <f>IFERROR(テーブル_Swim015[[#This Row],[組]],"")</f>
        <v>2</v>
      </c>
      <c r="C1605" s="22">
        <f>IFERROR(テーブル_Swim015[[#This Row],[水路]],"")</f>
        <v>4</v>
      </c>
      <c r="D1605" s="22" t="str">
        <f t="shared" si="100"/>
        <v>13324</v>
      </c>
      <c r="E1605" s="22">
        <f>IFERROR(テーブル_Swim015[[#This Row],[選手番号]],"")</f>
        <v>559</v>
      </c>
      <c r="F1605" s="22" t="str">
        <f>IFERROR(VLOOKUP(E1605,Sheet3!A:H,3,0),"")</f>
        <v xml:space="preserve">山下　明梨                    </v>
      </c>
      <c r="G1605" s="22" t="str">
        <f>IFERROR(VLOOKUP(E1605,Sheet3!A:H,8,0),"")</f>
        <v xml:space="preserve">南海朝生田      </v>
      </c>
      <c r="H1605" s="22" t="str">
        <f>IFERROR(VLOOKUP(E1605,Sheet2!A:B,2,0),"")</f>
        <v/>
      </c>
      <c r="I1605" s="22" t="str">
        <f t="shared" si="101"/>
        <v>559133</v>
      </c>
      <c r="J1605" s="22">
        <f t="shared" si="102"/>
        <v>2</v>
      </c>
      <c r="K1605" s="22">
        <f t="shared" si="103"/>
        <v>4</v>
      </c>
    </row>
    <row r="1606" spans="1:11">
      <c r="A1606" s="22">
        <f>IFERROR(テーブル_Swim015[[#This Row],[競技番号]],"")</f>
        <v>133</v>
      </c>
      <c r="B1606" s="22">
        <f>IFERROR(テーブル_Swim015[[#This Row],[組]],"")</f>
        <v>2</v>
      </c>
      <c r="C1606" s="22">
        <f>IFERROR(テーブル_Swim015[[#This Row],[水路]],"")</f>
        <v>5</v>
      </c>
      <c r="D1606" s="22" t="str">
        <f t="shared" si="100"/>
        <v>13325</v>
      </c>
      <c r="E1606" s="22">
        <f>IFERROR(テーブル_Swim015[[#This Row],[選手番号]],"")</f>
        <v>578</v>
      </c>
      <c r="F1606" s="22" t="str">
        <f>IFERROR(VLOOKUP(E1606,Sheet3!A:H,3,0),"")</f>
        <v xml:space="preserve">長島　来夢                    </v>
      </c>
      <c r="G1606" s="22" t="str">
        <f>IFERROR(VLOOKUP(E1606,Sheet3!A:H,8,0),"")</f>
        <v xml:space="preserve">マコトSC双葉    </v>
      </c>
      <c r="H1606" s="22" t="str">
        <f>IFERROR(VLOOKUP(E1606,Sheet2!A:B,2,0),"")</f>
        <v/>
      </c>
      <c r="I1606" s="22" t="str">
        <f t="shared" si="101"/>
        <v>578133</v>
      </c>
      <c r="J1606" s="22">
        <f t="shared" si="102"/>
        <v>2</v>
      </c>
      <c r="K1606" s="22">
        <f t="shared" si="103"/>
        <v>5</v>
      </c>
    </row>
    <row r="1607" spans="1:11">
      <c r="A1607" s="22">
        <f>IFERROR(テーブル_Swim015[[#This Row],[競技番号]],"")</f>
        <v>133</v>
      </c>
      <c r="B1607" s="22">
        <f>IFERROR(テーブル_Swim015[[#This Row],[組]],"")</f>
        <v>2</v>
      </c>
      <c r="C1607" s="22">
        <f>IFERROR(テーブル_Swim015[[#This Row],[水路]],"")</f>
        <v>6</v>
      </c>
      <c r="D1607" s="22" t="str">
        <f t="shared" si="100"/>
        <v>13326</v>
      </c>
      <c r="E1607" s="22">
        <f>IFERROR(テーブル_Swim015[[#This Row],[選手番号]],"")</f>
        <v>560</v>
      </c>
      <c r="F1607" s="22" t="str">
        <f>IFERROR(VLOOKUP(E1607,Sheet3!A:H,3,0),"")</f>
        <v xml:space="preserve">永井　咲帆                    </v>
      </c>
      <c r="G1607" s="22" t="str">
        <f>IFERROR(VLOOKUP(E1607,Sheet3!A:H,8,0),"")</f>
        <v xml:space="preserve">南海朝生田      </v>
      </c>
      <c r="H1607" s="22" t="str">
        <f>IFERROR(VLOOKUP(E1607,Sheet2!A:B,2,0),"")</f>
        <v/>
      </c>
      <c r="I1607" s="22" t="str">
        <f t="shared" si="101"/>
        <v>560133</v>
      </c>
      <c r="J1607" s="22">
        <f t="shared" si="102"/>
        <v>2</v>
      </c>
      <c r="K1607" s="22">
        <f t="shared" si="103"/>
        <v>6</v>
      </c>
    </row>
    <row r="1608" spans="1:11">
      <c r="A1608" s="22">
        <f>IFERROR(テーブル_Swim015[[#This Row],[競技番号]],"")</f>
        <v>133</v>
      </c>
      <c r="B1608" s="22">
        <f>IFERROR(テーブル_Swim015[[#This Row],[組]],"")</f>
        <v>2</v>
      </c>
      <c r="C1608" s="22">
        <f>IFERROR(テーブル_Swim015[[#This Row],[水路]],"")</f>
        <v>7</v>
      </c>
      <c r="D1608" s="22" t="str">
        <f t="shared" si="100"/>
        <v>13327</v>
      </c>
      <c r="E1608" s="22">
        <f>IFERROR(テーブル_Swim015[[#This Row],[選手番号]],"")</f>
        <v>250</v>
      </c>
      <c r="F1608" s="22" t="str">
        <f>IFERROR(VLOOKUP(E1608,Sheet3!A:H,3,0),"")</f>
        <v xml:space="preserve">大島　海咲                    </v>
      </c>
      <c r="G1608" s="22" t="str">
        <f>IFERROR(VLOOKUP(E1608,Sheet3!A:H,8,0),"")</f>
        <v xml:space="preserve">JSSセンコー     </v>
      </c>
      <c r="H1608" s="22" t="str">
        <f>IFERROR(VLOOKUP(E1608,Sheet2!A:B,2,0),"")</f>
        <v/>
      </c>
      <c r="I1608" s="22" t="str">
        <f t="shared" si="101"/>
        <v>250133</v>
      </c>
      <c r="J1608" s="22">
        <f t="shared" si="102"/>
        <v>2</v>
      </c>
      <c r="K1608" s="22">
        <f t="shared" si="103"/>
        <v>7</v>
      </c>
    </row>
    <row r="1609" spans="1:11">
      <c r="A1609" s="22">
        <f>IFERROR(テーブル_Swim015[[#This Row],[競技番号]],"")</f>
        <v>133</v>
      </c>
      <c r="B1609" s="22">
        <f>IFERROR(テーブル_Swim015[[#This Row],[組]],"")</f>
        <v>2</v>
      </c>
      <c r="C1609" s="22">
        <f>IFERROR(テーブル_Swim015[[#This Row],[水路]],"")</f>
        <v>8</v>
      </c>
      <c r="D1609" s="22" t="str">
        <f t="shared" si="100"/>
        <v>13328</v>
      </c>
      <c r="E1609" s="22">
        <f>IFERROR(テーブル_Swim015[[#This Row],[選手番号]],"")</f>
        <v>29</v>
      </c>
      <c r="F1609" s="22" t="str">
        <f>IFERROR(VLOOKUP(E1609,Sheet3!A:H,3,0),"")</f>
        <v xml:space="preserve">千葉　美穂                    </v>
      </c>
      <c r="G1609" s="22" t="str">
        <f>IFERROR(VLOOKUP(E1609,Sheet3!A:H,8,0),"")</f>
        <v xml:space="preserve">ジャパン高松    </v>
      </c>
      <c r="H1609" s="22" t="str">
        <f>IFERROR(VLOOKUP(E1609,Sheet2!A:B,2,0),"")</f>
        <v/>
      </c>
      <c r="I1609" s="22" t="str">
        <f t="shared" si="101"/>
        <v>29133</v>
      </c>
      <c r="J1609" s="22">
        <f t="shared" si="102"/>
        <v>2</v>
      </c>
      <c r="K1609" s="22">
        <f t="shared" si="103"/>
        <v>8</v>
      </c>
    </row>
    <row r="1610" spans="1:11">
      <c r="A1610" s="22">
        <f>IFERROR(テーブル_Swim015[[#This Row],[競技番号]],"")</f>
        <v>133</v>
      </c>
      <c r="B1610" s="22">
        <f>IFERROR(テーブル_Swim015[[#This Row],[組]],"")</f>
        <v>3</v>
      </c>
      <c r="C1610" s="22">
        <f>IFERROR(テーブル_Swim015[[#This Row],[水路]],"")</f>
        <v>1</v>
      </c>
      <c r="D1610" s="22" t="str">
        <f t="shared" si="100"/>
        <v>13331</v>
      </c>
      <c r="E1610" s="22">
        <f>IFERROR(テーブル_Swim015[[#This Row],[選手番号]],"")</f>
        <v>109</v>
      </c>
      <c r="F1610" s="22" t="str">
        <f>IFERROR(VLOOKUP(E1610,Sheet3!A:H,3,0),"")</f>
        <v xml:space="preserve">三谷　公美                    </v>
      </c>
      <c r="G1610" s="22" t="str">
        <f>IFERROR(VLOOKUP(E1610,Sheet3!A:H,8,0),"")</f>
        <v xml:space="preserve">ジャパン観      </v>
      </c>
      <c r="H1610" s="22" t="str">
        <f>IFERROR(VLOOKUP(E1610,Sheet2!A:B,2,0),"")</f>
        <v/>
      </c>
      <c r="I1610" s="22" t="str">
        <f t="shared" si="101"/>
        <v>109133</v>
      </c>
      <c r="J1610" s="22">
        <f t="shared" si="102"/>
        <v>3</v>
      </c>
      <c r="K1610" s="22">
        <f t="shared" si="103"/>
        <v>1</v>
      </c>
    </row>
    <row r="1611" spans="1:11">
      <c r="A1611" s="22">
        <f>IFERROR(テーブル_Swim015[[#This Row],[競技番号]],"")</f>
        <v>133</v>
      </c>
      <c r="B1611" s="22">
        <f>IFERROR(テーブル_Swim015[[#This Row],[組]],"")</f>
        <v>3</v>
      </c>
      <c r="C1611" s="22">
        <f>IFERROR(テーブル_Swim015[[#This Row],[水路]],"")</f>
        <v>2</v>
      </c>
      <c r="D1611" s="22" t="str">
        <f t="shared" si="100"/>
        <v>13332</v>
      </c>
      <c r="E1611" s="22">
        <f>IFERROR(テーブル_Swim015[[#This Row],[選手番号]],"")</f>
        <v>795</v>
      </c>
      <c r="F1611" s="22" t="str">
        <f>IFERROR(VLOOKUP(E1611,Sheet3!A:H,3,0),"")</f>
        <v xml:space="preserve">田中　亜海                    </v>
      </c>
      <c r="G1611" s="22" t="str">
        <f>IFERROR(VLOOKUP(E1611,Sheet3!A:H,8,0),"")</f>
        <v xml:space="preserve">さくらＳＣ      </v>
      </c>
      <c r="H1611" s="22" t="str">
        <f>IFERROR(VLOOKUP(E1611,Sheet2!A:B,2,0),"")</f>
        <v/>
      </c>
      <c r="I1611" s="22" t="str">
        <f t="shared" si="101"/>
        <v>795133</v>
      </c>
      <c r="J1611" s="22">
        <f t="shared" si="102"/>
        <v>3</v>
      </c>
      <c r="K1611" s="22">
        <f t="shared" si="103"/>
        <v>2</v>
      </c>
    </row>
    <row r="1612" spans="1:11">
      <c r="A1612" s="22">
        <f>IFERROR(テーブル_Swim015[[#This Row],[競技番号]],"")</f>
        <v>133</v>
      </c>
      <c r="B1612" s="22">
        <f>IFERROR(テーブル_Swim015[[#This Row],[組]],"")</f>
        <v>3</v>
      </c>
      <c r="C1612" s="22">
        <f>IFERROR(テーブル_Swim015[[#This Row],[水路]],"")</f>
        <v>3</v>
      </c>
      <c r="D1612" s="22" t="str">
        <f t="shared" si="100"/>
        <v>13333</v>
      </c>
      <c r="E1612" s="22">
        <f>IFERROR(テーブル_Swim015[[#This Row],[選手番号]],"")</f>
        <v>301</v>
      </c>
      <c r="F1612" s="22" t="str">
        <f>IFERROR(VLOOKUP(E1612,Sheet3!A:H,3,0),"")</f>
        <v xml:space="preserve">森田　陽菜                    </v>
      </c>
      <c r="G1612" s="22" t="str">
        <f>IFERROR(VLOOKUP(E1612,Sheet3!A:H,8,0),"")</f>
        <v xml:space="preserve">ＷＡＭＳＴ      </v>
      </c>
      <c r="H1612" s="22" t="str">
        <f>IFERROR(VLOOKUP(E1612,Sheet2!A:B,2,0),"")</f>
        <v/>
      </c>
      <c r="I1612" s="22" t="str">
        <f t="shared" si="101"/>
        <v>301133</v>
      </c>
      <c r="J1612" s="22">
        <f t="shared" si="102"/>
        <v>3</v>
      </c>
      <c r="K1612" s="22">
        <f t="shared" si="103"/>
        <v>3</v>
      </c>
    </row>
    <row r="1613" spans="1:11">
      <c r="A1613" s="22">
        <f>IFERROR(テーブル_Swim015[[#This Row],[競技番号]],"")</f>
        <v>133</v>
      </c>
      <c r="B1613" s="22">
        <f>IFERROR(テーブル_Swim015[[#This Row],[組]],"")</f>
        <v>3</v>
      </c>
      <c r="C1613" s="22">
        <f>IFERROR(テーブル_Swim015[[#This Row],[水路]],"")</f>
        <v>4</v>
      </c>
      <c r="D1613" s="22" t="str">
        <f t="shared" si="100"/>
        <v>13334</v>
      </c>
      <c r="E1613" s="22">
        <f>IFERROR(テーブル_Swim015[[#This Row],[選手番号]],"")</f>
        <v>406</v>
      </c>
      <c r="F1613" s="22" t="str">
        <f>IFERROR(VLOOKUP(E1613,Sheet3!A:H,3,0),"")</f>
        <v xml:space="preserve">高須賀郁美                    </v>
      </c>
      <c r="G1613" s="22" t="str">
        <f>IFERROR(VLOOKUP(E1613,Sheet3!A:H,8,0),"")</f>
        <v xml:space="preserve">ＯＫ藍住        </v>
      </c>
      <c r="H1613" s="22" t="str">
        <f>IFERROR(VLOOKUP(E1613,Sheet2!A:B,2,0),"")</f>
        <v/>
      </c>
      <c r="I1613" s="22" t="str">
        <f t="shared" si="101"/>
        <v>406133</v>
      </c>
      <c r="J1613" s="22">
        <f t="shared" si="102"/>
        <v>3</v>
      </c>
      <c r="K1613" s="22">
        <f t="shared" si="103"/>
        <v>4</v>
      </c>
    </row>
    <row r="1614" spans="1:11">
      <c r="A1614" s="22">
        <f>IFERROR(テーブル_Swim015[[#This Row],[競技番号]],"")</f>
        <v>133</v>
      </c>
      <c r="B1614" s="22">
        <f>IFERROR(テーブル_Swim015[[#This Row],[組]],"")</f>
        <v>3</v>
      </c>
      <c r="C1614" s="22">
        <f>IFERROR(テーブル_Swim015[[#This Row],[水路]],"")</f>
        <v>5</v>
      </c>
      <c r="D1614" s="22" t="str">
        <f t="shared" si="100"/>
        <v>13335</v>
      </c>
      <c r="E1614" s="22">
        <f>IFERROR(テーブル_Swim015[[#This Row],[選手番号]],"")</f>
        <v>68</v>
      </c>
      <c r="F1614" s="22" t="str">
        <f>IFERROR(VLOOKUP(E1614,Sheet3!A:H,3,0),"")</f>
        <v xml:space="preserve">亀山　桜華                    </v>
      </c>
      <c r="G1614" s="22" t="str">
        <f>IFERROR(VLOOKUP(E1614,Sheet3!A:H,8,0),"")</f>
        <v xml:space="preserve">ジャパン丸亀    </v>
      </c>
      <c r="H1614" s="22" t="str">
        <f>IFERROR(VLOOKUP(E1614,Sheet2!A:B,2,0),"")</f>
        <v/>
      </c>
      <c r="I1614" s="22" t="str">
        <f t="shared" si="101"/>
        <v>68133</v>
      </c>
      <c r="J1614" s="22">
        <f t="shared" si="102"/>
        <v>3</v>
      </c>
      <c r="K1614" s="22">
        <f t="shared" si="103"/>
        <v>5</v>
      </c>
    </row>
    <row r="1615" spans="1:11">
      <c r="A1615" s="22">
        <f>IFERROR(テーブル_Swim015[[#This Row],[競技番号]],"")</f>
        <v>133</v>
      </c>
      <c r="B1615" s="22">
        <f>IFERROR(テーブル_Swim015[[#This Row],[組]],"")</f>
        <v>3</v>
      </c>
      <c r="C1615" s="22">
        <f>IFERROR(テーブル_Swim015[[#This Row],[水路]],"")</f>
        <v>6</v>
      </c>
      <c r="D1615" s="22" t="str">
        <f t="shared" si="100"/>
        <v>13336</v>
      </c>
      <c r="E1615" s="22">
        <f>IFERROR(テーブル_Swim015[[#This Row],[選手番号]],"")</f>
        <v>511</v>
      </c>
      <c r="F1615" s="22" t="str">
        <f>IFERROR(VLOOKUP(E1615,Sheet3!A:H,3,0),"")</f>
        <v xml:space="preserve">井原　愛美                    </v>
      </c>
      <c r="G1615" s="22" t="str">
        <f>IFERROR(VLOOKUP(E1615,Sheet3!A:H,8,0),"")</f>
        <v xml:space="preserve">Z-UP            </v>
      </c>
      <c r="H1615" s="22" t="str">
        <f>IFERROR(VLOOKUP(E1615,Sheet2!A:B,2,0),"")</f>
        <v/>
      </c>
      <c r="I1615" s="22" t="str">
        <f t="shared" si="101"/>
        <v>511133</v>
      </c>
      <c r="J1615" s="22">
        <f t="shared" si="102"/>
        <v>3</v>
      </c>
      <c r="K1615" s="22">
        <f t="shared" si="103"/>
        <v>6</v>
      </c>
    </row>
    <row r="1616" spans="1:11">
      <c r="A1616" s="22">
        <f>IFERROR(テーブル_Swim015[[#This Row],[競技番号]],"")</f>
        <v>133</v>
      </c>
      <c r="B1616" s="22">
        <f>IFERROR(テーブル_Swim015[[#This Row],[組]],"")</f>
        <v>3</v>
      </c>
      <c r="C1616" s="22">
        <f>IFERROR(テーブル_Swim015[[#This Row],[水路]],"")</f>
        <v>7</v>
      </c>
      <c r="D1616" s="22" t="str">
        <f t="shared" si="100"/>
        <v>13337</v>
      </c>
      <c r="E1616" s="22">
        <f>IFERROR(テーブル_Swim015[[#This Row],[選手番号]],"")</f>
        <v>76</v>
      </c>
      <c r="F1616" s="22" t="str">
        <f>IFERROR(VLOOKUP(E1616,Sheet3!A:H,3,0),"")</f>
        <v xml:space="preserve">雑賀　玖留                    </v>
      </c>
      <c r="G1616" s="22" t="str">
        <f>IFERROR(VLOOKUP(E1616,Sheet3!A:H,8,0),"")</f>
        <v xml:space="preserve">ジャパン丸亀    </v>
      </c>
      <c r="H1616" s="22" t="str">
        <f>IFERROR(VLOOKUP(E1616,Sheet2!A:B,2,0),"")</f>
        <v/>
      </c>
      <c r="I1616" s="22" t="str">
        <f t="shared" si="101"/>
        <v>76133</v>
      </c>
      <c r="J1616" s="22">
        <f t="shared" si="102"/>
        <v>3</v>
      </c>
      <c r="K1616" s="22">
        <f t="shared" si="103"/>
        <v>7</v>
      </c>
    </row>
    <row r="1617" spans="1:11">
      <c r="A1617" s="22">
        <f>IFERROR(テーブル_Swim015[[#This Row],[競技番号]],"")</f>
        <v>133</v>
      </c>
      <c r="B1617" s="22">
        <f>IFERROR(テーブル_Swim015[[#This Row],[組]],"")</f>
        <v>3</v>
      </c>
      <c r="C1617" s="22">
        <f>IFERROR(テーブル_Swim015[[#This Row],[水路]],"")</f>
        <v>8</v>
      </c>
      <c r="D1617" s="22" t="str">
        <f t="shared" si="100"/>
        <v>13338</v>
      </c>
      <c r="E1617" s="22">
        <f>IFERROR(テーブル_Swim015[[#This Row],[選手番号]],"")</f>
        <v>493</v>
      </c>
      <c r="F1617" s="22" t="str">
        <f>IFERROR(VLOOKUP(E1617,Sheet3!A:H,3,0),"")</f>
        <v xml:space="preserve">平田　　芽                    </v>
      </c>
      <c r="G1617" s="22" t="str">
        <f>IFERROR(VLOOKUP(E1617,Sheet3!A:H,8,0),"")</f>
        <v xml:space="preserve">ｴﾘｴｰﾙSRT        </v>
      </c>
      <c r="H1617" s="22" t="str">
        <f>IFERROR(VLOOKUP(E1617,Sheet2!A:B,2,0),"")</f>
        <v/>
      </c>
      <c r="I1617" s="22" t="str">
        <f t="shared" si="101"/>
        <v>493133</v>
      </c>
      <c r="J1617" s="22">
        <f t="shared" si="102"/>
        <v>3</v>
      </c>
      <c r="K1617" s="22">
        <f t="shared" si="103"/>
        <v>8</v>
      </c>
    </row>
    <row r="1618" spans="1:11">
      <c r="A1618" s="22">
        <f>IFERROR(テーブル_Swim015[[#This Row],[競技番号]],"")</f>
        <v>133</v>
      </c>
      <c r="B1618" s="22">
        <f>IFERROR(テーブル_Swim015[[#This Row],[組]],"")</f>
        <v>4</v>
      </c>
      <c r="C1618" s="22">
        <f>IFERROR(テーブル_Swim015[[#This Row],[水路]],"")</f>
        <v>1</v>
      </c>
      <c r="D1618" s="22" t="str">
        <f t="shared" ref="D1618:D1681" si="104">CONCATENATE(A1618,B1618,C1618)</f>
        <v>13341</v>
      </c>
      <c r="E1618" s="22">
        <f>IFERROR(テーブル_Swim015[[#This Row],[選手番号]],"")</f>
        <v>233</v>
      </c>
      <c r="F1618" s="22" t="str">
        <f>IFERROR(VLOOKUP(E1618,Sheet3!A:H,3,0),"")</f>
        <v xml:space="preserve">市川　亜夢                    </v>
      </c>
      <c r="G1618" s="22" t="str">
        <f>IFERROR(VLOOKUP(E1618,Sheet3!A:H,8,0),"")</f>
        <v xml:space="preserve">サンダーＳＳ    </v>
      </c>
      <c r="H1618" s="22" t="str">
        <f>IFERROR(VLOOKUP(E1618,Sheet2!A:B,2,0),"")</f>
        <v/>
      </c>
      <c r="I1618" s="22" t="str">
        <f t="shared" si="101"/>
        <v>233133</v>
      </c>
      <c r="J1618" s="22">
        <f t="shared" si="102"/>
        <v>4</v>
      </c>
      <c r="K1618" s="22">
        <f t="shared" si="103"/>
        <v>1</v>
      </c>
    </row>
    <row r="1619" spans="1:11">
      <c r="A1619" s="22">
        <f>IFERROR(テーブル_Swim015[[#This Row],[競技番号]],"")</f>
        <v>133</v>
      </c>
      <c r="B1619" s="22">
        <f>IFERROR(テーブル_Swim015[[#This Row],[組]],"")</f>
        <v>4</v>
      </c>
      <c r="C1619" s="22">
        <f>IFERROR(テーブル_Swim015[[#This Row],[水路]],"")</f>
        <v>2</v>
      </c>
      <c r="D1619" s="22" t="str">
        <f t="shared" si="104"/>
        <v>13342</v>
      </c>
      <c r="E1619" s="22">
        <f>IFERROR(テーブル_Swim015[[#This Row],[選手番号]],"")</f>
        <v>234</v>
      </c>
      <c r="F1619" s="22" t="str">
        <f>IFERROR(VLOOKUP(E1619,Sheet3!A:H,3,0),"")</f>
        <v xml:space="preserve">村田みらい                    </v>
      </c>
      <c r="G1619" s="22" t="str">
        <f>IFERROR(VLOOKUP(E1619,Sheet3!A:H,8,0),"")</f>
        <v xml:space="preserve">サンダーＳＳ    </v>
      </c>
      <c r="H1619" s="22" t="str">
        <f>IFERROR(VLOOKUP(E1619,Sheet2!A:B,2,0),"")</f>
        <v/>
      </c>
      <c r="I1619" s="22" t="str">
        <f t="shared" ref="I1619:I1682" si="105">CONCATENATE(E1619,A1619)</f>
        <v>234133</v>
      </c>
      <c r="J1619" s="22">
        <f t="shared" ref="J1619:J1682" si="106">B1619</f>
        <v>4</v>
      </c>
      <c r="K1619" s="22">
        <f t="shared" ref="K1619:K1682" si="107">C1619</f>
        <v>2</v>
      </c>
    </row>
    <row r="1620" spans="1:11">
      <c r="A1620" s="22">
        <f>IFERROR(テーブル_Swim015[[#This Row],[競技番号]],"")</f>
        <v>133</v>
      </c>
      <c r="B1620" s="22">
        <f>IFERROR(テーブル_Swim015[[#This Row],[組]],"")</f>
        <v>4</v>
      </c>
      <c r="C1620" s="22">
        <f>IFERROR(テーブル_Swim015[[#This Row],[水路]],"")</f>
        <v>3</v>
      </c>
      <c r="D1620" s="22" t="str">
        <f t="shared" si="104"/>
        <v>13343</v>
      </c>
      <c r="E1620" s="22">
        <f>IFERROR(テーブル_Swim015[[#This Row],[選手番号]],"")</f>
        <v>368</v>
      </c>
      <c r="F1620" s="22" t="str">
        <f>IFERROR(VLOOKUP(E1620,Sheet3!A:H,3,0),"")</f>
        <v xml:space="preserve">佐河　静季                    </v>
      </c>
      <c r="G1620" s="22" t="str">
        <f>IFERROR(VLOOKUP(E1620,Sheet3!A:H,8,0),"")</f>
        <v xml:space="preserve">ＯＫＳＳ        </v>
      </c>
      <c r="H1620" s="22" t="str">
        <f>IFERROR(VLOOKUP(E1620,Sheet2!A:B,2,0),"")</f>
        <v/>
      </c>
      <c r="I1620" s="22" t="str">
        <f t="shared" si="105"/>
        <v>368133</v>
      </c>
      <c r="J1620" s="22">
        <f t="shared" si="106"/>
        <v>4</v>
      </c>
      <c r="K1620" s="22">
        <f t="shared" si="107"/>
        <v>3</v>
      </c>
    </row>
    <row r="1621" spans="1:11">
      <c r="A1621" s="22">
        <f>IFERROR(テーブル_Swim015[[#This Row],[競技番号]],"")</f>
        <v>133</v>
      </c>
      <c r="B1621" s="22">
        <f>IFERROR(テーブル_Swim015[[#This Row],[組]],"")</f>
        <v>4</v>
      </c>
      <c r="C1621" s="22">
        <f>IFERROR(テーブル_Swim015[[#This Row],[水路]],"")</f>
        <v>4</v>
      </c>
      <c r="D1621" s="22" t="str">
        <f t="shared" si="104"/>
        <v>13344</v>
      </c>
      <c r="E1621" s="22">
        <f>IFERROR(テーブル_Swim015[[#This Row],[選手番号]],"")</f>
        <v>826</v>
      </c>
      <c r="F1621" s="22" t="str">
        <f>IFERROR(VLOOKUP(E1621,Sheet3!A:H,3,0),"")</f>
        <v xml:space="preserve">西山千梨夏                    </v>
      </c>
      <c r="G1621" s="22" t="str">
        <f>IFERROR(VLOOKUP(E1621,Sheet3!A:H,8,0),"")</f>
        <v xml:space="preserve">NSP高知         </v>
      </c>
      <c r="H1621" s="22" t="str">
        <f>IFERROR(VLOOKUP(E1621,Sheet2!A:B,2,0),"")</f>
        <v/>
      </c>
      <c r="I1621" s="22" t="str">
        <f t="shared" si="105"/>
        <v>826133</v>
      </c>
      <c r="J1621" s="22">
        <f t="shared" si="106"/>
        <v>4</v>
      </c>
      <c r="K1621" s="22">
        <f t="shared" si="107"/>
        <v>4</v>
      </c>
    </row>
    <row r="1622" spans="1:11">
      <c r="A1622" s="22">
        <f>IFERROR(テーブル_Swim015[[#This Row],[競技番号]],"")</f>
        <v>133</v>
      </c>
      <c r="B1622" s="22">
        <f>IFERROR(テーブル_Swim015[[#This Row],[組]],"")</f>
        <v>4</v>
      </c>
      <c r="C1622" s="22">
        <f>IFERROR(テーブル_Swim015[[#This Row],[水路]],"")</f>
        <v>5</v>
      </c>
      <c r="D1622" s="22" t="str">
        <f t="shared" si="104"/>
        <v>13345</v>
      </c>
      <c r="E1622" s="22">
        <f>IFERROR(テーブル_Swim015[[#This Row],[選手番号]],"")</f>
        <v>106</v>
      </c>
      <c r="F1622" s="22" t="str">
        <f>IFERROR(VLOOKUP(E1622,Sheet3!A:H,3,0),"")</f>
        <v xml:space="preserve">合田　美咲                    </v>
      </c>
      <c r="G1622" s="22" t="str">
        <f>IFERROR(VLOOKUP(E1622,Sheet3!A:H,8,0),"")</f>
        <v xml:space="preserve">ジャパン観      </v>
      </c>
      <c r="H1622" s="22" t="str">
        <f>IFERROR(VLOOKUP(E1622,Sheet2!A:B,2,0),"")</f>
        <v/>
      </c>
      <c r="I1622" s="22" t="str">
        <f t="shared" si="105"/>
        <v>106133</v>
      </c>
      <c r="J1622" s="22">
        <f t="shared" si="106"/>
        <v>4</v>
      </c>
      <c r="K1622" s="22">
        <f t="shared" si="107"/>
        <v>5</v>
      </c>
    </row>
    <row r="1623" spans="1:11">
      <c r="A1623" s="22">
        <f>IFERROR(テーブル_Swim015[[#This Row],[競技番号]],"")</f>
        <v>133</v>
      </c>
      <c r="B1623" s="22">
        <f>IFERROR(テーブル_Swim015[[#This Row],[組]],"")</f>
        <v>4</v>
      </c>
      <c r="C1623" s="22">
        <f>IFERROR(テーブル_Swim015[[#This Row],[水路]],"")</f>
        <v>6</v>
      </c>
      <c r="D1623" s="22" t="str">
        <f t="shared" si="104"/>
        <v>13346</v>
      </c>
      <c r="E1623" s="22">
        <f>IFERROR(テーブル_Swim015[[#This Row],[選手番号]],"")</f>
        <v>305</v>
      </c>
      <c r="F1623" s="22" t="str">
        <f>IFERROR(VLOOKUP(E1623,Sheet3!A:H,3,0),"")</f>
        <v xml:space="preserve">秋月　菜咲                    </v>
      </c>
      <c r="G1623" s="22" t="str">
        <f>IFERROR(VLOOKUP(E1623,Sheet3!A:H,8,0),"")</f>
        <v xml:space="preserve">ハッピーＳＳ    </v>
      </c>
      <c r="H1623" s="22" t="str">
        <f>IFERROR(VLOOKUP(E1623,Sheet2!A:B,2,0),"")</f>
        <v/>
      </c>
      <c r="I1623" s="22" t="str">
        <f t="shared" si="105"/>
        <v>305133</v>
      </c>
      <c r="J1623" s="22">
        <f t="shared" si="106"/>
        <v>4</v>
      </c>
      <c r="K1623" s="22">
        <f t="shared" si="107"/>
        <v>6</v>
      </c>
    </row>
    <row r="1624" spans="1:11">
      <c r="A1624" s="22">
        <f>IFERROR(テーブル_Swim015[[#This Row],[競技番号]],"")</f>
        <v>133</v>
      </c>
      <c r="B1624" s="22">
        <f>IFERROR(テーブル_Swim015[[#This Row],[組]],"")</f>
        <v>4</v>
      </c>
      <c r="C1624" s="22">
        <f>IFERROR(テーブル_Swim015[[#This Row],[水路]],"")</f>
        <v>7</v>
      </c>
      <c r="D1624" s="22" t="str">
        <f t="shared" si="104"/>
        <v>13347</v>
      </c>
      <c r="E1624" s="22">
        <f>IFERROR(テーブル_Swim015[[#This Row],[選手番号]],"")</f>
        <v>298</v>
      </c>
      <c r="F1624" s="22" t="str">
        <f>IFERROR(VLOOKUP(E1624,Sheet3!A:H,3,0),"")</f>
        <v xml:space="preserve">竹内　那虹                    </v>
      </c>
      <c r="G1624" s="22" t="str">
        <f>IFERROR(VLOOKUP(E1624,Sheet3!A:H,8,0),"")</f>
        <v xml:space="preserve">ＷＡＭＳＴ      </v>
      </c>
      <c r="H1624" s="22" t="str">
        <f>IFERROR(VLOOKUP(E1624,Sheet2!A:B,2,0),"")</f>
        <v/>
      </c>
      <c r="I1624" s="22" t="str">
        <f t="shared" si="105"/>
        <v>298133</v>
      </c>
      <c r="J1624" s="22">
        <f t="shared" si="106"/>
        <v>4</v>
      </c>
      <c r="K1624" s="22">
        <f t="shared" si="107"/>
        <v>7</v>
      </c>
    </row>
    <row r="1625" spans="1:11">
      <c r="A1625" s="22">
        <f>IFERROR(テーブル_Swim015[[#This Row],[競技番号]],"")</f>
        <v>133</v>
      </c>
      <c r="B1625" s="22">
        <f>IFERROR(テーブル_Swim015[[#This Row],[組]],"")</f>
        <v>4</v>
      </c>
      <c r="C1625" s="22">
        <f>IFERROR(テーブル_Swim015[[#This Row],[水路]],"")</f>
        <v>8</v>
      </c>
      <c r="D1625" s="22" t="str">
        <f t="shared" si="104"/>
        <v>13348</v>
      </c>
      <c r="E1625" s="22">
        <f>IFERROR(テーブル_Swim015[[#This Row],[選手番号]],"")</f>
        <v>277</v>
      </c>
      <c r="F1625" s="22" t="str">
        <f>IFERROR(VLOOKUP(E1625,Sheet3!A:H,3,0),"")</f>
        <v xml:space="preserve">湯野川汐里                    </v>
      </c>
      <c r="G1625" s="22" t="str">
        <f>IFERROR(VLOOKUP(E1625,Sheet3!A:H,8,0),"")</f>
        <v xml:space="preserve">ジャパン三木    </v>
      </c>
      <c r="H1625" s="22" t="str">
        <f>IFERROR(VLOOKUP(E1625,Sheet2!A:B,2,0),"")</f>
        <v/>
      </c>
      <c r="I1625" s="22" t="str">
        <f t="shared" si="105"/>
        <v>277133</v>
      </c>
      <c r="J1625" s="22">
        <f t="shared" si="106"/>
        <v>4</v>
      </c>
      <c r="K1625" s="22">
        <f t="shared" si="107"/>
        <v>8</v>
      </c>
    </row>
    <row r="1626" spans="1:11">
      <c r="A1626" s="22">
        <f>IFERROR(テーブル_Swim015[[#This Row],[競技番号]],"")</f>
        <v>133</v>
      </c>
      <c r="B1626" s="22">
        <f>IFERROR(テーブル_Swim015[[#This Row],[組]],"")</f>
        <v>5</v>
      </c>
      <c r="C1626" s="22">
        <f>IFERROR(テーブル_Swim015[[#This Row],[水路]],"")</f>
        <v>1</v>
      </c>
      <c r="D1626" s="22" t="str">
        <f t="shared" si="104"/>
        <v>13351</v>
      </c>
      <c r="E1626" s="22">
        <f>IFERROR(テーブル_Swim015[[#This Row],[選手番号]],"")</f>
        <v>495</v>
      </c>
      <c r="F1626" s="22" t="str">
        <f>IFERROR(VLOOKUP(E1626,Sheet3!A:H,3,0),"")</f>
        <v xml:space="preserve">玉井　うの                    </v>
      </c>
      <c r="G1626" s="22" t="str">
        <f>IFERROR(VLOOKUP(E1626,Sheet3!A:H,8,0),"")</f>
        <v xml:space="preserve">ｴﾘｴｰﾙSRT        </v>
      </c>
      <c r="H1626" s="22" t="str">
        <f>IFERROR(VLOOKUP(E1626,Sheet2!A:B,2,0),"")</f>
        <v/>
      </c>
      <c r="I1626" s="22" t="str">
        <f t="shared" si="105"/>
        <v>495133</v>
      </c>
      <c r="J1626" s="22">
        <f t="shared" si="106"/>
        <v>5</v>
      </c>
      <c r="K1626" s="22">
        <f t="shared" si="107"/>
        <v>1</v>
      </c>
    </row>
    <row r="1627" spans="1:11">
      <c r="A1627" s="22">
        <f>IFERROR(テーブル_Swim015[[#This Row],[競技番号]],"")</f>
        <v>133</v>
      </c>
      <c r="B1627" s="22">
        <f>IFERROR(テーブル_Swim015[[#This Row],[組]],"")</f>
        <v>5</v>
      </c>
      <c r="C1627" s="22">
        <f>IFERROR(テーブル_Swim015[[#This Row],[水路]],"")</f>
        <v>2</v>
      </c>
      <c r="D1627" s="22" t="str">
        <f t="shared" si="104"/>
        <v>13352</v>
      </c>
      <c r="E1627" s="22">
        <f>IFERROR(テーブル_Swim015[[#This Row],[選手番号]],"")</f>
        <v>299</v>
      </c>
      <c r="F1627" s="22" t="str">
        <f>IFERROR(VLOOKUP(E1627,Sheet3!A:H,3,0),"")</f>
        <v xml:space="preserve">笠井　玲緒                    </v>
      </c>
      <c r="G1627" s="22" t="str">
        <f>IFERROR(VLOOKUP(E1627,Sheet3!A:H,8,0),"")</f>
        <v xml:space="preserve">ＷＡＭＳＴ      </v>
      </c>
      <c r="H1627" s="22" t="str">
        <f>IFERROR(VLOOKUP(E1627,Sheet2!A:B,2,0),"")</f>
        <v/>
      </c>
      <c r="I1627" s="22" t="str">
        <f t="shared" si="105"/>
        <v>299133</v>
      </c>
      <c r="J1627" s="22">
        <f t="shared" si="106"/>
        <v>5</v>
      </c>
      <c r="K1627" s="22">
        <f t="shared" si="107"/>
        <v>2</v>
      </c>
    </row>
    <row r="1628" spans="1:11">
      <c r="A1628" s="22">
        <f>IFERROR(テーブル_Swim015[[#This Row],[競技番号]],"")</f>
        <v>133</v>
      </c>
      <c r="B1628" s="22">
        <f>IFERROR(テーブル_Swim015[[#This Row],[組]],"")</f>
        <v>5</v>
      </c>
      <c r="C1628" s="22">
        <f>IFERROR(テーブル_Swim015[[#This Row],[水路]],"")</f>
        <v>3</v>
      </c>
      <c r="D1628" s="22" t="str">
        <f t="shared" si="104"/>
        <v>13353</v>
      </c>
      <c r="E1628" s="22">
        <f>IFERROR(テーブル_Swim015[[#This Row],[選手番号]],"")</f>
        <v>232</v>
      </c>
      <c r="F1628" s="22" t="str">
        <f>IFERROR(VLOOKUP(E1628,Sheet3!A:H,3,0),"")</f>
        <v xml:space="preserve">高橋美沙姫                    </v>
      </c>
      <c r="G1628" s="22" t="str">
        <f>IFERROR(VLOOKUP(E1628,Sheet3!A:H,8,0),"")</f>
        <v xml:space="preserve">サンダーＳＳ    </v>
      </c>
      <c r="H1628" s="22" t="str">
        <f>IFERROR(VLOOKUP(E1628,Sheet2!A:B,2,0),"")</f>
        <v/>
      </c>
      <c r="I1628" s="22" t="str">
        <f t="shared" si="105"/>
        <v>232133</v>
      </c>
      <c r="J1628" s="22">
        <f t="shared" si="106"/>
        <v>5</v>
      </c>
      <c r="K1628" s="22">
        <f t="shared" si="107"/>
        <v>3</v>
      </c>
    </row>
    <row r="1629" spans="1:11">
      <c r="A1629" s="22">
        <f>IFERROR(テーブル_Swim015[[#This Row],[競技番号]],"")</f>
        <v>133</v>
      </c>
      <c r="B1629" s="22">
        <f>IFERROR(テーブル_Swim015[[#This Row],[組]],"")</f>
        <v>5</v>
      </c>
      <c r="C1629" s="22">
        <f>IFERROR(テーブル_Swim015[[#This Row],[水路]],"")</f>
        <v>4</v>
      </c>
      <c r="D1629" s="22" t="str">
        <f t="shared" si="104"/>
        <v>13354</v>
      </c>
      <c r="E1629" s="22">
        <f>IFERROR(テーブル_Swim015[[#This Row],[選手番号]],"")</f>
        <v>774</v>
      </c>
      <c r="F1629" s="22" t="str">
        <f>IFERROR(VLOOKUP(E1629,Sheet3!A:H,3,0),"")</f>
        <v xml:space="preserve">矢部瀬里香                    </v>
      </c>
      <c r="G1629" s="22" t="str">
        <f>IFERROR(VLOOKUP(E1629,Sheet3!A:H,8,0),"")</f>
        <v xml:space="preserve">ZEYO-ST         </v>
      </c>
      <c r="H1629" s="22" t="str">
        <f>IFERROR(VLOOKUP(E1629,Sheet2!A:B,2,0),"")</f>
        <v/>
      </c>
      <c r="I1629" s="22" t="str">
        <f t="shared" si="105"/>
        <v>774133</v>
      </c>
      <c r="J1629" s="22">
        <f t="shared" si="106"/>
        <v>5</v>
      </c>
      <c r="K1629" s="22">
        <f t="shared" si="107"/>
        <v>4</v>
      </c>
    </row>
    <row r="1630" spans="1:11">
      <c r="A1630" s="22">
        <f>IFERROR(テーブル_Swim015[[#This Row],[競技番号]],"")</f>
        <v>133</v>
      </c>
      <c r="B1630" s="22">
        <f>IFERROR(テーブル_Swim015[[#This Row],[組]],"")</f>
        <v>5</v>
      </c>
      <c r="C1630" s="22">
        <f>IFERROR(テーブル_Swim015[[#This Row],[水路]],"")</f>
        <v>5</v>
      </c>
      <c r="D1630" s="22" t="str">
        <f t="shared" si="104"/>
        <v>13355</v>
      </c>
      <c r="E1630" s="22">
        <f>IFERROR(テーブル_Swim015[[#This Row],[選手番号]],"")</f>
        <v>577</v>
      </c>
      <c r="F1630" s="22" t="str">
        <f>IFERROR(VLOOKUP(E1630,Sheet3!A:H,3,0),"")</f>
        <v xml:space="preserve">大西　愛子                    </v>
      </c>
      <c r="G1630" s="22" t="str">
        <f>IFERROR(VLOOKUP(E1630,Sheet3!A:H,8,0),"")</f>
        <v xml:space="preserve">マコトSC双葉    </v>
      </c>
      <c r="H1630" s="22" t="str">
        <f>IFERROR(VLOOKUP(E1630,Sheet2!A:B,2,0),"")</f>
        <v/>
      </c>
      <c r="I1630" s="22" t="str">
        <f t="shared" si="105"/>
        <v>577133</v>
      </c>
      <c r="J1630" s="22">
        <f t="shared" si="106"/>
        <v>5</v>
      </c>
      <c r="K1630" s="22">
        <f t="shared" si="107"/>
        <v>5</v>
      </c>
    </row>
    <row r="1631" spans="1:11">
      <c r="A1631" s="22">
        <f>IFERROR(テーブル_Swim015[[#This Row],[競技番号]],"")</f>
        <v>133</v>
      </c>
      <c r="B1631" s="22">
        <f>IFERROR(テーブル_Swim015[[#This Row],[組]],"")</f>
        <v>5</v>
      </c>
      <c r="C1631" s="22">
        <f>IFERROR(テーブル_Swim015[[#This Row],[水路]],"")</f>
        <v>6</v>
      </c>
      <c r="D1631" s="22" t="str">
        <f t="shared" si="104"/>
        <v>13356</v>
      </c>
      <c r="E1631" s="22">
        <f>IFERROR(テーブル_Swim015[[#This Row],[選手番号]],"")</f>
        <v>105</v>
      </c>
      <c r="F1631" s="22" t="str">
        <f>IFERROR(VLOOKUP(E1631,Sheet3!A:H,3,0),"")</f>
        <v xml:space="preserve">山下　理子                    </v>
      </c>
      <c r="G1631" s="22" t="str">
        <f>IFERROR(VLOOKUP(E1631,Sheet3!A:H,8,0),"")</f>
        <v xml:space="preserve">ジャパン観      </v>
      </c>
      <c r="H1631" s="22" t="str">
        <f>IFERROR(VLOOKUP(E1631,Sheet2!A:B,2,0),"")</f>
        <v/>
      </c>
      <c r="I1631" s="22" t="str">
        <f t="shared" si="105"/>
        <v>105133</v>
      </c>
      <c r="J1631" s="22">
        <f t="shared" si="106"/>
        <v>5</v>
      </c>
      <c r="K1631" s="22">
        <f t="shared" si="107"/>
        <v>6</v>
      </c>
    </row>
    <row r="1632" spans="1:11">
      <c r="A1632" s="22">
        <f>IFERROR(テーブル_Swim015[[#This Row],[競技番号]],"")</f>
        <v>133</v>
      </c>
      <c r="B1632" s="22">
        <f>IFERROR(テーブル_Swim015[[#This Row],[組]],"")</f>
        <v>5</v>
      </c>
      <c r="C1632" s="22">
        <f>IFERROR(テーブル_Swim015[[#This Row],[水路]],"")</f>
        <v>7</v>
      </c>
      <c r="D1632" s="22" t="str">
        <f t="shared" si="104"/>
        <v>13357</v>
      </c>
      <c r="E1632" s="22">
        <f>IFERROR(テーブル_Swim015[[#This Row],[選手番号]],"")</f>
        <v>545</v>
      </c>
      <c r="F1632" s="22" t="str">
        <f>IFERROR(VLOOKUP(E1632,Sheet3!A:H,3,0),"")</f>
        <v xml:space="preserve">菊地　真碧                    </v>
      </c>
      <c r="G1632" s="22" t="str">
        <f>IFERROR(VLOOKUP(E1632,Sheet3!A:H,8,0),"")</f>
        <v xml:space="preserve">八幡浜ＳＣ      </v>
      </c>
      <c r="H1632" s="22" t="str">
        <f>IFERROR(VLOOKUP(E1632,Sheet2!A:B,2,0),"")</f>
        <v/>
      </c>
      <c r="I1632" s="22" t="str">
        <f t="shared" si="105"/>
        <v>545133</v>
      </c>
      <c r="J1632" s="22">
        <f t="shared" si="106"/>
        <v>5</v>
      </c>
      <c r="K1632" s="22">
        <f t="shared" si="107"/>
        <v>7</v>
      </c>
    </row>
    <row r="1633" spans="1:11">
      <c r="A1633" s="22">
        <f>IFERROR(テーブル_Swim015[[#This Row],[競技番号]],"")</f>
        <v>133</v>
      </c>
      <c r="B1633" s="22">
        <f>IFERROR(テーブル_Swim015[[#This Row],[組]],"")</f>
        <v>5</v>
      </c>
      <c r="C1633" s="22">
        <f>IFERROR(テーブル_Swim015[[#This Row],[水路]],"")</f>
        <v>8</v>
      </c>
      <c r="D1633" s="22" t="str">
        <f t="shared" si="104"/>
        <v>13358</v>
      </c>
      <c r="E1633" s="22">
        <f>IFERROR(テーブル_Swim015[[#This Row],[選手番号]],"")</f>
        <v>325</v>
      </c>
      <c r="F1633" s="22" t="str">
        <f>IFERROR(VLOOKUP(E1633,Sheet3!A:H,3,0),"")</f>
        <v xml:space="preserve">林　　怜花                    </v>
      </c>
      <c r="G1633" s="22" t="str">
        <f>IFERROR(VLOOKUP(E1633,Sheet3!A:H,8,0),"")</f>
        <v xml:space="preserve">ハッピー阿南    </v>
      </c>
      <c r="H1633" s="22" t="str">
        <f>IFERROR(VLOOKUP(E1633,Sheet2!A:B,2,0),"")</f>
        <v/>
      </c>
      <c r="I1633" s="22" t="str">
        <f t="shared" si="105"/>
        <v>325133</v>
      </c>
      <c r="J1633" s="22">
        <f t="shared" si="106"/>
        <v>5</v>
      </c>
      <c r="K1633" s="22">
        <f t="shared" si="107"/>
        <v>8</v>
      </c>
    </row>
    <row r="1634" spans="1:11">
      <c r="A1634" s="22">
        <f>IFERROR(テーブル_Swim015[[#This Row],[競技番号]],"")</f>
        <v>134</v>
      </c>
      <c r="B1634" s="22">
        <f>IFERROR(テーブル_Swim015[[#This Row],[組]],"")</f>
        <v>1</v>
      </c>
      <c r="C1634" s="22">
        <f>IFERROR(テーブル_Swim015[[#This Row],[水路]],"")</f>
        <v>1</v>
      </c>
      <c r="D1634" s="22" t="str">
        <f t="shared" si="104"/>
        <v>13411</v>
      </c>
      <c r="E1634" s="22">
        <f>IFERROR(テーブル_Swim015[[#This Row],[選手番号]],"")</f>
        <v>0</v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>0134</v>
      </c>
      <c r="J1634" s="22">
        <f t="shared" si="106"/>
        <v>1</v>
      </c>
      <c r="K1634" s="22">
        <f t="shared" si="107"/>
        <v>1</v>
      </c>
    </row>
    <row r="1635" spans="1:11">
      <c r="A1635" s="22">
        <f>IFERROR(テーブル_Swim015[[#This Row],[競技番号]],"")</f>
        <v>134</v>
      </c>
      <c r="B1635" s="22">
        <f>IFERROR(テーブル_Swim015[[#This Row],[組]],"")</f>
        <v>1</v>
      </c>
      <c r="C1635" s="22">
        <f>IFERROR(テーブル_Swim015[[#This Row],[水路]],"")</f>
        <v>2</v>
      </c>
      <c r="D1635" s="22" t="str">
        <f t="shared" si="104"/>
        <v>13412</v>
      </c>
      <c r="E1635" s="22">
        <f>IFERROR(テーブル_Swim015[[#This Row],[選手番号]],"")</f>
        <v>0</v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>0134</v>
      </c>
      <c r="J1635" s="22">
        <f t="shared" si="106"/>
        <v>1</v>
      </c>
      <c r="K1635" s="22">
        <f t="shared" si="107"/>
        <v>2</v>
      </c>
    </row>
    <row r="1636" spans="1:11">
      <c r="A1636" s="22">
        <f>IFERROR(テーブル_Swim015[[#This Row],[競技番号]],"")</f>
        <v>134</v>
      </c>
      <c r="B1636" s="22">
        <f>IFERROR(テーブル_Swim015[[#This Row],[組]],"")</f>
        <v>1</v>
      </c>
      <c r="C1636" s="22">
        <f>IFERROR(テーブル_Swim015[[#This Row],[水路]],"")</f>
        <v>3</v>
      </c>
      <c r="D1636" s="22" t="str">
        <f t="shared" si="104"/>
        <v>13413</v>
      </c>
      <c r="E1636" s="22">
        <f>IFERROR(テーブル_Swim015[[#This Row],[選手番号]],"")</f>
        <v>143</v>
      </c>
      <c r="F1636" s="22" t="str">
        <f>IFERROR(VLOOKUP(E1636,Sheet3!A:H,3,0),"")</f>
        <v xml:space="preserve">金﨑　遥汰                    </v>
      </c>
      <c r="G1636" s="22" t="str">
        <f>IFERROR(VLOOKUP(E1636,Sheet3!A:H,8,0),"")</f>
        <v xml:space="preserve">伊藤ＳＳ        </v>
      </c>
      <c r="H1636" s="22" t="str">
        <f>IFERROR(VLOOKUP(E1636,Sheet2!A:B,2,0),"")</f>
        <v/>
      </c>
      <c r="I1636" s="22" t="str">
        <f t="shared" si="105"/>
        <v>143134</v>
      </c>
      <c r="J1636" s="22">
        <f t="shared" si="106"/>
        <v>1</v>
      </c>
      <c r="K1636" s="22">
        <f t="shared" si="107"/>
        <v>3</v>
      </c>
    </row>
    <row r="1637" spans="1:11">
      <c r="A1637" s="22">
        <f>IFERROR(テーブル_Swim015[[#This Row],[競技番号]],"")</f>
        <v>134</v>
      </c>
      <c r="B1637" s="22">
        <f>IFERROR(テーブル_Swim015[[#This Row],[組]],"")</f>
        <v>1</v>
      </c>
      <c r="C1637" s="22">
        <f>IFERROR(テーブル_Swim015[[#This Row],[水路]],"")</f>
        <v>4</v>
      </c>
      <c r="D1637" s="22" t="str">
        <f t="shared" si="104"/>
        <v>13414</v>
      </c>
      <c r="E1637" s="22">
        <f>IFERROR(テーブル_Swim015[[#This Row],[選手番号]],"")</f>
        <v>381</v>
      </c>
      <c r="F1637" s="22" t="str">
        <f>IFERROR(VLOOKUP(E1637,Sheet3!A:H,3,0),"")</f>
        <v xml:space="preserve">早川　祥生                    </v>
      </c>
      <c r="G1637" s="22" t="str">
        <f>IFERROR(VLOOKUP(E1637,Sheet3!A:H,8,0),"")</f>
        <v xml:space="preserve">ＯＫ脇町        </v>
      </c>
      <c r="H1637" s="22" t="str">
        <f>IFERROR(VLOOKUP(E1637,Sheet2!A:B,2,0),"")</f>
        <v/>
      </c>
      <c r="I1637" s="22" t="str">
        <f t="shared" si="105"/>
        <v>381134</v>
      </c>
      <c r="J1637" s="22">
        <f t="shared" si="106"/>
        <v>1</v>
      </c>
      <c r="K1637" s="22">
        <f t="shared" si="107"/>
        <v>4</v>
      </c>
    </row>
    <row r="1638" spans="1:11">
      <c r="A1638" s="22">
        <f>IFERROR(テーブル_Swim015[[#This Row],[競技番号]],"")</f>
        <v>134</v>
      </c>
      <c r="B1638" s="22">
        <f>IFERROR(テーブル_Swim015[[#This Row],[組]],"")</f>
        <v>1</v>
      </c>
      <c r="C1638" s="22">
        <f>IFERROR(テーブル_Swim015[[#This Row],[水路]],"")</f>
        <v>5</v>
      </c>
      <c r="D1638" s="22" t="str">
        <f t="shared" si="104"/>
        <v>13415</v>
      </c>
      <c r="E1638" s="22">
        <f>IFERROR(テーブル_Swim015[[#This Row],[選手番号]],"")</f>
        <v>142</v>
      </c>
      <c r="F1638" s="22" t="str">
        <f>IFERROR(VLOOKUP(E1638,Sheet3!A:H,3,0),"")</f>
        <v xml:space="preserve">中島　伊織                    </v>
      </c>
      <c r="G1638" s="22" t="str">
        <f>IFERROR(VLOOKUP(E1638,Sheet3!A:H,8,0),"")</f>
        <v xml:space="preserve">伊藤ＳＳ        </v>
      </c>
      <c r="H1638" s="22" t="str">
        <f>IFERROR(VLOOKUP(E1638,Sheet2!A:B,2,0),"")</f>
        <v/>
      </c>
      <c r="I1638" s="22" t="str">
        <f t="shared" si="105"/>
        <v>142134</v>
      </c>
      <c r="J1638" s="22">
        <f t="shared" si="106"/>
        <v>1</v>
      </c>
      <c r="K1638" s="22">
        <f t="shared" si="107"/>
        <v>5</v>
      </c>
    </row>
    <row r="1639" spans="1:11">
      <c r="A1639" s="22">
        <f>IFERROR(テーブル_Swim015[[#This Row],[競技番号]],"")</f>
        <v>134</v>
      </c>
      <c r="B1639" s="22">
        <f>IFERROR(テーブル_Swim015[[#This Row],[組]],"")</f>
        <v>1</v>
      </c>
      <c r="C1639" s="22">
        <f>IFERROR(テーブル_Swim015[[#This Row],[水路]],"")</f>
        <v>6</v>
      </c>
      <c r="D1639" s="22" t="str">
        <f t="shared" si="104"/>
        <v>13416</v>
      </c>
      <c r="E1639" s="22">
        <f>IFERROR(テーブル_Swim015[[#This Row],[選手番号]],"")</f>
        <v>0</v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>0134</v>
      </c>
      <c r="J1639" s="22">
        <f t="shared" si="106"/>
        <v>1</v>
      </c>
      <c r="K1639" s="22">
        <f t="shared" si="107"/>
        <v>6</v>
      </c>
    </row>
    <row r="1640" spans="1:11">
      <c r="A1640" s="22">
        <f>IFERROR(テーブル_Swim015[[#This Row],[競技番号]],"")</f>
        <v>134</v>
      </c>
      <c r="B1640" s="22">
        <f>IFERROR(テーブル_Swim015[[#This Row],[組]],"")</f>
        <v>1</v>
      </c>
      <c r="C1640" s="22">
        <f>IFERROR(テーブル_Swim015[[#This Row],[水路]],"")</f>
        <v>7</v>
      </c>
      <c r="D1640" s="22" t="str">
        <f t="shared" si="104"/>
        <v>13417</v>
      </c>
      <c r="E1640" s="22">
        <f>IFERROR(テーブル_Swim015[[#This Row],[選手番号]],"")</f>
        <v>0</v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>0134</v>
      </c>
      <c r="J1640" s="22">
        <f t="shared" si="106"/>
        <v>1</v>
      </c>
      <c r="K1640" s="22">
        <f t="shared" si="107"/>
        <v>7</v>
      </c>
    </row>
    <row r="1641" spans="1:11">
      <c r="A1641" s="22">
        <f>IFERROR(テーブル_Swim015[[#This Row],[競技番号]],"")</f>
        <v>134</v>
      </c>
      <c r="B1641" s="22">
        <f>IFERROR(テーブル_Swim015[[#This Row],[組]],"")</f>
        <v>1</v>
      </c>
      <c r="C1641" s="22">
        <f>IFERROR(テーブル_Swim015[[#This Row],[水路]],"")</f>
        <v>8</v>
      </c>
      <c r="D1641" s="22" t="str">
        <f t="shared" si="104"/>
        <v>13418</v>
      </c>
      <c r="E1641" s="22">
        <f>IFERROR(テーブル_Swim015[[#This Row],[選手番号]],"")</f>
        <v>0</v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>0134</v>
      </c>
      <c r="J1641" s="22">
        <f t="shared" si="106"/>
        <v>1</v>
      </c>
      <c r="K1641" s="22">
        <f t="shared" si="107"/>
        <v>8</v>
      </c>
    </row>
    <row r="1642" spans="1:11">
      <c r="A1642" s="22">
        <f>IFERROR(テーブル_Swim015[[#This Row],[競技番号]],"")</f>
        <v>134</v>
      </c>
      <c r="B1642" s="22">
        <f>IFERROR(テーブル_Swim015[[#This Row],[組]],"")</f>
        <v>2</v>
      </c>
      <c r="C1642" s="22">
        <f>IFERROR(テーブル_Swim015[[#This Row],[水路]],"")</f>
        <v>1</v>
      </c>
      <c r="D1642" s="22" t="str">
        <f t="shared" si="104"/>
        <v>13421</v>
      </c>
      <c r="E1642" s="22">
        <f>IFERROR(テーブル_Swim015[[#This Row],[選手番号]],"")</f>
        <v>265</v>
      </c>
      <c r="F1642" s="22" t="str">
        <f>IFERROR(VLOOKUP(E1642,Sheet3!A:H,3,0),"")</f>
        <v xml:space="preserve">石川　智暉                    </v>
      </c>
      <c r="G1642" s="22" t="str">
        <f>IFERROR(VLOOKUP(E1642,Sheet3!A:H,8,0),"")</f>
        <v xml:space="preserve">ジャパン三木    </v>
      </c>
      <c r="H1642" s="22" t="str">
        <f>IFERROR(VLOOKUP(E1642,Sheet2!A:B,2,0),"")</f>
        <v/>
      </c>
      <c r="I1642" s="22" t="str">
        <f t="shared" si="105"/>
        <v>265134</v>
      </c>
      <c r="J1642" s="22">
        <f t="shared" si="106"/>
        <v>2</v>
      </c>
      <c r="K1642" s="22">
        <f t="shared" si="107"/>
        <v>1</v>
      </c>
    </row>
    <row r="1643" spans="1:11">
      <c r="A1643" s="22">
        <f>IFERROR(テーブル_Swim015[[#This Row],[競技番号]],"")</f>
        <v>134</v>
      </c>
      <c r="B1643" s="22">
        <f>IFERROR(テーブル_Swim015[[#This Row],[組]],"")</f>
        <v>2</v>
      </c>
      <c r="C1643" s="22">
        <f>IFERROR(テーブル_Swim015[[#This Row],[水路]],"")</f>
        <v>2</v>
      </c>
      <c r="D1643" s="22" t="str">
        <f t="shared" si="104"/>
        <v>13422</v>
      </c>
      <c r="E1643" s="22">
        <f>IFERROR(テーブル_Swim015[[#This Row],[選手番号]],"")</f>
        <v>317</v>
      </c>
      <c r="F1643" s="22" t="str">
        <f>IFERROR(VLOOKUP(E1643,Sheet3!A:H,3,0),"")</f>
        <v xml:space="preserve">松尾　拓海                    </v>
      </c>
      <c r="G1643" s="22" t="str">
        <f>IFERROR(VLOOKUP(E1643,Sheet3!A:H,8,0),"")</f>
        <v xml:space="preserve">ハッピー阿南    </v>
      </c>
      <c r="H1643" s="22" t="str">
        <f>IFERROR(VLOOKUP(E1643,Sheet2!A:B,2,0),"")</f>
        <v/>
      </c>
      <c r="I1643" s="22" t="str">
        <f t="shared" si="105"/>
        <v>317134</v>
      </c>
      <c r="J1643" s="22">
        <f t="shared" si="106"/>
        <v>2</v>
      </c>
      <c r="K1643" s="22">
        <f t="shared" si="107"/>
        <v>2</v>
      </c>
    </row>
    <row r="1644" spans="1:11">
      <c r="A1644" s="22">
        <f>IFERROR(テーブル_Swim015[[#This Row],[競技番号]],"")</f>
        <v>134</v>
      </c>
      <c r="B1644" s="22">
        <f>IFERROR(テーブル_Swim015[[#This Row],[組]],"")</f>
        <v>2</v>
      </c>
      <c r="C1644" s="22">
        <f>IFERROR(テーブル_Swim015[[#This Row],[水路]],"")</f>
        <v>3</v>
      </c>
      <c r="D1644" s="22" t="str">
        <f t="shared" si="104"/>
        <v>13423</v>
      </c>
      <c r="E1644" s="22">
        <f>IFERROR(テーブル_Swim015[[#This Row],[選手番号]],"")</f>
        <v>625</v>
      </c>
      <c r="F1644" s="22" t="str">
        <f>IFERROR(VLOOKUP(E1644,Sheet3!A:H,3,0),"")</f>
        <v xml:space="preserve">山田　丈偉                    </v>
      </c>
      <c r="G1644" s="22" t="str">
        <f>IFERROR(VLOOKUP(E1644,Sheet3!A:H,8,0),"")</f>
        <v xml:space="preserve">フィッタ重信    </v>
      </c>
      <c r="H1644" s="22" t="str">
        <f>IFERROR(VLOOKUP(E1644,Sheet2!A:B,2,0),"")</f>
        <v/>
      </c>
      <c r="I1644" s="22" t="str">
        <f t="shared" si="105"/>
        <v>625134</v>
      </c>
      <c r="J1644" s="22">
        <f t="shared" si="106"/>
        <v>2</v>
      </c>
      <c r="K1644" s="22">
        <f t="shared" si="107"/>
        <v>3</v>
      </c>
    </row>
    <row r="1645" spans="1:11">
      <c r="A1645" s="22">
        <f>IFERROR(テーブル_Swim015[[#This Row],[競技番号]],"")</f>
        <v>134</v>
      </c>
      <c r="B1645" s="22">
        <f>IFERROR(テーブル_Swim015[[#This Row],[組]],"")</f>
        <v>2</v>
      </c>
      <c r="C1645" s="22">
        <f>IFERROR(テーブル_Swim015[[#This Row],[水路]],"")</f>
        <v>4</v>
      </c>
      <c r="D1645" s="22" t="str">
        <f t="shared" si="104"/>
        <v>13424</v>
      </c>
      <c r="E1645" s="22">
        <f>IFERROR(テーブル_Swim015[[#This Row],[選手番号]],"")</f>
        <v>744</v>
      </c>
      <c r="F1645" s="22" t="str">
        <f>IFERROR(VLOOKUP(E1645,Sheet3!A:H,3,0),"")</f>
        <v xml:space="preserve">廣田　一真                    </v>
      </c>
      <c r="G1645" s="22" t="str">
        <f>IFERROR(VLOOKUP(E1645,Sheet3!A:H,8,0),"")</f>
        <v xml:space="preserve">ＪＳＳ高知      </v>
      </c>
      <c r="H1645" s="22" t="str">
        <f>IFERROR(VLOOKUP(E1645,Sheet2!A:B,2,0),"")</f>
        <v/>
      </c>
      <c r="I1645" s="22" t="str">
        <f t="shared" si="105"/>
        <v>744134</v>
      </c>
      <c r="J1645" s="22">
        <f t="shared" si="106"/>
        <v>2</v>
      </c>
      <c r="K1645" s="22">
        <f t="shared" si="107"/>
        <v>4</v>
      </c>
    </row>
    <row r="1646" spans="1:11">
      <c r="A1646" s="22">
        <f>IFERROR(テーブル_Swim015[[#This Row],[競技番号]],"")</f>
        <v>134</v>
      </c>
      <c r="B1646" s="22">
        <f>IFERROR(テーブル_Swim015[[#This Row],[組]],"")</f>
        <v>2</v>
      </c>
      <c r="C1646" s="22">
        <f>IFERROR(テーブル_Swim015[[#This Row],[水路]],"")</f>
        <v>5</v>
      </c>
      <c r="D1646" s="22" t="str">
        <f t="shared" si="104"/>
        <v>13425</v>
      </c>
      <c r="E1646" s="22">
        <f>IFERROR(テーブル_Swim015[[#This Row],[選手番号]],"")</f>
        <v>814</v>
      </c>
      <c r="F1646" s="22" t="str">
        <f>IFERROR(VLOOKUP(E1646,Sheet3!A:H,3,0),"")</f>
        <v xml:space="preserve">高橋　孝弥                    </v>
      </c>
      <c r="G1646" s="22" t="str">
        <f>IFERROR(VLOOKUP(E1646,Sheet3!A:H,8,0),"")</f>
        <v xml:space="preserve">NSP高知         </v>
      </c>
      <c r="H1646" s="22" t="str">
        <f>IFERROR(VLOOKUP(E1646,Sheet2!A:B,2,0),"")</f>
        <v/>
      </c>
      <c r="I1646" s="22" t="str">
        <f t="shared" si="105"/>
        <v>814134</v>
      </c>
      <c r="J1646" s="22">
        <f t="shared" si="106"/>
        <v>2</v>
      </c>
      <c r="K1646" s="22">
        <f t="shared" si="107"/>
        <v>5</v>
      </c>
    </row>
    <row r="1647" spans="1:11">
      <c r="A1647" s="22">
        <f>IFERROR(テーブル_Swim015[[#This Row],[競技番号]],"")</f>
        <v>134</v>
      </c>
      <c r="B1647" s="22">
        <f>IFERROR(テーブル_Swim015[[#This Row],[組]],"")</f>
        <v>2</v>
      </c>
      <c r="C1647" s="22">
        <f>IFERROR(テーブル_Swim015[[#This Row],[水路]],"")</f>
        <v>6</v>
      </c>
      <c r="D1647" s="22" t="str">
        <f t="shared" si="104"/>
        <v>13426</v>
      </c>
      <c r="E1647" s="22">
        <f>IFERROR(テーブル_Swim015[[#This Row],[選手番号]],"")</f>
        <v>262</v>
      </c>
      <c r="F1647" s="22" t="str">
        <f>IFERROR(VLOOKUP(E1647,Sheet3!A:H,3,0),"")</f>
        <v xml:space="preserve">大谷　　悠                    </v>
      </c>
      <c r="G1647" s="22" t="str">
        <f>IFERROR(VLOOKUP(E1647,Sheet3!A:H,8,0),"")</f>
        <v xml:space="preserve">ジャパン三木    </v>
      </c>
      <c r="H1647" s="22" t="str">
        <f>IFERROR(VLOOKUP(E1647,Sheet2!A:B,2,0),"")</f>
        <v/>
      </c>
      <c r="I1647" s="22" t="str">
        <f t="shared" si="105"/>
        <v>262134</v>
      </c>
      <c r="J1647" s="22">
        <f t="shared" si="106"/>
        <v>2</v>
      </c>
      <c r="K1647" s="22">
        <f t="shared" si="107"/>
        <v>6</v>
      </c>
    </row>
    <row r="1648" spans="1:11">
      <c r="A1648" s="22">
        <f>IFERROR(テーブル_Swim015[[#This Row],[競技番号]],"")</f>
        <v>134</v>
      </c>
      <c r="B1648" s="22">
        <f>IFERROR(テーブル_Swim015[[#This Row],[組]],"")</f>
        <v>2</v>
      </c>
      <c r="C1648" s="22">
        <f>IFERROR(テーブル_Swim015[[#This Row],[水路]],"")</f>
        <v>7</v>
      </c>
      <c r="D1648" s="22" t="str">
        <f t="shared" si="104"/>
        <v>13427</v>
      </c>
      <c r="E1648" s="22">
        <f>IFERROR(テーブル_Swim015[[#This Row],[選手番号]],"")</f>
        <v>242</v>
      </c>
      <c r="F1648" s="22" t="str">
        <f>IFERROR(VLOOKUP(E1648,Sheet3!A:H,3,0),"")</f>
        <v xml:space="preserve">川田遼太郎                    </v>
      </c>
      <c r="G1648" s="22" t="str">
        <f>IFERROR(VLOOKUP(E1648,Sheet3!A:H,8,0),"")</f>
        <v xml:space="preserve">JSSセンコー     </v>
      </c>
      <c r="H1648" s="22" t="str">
        <f>IFERROR(VLOOKUP(E1648,Sheet2!A:B,2,0),"")</f>
        <v/>
      </c>
      <c r="I1648" s="22" t="str">
        <f t="shared" si="105"/>
        <v>242134</v>
      </c>
      <c r="J1648" s="22">
        <f t="shared" si="106"/>
        <v>2</v>
      </c>
      <c r="K1648" s="22">
        <f t="shared" si="107"/>
        <v>7</v>
      </c>
    </row>
    <row r="1649" spans="1:11">
      <c r="A1649" s="22">
        <f>IFERROR(テーブル_Swim015[[#This Row],[競技番号]],"")</f>
        <v>134</v>
      </c>
      <c r="B1649" s="22">
        <f>IFERROR(テーブル_Swim015[[#This Row],[組]],"")</f>
        <v>2</v>
      </c>
      <c r="C1649" s="22">
        <f>IFERROR(テーブル_Swim015[[#This Row],[水路]],"")</f>
        <v>8</v>
      </c>
      <c r="D1649" s="22" t="str">
        <f t="shared" si="104"/>
        <v>13428</v>
      </c>
      <c r="E1649" s="22">
        <f>IFERROR(テーブル_Swim015[[#This Row],[選手番号]],"")</f>
        <v>742</v>
      </c>
      <c r="F1649" s="22" t="str">
        <f>IFERROR(VLOOKUP(E1649,Sheet3!A:H,3,0),"")</f>
        <v xml:space="preserve">久保　吉平                    </v>
      </c>
      <c r="G1649" s="22" t="str">
        <f>IFERROR(VLOOKUP(E1649,Sheet3!A:H,8,0),"")</f>
        <v xml:space="preserve">ＪＳＳ高知      </v>
      </c>
      <c r="H1649" s="22" t="str">
        <f>IFERROR(VLOOKUP(E1649,Sheet2!A:B,2,0),"")</f>
        <v/>
      </c>
      <c r="I1649" s="22" t="str">
        <f t="shared" si="105"/>
        <v>742134</v>
      </c>
      <c r="J1649" s="22">
        <f t="shared" si="106"/>
        <v>2</v>
      </c>
      <c r="K1649" s="22">
        <f t="shared" si="107"/>
        <v>8</v>
      </c>
    </row>
    <row r="1650" spans="1:11">
      <c r="A1650" s="22">
        <f>IFERROR(テーブル_Swim015[[#This Row],[競技番号]],"")</f>
        <v>134</v>
      </c>
      <c r="B1650" s="22">
        <f>IFERROR(テーブル_Swim015[[#This Row],[組]],"")</f>
        <v>3</v>
      </c>
      <c r="C1650" s="22">
        <f>IFERROR(テーブル_Swim015[[#This Row],[水路]],"")</f>
        <v>1</v>
      </c>
      <c r="D1650" s="22" t="str">
        <f t="shared" si="104"/>
        <v>13431</v>
      </c>
      <c r="E1650" s="22">
        <f>IFERROR(テーブル_Swim015[[#This Row],[選手番号]],"")</f>
        <v>127</v>
      </c>
      <c r="F1650" s="22" t="str">
        <f>IFERROR(VLOOKUP(E1650,Sheet3!A:H,3,0),"")</f>
        <v xml:space="preserve">多田羅颯太                    </v>
      </c>
      <c r="G1650" s="22" t="str">
        <f>IFERROR(VLOOKUP(E1650,Sheet3!A:H,8,0),"")</f>
        <v xml:space="preserve">瀬戸内ＳＳ      </v>
      </c>
      <c r="H1650" s="22" t="str">
        <f>IFERROR(VLOOKUP(E1650,Sheet2!A:B,2,0),"")</f>
        <v/>
      </c>
      <c r="I1650" s="22" t="str">
        <f t="shared" si="105"/>
        <v>127134</v>
      </c>
      <c r="J1650" s="22">
        <f t="shared" si="106"/>
        <v>3</v>
      </c>
      <c r="K1650" s="22">
        <f t="shared" si="107"/>
        <v>1</v>
      </c>
    </row>
    <row r="1651" spans="1:11">
      <c r="A1651" s="22">
        <f>IFERROR(テーブル_Swim015[[#This Row],[競技番号]],"")</f>
        <v>134</v>
      </c>
      <c r="B1651" s="22">
        <f>IFERROR(テーブル_Swim015[[#This Row],[組]],"")</f>
        <v>3</v>
      </c>
      <c r="C1651" s="22">
        <f>IFERROR(テーブル_Swim015[[#This Row],[水路]],"")</f>
        <v>2</v>
      </c>
      <c r="D1651" s="22" t="str">
        <f t="shared" si="104"/>
        <v>13432</v>
      </c>
      <c r="E1651" s="22">
        <f>IFERROR(テーブル_Swim015[[#This Row],[選手番号]],"")</f>
        <v>292</v>
      </c>
      <c r="F1651" s="22" t="str">
        <f>IFERROR(VLOOKUP(E1651,Sheet3!A:H,3,0),"")</f>
        <v xml:space="preserve">長尾　祐飛                    </v>
      </c>
      <c r="G1651" s="22" t="str">
        <f>IFERROR(VLOOKUP(E1651,Sheet3!A:H,8,0),"")</f>
        <v xml:space="preserve">ＷＡＭＳＴ      </v>
      </c>
      <c r="H1651" s="22" t="str">
        <f>IFERROR(VLOOKUP(E1651,Sheet2!A:B,2,0),"")</f>
        <v/>
      </c>
      <c r="I1651" s="22" t="str">
        <f t="shared" si="105"/>
        <v>292134</v>
      </c>
      <c r="J1651" s="22">
        <f t="shared" si="106"/>
        <v>3</v>
      </c>
      <c r="K1651" s="22">
        <f t="shared" si="107"/>
        <v>2</v>
      </c>
    </row>
    <row r="1652" spans="1:11">
      <c r="A1652" s="22">
        <f>IFERROR(テーブル_Swim015[[#This Row],[競技番号]],"")</f>
        <v>134</v>
      </c>
      <c r="B1652" s="22">
        <f>IFERROR(テーブル_Swim015[[#This Row],[組]],"")</f>
        <v>3</v>
      </c>
      <c r="C1652" s="22">
        <f>IFERROR(テーブル_Swim015[[#This Row],[水路]],"")</f>
        <v>3</v>
      </c>
      <c r="D1652" s="22" t="str">
        <f t="shared" si="104"/>
        <v>13433</v>
      </c>
      <c r="E1652" s="22">
        <f>IFERROR(テーブル_Swim015[[#This Row],[選手番号]],"")</f>
        <v>291</v>
      </c>
      <c r="F1652" s="22" t="str">
        <f>IFERROR(VLOOKUP(E1652,Sheet3!A:H,3,0),"")</f>
        <v xml:space="preserve">池尻　奏太                    </v>
      </c>
      <c r="G1652" s="22" t="str">
        <f>IFERROR(VLOOKUP(E1652,Sheet3!A:H,8,0),"")</f>
        <v xml:space="preserve">ＷＡＭＳＴ      </v>
      </c>
      <c r="H1652" s="22" t="str">
        <f>IFERROR(VLOOKUP(E1652,Sheet2!A:B,2,0),"")</f>
        <v/>
      </c>
      <c r="I1652" s="22" t="str">
        <f t="shared" si="105"/>
        <v>291134</v>
      </c>
      <c r="J1652" s="22">
        <f t="shared" si="106"/>
        <v>3</v>
      </c>
      <c r="K1652" s="22">
        <f t="shared" si="107"/>
        <v>3</v>
      </c>
    </row>
    <row r="1653" spans="1:11">
      <c r="A1653" s="22">
        <f>IFERROR(テーブル_Swim015[[#This Row],[競技番号]],"")</f>
        <v>134</v>
      </c>
      <c r="B1653" s="22">
        <f>IFERROR(テーブル_Swim015[[#This Row],[組]],"")</f>
        <v>3</v>
      </c>
      <c r="C1653" s="22">
        <f>IFERROR(テーブル_Swim015[[#This Row],[水路]],"")</f>
        <v>4</v>
      </c>
      <c r="D1653" s="22" t="str">
        <f t="shared" si="104"/>
        <v>13434</v>
      </c>
      <c r="E1653" s="22">
        <f>IFERROR(テーブル_Swim015[[#This Row],[選手番号]],"")</f>
        <v>712</v>
      </c>
      <c r="F1653" s="22" t="str">
        <f>IFERROR(VLOOKUP(E1653,Sheet3!A:H,3,0),"")</f>
        <v xml:space="preserve">酒井　利輔                    </v>
      </c>
      <c r="G1653" s="22" t="str">
        <f>IFERROR(VLOOKUP(E1653,Sheet3!A:H,8,0),"")</f>
        <v xml:space="preserve">AzuMax          </v>
      </c>
      <c r="H1653" s="22" t="str">
        <f>IFERROR(VLOOKUP(E1653,Sheet2!A:B,2,0),"")</f>
        <v/>
      </c>
      <c r="I1653" s="22" t="str">
        <f t="shared" si="105"/>
        <v>712134</v>
      </c>
      <c r="J1653" s="22">
        <f t="shared" si="106"/>
        <v>3</v>
      </c>
      <c r="K1653" s="22">
        <f t="shared" si="107"/>
        <v>4</v>
      </c>
    </row>
    <row r="1654" spans="1:11">
      <c r="A1654" s="22">
        <f>IFERROR(テーブル_Swim015[[#This Row],[競技番号]],"")</f>
        <v>134</v>
      </c>
      <c r="B1654" s="22">
        <f>IFERROR(テーブル_Swim015[[#This Row],[組]],"")</f>
        <v>3</v>
      </c>
      <c r="C1654" s="22">
        <f>IFERROR(テーブル_Swim015[[#This Row],[水路]],"")</f>
        <v>5</v>
      </c>
      <c r="D1654" s="22" t="str">
        <f t="shared" si="104"/>
        <v>13435</v>
      </c>
      <c r="E1654" s="22">
        <f>IFERROR(テーブル_Swim015[[#This Row],[選手番号]],"")</f>
        <v>816</v>
      </c>
      <c r="F1654" s="22" t="str">
        <f>IFERROR(VLOOKUP(E1654,Sheet3!A:H,3,0),"")</f>
        <v xml:space="preserve">坂本　昂太                    </v>
      </c>
      <c r="G1654" s="22" t="str">
        <f>IFERROR(VLOOKUP(E1654,Sheet3!A:H,8,0),"")</f>
        <v xml:space="preserve">NSP高知         </v>
      </c>
      <c r="H1654" s="22" t="str">
        <f>IFERROR(VLOOKUP(E1654,Sheet2!A:B,2,0),"")</f>
        <v/>
      </c>
      <c r="I1654" s="22" t="str">
        <f t="shared" si="105"/>
        <v>816134</v>
      </c>
      <c r="J1654" s="22">
        <f t="shared" si="106"/>
        <v>3</v>
      </c>
      <c r="K1654" s="22">
        <f t="shared" si="107"/>
        <v>5</v>
      </c>
    </row>
    <row r="1655" spans="1:11">
      <c r="A1655" s="22">
        <f>IFERROR(テーブル_Swim015[[#This Row],[競技番号]],"")</f>
        <v>134</v>
      </c>
      <c r="B1655" s="22">
        <f>IFERROR(テーブル_Swim015[[#This Row],[組]],"")</f>
        <v>3</v>
      </c>
      <c r="C1655" s="22">
        <f>IFERROR(テーブル_Swim015[[#This Row],[水路]],"")</f>
        <v>6</v>
      </c>
      <c r="D1655" s="22" t="str">
        <f t="shared" si="104"/>
        <v>13436</v>
      </c>
      <c r="E1655" s="22">
        <f>IFERROR(テーブル_Swim015[[#This Row],[選手番号]],"")</f>
        <v>556</v>
      </c>
      <c r="F1655" s="22" t="str">
        <f>IFERROR(VLOOKUP(E1655,Sheet3!A:H,3,0),"")</f>
        <v xml:space="preserve">池田　弘毅                    </v>
      </c>
      <c r="G1655" s="22" t="str">
        <f>IFERROR(VLOOKUP(E1655,Sheet3!A:H,8,0),"")</f>
        <v xml:space="preserve">南海朝生田      </v>
      </c>
      <c r="H1655" s="22" t="str">
        <f>IFERROR(VLOOKUP(E1655,Sheet2!A:B,2,0),"")</f>
        <v/>
      </c>
      <c r="I1655" s="22" t="str">
        <f t="shared" si="105"/>
        <v>556134</v>
      </c>
      <c r="J1655" s="22">
        <f t="shared" si="106"/>
        <v>3</v>
      </c>
      <c r="K1655" s="22">
        <f t="shared" si="107"/>
        <v>6</v>
      </c>
    </row>
    <row r="1656" spans="1:11">
      <c r="A1656" s="22">
        <f>IFERROR(テーブル_Swim015[[#This Row],[競技番号]],"")</f>
        <v>134</v>
      </c>
      <c r="B1656" s="22">
        <f>IFERROR(テーブル_Swim015[[#This Row],[組]],"")</f>
        <v>3</v>
      </c>
      <c r="C1656" s="22">
        <f>IFERROR(テーブル_Swim015[[#This Row],[水路]],"")</f>
        <v>7</v>
      </c>
      <c r="D1656" s="22" t="str">
        <f t="shared" si="104"/>
        <v>13437</v>
      </c>
      <c r="E1656" s="22">
        <f>IFERROR(テーブル_Swim015[[#This Row],[選手番号]],"")</f>
        <v>815</v>
      </c>
      <c r="F1656" s="22" t="str">
        <f>IFERROR(VLOOKUP(E1656,Sheet3!A:H,3,0),"")</f>
        <v xml:space="preserve">岡本　慎吾                    </v>
      </c>
      <c r="G1656" s="22" t="str">
        <f>IFERROR(VLOOKUP(E1656,Sheet3!A:H,8,0),"")</f>
        <v xml:space="preserve">NSP高知         </v>
      </c>
      <c r="H1656" s="22" t="str">
        <f>IFERROR(VLOOKUP(E1656,Sheet2!A:B,2,0),"")</f>
        <v/>
      </c>
      <c r="I1656" s="22" t="str">
        <f t="shared" si="105"/>
        <v>815134</v>
      </c>
      <c r="J1656" s="22">
        <f t="shared" si="106"/>
        <v>3</v>
      </c>
      <c r="K1656" s="22">
        <f t="shared" si="107"/>
        <v>7</v>
      </c>
    </row>
    <row r="1657" spans="1:11">
      <c r="A1657" s="22">
        <f>IFERROR(テーブル_Swim015[[#This Row],[競技番号]],"")</f>
        <v>134</v>
      </c>
      <c r="B1657" s="22">
        <f>IFERROR(テーブル_Swim015[[#This Row],[組]],"")</f>
        <v>3</v>
      </c>
      <c r="C1657" s="22">
        <f>IFERROR(テーブル_Swim015[[#This Row],[水路]],"")</f>
        <v>8</v>
      </c>
      <c r="D1657" s="22" t="str">
        <f t="shared" si="104"/>
        <v>13438</v>
      </c>
      <c r="E1657" s="22">
        <f>IFERROR(テーブル_Swim015[[#This Row],[選手番号]],"")</f>
        <v>684</v>
      </c>
      <c r="F1657" s="22" t="str">
        <f>IFERROR(VLOOKUP(E1657,Sheet3!A:H,3,0),"")</f>
        <v xml:space="preserve">浦　　陸人                    </v>
      </c>
      <c r="G1657" s="22" t="str">
        <f>IFERROR(VLOOKUP(E1657,Sheet3!A:H,8,0),"")</f>
        <v xml:space="preserve">コナミ松山      </v>
      </c>
      <c r="H1657" s="22" t="str">
        <f>IFERROR(VLOOKUP(E1657,Sheet2!A:B,2,0),"")</f>
        <v/>
      </c>
      <c r="I1657" s="22" t="str">
        <f t="shared" si="105"/>
        <v>684134</v>
      </c>
      <c r="J1657" s="22">
        <f t="shared" si="106"/>
        <v>3</v>
      </c>
      <c r="K1657" s="22">
        <f t="shared" si="107"/>
        <v>8</v>
      </c>
    </row>
    <row r="1658" spans="1:11">
      <c r="A1658" s="22">
        <f>IFERROR(テーブル_Swim015[[#This Row],[競技番号]],"")</f>
        <v>134</v>
      </c>
      <c r="B1658" s="22">
        <f>IFERROR(テーブル_Swim015[[#This Row],[組]],"")</f>
        <v>4</v>
      </c>
      <c r="C1658" s="22">
        <f>IFERROR(テーブル_Swim015[[#This Row],[水路]],"")</f>
        <v>1</v>
      </c>
      <c r="D1658" s="22" t="str">
        <f t="shared" si="104"/>
        <v>13441</v>
      </c>
      <c r="E1658" s="22">
        <f>IFERROR(テーブル_Swim015[[#This Row],[選手番号]],"")</f>
        <v>593</v>
      </c>
      <c r="F1658" s="22" t="str">
        <f>IFERROR(VLOOKUP(E1658,Sheet3!A:H,3,0),"")</f>
        <v xml:space="preserve">細川直央人                    </v>
      </c>
      <c r="G1658" s="22" t="str">
        <f>IFERROR(VLOOKUP(E1658,Sheet3!A:H,8,0),"")</f>
        <v xml:space="preserve">石原ＳＣ        </v>
      </c>
      <c r="H1658" s="22" t="str">
        <f>IFERROR(VLOOKUP(E1658,Sheet2!A:B,2,0),"")</f>
        <v/>
      </c>
      <c r="I1658" s="22" t="str">
        <f t="shared" si="105"/>
        <v>593134</v>
      </c>
      <c r="J1658" s="22">
        <f t="shared" si="106"/>
        <v>4</v>
      </c>
      <c r="K1658" s="22">
        <f t="shared" si="107"/>
        <v>1</v>
      </c>
    </row>
    <row r="1659" spans="1:11">
      <c r="A1659" s="22">
        <f>IFERROR(テーブル_Swim015[[#This Row],[競技番号]],"")</f>
        <v>134</v>
      </c>
      <c r="B1659" s="22">
        <f>IFERROR(テーブル_Swim015[[#This Row],[組]],"")</f>
        <v>4</v>
      </c>
      <c r="C1659" s="22">
        <f>IFERROR(テーブル_Swim015[[#This Row],[水路]],"")</f>
        <v>2</v>
      </c>
      <c r="D1659" s="22" t="str">
        <f t="shared" si="104"/>
        <v>13442</v>
      </c>
      <c r="E1659" s="22">
        <f>IFERROR(テーブル_Swim015[[#This Row],[選手番号]],"")</f>
        <v>801</v>
      </c>
      <c r="F1659" s="22" t="str">
        <f>IFERROR(VLOOKUP(E1659,Sheet3!A:H,3,0),"")</f>
        <v xml:space="preserve">梶原　一柊                    </v>
      </c>
      <c r="G1659" s="22" t="str">
        <f>IFERROR(VLOOKUP(E1659,Sheet3!A:H,8,0),"")</f>
        <v xml:space="preserve">ＳＣすくも      </v>
      </c>
      <c r="H1659" s="22" t="str">
        <f>IFERROR(VLOOKUP(E1659,Sheet2!A:B,2,0),"")</f>
        <v/>
      </c>
      <c r="I1659" s="22" t="str">
        <f t="shared" si="105"/>
        <v>801134</v>
      </c>
      <c r="J1659" s="22">
        <f t="shared" si="106"/>
        <v>4</v>
      </c>
      <c r="K1659" s="22">
        <f t="shared" si="107"/>
        <v>2</v>
      </c>
    </row>
    <row r="1660" spans="1:11">
      <c r="A1660" s="22">
        <f>IFERROR(テーブル_Swim015[[#This Row],[競技番号]],"")</f>
        <v>134</v>
      </c>
      <c r="B1660" s="22">
        <f>IFERROR(テーブル_Swim015[[#This Row],[組]],"")</f>
        <v>4</v>
      </c>
      <c r="C1660" s="22">
        <f>IFERROR(テーブル_Swim015[[#This Row],[水路]],"")</f>
        <v>3</v>
      </c>
      <c r="D1660" s="22" t="str">
        <f t="shared" si="104"/>
        <v>13443</v>
      </c>
      <c r="E1660" s="22">
        <f>IFERROR(テーブル_Swim015[[#This Row],[選手番号]],"")</f>
        <v>743</v>
      </c>
      <c r="F1660" s="22" t="str">
        <f>IFERROR(VLOOKUP(E1660,Sheet3!A:H,3,0),"")</f>
        <v xml:space="preserve">大田　悟史                    </v>
      </c>
      <c r="G1660" s="22" t="str">
        <f>IFERROR(VLOOKUP(E1660,Sheet3!A:H,8,0),"")</f>
        <v xml:space="preserve">ＪＳＳ高知      </v>
      </c>
      <c r="H1660" s="22" t="str">
        <f>IFERROR(VLOOKUP(E1660,Sheet2!A:B,2,0),"")</f>
        <v/>
      </c>
      <c r="I1660" s="22" t="str">
        <f t="shared" si="105"/>
        <v>743134</v>
      </c>
      <c r="J1660" s="22">
        <f t="shared" si="106"/>
        <v>4</v>
      </c>
      <c r="K1660" s="22">
        <f t="shared" si="107"/>
        <v>3</v>
      </c>
    </row>
    <row r="1661" spans="1:11">
      <c r="A1661" s="22">
        <f>IFERROR(テーブル_Swim015[[#This Row],[競技番号]],"")</f>
        <v>134</v>
      </c>
      <c r="B1661" s="22">
        <f>IFERROR(テーブル_Swim015[[#This Row],[組]],"")</f>
        <v>4</v>
      </c>
      <c r="C1661" s="22">
        <f>IFERROR(テーブル_Swim015[[#This Row],[水路]],"")</f>
        <v>4</v>
      </c>
      <c r="D1661" s="22" t="str">
        <f t="shared" si="104"/>
        <v>13444</v>
      </c>
      <c r="E1661" s="22">
        <f>IFERROR(テーブル_Swim015[[#This Row],[選手番号]],"")</f>
        <v>213</v>
      </c>
      <c r="F1661" s="22" t="str">
        <f>IFERROR(VLOOKUP(E1661,Sheet3!A:H,3,0),"")</f>
        <v xml:space="preserve">岩崎　圭吾                    </v>
      </c>
      <c r="G1661" s="22" t="str">
        <f>IFERROR(VLOOKUP(E1661,Sheet3!A:H,8,0),"")</f>
        <v xml:space="preserve">サンダーＳＳ    </v>
      </c>
      <c r="H1661" s="22" t="str">
        <f>IFERROR(VLOOKUP(E1661,Sheet2!A:B,2,0),"")</f>
        <v/>
      </c>
      <c r="I1661" s="22" t="str">
        <f t="shared" si="105"/>
        <v>213134</v>
      </c>
      <c r="J1661" s="22">
        <f t="shared" si="106"/>
        <v>4</v>
      </c>
      <c r="K1661" s="22">
        <f t="shared" si="107"/>
        <v>4</v>
      </c>
    </row>
    <row r="1662" spans="1:11">
      <c r="A1662" s="22">
        <f>IFERROR(テーブル_Swim015[[#This Row],[競技番号]],"")</f>
        <v>134</v>
      </c>
      <c r="B1662" s="22">
        <f>IFERROR(テーブル_Swim015[[#This Row],[組]],"")</f>
        <v>4</v>
      </c>
      <c r="C1662" s="22">
        <f>IFERROR(テーブル_Swim015[[#This Row],[水路]],"")</f>
        <v>5</v>
      </c>
      <c r="D1662" s="22" t="str">
        <f t="shared" si="104"/>
        <v>13445</v>
      </c>
      <c r="E1662" s="22">
        <f>IFERROR(テーブル_Swim015[[#This Row],[選手番号]],"")</f>
        <v>627</v>
      </c>
      <c r="F1662" s="22" t="str">
        <f>IFERROR(VLOOKUP(E1662,Sheet3!A:H,3,0),"")</f>
        <v xml:space="preserve">西原　快進                    </v>
      </c>
      <c r="G1662" s="22" t="str">
        <f>IFERROR(VLOOKUP(E1662,Sheet3!A:H,8,0),"")</f>
        <v xml:space="preserve">フィッタ重信    </v>
      </c>
      <c r="H1662" s="22" t="str">
        <f>IFERROR(VLOOKUP(E1662,Sheet2!A:B,2,0),"")</f>
        <v/>
      </c>
      <c r="I1662" s="22" t="str">
        <f t="shared" si="105"/>
        <v>627134</v>
      </c>
      <c r="J1662" s="22">
        <f t="shared" si="106"/>
        <v>4</v>
      </c>
      <c r="K1662" s="22">
        <f t="shared" si="107"/>
        <v>5</v>
      </c>
    </row>
    <row r="1663" spans="1:11">
      <c r="A1663" s="22">
        <f>IFERROR(テーブル_Swim015[[#This Row],[競技番号]],"")</f>
        <v>134</v>
      </c>
      <c r="B1663" s="22">
        <f>IFERROR(テーブル_Swim015[[#This Row],[組]],"")</f>
        <v>4</v>
      </c>
      <c r="C1663" s="22">
        <f>IFERROR(テーブル_Swim015[[#This Row],[水路]],"")</f>
        <v>6</v>
      </c>
      <c r="D1663" s="22" t="str">
        <f t="shared" si="104"/>
        <v>13446</v>
      </c>
      <c r="E1663" s="22">
        <f>IFERROR(テーブル_Swim015[[#This Row],[選手番号]],"")</f>
        <v>835</v>
      </c>
      <c r="F1663" s="22" t="str">
        <f>IFERROR(VLOOKUP(E1663,Sheet3!A:H,3,0),"")</f>
        <v xml:space="preserve">和田　卓彌                    </v>
      </c>
      <c r="G1663" s="22" t="str">
        <f>IFERROR(VLOOKUP(E1663,Sheet3!A:H,8,0),"")</f>
        <v xml:space="preserve">ﾌｨｯﾀ高知        </v>
      </c>
      <c r="H1663" s="22" t="str">
        <f>IFERROR(VLOOKUP(E1663,Sheet2!A:B,2,0),"")</f>
        <v/>
      </c>
      <c r="I1663" s="22" t="str">
        <f t="shared" si="105"/>
        <v>835134</v>
      </c>
      <c r="J1663" s="22">
        <f t="shared" si="106"/>
        <v>4</v>
      </c>
      <c r="K1663" s="22">
        <f t="shared" si="107"/>
        <v>6</v>
      </c>
    </row>
    <row r="1664" spans="1:11">
      <c r="A1664" s="22">
        <f>IFERROR(テーブル_Swim015[[#This Row],[競技番号]],"")</f>
        <v>134</v>
      </c>
      <c r="B1664" s="22">
        <f>IFERROR(テーブル_Swim015[[#This Row],[組]],"")</f>
        <v>4</v>
      </c>
      <c r="C1664" s="22">
        <f>IFERROR(テーブル_Swim015[[#This Row],[水路]],"")</f>
        <v>7</v>
      </c>
      <c r="D1664" s="22" t="str">
        <f t="shared" si="104"/>
        <v>13447</v>
      </c>
      <c r="E1664" s="22">
        <f>IFERROR(テーブル_Swim015[[#This Row],[選手番号]],"")</f>
        <v>634</v>
      </c>
      <c r="F1664" s="22" t="str">
        <f>IFERROR(VLOOKUP(E1664,Sheet3!A:H,3,0),"")</f>
        <v xml:space="preserve">清家　　宙                    </v>
      </c>
      <c r="G1664" s="22" t="str">
        <f>IFERROR(VLOOKUP(E1664,Sheet3!A:H,8,0),"")</f>
        <v xml:space="preserve">リー保内        </v>
      </c>
      <c r="H1664" s="22" t="str">
        <f>IFERROR(VLOOKUP(E1664,Sheet2!A:B,2,0),"")</f>
        <v/>
      </c>
      <c r="I1664" s="22" t="str">
        <f t="shared" si="105"/>
        <v>634134</v>
      </c>
      <c r="J1664" s="22">
        <f t="shared" si="106"/>
        <v>4</v>
      </c>
      <c r="K1664" s="22">
        <f t="shared" si="107"/>
        <v>7</v>
      </c>
    </row>
    <row r="1665" spans="1:11">
      <c r="A1665" s="22">
        <f>IFERROR(テーブル_Swim015[[#This Row],[競技番号]],"")</f>
        <v>134</v>
      </c>
      <c r="B1665" s="22">
        <f>IFERROR(テーブル_Swim015[[#This Row],[組]],"")</f>
        <v>4</v>
      </c>
      <c r="C1665" s="22">
        <f>IFERROR(テーブル_Swim015[[#This Row],[水路]],"")</f>
        <v>8</v>
      </c>
      <c r="D1665" s="22" t="str">
        <f t="shared" si="104"/>
        <v>13448</v>
      </c>
      <c r="E1665" s="22">
        <f>IFERROR(テーブル_Swim015[[#This Row],[選手番号]],"")</f>
        <v>635</v>
      </c>
      <c r="F1665" s="22" t="str">
        <f>IFERROR(VLOOKUP(E1665,Sheet3!A:H,3,0),"")</f>
        <v xml:space="preserve">宮中　元輝                    </v>
      </c>
      <c r="G1665" s="22" t="str">
        <f>IFERROR(VLOOKUP(E1665,Sheet3!A:H,8,0),"")</f>
        <v xml:space="preserve">リー保内        </v>
      </c>
      <c r="H1665" s="22" t="str">
        <f>IFERROR(VLOOKUP(E1665,Sheet2!A:B,2,0),"")</f>
        <v/>
      </c>
      <c r="I1665" s="22" t="str">
        <f t="shared" si="105"/>
        <v>635134</v>
      </c>
      <c r="J1665" s="22">
        <f t="shared" si="106"/>
        <v>4</v>
      </c>
      <c r="K1665" s="22">
        <f t="shared" si="107"/>
        <v>8</v>
      </c>
    </row>
    <row r="1666" spans="1:11">
      <c r="A1666" s="22">
        <f>IFERROR(テーブル_Swim015[[#This Row],[競技番号]],"")</f>
        <v>134</v>
      </c>
      <c r="B1666" s="22">
        <f>IFERROR(テーブル_Swim015[[#This Row],[組]],"")</f>
        <v>5</v>
      </c>
      <c r="C1666" s="22">
        <f>IFERROR(テーブル_Swim015[[#This Row],[水路]],"")</f>
        <v>1</v>
      </c>
      <c r="D1666" s="22" t="str">
        <f t="shared" si="104"/>
        <v>13451</v>
      </c>
      <c r="E1666" s="22">
        <f>IFERROR(テーブル_Swim015[[#This Row],[選手番号]],"")</f>
        <v>348</v>
      </c>
      <c r="F1666" s="22" t="str">
        <f>IFERROR(VLOOKUP(E1666,Sheet3!A:H,3,0),"")</f>
        <v xml:space="preserve">穴田　大空                    </v>
      </c>
      <c r="G1666" s="22" t="str">
        <f>IFERROR(VLOOKUP(E1666,Sheet3!A:H,8,0),"")</f>
        <v xml:space="preserve">ＯＫＳＳ        </v>
      </c>
      <c r="H1666" s="22" t="str">
        <f>IFERROR(VLOOKUP(E1666,Sheet2!A:B,2,0),"")</f>
        <v/>
      </c>
      <c r="I1666" s="22" t="str">
        <f t="shared" si="105"/>
        <v>348134</v>
      </c>
      <c r="J1666" s="22">
        <f t="shared" si="106"/>
        <v>5</v>
      </c>
      <c r="K1666" s="22">
        <f t="shared" si="107"/>
        <v>1</v>
      </c>
    </row>
    <row r="1667" spans="1:11">
      <c r="A1667" s="22">
        <f>IFERROR(テーブル_Swim015[[#This Row],[競技番号]],"")</f>
        <v>134</v>
      </c>
      <c r="B1667" s="22">
        <f>IFERROR(テーブル_Swim015[[#This Row],[組]],"")</f>
        <v>5</v>
      </c>
      <c r="C1667" s="22">
        <f>IFERROR(テーブル_Swim015[[#This Row],[水路]],"")</f>
        <v>2</v>
      </c>
      <c r="D1667" s="22" t="str">
        <f t="shared" si="104"/>
        <v>13452</v>
      </c>
      <c r="E1667" s="22">
        <f>IFERROR(テーブル_Swim015[[#This Row],[選手番号]],"")</f>
        <v>468</v>
      </c>
      <c r="F1667" s="22" t="str">
        <f>IFERROR(VLOOKUP(E1667,Sheet3!A:H,3,0),"")</f>
        <v xml:space="preserve">大橋　海斗                    </v>
      </c>
      <c r="G1667" s="22" t="str">
        <f>IFERROR(VLOOKUP(E1667,Sheet3!A:H,8,0),"")</f>
        <v xml:space="preserve">南海ＤＣ        </v>
      </c>
      <c r="H1667" s="22" t="str">
        <f>IFERROR(VLOOKUP(E1667,Sheet2!A:B,2,0),"")</f>
        <v/>
      </c>
      <c r="I1667" s="22" t="str">
        <f t="shared" si="105"/>
        <v>468134</v>
      </c>
      <c r="J1667" s="22">
        <f t="shared" si="106"/>
        <v>5</v>
      </c>
      <c r="K1667" s="22">
        <f t="shared" si="107"/>
        <v>2</v>
      </c>
    </row>
    <row r="1668" spans="1:11">
      <c r="A1668" s="22">
        <f>IFERROR(テーブル_Swim015[[#This Row],[競技番号]],"")</f>
        <v>134</v>
      </c>
      <c r="B1668" s="22">
        <f>IFERROR(テーブル_Swim015[[#This Row],[組]],"")</f>
        <v>5</v>
      </c>
      <c r="C1668" s="22">
        <f>IFERROR(テーブル_Swim015[[#This Row],[水路]],"")</f>
        <v>3</v>
      </c>
      <c r="D1668" s="22" t="str">
        <f t="shared" si="104"/>
        <v>13453</v>
      </c>
      <c r="E1668" s="22">
        <f>IFERROR(テーブル_Swim015[[#This Row],[選手番号]],"")</f>
        <v>51</v>
      </c>
      <c r="F1668" s="22" t="str">
        <f>IFERROR(VLOOKUP(E1668,Sheet3!A:H,3,0),"")</f>
        <v xml:space="preserve">西村　　凜                    </v>
      </c>
      <c r="G1668" s="22" t="str">
        <f>IFERROR(VLOOKUP(E1668,Sheet3!A:H,8,0),"")</f>
        <v xml:space="preserve">ジャパン丸亀    </v>
      </c>
      <c r="H1668" s="22" t="str">
        <f>IFERROR(VLOOKUP(E1668,Sheet2!A:B,2,0),"")</f>
        <v/>
      </c>
      <c r="I1668" s="22" t="str">
        <f t="shared" si="105"/>
        <v>51134</v>
      </c>
      <c r="J1668" s="22">
        <f t="shared" si="106"/>
        <v>5</v>
      </c>
      <c r="K1668" s="22">
        <f t="shared" si="107"/>
        <v>3</v>
      </c>
    </row>
    <row r="1669" spans="1:11">
      <c r="A1669" s="22">
        <f>IFERROR(テーブル_Swim015[[#This Row],[競技番号]],"")</f>
        <v>134</v>
      </c>
      <c r="B1669" s="22">
        <f>IFERROR(テーブル_Swim015[[#This Row],[組]],"")</f>
        <v>5</v>
      </c>
      <c r="C1669" s="22">
        <f>IFERROR(テーブル_Swim015[[#This Row],[水路]],"")</f>
        <v>4</v>
      </c>
      <c r="D1669" s="22" t="str">
        <f t="shared" si="104"/>
        <v>13454</v>
      </c>
      <c r="E1669" s="22">
        <f>IFERROR(テーブル_Swim015[[#This Row],[選手番号]],"")</f>
        <v>241</v>
      </c>
      <c r="F1669" s="22" t="str">
        <f>IFERROR(VLOOKUP(E1669,Sheet3!A:H,3,0),"")</f>
        <v xml:space="preserve">山下　素直                    </v>
      </c>
      <c r="G1669" s="22" t="str">
        <f>IFERROR(VLOOKUP(E1669,Sheet3!A:H,8,0),"")</f>
        <v xml:space="preserve">JSSセンコー     </v>
      </c>
      <c r="H1669" s="22" t="str">
        <f>IFERROR(VLOOKUP(E1669,Sheet2!A:B,2,0),"")</f>
        <v/>
      </c>
      <c r="I1669" s="22" t="str">
        <f t="shared" si="105"/>
        <v>241134</v>
      </c>
      <c r="J1669" s="22">
        <f t="shared" si="106"/>
        <v>5</v>
      </c>
      <c r="K1669" s="22">
        <f t="shared" si="107"/>
        <v>4</v>
      </c>
    </row>
    <row r="1670" spans="1:11">
      <c r="A1670" s="22">
        <f>IFERROR(テーブル_Swim015[[#This Row],[競技番号]],"")</f>
        <v>134</v>
      </c>
      <c r="B1670" s="22">
        <f>IFERROR(テーブル_Swim015[[#This Row],[組]],"")</f>
        <v>5</v>
      </c>
      <c r="C1670" s="22">
        <f>IFERROR(テーブル_Swim015[[#This Row],[水路]],"")</f>
        <v>5</v>
      </c>
      <c r="D1670" s="22" t="str">
        <f t="shared" si="104"/>
        <v>13455</v>
      </c>
      <c r="E1670" s="22">
        <f>IFERROR(テーブル_Swim015[[#This Row],[選手番号]],"")</f>
        <v>349</v>
      </c>
      <c r="F1670" s="22" t="str">
        <f>IFERROR(VLOOKUP(E1670,Sheet3!A:H,3,0),"")</f>
        <v xml:space="preserve">西條　颯馬                    </v>
      </c>
      <c r="G1670" s="22" t="str">
        <f>IFERROR(VLOOKUP(E1670,Sheet3!A:H,8,0),"")</f>
        <v xml:space="preserve">ＯＫＳＳ        </v>
      </c>
      <c r="H1670" s="22" t="str">
        <f>IFERROR(VLOOKUP(E1670,Sheet2!A:B,2,0),"")</f>
        <v/>
      </c>
      <c r="I1670" s="22" t="str">
        <f t="shared" si="105"/>
        <v>349134</v>
      </c>
      <c r="J1670" s="22">
        <f t="shared" si="106"/>
        <v>5</v>
      </c>
      <c r="K1670" s="22">
        <f t="shared" si="107"/>
        <v>5</v>
      </c>
    </row>
    <row r="1671" spans="1:11">
      <c r="A1671" s="22">
        <f>IFERROR(テーブル_Swim015[[#This Row],[競技番号]],"")</f>
        <v>134</v>
      </c>
      <c r="B1671" s="22">
        <f>IFERROR(テーブル_Swim015[[#This Row],[組]],"")</f>
        <v>5</v>
      </c>
      <c r="C1671" s="22">
        <f>IFERROR(テーブル_Swim015[[#This Row],[水路]],"")</f>
        <v>6</v>
      </c>
      <c r="D1671" s="22" t="str">
        <f t="shared" si="104"/>
        <v>13456</v>
      </c>
      <c r="E1671" s="22">
        <f>IFERROR(テーブル_Swim015[[#This Row],[選手番号]],"")</f>
        <v>425</v>
      </c>
      <c r="F1671" s="22" t="str">
        <f>IFERROR(VLOOKUP(E1671,Sheet3!A:H,3,0),"")</f>
        <v xml:space="preserve">北浦　龍弥                    </v>
      </c>
      <c r="G1671" s="22" t="str">
        <f>IFERROR(VLOOKUP(E1671,Sheet3!A:H,8,0),"")</f>
        <v xml:space="preserve">かもめ競泳塾    </v>
      </c>
      <c r="H1671" s="22" t="str">
        <f>IFERROR(VLOOKUP(E1671,Sheet2!A:B,2,0),"")</f>
        <v/>
      </c>
      <c r="I1671" s="22" t="str">
        <f t="shared" si="105"/>
        <v>425134</v>
      </c>
      <c r="J1671" s="22">
        <f t="shared" si="106"/>
        <v>5</v>
      </c>
      <c r="K1671" s="22">
        <f t="shared" si="107"/>
        <v>6</v>
      </c>
    </row>
    <row r="1672" spans="1:11">
      <c r="A1672" s="22">
        <f>IFERROR(テーブル_Swim015[[#This Row],[競技番号]],"")</f>
        <v>134</v>
      </c>
      <c r="B1672" s="22">
        <f>IFERROR(テーブル_Swim015[[#This Row],[組]],"")</f>
        <v>5</v>
      </c>
      <c r="C1672" s="22">
        <f>IFERROR(テーブル_Swim015[[#This Row],[水路]],"")</f>
        <v>7</v>
      </c>
      <c r="D1672" s="22" t="str">
        <f t="shared" si="104"/>
        <v>13457</v>
      </c>
      <c r="E1672" s="22">
        <f>IFERROR(テーブル_Swim015[[#This Row],[選手番号]],"")</f>
        <v>345</v>
      </c>
      <c r="F1672" s="22" t="str">
        <f>IFERROR(VLOOKUP(E1672,Sheet3!A:H,3,0),"")</f>
        <v xml:space="preserve">中岡　健介                    </v>
      </c>
      <c r="G1672" s="22" t="str">
        <f>IFERROR(VLOOKUP(E1672,Sheet3!A:H,8,0),"")</f>
        <v xml:space="preserve">ＯＫＳＳ        </v>
      </c>
      <c r="H1672" s="22" t="str">
        <f>IFERROR(VLOOKUP(E1672,Sheet2!A:B,2,0),"")</f>
        <v/>
      </c>
      <c r="I1672" s="22" t="str">
        <f t="shared" si="105"/>
        <v>345134</v>
      </c>
      <c r="J1672" s="22">
        <f t="shared" si="106"/>
        <v>5</v>
      </c>
      <c r="K1672" s="22">
        <f t="shared" si="107"/>
        <v>7</v>
      </c>
    </row>
    <row r="1673" spans="1:11">
      <c r="A1673" s="22">
        <f>IFERROR(テーブル_Swim015[[#This Row],[競技番号]],"")</f>
        <v>134</v>
      </c>
      <c r="B1673" s="22">
        <f>IFERROR(テーブル_Swim015[[#This Row],[組]],"")</f>
        <v>5</v>
      </c>
      <c r="C1673" s="22">
        <f>IFERROR(テーブル_Swim015[[#This Row],[水路]],"")</f>
        <v>8</v>
      </c>
      <c r="D1673" s="22" t="str">
        <f t="shared" si="104"/>
        <v>13458</v>
      </c>
      <c r="E1673" s="22">
        <f>IFERROR(テーブル_Swim015[[#This Row],[選手番号]],"")</f>
        <v>53</v>
      </c>
      <c r="F1673" s="22" t="str">
        <f>IFERROR(VLOOKUP(E1673,Sheet3!A:H,3,0),"")</f>
        <v xml:space="preserve">林　龍之介                    </v>
      </c>
      <c r="G1673" s="22" t="str">
        <f>IFERROR(VLOOKUP(E1673,Sheet3!A:H,8,0),"")</f>
        <v xml:space="preserve">ジャパン丸亀    </v>
      </c>
      <c r="H1673" s="22" t="str">
        <f>IFERROR(VLOOKUP(E1673,Sheet2!A:B,2,0),"")</f>
        <v/>
      </c>
      <c r="I1673" s="22" t="str">
        <f t="shared" si="105"/>
        <v>53134</v>
      </c>
      <c r="J1673" s="22">
        <f t="shared" si="106"/>
        <v>5</v>
      </c>
      <c r="K1673" s="22">
        <f t="shared" si="107"/>
        <v>8</v>
      </c>
    </row>
    <row r="1674" spans="1:11">
      <c r="A1674" s="22">
        <f>IFERROR(テーブル_Swim015[[#This Row],[競技番号]],"")</f>
        <v>134</v>
      </c>
      <c r="B1674" s="22">
        <f>IFERROR(テーブル_Swim015[[#This Row],[組]],"")</f>
        <v>6</v>
      </c>
      <c r="C1674" s="22">
        <f>IFERROR(テーブル_Swim015[[#This Row],[水路]],"")</f>
        <v>1</v>
      </c>
      <c r="D1674" s="22" t="str">
        <f t="shared" si="104"/>
        <v>13461</v>
      </c>
      <c r="E1674" s="22">
        <f>IFERROR(テーブル_Swim015[[#This Row],[選手番号]],"")</f>
        <v>726</v>
      </c>
      <c r="F1674" s="22" t="str">
        <f>IFERROR(VLOOKUP(E1674,Sheet3!A:H,3,0),"")</f>
        <v xml:space="preserve">濵田雄一朗                    </v>
      </c>
      <c r="G1674" s="22" t="str">
        <f>IFERROR(VLOOKUP(E1674,Sheet3!A:H,8,0),"")</f>
        <v xml:space="preserve">みかづきＳＳ    </v>
      </c>
      <c r="H1674" s="22" t="str">
        <f>IFERROR(VLOOKUP(E1674,Sheet2!A:B,2,0),"")</f>
        <v/>
      </c>
      <c r="I1674" s="22" t="str">
        <f t="shared" si="105"/>
        <v>726134</v>
      </c>
      <c r="J1674" s="22">
        <f t="shared" si="106"/>
        <v>6</v>
      </c>
      <c r="K1674" s="22">
        <f t="shared" si="107"/>
        <v>1</v>
      </c>
    </row>
    <row r="1675" spans="1:11">
      <c r="A1675" s="22">
        <f>IFERROR(テーブル_Swim015[[#This Row],[競技番号]],"")</f>
        <v>134</v>
      </c>
      <c r="B1675" s="22">
        <f>IFERROR(テーブル_Swim015[[#This Row],[組]],"")</f>
        <v>6</v>
      </c>
      <c r="C1675" s="22">
        <f>IFERROR(テーブル_Swim015[[#This Row],[水路]],"")</f>
        <v>2</v>
      </c>
      <c r="D1675" s="22" t="str">
        <f t="shared" si="104"/>
        <v>13462</v>
      </c>
      <c r="E1675" s="22">
        <f>IFERROR(テーブル_Swim015[[#This Row],[選手番号]],"")</f>
        <v>607</v>
      </c>
      <c r="F1675" s="22" t="str">
        <f>IFERROR(VLOOKUP(E1675,Sheet3!A:H,3,0),"")</f>
        <v xml:space="preserve">一色明日斗                    </v>
      </c>
      <c r="G1675" s="22" t="str">
        <f>IFERROR(VLOOKUP(E1675,Sheet3!A:H,8,0),"")</f>
        <v xml:space="preserve">フィッタ松山    </v>
      </c>
      <c r="H1675" s="22" t="str">
        <f>IFERROR(VLOOKUP(E1675,Sheet2!A:B,2,0),"")</f>
        <v/>
      </c>
      <c r="I1675" s="22" t="str">
        <f t="shared" si="105"/>
        <v>607134</v>
      </c>
      <c r="J1675" s="22">
        <f t="shared" si="106"/>
        <v>6</v>
      </c>
      <c r="K1675" s="22">
        <f t="shared" si="107"/>
        <v>2</v>
      </c>
    </row>
    <row r="1676" spans="1:11">
      <c r="A1676" s="22">
        <f>IFERROR(テーブル_Swim015[[#This Row],[競技番号]],"")</f>
        <v>134</v>
      </c>
      <c r="B1676" s="22">
        <f>IFERROR(テーブル_Swim015[[#This Row],[組]],"")</f>
        <v>6</v>
      </c>
      <c r="C1676" s="22">
        <f>IFERROR(テーブル_Swim015[[#This Row],[水路]],"")</f>
        <v>3</v>
      </c>
      <c r="D1676" s="22" t="str">
        <f t="shared" si="104"/>
        <v>13463</v>
      </c>
      <c r="E1676" s="22">
        <f>IFERROR(テーブル_Swim015[[#This Row],[選手番号]],"")</f>
        <v>179</v>
      </c>
      <c r="F1676" s="22" t="str">
        <f>IFERROR(VLOOKUP(E1676,Sheet3!A:H,3,0),"")</f>
        <v xml:space="preserve">村上　晴紀                    </v>
      </c>
      <c r="G1676" s="22" t="str">
        <f>IFERROR(VLOOKUP(E1676,Sheet3!A:H,8,0),"")</f>
        <v xml:space="preserve">坂出伊藤ＳＳ    </v>
      </c>
      <c r="H1676" s="22" t="str">
        <f>IFERROR(VLOOKUP(E1676,Sheet2!A:B,2,0),"")</f>
        <v/>
      </c>
      <c r="I1676" s="22" t="str">
        <f t="shared" si="105"/>
        <v>179134</v>
      </c>
      <c r="J1676" s="22">
        <f t="shared" si="106"/>
        <v>6</v>
      </c>
      <c r="K1676" s="22">
        <f t="shared" si="107"/>
        <v>3</v>
      </c>
    </row>
    <row r="1677" spans="1:11">
      <c r="A1677" s="22">
        <f>IFERROR(テーブル_Swim015[[#This Row],[競技番号]],"")</f>
        <v>134</v>
      </c>
      <c r="B1677" s="22">
        <f>IFERROR(テーブル_Swim015[[#This Row],[組]],"")</f>
        <v>6</v>
      </c>
      <c r="C1677" s="22">
        <f>IFERROR(テーブル_Swim015[[#This Row],[水路]],"")</f>
        <v>4</v>
      </c>
      <c r="D1677" s="22" t="str">
        <f t="shared" si="104"/>
        <v>13464</v>
      </c>
      <c r="E1677" s="22">
        <f>IFERROR(テーブル_Swim015[[#This Row],[選手番号]],"")</f>
        <v>413</v>
      </c>
      <c r="F1677" s="22" t="str">
        <f>IFERROR(VLOOKUP(E1677,Sheet3!A:H,3,0),"")</f>
        <v xml:space="preserve">多田　貴資                    </v>
      </c>
      <c r="G1677" s="22" t="str">
        <f>IFERROR(VLOOKUP(E1677,Sheet3!A:H,8,0),"")</f>
        <v xml:space="preserve">トビウオ川内    </v>
      </c>
      <c r="H1677" s="22" t="str">
        <f>IFERROR(VLOOKUP(E1677,Sheet2!A:B,2,0),"")</f>
        <v/>
      </c>
      <c r="I1677" s="22" t="str">
        <f t="shared" si="105"/>
        <v>413134</v>
      </c>
      <c r="J1677" s="22">
        <f t="shared" si="106"/>
        <v>6</v>
      </c>
      <c r="K1677" s="22">
        <f t="shared" si="107"/>
        <v>4</v>
      </c>
    </row>
    <row r="1678" spans="1:11">
      <c r="A1678" s="22">
        <f>IFERROR(テーブル_Swim015[[#This Row],[競技番号]],"")</f>
        <v>134</v>
      </c>
      <c r="B1678" s="22">
        <f>IFERROR(テーブル_Swim015[[#This Row],[組]],"")</f>
        <v>6</v>
      </c>
      <c r="C1678" s="22">
        <f>IFERROR(テーブル_Swim015[[#This Row],[水路]],"")</f>
        <v>5</v>
      </c>
      <c r="D1678" s="22" t="str">
        <f t="shared" si="104"/>
        <v>13465</v>
      </c>
      <c r="E1678" s="22">
        <f>IFERROR(テーブル_Swim015[[#This Row],[選手番号]],"")</f>
        <v>176</v>
      </c>
      <c r="F1678" s="22" t="str">
        <f>IFERROR(VLOOKUP(E1678,Sheet3!A:H,3,0),"")</f>
        <v xml:space="preserve">山田　晃司                    </v>
      </c>
      <c r="G1678" s="22" t="str">
        <f>IFERROR(VLOOKUP(E1678,Sheet3!A:H,8,0),"")</f>
        <v xml:space="preserve">坂出伊藤ＳＳ    </v>
      </c>
      <c r="H1678" s="22" t="str">
        <f>IFERROR(VLOOKUP(E1678,Sheet2!A:B,2,0),"")</f>
        <v/>
      </c>
      <c r="I1678" s="22" t="str">
        <f t="shared" si="105"/>
        <v>176134</v>
      </c>
      <c r="J1678" s="22">
        <f t="shared" si="106"/>
        <v>6</v>
      </c>
      <c r="K1678" s="22">
        <f t="shared" si="107"/>
        <v>5</v>
      </c>
    </row>
    <row r="1679" spans="1:11">
      <c r="A1679" s="22">
        <f>IFERROR(テーブル_Swim015[[#This Row],[競技番号]],"")</f>
        <v>134</v>
      </c>
      <c r="B1679" s="22">
        <f>IFERROR(テーブル_Swim015[[#This Row],[組]],"")</f>
        <v>6</v>
      </c>
      <c r="C1679" s="22">
        <f>IFERROR(テーブル_Swim015[[#This Row],[水路]],"")</f>
        <v>6</v>
      </c>
      <c r="D1679" s="22" t="str">
        <f t="shared" si="104"/>
        <v>13466</v>
      </c>
      <c r="E1679" s="22">
        <f>IFERROR(テーブル_Swim015[[#This Row],[選手番号]],"")</f>
        <v>683</v>
      </c>
      <c r="F1679" s="22" t="str">
        <f>IFERROR(VLOOKUP(E1679,Sheet3!A:H,3,0),"")</f>
        <v xml:space="preserve">梶田　尚輝                    </v>
      </c>
      <c r="G1679" s="22" t="str">
        <f>IFERROR(VLOOKUP(E1679,Sheet3!A:H,8,0),"")</f>
        <v xml:space="preserve">コナミ松山      </v>
      </c>
      <c r="H1679" s="22" t="str">
        <f>IFERROR(VLOOKUP(E1679,Sheet2!A:B,2,0),"")</f>
        <v/>
      </c>
      <c r="I1679" s="22" t="str">
        <f t="shared" si="105"/>
        <v>683134</v>
      </c>
      <c r="J1679" s="22">
        <f t="shared" si="106"/>
        <v>6</v>
      </c>
      <c r="K1679" s="22">
        <f t="shared" si="107"/>
        <v>6</v>
      </c>
    </row>
    <row r="1680" spans="1:11">
      <c r="A1680" s="22">
        <f>IFERROR(テーブル_Swim015[[#This Row],[競技番号]],"")</f>
        <v>134</v>
      </c>
      <c r="B1680" s="22">
        <f>IFERROR(テーブル_Swim015[[#This Row],[組]],"")</f>
        <v>6</v>
      </c>
      <c r="C1680" s="22">
        <f>IFERROR(テーブル_Swim015[[#This Row],[水路]],"")</f>
        <v>7</v>
      </c>
      <c r="D1680" s="22" t="str">
        <f t="shared" si="104"/>
        <v>13467</v>
      </c>
      <c r="E1680" s="22">
        <f>IFERROR(テーブル_Swim015[[#This Row],[選手番号]],"")</f>
        <v>567</v>
      </c>
      <c r="F1680" s="22" t="str">
        <f>IFERROR(VLOOKUP(E1680,Sheet3!A:H,3,0),"")</f>
        <v xml:space="preserve">菊地　空音                    </v>
      </c>
      <c r="G1680" s="22" t="str">
        <f>IFERROR(VLOOKUP(E1680,Sheet3!A:H,8,0),"")</f>
        <v xml:space="preserve">アズサ松山      </v>
      </c>
      <c r="H1680" s="22" t="str">
        <f>IFERROR(VLOOKUP(E1680,Sheet2!A:B,2,0),"")</f>
        <v/>
      </c>
      <c r="I1680" s="22" t="str">
        <f t="shared" si="105"/>
        <v>567134</v>
      </c>
      <c r="J1680" s="22">
        <f t="shared" si="106"/>
        <v>6</v>
      </c>
      <c r="K1680" s="22">
        <f t="shared" si="107"/>
        <v>7</v>
      </c>
    </row>
    <row r="1681" spans="1:11">
      <c r="A1681" s="22">
        <f>IFERROR(テーブル_Swim015[[#This Row],[競技番号]],"")</f>
        <v>134</v>
      </c>
      <c r="B1681" s="22">
        <f>IFERROR(テーブル_Swim015[[#This Row],[組]],"")</f>
        <v>6</v>
      </c>
      <c r="C1681" s="22">
        <f>IFERROR(テーブル_Swim015[[#This Row],[水路]],"")</f>
        <v>8</v>
      </c>
      <c r="D1681" s="22" t="str">
        <f t="shared" si="104"/>
        <v>13468</v>
      </c>
      <c r="E1681" s="22">
        <f>IFERROR(テーブル_Swim015[[#This Row],[選手番号]],"")</f>
        <v>486</v>
      </c>
      <c r="F1681" s="22" t="str">
        <f>IFERROR(VLOOKUP(E1681,Sheet3!A:H,3,0),"")</f>
        <v xml:space="preserve">秋山　太志                    </v>
      </c>
      <c r="G1681" s="22" t="str">
        <f>IFERROR(VLOOKUP(E1681,Sheet3!A:H,8,0),"")</f>
        <v xml:space="preserve">ｴﾘｴｰﾙSRT        </v>
      </c>
      <c r="H1681" s="22" t="str">
        <f>IFERROR(VLOOKUP(E1681,Sheet2!A:B,2,0),"")</f>
        <v/>
      </c>
      <c r="I1681" s="22" t="str">
        <f t="shared" si="105"/>
        <v>486134</v>
      </c>
      <c r="J1681" s="22">
        <f t="shared" si="106"/>
        <v>6</v>
      </c>
      <c r="K1681" s="22">
        <f t="shared" si="107"/>
        <v>8</v>
      </c>
    </row>
    <row r="1682" spans="1:11">
      <c r="A1682" s="22">
        <f>IFERROR(テーブル_Swim015[[#This Row],[競技番号]],"")</f>
        <v>135</v>
      </c>
      <c r="B1682" s="22">
        <f>IFERROR(テーブル_Swim015[[#This Row],[組]],"")</f>
        <v>1</v>
      </c>
      <c r="C1682" s="22">
        <f>IFERROR(テーブル_Swim015[[#This Row],[水路]],"")</f>
        <v>1</v>
      </c>
      <c r="D1682" s="22" t="str">
        <f t="shared" ref="D1682:D1745" si="108">CONCATENATE(A1682,B1682,C1682)</f>
        <v>13511</v>
      </c>
      <c r="E1682" s="22">
        <f>IFERROR(テーブル_Swim015[[#This Row],[選手番号]],"")</f>
        <v>420</v>
      </c>
      <c r="F1682" s="22" t="str">
        <f>IFERROR(VLOOKUP(E1682,Sheet3!A:H,3,0),"")</f>
        <v xml:space="preserve">森﨑　楓子                    </v>
      </c>
      <c r="G1682" s="22" t="str">
        <f>IFERROR(VLOOKUP(E1682,Sheet3!A:H,8,0),"")</f>
        <v xml:space="preserve">トビウオ川内    </v>
      </c>
      <c r="H1682" s="22" t="str">
        <f>IFERROR(VLOOKUP(E1682,Sheet2!A:B,2,0),"")</f>
        <v/>
      </c>
      <c r="I1682" s="22" t="str">
        <f t="shared" si="105"/>
        <v>420135</v>
      </c>
      <c r="J1682" s="22">
        <f t="shared" si="106"/>
        <v>1</v>
      </c>
      <c r="K1682" s="22">
        <f t="shared" si="107"/>
        <v>1</v>
      </c>
    </row>
    <row r="1683" spans="1:11">
      <c r="A1683" s="22">
        <f>IFERROR(テーブル_Swim015[[#This Row],[競技番号]],"")</f>
        <v>135</v>
      </c>
      <c r="B1683" s="22">
        <f>IFERROR(テーブル_Swim015[[#This Row],[組]],"")</f>
        <v>1</v>
      </c>
      <c r="C1683" s="22">
        <f>IFERROR(テーブル_Swim015[[#This Row],[水路]],"")</f>
        <v>2</v>
      </c>
      <c r="D1683" s="22" t="str">
        <f t="shared" si="108"/>
        <v>13512</v>
      </c>
      <c r="E1683" s="22">
        <f>IFERROR(テーブル_Swim015[[#This Row],[選手番号]],"")</f>
        <v>273</v>
      </c>
      <c r="F1683" s="22" t="str">
        <f>IFERROR(VLOOKUP(E1683,Sheet3!A:H,3,0),"")</f>
        <v xml:space="preserve">坂本　沙弥                    </v>
      </c>
      <c r="G1683" s="22" t="str">
        <f>IFERROR(VLOOKUP(E1683,Sheet3!A:H,8,0),"")</f>
        <v xml:space="preserve">ジャパン三木    </v>
      </c>
      <c r="H1683" s="22" t="str">
        <f>IFERROR(VLOOKUP(E1683,Sheet2!A:B,2,0),"")</f>
        <v/>
      </c>
      <c r="I1683" s="22" t="str">
        <f t="shared" ref="I1683:I1746" si="109">CONCATENATE(E1683,A1683)</f>
        <v>273135</v>
      </c>
      <c r="J1683" s="22">
        <f t="shared" ref="J1683:J1746" si="110">B1683</f>
        <v>1</v>
      </c>
      <c r="K1683" s="22">
        <f t="shared" ref="K1683:K1746" si="111">C1683</f>
        <v>2</v>
      </c>
    </row>
    <row r="1684" spans="1:11">
      <c r="A1684" s="22">
        <f>IFERROR(テーブル_Swim015[[#This Row],[競技番号]],"")</f>
        <v>135</v>
      </c>
      <c r="B1684" s="22">
        <f>IFERROR(テーブル_Swim015[[#This Row],[組]],"")</f>
        <v>1</v>
      </c>
      <c r="C1684" s="22">
        <f>IFERROR(テーブル_Swim015[[#This Row],[水路]],"")</f>
        <v>3</v>
      </c>
      <c r="D1684" s="22" t="str">
        <f t="shared" si="108"/>
        <v>13513</v>
      </c>
      <c r="E1684" s="22">
        <f>IFERROR(テーブル_Swim015[[#This Row],[選手番号]],"")</f>
        <v>788</v>
      </c>
      <c r="F1684" s="22" t="str">
        <f>IFERROR(VLOOKUP(E1684,Sheet3!A:H,3,0),"")</f>
        <v xml:space="preserve">竹内　智香                    </v>
      </c>
      <c r="G1684" s="22" t="str">
        <f>IFERROR(VLOOKUP(E1684,Sheet3!A:H,8,0),"")</f>
        <v xml:space="preserve">窪川ＳＣ        </v>
      </c>
      <c r="H1684" s="22" t="str">
        <f>IFERROR(VLOOKUP(E1684,Sheet2!A:B,2,0),"")</f>
        <v/>
      </c>
      <c r="I1684" s="22" t="str">
        <f t="shared" si="109"/>
        <v>788135</v>
      </c>
      <c r="J1684" s="22">
        <f t="shared" si="110"/>
        <v>1</v>
      </c>
      <c r="K1684" s="22">
        <f t="shared" si="111"/>
        <v>3</v>
      </c>
    </row>
    <row r="1685" spans="1:11">
      <c r="A1685" s="22">
        <f>IFERROR(テーブル_Swim015[[#This Row],[競技番号]],"")</f>
        <v>135</v>
      </c>
      <c r="B1685" s="22">
        <f>IFERROR(テーブル_Swim015[[#This Row],[組]],"")</f>
        <v>1</v>
      </c>
      <c r="C1685" s="22">
        <f>IFERROR(テーブル_Swim015[[#This Row],[水路]],"")</f>
        <v>4</v>
      </c>
      <c r="D1685" s="22" t="str">
        <f t="shared" si="108"/>
        <v>13514</v>
      </c>
      <c r="E1685" s="22">
        <f>IFERROR(テーブル_Swim015[[#This Row],[選手番号]],"")</f>
        <v>541</v>
      </c>
      <c r="F1685" s="22" t="str">
        <f>IFERROR(VLOOKUP(E1685,Sheet3!A:H,3,0),"")</f>
        <v xml:space="preserve">矢野　萌佳                    </v>
      </c>
      <c r="G1685" s="22" t="str">
        <f>IFERROR(VLOOKUP(E1685,Sheet3!A:H,8,0),"")</f>
        <v xml:space="preserve">八幡浜ＳＣ      </v>
      </c>
      <c r="H1685" s="22" t="str">
        <f>IFERROR(VLOOKUP(E1685,Sheet2!A:B,2,0),"")</f>
        <v/>
      </c>
      <c r="I1685" s="22" t="str">
        <f t="shared" si="109"/>
        <v>541135</v>
      </c>
      <c r="J1685" s="22">
        <f t="shared" si="110"/>
        <v>1</v>
      </c>
      <c r="K1685" s="22">
        <f t="shared" si="111"/>
        <v>4</v>
      </c>
    </row>
    <row r="1686" spans="1:11">
      <c r="A1686" s="22">
        <f>IFERROR(テーブル_Swim015[[#This Row],[競技番号]],"")</f>
        <v>135</v>
      </c>
      <c r="B1686" s="22">
        <f>IFERROR(テーブル_Swim015[[#This Row],[組]],"")</f>
        <v>1</v>
      </c>
      <c r="C1686" s="22">
        <f>IFERROR(テーブル_Swim015[[#This Row],[水路]],"")</f>
        <v>5</v>
      </c>
      <c r="D1686" s="22" t="str">
        <f t="shared" si="108"/>
        <v>13515</v>
      </c>
      <c r="E1686" s="22">
        <f>IFERROR(テーブル_Swim015[[#This Row],[選手番号]],"")</f>
        <v>823</v>
      </c>
      <c r="F1686" s="22" t="str">
        <f>IFERROR(VLOOKUP(E1686,Sheet3!A:H,3,0),"")</f>
        <v xml:space="preserve">山下　水緒                    </v>
      </c>
      <c r="G1686" s="22" t="str">
        <f>IFERROR(VLOOKUP(E1686,Sheet3!A:H,8,0),"")</f>
        <v xml:space="preserve">NSP高知         </v>
      </c>
      <c r="H1686" s="22" t="str">
        <f>IFERROR(VLOOKUP(E1686,Sheet2!A:B,2,0),"")</f>
        <v/>
      </c>
      <c r="I1686" s="22" t="str">
        <f t="shared" si="109"/>
        <v>823135</v>
      </c>
      <c r="J1686" s="22">
        <f t="shared" si="110"/>
        <v>1</v>
      </c>
      <c r="K1686" s="22">
        <f t="shared" si="111"/>
        <v>5</v>
      </c>
    </row>
    <row r="1687" spans="1:11">
      <c r="A1687" s="22">
        <f>IFERROR(テーブル_Swim015[[#This Row],[競技番号]],"")</f>
        <v>135</v>
      </c>
      <c r="B1687" s="22">
        <f>IFERROR(テーブル_Swim015[[#This Row],[組]],"")</f>
        <v>1</v>
      </c>
      <c r="C1687" s="22">
        <f>IFERROR(テーブル_Swim015[[#This Row],[水路]],"")</f>
        <v>6</v>
      </c>
      <c r="D1687" s="22" t="str">
        <f t="shared" si="108"/>
        <v>13516</v>
      </c>
      <c r="E1687" s="22">
        <f>IFERROR(テーブル_Swim015[[#This Row],[選手番号]],"")</f>
        <v>720</v>
      </c>
      <c r="F1687" s="22" t="str">
        <f>IFERROR(VLOOKUP(E1687,Sheet3!A:H,3,0),"")</f>
        <v xml:space="preserve">安達祐里奈                    </v>
      </c>
      <c r="G1687" s="22" t="str">
        <f>IFERROR(VLOOKUP(E1687,Sheet3!A:H,8,0),"")</f>
        <v xml:space="preserve">コナミ高知      </v>
      </c>
      <c r="H1687" s="22" t="str">
        <f>IFERROR(VLOOKUP(E1687,Sheet2!A:B,2,0),"")</f>
        <v/>
      </c>
      <c r="I1687" s="22" t="str">
        <f t="shared" si="109"/>
        <v>720135</v>
      </c>
      <c r="J1687" s="22">
        <f t="shared" si="110"/>
        <v>1</v>
      </c>
      <c r="K1687" s="22">
        <f t="shared" si="111"/>
        <v>6</v>
      </c>
    </row>
    <row r="1688" spans="1:11">
      <c r="A1688" s="22">
        <f>IFERROR(テーブル_Swim015[[#This Row],[競技番号]],"")</f>
        <v>135</v>
      </c>
      <c r="B1688" s="22">
        <f>IFERROR(テーブル_Swim015[[#This Row],[組]],"")</f>
        <v>1</v>
      </c>
      <c r="C1688" s="22">
        <f>IFERROR(テーブル_Swim015[[#This Row],[水路]],"")</f>
        <v>7</v>
      </c>
      <c r="D1688" s="22" t="str">
        <f t="shared" si="108"/>
        <v>13517</v>
      </c>
      <c r="E1688" s="22">
        <f>IFERROR(テーブル_Swim015[[#This Row],[選手番号]],"")</f>
        <v>24</v>
      </c>
      <c r="F1688" s="22" t="str">
        <f>IFERROR(VLOOKUP(E1688,Sheet3!A:H,3,0),"")</f>
        <v xml:space="preserve">新田　百菜                    </v>
      </c>
      <c r="G1688" s="22" t="str">
        <f>IFERROR(VLOOKUP(E1688,Sheet3!A:H,8,0),"")</f>
        <v xml:space="preserve">ジャパン高松    </v>
      </c>
      <c r="H1688" s="22" t="str">
        <f>IFERROR(VLOOKUP(E1688,Sheet2!A:B,2,0),"")</f>
        <v/>
      </c>
      <c r="I1688" s="22" t="str">
        <f t="shared" si="109"/>
        <v>24135</v>
      </c>
      <c r="J1688" s="22">
        <f t="shared" si="110"/>
        <v>1</v>
      </c>
      <c r="K1688" s="22">
        <f t="shared" si="111"/>
        <v>7</v>
      </c>
    </row>
    <row r="1689" spans="1:11">
      <c r="A1689" s="22">
        <f>IFERROR(テーブル_Swim015[[#This Row],[競技番号]],"")</f>
        <v>135</v>
      </c>
      <c r="B1689" s="22">
        <f>IFERROR(テーブル_Swim015[[#This Row],[組]],"")</f>
        <v>1</v>
      </c>
      <c r="C1689" s="22">
        <f>IFERROR(テーブル_Swim015[[#This Row],[水路]],"")</f>
        <v>8</v>
      </c>
      <c r="D1689" s="22" t="str">
        <f t="shared" si="108"/>
        <v>13518</v>
      </c>
      <c r="E1689" s="22">
        <f>IFERROR(テーブル_Swim015[[#This Row],[選手番号]],"")</f>
        <v>650</v>
      </c>
      <c r="F1689" s="22" t="str">
        <f>IFERROR(VLOOKUP(E1689,Sheet3!A:H,3,0),"")</f>
        <v xml:space="preserve">藤本ひより                    </v>
      </c>
      <c r="G1689" s="22" t="str">
        <f>IFERROR(VLOOKUP(E1689,Sheet3!A:H,8,0),"")</f>
        <v xml:space="preserve">コミュニティ    </v>
      </c>
      <c r="H1689" s="22" t="str">
        <f>IFERROR(VLOOKUP(E1689,Sheet2!A:B,2,0),"")</f>
        <v/>
      </c>
      <c r="I1689" s="22" t="str">
        <f t="shared" si="109"/>
        <v>650135</v>
      </c>
      <c r="J1689" s="22">
        <f t="shared" si="110"/>
        <v>1</v>
      </c>
      <c r="K1689" s="22">
        <f t="shared" si="111"/>
        <v>8</v>
      </c>
    </row>
    <row r="1690" spans="1:11">
      <c r="A1690" s="22">
        <f>IFERROR(テーブル_Swim015[[#This Row],[競技番号]],"")</f>
        <v>135</v>
      </c>
      <c r="B1690" s="22">
        <f>IFERROR(テーブル_Swim015[[#This Row],[組]],"")</f>
        <v>2</v>
      </c>
      <c r="C1690" s="22">
        <f>IFERROR(テーブル_Swim015[[#This Row],[水路]],"")</f>
        <v>1</v>
      </c>
      <c r="D1690" s="22" t="str">
        <f t="shared" si="108"/>
        <v>13521</v>
      </c>
      <c r="E1690" s="22">
        <f>IFERROR(テーブル_Swim015[[#This Row],[選手番号]],"")</f>
        <v>225</v>
      </c>
      <c r="F1690" s="22" t="str">
        <f>IFERROR(VLOOKUP(E1690,Sheet3!A:H,3,0),"")</f>
        <v xml:space="preserve">浪岡　栞里                    </v>
      </c>
      <c r="G1690" s="22" t="str">
        <f>IFERROR(VLOOKUP(E1690,Sheet3!A:H,8,0),"")</f>
        <v xml:space="preserve">サンダーＳＳ    </v>
      </c>
      <c r="H1690" s="22" t="str">
        <f>IFERROR(VLOOKUP(E1690,Sheet2!A:B,2,0),"")</f>
        <v/>
      </c>
      <c r="I1690" s="22" t="str">
        <f t="shared" si="109"/>
        <v>225135</v>
      </c>
      <c r="J1690" s="22">
        <f t="shared" si="110"/>
        <v>2</v>
      </c>
      <c r="K1690" s="22">
        <f t="shared" si="111"/>
        <v>1</v>
      </c>
    </row>
    <row r="1691" spans="1:11">
      <c r="A1691" s="22">
        <f>IFERROR(テーブル_Swim015[[#This Row],[競技番号]],"")</f>
        <v>135</v>
      </c>
      <c r="B1691" s="22">
        <f>IFERROR(テーブル_Swim015[[#This Row],[組]],"")</f>
        <v>2</v>
      </c>
      <c r="C1691" s="22">
        <f>IFERROR(テーブル_Swim015[[#This Row],[水路]],"")</f>
        <v>2</v>
      </c>
      <c r="D1691" s="22" t="str">
        <f t="shared" si="108"/>
        <v>13522</v>
      </c>
      <c r="E1691" s="22">
        <f>IFERROR(テーブル_Swim015[[#This Row],[選手番号]],"")</f>
        <v>475</v>
      </c>
      <c r="F1691" s="22" t="str">
        <f>IFERROR(VLOOKUP(E1691,Sheet3!A:H,3,0),"")</f>
        <v xml:space="preserve">岩間　薫乃                    </v>
      </c>
      <c r="G1691" s="22" t="str">
        <f>IFERROR(VLOOKUP(E1691,Sheet3!A:H,8,0),"")</f>
        <v xml:space="preserve">南海ＤＣ        </v>
      </c>
      <c r="H1691" s="22" t="str">
        <f>IFERROR(VLOOKUP(E1691,Sheet2!A:B,2,0),"")</f>
        <v/>
      </c>
      <c r="I1691" s="22" t="str">
        <f t="shared" si="109"/>
        <v>475135</v>
      </c>
      <c r="J1691" s="22">
        <f t="shared" si="110"/>
        <v>2</v>
      </c>
      <c r="K1691" s="22">
        <f t="shared" si="111"/>
        <v>2</v>
      </c>
    </row>
    <row r="1692" spans="1:11">
      <c r="A1692" s="22">
        <f>IFERROR(テーブル_Swim015[[#This Row],[競技番号]],"")</f>
        <v>135</v>
      </c>
      <c r="B1692" s="22">
        <f>IFERROR(テーブル_Swim015[[#This Row],[組]],"")</f>
        <v>2</v>
      </c>
      <c r="C1692" s="22">
        <f>IFERROR(テーブル_Swim015[[#This Row],[水路]],"")</f>
        <v>3</v>
      </c>
      <c r="D1692" s="22" t="str">
        <f t="shared" si="108"/>
        <v>13523</v>
      </c>
      <c r="E1692" s="22">
        <f>IFERROR(テーブル_Swim015[[#This Row],[選手番号]],"")</f>
        <v>594</v>
      </c>
      <c r="F1692" s="22" t="str">
        <f>IFERROR(VLOOKUP(E1692,Sheet3!A:H,3,0),"")</f>
        <v xml:space="preserve">石丸　帆夏                    </v>
      </c>
      <c r="G1692" s="22" t="str">
        <f>IFERROR(VLOOKUP(E1692,Sheet3!A:H,8,0),"")</f>
        <v xml:space="preserve">石原ＳＣ        </v>
      </c>
      <c r="H1692" s="22" t="str">
        <f>IFERROR(VLOOKUP(E1692,Sheet2!A:B,2,0),"")</f>
        <v/>
      </c>
      <c r="I1692" s="22" t="str">
        <f t="shared" si="109"/>
        <v>594135</v>
      </c>
      <c r="J1692" s="22">
        <f t="shared" si="110"/>
        <v>2</v>
      </c>
      <c r="K1692" s="22">
        <f t="shared" si="111"/>
        <v>3</v>
      </c>
    </row>
    <row r="1693" spans="1:11">
      <c r="A1693" s="22">
        <f>IFERROR(テーブル_Swim015[[#This Row],[競技番号]],"")</f>
        <v>135</v>
      </c>
      <c r="B1693" s="22">
        <f>IFERROR(テーブル_Swim015[[#This Row],[組]],"")</f>
        <v>2</v>
      </c>
      <c r="C1693" s="22">
        <f>IFERROR(テーブル_Swim015[[#This Row],[水路]],"")</f>
        <v>4</v>
      </c>
      <c r="D1693" s="22" t="str">
        <f t="shared" si="108"/>
        <v>13524</v>
      </c>
      <c r="E1693" s="22">
        <f>IFERROR(テーブル_Swim015[[#This Row],[選手番号]],"")</f>
        <v>60</v>
      </c>
      <c r="F1693" s="22" t="str">
        <f>IFERROR(VLOOKUP(E1693,Sheet3!A:H,3,0),"")</f>
        <v xml:space="preserve">高嶋ひなの                    </v>
      </c>
      <c r="G1693" s="22" t="str">
        <f>IFERROR(VLOOKUP(E1693,Sheet3!A:H,8,0),"")</f>
        <v xml:space="preserve">ジャパン丸亀    </v>
      </c>
      <c r="H1693" s="22" t="str">
        <f>IFERROR(VLOOKUP(E1693,Sheet2!A:B,2,0),"")</f>
        <v/>
      </c>
      <c r="I1693" s="22" t="str">
        <f t="shared" si="109"/>
        <v>60135</v>
      </c>
      <c r="J1693" s="22">
        <f t="shared" si="110"/>
        <v>2</v>
      </c>
      <c r="K1693" s="22">
        <f t="shared" si="111"/>
        <v>4</v>
      </c>
    </row>
    <row r="1694" spans="1:11">
      <c r="A1694" s="22">
        <f>IFERROR(テーブル_Swim015[[#This Row],[競技番号]],"")</f>
        <v>135</v>
      </c>
      <c r="B1694" s="22">
        <f>IFERROR(テーブル_Swim015[[#This Row],[組]],"")</f>
        <v>2</v>
      </c>
      <c r="C1694" s="22">
        <f>IFERROR(テーブル_Swim015[[#This Row],[水路]],"")</f>
        <v>5</v>
      </c>
      <c r="D1694" s="22" t="str">
        <f t="shared" si="108"/>
        <v>13525</v>
      </c>
      <c r="E1694" s="22">
        <f>IFERROR(テーブル_Swim015[[#This Row],[選手番号]],"")</f>
        <v>571</v>
      </c>
      <c r="F1694" s="22" t="str">
        <f>IFERROR(VLOOKUP(E1694,Sheet3!A:H,3,0),"")</f>
        <v xml:space="preserve">菅原　千博                    </v>
      </c>
      <c r="G1694" s="22" t="str">
        <f>IFERROR(VLOOKUP(E1694,Sheet3!A:H,8,0),"")</f>
        <v xml:space="preserve">アズサ松山      </v>
      </c>
      <c r="H1694" s="22" t="str">
        <f>IFERROR(VLOOKUP(E1694,Sheet2!A:B,2,0),"")</f>
        <v/>
      </c>
      <c r="I1694" s="22" t="str">
        <f t="shared" si="109"/>
        <v>571135</v>
      </c>
      <c r="J1694" s="22">
        <f t="shared" si="110"/>
        <v>2</v>
      </c>
      <c r="K1694" s="22">
        <f t="shared" si="111"/>
        <v>5</v>
      </c>
    </row>
    <row r="1695" spans="1:11">
      <c r="A1695" s="22">
        <f>IFERROR(テーブル_Swim015[[#This Row],[競技番号]],"")</f>
        <v>135</v>
      </c>
      <c r="B1695" s="22">
        <f>IFERROR(テーブル_Swim015[[#This Row],[組]],"")</f>
        <v>2</v>
      </c>
      <c r="C1695" s="22">
        <f>IFERROR(テーブル_Swim015[[#This Row],[水路]],"")</f>
        <v>6</v>
      </c>
      <c r="D1695" s="22" t="str">
        <f t="shared" si="108"/>
        <v>13526</v>
      </c>
      <c r="E1695" s="22">
        <f>IFERROR(テーブル_Swim015[[#This Row],[選手番号]],"")</f>
        <v>102</v>
      </c>
      <c r="F1695" s="22" t="str">
        <f>IFERROR(VLOOKUP(E1695,Sheet3!A:H,3,0),"")</f>
        <v xml:space="preserve">荻田　朱理                    </v>
      </c>
      <c r="G1695" s="22" t="str">
        <f>IFERROR(VLOOKUP(E1695,Sheet3!A:H,8,0),"")</f>
        <v xml:space="preserve">ジャパン観      </v>
      </c>
      <c r="H1695" s="22" t="str">
        <f>IFERROR(VLOOKUP(E1695,Sheet2!A:B,2,0),"")</f>
        <v/>
      </c>
      <c r="I1695" s="22" t="str">
        <f t="shared" si="109"/>
        <v>102135</v>
      </c>
      <c r="J1695" s="22">
        <f t="shared" si="110"/>
        <v>2</v>
      </c>
      <c r="K1695" s="22">
        <f t="shared" si="111"/>
        <v>6</v>
      </c>
    </row>
    <row r="1696" spans="1:11">
      <c r="A1696" s="22">
        <f>IFERROR(テーブル_Swim015[[#This Row],[競技番号]],"")</f>
        <v>135</v>
      </c>
      <c r="B1696" s="22">
        <f>IFERROR(テーブル_Swim015[[#This Row],[組]],"")</f>
        <v>2</v>
      </c>
      <c r="C1696" s="22">
        <f>IFERROR(テーブル_Swim015[[#This Row],[水路]],"")</f>
        <v>7</v>
      </c>
      <c r="D1696" s="22" t="str">
        <f t="shared" si="108"/>
        <v>13527</v>
      </c>
      <c r="E1696" s="22">
        <f>IFERROR(テーブル_Swim015[[#This Row],[選手番号]],"")</f>
        <v>821</v>
      </c>
      <c r="F1696" s="22" t="str">
        <f>IFERROR(VLOOKUP(E1696,Sheet3!A:H,3,0),"")</f>
        <v xml:space="preserve">谷　　裕果                    </v>
      </c>
      <c r="G1696" s="22" t="str">
        <f>IFERROR(VLOOKUP(E1696,Sheet3!A:H,8,0),"")</f>
        <v xml:space="preserve">NSP高知         </v>
      </c>
      <c r="H1696" s="22" t="str">
        <f>IFERROR(VLOOKUP(E1696,Sheet2!A:B,2,0),"")</f>
        <v/>
      </c>
      <c r="I1696" s="22" t="str">
        <f t="shared" si="109"/>
        <v>821135</v>
      </c>
      <c r="J1696" s="22">
        <f t="shared" si="110"/>
        <v>2</v>
      </c>
      <c r="K1696" s="22">
        <f t="shared" si="111"/>
        <v>7</v>
      </c>
    </row>
    <row r="1697" spans="1:11">
      <c r="A1697" s="22">
        <f>IFERROR(テーブル_Swim015[[#This Row],[競技番号]],"")</f>
        <v>135</v>
      </c>
      <c r="B1697" s="22">
        <f>IFERROR(テーブル_Swim015[[#This Row],[組]],"")</f>
        <v>2</v>
      </c>
      <c r="C1697" s="22">
        <f>IFERROR(テーブル_Swim015[[#This Row],[水路]],"")</f>
        <v>8</v>
      </c>
      <c r="D1697" s="22" t="str">
        <f t="shared" si="108"/>
        <v>13528</v>
      </c>
      <c r="E1697" s="22">
        <f>IFERROR(テーブル_Swim015[[#This Row],[選手番号]],"")</f>
        <v>439</v>
      </c>
      <c r="F1697" s="22" t="str">
        <f>IFERROR(VLOOKUP(E1697,Sheet3!A:H,3,0),"")</f>
        <v xml:space="preserve">山崎　咲瑛                    </v>
      </c>
      <c r="G1697" s="22" t="str">
        <f>IFERROR(VLOOKUP(E1697,Sheet3!A:H,8,0),"")</f>
        <v xml:space="preserve">五百木ＳＣ      </v>
      </c>
      <c r="H1697" s="22" t="str">
        <f>IFERROR(VLOOKUP(E1697,Sheet2!A:B,2,0),"")</f>
        <v/>
      </c>
      <c r="I1697" s="22" t="str">
        <f t="shared" si="109"/>
        <v>439135</v>
      </c>
      <c r="J1697" s="22">
        <f t="shared" si="110"/>
        <v>2</v>
      </c>
      <c r="K1697" s="22">
        <f t="shared" si="111"/>
        <v>8</v>
      </c>
    </row>
    <row r="1698" spans="1:11">
      <c r="A1698" s="22">
        <f>IFERROR(テーブル_Swim015[[#This Row],[競技番号]],"")</f>
        <v>136</v>
      </c>
      <c r="B1698" s="22">
        <f>IFERROR(テーブル_Swim015[[#This Row],[組]],"")</f>
        <v>1</v>
      </c>
      <c r="C1698" s="22">
        <f>IFERROR(テーブル_Swim015[[#This Row],[水路]],"")</f>
        <v>1</v>
      </c>
      <c r="D1698" s="22" t="str">
        <f t="shared" si="108"/>
        <v>13611</v>
      </c>
      <c r="E1698" s="22">
        <f>IFERROR(テーブル_Swim015[[#This Row],[選手番号]],"")</f>
        <v>0</v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>0136</v>
      </c>
      <c r="J1698" s="22">
        <f t="shared" si="110"/>
        <v>1</v>
      </c>
      <c r="K1698" s="22">
        <f t="shared" si="111"/>
        <v>1</v>
      </c>
    </row>
    <row r="1699" spans="1:11">
      <c r="A1699" s="22">
        <f>IFERROR(テーブル_Swim015[[#This Row],[競技番号]],"")</f>
        <v>136</v>
      </c>
      <c r="B1699" s="22">
        <f>IFERROR(テーブル_Swim015[[#This Row],[組]],"")</f>
        <v>1</v>
      </c>
      <c r="C1699" s="22">
        <f>IFERROR(テーブル_Swim015[[#This Row],[水路]],"")</f>
        <v>2</v>
      </c>
      <c r="D1699" s="22" t="str">
        <f t="shared" si="108"/>
        <v>13612</v>
      </c>
      <c r="E1699" s="22">
        <f>IFERROR(テーブル_Swim015[[#This Row],[選手番号]],"")</f>
        <v>0</v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>0136</v>
      </c>
      <c r="J1699" s="22">
        <f t="shared" si="110"/>
        <v>1</v>
      </c>
      <c r="K1699" s="22">
        <f t="shared" si="111"/>
        <v>2</v>
      </c>
    </row>
    <row r="1700" spans="1:11">
      <c r="A1700" s="22">
        <f>IFERROR(テーブル_Swim015[[#This Row],[競技番号]],"")</f>
        <v>136</v>
      </c>
      <c r="B1700" s="22">
        <f>IFERROR(テーブル_Swim015[[#This Row],[組]],"")</f>
        <v>1</v>
      </c>
      <c r="C1700" s="22">
        <f>IFERROR(テーブル_Swim015[[#This Row],[水路]],"")</f>
        <v>3</v>
      </c>
      <c r="D1700" s="22" t="str">
        <f t="shared" si="108"/>
        <v>13613</v>
      </c>
      <c r="E1700" s="22">
        <f>IFERROR(テーブル_Swim015[[#This Row],[選手番号]],"")</f>
        <v>412</v>
      </c>
      <c r="F1700" s="22" t="str">
        <f>IFERROR(VLOOKUP(E1700,Sheet3!A:H,3,0),"")</f>
        <v xml:space="preserve">森　　大騎                    </v>
      </c>
      <c r="G1700" s="22" t="str">
        <f>IFERROR(VLOOKUP(E1700,Sheet3!A:H,8,0),"")</f>
        <v xml:space="preserve">トビウオ川内    </v>
      </c>
      <c r="H1700" s="22" t="str">
        <f>IFERROR(VLOOKUP(E1700,Sheet2!A:B,2,0),"")</f>
        <v/>
      </c>
      <c r="I1700" s="22" t="str">
        <f t="shared" si="109"/>
        <v>412136</v>
      </c>
      <c r="J1700" s="22">
        <f t="shared" si="110"/>
        <v>1</v>
      </c>
      <c r="K1700" s="22">
        <f t="shared" si="111"/>
        <v>3</v>
      </c>
    </row>
    <row r="1701" spans="1:11">
      <c r="A1701" s="22">
        <f>IFERROR(テーブル_Swim015[[#This Row],[競技番号]],"")</f>
        <v>136</v>
      </c>
      <c r="B1701" s="22">
        <f>IFERROR(テーブル_Swim015[[#This Row],[組]],"")</f>
        <v>1</v>
      </c>
      <c r="C1701" s="22">
        <f>IFERROR(テーブル_Swim015[[#This Row],[水路]],"")</f>
        <v>4</v>
      </c>
      <c r="D1701" s="22" t="str">
        <f t="shared" si="108"/>
        <v>13614</v>
      </c>
      <c r="E1701" s="22">
        <f>IFERROR(テーブル_Swim015[[#This Row],[選手番号]],"")</f>
        <v>810</v>
      </c>
      <c r="F1701" s="22" t="str">
        <f>IFERROR(VLOOKUP(E1701,Sheet3!A:H,3,0),"")</f>
        <v xml:space="preserve">下元　優典                    </v>
      </c>
      <c r="G1701" s="22" t="str">
        <f>IFERROR(VLOOKUP(E1701,Sheet3!A:H,8,0),"")</f>
        <v xml:space="preserve">NSP高知         </v>
      </c>
      <c r="H1701" s="22" t="str">
        <f>IFERROR(VLOOKUP(E1701,Sheet2!A:B,2,0),"")</f>
        <v/>
      </c>
      <c r="I1701" s="22" t="str">
        <f t="shared" si="109"/>
        <v>810136</v>
      </c>
      <c r="J1701" s="22">
        <f t="shared" si="110"/>
        <v>1</v>
      </c>
      <c r="K1701" s="22">
        <f t="shared" si="111"/>
        <v>4</v>
      </c>
    </row>
    <row r="1702" spans="1:11">
      <c r="A1702" s="22">
        <f>IFERROR(テーブル_Swim015[[#This Row],[競技番号]],"")</f>
        <v>136</v>
      </c>
      <c r="B1702" s="22">
        <f>IFERROR(テーブル_Swim015[[#This Row],[組]],"")</f>
        <v>1</v>
      </c>
      <c r="C1702" s="22">
        <f>IFERROR(テーブル_Swim015[[#This Row],[水路]],"")</f>
        <v>5</v>
      </c>
      <c r="D1702" s="22" t="str">
        <f t="shared" si="108"/>
        <v>13615</v>
      </c>
      <c r="E1702" s="22">
        <f>IFERROR(テーブル_Swim015[[#This Row],[選手番号]],"")</f>
        <v>341</v>
      </c>
      <c r="F1702" s="22" t="str">
        <f>IFERROR(VLOOKUP(E1702,Sheet3!A:H,3,0),"")</f>
        <v xml:space="preserve">中岡悠一朗                    </v>
      </c>
      <c r="G1702" s="22" t="str">
        <f>IFERROR(VLOOKUP(E1702,Sheet3!A:H,8,0),"")</f>
        <v xml:space="preserve">ＯＫＳＳ        </v>
      </c>
      <c r="H1702" s="22" t="str">
        <f>IFERROR(VLOOKUP(E1702,Sheet2!A:B,2,0),"")</f>
        <v/>
      </c>
      <c r="I1702" s="22" t="str">
        <f t="shared" si="109"/>
        <v>341136</v>
      </c>
      <c r="J1702" s="22">
        <f t="shared" si="110"/>
        <v>1</v>
      </c>
      <c r="K1702" s="22">
        <f t="shared" si="111"/>
        <v>5</v>
      </c>
    </row>
    <row r="1703" spans="1:11">
      <c r="A1703" s="22">
        <f>IFERROR(テーブル_Swim015[[#This Row],[競技番号]],"")</f>
        <v>136</v>
      </c>
      <c r="B1703" s="22">
        <f>IFERROR(テーブル_Swim015[[#This Row],[組]],"")</f>
        <v>1</v>
      </c>
      <c r="C1703" s="22">
        <f>IFERROR(テーブル_Swim015[[#This Row],[水路]],"")</f>
        <v>6</v>
      </c>
      <c r="D1703" s="22" t="str">
        <f t="shared" si="108"/>
        <v>13616</v>
      </c>
      <c r="E1703" s="22">
        <f>IFERROR(テーブル_Swim015[[#This Row],[選手番号]],"")</f>
        <v>0</v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>0136</v>
      </c>
      <c r="J1703" s="22">
        <f t="shared" si="110"/>
        <v>1</v>
      </c>
      <c r="K1703" s="22">
        <f t="shared" si="111"/>
        <v>6</v>
      </c>
    </row>
    <row r="1704" spans="1:11">
      <c r="A1704" s="22">
        <f>IFERROR(テーブル_Swim015[[#This Row],[競技番号]],"")</f>
        <v>136</v>
      </c>
      <c r="B1704" s="22">
        <f>IFERROR(テーブル_Swim015[[#This Row],[組]],"")</f>
        <v>1</v>
      </c>
      <c r="C1704" s="22">
        <f>IFERROR(テーブル_Swim015[[#This Row],[水路]],"")</f>
        <v>7</v>
      </c>
      <c r="D1704" s="22" t="str">
        <f t="shared" si="108"/>
        <v>13617</v>
      </c>
      <c r="E1704" s="22">
        <f>IFERROR(テーブル_Swim015[[#This Row],[選手番号]],"")</f>
        <v>0</v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>0136</v>
      </c>
      <c r="J1704" s="22">
        <f t="shared" si="110"/>
        <v>1</v>
      </c>
      <c r="K1704" s="22">
        <f t="shared" si="111"/>
        <v>7</v>
      </c>
    </row>
    <row r="1705" spans="1:11">
      <c r="A1705" s="22">
        <f>IFERROR(テーブル_Swim015[[#This Row],[競技番号]],"")</f>
        <v>136</v>
      </c>
      <c r="B1705" s="22">
        <f>IFERROR(テーブル_Swim015[[#This Row],[組]],"")</f>
        <v>1</v>
      </c>
      <c r="C1705" s="22">
        <f>IFERROR(テーブル_Swim015[[#This Row],[水路]],"")</f>
        <v>8</v>
      </c>
      <c r="D1705" s="22" t="str">
        <f t="shared" si="108"/>
        <v>13618</v>
      </c>
      <c r="E1705" s="22">
        <f>IFERROR(テーブル_Swim015[[#This Row],[選手番号]],"")</f>
        <v>0</v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>0136</v>
      </c>
      <c r="J1705" s="22">
        <f t="shared" si="110"/>
        <v>1</v>
      </c>
      <c r="K1705" s="22">
        <f t="shared" si="111"/>
        <v>8</v>
      </c>
    </row>
    <row r="1706" spans="1:11">
      <c r="A1706" s="22">
        <f>IFERROR(テーブル_Swim015[[#This Row],[競技番号]],"")</f>
        <v>136</v>
      </c>
      <c r="B1706" s="22">
        <f>IFERROR(テーブル_Swim015[[#This Row],[組]],"")</f>
        <v>2</v>
      </c>
      <c r="C1706" s="22">
        <f>IFERROR(テーブル_Swim015[[#This Row],[水路]],"")</f>
        <v>1</v>
      </c>
      <c r="D1706" s="22" t="str">
        <f t="shared" si="108"/>
        <v>13621</v>
      </c>
      <c r="E1706" s="22">
        <f>IFERROR(テーブル_Swim015[[#This Row],[選手番号]],"")</f>
        <v>700</v>
      </c>
      <c r="F1706" s="22" t="str">
        <f>IFERROR(VLOOKUP(E1706,Sheet3!A:H,3,0),"")</f>
        <v xml:space="preserve">福岡　威人                    </v>
      </c>
      <c r="G1706" s="22" t="str">
        <f>IFERROR(VLOOKUP(E1706,Sheet3!A:H,8,0),"")</f>
        <v xml:space="preserve">MESSA           </v>
      </c>
      <c r="H1706" s="22" t="str">
        <f>IFERROR(VLOOKUP(E1706,Sheet2!A:B,2,0),"")</f>
        <v/>
      </c>
      <c r="I1706" s="22" t="str">
        <f t="shared" si="109"/>
        <v>700136</v>
      </c>
      <c r="J1706" s="22">
        <f t="shared" si="110"/>
        <v>2</v>
      </c>
      <c r="K1706" s="22">
        <f t="shared" si="111"/>
        <v>1</v>
      </c>
    </row>
    <row r="1707" spans="1:11">
      <c r="A1707" s="22">
        <f>IFERROR(テーブル_Swim015[[#This Row],[競技番号]],"")</f>
        <v>136</v>
      </c>
      <c r="B1707" s="22">
        <f>IFERROR(テーブル_Swim015[[#This Row],[組]],"")</f>
        <v>2</v>
      </c>
      <c r="C1707" s="22">
        <f>IFERROR(テーブル_Swim015[[#This Row],[水路]],"")</f>
        <v>2</v>
      </c>
      <c r="D1707" s="22" t="str">
        <f t="shared" si="108"/>
        <v>13622</v>
      </c>
      <c r="E1707" s="22">
        <f>IFERROR(テーブル_Swim015[[#This Row],[選手番号]],"")</f>
        <v>738</v>
      </c>
      <c r="F1707" s="22" t="str">
        <f>IFERROR(VLOOKUP(E1707,Sheet3!A:H,3,0),"")</f>
        <v xml:space="preserve">竹内　涼珠                    </v>
      </c>
      <c r="G1707" s="22" t="str">
        <f>IFERROR(VLOOKUP(E1707,Sheet3!A:H,8,0),"")</f>
        <v xml:space="preserve">ＪＳＳ高知      </v>
      </c>
      <c r="H1707" s="22" t="str">
        <f>IFERROR(VLOOKUP(E1707,Sheet2!A:B,2,0),"")</f>
        <v/>
      </c>
      <c r="I1707" s="22" t="str">
        <f t="shared" si="109"/>
        <v>738136</v>
      </c>
      <c r="J1707" s="22">
        <f t="shared" si="110"/>
        <v>2</v>
      </c>
      <c r="K1707" s="22">
        <f t="shared" si="111"/>
        <v>2</v>
      </c>
    </row>
    <row r="1708" spans="1:11">
      <c r="A1708" s="22">
        <f>IFERROR(テーブル_Swim015[[#This Row],[競技番号]],"")</f>
        <v>136</v>
      </c>
      <c r="B1708" s="22">
        <f>IFERROR(テーブル_Swim015[[#This Row],[組]],"")</f>
        <v>2</v>
      </c>
      <c r="C1708" s="22">
        <f>IFERROR(テーブル_Swim015[[#This Row],[水路]],"")</f>
        <v>3</v>
      </c>
      <c r="D1708" s="22" t="str">
        <f t="shared" si="108"/>
        <v>13623</v>
      </c>
      <c r="E1708" s="22">
        <f>IFERROR(テーブル_Swim015[[#This Row],[選手番号]],"")</f>
        <v>532</v>
      </c>
      <c r="F1708" s="22" t="str">
        <f>IFERROR(VLOOKUP(E1708,Sheet3!A:H,3,0),"")</f>
        <v xml:space="preserve">山本　郷平                    </v>
      </c>
      <c r="G1708" s="22" t="str">
        <f>IFERROR(VLOOKUP(E1708,Sheet3!A:H,8,0),"")</f>
        <v xml:space="preserve">八幡浜ＳＣ      </v>
      </c>
      <c r="H1708" s="22" t="str">
        <f>IFERROR(VLOOKUP(E1708,Sheet2!A:B,2,0),"")</f>
        <v/>
      </c>
      <c r="I1708" s="22" t="str">
        <f t="shared" si="109"/>
        <v>532136</v>
      </c>
      <c r="J1708" s="22">
        <f t="shared" si="110"/>
        <v>2</v>
      </c>
      <c r="K1708" s="22">
        <f t="shared" si="111"/>
        <v>3</v>
      </c>
    </row>
    <row r="1709" spans="1:11">
      <c r="A1709" s="22">
        <f>IFERROR(テーブル_Swim015[[#This Row],[競技番号]],"")</f>
        <v>136</v>
      </c>
      <c r="B1709" s="22">
        <f>IFERROR(テーブル_Swim015[[#This Row],[組]],"")</f>
        <v>2</v>
      </c>
      <c r="C1709" s="22">
        <f>IFERROR(テーブル_Swim015[[#This Row],[水路]],"")</f>
        <v>4</v>
      </c>
      <c r="D1709" s="22" t="str">
        <f t="shared" si="108"/>
        <v>13624</v>
      </c>
      <c r="E1709" s="22">
        <f>IFERROR(テーブル_Swim015[[#This Row],[選手番号]],"")</f>
        <v>605</v>
      </c>
      <c r="F1709" s="22" t="str">
        <f>IFERROR(VLOOKUP(E1709,Sheet3!A:H,3,0),"")</f>
        <v xml:space="preserve">桂　　瑠星                    </v>
      </c>
      <c r="G1709" s="22" t="str">
        <f>IFERROR(VLOOKUP(E1709,Sheet3!A:H,8,0),"")</f>
        <v xml:space="preserve">フィッタ松山    </v>
      </c>
      <c r="H1709" s="22" t="str">
        <f>IFERROR(VLOOKUP(E1709,Sheet2!A:B,2,0),"")</f>
        <v/>
      </c>
      <c r="I1709" s="22" t="str">
        <f t="shared" si="109"/>
        <v>605136</v>
      </c>
      <c r="J1709" s="22">
        <f t="shared" si="110"/>
        <v>2</v>
      </c>
      <c r="K1709" s="22">
        <f t="shared" si="111"/>
        <v>4</v>
      </c>
    </row>
    <row r="1710" spans="1:11">
      <c r="A1710" s="22">
        <f>IFERROR(テーブル_Swim015[[#This Row],[競技番号]],"")</f>
        <v>136</v>
      </c>
      <c r="B1710" s="22">
        <f>IFERROR(テーブル_Swim015[[#This Row],[組]],"")</f>
        <v>2</v>
      </c>
      <c r="C1710" s="22">
        <f>IFERROR(テーブル_Swim015[[#This Row],[水路]],"")</f>
        <v>5</v>
      </c>
      <c r="D1710" s="22" t="str">
        <f t="shared" si="108"/>
        <v>13625</v>
      </c>
      <c r="E1710" s="22">
        <f>IFERROR(テーブル_Swim015[[#This Row],[選手番号]],"")</f>
        <v>715</v>
      </c>
      <c r="F1710" s="22" t="str">
        <f>IFERROR(VLOOKUP(E1710,Sheet3!A:H,3,0),"")</f>
        <v xml:space="preserve">宗石　永遠                    </v>
      </c>
      <c r="G1710" s="22" t="str">
        <f>IFERROR(VLOOKUP(E1710,Sheet3!A:H,8,0),"")</f>
        <v xml:space="preserve">コナミ高知      </v>
      </c>
      <c r="H1710" s="22" t="str">
        <f>IFERROR(VLOOKUP(E1710,Sheet2!A:B,2,0),"")</f>
        <v/>
      </c>
      <c r="I1710" s="22" t="str">
        <f t="shared" si="109"/>
        <v>715136</v>
      </c>
      <c r="J1710" s="22">
        <f t="shared" si="110"/>
        <v>2</v>
      </c>
      <c r="K1710" s="22">
        <f t="shared" si="111"/>
        <v>5</v>
      </c>
    </row>
    <row r="1711" spans="1:11">
      <c r="A1711" s="22">
        <f>IFERROR(テーブル_Swim015[[#This Row],[競技番号]],"")</f>
        <v>136</v>
      </c>
      <c r="B1711" s="22">
        <f>IFERROR(テーブル_Swim015[[#This Row],[組]],"")</f>
        <v>2</v>
      </c>
      <c r="C1711" s="22">
        <f>IFERROR(テーブル_Swim015[[#This Row],[水路]],"")</f>
        <v>6</v>
      </c>
      <c r="D1711" s="22" t="str">
        <f t="shared" si="108"/>
        <v>13626</v>
      </c>
      <c r="E1711" s="22">
        <f>IFERROR(テーブル_Swim015[[#This Row],[選手番号]],"")</f>
        <v>763</v>
      </c>
      <c r="F1711" s="22" t="str">
        <f>IFERROR(VLOOKUP(E1711,Sheet3!A:H,3,0),"")</f>
        <v xml:space="preserve">川村　隆将                    </v>
      </c>
      <c r="G1711" s="22" t="str">
        <f>IFERROR(VLOOKUP(E1711,Sheet3!A:H,8,0),"")</f>
        <v xml:space="preserve">ZEYO-ST         </v>
      </c>
      <c r="H1711" s="22" t="str">
        <f>IFERROR(VLOOKUP(E1711,Sheet2!A:B,2,0),"")</f>
        <v/>
      </c>
      <c r="I1711" s="22" t="str">
        <f t="shared" si="109"/>
        <v>763136</v>
      </c>
      <c r="J1711" s="22">
        <f t="shared" si="110"/>
        <v>2</v>
      </c>
      <c r="K1711" s="22">
        <f t="shared" si="111"/>
        <v>6</v>
      </c>
    </row>
    <row r="1712" spans="1:11">
      <c r="A1712" s="22">
        <f>IFERROR(テーブル_Swim015[[#This Row],[競技番号]],"")</f>
        <v>136</v>
      </c>
      <c r="B1712" s="22">
        <f>IFERROR(テーブル_Swim015[[#This Row],[組]],"")</f>
        <v>2</v>
      </c>
      <c r="C1712" s="22">
        <f>IFERROR(テーブル_Swim015[[#This Row],[水路]],"")</f>
        <v>7</v>
      </c>
      <c r="D1712" s="22" t="str">
        <f t="shared" si="108"/>
        <v>13627</v>
      </c>
      <c r="E1712" s="22">
        <f>IFERROR(テーブル_Swim015[[#This Row],[選手番号]],"")</f>
        <v>288</v>
      </c>
      <c r="F1712" s="22" t="str">
        <f>IFERROR(VLOOKUP(E1712,Sheet3!A:H,3,0),"")</f>
        <v xml:space="preserve">新出　浩人                    </v>
      </c>
      <c r="G1712" s="22" t="str">
        <f>IFERROR(VLOOKUP(E1712,Sheet3!A:H,8,0),"")</f>
        <v xml:space="preserve">ＷＡＭＳＴ      </v>
      </c>
      <c r="H1712" s="22" t="str">
        <f>IFERROR(VLOOKUP(E1712,Sheet2!A:B,2,0),"")</f>
        <v/>
      </c>
      <c r="I1712" s="22" t="str">
        <f t="shared" si="109"/>
        <v>288136</v>
      </c>
      <c r="J1712" s="22">
        <f t="shared" si="110"/>
        <v>2</v>
      </c>
      <c r="K1712" s="22">
        <f t="shared" si="111"/>
        <v>7</v>
      </c>
    </row>
    <row r="1713" spans="1:11">
      <c r="A1713" s="22">
        <f>IFERROR(テーブル_Swim015[[#This Row],[競技番号]],"")</f>
        <v>136</v>
      </c>
      <c r="B1713" s="22">
        <f>IFERROR(テーブル_Swim015[[#This Row],[組]],"")</f>
        <v>2</v>
      </c>
      <c r="C1713" s="22">
        <f>IFERROR(テーブル_Swim015[[#This Row],[水路]],"")</f>
        <v>8</v>
      </c>
      <c r="D1713" s="22" t="str">
        <f t="shared" si="108"/>
        <v>13628</v>
      </c>
      <c r="E1713" s="22">
        <f>IFERROR(テーブル_Swim015[[#This Row],[選手番号]],"")</f>
        <v>0</v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>0136</v>
      </c>
      <c r="J1713" s="22">
        <f t="shared" si="110"/>
        <v>2</v>
      </c>
      <c r="K1713" s="22">
        <f t="shared" si="111"/>
        <v>8</v>
      </c>
    </row>
    <row r="1714" spans="1:11">
      <c r="A1714" s="22">
        <f>IFERROR(テーブル_Swim015[[#This Row],[競技番号]],"")</f>
        <v>136</v>
      </c>
      <c r="B1714" s="22">
        <f>IFERROR(テーブル_Swim015[[#This Row],[組]],"")</f>
        <v>3</v>
      </c>
      <c r="C1714" s="22">
        <f>IFERROR(テーブル_Swim015[[#This Row],[水路]],"")</f>
        <v>1</v>
      </c>
      <c r="D1714" s="22" t="str">
        <f t="shared" si="108"/>
        <v>13631</v>
      </c>
      <c r="E1714" s="22">
        <f>IFERROR(テーブル_Swim015[[#This Row],[選手番号]],"")</f>
        <v>717</v>
      </c>
      <c r="F1714" s="22" t="str">
        <f>IFERROR(VLOOKUP(E1714,Sheet3!A:H,3,0),"")</f>
        <v xml:space="preserve">弘田　量也                    </v>
      </c>
      <c r="G1714" s="22" t="str">
        <f>IFERROR(VLOOKUP(E1714,Sheet3!A:H,8,0),"")</f>
        <v xml:space="preserve">コナミ高知      </v>
      </c>
      <c r="H1714" s="22" t="str">
        <f>IFERROR(VLOOKUP(E1714,Sheet2!A:B,2,0),"")</f>
        <v/>
      </c>
      <c r="I1714" s="22" t="str">
        <f t="shared" si="109"/>
        <v>717136</v>
      </c>
      <c r="J1714" s="22">
        <f t="shared" si="110"/>
        <v>3</v>
      </c>
      <c r="K1714" s="22">
        <f t="shared" si="111"/>
        <v>1</v>
      </c>
    </row>
    <row r="1715" spans="1:11">
      <c r="A1715" s="22">
        <f>IFERROR(テーブル_Swim015[[#This Row],[競技番号]],"")</f>
        <v>136</v>
      </c>
      <c r="B1715" s="22">
        <f>IFERROR(テーブル_Swim015[[#This Row],[組]],"")</f>
        <v>3</v>
      </c>
      <c r="C1715" s="22">
        <f>IFERROR(テーブル_Swim015[[#This Row],[水路]],"")</f>
        <v>2</v>
      </c>
      <c r="D1715" s="22" t="str">
        <f t="shared" si="108"/>
        <v>13632</v>
      </c>
      <c r="E1715" s="22">
        <f>IFERROR(テーブル_Swim015[[#This Row],[選手番号]],"")</f>
        <v>722</v>
      </c>
      <c r="F1715" s="22" t="str">
        <f>IFERROR(VLOOKUP(E1715,Sheet3!A:H,3,0),"")</f>
        <v xml:space="preserve">島内　舜人                    </v>
      </c>
      <c r="G1715" s="22" t="str">
        <f>IFERROR(VLOOKUP(E1715,Sheet3!A:H,8,0),"")</f>
        <v xml:space="preserve">みかづきＳＳ    </v>
      </c>
      <c r="H1715" s="22" t="str">
        <f>IFERROR(VLOOKUP(E1715,Sheet2!A:B,2,0),"")</f>
        <v/>
      </c>
      <c r="I1715" s="22" t="str">
        <f t="shared" si="109"/>
        <v>722136</v>
      </c>
      <c r="J1715" s="22">
        <f t="shared" si="110"/>
        <v>3</v>
      </c>
      <c r="K1715" s="22">
        <f t="shared" si="111"/>
        <v>2</v>
      </c>
    </row>
    <row r="1716" spans="1:11">
      <c r="A1716" s="22">
        <f>IFERROR(テーブル_Swim015[[#This Row],[競技番号]],"")</f>
        <v>136</v>
      </c>
      <c r="B1716" s="22">
        <f>IFERROR(テーブル_Swim015[[#This Row],[組]],"")</f>
        <v>3</v>
      </c>
      <c r="C1716" s="22">
        <f>IFERROR(テーブル_Swim015[[#This Row],[水路]],"")</f>
        <v>3</v>
      </c>
      <c r="D1716" s="22" t="str">
        <f t="shared" si="108"/>
        <v>13633</v>
      </c>
      <c r="E1716" s="22">
        <f>IFERROR(テーブル_Swim015[[#This Row],[選手番号]],"")</f>
        <v>798</v>
      </c>
      <c r="F1716" s="22" t="str">
        <f>IFERROR(VLOOKUP(E1716,Sheet3!A:H,3,0),"")</f>
        <v xml:space="preserve">川田　史也                    </v>
      </c>
      <c r="G1716" s="22" t="str">
        <f>IFERROR(VLOOKUP(E1716,Sheet3!A:H,8,0),"")</f>
        <v xml:space="preserve">ＳＣすくも      </v>
      </c>
      <c r="H1716" s="22" t="str">
        <f>IFERROR(VLOOKUP(E1716,Sheet2!A:B,2,0),"")</f>
        <v/>
      </c>
      <c r="I1716" s="22" t="str">
        <f t="shared" si="109"/>
        <v>798136</v>
      </c>
      <c r="J1716" s="22">
        <f t="shared" si="110"/>
        <v>3</v>
      </c>
      <c r="K1716" s="22">
        <f t="shared" si="111"/>
        <v>3</v>
      </c>
    </row>
    <row r="1717" spans="1:11">
      <c r="A1717" s="22">
        <f>IFERROR(テーブル_Swim015[[#This Row],[競技番号]],"")</f>
        <v>136</v>
      </c>
      <c r="B1717" s="22">
        <f>IFERROR(テーブル_Swim015[[#This Row],[組]],"")</f>
        <v>3</v>
      </c>
      <c r="C1717" s="22">
        <f>IFERROR(テーブル_Swim015[[#This Row],[水路]],"")</f>
        <v>4</v>
      </c>
      <c r="D1717" s="22" t="str">
        <f t="shared" si="108"/>
        <v>13634</v>
      </c>
      <c r="E1717" s="22">
        <f>IFERROR(テーブル_Swim015[[#This Row],[選手番号]],"")</f>
        <v>340</v>
      </c>
      <c r="F1717" s="22" t="str">
        <f>IFERROR(VLOOKUP(E1717,Sheet3!A:H,3,0),"")</f>
        <v xml:space="preserve">福永　悠人                    </v>
      </c>
      <c r="G1717" s="22" t="str">
        <f>IFERROR(VLOOKUP(E1717,Sheet3!A:H,8,0),"")</f>
        <v xml:space="preserve">ＯＫＳＳ        </v>
      </c>
      <c r="H1717" s="22" t="str">
        <f>IFERROR(VLOOKUP(E1717,Sheet2!A:B,2,0),"")</f>
        <v/>
      </c>
      <c r="I1717" s="22" t="str">
        <f t="shared" si="109"/>
        <v>340136</v>
      </c>
      <c r="J1717" s="22">
        <f t="shared" si="110"/>
        <v>3</v>
      </c>
      <c r="K1717" s="22">
        <f t="shared" si="111"/>
        <v>4</v>
      </c>
    </row>
    <row r="1718" spans="1:11">
      <c r="A1718" s="22">
        <f>IFERROR(テーブル_Swim015[[#This Row],[競技番号]],"")</f>
        <v>136</v>
      </c>
      <c r="B1718" s="22">
        <f>IFERROR(テーブル_Swim015[[#This Row],[組]],"")</f>
        <v>3</v>
      </c>
      <c r="C1718" s="22">
        <f>IFERROR(テーブル_Swim015[[#This Row],[水路]],"")</f>
        <v>5</v>
      </c>
      <c r="D1718" s="22" t="str">
        <f t="shared" si="108"/>
        <v>13635</v>
      </c>
      <c r="E1718" s="22">
        <f>IFERROR(テーブル_Swim015[[#This Row],[選手番号]],"")</f>
        <v>805</v>
      </c>
      <c r="F1718" s="22" t="str">
        <f>IFERROR(VLOOKUP(E1718,Sheet3!A:H,3,0),"")</f>
        <v xml:space="preserve">高橋　知希                    </v>
      </c>
      <c r="G1718" s="22" t="str">
        <f>IFERROR(VLOOKUP(E1718,Sheet3!A:H,8,0),"")</f>
        <v xml:space="preserve">NSP高知         </v>
      </c>
      <c r="H1718" s="22" t="str">
        <f>IFERROR(VLOOKUP(E1718,Sheet2!A:B,2,0),"")</f>
        <v/>
      </c>
      <c r="I1718" s="22" t="str">
        <f t="shared" si="109"/>
        <v>805136</v>
      </c>
      <c r="J1718" s="22">
        <f t="shared" si="110"/>
        <v>3</v>
      </c>
      <c r="K1718" s="22">
        <f t="shared" si="111"/>
        <v>5</v>
      </c>
    </row>
    <row r="1719" spans="1:11">
      <c r="A1719" s="22">
        <f>IFERROR(テーブル_Swim015[[#This Row],[競技番号]],"")</f>
        <v>136</v>
      </c>
      <c r="B1719" s="22">
        <f>IFERROR(テーブル_Swim015[[#This Row],[組]],"")</f>
        <v>3</v>
      </c>
      <c r="C1719" s="22">
        <f>IFERROR(テーブル_Swim015[[#This Row],[水路]],"")</f>
        <v>6</v>
      </c>
      <c r="D1719" s="22" t="str">
        <f t="shared" si="108"/>
        <v>13636</v>
      </c>
      <c r="E1719" s="22">
        <f>IFERROR(テーブル_Swim015[[#This Row],[選手番号]],"")</f>
        <v>563</v>
      </c>
      <c r="F1719" s="22" t="str">
        <f>IFERROR(VLOOKUP(E1719,Sheet3!A:H,3,0),"")</f>
        <v xml:space="preserve">芳野　水貞                    </v>
      </c>
      <c r="G1719" s="22" t="str">
        <f>IFERROR(VLOOKUP(E1719,Sheet3!A:H,8,0),"")</f>
        <v xml:space="preserve">アズサ松山      </v>
      </c>
      <c r="H1719" s="22" t="str">
        <f>IFERROR(VLOOKUP(E1719,Sheet2!A:B,2,0),"")</f>
        <v/>
      </c>
      <c r="I1719" s="22" t="str">
        <f t="shared" si="109"/>
        <v>563136</v>
      </c>
      <c r="J1719" s="22">
        <f t="shared" si="110"/>
        <v>3</v>
      </c>
      <c r="K1719" s="22">
        <f t="shared" si="111"/>
        <v>6</v>
      </c>
    </row>
    <row r="1720" spans="1:11">
      <c r="A1720" s="22">
        <f>IFERROR(テーブル_Swim015[[#This Row],[競技番号]],"")</f>
        <v>136</v>
      </c>
      <c r="B1720" s="22">
        <f>IFERROR(テーブル_Swim015[[#This Row],[組]],"")</f>
        <v>3</v>
      </c>
      <c r="C1720" s="22">
        <f>IFERROR(テーブル_Swim015[[#This Row],[水路]],"")</f>
        <v>7</v>
      </c>
      <c r="D1720" s="22" t="str">
        <f t="shared" si="108"/>
        <v>13637</v>
      </c>
      <c r="E1720" s="22">
        <f>IFERROR(テーブル_Swim015[[#This Row],[選手番号]],"")</f>
        <v>800</v>
      </c>
      <c r="F1720" s="22" t="str">
        <f>IFERROR(VLOOKUP(E1720,Sheet3!A:H,3,0),"")</f>
        <v xml:space="preserve">谷口真之輔                    </v>
      </c>
      <c r="G1720" s="22" t="str">
        <f>IFERROR(VLOOKUP(E1720,Sheet3!A:H,8,0),"")</f>
        <v xml:space="preserve">ＳＣすくも      </v>
      </c>
      <c r="H1720" s="22" t="str">
        <f>IFERROR(VLOOKUP(E1720,Sheet2!A:B,2,0),"")</f>
        <v/>
      </c>
      <c r="I1720" s="22" t="str">
        <f t="shared" si="109"/>
        <v>800136</v>
      </c>
      <c r="J1720" s="22">
        <f t="shared" si="110"/>
        <v>3</v>
      </c>
      <c r="K1720" s="22">
        <f t="shared" si="111"/>
        <v>7</v>
      </c>
    </row>
    <row r="1721" spans="1:11">
      <c r="A1721" s="22">
        <f>IFERROR(テーブル_Swim015[[#This Row],[競技番号]],"")</f>
        <v>136</v>
      </c>
      <c r="B1721" s="22">
        <f>IFERROR(テーブル_Swim015[[#This Row],[組]],"")</f>
        <v>3</v>
      </c>
      <c r="C1721" s="22">
        <f>IFERROR(テーブル_Swim015[[#This Row],[水路]],"")</f>
        <v>8</v>
      </c>
      <c r="D1721" s="22" t="str">
        <f t="shared" si="108"/>
        <v>13638</v>
      </c>
      <c r="E1721" s="22">
        <f>IFERROR(テーブル_Swim015[[#This Row],[選手番号]],"")</f>
        <v>209</v>
      </c>
      <c r="F1721" s="22" t="str">
        <f>IFERROR(VLOOKUP(E1721,Sheet3!A:H,3,0),"")</f>
        <v xml:space="preserve">岡田　侑也                    </v>
      </c>
      <c r="G1721" s="22" t="str">
        <f>IFERROR(VLOOKUP(E1721,Sheet3!A:H,8,0),"")</f>
        <v xml:space="preserve">サンダーＳＳ    </v>
      </c>
      <c r="H1721" s="22" t="str">
        <f>IFERROR(VLOOKUP(E1721,Sheet2!A:B,2,0),"")</f>
        <v/>
      </c>
      <c r="I1721" s="22" t="str">
        <f t="shared" si="109"/>
        <v>209136</v>
      </c>
      <c r="J1721" s="22">
        <f t="shared" si="110"/>
        <v>3</v>
      </c>
      <c r="K1721" s="22">
        <f t="shared" si="111"/>
        <v>8</v>
      </c>
    </row>
    <row r="1722" spans="1:11">
      <c r="A1722" s="22">
        <f>IFERROR(テーブル_Swim015[[#This Row],[競技番号]],"")</f>
        <v>136</v>
      </c>
      <c r="B1722" s="22">
        <f>IFERROR(テーブル_Swim015[[#This Row],[組]],"")</f>
        <v>4</v>
      </c>
      <c r="C1722" s="22">
        <f>IFERROR(テーブル_Swim015[[#This Row],[水路]],"")</f>
        <v>1</v>
      </c>
      <c r="D1722" s="22" t="str">
        <f t="shared" si="108"/>
        <v>13641</v>
      </c>
      <c r="E1722" s="22">
        <f>IFERROR(テーブル_Swim015[[#This Row],[選手番号]],"")</f>
        <v>723</v>
      </c>
      <c r="F1722" s="22" t="str">
        <f>IFERROR(VLOOKUP(E1722,Sheet3!A:H,3,0),"")</f>
        <v xml:space="preserve">光森　　白                    </v>
      </c>
      <c r="G1722" s="22" t="str">
        <f>IFERROR(VLOOKUP(E1722,Sheet3!A:H,8,0),"")</f>
        <v xml:space="preserve">みかづきＳＳ    </v>
      </c>
      <c r="H1722" s="22" t="str">
        <f>IFERROR(VLOOKUP(E1722,Sheet2!A:B,2,0),"")</f>
        <v/>
      </c>
      <c r="I1722" s="22" t="str">
        <f t="shared" si="109"/>
        <v>723136</v>
      </c>
      <c r="J1722" s="22">
        <f t="shared" si="110"/>
        <v>4</v>
      </c>
      <c r="K1722" s="22">
        <f t="shared" si="111"/>
        <v>1</v>
      </c>
    </row>
    <row r="1723" spans="1:11">
      <c r="A1723" s="22">
        <f>IFERROR(テーブル_Swim015[[#This Row],[競技番号]],"")</f>
        <v>136</v>
      </c>
      <c r="B1723" s="22">
        <f>IFERROR(テーブル_Swim015[[#This Row],[組]],"")</f>
        <v>4</v>
      </c>
      <c r="C1723" s="22">
        <f>IFERROR(テーブル_Swim015[[#This Row],[水路]],"")</f>
        <v>2</v>
      </c>
      <c r="D1723" s="22" t="str">
        <f t="shared" si="108"/>
        <v>13642</v>
      </c>
      <c r="E1723" s="22">
        <f>IFERROR(テーブル_Swim015[[#This Row],[選手番号]],"")</f>
        <v>460</v>
      </c>
      <c r="F1723" s="22" t="str">
        <f>IFERROR(VLOOKUP(E1723,Sheet3!A:H,3,0),"")</f>
        <v xml:space="preserve">天野　尚太                    </v>
      </c>
      <c r="G1723" s="22" t="str">
        <f>IFERROR(VLOOKUP(E1723,Sheet3!A:H,8,0),"")</f>
        <v xml:space="preserve">南海ＤＣ        </v>
      </c>
      <c r="H1723" s="22" t="str">
        <f>IFERROR(VLOOKUP(E1723,Sheet2!A:B,2,0),"")</f>
        <v/>
      </c>
      <c r="I1723" s="22" t="str">
        <f t="shared" si="109"/>
        <v>460136</v>
      </c>
      <c r="J1723" s="22">
        <f t="shared" si="110"/>
        <v>4</v>
      </c>
      <c r="K1723" s="22">
        <f t="shared" si="111"/>
        <v>2</v>
      </c>
    </row>
    <row r="1724" spans="1:11">
      <c r="A1724" s="22">
        <f>IFERROR(テーブル_Swim015[[#This Row],[競技番号]],"")</f>
        <v>136</v>
      </c>
      <c r="B1724" s="22">
        <f>IFERROR(テーブル_Swim015[[#This Row],[組]],"")</f>
        <v>4</v>
      </c>
      <c r="C1724" s="22">
        <f>IFERROR(テーブル_Swim015[[#This Row],[水路]],"")</f>
        <v>3</v>
      </c>
      <c r="D1724" s="22" t="str">
        <f t="shared" si="108"/>
        <v>13643</v>
      </c>
      <c r="E1724" s="22">
        <f>IFERROR(テーブル_Swim015[[#This Row],[選手番号]],"")</f>
        <v>284</v>
      </c>
      <c r="F1724" s="22" t="str">
        <f>IFERROR(VLOOKUP(E1724,Sheet3!A:H,3,0),"")</f>
        <v xml:space="preserve">新開　優麻                    </v>
      </c>
      <c r="G1724" s="22" t="str">
        <f>IFERROR(VLOOKUP(E1724,Sheet3!A:H,8,0),"")</f>
        <v xml:space="preserve">サンダー志度    </v>
      </c>
      <c r="H1724" s="22" t="str">
        <f>IFERROR(VLOOKUP(E1724,Sheet2!A:B,2,0),"")</f>
        <v/>
      </c>
      <c r="I1724" s="22" t="str">
        <f t="shared" si="109"/>
        <v>284136</v>
      </c>
      <c r="J1724" s="22">
        <f t="shared" si="110"/>
        <v>4</v>
      </c>
      <c r="K1724" s="22">
        <f t="shared" si="111"/>
        <v>3</v>
      </c>
    </row>
    <row r="1725" spans="1:11">
      <c r="A1725" s="22">
        <f>IFERROR(テーブル_Swim015[[#This Row],[競技番号]],"")</f>
        <v>136</v>
      </c>
      <c r="B1725" s="22">
        <f>IFERROR(テーブル_Swim015[[#This Row],[組]],"")</f>
        <v>4</v>
      </c>
      <c r="C1725" s="22">
        <f>IFERROR(テーブル_Swim015[[#This Row],[水路]],"")</f>
        <v>4</v>
      </c>
      <c r="D1725" s="22" t="str">
        <f t="shared" si="108"/>
        <v>13644</v>
      </c>
      <c r="E1725" s="22">
        <f>IFERROR(テーブル_Swim015[[#This Row],[選手番号]],"")</f>
        <v>630</v>
      </c>
      <c r="F1725" s="22" t="str">
        <f>IFERROR(VLOOKUP(E1725,Sheet3!A:H,3,0),"")</f>
        <v xml:space="preserve">宮中　悠希                    </v>
      </c>
      <c r="G1725" s="22" t="str">
        <f>IFERROR(VLOOKUP(E1725,Sheet3!A:H,8,0),"")</f>
        <v xml:space="preserve">リー保内        </v>
      </c>
      <c r="H1725" s="22" t="str">
        <f>IFERROR(VLOOKUP(E1725,Sheet2!A:B,2,0),"")</f>
        <v/>
      </c>
      <c r="I1725" s="22" t="str">
        <f t="shared" si="109"/>
        <v>630136</v>
      </c>
      <c r="J1725" s="22">
        <f t="shared" si="110"/>
        <v>4</v>
      </c>
      <c r="K1725" s="22">
        <f t="shared" si="111"/>
        <v>4</v>
      </c>
    </row>
    <row r="1726" spans="1:11">
      <c r="A1726" s="22">
        <f>IFERROR(テーブル_Swim015[[#This Row],[競技番号]],"")</f>
        <v>136</v>
      </c>
      <c r="B1726" s="22">
        <f>IFERROR(テーブル_Swim015[[#This Row],[組]],"")</f>
        <v>4</v>
      </c>
      <c r="C1726" s="22">
        <f>IFERROR(テーブル_Swim015[[#This Row],[水路]],"")</f>
        <v>5</v>
      </c>
      <c r="D1726" s="22" t="str">
        <f t="shared" si="108"/>
        <v>13645</v>
      </c>
      <c r="E1726" s="22">
        <f>IFERROR(テーブル_Swim015[[#This Row],[選手番号]],"")</f>
        <v>125</v>
      </c>
      <c r="F1726" s="22" t="str">
        <f>IFERROR(VLOOKUP(E1726,Sheet3!A:H,3,0),"")</f>
        <v xml:space="preserve">山中　　要                    </v>
      </c>
      <c r="G1726" s="22" t="str">
        <f>IFERROR(VLOOKUP(E1726,Sheet3!A:H,8,0),"")</f>
        <v xml:space="preserve">瀬戸内ＳＳ      </v>
      </c>
      <c r="H1726" s="22" t="str">
        <f>IFERROR(VLOOKUP(E1726,Sheet2!A:B,2,0),"")</f>
        <v/>
      </c>
      <c r="I1726" s="22" t="str">
        <f t="shared" si="109"/>
        <v>125136</v>
      </c>
      <c r="J1726" s="22">
        <f t="shared" si="110"/>
        <v>4</v>
      </c>
      <c r="K1726" s="22">
        <f t="shared" si="111"/>
        <v>5</v>
      </c>
    </row>
    <row r="1727" spans="1:11">
      <c r="A1727" s="22">
        <f>IFERROR(テーブル_Swim015[[#This Row],[競技番号]],"")</f>
        <v>136</v>
      </c>
      <c r="B1727" s="22">
        <f>IFERROR(テーブル_Swim015[[#This Row],[組]],"")</f>
        <v>4</v>
      </c>
      <c r="C1727" s="22">
        <f>IFERROR(テーブル_Swim015[[#This Row],[水路]],"")</f>
        <v>6</v>
      </c>
      <c r="D1727" s="22" t="str">
        <f t="shared" si="108"/>
        <v>13646</v>
      </c>
      <c r="E1727" s="22">
        <f>IFERROR(テーブル_Swim015[[#This Row],[選手番号]],"")</f>
        <v>174</v>
      </c>
      <c r="F1727" s="22" t="str">
        <f>IFERROR(VLOOKUP(E1727,Sheet3!A:H,3,0),"")</f>
        <v xml:space="preserve">清藤　大樹                    </v>
      </c>
      <c r="G1727" s="22" t="str">
        <f>IFERROR(VLOOKUP(E1727,Sheet3!A:H,8,0),"")</f>
        <v xml:space="preserve">坂出伊藤ＳＳ    </v>
      </c>
      <c r="H1727" s="22" t="str">
        <f>IFERROR(VLOOKUP(E1727,Sheet2!A:B,2,0),"")</f>
        <v/>
      </c>
      <c r="I1727" s="22" t="str">
        <f t="shared" si="109"/>
        <v>174136</v>
      </c>
      <c r="J1727" s="22">
        <f t="shared" si="110"/>
        <v>4</v>
      </c>
      <c r="K1727" s="22">
        <f t="shared" si="111"/>
        <v>6</v>
      </c>
    </row>
    <row r="1728" spans="1:11">
      <c r="A1728" s="22">
        <f>IFERROR(テーブル_Swim015[[#This Row],[競技番号]],"")</f>
        <v>136</v>
      </c>
      <c r="B1728" s="22">
        <f>IFERROR(テーブル_Swim015[[#This Row],[組]],"")</f>
        <v>4</v>
      </c>
      <c r="C1728" s="22">
        <f>IFERROR(テーブル_Swim015[[#This Row],[水路]],"")</f>
        <v>7</v>
      </c>
      <c r="D1728" s="22" t="str">
        <f t="shared" si="108"/>
        <v>13647</v>
      </c>
      <c r="E1728" s="22">
        <f>IFERROR(テーブル_Swim015[[#This Row],[選手番号]],"")</f>
        <v>799</v>
      </c>
      <c r="F1728" s="22" t="str">
        <f>IFERROR(VLOOKUP(E1728,Sheet3!A:H,3,0),"")</f>
        <v xml:space="preserve">堀野　　響                    </v>
      </c>
      <c r="G1728" s="22" t="str">
        <f>IFERROR(VLOOKUP(E1728,Sheet3!A:H,8,0),"")</f>
        <v xml:space="preserve">ＳＣすくも      </v>
      </c>
      <c r="H1728" s="22" t="str">
        <f>IFERROR(VLOOKUP(E1728,Sheet2!A:B,2,0),"")</f>
        <v/>
      </c>
      <c r="I1728" s="22" t="str">
        <f t="shared" si="109"/>
        <v>799136</v>
      </c>
      <c r="J1728" s="22">
        <f t="shared" si="110"/>
        <v>4</v>
      </c>
      <c r="K1728" s="22">
        <f t="shared" si="111"/>
        <v>7</v>
      </c>
    </row>
    <row r="1729" spans="1:11">
      <c r="A1729" s="22">
        <f>IFERROR(テーブル_Swim015[[#This Row],[競技番号]],"")</f>
        <v>136</v>
      </c>
      <c r="B1729" s="22">
        <f>IFERROR(テーブル_Swim015[[#This Row],[組]],"")</f>
        <v>4</v>
      </c>
      <c r="C1729" s="22">
        <f>IFERROR(テーブル_Swim015[[#This Row],[水路]],"")</f>
        <v>8</v>
      </c>
      <c r="D1729" s="22" t="str">
        <f t="shared" si="108"/>
        <v>13648</v>
      </c>
      <c r="E1729" s="22">
        <f>IFERROR(テーブル_Swim015[[#This Row],[選手番号]],"")</f>
        <v>377</v>
      </c>
      <c r="F1729" s="22" t="str">
        <f>IFERROR(VLOOKUP(E1729,Sheet3!A:H,3,0),"")</f>
        <v xml:space="preserve">平島　義基                    </v>
      </c>
      <c r="G1729" s="22" t="str">
        <f>IFERROR(VLOOKUP(E1729,Sheet3!A:H,8,0),"")</f>
        <v xml:space="preserve">ＯＫ脇町        </v>
      </c>
      <c r="H1729" s="22" t="str">
        <f>IFERROR(VLOOKUP(E1729,Sheet2!A:B,2,0),"")</f>
        <v/>
      </c>
      <c r="I1729" s="22" t="str">
        <f t="shared" si="109"/>
        <v>377136</v>
      </c>
      <c r="J1729" s="22">
        <f t="shared" si="110"/>
        <v>4</v>
      </c>
      <c r="K1729" s="22">
        <f t="shared" si="111"/>
        <v>8</v>
      </c>
    </row>
    <row r="1730" spans="1:11">
      <c r="A1730" s="22">
        <f>IFERROR(テーブル_Swim015[[#This Row],[競技番号]],"")</f>
        <v>136</v>
      </c>
      <c r="B1730" s="22">
        <f>IFERROR(テーブル_Swim015[[#This Row],[組]],"")</f>
        <v>5</v>
      </c>
      <c r="C1730" s="22">
        <f>IFERROR(テーブル_Swim015[[#This Row],[水路]],"")</f>
        <v>1</v>
      </c>
      <c r="D1730" s="22" t="str">
        <f t="shared" si="108"/>
        <v>13651</v>
      </c>
      <c r="E1730" s="22">
        <f>IFERROR(テーブル_Swim015[[#This Row],[選手番号]],"")</f>
        <v>601</v>
      </c>
      <c r="F1730" s="22" t="str">
        <f>IFERROR(VLOOKUP(E1730,Sheet3!A:H,3,0),"")</f>
        <v xml:space="preserve">二宮　一宙                    </v>
      </c>
      <c r="G1730" s="22" t="str">
        <f>IFERROR(VLOOKUP(E1730,Sheet3!A:H,8,0),"")</f>
        <v xml:space="preserve">フィッタ松山    </v>
      </c>
      <c r="H1730" s="22" t="str">
        <f>IFERROR(VLOOKUP(E1730,Sheet2!A:B,2,0),"")</f>
        <v/>
      </c>
      <c r="I1730" s="22" t="str">
        <f t="shared" si="109"/>
        <v>601136</v>
      </c>
      <c r="J1730" s="22">
        <f t="shared" si="110"/>
        <v>5</v>
      </c>
      <c r="K1730" s="22">
        <f t="shared" si="111"/>
        <v>1</v>
      </c>
    </row>
    <row r="1731" spans="1:11">
      <c r="A1731" s="22">
        <f>IFERROR(テーブル_Swim015[[#This Row],[競技番号]],"")</f>
        <v>136</v>
      </c>
      <c r="B1731" s="22">
        <f>IFERROR(テーブル_Swim015[[#This Row],[組]],"")</f>
        <v>5</v>
      </c>
      <c r="C1731" s="22">
        <f>IFERROR(テーブル_Swim015[[#This Row],[水路]],"")</f>
        <v>2</v>
      </c>
      <c r="D1731" s="22" t="str">
        <f t="shared" si="108"/>
        <v>13652</v>
      </c>
      <c r="E1731" s="22">
        <f>IFERROR(テーブル_Swim015[[#This Row],[選手番号]],"")</f>
        <v>587</v>
      </c>
      <c r="F1731" s="22" t="str">
        <f>IFERROR(VLOOKUP(E1731,Sheet3!A:H,3,0),"")</f>
        <v xml:space="preserve">横田　悠樹                    </v>
      </c>
      <c r="G1731" s="22" t="str">
        <f>IFERROR(VLOOKUP(E1731,Sheet3!A:H,8,0),"")</f>
        <v xml:space="preserve">石原ＳＣ        </v>
      </c>
      <c r="H1731" s="22" t="str">
        <f>IFERROR(VLOOKUP(E1731,Sheet2!A:B,2,0),"")</f>
        <v/>
      </c>
      <c r="I1731" s="22" t="str">
        <f t="shared" si="109"/>
        <v>587136</v>
      </c>
      <c r="J1731" s="22">
        <f t="shared" si="110"/>
        <v>5</v>
      </c>
      <c r="K1731" s="22">
        <f t="shared" si="111"/>
        <v>2</v>
      </c>
    </row>
    <row r="1732" spans="1:11">
      <c r="A1732" s="22">
        <f>IFERROR(テーブル_Swim015[[#This Row],[競技番号]],"")</f>
        <v>136</v>
      </c>
      <c r="B1732" s="22">
        <f>IFERROR(テーブル_Swim015[[#This Row],[組]],"")</f>
        <v>5</v>
      </c>
      <c r="C1732" s="22">
        <f>IFERROR(テーブル_Swim015[[#This Row],[水路]],"")</f>
        <v>3</v>
      </c>
      <c r="D1732" s="22" t="str">
        <f t="shared" si="108"/>
        <v>13653</v>
      </c>
      <c r="E1732" s="22">
        <f>IFERROR(テーブル_Swim015[[#This Row],[選手番号]],"")</f>
        <v>393</v>
      </c>
      <c r="F1732" s="22" t="str">
        <f>IFERROR(VLOOKUP(E1732,Sheet3!A:H,3,0),"")</f>
        <v xml:space="preserve">吉田　圭佑                    </v>
      </c>
      <c r="G1732" s="22" t="str">
        <f>IFERROR(VLOOKUP(E1732,Sheet3!A:H,8,0),"")</f>
        <v xml:space="preserve">ＯＫ藍住        </v>
      </c>
      <c r="H1732" s="22" t="str">
        <f>IFERROR(VLOOKUP(E1732,Sheet2!A:B,2,0),"")</f>
        <v/>
      </c>
      <c r="I1732" s="22" t="str">
        <f t="shared" si="109"/>
        <v>393136</v>
      </c>
      <c r="J1732" s="22">
        <f t="shared" si="110"/>
        <v>5</v>
      </c>
      <c r="K1732" s="22">
        <f t="shared" si="111"/>
        <v>3</v>
      </c>
    </row>
    <row r="1733" spans="1:11">
      <c r="A1733" s="22">
        <f>IFERROR(テーブル_Swim015[[#This Row],[競技番号]],"")</f>
        <v>136</v>
      </c>
      <c r="B1733" s="22">
        <f>IFERROR(テーブル_Swim015[[#This Row],[組]],"")</f>
        <v>5</v>
      </c>
      <c r="C1733" s="22">
        <f>IFERROR(テーブル_Swim015[[#This Row],[水路]],"")</f>
        <v>4</v>
      </c>
      <c r="D1733" s="22" t="str">
        <f t="shared" si="108"/>
        <v>13654</v>
      </c>
      <c r="E1733" s="22">
        <f>IFERROR(テーブル_Swim015[[#This Row],[選手番号]],"")</f>
        <v>806</v>
      </c>
      <c r="F1733" s="22" t="str">
        <f>IFERROR(VLOOKUP(E1733,Sheet3!A:H,3,0),"")</f>
        <v xml:space="preserve">坂本　優大                    </v>
      </c>
      <c r="G1733" s="22" t="str">
        <f>IFERROR(VLOOKUP(E1733,Sheet3!A:H,8,0),"")</f>
        <v xml:space="preserve">NSP高知         </v>
      </c>
      <c r="H1733" s="22" t="str">
        <f>IFERROR(VLOOKUP(E1733,Sheet2!A:B,2,0),"")</f>
        <v/>
      </c>
      <c r="I1733" s="22" t="str">
        <f t="shared" si="109"/>
        <v>806136</v>
      </c>
      <c r="J1733" s="22">
        <f t="shared" si="110"/>
        <v>5</v>
      </c>
      <c r="K1733" s="22">
        <f t="shared" si="111"/>
        <v>4</v>
      </c>
    </row>
    <row r="1734" spans="1:11">
      <c r="A1734" s="22">
        <f>IFERROR(テーブル_Swim015[[#This Row],[競技番号]],"")</f>
        <v>136</v>
      </c>
      <c r="B1734" s="22">
        <f>IFERROR(テーブル_Swim015[[#This Row],[組]],"")</f>
        <v>5</v>
      </c>
      <c r="C1734" s="22">
        <f>IFERROR(テーブル_Swim015[[#This Row],[水路]],"")</f>
        <v>5</v>
      </c>
      <c r="D1734" s="22" t="str">
        <f t="shared" si="108"/>
        <v>13655</v>
      </c>
      <c r="E1734" s="22">
        <f>IFERROR(テーブル_Swim015[[#This Row],[選手番号]],"")</f>
        <v>804</v>
      </c>
      <c r="F1734" s="22" t="str">
        <f>IFERROR(VLOOKUP(E1734,Sheet3!A:H,3,0),"")</f>
        <v xml:space="preserve">矢野　智久                    </v>
      </c>
      <c r="G1734" s="22" t="str">
        <f>IFERROR(VLOOKUP(E1734,Sheet3!A:H,8,0),"")</f>
        <v xml:space="preserve">NSP高知         </v>
      </c>
      <c r="H1734" s="22" t="str">
        <f>IFERROR(VLOOKUP(E1734,Sheet2!A:B,2,0),"")</f>
        <v/>
      </c>
      <c r="I1734" s="22" t="str">
        <f t="shared" si="109"/>
        <v>804136</v>
      </c>
      <c r="J1734" s="22">
        <f t="shared" si="110"/>
        <v>5</v>
      </c>
      <c r="K1734" s="22">
        <f t="shared" si="111"/>
        <v>5</v>
      </c>
    </row>
    <row r="1735" spans="1:11">
      <c r="A1735" s="22">
        <f>IFERROR(テーブル_Swim015[[#This Row],[競技番号]],"")</f>
        <v>136</v>
      </c>
      <c r="B1735" s="22">
        <f>IFERROR(テーブル_Swim015[[#This Row],[組]],"")</f>
        <v>5</v>
      </c>
      <c r="C1735" s="22">
        <f>IFERROR(テーブル_Swim015[[#This Row],[水路]],"")</f>
        <v>6</v>
      </c>
      <c r="D1735" s="22" t="str">
        <f t="shared" si="108"/>
        <v>13656</v>
      </c>
      <c r="E1735" s="22">
        <f>IFERROR(テーブル_Swim015[[#This Row],[選手番号]],"")</f>
        <v>701</v>
      </c>
      <c r="F1735" s="22" t="str">
        <f>IFERROR(VLOOKUP(E1735,Sheet3!A:H,3,0),"")</f>
        <v xml:space="preserve">二宮龍之輔                    </v>
      </c>
      <c r="G1735" s="22" t="str">
        <f>IFERROR(VLOOKUP(E1735,Sheet3!A:H,8,0),"")</f>
        <v xml:space="preserve">MESSA           </v>
      </c>
      <c r="H1735" s="22" t="str">
        <f>IFERROR(VLOOKUP(E1735,Sheet2!A:B,2,0),"")</f>
        <v/>
      </c>
      <c r="I1735" s="22" t="str">
        <f t="shared" si="109"/>
        <v>701136</v>
      </c>
      <c r="J1735" s="22">
        <f t="shared" si="110"/>
        <v>5</v>
      </c>
      <c r="K1735" s="22">
        <f t="shared" si="111"/>
        <v>6</v>
      </c>
    </row>
    <row r="1736" spans="1:11">
      <c r="A1736" s="22">
        <f>IFERROR(テーブル_Swim015[[#This Row],[競技番号]],"")</f>
        <v>136</v>
      </c>
      <c r="B1736" s="22">
        <f>IFERROR(テーブル_Swim015[[#This Row],[組]],"")</f>
        <v>5</v>
      </c>
      <c r="C1736" s="22">
        <f>IFERROR(テーブル_Swim015[[#This Row],[水路]],"")</f>
        <v>7</v>
      </c>
      <c r="D1736" s="22" t="str">
        <f t="shared" si="108"/>
        <v>13657</v>
      </c>
      <c r="E1736" s="22">
        <f>IFERROR(テーブル_Swim015[[#This Row],[選手番号]],"")</f>
        <v>339</v>
      </c>
      <c r="F1736" s="22" t="str">
        <f>IFERROR(VLOOKUP(E1736,Sheet3!A:H,3,0),"")</f>
        <v xml:space="preserve">田中　　海                    </v>
      </c>
      <c r="G1736" s="22" t="str">
        <f>IFERROR(VLOOKUP(E1736,Sheet3!A:H,8,0),"")</f>
        <v xml:space="preserve">ＯＫＳＳ        </v>
      </c>
      <c r="H1736" s="22" t="str">
        <f>IFERROR(VLOOKUP(E1736,Sheet2!A:B,2,0),"")</f>
        <v/>
      </c>
      <c r="I1736" s="22" t="str">
        <f t="shared" si="109"/>
        <v>339136</v>
      </c>
      <c r="J1736" s="22">
        <f t="shared" si="110"/>
        <v>5</v>
      </c>
      <c r="K1736" s="22">
        <f t="shared" si="111"/>
        <v>7</v>
      </c>
    </row>
    <row r="1737" spans="1:11">
      <c r="A1737" s="22">
        <f>IFERROR(テーブル_Swim015[[#This Row],[競技番号]],"")</f>
        <v>136</v>
      </c>
      <c r="B1737" s="22">
        <f>IFERROR(テーブル_Swim015[[#This Row],[組]],"")</f>
        <v>5</v>
      </c>
      <c r="C1737" s="22">
        <f>IFERROR(テーブル_Swim015[[#This Row],[水路]],"")</f>
        <v>8</v>
      </c>
      <c r="D1737" s="22" t="str">
        <f t="shared" si="108"/>
        <v>13658</v>
      </c>
      <c r="E1737" s="22">
        <f>IFERROR(テーブル_Swim015[[#This Row],[選手番号]],"")</f>
        <v>260</v>
      </c>
      <c r="F1737" s="22" t="str">
        <f>IFERROR(VLOOKUP(E1737,Sheet3!A:H,3,0),"")</f>
        <v xml:space="preserve">塩崎　光紀                    </v>
      </c>
      <c r="G1737" s="22" t="str">
        <f>IFERROR(VLOOKUP(E1737,Sheet3!A:H,8,0),"")</f>
        <v xml:space="preserve">ジャパン三木    </v>
      </c>
      <c r="H1737" s="22" t="str">
        <f>IFERROR(VLOOKUP(E1737,Sheet2!A:B,2,0),"")</f>
        <v/>
      </c>
      <c r="I1737" s="22" t="str">
        <f t="shared" si="109"/>
        <v>260136</v>
      </c>
      <c r="J1737" s="22">
        <f t="shared" si="110"/>
        <v>5</v>
      </c>
      <c r="K1737" s="22">
        <f t="shared" si="111"/>
        <v>8</v>
      </c>
    </row>
    <row r="1738" spans="1:11">
      <c r="A1738" s="22">
        <f>IFERROR(テーブル_Swim015[[#This Row],[競技番号]],"")</f>
        <v>136</v>
      </c>
      <c r="B1738" s="22">
        <f>IFERROR(テーブル_Swim015[[#This Row],[組]],"")</f>
        <v>6</v>
      </c>
      <c r="C1738" s="22">
        <f>IFERROR(テーブル_Swim015[[#This Row],[水路]],"")</f>
        <v>1</v>
      </c>
      <c r="D1738" s="22" t="str">
        <f t="shared" si="108"/>
        <v>13661</v>
      </c>
      <c r="E1738" s="22">
        <f>IFERROR(テーブル_Swim015[[#This Row],[選手番号]],"")</f>
        <v>40</v>
      </c>
      <c r="F1738" s="22" t="str">
        <f>IFERROR(VLOOKUP(E1738,Sheet3!A:H,3,0),"")</f>
        <v xml:space="preserve">白川　大登                    </v>
      </c>
      <c r="G1738" s="22" t="str">
        <f>IFERROR(VLOOKUP(E1738,Sheet3!A:H,8,0),"")</f>
        <v xml:space="preserve">ジャパン丸亀    </v>
      </c>
      <c r="H1738" s="22" t="str">
        <f>IFERROR(VLOOKUP(E1738,Sheet2!A:B,2,0),"")</f>
        <v/>
      </c>
      <c r="I1738" s="22" t="str">
        <f t="shared" si="109"/>
        <v>40136</v>
      </c>
      <c r="J1738" s="22">
        <f t="shared" si="110"/>
        <v>6</v>
      </c>
      <c r="K1738" s="22">
        <f t="shared" si="111"/>
        <v>1</v>
      </c>
    </row>
    <row r="1739" spans="1:11">
      <c r="A1739" s="22">
        <f>IFERROR(テーブル_Swim015[[#This Row],[競技番号]],"")</f>
        <v>136</v>
      </c>
      <c r="B1739" s="22">
        <f>IFERROR(テーブル_Swim015[[#This Row],[組]],"")</f>
        <v>6</v>
      </c>
      <c r="C1739" s="22">
        <f>IFERROR(テーブル_Swim015[[#This Row],[水路]],"")</f>
        <v>2</v>
      </c>
      <c r="D1739" s="22" t="str">
        <f t="shared" si="108"/>
        <v>13662</v>
      </c>
      <c r="E1739" s="22">
        <f>IFERROR(テーブル_Swim015[[#This Row],[選手番号]],"")</f>
        <v>258</v>
      </c>
      <c r="F1739" s="22" t="str">
        <f>IFERROR(VLOOKUP(E1739,Sheet3!A:H,3,0),"")</f>
        <v xml:space="preserve">佐々木龍吾                    </v>
      </c>
      <c r="G1739" s="22" t="str">
        <f>IFERROR(VLOOKUP(E1739,Sheet3!A:H,8,0),"")</f>
        <v xml:space="preserve">ジャパン三木    </v>
      </c>
      <c r="H1739" s="22" t="str">
        <f>IFERROR(VLOOKUP(E1739,Sheet2!A:B,2,0),"")</f>
        <v/>
      </c>
      <c r="I1739" s="22" t="str">
        <f t="shared" si="109"/>
        <v>258136</v>
      </c>
      <c r="J1739" s="22">
        <f t="shared" si="110"/>
        <v>6</v>
      </c>
      <c r="K1739" s="22">
        <f t="shared" si="111"/>
        <v>2</v>
      </c>
    </row>
    <row r="1740" spans="1:11">
      <c r="A1740" s="22">
        <f>IFERROR(テーブル_Swim015[[#This Row],[競技番号]],"")</f>
        <v>136</v>
      </c>
      <c r="B1740" s="22">
        <f>IFERROR(テーブル_Swim015[[#This Row],[組]],"")</f>
        <v>6</v>
      </c>
      <c r="C1740" s="22">
        <f>IFERROR(テーブル_Swim015[[#This Row],[水路]],"")</f>
        <v>3</v>
      </c>
      <c r="D1740" s="22" t="str">
        <f t="shared" si="108"/>
        <v>13663</v>
      </c>
      <c r="E1740" s="22">
        <f>IFERROR(テーブル_Swim015[[#This Row],[選手番号]],"")</f>
        <v>803</v>
      </c>
      <c r="F1740" s="22" t="str">
        <f>IFERROR(VLOOKUP(E1740,Sheet3!A:H,3,0),"")</f>
        <v xml:space="preserve">丑本　知大                    </v>
      </c>
      <c r="G1740" s="22" t="str">
        <f>IFERROR(VLOOKUP(E1740,Sheet3!A:H,8,0),"")</f>
        <v xml:space="preserve">NSP高知         </v>
      </c>
      <c r="H1740" s="22" t="str">
        <f>IFERROR(VLOOKUP(E1740,Sheet2!A:B,2,0),"")</f>
        <v/>
      </c>
      <c r="I1740" s="22" t="str">
        <f t="shared" si="109"/>
        <v>803136</v>
      </c>
      <c r="J1740" s="22">
        <f t="shared" si="110"/>
        <v>6</v>
      </c>
      <c r="K1740" s="22">
        <f t="shared" si="111"/>
        <v>3</v>
      </c>
    </row>
    <row r="1741" spans="1:11">
      <c r="A1741" s="22">
        <f>IFERROR(テーブル_Swim015[[#This Row],[競技番号]],"")</f>
        <v>136</v>
      </c>
      <c r="B1741" s="22">
        <f>IFERROR(テーブル_Swim015[[#This Row],[組]],"")</f>
        <v>6</v>
      </c>
      <c r="C1741" s="22">
        <f>IFERROR(テーブル_Swim015[[#This Row],[水路]],"")</f>
        <v>4</v>
      </c>
      <c r="D1741" s="22" t="str">
        <f t="shared" si="108"/>
        <v>13664</v>
      </c>
      <c r="E1741" s="22">
        <f>IFERROR(テーブル_Swim015[[#This Row],[選手番号]],"")</f>
        <v>555</v>
      </c>
      <c r="F1741" s="22" t="str">
        <f>IFERROR(VLOOKUP(E1741,Sheet3!A:H,3,0),"")</f>
        <v xml:space="preserve">今城　拓海                    </v>
      </c>
      <c r="G1741" s="22" t="str">
        <f>IFERROR(VLOOKUP(E1741,Sheet3!A:H,8,0),"")</f>
        <v xml:space="preserve">南海朝生田      </v>
      </c>
      <c r="H1741" s="22" t="str">
        <f>IFERROR(VLOOKUP(E1741,Sheet2!A:B,2,0),"")</f>
        <v/>
      </c>
      <c r="I1741" s="22" t="str">
        <f t="shared" si="109"/>
        <v>555136</v>
      </c>
      <c r="J1741" s="22">
        <f t="shared" si="110"/>
        <v>6</v>
      </c>
      <c r="K1741" s="22">
        <f t="shared" si="111"/>
        <v>4</v>
      </c>
    </row>
    <row r="1742" spans="1:11">
      <c r="A1742" s="22">
        <f>IFERROR(テーブル_Swim015[[#This Row],[競技番号]],"")</f>
        <v>136</v>
      </c>
      <c r="B1742" s="22">
        <f>IFERROR(テーブル_Swim015[[#This Row],[組]],"")</f>
        <v>6</v>
      </c>
      <c r="C1742" s="22">
        <f>IFERROR(テーブル_Swim015[[#This Row],[水路]],"")</f>
        <v>5</v>
      </c>
      <c r="D1742" s="22" t="str">
        <f t="shared" si="108"/>
        <v>13665</v>
      </c>
      <c r="E1742" s="22">
        <f>IFERROR(テーブル_Swim015[[#This Row],[選手番号]],"")</f>
        <v>171</v>
      </c>
      <c r="F1742" s="22" t="str">
        <f>IFERROR(VLOOKUP(E1742,Sheet3!A:H,3,0),"")</f>
        <v xml:space="preserve">村上　雅弥                    </v>
      </c>
      <c r="G1742" s="22" t="str">
        <f>IFERROR(VLOOKUP(E1742,Sheet3!A:H,8,0),"")</f>
        <v xml:space="preserve">坂出伊藤ＳＳ    </v>
      </c>
      <c r="H1742" s="22" t="str">
        <f>IFERROR(VLOOKUP(E1742,Sheet2!A:B,2,0),"")</f>
        <v/>
      </c>
      <c r="I1742" s="22" t="str">
        <f t="shared" si="109"/>
        <v>171136</v>
      </c>
      <c r="J1742" s="22">
        <f t="shared" si="110"/>
        <v>6</v>
      </c>
      <c r="K1742" s="22">
        <f t="shared" si="111"/>
        <v>5</v>
      </c>
    </row>
    <row r="1743" spans="1:11">
      <c r="A1743" s="22">
        <f>IFERROR(テーブル_Swim015[[#This Row],[競技番号]],"")</f>
        <v>136</v>
      </c>
      <c r="B1743" s="22">
        <f>IFERROR(テーブル_Swim015[[#This Row],[組]],"")</f>
        <v>6</v>
      </c>
      <c r="C1743" s="22">
        <f>IFERROR(テーブル_Swim015[[#This Row],[水路]],"")</f>
        <v>6</v>
      </c>
      <c r="D1743" s="22" t="str">
        <f t="shared" si="108"/>
        <v>13666</v>
      </c>
      <c r="E1743" s="22">
        <f>IFERROR(テーブル_Swim015[[#This Row],[選手番号]],"")</f>
        <v>390</v>
      </c>
      <c r="F1743" s="22" t="str">
        <f>IFERROR(VLOOKUP(E1743,Sheet3!A:H,3,0),"")</f>
        <v xml:space="preserve">中川　裕斗                    </v>
      </c>
      <c r="G1743" s="22" t="str">
        <f>IFERROR(VLOOKUP(E1743,Sheet3!A:H,8,0),"")</f>
        <v xml:space="preserve">ＯＫ藍住        </v>
      </c>
      <c r="H1743" s="22" t="str">
        <f>IFERROR(VLOOKUP(E1743,Sheet2!A:B,2,0),"")</f>
        <v/>
      </c>
      <c r="I1743" s="22" t="str">
        <f t="shared" si="109"/>
        <v>390136</v>
      </c>
      <c r="J1743" s="22">
        <f t="shared" si="110"/>
        <v>6</v>
      </c>
      <c r="K1743" s="22">
        <f t="shared" si="111"/>
        <v>6</v>
      </c>
    </row>
    <row r="1744" spans="1:11">
      <c r="A1744" s="22">
        <f>IFERROR(テーブル_Swim015[[#This Row],[競技番号]],"")</f>
        <v>136</v>
      </c>
      <c r="B1744" s="22">
        <f>IFERROR(テーブル_Swim015[[#This Row],[組]],"")</f>
        <v>6</v>
      </c>
      <c r="C1744" s="22">
        <f>IFERROR(テーブル_Swim015[[#This Row],[水路]],"")</f>
        <v>7</v>
      </c>
      <c r="D1744" s="22" t="str">
        <f t="shared" si="108"/>
        <v>13667</v>
      </c>
      <c r="E1744" s="22">
        <f>IFERROR(テーブル_Swim015[[#This Row],[選手番号]],"")</f>
        <v>88</v>
      </c>
      <c r="F1744" s="22" t="str">
        <f>IFERROR(VLOOKUP(E1744,Sheet3!A:H,3,0),"")</f>
        <v xml:space="preserve">福田　達也                    </v>
      </c>
      <c r="G1744" s="22" t="str">
        <f>IFERROR(VLOOKUP(E1744,Sheet3!A:H,8,0),"")</f>
        <v xml:space="preserve">ジャパン観      </v>
      </c>
      <c r="H1744" s="22" t="str">
        <f>IFERROR(VLOOKUP(E1744,Sheet2!A:B,2,0),"")</f>
        <v/>
      </c>
      <c r="I1744" s="22" t="str">
        <f t="shared" si="109"/>
        <v>88136</v>
      </c>
      <c r="J1744" s="22">
        <f t="shared" si="110"/>
        <v>6</v>
      </c>
      <c r="K1744" s="22">
        <f t="shared" si="111"/>
        <v>7</v>
      </c>
    </row>
    <row r="1745" spans="1:11">
      <c r="A1745" s="22">
        <f>IFERROR(テーブル_Swim015[[#This Row],[競技番号]],"")</f>
        <v>136</v>
      </c>
      <c r="B1745" s="22">
        <f>IFERROR(テーブル_Swim015[[#This Row],[組]],"")</f>
        <v>6</v>
      </c>
      <c r="C1745" s="22">
        <f>IFERROR(テーブル_Swim015[[#This Row],[水路]],"")</f>
        <v>8</v>
      </c>
      <c r="D1745" s="22" t="str">
        <f t="shared" si="108"/>
        <v>13668</v>
      </c>
      <c r="E1745" s="22">
        <f>IFERROR(テーブル_Swim015[[#This Row],[選手番号]],"")</f>
        <v>172</v>
      </c>
      <c r="F1745" s="22" t="str">
        <f>IFERROR(VLOOKUP(E1745,Sheet3!A:H,3,0),"")</f>
        <v xml:space="preserve">原　　直輝                    </v>
      </c>
      <c r="G1745" s="22" t="str">
        <f>IFERROR(VLOOKUP(E1745,Sheet3!A:H,8,0),"")</f>
        <v xml:space="preserve">坂出伊藤ＳＳ    </v>
      </c>
      <c r="H1745" s="22" t="str">
        <f>IFERROR(VLOOKUP(E1745,Sheet2!A:B,2,0),"")</f>
        <v/>
      </c>
      <c r="I1745" s="22" t="str">
        <f t="shared" si="109"/>
        <v>172136</v>
      </c>
      <c r="J1745" s="22">
        <f t="shared" si="110"/>
        <v>6</v>
      </c>
      <c r="K1745" s="22">
        <f t="shared" si="111"/>
        <v>8</v>
      </c>
    </row>
    <row r="1746" spans="1:11">
      <c r="A1746" s="22">
        <f>IFERROR(テーブル_Swim015[[#This Row],[競技番号]],"")</f>
        <v>137</v>
      </c>
      <c r="B1746" s="22">
        <f>IFERROR(テーブル_Swim015[[#This Row],[組]],"")</f>
        <v>1</v>
      </c>
      <c r="C1746" s="22">
        <f>IFERROR(テーブル_Swim015[[#This Row],[水路]],"")</f>
        <v>1</v>
      </c>
      <c r="D1746" s="22" t="str">
        <f t="shared" ref="D1746:D1809" si="112">CONCATENATE(A1746,B1746,C1746)</f>
        <v>13711</v>
      </c>
      <c r="E1746" s="22">
        <f>IFERROR(テーブル_Swim015[[#This Row],[選手番号]],"")</f>
        <v>0</v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>0137</v>
      </c>
      <c r="J1746" s="22">
        <f t="shared" si="110"/>
        <v>1</v>
      </c>
      <c r="K1746" s="22">
        <f t="shared" si="111"/>
        <v>1</v>
      </c>
    </row>
    <row r="1747" spans="1:11">
      <c r="A1747" s="22">
        <f>IFERROR(テーブル_Swim015[[#This Row],[競技番号]],"")</f>
        <v>137</v>
      </c>
      <c r="B1747" s="22">
        <f>IFERROR(テーブル_Swim015[[#This Row],[組]],"")</f>
        <v>1</v>
      </c>
      <c r="C1747" s="22">
        <f>IFERROR(テーブル_Swim015[[#This Row],[水路]],"")</f>
        <v>2</v>
      </c>
      <c r="D1747" s="22" t="str">
        <f t="shared" si="112"/>
        <v>13712</v>
      </c>
      <c r="E1747" s="22">
        <f>IFERROR(テーブル_Swim015[[#This Row],[選手番号]],"")</f>
        <v>0</v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>0137</v>
      </c>
      <c r="J1747" s="22">
        <f t="shared" ref="J1747:J1810" si="114">B1747</f>
        <v>1</v>
      </c>
      <c r="K1747" s="22">
        <f t="shared" ref="K1747:K1810" si="115">C1747</f>
        <v>2</v>
      </c>
    </row>
    <row r="1748" spans="1:11">
      <c r="A1748" s="22">
        <f>IFERROR(テーブル_Swim015[[#This Row],[競技番号]],"")</f>
        <v>137</v>
      </c>
      <c r="B1748" s="22">
        <f>IFERROR(テーブル_Swim015[[#This Row],[組]],"")</f>
        <v>1</v>
      </c>
      <c r="C1748" s="22">
        <f>IFERROR(テーブル_Swim015[[#This Row],[水路]],"")</f>
        <v>3</v>
      </c>
      <c r="D1748" s="22" t="str">
        <f t="shared" si="112"/>
        <v>13713</v>
      </c>
      <c r="E1748" s="22">
        <f>IFERROR(テーブル_Swim015[[#This Row],[選手番号]],"")</f>
        <v>83</v>
      </c>
      <c r="F1748" s="22" t="str">
        <f>IFERROR(VLOOKUP(E1748,Sheet3!A:H,3,0),"")</f>
        <v xml:space="preserve">半明　茉倫                    </v>
      </c>
      <c r="G1748" s="22" t="str">
        <f>IFERROR(VLOOKUP(E1748,Sheet3!A:H,8,0),"")</f>
        <v xml:space="preserve">ジャパン丸亀    </v>
      </c>
      <c r="H1748" s="22" t="str">
        <f>IFERROR(VLOOKUP(E1748,Sheet2!A:B,2,0),"")</f>
        <v/>
      </c>
      <c r="I1748" s="22" t="str">
        <f t="shared" si="113"/>
        <v>83137</v>
      </c>
      <c r="J1748" s="22">
        <f t="shared" si="114"/>
        <v>1</v>
      </c>
      <c r="K1748" s="22">
        <f t="shared" si="115"/>
        <v>3</v>
      </c>
    </row>
    <row r="1749" spans="1:11">
      <c r="A1749" s="22">
        <f>IFERROR(テーブル_Swim015[[#This Row],[競技番号]],"")</f>
        <v>137</v>
      </c>
      <c r="B1749" s="22">
        <f>IFERROR(テーブル_Swim015[[#This Row],[組]],"")</f>
        <v>1</v>
      </c>
      <c r="C1749" s="22">
        <f>IFERROR(テーブル_Swim015[[#This Row],[水路]],"")</f>
        <v>4</v>
      </c>
      <c r="D1749" s="22" t="str">
        <f t="shared" si="112"/>
        <v>13714</v>
      </c>
      <c r="E1749" s="22">
        <f>IFERROR(テーブル_Swim015[[#This Row],[選手番号]],"")</f>
        <v>373</v>
      </c>
      <c r="F1749" s="22" t="str">
        <f>IFERROR(VLOOKUP(E1749,Sheet3!A:H,3,0),"")</f>
        <v xml:space="preserve">浜田　彩未                    </v>
      </c>
      <c r="G1749" s="22" t="str">
        <f>IFERROR(VLOOKUP(E1749,Sheet3!A:H,8,0),"")</f>
        <v xml:space="preserve">ＯＫＳＳ        </v>
      </c>
      <c r="H1749" s="22" t="str">
        <f>IFERROR(VLOOKUP(E1749,Sheet2!A:B,2,0),"")</f>
        <v/>
      </c>
      <c r="I1749" s="22" t="str">
        <f t="shared" si="113"/>
        <v>373137</v>
      </c>
      <c r="J1749" s="22">
        <f t="shared" si="114"/>
        <v>1</v>
      </c>
      <c r="K1749" s="22">
        <f t="shared" si="115"/>
        <v>4</v>
      </c>
    </row>
    <row r="1750" spans="1:11">
      <c r="A1750" s="22">
        <f>IFERROR(テーブル_Swim015[[#This Row],[競技番号]],"")</f>
        <v>137</v>
      </c>
      <c r="B1750" s="22">
        <f>IFERROR(テーブル_Swim015[[#This Row],[組]],"")</f>
        <v>1</v>
      </c>
      <c r="C1750" s="22">
        <f>IFERROR(テーブル_Swim015[[#This Row],[水路]],"")</f>
        <v>5</v>
      </c>
      <c r="D1750" s="22" t="str">
        <f t="shared" si="112"/>
        <v>13715</v>
      </c>
      <c r="E1750" s="22">
        <f>IFERROR(テーブル_Swim015[[#This Row],[選手番号]],"")</f>
        <v>552</v>
      </c>
      <c r="F1750" s="22" t="str">
        <f>IFERROR(VLOOKUP(E1750,Sheet3!A:H,3,0),"")</f>
        <v xml:space="preserve">岡本　未来                    </v>
      </c>
      <c r="G1750" s="22" t="str">
        <f>IFERROR(VLOOKUP(E1750,Sheet3!A:H,8,0),"")</f>
        <v xml:space="preserve">八幡浜ＳＣ      </v>
      </c>
      <c r="H1750" s="22" t="str">
        <f>IFERROR(VLOOKUP(E1750,Sheet2!A:B,2,0),"")</f>
        <v/>
      </c>
      <c r="I1750" s="22" t="str">
        <f t="shared" si="113"/>
        <v>552137</v>
      </c>
      <c r="J1750" s="22">
        <f t="shared" si="114"/>
        <v>1</v>
      </c>
      <c r="K1750" s="22">
        <f t="shared" si="115"/>
        <v>5</v>
      </c>
    </row>
    <row r="1751" spans="1:11">
      <c r="A1751" s="22">
        <f>IFERROR(テーブル_Swim015[[#This Row],[競技番号]],"")</f>
        <v>137</v>
      </c>
      <c r="B1751" s="22">
        <f>IFERROR(テーブル_Swim015[[#This Row],[組]],"")</f>
        <v>1</v>
      </c>
      <c r="C1751" s="22">
        <f>IFERROR(テーブル_Swim015[[#This Row],[水路]],"")</f>
        <v>6</v>
      </c>
      <c r="D1751" s="22" t="str">
        <f t="shared" si="112"/>
        <v>13716</v>
      </c>
      <c r="E1751" s="22">
        <f>IFERROR(テーブル_Swim015[[#This Row],[選手番号]],"")</f>
        <v>167</v>
      </c>
      <c r="F1751" s="22" t="str">
        <f>IFERROR(VLOOKUP(E1751,Sheet3!A:H,3,0),"")</f>
        <v xml:space="preserve">大久保莉子                    </v>
      </c>
      <c r="G1751" s="22" t="str">
        <f>IFERROR(VLOOKUP(E1751,Sheet3!A:H,8,0),"")</f>
        <v xml:space="preserve">伊藤ＳＳ        </v>
      </c>
      <c r="H1751" s="22" t="str">
        <f>IFERROR(VLOOKUP(E1751,Sheet2!A:B,2,0),"")</f>
        <v/>
      </c>
      <c r="I1751" s="22" t="str">
        <f t="shared" si="113"/>
        <v>167137</v>
      </c>
      <c r="J1751" s="22">
        <f t="shared" si="114"/>
        <v>1</v>
      </c>
      <c r="K1751" s="22">
        <f t="shared" si="115"/>
        <v>6</v>
      </c>
    </row>
    <row r="1752" spans="1:11">
      <c r="A1752" s="22">
        <f>IFERROR(テーブル_Swim015[[#This Row],[競技番号]],"")</f>
        <v>137</v>
      </c>
      <c r="B1752" s="22">
        <f>IFERROR(テーブル_Swim015[[#This Row],[組]],"")</f>
        <v>1</v>
      </c>
      <c r="C1752" s="22">
        <f>IFERROR(テーブル_Swim015[[#This Row],[水路]],"")</f>
        <v>7</v>
      </c>
      <c r="D1752" s="22" t="str">
        <f t="shared" si="112"/>
        <v>13717</v>
      </c>
      <c r="E1752" s="22">
        <f>IFERROR(テーブル_Swim015[[#This Row],[選手番号]],"")</f>
        <v>0</v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>0137</v>
      </c>
      <c r="J1752" s="22">
        <f t="shared" si="114"/>
        <v>1</v>
      </c>
      <c r="K1752" s="22">
        <f t="shared" si="115"/>
        <v>7</v>
      </c>
    </row>
    <row r="1753" spans="1:11">
      <c r="A1753" s="22">
        <f>IFERROR(テーブル_Swim015[[#This Row],[競技番号]],"")</f>
        <v>137</v>
      </c>
      <c r="B1753" s="22">
        <f>IFERROR(テーブル_Swim015[[#This Row],[組]],"")</f>
        <v>1</v>
      </c>
      <c r="C1753" s="22">
        <f>IFERROR(テーブル_Swim015[[#This Row],[水路]],"")</f>
        <v>8</v>
      </c>
      <c r="D1753" s="22" t="str">
        <f t="shared" si="112"/>
        <v>13718</v>
      </c>
      <c r="E1753" s="22">
        <f>IFERROR(テーブル_Swim015[[#This Row],[選手番号]],"")</f>
        <v>0</v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>0137</v>
      </c>
      <c r="J1753" s="22">
        <f t="shared" si="114"/>
        <v>1</v>
      </c>
      <c r="K1753" s="22">
        <f t="shared" si="115"/>
        <v>8</v>
      </c>
    </row>
    <row r="1754" spans="1:11">
      <c r="A1754" s="22">
        <f>IFERROR(テーブル_Swim015[[#This Row],[競技番号]],"")</f>
        <v>137</v>
      </c>
      <c r="B1754" s="22">
        <f>IFERROR(テーブル_Swim015[[#This Row],[組]],"")</f>
        <v>2</v>
      </c>
      <c r="C1754" s="22">
        <f>IFERROR(テーブル_Swim015[[#This Row],[水路]],"")</f>
        <v>1</v>
      </c>
      <c r="D1754" s="22" t="str">
        <f t="shared" si="112"/>
        <v>13721</v>
      </c>
      <c r="E1754" s="22">
        <f>IFERROR(テーブル_Swim015[[#This Row],[選手番号]],"")</f>
        <v>410</v>
      </c>
      <c r="F1754" s="22" t="str">
        <f>IFERROR(VLOOKUP(E1754,Sheet3!A:H,3,0),"")</f>
        <v xml:space="preserve">中逵　真桜                    </v>
      </c>
      <c r="G1754" s="22" t="str">
        <f>IFERROR(VLOOKUP(E1754,Sheet3!A:H,8,0),"")</f>
        <v xml:space="preserve">ＯＫ藍住        </v>
      </c>
      <c r="H1754" s="22" t="str">
        <f>IFERROR(VLOOKUP(E1754,Sheet2!A:B,2,0),"")</f>
        <v/>
      </c>
      <c r="I1754" s="22" t="str">
        <f t="shared" si="113"/>
        <v>410137</v>
      </c>
      <c r="J1754" s="22">
        <f t="shared" si="114"/>
        <v>2</v>
      </c>
      <c r="K1754" s="22">
        <f t="shared" si="115"/>
        <v>1</v>
      </c>
    </row>
    <row r="1755" spans="1:11">
      <c r="A1755" s="22">
        <f>IFERROR(テーブル_Swim015[[#This Row],[競技番号]],"")</f>
        <v>137</v>
      </c>
      <c r="B1755" s="22">
        <f>IFERROR(テーブル_Swim015[[#This Row],[組]],"")</f>
        <v>2</v>
      </c>
      <c r="C1755" s="22">
        <f>IFERROR(テーブル_Swim015[[#This Row],[水路]],"")</f>
        <v>2</v>
      </c>
      <c r="D1755" s="22" t="str">
        <f t="shared" si="112"/>
        <v>13722</v>
      </c>
      <c r="E1755" s="22">
        <f>IFERROR(テーブル_Swim015[[#This Row],[選手番号]],"")</f>
        <v>624</v>
      </c>
      <c r="F1755" s="22" t="str">
        <f>IFERROR(VLOOKUP(E1755,Sheet3!A:H,3,0),"")</f>
        <v xml:space="preserve">清家　美羽                    </v>
      </c>
      <c r="G1755" s="22" t="str">
        <f>IFERROR(VLOOKUP(E1755,Sheet3!A:H,8,0),"")</f>
        <v xml:space="preserve">フィッタ松山    </v>
      </c>
      <c r="H1755" s="22" t="str">
        <f>IFERROR(VLOOKUP(E1755,Sheet2!A:B,2,0),"")</f>
        <v/>
      </c>
      <c r="I1755" s="22" t="str">
        <f t="shared" si="113"/>
        <v>624137</v>
      </c>
      <c r="J1755" s="22">
        <f t="shared" si="114"/>
        <v>2</v>
      </c>
      <c r="K1755" s="22">
        <f t="shared" si="115"/>
        <v>2</v>
      </c>
    </row>
    <row r="1756" spans="1:11">
      <c r="A1756" s="22">
        <f>IFERROR(テーブル_Swim015[[#This Row],[競技番号]],"")</f>
        <v>137</v>
      </c>
      <c r="B1756" s="22">
        <f>IFERROR(テーブル_Swim015[[#This Row],[組]],"")</f>
        <v>2</v>
      </c>
      <c r="C1756" s="22">
        <f>IFERROR(テーブル_Swim015[[#This Row],[水路]],"")</f>
        <v>3</v>
      </c>
      <c r="D1756" s="22" t="str">
        <f t="shared" si="112"/>
        <v>13723</v>
      </c>
      <c r="E1756" s="22">
        <f>IFERROR(テーブル_Swim015[[#This Row],[選手番号]],"")</f>
        <v>122</v>
      </c>
      <c r="F1756" s="22" t="str">
        <f>IFERROR(VLOOKUP(E1756,Sheet3!A:H,3,0),"")</f>
        <v xml:space="preserve">山本　更紗                    </v>
      </c>
      <c r="G1756" s="22" t="str">
        <f>IFERROR(VLOOKUP(E1756,Sheet3!A:H,8,0),"")</f>
        <v xml:space="preserve">ジャパン観      </v>
      </c>
      <c r="H1756" s="22" t="str">
        <f>IFERROR(VLOOKUP(E1756,Sheet2!A:B,2,0),"")</f>
        <v/>
      </c>
      <c r="I1756" s="22" t="str">
        <f t="shared" si="113"/>
        <v>122137</v>
      </c>
      <c r="J1756" s="22">
        <f t="shared" si="114"/>
        <v>2</v>
      </c>
      <c r="K1756" s="22">
        <f t="shared" si="115"/>
        <v>3</v>
      </c>
    </row>
    <row r="1757" spans="1:11">
      <c r="A1757" s="22">
        <f>IFERROR(テーブル_Swim015[[#This Row],[競技番号]],"")</f>
        <v>137</v>
      </c>
      <c r="B1757" s="22">
        <f>IFERROR(テーブル_Swim015[[#This Row],[組]],"")</f>
        <v>2</v>
      </c>
      <c r="C1757" s="22">
        <f>IFERROR(テーブル_Swim015[[#This Row],[水路]],"")</f>
        <v>4</v>
      </c>
      <c r="D1757" s="22" t="str">
        <f t="shared" si="112"/>
        <v>13724</v>
      </c>
      <c r="E1757" s="22">
        <f>IFERROR(テーブル_Swim015[[#This Row],[選手番号]],"")</f>
        <v>120</v>
      </c>
      <c r="F1757" s="22" t="str">
        <f>IFERROR(VLOOKUP(E1757,Sheet3!A:H,3,0),"")</f>
        <v xml:space="preserve">千秋　月花                    </v>
      </c>
      <c r="G1757" s="22" t="str">
        <f>IFERROR(VLOOKUP(E1757,Sheet3!A:H,8,0),"")</f>
        <v xml:space="preserve">ジャパン観      </v>
      </c>
      <c r="H1757" s="22" t="str">
        <f>IFERROR(VLOOKUP(E1757,Sheet2!A:B,2,0),"")</f>
        <v/>
      </c>
      <c r="I1757" s="22" t="str">
        <f t="shared" si="113"/>
        <v>120137</v>
      </c>
      <c r="J1757" s="22">
        <f t="shared" si="114"/>
        <v>2</v>
      </c>
      <c r="K1757" s="22">
        <f t="shared" si="115"/>
        <v>4</v>
      </c>
    </row>
    <row r="1758" spans="1:11">
      <c r="A1758" s="22">
        <f>IFERROR(テーブル_Swim015[[#This Row],[競技番号]],"")</f>
        <v>137</v>
      </c>
      <c r="B1758" s="22">
        <f>IFERROR(テーブル_Swim015[[#This Row],[組]],"")</f>
        <v>2</v>
      </c>
      <c r="C1758" s="22">
        <f>IFERROR(テーブル_Swim015[[#This Row],[水路]],"")</f>
        <v>5</v>
      </c>
      <c r="D1758" s="22" t="str">
        <f t="shared" si="112"/>
        <v>13725</v>
      </c>
      <c r="E1758" s="22">
        <f>IFERROR(テーブル_Swim015[[#This Row],[選手番号]],"")</f>
        <v>456</v>
      </c>
      <c r="F1758" s="22" t="str">
        <f>IFERROR(VLOOKUP(E1758,Sheet3!A:H,3,0),"")</f>
        <v xml:space="preserve">池内　有彩                    </v>
      </c>
      <c r="G1758" s="22" t="str">
        <f>IFERROR(VLOOKUP(E1758,Sheet3!A:H,8,0),"")</f>
        <v xml:space="preserve">五百木ＳＣ      </v>
      </c>
      <c r="H1758" s="22" t="str">
        <f>IFERROR(VLOOKUP(E1758,Sheet2!A:B,2,0),"")</f>
        <v/>
      </c>
      <c r="I1758" s="22" t="str">
        <f t="shared" si="113"/>
        <v>456137</v>
      </c>
      <c r="J1758" s="22">
        <f t="shared" si="114"/>
        <v>2</v>
      </c>
      <c r="K1758" s="22">
        <f t="shared" si="115"/>
        <v>5</v>
      </c>
    </row>
    <row r="1759" spans="1:11">
      <c r="A1759" s="22">
        <f>IFERROR(テーブル_Swim015[[#This Row],[競技番号]],"")</f>
        <v>137</v>
      </c>
      <c r="B1759" s="22">
        <f>IFERROR(テーブル_Swim015[[#This Row],[組]],"")</f>
        <v>2</v>
      </c>
      <c r="C1759" s="22">
        <f>IFERROR(テーブル_Swim015[[#This Row],[水路]],"")</f>
        <v>6</v>
      </c>
      <c r="D1759" s="22" t="str">
        <f t="shared" si="112"/>
        <v>13726</v>
      </c>
      <c r="E1759" s="22">
        <f>IFERROR(テーブル_Swim015[[#This Row],[選手番号]],"")</f>
        <v>758</v>
      </c>
      <c r="F1759" s="22" t="str">
        <f>IFERROR(VLOOKUP(E1759,Sheet3!A:H,3,0),"")</f>
        <v xml:space="preserve">大崎由梨那                    </v>
      </c>
      <c r="G1759" s="22" t="str">
        <f>IFERROR(VLOOKUP(E1759,Sheet3!A:H,8,0),"")</f>
        <v xml:space="preserve">ＪＳＳ高知      </v>
      </c>
      <c r="H1759" s="22" t="str">
        <f>IFERROR(VLOOKUP(E1759,Sheet2!A:B,2,0),"")</f>
        <v/>
      </c>
      <c r="I1759" s="22" t="str">
        <f t="shared" si="113"/>
        <v>758137</v>
      </c>
      <c r="J1759" s="22">
        <f t="shared" si="114"/>
        <v>2</v>
      </c>
      <c r="K1759" s="22">
        <f t="shared" si="115"/>
        <v>6</v>
      </c>
    </row>
    <row r="1760" spans="1:11">
      <c r="A1760" s="22">
        <f>IFERROR(テーブル_Swim015[[#This Row],[競技番号]],"")</f>
        <v>137</v>
      </c>
      <c r="B1760" s="22">
        <f>IFERROR(テーブル_Swim015[[#This Row],[組]],"")</f>
        <v>2</v>
      </c>
      <c r="C1760" s="22">
        <f>IFERROR(テーブル_Swim015[[#This Row],[水路]],"")</f>
        <v>7</v>
      </c>
      <c r="D1760" s="22" t="str">
        <f t="shared" si="112"/>
        <v>13727</v>
      </c>
      <c r="E1760" s="22">
        <f>IFERROR(テーブル_Swim015[[#This Row],[選手番号]],"")</f>
        <v>622</v>
      </c>
      <c r="F1760" s="22" t="str">
        <f>IFERROR(VLOOKUP(E1760,Sheet3!A:H,3,0),"")</f>
        <v xml:space="preserve">高山　莉子                    </v>
      </c>
      <c r="G1760" s="22" t="str">
        <f>IFERROR(VLOOKUP(E1760,Sheet3!A:H,8,0),"")</f>
        <v xml:space="preserve">フィッタ松山    </v>
      </c>
      <c r="H1760" s="22" t="str">
        <f>IFERROR(VLOOKUP(E1760,Sheet2!A:B,2,0),"")</f>
        <v/>
      </c>
      <c r="I1760" s="22" t="str">
        <f t="shared" si="113"/>
        <v>622137</v>
      </c>
      <c r="J1760" s="22">
        <f t="shared" si="114"/>
        <v>2</v>
      </c>
      <c r="K1760" s="22">
        <f t="shared" si="115"/>
        <v>7</v>
      </c>
    </row>
    <row r="1761" spans="1:11">
      <c r="A1761" s="22">
        <f>IFERROR(テーブル_Swim015[[#This Row],[競技番号]],"")</f>
        <v>137</v>
      </c>
      <c r="B1761" s="22">
        <f>IFERROR(テーブル_Swim015[[#This Row],[組]],"")</f>
        <v>2</v>
      </c>
      <c r="C1761" s="22">
        <f>IFERROR(テーブル_Swim015[[#This Row],[水路]],"")</f>
        <v>8</v>
      </c>
      <c r="D1761" s="22" t="str">
        <f t="shared" si="112"/>
        <v>13728</v>
      </c>
      <c r="E1761" s="22">
        <f>IFERROR(テーブル_Swim015[[#This Row],[選手番号]],"")</f>
        <v>679</v>
      </c>
      <c r="F1761" s="22" t="str">
        <f>IFERROR(VLOOKUP(E1761,Sheet3!A:H,3,0),"")</f>
        <v xml:space="preserve">大石　晶夢                    </v>
      </c>
      <c r="G1761" s="22" t="str">
        <f>IFERROR(VLOOKUP(E1761,Sheet3!A:H,8,0),"")</f>
        <v xml:space="preserve">フィッタ松前    </v>
      </c>
      <c r="H1761" s="22" t="str">
        <f>IFERROR(VLOOKUP(E1761,Sheet2!A:B,2,0),"")</f>
        <v/>
      </c>
      <c r="I1761" s="22" t="str">
        <f t="shared" si="113"/>
        <v>679137</v>
      </c>
      <c r="J1761" s="22">
        <f t="shared" si="114"/>
        <v>2</v>
      </c>
      <c r="K1761" s="22">
        <f t="shared" si="115"/>
        <v>8</v>
      </c>
    </row>
    <row r="1762" spans="1:11">
      <c r="A1762" s="22">
        <f>IFERROR(テーブル_Swim015[[#This Row],[競技番号]],"")</f>
        <v>138</v>
      </c>
      <c r="B1762" s="22">
        <f>IFERROR(テーブル_Swim015[[#This Row],[組]],"")</f>
        <v>1</v>
      </c>
      <c r="C1762" s="22">
        <f>IFERROR(テーブル_Swim015[[#This Row],[水路]],"")</f>
        <v>1</v>
      </c>
      <c r="D1762" s="22" t="str">
        <f t="shared" si="112"/>
        <v>13811</v>
      </c>
      <c r="E1762" s="22">
        <f>IFERROR(テーブル_Swim015[[#This Row],[選手番号]],"")</f>
        <v>0</v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>0138</v>
      </c>
      <c r="J1762" s="22">
        <f t="shared" si="114"/>
        <v>1</v>
      </c>
      <c r="K1762" s="22">
        <f t="shared" si="115"/>
        <v>1</v>
      </c>
    </row>
    <row r="1763" spans="1:11">
      <c r="A1763" s="22">
        <f>IFERROR(テーブル_Swim015[[#This Row],[競技番号]],"")</f>
        <v>138</v>
      </c>
      <c r="B1763" s="22">
        <f>IFERROR(テーブル_Swim015[[#This Row],[組]],"")</f>
        <v>1</v>
      </c>
      <c r="C1763" s="22">
        <f>IFERROR(テーブル_Swim015[[#This Row],[水路]],"")</f>
        <v>2</v>
      </c>
      <c r="D1763" s="22" t="str">
        <f t="shared" si="112"/>
        <v>13812</v>
      </c>
      <c r="E1763" s="22">
        <f>IFERROR(テーブル_Swim015[[#This Row],[選手番号]],"")</f>
        <v>0</v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>0138</v>
      </c>
      <c r="J1763" s="22">
        <f t="shared" si="114"/>
        <v>1</v>
      </c>
      <c r="K1763" s="22">
        <f t="shared" si="115"/>
        <v>2</v>
      </c>
    </row>
    <row r="1764" spans="1:11">
      <c r="A1764" s="22">
        <f>IFERROR(テーブル_Swim015[[#This Row],[競技番号]],"")</f>
        <v>138</v>
      </c>
      <c r="B1764" s="22">
        <f>IFERROR(テーブル_Swim015[[#This Row],[組]],"")</f>
        <v>1</v>
      </c>
      <c r="C1764" s="22">
        <f>IFERROR(テーブル_Swim015[[#This Row],[水路]],"")</f>
        <v>3</v>
      </c>
      <c r="D1764" s="22" t="str">
        <f t="shared" si="112"/>
        <v>13813</v>
      </c>
      <c r="E1764" s="22">
        <f>IFERROR(テーブル_Swim015[[#This Row],[選手番号]],"")</f>
        <v>147</v>
      </c>
      <c r="F1764" s="22" t="str">
        <f>IFERROR(VLOOKUP(E1764,Sheet3!A:H,3,0),"")</f>
        <v xml:space="preserve">矢野　　陽                    </v>
      </c>
      <c r="G1764" s="22" t="str">
        <f>IFERROR(VLOOKUP(E1764,Sheet3!A:H,8,0),"")</f>
        <v xml:space="preserve">伊藤ＳＳ        </v>
      </c>
      <c r="H1764" s="22" t="str">
        <f>IFERROR(VLOOKUP(E1764,Sheet2!A:B,2,0),"")</f>
        <v/>
      </c>
      <c r="I1764" s="22" t="str">
        <f t="shared" si="113"/>
        <v>147138</v>
      </c>
      <c r="J1764" s="22">
        <f t="shared" si="114"/>
        <v>1</v>
      </c>
      <c r="K1764" s="22">
        <f t="shared" si="115"/>
        <v>3</v>
      </c>
    </row>
    <row r="1765" spans="1:11">
      <c r="A1765" s="22">
        <f>IFERROR(テーブル_Swim015[[#This Row],[競技番号]],"")</f>
        <v>138</v>
      </c>
      <c r="B1765" s="22">
        <f>IFERROR(テーブル_Swim015[[#This Row],[組]],"")</f>
        <v>1</v>
      </c>
      <c r="C1765" s="22">
        <f>IFERROR(テーブル_Swim015[[#This Row],[水路]],"")</f>
        <v>4</v>
      </c>
      <c r="D1765" s="22" t="str">
        <f t="shared" si="112"/>
        <v>13814</v>
      </c>
      <c r="E1765" s="22">
        <f>IFERROR(テーブル_Swim015[[#This Row],[選手番号]],"")</f>
        <v>249</v>
      </c>
      <c r="F1765" s="22" t="str">
        <f>IFERROR(VLOOKUP(E1765,Sheet3!A:H,3,0),"")</f>
        <v xml:space="preserve">飯間　喜一                    </v>
      </c>
      <c r="G1765" s="22" t="str">
        <f>IFERROR(VLOOKUP(E1765,Sheet3!A:H,8,0),"")</f>
        <v xml:space="preserve">JSSセンコー     </v>
      </c>
      <c r="H1765" s="22" t="str">
        <f>IFERROR(VLOOKUP(E1765,Sheet2!A:B,2,0),"")</f>
        <v/>
      </c>
      <c r="I1765" s="22" t="str">
        <f t="shared" si="113"/>
        <v>249138</v>
      </c>
      <c r="J1765" s="22">
        <f t="shared" si="114"/>
        <v>1</v>
      </c>
      <c r="K1765" s="22">
        <f t="shared" si="115"/>
        <v>4</v>
      </c>
    </row>
    <row r="1766" spans="1:11">
      <c r="A1766" s="22">
        <f>IFERROR(テーブル_Swim015[[#This Row],[競技番号]],"")</f>
        <v>138</v>
      </c>
      <c r="B1766" s="22">
        <f>IFERROR(テーブル_Swim015[[#This Row],[組]],"")</f>
        <v>1</v>
      </c>
      <c r="C1766" s="22">
        <f>IFERROR(テーブル_Swim015[[#This Row],[水路]],"")</f>
        <v>5</v>
      </c>
      <c r="D1766" s="22" t="str">
        <f t="shared" si="112"/>
        <v>13815</v>
      </c>
      <c r="E1766" s="22">
        <f>IFERROR(テーブル_Swim015[[#This Row],[選手番号]],"")</f>
        <v>100</v>
      </c>
      <c r="F1766" s="22" t="str">
        <f>IFERROR(VLOOKUP(E1766,Sheet3!A:H,3,0),"")</f>
        <v xml:space="preserve">下川　大輔                    </v>
      </c>
      <c r="G1766" s="22" t="str">
        <f>IFERROR(VLOOKUP(E1766,Sheet3!A:H,8,0),"")</f>
        <v xml:space="preserve">ジャパン観      </v>
      </c>
      <c r="H1766" s="22" t="str">
        <f>IFERROR(VLOOKUP(E1766,Sheet2!A:B,2,0),"")</f>
        <v/>
      </c>
      <c r="I1766" s="22" t="str">
        <f t="shared" si="113"/>
        <v>100138</v>
      </c>
      <c r="J1766" s="22">
        <f t="shared" si="114"/>
        <v>1</v>
      </c>
      <c r="K1766" s="22">
        <f t="shared" si="115"/>
        <v>5</v>
      </c>
    </row>
    <row r="1767" spans="1:11">
      <c r="A1767" s="22">
        <f>IFERROR(テーブル_Swim015[[#This Row],[競技番号]],"")</f>
        <v>138</v>
      </c>
      <c r="B1767" s="22">
        <f>IFERROR(テーブル_Swim015[[#This Row],[組]],"")</f>
        <v>1</v>
      </c>
      <c r="C1767" s="22">
        <f>IFERROR(テーブル_Swim015[[#This Row],[水路]],"")</f>
        <v>6</v>
      </c>
      <c r="D1767" s="22" t="str">
        <f t="shared" si="112"/>
        <v>13816</v>
      </c>
      <c r="E1767" s="22">
        <f>IFERROR(テーブル_Swim015[[#This Row],[選手番号]],"")</f>
        <v>153</v>
      </c>
      <c r="F1767" s="22" t="str">
        <f>IFERROR(VLOOKUP(E1767,Sheet3!A:H,3,0),"")</f>
        <v xml:space="preserve">薄井　悠斗                    </v>
      </c>
      <c r="G1767" s="22" t="str">
        <f>IFERROR(VLOOKUP(E1767,Sheet3!A:H,8,0),"")</f>
        <v xml:space="preserve">伊藤ＳＳ        </v>
      </c>
      <c r="H1767" s="22" t="str">
        <f>IFERROR(VLOOKUP(E1767,Sheet2!A:B,2,0),"")</f>
        <v/>
      </c>
      <c r="I1767" s="22" t="str">
        <f t="shared" si="113"/>
        <v>153138</v>
      </c>
      <c r="J1767" s="22">
        <f t="shared" si="114"/>
        <v>1</v>
      </c>
      <c r="K1767" s="22">
        <f t="shared" si="115"/>
        <v>6</v>
      </c>
    </row>
    <row r="1768" spans="1:11">
      <c r="A1768" s="22">
        <f>IFERROR(テーブル_Swim015[[#This Row],[競技番号]],"")</f>
        <v>138</v>
      </c>
      <c r="B1768" s="22">
        <f>IFERROR(テーブル_Swim015[[#This Row],[組]],"")</f>
        <v>1</v>
      </c>
      <c r="C1768" s="22">
        <f>IFERROR(テーブル_Swim015[[#This Row],[水路]],"")</f>
        <v>7</v>
      </c>
      <c r="D1768" s="22" t="str">
        <f t="shared" si="112"/>
        <v>13817</v>
      </c>
      <c r="E1768" s="22">
        <f>IFERROR(テーブル_Swim015[[#This Row],[選手番号]],"")</f>
        <v>0</v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>0138</v>
      </c>
      <c r="J1768" s="22">
        <f t="shared" si="114"/>
        <v>1</v>
      </c>
      <c r="K1768" s="22">
        <f t="shared" si="115"/>
        <v>7</v>
      </c>
    </row>
    <row r="1769" spans="1:11">
      <c r="A1769" s="22">
        <f>IFERROR(テーブル_Swim015[[#This Row],[競技番号]],"")</f>
        <v>138</v>
      </c>
      <c r="B1769" s="22">
        <f>IFERROR(テーブル_Swim015[[#This Row],[組]],"")</f>
        <v>1</v>
      </c>
      <c r="C1769" s="22">
        <f>IFERROR(テーブル_Swim015[[#This Row],[水路]],"")</f>
        <v>8</v>
      </c>
      <c r="D1769" s="22" t="str">
        <f t="shared" si="112"/>
        <v>13818</v>
      </c>
      <c r="E1769" s="22">
        <f>IFERROR(テーブル_Swim015[[#This Row],[選手番号]],"")</f>
        <v>0</v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>0138</v>
      </c>
      <c r="J1769" s="22">
        <f t="shared" si="114"/>
        <v>1</v>
      </c>
      <c r="K1769" s="22">
        <f t="shared" si="115"/>
        <v>8</v>
      </c>
    </row>
    <row r="1770" spans="1:11">
      <c r="A1770" s="22">
        <f>IFERROR(テーブル_Swim015[[#This Row],[競技番号]],"")</f>
        <v>138</v>
      </c>
      <c r="B1770" s="22">
        <f>IFERROR(テーブル_Swim015[[#This Row],[組]],"")</f>
        <v>2</v>
      </c>
      <c r="C1770" s="22">
        <f>IFERROR(テーブル_Swim015[[#This Row],[水路]],"")</f>
        <v>1</v>
      </c>
      <c r="D1770" s="22" t="str">
        <f t="shared" si="112"/>
        <v>13821</v>
      </c>
      <c r="E1770" s="22">
        <f>IFERROR(テーブル_Swim015[[#This Row],[選手番号]],"")</f>
        <v>385</v>
      </c>
      <c r="F1770" s="22" t="str">
        <f>IFERROR(VLOOKUP(E1770,Sheet3!A:H,3,0),"")</f>
        <v xml:space="preserve">上田　一彪                    </v>
      </c>
      <c r="G1770" s="22" t="str">
        <f>IFERROR(VLOOKUP(E1770,Sheet3!A:H,8,0),"")</f>
        <v xml:space="preserve">ＯＫ脇町        </v>
      </c>
      <c r="H1770" s="22" t="str">
        <f>IFERROR(VLOOKUP(E1770,Sheet2!A:B,2,0),"")</f>
        <v/>
      </c>
      <c r="I1770" s="22" t="str">
        <f t="shared" si="113"/>
        <v>385138</v>
      </c>
      <c r="J1770" s="22">
        <f t="shared" si="114"/>
        <v>2</v>
      </c>
      <c r="K1770" s="22">
        <f t="shared" si="115"/>
        <v>1</v>
      </c>
    </row>
    <row r="1771" spans="1:11">
      <c r="A1771" s="22">
        <f>IFERROR(テーブル_Swim015[[#This Row],[競技番号]],"")</f>
        <v>138</v>
      </c>
      <c r="B1771" s="22">
        <f>IFERROR(テーブル_Swim015[[#This Row],[組]],"")</f>
        <v>2</v>
      </c>
      <c r="C1771" s="22">
        <f>IFERROR(テーブル_Swim015[[#This Row],[水路]],"")</f>
        <v>2</v>
      </c>
      <c r="D1771" s="22" t="str">
        <f t="shared" si="112"/>
        <v>13822</v>
      </c>
      <c r="E1771" s="22">
        <f>IFERROR(テーブル_Swim015[[#This Row],[選手番号]],"")</f>
        <v>192</v>
      </c>
      <c r="F1771" s="22" t="str">
        <f>IFERROR(VLOOKUP(E1771,Sheet3!A:H,3,0),"")</f>
        <v xml:space="preserve">田島　優士                    </v>
      </c>
      <c r="G1771" s="22" t="str">
        <f>IFERROR(VLOOKUP(E1771,Sheet3!A:H,8,0),"")</f>
        <v xml:space="preserve">坂出伊藤ＳＳ    </v>
      </c>
      <c r="H1771" s="22" t="str">
        <f>IFERROR(VLOOKUP(E1771,Sheet2!A:B,2,0),"")</f>
        <v/>
      </c>
      <c r="I1771" s="22" t="str">
        <f t="shared" si="113"/>
        <v>192138</v>
      </c>
      <c r="J1771" s="22">
        <f t="shared" si="114"/>
        <v>2</v>
      </c>
      <c r="K1771" s="22">
        <f t="shared" si="115"/>
        <v>2</v>
      </c>
    </row>
    <row r="1772" spans="1:11">
      <c r="A1772" s="22">
        <f>IFERROR(テーブル_Swim015[[#This Row],[競技番号]],"")</f>
        <v>138</v>
      </c>
      <c r="B1772" s="22">
        <f>IFERROR(テーブル_Swim015[[#This Row],[組]],"")</f>
        <v>2</v>
      </c>
      <c r="C1772" s="22">
        <f>IFERROR(テーブル_Swim015[[#This Row],[水路]],"")</f>
        <v>3</v>
      </c>
      <c r="D1772" s="22" t="str">
        <f t="shared" si="112"/>
        <v>13823</v>
      </c>
      <c r="E1772" s="22">
        <f>IFERROR(テーブル_Swim015[[#This Row],[選手番号]],"")</f>
        <v>94</v>
      </c>
      <c r="F1772" s="22" t="str">
        <f>IFERROR(VLOOKUP(E1772,Sheet3!A:H,3,0),"")</f>
        <v xml:space="preserve">浅野　光輝                    </v>
      </c>
      <c r="G1772" s="22" t="str">
        <f>IFERROR(VLOOKUP(E1772,Sheet3!A:H,8,0),"")</f>
        <v xml:space="preserve">ジャパン観      </v>
      </c>
      <c r="H1772" s="22" t="str">
        <f>IFERROR(VLOOKUP(E1772,Sheet2!A:B,2,0),"")</f>
        <v/>
      </c>
      <c r="I1772" s="22" t="str">
        <f t="shared" si="113"/>
        <v>94138</v>
      </c>
      <c r="J1772" s="22">
        <f t="shared" si="114"/>
        <v>2</v>
      </c>
      <c r="K1772" s="22">
        <f t="shared" si="115"/>
        <v>3</v>
      </c>
    </row>
    <row r="1773" spans="1:11">
      <c r="A1773" s="22">
        <f>IFERROR(テーブル_Swim015[[#This Row],[競技番号]],"")</f>
        <v>138</v>
      </c>
      <c r="B1773" s="22">
        <f>IFERROR(テーブル_Swim015[[#This Row],[組]],"")</f>
        <v>2</v>
      </c>
      <c r="C1773" s="22">
        <f>IFERROR(テーブル_Swim015[[#This Row],[水路]],"")</f>
        <v>4</v>
      </c>
      <c r="D1773" s="22" t="str">
        <f t="shared" si="112"/>
        <v>13824</v>
      </c>
      <c r="E1773" s="22">
        <f>IFERROR(テーブル_Swim015[[#This Row],[選手番号]],"")</f>
        <v>150</v>
      </c>
      <c r="F1773" s="22" t="str">
        <f>IFERROR(VLOOKUP(E1773,Sheet3!A:H,3,0),"")</f>
        <v xml:space="preserve">中村　将瑛                    </v>
      </c>
      <c r="G1773" s="22" t="str">
        <f>IFERROR(VLOOKUP(E1773,Sheet3!A:H,8,0),"")</f>
        <v xml:space="preserve">伊藤ＳＳ        </v>
      </c>
      <c r="H1773" s="22" t="str">
        <f>IFERROR(VLOOKUP(E1773,Sheet2!A:B,2,0),"")</f>
        <v/>
      </c>
      <c r="I1773" s="22" t="str">
        <f t="shared" si="113"/>
        <v>150138</v>
      </c>
      <c r="J1773" s="22">
        <f t="shared" si="114"/>
        <v>2</v>
      </c>
      <c r="K1773" s="22">
        <f t="shared" si="115"/>
        <v>4</v>
      </c>
    </row>
    <row r="1774" spans="1:11">
      <c r="A1774" s="22">
        <f>IFERROR(テーブル_Swim015[[#This Row],[競技番号]],"")</f>
        <v>138</v>
      </c>
      <c r="B1774" s="22">
        <f>IFERROR(テーブル_Swim015[[#This Row],[組]],"")</f>
        <v>2</v>
      </c>
      <c r="C1774" s="22">
        <f>IFERROR(テーブル_Swim015[[#This Row],[水路]],"")</f>
        <v>5</v>
      </c>
      <c r="D1774" s="22" t="str">
        <f t="shared" si="112"/>
        <v>13825</v>
      </c>
      <c r="E1774" s="22">
        <f>IFERROR(テーブル_Swim015[[#This Row],[選手番号]],"")</f>
        <v>364</v>
      </c>
      <c r="F1774" s="22" t="str">
        <f>IFERROR(VLOOKUP(E1774,Sheet3!A:H,3,0),"")</f>
        <v xml:space="preserve">鈴木　海吏                    </v>
      </c>
      <c r="G1774" s="22" t="str">
        <f>IFERROR(VLOOKUP(E1774,Sheet3!A:H,8,0),"")</f>
        <v xml:space="preserve">ＯＫＳＳ        </v>
      </c>
      <c r="H1774" s="22" t="str">
        <f>IFERROR(VLOOKUP(E1774,Sheet2!A:B,2,0),"")</f>
        <v/>
      </c>
      <c r="I1774" s="22" t="str">
        <f t="shared" si="113"/>
        <v>364138</v>
      </c>
      <c r="J1774" s="22">
        <f t="shared" si="114"/>
        <v>2</v>
      </c>
      <c r="K1774" s="22">
        <f t="shared" si="115"/>
        <v>5</v>
      </c>
    </row>
    <row r="1775" spans="1:11">
      <c r="A1775" s="22">
        <f>IFERROR(テーブル_Swim015[[#This Row],[競技番号]],"")</f>
        <v>138</v>
      </c>
      <c r="B1775" s="22">
        <f>IFERROR(テーブル_Swim015[[#This Row],[組]],"")</f>
        <v>2</v>
      </c>
      <c r="C1775" s="22">
        <f>IFERROR(テーブル_Swim015[[#This Row],[水路]],"")</f>
        <v>6</v>
      </c>
      <c r="D1775" s="22" t="str">
        <f t="shared" si="112"/>
        <v>13826</v>
      </c>
      <c r="E1775" s="22">
        <f>IFERROR(テーブル_Swim015[[#This Row],[選手番号]],"")</f>
        <v>404</v>
      </c>
      <c r="F1775" s="22" t="str">
        <f>IFERROR(VLOOKUP(E1775,Sheet3!A:H,3,0),"")</f>
        <v xml:space="preserve">岡野　翔平                    </v>
      </c>
      <c r="G1775" s="22" t="str">
        <f>IFERROR(VLOOKUP(E1775,Sheet3!A:H,8,0),"")</f>
        <v xml:space="preserve">ＯＫ藍住        </v>
      </c>
      <c r="H1775" s="22" t="str">
        <f>IFERROR(VLOOKUP(E1775,Sheet2!A:B,2,0),"")</f>
        <v/>
      </c>
      <c r="I1775" s="22" t="str">
        <f t="shared" si="113"/>
        <v>404138</v>
      </c>
      <c r="J1775" s="22">
        <f t="shared" si="114"/>
        <v>2</v>
      </c>
      <c r="K1775" s="22">
        <f t="shared" si="115"/>
        <v>6</v>
      </c>
    </row>
    <row r="1776" spans="1:11">
      <c r="A1776" s="22">
        <f>IFERROR(テーブル_Swim015[[#This Row],[競技番号]],"")</f>
        <v>138</v>
      </c>
      <c r="B1776" s="22">
        <f>IFERROR(テーブル_Swim015[[#This Row],[組]],"")</f>
        <v>2</v>
      </c>
      <c r="C1776" s="22">
        <f>IFERROR(テーブル_Swim015[[#This Row],[水路]],"")</f>
        <v>7</v>
      </c>
      <c r="D1776" s="22" t="str">
        <f t="shared" si="112"/>
        <v>13827</v>
      </c>
      <c r="E1776" s="22">
        <f>IFERROR(テーブル_Swim015[[#This Row],[選手番号]],"")</f>
        <v>768</v>
      </c>
      <c r="F1776" s="22" t="str">
        <f>IFERROR(VLOOKUP(E1776,Sheet3!A:H,3,0),"")</f>
        <v xml:space="preserve">安原　優輝                    </v>
      </c>
      <c r="G1776" s="22" t="str">
        <f>IFERROR(VLOOKUP(E1776,Sheet3!A:H,8,0),"")</f>
        <v xml:space="preserve">ZEYO-ST         </v>
      </c>
      <c r="H1776" s="22" t="str">
        <f>IFERROR(VLOOKUP(E1776,Sheet2!A:B,2,0),"")</f>
        <v/>
      </c>
      <c r="I1776" s="22" t="str">
        <f t="shared" si="113"/>
        <v>768138</v>
      </c>
      <c r="J1776" s="22">
        <f t="shared" si="114"/>
        <v>2</v>
      </c>
      <c r="K1776" s="22">
        <f t="shared" si="115"/>
        <v>7</v>
      </c>
    </row>
    <row r="1777" spans="1:11">
      <c r="A1777" s="22">
        <f>IFERROR(テーブル_Swim015[[#This Row],[競技番号]],"")</f>
        <v>138</v>
      </c>
      <c r="B1777" s="22">
        <f>IFERROR(テーブル_Swim015[[#This Row],[組]],"")</f>
        <v>2</v>
      </c>
      <c r="C1777" s="22">
        <f>IFERROR(テーブル_Swim015[[#This Row],[水路]],"")</f>
        <v>8</v>
      </c>
      <c r="D1777" s="22" t="str">
        <f t="shared" si="112"/>
        <v>13828</v>
      </c>
      <c r="E1777" s="22">
        <f>IFERROR(テーブル_Swim015[[#This Row],[選手番号]],"")</f>
        <v>769</v>
      </c>
      <c r="F1777" s="22" t="str">
        <f>IFERROR(VLOOKUP(E1777,Sheet3!A:H,3,0),"")</f>
        <v xml:space="preserve">鈴田　蒼斗                    </v>
      </c>
      <c r="G1777" s="22" t="str">
        <f>IFERROR(VLOOKUP(E1777,Sheet3!A:H,8,0),"")</f>
        <v xml:space="preserve">ZEYO-ST         </v>
      </c>
      <c r="H1777" s="22" t="str">
        <f>IFERROR(VLOOKUP(E1777,Sheet2!A:B,2,0),"")</f>
        <v/>
      </c>
      <c r="I1777" s="22" t="str">
        <f t="shared" si="113"/>
        <v>769138</v>
      </c>
      <c r="J1777" s="22">
        <f t="shared" si="114"/>
        <v>2</v>
      </c>
      <c r="K1777" s="22">
        <f t="shared" si="115"/>
        <v>8</v>
      </c>
    </row>
    <row r="1778" spans="1:11">
      <c r="A1778" s="22">
        <f>IFERROR(テーブル_Swim015[[#This Row],[競技番号]],"")</f>
        <v>139</v>
      </c>
      <c r="B1778" s="22">
        <f>IFERROR(テーブル_Swim015[[#This Row],[組]],"")</f>
        <v>1</v>
      </c>
      <c r="C1778" s="22">
        <f>IFERROR(テーブル_Swim015[[#This Row],[水路]],"")</f>
        <v>1</v>
      </c>
      <c r="D1778" s="22" t="str">
        <f t="shared" si="112"/>
        <v>13911</v>
      </c>
      <c r="E1778" s="22">
        <f>IFERROR(テーブル_Swim015[[#This Row],[選手番号]],"")</f>
        <v>0</v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>0139</v>
      </c>
      <c r="J1778" s="22">
        <f t="shared" si="114"/>
        <v>1</v>
      </c>
      <c r="K1778" s="22">
        <f t="shared" si="115"/>
        <v>1</v>
      </c>
    </row>
    <row r="1779" spans="1:11">
      <c r="A1779" s="22">
        <f>IFERROR(テーブル_Swim015[[#This Row],[競技番号]],"")</f>
        <v>139</v>
      </c>
      <c r="B1779" s="22">
        <f>IFERROR(テーブル_Swim015[[#This Row],[組]],"")</f>
        <v>1</v>
      </c>
      <c r="C1779" s="22">
        <f>IFERROR(テーブル_Swim015[[#This Row],[水路]],"")</f>
        <v>2</v>
      </c>
      <c r="D1779" s="22" t="str">
        <f t="shared" si="112"/>
        <v>13912</v>
      </c>
      <c r="E1779" s="22">
        <f>IFERROR(テーブル_Swim015[[#This Row],[選手番号]],"")</f>
        <v>82</v>
      </c>
      <c r="F1779" s="22" t="str">
        <f>IFERROR(VLOOKUP(E1779,Sheet3!A:H,3,0),"")</f>
        <v xml:space="preserve">佐久間祥子                    </v>
      </c>
      <c r="G1779" s="22" t="str">
        <f>IFERROR(VLOOKUP(E1779,Sheet3!A:H,8,0),"")</f>
        <v xml:space="preserve">ジャパン丸亀    </v>
      </c>
      <c r="H1779" s="22" t="str">
        <f>IFERROR(VLOOKUP(E1779,Sheet2!A:B,2,0),"")</f>
        <v/>
      </c>
      <c r="I1779" s="22" t="str">
        <f t="shared" si="113"/>
        <v>82139</v>
      </c>
      <c r="J1779" s="22">
        <f t="shared" si="114"/>
        <v>1</v>
      </c>
      <c r="K1779" s="22">
        <f t="shared" si="115"/>
        <v>2</v>
      </c>
    </row>
    <row r="1780" spans="1:11">
      <c r="A1780" s="22">
        <f>IFERROR(テーブル_Swim015[[#This Row],[競技番号]],"")</f>
        <v>139</v>
      </c>
      <c r="B1780" s="22">
        <f>IFERROR(テーブル_Swim015[[#This Row],[組]],"")</f>
        <v>1</v>
      </c>
      <c r="C1780" s="22">
        <f>IFERROR(テーブル_Swim015[[#This Row],[水路]],"")</f>
        <v>3</v>
      </c>
      <c r="D1780" s="22" t="str">
        <f t="shared" si="112"/>
        <v>13913</v>
      </c>
      <c r="E1780" s="22">
        <f>IFERROR(テーブル_Swim015[[#This Row],[選手番号]],"")</f>
        <v>202</v>
      </c>
      <c r="F1780" s="22" t="str">
        <f>IFERROR(VLOOKUP(E1780,Sheet3!A:H,3,0),"")</f>
        <v xml:space="preserve">吉田　　恵                    </v>
      </c>
      <c r="G1780" s="22" t="str">
        <f>IFERROR(VLOOKUP(E1780,Sheet3!A:H,8,0),"")</f>
        <v xml:space="preserve">坂出伊藤ＳＳ    </v>
      </c>
      <c r="H1780" s="22" t="str">
        <f>IFERROR(VLOOKUP(E1780,Sheet2!A:B,2,0),"")</f>
        <v/>
      </c>
      <c r="I1780" s="22" t="str">
        <f t="shared" si="113"/>
        <v>202139</v>
      </c>
      <c r="J1780" s="22">
        <f t="shared" si="114"/>
        <v>1</v>
      </c>
      <c r="K1780" s="22">
        <f t="shared" si="115"/>
        <v>3</v>
      </c>
    </row>
    <row r="1781" spans="1:11">
      <c r="A1781" s="22">
        <f>IFERROR(テーブル_Swim015[[#This Row],[競技番号]],"")</f>
        <v>139</v>
      </c>
      <c r="B1781" s="22">
        <f>IFERROR(テーブル_Swim015[[#This Row],[組]],"")</f>
        <v>1</v>
      </c>
      <c r="C1781" s="22">
        <f>IFERROR(テーブル_Swim015[[#This Row],[水路]],"")</f>
        <v>4</v>
      </c>
      <c r="D1781" s="22" t="str">
        <f t="shared" si="112"/>
        <v>13914</v>
      </c>
      <c r="E1781" s="22">
        <f>IFERROR(テーブル_Swim015[[#This Row],[選手番号]],"")</f>
        <v>32</v>
      </c>
      <c r="F1781" s="22" t="str">
        <f>IFERROR(VLOOKUP(E1781,Sheet3!A:H,3,0),"")</f>
        <v xml:space="preserve">栗　　彩菜                    </v>
      </c>
      <c r="G1781" s="22" t="str">
        <f>IFERROR(VLOOKUP(E1781,Sheet3!A:H,8,0),"")</f>
        <v xml:space="preserve">ジャパン高松    </v>
      </c>
      <c r="H1781" s="22" t="str">
        <f>IFERROR(VLOOKUP(E1781,Sheet2!A:B,2,0),"")</f>
        <v/>
      </c>
      <c r="I1781" s="22" t="str">
        <f t="shared" si="113"/>
        <v>32139</v>
      </c>
      <c r="J1781" s="22">
        <f t="shared" si="114"/>
        <v>1</v>
      </c>
      <c r="K1781" s="22">
        <f t="shared" si="115"/>
        <v>4</v>
      </c>
    </row>
    <row r="1782" spans="1:11">
      <c r="A1782" s="22">
        <f>IFERROR(テーブル_Swim015[[#This Row],[競技番号]],"")</f>
        <v>139</v>
      </c>
      <c r="B1782" s="22">
        <f>IFERROR(テーブル_Swim015[[#This Row],[組]],"")</f>
        <v>1</v>
      </c>
      <c r="C1782" s="22">
        <f>IFERROR(テーブル_Swim015[[#This Row],[水路]],"")</f>
        <v>5</v>
      </c>
      <c r="D1782" s="22" t="str">
        <f t="shared" si="112"/>
        <v>13915</v>
      </c>
      <c r="E1782" s="22">
        <f>IFERROR(テーブル_Swim015[[#This Row],[選手番号]],"")</f>
        <v>485</v>
      </c>
      <c r="F1782" s="22" t="str">
        <f>IFERROR(VLOOKUP(E1782,Sheet3!A:H,3,0),"")</f>
        <v xml:space="preserve">片山瑠々花                    </v>
      </c>
      <c r="G1782" s="22" t="str">
        <f>IFERROR(VLOOKUP(E1782,Sheet3!A:H,8,0),"")</f>
        <v xml:space="preserve">南海ＤＣ        </v>
      </c>
      <c r="H1782" s="22" t="str">
        <f>IFERROR(VLOOKUP(E1782,Sheet2!A:B,2,0),"")</f>
        <v/>
      </c>
      <c r="I1782" s="22" t="str">
        <f t="shared" si="113"/>
        <v>485139</v>
      </c>
      <c r="J1782" s="22">
        <f t="shared" si="114"/>
        <v>1</v>
      </c>
      <c r="K1782" s="22">
        <f t="shared" si="115"/>
        <v>5</v>
      </c>
    </row>
    <row r="1783" spans="1:11">
      <c r="A1783" s="22">
        <f>IFERROR(テーブル_Swim015[[#This Row],[競技番号]],"")</f>
        <v>139</v>
      </c>
      <c r="B1783" s="22">
        <f>IFERROR(テーブル_Swim015[[#This Row],[組]],"")</f>
        <v>1</v>
      </c>
      <c r="C1783" s="22">
        <f>IFERROR(テーブル_Swim015[[#This Row],[水路]],"")</f>
        <v>6</v>
      </c>
      <c r="D1783" s="22" t="str">
        <f t="shared" si="112"/>
        <v>13916</v>
      </c>
      <c r="E1783" s="22">
        <f>IFERROR(テーブル_Swim015[[#This Row],[選手番号]],"")</f>
        <v>797</v>
      </c>
      <c r="F1783" s="22" t="str">
        <f>IFERROR(VLOOKUP(E1783,Sheet3!A:H,3,0),"")</f>
        <v xml:space="preserve">丸山ここね                    </v>
      </c>
      <c r="G1783" s="22" t="str">
        <f>IFERROR(VLOOKUP(E1783,Sheet3!A:H,8,0),"")</f>
        <v xml:space="preserve">さくらＳＣ      </v>
      </c>
      <c r="H1783" s="22" t="str">
        <f>IFERROR(VLOOKUP(E1783,Sheet2!A:B,2,0),"")</f>
        <v/>
      </c>
      <c r="I1783" s="22" t="str">
        <f t="shared" si="113"/>
        <v>797139</v>
      </c>
      <c r="J1783" s="22">
        <f t="shared" si="114"/>
        <v>1</v>
      </c>
      <c r="K1783" s="22">
        <f t="shared" si="115"/>
        <v>6</v>
      </c>
    </row>
    <row r="1784" spans="1:11">
      <c r="A1784" s="22">
        <f>IFERROR(テーブル_Swim015[[#This Row],[競技番号]],"")</f>
        <v>139</v>
      </c>
      <c r="B1784" s="22">
        <f>IFERROR(テーブル_Swim015[[#This Row],[組]],"")</f>
        <v>1</v>
      </c>
      <c r="C1784" s="22">
        <f>IFERROR(テーブル_Swim015[[#This Row],[水路]],"")</f>
        <v>7</v>
      </c>
      <c r="D1784" s="22" t="str">
        <f t="shared" si="112"/>
        <v>13917</v>
      </c>
      <c r="E1784" s="22">
        <f>IFERROR(テーブル_Swim015[[#This Row],[選手番号]],"")</f>
        <v>162</v>
      </c>
      <c r="F1784" s="22" t="str">
        <f>IFERROR(VLOOKUP(E1784,Sheet3!A:H,3,0),"")</f>
        <v xml:space="preserve">搆口　美颯                    </v>
      </c>
      <c r="G1784" s="22" t="str">
        <f>IFERROR(VLOOKUP(E1784,Sheet3!A:H,8,0),"")</f>
        <v xml:space="preserve">伊藤ＳＳ        </v>
      </c>
      <c r="H1784" s="22" t="str">
        <f>IFERROR(VLOOKUP(E1784,Sheet2!A:B,2,0),"")</f>
        <v/>
      </c>
      <c r="I1784" s="22" t="str">
        <f t="shared" si="113"/>
        <v>162139</v>
      </c>
      <c r="J1784" s="22">
        <f t="shared" si="114"/>
        <v>1</v>
      </c>
      <c r="K1784" s="22">
        <f t="shared" si="115"/>
        <v>7</v>
      </c>
    </row>
    <row r="1785" spans="1:11">
      <c r="A1785" s="22">
        <f>IFERROR(テーブル_Swim015[[#This Row],[競技番号]],"")</f>
        <v>139</v>
      </c>
      <c r="B1785" s="22">
        <f>IFERROR(テーブル_Swim015[[#This Row],[組]],"")</f>
        <v>1</v>
      </c>
      <c r="C1785" s="22">
        <f>IFERROR(テーブル_Swim015[[#This Row],[水路]],"")</f>
        <v>8</v>
      </c>
      <c r="D1785" s="22" t="str">
        <f t="shared" si="112"/>
        <v>13918</v>
      </c>
      <c r="E1785" s="22">
        <f>IFERROR(テーブル_Swim015[[#This Row],[選手番号]],"")</f>
        <v>0</v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>0139</v>
      </c>
      <c r="J1785" s="22">
        <f t="shared" si="114"/>
        <v>1</v>
      </c>
      <c r="K1785" s="22">
        <f t="shared" si="115"/>
        <v>8</v>
      </c>
    </row>
    <row r="1786" spans="1:11">
      <c r="A1786" s="22">
        <f>IFERROR(テーブル_Swim015[[#This Row],[競技番号]],"")</f>
        <v>139</v>
      </c>
      <c r="B1786" s="22">
        <f>IFERROR(テーブル_Swim015[[#This Row],[組]],"")</f>
        <v>2</v>
      </c>
      <c r="C1786" s="22">
        <f>IFERROR(テーブル_Swim015[[#This Row],[水路]],"")</f>
        <v>1</v>
      </c>
      <c r="D1786" s="22" t="str">
        <f t="shared" si="112"/>
        <v>13921</v>
      </c>
      <c r="E1786" s="22">
        <f>IFERROR(テーブル_Swim015[[#This Row],[選手番号]],"")</f>
        <v>579</v>
      </c>
      <c r="F1786" s="22" t="str">
        <f>IFERROR(VLOOKUP(E1786,Sheet3!A:H,3,0),"")</f>
        <v xml:space="preserve">別府　彩羽                    </v>
      </c>
      <c r="G1786" s="22" t="str">
        <f>IFERROR(VLOOKUP(E1786,Sheet3!A:H,8,0),"")</f>
        <v xml:space="preserve">マコトSC双葉    </v>
      </c>
      <c r="H1786" s="22" t="str">
        <f>IFERROR(VLOOKUP(E1786,Sheet2!A:B,2,0),"")</f>
        <v/>
      </c>
      <c r="I1786" s="22" t="str">
        <f t="shared" si="113"/>
        <v>579139</v>
      </c>
      <c r="J1786" s="22">
        <f t="shared" si="114"/>
        <v>2</v>
      </c>
      <c r="K1786" s="22">
        <f t="shared" si="115"/>
        <v>1</v>
      </c>
    </row>
    <row r="1787" spans="1:11">
      <c r="A1787" s="22">
        <f>IFERROR(テーブル_Swim015[[#This Row],[競技番号]],"")</f>
        <v>139</v>
      </c>
      <c r="B1787" s="22">
        <f>IFERROR(テーブル_Swim015[[#This Row],[組]],"")</f>
        <v>2</v>
      </c>
      <c r="C1787" s="22">
        <f>IFERROR(テーブル_Swim015[[#This Row],[水路]],"")</f>
        <v>2</v>
      </c>
      <c r="D1787" s="22" t="str">
        <f t="shared" si="112"/>
        <v>13922</v>
      </c>
      <c r="E1787" s="22">
        <f>IFERROR(テーブル_Swim015[[#This Row],[選手番号]],"")</f>
        <v>796</v>
      </c>
      <c r="F1787" s="22" t="str">
        <f>IFERROR(VLOOKUP(E1787,Sheet3!A:H,3,0),"")</f>
        <v xml:space="preserve">片岡　　涼                    </v>
      </c>
      <c r="G1787" s="22" t="str">
        <f>IFERROR(VLOOKUP(E1787,Sheet3!A:H,8,0),"")</f>
        <v xml:space="preserve">さくらＳＣ      </v>
      </c>
      <c r="H1787" s="22" t="str">
        <f>IFERROR(VLOOKUP(E1787,Sheet2!A:B,2,0),"")</f>
        <v/>
      </c>
      <c r="I1787" s="22" t="str">
        <f t="shared" si="113"/>
        <v>796139</v>
      </c>
      <c r="J1787" s="22">
        <f t="shared" si="114"/>
        <v>2</v>
      </c>
      <c r="K1787" s="22">
        <f t="shared" si="115"/>
        <v>2</v>
      </c>
    </row>
    <row r="1788" spans="1:11">
      <c r="A1788" s="22">
        <f>IFERROR(テーブル_Swim015[[#This Row],[競技番号]],"")</f>
        <v>139</v>
      </c>
      <c r="B1788" s="22">
        <f>IFERROR(テーブル_Swim015[[#This Row],[組]],"")</f>
        <v>2</v>
      </c>
      <c r="C1788" s="22">
        <f>IFERROR(テーブル_Swim015[[#This Row],[水路]],"")</f>
        <v>3</v>
      </c>
      <c r="D1788" s="22" t="str">
        <f t="shared" si="112"/>
        <v>13923</v>
      </c>
      <c r="E1788" s="22">
        <f>IFERROR(テーブル_Swim015[[#This Row],[選手番号]],"")</f>
        <v>370</v>
      </c>
      <c r="F1788" s="22" t="str">
        <f>IFERROR(VLOOKUP(E1788,Sheet3!A:H,3,0),"")</f>
        <v xml:space="preserve">浜田　萌衣                    </v>
      </c>
      <c r="G1788" s="22" t="str">
        <f>IFERROR(VLOOKUP(E1788,Sheet3!A:H,8,0),"")</f>
        <v xml:space="preserve">ＯＫＳＳ        </v>
      </c>
      <c r="H1788" s="22" t="str">
        <f>IFERROR(VLOOKUP(E1788,Sheet2!A:B,2,0),"")</f>
        <v/>
      </c>
      <c r="I1788" s="22" t="str">
        <f t="shared" si="113"/>
        <v>370139</v>
      </c>
      <c r="J1788" s="22">
        <f t="shared" si="114"/>
        <v>2</v>
      </c>
      <c r="K1788" s="22">
        <f t="shared" si="115"/>
        <v>3</v>
      </c>
    </row>
    <row r="1789" spans="1:11">
      <c r="A1789" s="22">
        <f>IFERROR(テーブル_Swim015[[#This Row],[競技番号]],"")</f>
        <v>139</v>
      </c>
      <c r="B1789" s="22">
        <f>IFERROR(テーブル_Swim015[[#This Row],[組]],"")</f>
        <v>2</v>
      </c>
      <c r="C1789" s="22">
        <f>IFERROR(テーブル_Swim015[[#This Row],[水路]],"")</f>
        <v>4</v>
      </c>
      <c r="D1789" s="22" t="str">
        <f t="shared" si="112"/>
        <v>13924</v>
      </c>
      <c r="E1789" s="22">
        <f>IFERROR(テーブル_Swim015[[#This Row],[選手番号]],"")</f>
        <v>482</v>
      </c>
      <c r="F1789" s="22" t="str">
        <f>IFERROR(VLOOKUP(E1789,Sheet3!A:H,3,0),"")</f>
        <v xml:space="preserve">中野　　優                    </v>
      </c>
      <c r="G1789" s="22" t="str">
        <f>IFERROR(VLOOKUP(E1789,Sheet3!A:H,8,0),"")</f>
        <v xml:space="preserve">南海ＤＣ        </v>
      </c>
      <c r="H1789" s="22" t="str">
        <f>IFERROR(VLOOKUP(E1789,Sheet2!A:B,2,0),"")</f>
        <v/>
      </c>
      <c r="I1789" s="22" t="str">
        <f t="shared" si="113"/>
        <v>482139</v>
      </c>
      <c r="J1789" s="22">
        <f t="shared" si="114"/>
        <v>2</v>
      </c>
      <c r="K1789" s="22">
        <f t="shared" si="115"/>
        <v>4</v>
      </c>
    </row>
    <row r="1790" spans="1:11">
      <c r="A1790" s="22">
        <f>IFERROR(テーブル_Swim015[[#This Row],[競技番号]],"")</f>
        <v>139</v>
      </c>
      <c r="B1790" s="22">
        <f>IFERROR(テーブル_Swim015[[#This Row],[組]],"")</f>
        <v>2</v>
      </c>
      <c r="C1790" s="22">
        <f>IFERROR(テーブル_Swim015[[#This Row],[水路]],"")</f>
        <v>5</v>
      </c>
      <c r="D1790" s="22" t="str">
        <f t="shared" si="112"/>
        <v>13925</v>
      </c>
      <c r="E1790" s="22">
        <f>IFERROR(テーブル_Swim015[[#This Row],[選手番号]],"")</f>
        <v>409</v>
      </c>
      <c r="F1790" s="22" t="str">
        <f>IFERROR(VLOOKUP(E1790,Sheet3!A:H,3,0),"")</f>
        <v xml:space="preserve">稲澤菜々子                    </v>
      </c>
      <c r="G1790" s="22" t="str">
        <f>IFERROR(VLOOKUP(E1790,Sheet3!A:H,8,0),"")</f>
        <v xml:space="preserve">ＯＫ藍住        </v>
      </c>
      <c r="H1790" s="22" t="str">
        <f>IFERROR(VLOOKUP(E1790,Sheet2!A:B,2,0),"")</f>
        <v/>
      </c>
      <c r="I1790" s="22" t="str">
        <f t="shared" si="113"/>
        <v>409139</v>
      </c>
      <c r="J1790" s="22">
        <f t="shared" si="114"/>
        <v>2</v>
      </c>
      <c r="K1790" s="22">
        <f t="shared" si="115"/>
        <v>5</v>
      </c>
    </row>
    <row r="1791" spans="1:11">
      <c r="A1791" s="22">
        <f>IFERROR(テーブル_Swim015[[#This Row],[競技番号]],"")</f>
        <v>139</v>
      </c>
      <c r="B1791" s="22">
        <f>IFERROR(テーブル_Swim015[[#This Row],[組]],"")</f>
        <v>2</v>
      </c>
      <c r="C1791" s="22">
        <f>IFERROR(テーブル_Swim015[[#This Row],[水路]],"")</f>
        <v>6</v>
      </c>
      <c r="D1791" s="22" t="str">
        <f t="shared" si="112"/>
        <v>13926</v>
      </c>
      <c r="E1791" s="22">
        <f>IFERROR(テーブル_Swim015[[#This Row],[選手番号]],"")</f>
        <v>36</v>
      </c>
      <c r="F1791" s="22" t="str">
        <f>IFERROR(VLOOKUP(E1791,Sheet3!A:H,3,0),"")</f>
        <v xml:space="preserve">森川　莉早                    </v>
      </c>
      <c r="G1791" s="22" t="str">
        <f>IFERROR(VLOOKUP(E1791,Sheet3!A:H,8,0),"")</f>
        <v xml:space="preserve">ジャパン高松    </v>
      </c>
      <c r="H1791" s="22" t="str">
        <f>IFERROR(VLOOKUP(E1791,Sheet2!A:B,2,0),"")</f>
        <v/>
      </c>
      <c r="I1791" s="22" t="str">
        <f t="shared" si="113"/>
        <v>36139</v>
      </c>
      <c r="J1791" s="22">
        <f t="shared" si="114"/>
        <v>2</v>
      </c>
      <c r="K1791" s="22">
        <f t="shared" si="115"/>
        <v>6</v>
      </c>
    </row>
    <row r="1792" spans="1:11">
      <c r="A1792" s="22">
        <f>IFERROR(テーブル_Swim015[[#This Row],[競技番号]],"")</f>
        <v>139</v>
      </c>
      <c r="B1792" s="22">
        <f>IFERROR(テーブル_Swim015[[#This Row],[組]],"")</f>
        <v>2</v>
      </c>
      <c r="C1792" s="22">
        <f>IFERROR(テーブル_Swim015[[#This Row],[水路]],"")</f>
        <v>7</v>
      </c>
      <c r="D1792" s="22" t="str">
        <f t="shared" si="112"/>
        <v>13927</v>
      </c>
      <c r="E1792" s="22">
        <f>IFERROR(テーブル_Swim015[[#This Row],[選手番号]],"")</f>
        <v>115</v>
      </c>
      <c r="F1792" s="22" t="str">
        <f>IFERROR(VLOOKUP(E1792,Sheet3!A:H,3,0),"")</f>
        <v xml:space="preserve">荻田　うた                    </v>
      </c>
      <c r="G1792" s="22" t="str">
        <f>IFERROR(VLOOKUP(E1792,Sheet3!A:H,8,0),"")</f>
        <v xml:space="preserve">ジャパン観      </v>
      </c>
      <c r="H1792" s="22" t="str">
        <f>IFERROR(VLOOKUP(E1792,Sheet2!A:B,2,0),"")</f>
        <v/>
      </c>
      <c r="I1792" s="22" t="str">
        <f t="shared" si="113"/>
        <v>115139</v>
      </c>
      <c r="J1792" s="22">
        <f t="shared" si="114"/>
        <v>2</v>
      </c>
      <c r="K1792" s="22">
        <f t="shared" si="115"/>
        <v>7</v>
      </c>
    </row>
    <row r="1793" spans="1:11">
      <c r="A1793" s="22">
        <f>IFERROR(テーブル_Swim015[[#This Row],[競技番号]],"")</f>
        <v>139</v>
      </c>
      <c r="B1793" s="22">
        <f>IFERROR(テーブル_Swim015[[#This Row],[組]],"")</f>
        <v>2</v>
      </c>
      <c r="C1793" s="22">
        <f>IFERROR(テーブル_Swim015[[#This Row],[水路]],"")</f>
        <v>8</v>
      </c>
      <c r="D1793" s="22" t="str">
        <f t="shared" si="112"/>
        <v>13928</v>
      </c>
      <c r="E1793" s="22">
        <f>IFERROR(テーブル_Swim015[[#This Row],[選手番号]],"")</f>
        <v>676</v>
      </c>
      <c r="F1793" s="22" t="str">
        <f>IFERROR(VLOOKUP(E1793,Sheet3!A:H,3,0),"")</f>
        <v xml:space="preserve">荻山　次美                    </v>
      </c>
      <c r="G1793" s="22" t="str">
        <f>IFERROR(VLOOKUP(E1793,Sheet3!A:H,8,0),"")</f>
        <v xml:space="preserve">フィッタ松前    </v>
      </c>
      <c r="H1793" s="22" t="str">
        <f>IFERROR(VLOOKUP(E1793,Sheet2!A:B,2,0),"")</f>
        <v/>
      </c>
      <c r="I1793" s="22" t="str">
        <f t="shared" si="113"/>
        <v>676139</v>
      </c>
      <c r="J1793" s="22">
        <f t="shared" si="114"/>
        <v>2</v>
      </c>
      <c r="K1793" s="22">
        <f t="shared" si="115"/>
        <v>8</v>
      </c>
    </row>
    <row r="1794" spans="1:11">
      <c r="A1794" s="22">
        <f>IFERROR(テーブル_Swim015[[#This Row],[競技番号]],"")</f>
        <v>139</v>
      </c>
      <c r="B1794" s="22">
        <f>IFERROR(テーブル_Swim015[[#This Row],[組]],"")</f>
        <v>3</v>
      </c>
      <c r="C1794" s="22">
        <f>IFERROR(テーブル_Swim015[[#This Row],[水路]],"")</f>
        <v>1</v>
      </c>
      <c r="D1794" s="22" t="str">
        <f t="shared" si="112"/>
        <v>13931</v>
      </c>
      <c r="E1794" s="22">
        <f>IFERROR(テーブル_Swim015[[#This Row],[選手番号]],"")</f>
        <v>132</v>
      </c>
      <c r="F1794" s="22" t="str">
        <f>IFERROR(VLOOKUP(E1794,Sheet3!A:H,3,0),"")</f>
        <v xml:space="preserve">淀谷　　遥                    </v>
      </c>
      <c r="G1794" s="22" t="str">
        <f>IFERROR(VLOOKUP(E1794,Sheet3!A:H,8,0),"")</f>
        <v xml:space="preserve">瀬戸内ＳＳ      </v>
      </c>
      <c r="H1794" s="22" t="str">
        <f>IFERROR(VLOOKUP(E1794,Sheet2!A:B,2,0),"")</f>
        <v/>
      </c>
      <c r="I1794" s="22" t="str">
        <f t="shared" si="113"/>
        <v>132139</v>
      </c>
      <c r="J1794" s="22">
        <f t="shared" si="114"/>
        <v>3</v>
      </c>
      <c r="K1794" s="22">
        <f t="shared" si="115"/>
        <v>1</v>
      </c>
    </row>
    <row r="1795" spans="1:11">
      <c r="A1795" s="22">
        <f>IFERROR(テーブル_Swim015[[#This Row],[競技番号]],"")</f>
        <v>139</v>
      </c>
      <c r="B1795" s="22">
        <f>IFERROR(テーブル_Swim015[[#This Row],[組]],"")</f>
        <v>3</v>
      </c>
      <c r="C1795" s="22">
        <f>IFERROR(テーブル_Swim015[[#This Row],[水路]],"")</f>
        <v>2</v>
      </c>
      <c r="D1795" s="22" t="str">
        <f t="shared" si="112"/>
        <v>13932</v>
      </c>
      <c r="E1795" s="22">
        <f>IFERROR(テーブル_Swim015[[#This Row],[選手番号]],"")</f>
        <v>255</v>
      </c>
      <c r="F1795" s="22" t="str">
        <f>IFERROR(VLOOKUP(E1795,Sheet3!A:H,3,0),"")</f>
        <v xml:space="preserve">酒井　風歌                    </v>
      </c>
      <c r="G1795" s="22" t="str">
        <f>IFERROR(VLOOKUP(E1795,Sheet3!A:H,8,0),"")</f>
        <v xml:space="preserve">JSSセンコー     </v>
      </c>
      <c r="H1795" s="22" t="str">
        <f>IFERROR(VLOOKUP(E1795,Sheet2!A:B,2,0),"")</f>
        <v/>
      </c>
      <c r="I1795" s="22" t="str">
        <f t="shared" si="113"/>
        <v>255139</v>
      </c>
      <c r="J1795" s="22">
        <f t="shared" si="114"/>
        <v>3</v>
      </c>
      <c r="K1795" s="22">
        <f t="shared" si="115"/>
        <v>2</v>
      </c>
    </row>
    <row r="1796" spans="1:11">
      <c r="A1796" s="22">
        <f>IFERROR(テーブル_Swim015[[#This Row],[競技番号]],"")</f>
        <v>139</v>
      </c>
      <c r="B1796" s="22">
        <f>IFERROR(テーブル_Swim015[[#This Row],[組]],"")</f>
        <v>3</v>
      </c>
      <c r="C1796" s="22">
        <f>IFERROR(テーブル_Swim015[[#This Row],[水路]],"")</f>
        <v>3</v>
      </c>
      <c r="D1796" s="22" t="str">
        <f t="shared" si="112"/>
        <v>13933</v>
      </c>
      <c r="E1796" s="22">
        <f>IFERROR(テーブル_Swim015[[#This Row],[選手番号]],"")</f>
        <v>780</v>
      </c>
      <c r="F1796" s="22" t="str">
        <f>IFERROR(VLOOKUP(E1796,Sheet3!A:H,3,0),"")</f>
        <v xml:space="preserve">西ノ内春々                    </v>
      </c>
      <c r="G1796" s="22" t="str">
        <f>IFERROR(VLOOKUP(E1796,Sheet3!A:H,8,0),"")</f>
        <v xml:space="preserve">ZEYO-ST         </v>
      </c>
      <c r="H1796" s="22" t="str">
        <f>IFERROR(VLOOKUP(E1796,Sheet2!A:B,2,0),"")</f>
        <v/>
      </c>
      <c r="I1796" s="22" t="str">
        <f t="shared" si="113"/>
        <v>780139</v>
      </c>
      <c r="J1796" s="22">
        <f t="shared" si="114"/>
        <v>3</v>
      </c>
      <c r="K1796" s="22">
        <f t="shared" si="115"/>
        <v>3</v>
      </c>
    </row>
    <row r="1797" spans="1:11">
      <c r="A1797" s="22">
        <f>IFERROR(テーブル_Swim015[[#This Row],[競技番号]],"")</f>
        <v>139</v>
      </c>
      <c r="B1797" s="22">
        <f>IFERROR(テーブル_Swim015[[#This Row],[組]],"")</f>
        <v>3</v>
      </c>
      <c r="C1797" s="22">
        <f>IFERROR(テーブル_Swim015[[#This Row],[水路]],"")</f>
        <v>4</v>
      </c>
      <c r="D1797" s="22" t="str">
        <f t="shared" si="112"/>
        <v>13934</v>
      </c>
      <c r="E1797" s="22">
        <f>IFERROR(テーブル_Swim015[[#This Row],[選手番号]],"")</f>
        <v>751</v>
      </c>
      <c r="F1797" s="22" t="str">
        <f>IFERROR(VLOOKUP(E1797,Sheet3!A:H,3,0),"")</f>
        <v xml:space="preserve">山脇麻友香                    </v>
      </c>
      <c r="G1797" s="22" t="str">
        <f>IFERROR(VLOOKUP(E1797,Sheet3!A:H,8,0),"")</f>
        <v xml:space="preserve">ＪＳＳ高知      </v>
      </c>
      <c r="H1797" s="22" t="str">
        <f>IFERROR(VLOOKUP(E1797,Sheet2!A:B,2,0),"")</f>
        <v/>
      </c>
      <c r="I1797" s="22" t="str">
        <f t="shared" si="113"/>
        <v>751139</v>
      </c>
      <c r="J1797" s="22">
        <f t="shared" si="114"/>
        <v>3</v>
      </c>
      <c r="K1797" s="22">
        <f t="shared" si="115"/>
        <v>4</v>
      </c>
    </row>
    <row r="1798" spans="1:11">
      <c r="A1798" s="22">
        <f>IFERROR(テーブル_Swim015[[#This Row],[競技番号]],"")</f>
        <v>139</v>
      </c>
      <c r="B1798" s="22">
        <f>IFERROR(テーブル_Swim015[[#This Row],[組]],"")</f>
        <v>3</v>
      </c>
      <c r="C1798" s="22">
        <f>IFERROR(テーブル_Swim015[[#This Row],[水路]],"")</f>
        <v>5</v>
      </c>
      <c r="D1798" s="22" t="str">
        <f t="shared" si="112"/>
        <v>13935</v>
      </c>
      <c r="E1798" s="22">
        <f>IFERROR(テーブル_Swim015[[#This Row],[選手番号]],"")</f>
        <v>31</v>
      </c>
      <c r="F1798" s="22" t="str">
        <f>IFERROR(VLOOKUP(E1798,Sheet3!A:H,3,0),"")</f>
        <v xml:space="preserve">大井　希莉                    </v>
      </c>
      <c r="G1798" s="22" t="str">
        <f>IFERROR(VLOOKUP(E1798,Sheet3!A:H,8,0),"")</f>
        <v xml:space="preserve">ジャパン高松    </v>
      </c>
      <c r="H1798" s="22" t="str">
        <f>IFERROR(VLOOKUP(E1798,Sheet2!A:B,2,0),"")</f>
        <v/>
      </c>
      <c r="I1798" s="22" t="str">
        <f t="shared" si="113"/>
        <v>31139</v>
      </c>
      <c r="J1798" s="22">
        <f t="shared" si="114"/>
        <v>3</v>
      </c>
      <c r="K1798" s="22">
        <f t="shared" si="115"/>
        <v>5</v>
      </c>
    </row>
    <row r="1799" spans="1:11">
      <c r="A1799" s="22">
        <f>IFERROR(テーブル_Swim015[[#This Row],[競技番号]],"")</f>
        <v>139</v>
      </c>
      <c r="B1799" s="22">
        <f>IFERROR(テーブル_Swim015[[#This Row],[組]],"")</f>
        <v>3</v>
      </c>
      <c r="C1799" s="22">
        <f>IFERROR(テーブル_Swim015[[#This Row],[水路]],"")</f>
        <v>6</v>
      </c>
      <c r="D1799" s="22" t="str">
        <f t="shared" si="112"/>
        <v>13936</v>
      </c>
      <c r="E1799" s="22">
        <f>IFERROR(テーブル_Swim015[[#This Row],[選手番号]],"")</f>
        <v>111</v>
      </c>
      <c r="F1799" s="22" t="str">
        <f>IFERROR(VLOOKUP(E1799,Sheet3!A:H,3,0),"")</f>
        <v xml:space="preserve">高橋　実子                    </v>
      </c>
      <c r="G1799" s="22" t="str">
        <f>IFERROR(VLOOKUP(E1799,Sheet3!A:H,8,0),"")</f>
        <v xml:space="preserve">ジャパン観      </v>
      </c>
      <c r="H1799" s="22" t="str">
        <f>IFERROR(VLOOKUP(E1799,Sheet2!A:B,2,0),"")</f>
        <v/>
      </c>
      <c r="I1799" s="22" t="str">
        <f t="shared" si="113"/>
        <v>111139</v>
      </c>
      <c r="J1799" s="22">
        <f t="shared" si="114"/>
        <v>3</v>
      </c>
      <c r="K1799" s="22">
        <f t="shared" si="115"/>
        <v>6</v>
      </c>
    </row>
    <row r="1800" spans="1:11">
      <c r="A1800" s="22">
        <f>IFERROR(テーブル_Swim015[[#This Row],[競技番号]],"")</f>
        <v>139</v>
      </c>
      <c r="B1800" s="22">
        <f>IFERROR(テーブル_Swim015[[#This Row],[組]],"")</f>
        <v>3</v>
      </c>
      <c r="C1800" s="22">
        <f>IFERROR(テーブル_Swim015[[#This Row],[水路]],"")</f>
        <v>7</v>
      </c>
      <c r="D1800" s="22" t="str">
        <f t="shared" si="112"/>
        <v>13937</v>
      </c>
      <c r="E1800" s="22">
        <f>IFERROR(テーブル_Swim015[[#This Row],[選手番号]],"")</f>
        <v>369</v>
      </c>
      <c r="F1800" s="22" t="str">
        <f>IFERROR(VLOOKUP(E1800,Sheet3!A:H,3,0),"")</f>
        <v xml:space="preserve">沖津　悠奈                    </v>
      </c>
      <c r="G1800" s="22" t="str">
        <f>IFERROR(VLOOKUP(E1800,Sheet3!A:H,8,0),"")</f>
        <v xml:space="preserve">ＯＫＳＳ        </v>
      </c>
      <c r="H1800" s="22" t="str">
        <f>IFERROR(VLOOKUP(E1800,Sheet2!A:B,2,0),"")</f>
        <v/>
      </c>
      <c r="I1800" s="22" t="str">
        <f t="shared" si="113"/>
        <v>369139</v>
      </c>
      <c r="J1800" s="22">
        <f t="shared" si="114"/>
        <v>3</v>
      </c>
      <c r="K1800" s="22">
        <f t="shared" si="115"/>
        <v>7</v>
      </c>
    </row>
    <row r="1801" spans="1:11">
      <c r="A1801" s="22">
        <f>IFERROR(テーブル_Swim015[[#This Row],[競技番号]],"")</f>
        <v>139</v>
      </c>
      <c r="B1801" s="22">
        <f>IFERROR(テーブル_Swim015[[#This Row],[組]],"")</f>
        <v>3</v>
      </c>
      <c r="C1801" s="22">
        <f>IFERROR(テーブル_Swim015[[#This Row],[水路]],"")</f>
        <v>8</v>
      </c>
      <c r="D1801" s="22" t="str">
        <f t="shared" si="112"/>
        <v>13938</v>
      </c>
      <c r="E1801" s="22">
        <f>IFERROR(テーブル_Swim015[[#This Row],[選手番号]],"")</f>
        <v>421</v>
      </c>
      <c r="F1801" s="22" t="str">
        <f>IFERROR(VLOOKUP(E1801,Sheet3!A:H,3,0),"")</f>
        <v xml:space="preserve">向井　朱莉                    </v>
      </c>
      <c r="G1801" s="22" t="str">
        <f>IFERROR(VLOOKUP(E1801,Sheet3!A:H,8,0),"")</f>
        <v xml:space="preserve">トビウオ川内    </v>
      </c>
      <c r="H1801" s="22" t="str">
        <f>IFERROR(VLOOKUP(E1801,Sheet2!A:B,2,0),"")</f>
        <v/>
      </c>
      <c r="I1801" s="22" t="str">
        <f t="shared" si="113"/>
        <v>421139</v>
      </c>
      <c r="J1801" s="22">
        <f t="shared" si="114"/>
        <v>3</v>
      </c>
      <c r="K1801" s="22">
        <f t="shared" si="115"/>
        <v>8</v>
      </c>
    </row>
    <row r="1802" spans="1:11">
      <c r="A1802" s="22">
        <f>IFERROR(テーブル_Swim015[[#This Row],[競技番号]],"")</f>
        <v>140</v>
      </c>
      <c r="B1802" s="22">
        <f>IFERROR(テーブル_Swim015[[#This Row],[組]],"")</f>
        <v>1</v>
      </c>
      <c r="C1802" s="22">
        <f>IFERROR(テーブル_Swim015[[#This Row],[水路]],"")</f>
        <v>1</v>
      </c>
      <c r="D1802" s="22" t="str">
        <f t="shared" si="112"/>
        <v>14011</v>
      </c>
      <c r="E1802" s="22">
        <f>IFERROR(テーブル_Swim015[[#This Row],[選手番号]],"")</f>
        <v>0</v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>0140</v>
      </c>
      <c r="J1802" s="22">
        <f t="shared" si="114"/>
        <v>1</v>
      </c>
      <c r="K1802" s="22">
        <f t="shared" si="115"/>
        <v>1</v>
      </c>
    </row>
    <row r="1803" spans="1:11">
      <c r="A1803" s="22">
        <f>IFERROR(テーブル_Swim015[[#This Row],[競技番号]],"")</f>
        <v>140</v>
      </c>
      <c r="B1803" s="22">
        <f>IFERROR(テーブル_Swim015[[#This Row],[組]],"")</f>
        <v>1</v>
      </c>
      <c r="C1803" s="22">
        <f>IFERROR(テーブル_Swim015[[#This Row],[水路]],"")</f>
        <v>2</v>
      </c>
      <c r="D1803" s="22" t="str">
        <f t="shared" si="112"/>
        <v>14012</v>
      </c>
      <c r="E1803" s="22">
        <f>IFERROR(テーブル_Swim015[[#This Row],[選手番号]],"")</f>
        <v>0</v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>0140</v>
      </c>
      <c r="J1803" s="22">
        <f t="shared" si="114"/>
        <v>1</v>
      </c>
      <c r="K1803" s="22">
        <f t="shared" si="115"/>
        <v>2</v>
      </c>
    </row>
    <row r="1804" spans="1:11">
      <c r="A1804" s="22">
        <f>IFERROR(テーブル_Swim015[[#This Row],[競技番号]],"")</f>
        <v>140</v>
      </c>
      <c r="B1804" s="22">
        <f>IFERROR(テーブル_Swim015[[#This Row],[組]],"")</f>
        <v>1</v>
      </c>
      <c r="C1804" s="22">
        <f>IFERROR(テーブル_Swim015[[#This Row],[水路]],"")</f>
        <v>3</v>
      </c>
      <c r="D1804" s="22" t="str">
        <f t="shared" si="112"/>
        <v>14013</v>
      </c>
      <c r="E1804" s="22">
        <f>IFERROR(テーブル_Swim015[[#This Row],[選手番号]],"")</f>
        <v>145</v>
      </c>
      <c r="F1804" s="22" t="str">
        <f>IFERROR(VLOOKUP(E1804,Sheet3!A:H,3,0),"")</f>
        <v xml:space="preserve">山野　夢翔                    </v>
      </c>
      <c r="G1804" s="22" t="str">
        <f>IFERROR(VLOOKUP(E1804,Sheet3!A:H,8,0),"")</f>
        <v xml:space="preserve">伊藤ＳＳ        </v>
      </c>
      <c r="H1804" s="22" t="str">
        <f>IFERROR(VLOOKUP(E1804,Sheet2!A:B,2,0),"")</f>
        <v/>
      </c>
      <c r="I1804" s="22" t="str">
        <f t="shared" si="113"/>
        <v>145140</v>
      </c>
      <c r="J1804" s="22">
        <f t="shared" si="114"/>
        <v>1</v>
      </c>
      <c r="K1804" s="22">
        <f t="shared" si="115"/>
        <v>3</v>
      </c>
    </row>
    <row r="1805" spans="1:11">
      <c r="A1805" s="22">
        <f>IFERROR(テーブル_Swim015[[#This Row],[競技番号]],"")</f>
        <v>140</v>
      </c>
      <c r="B1805" s="22">
        <f>IFERROR(テーブル_Swim015[[#This Row],[組]],"")</f>
        <v>1</v>
      </c>
      <c r="C1805" s="22">
        <f>IFERROR(テーブル_Swim015[[#This Row],[水路]],"")</f>
        <v>4</v>
      </c>
      <c r="D1805" s="22" t="str">
        <f t="shared" si="112"/>
        <v>14014</v>
      </c>
      <c r="E1805" s="22">
        <f>IFERROR(テーブル_Swim015[[#This Row],[選手番号]],"")</f>
        <v>383</v>
      </c>
      <c r="F1805" s="22" t="str">
        <f>IFERROR(VLOOKUP(E1805,Sheet3!A:H,3,0),"")</f>
        <v xml:space="preserve">丹田　友弥                    </v>
      </c>
      <c r="G1805" s="22" t="str">
        <f>IFERROR(VLOOKUP(E1805,Sheet3!A:H,8,0),"")</f>
        <v xml:space="preserve">ＯＫ脇町        </v>
      </c>
      <c r="H1805" s="22" t="str">
        <f>IFERROR(VLOOKUP(E1805,Sheet2!A:B,2,0),"")</f>
        <v/>
      </c>
      <c r="I1805" s="22" t="str">
        <f t="shared" si="113"/>
        <v>383140</v>
      </c>
      <c r="J1805" s="22">
        <f t="shared" si="114"/>
        <v>1</v>
      </c>
      <c r="K1805" s="22">
        <f t="shared" si="115"/>
        <v>4</v>
      </c>
    </row>
    <row r="1806" spans="1:11">
      <c r="A1806" s="22">
        <f>IFERROR(テーブル_Swim015[[#This Row],[競技番号]],"")</f>
        <v>140</v>
      </c>
      <c r="B1806" s="22">
        <f>IFERROR(テーブル_Swim015[[#This Row],[組]],"")</f>
        <v>1</v>
      </c>
      <c r="C1806" s="22">
        <f>IFERROR(テーブル_Swim015[[#This Row],[水路]],"")</f>
        <v>5</v>
      </c>
      <c r="D1806" s="22" t="str">
        <f t="shared" si="112"/>
        <v>14015</v>
      </c>
      <c r="E1806" s="22">
        <f>IFERROR(テーブル_Swim015[[#This Row],[選手番号]],"")</f>
        <v>15</v>
      </c>
      <c r="F1806" s="22" t="str">
        <f>IFERROR(VLOOKUP(E1806,Sheet3!A:H,3,0),"")</f>
        <v xml:space="preserve">近藤　　快                    </v>
      </c>
      <c r="G1806" s="22" t="str">
        <f>IFERROR(VLOOKUP(E1806,Sheet3!A:H,8,0),"")</f>
        <v xml:space="preserve">ジャパン高松    </v>
      </c>
      <c r="H1806" s="22" t="str">
        <f>IFERROR(VLOOKUP(E1806,Sheet2!A:B,2,0),"")</f>
        <v/>
      </c>
      <c r="I1806" s="22" t="str">
        <f t="shared" si="113"/>
        <v>15140</v>
      </c>
      <c r="J1806" s="22">
        <f t="shared" si="114"/>
        <v>1</v>
      </c>
      <c r="K1806" s="22">
        <f t="shared" si="115"/>
        <v>5</v>
      </c>
    </row>
    <row r="1807" spans="1:11">
      <c r="A1807" s="22">
        <f>IFERROR(テーブル_Swim015[[#This Row],[競技番号]],"")</f>
        <v>140</v>
      </c>
      <c r="B1807" s="22">
        <f>IFERROR(テーブル_Swim015[[#This Row],[組]],"")</f>
        <v>1</v>
      </c>
      <c r="C1807" s="22">
        <f>IFERROR(テーブル_Swim015[[#This Row],[水路]],"")</f>
        <v>6</v>
      </c>
      <c r="D1807" s="22" t="str">
        <f t="shared" si="112"/>
        <v>14016</v>
      </c>
      <c r="E1807" s="22">
        <f>IFERROR(テーブル_Swim015[[#This Row],[選手番号]],"")</f>
        <v>0</v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>0140</v>
      </c>
      <c r="J1807" s="22">
        <f t="shared" si="114"/>
        <v>1</v>
      </c>
      <c r="K1807" s="22">
        <f t="shared" si="115"/>
        <v>6</v>
      </c>
    </row>
    <row r="1808" spans="1:11">
      <c r="A1808" s="22">
        <f>IFERROR(テーブル_Swim015[[#This Row],[競技番号]],"")</f>
        <v>140</v>
      </c>
      <c r="B1808" s="22">
        <f>IFERROR(テーブル_Swim015[[#This Row],[組]],"")</f>
        <v>1</v>
      </c>
      <c r="C1808" s="22">
        <f>IFERROR(テーブル_Swim015[[#This Row],[水路]],"")</f>
        <v>7</v>
      </c>
      <c r="D1808" s="22" t="str">
        <f t="shared" si="112"/>
        <v>14017</v>
      </c>
      <c r="E1808" s="22">
        <f>IFERROR(テーブル_Swim015[[#This Row],[選手番号]],"")</f>
        <v>0</v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>0140</v>
      </c>
      <c r="J1808" s="22">
        <f t="shared" si="114"/>
        <v>1</v>
      </c>
      <c r="K1808" s="22">
        <f t="shared" si="115"/>
        <v>7</v>
      </c>
    </row>
    <row r="1809" spans="1:11">
      <c r="A1809" s="22">
        <f>IFERROR(テーブル_Swim015[[#This Row],[競技番号]],"")</f>
        <v>140</v>
      </c>
      <c r="B1809" s="22">
        <f>IFERROR(テーブル_Swim015[[#This Row],[組]],"")</f>
        <v>1</v>
      </c>
      <c r="C1809" s="22">
        <f>IFERROR(テーブル_Swim015[[#This Row],[水路]],"")</f>
        <v>8</v>
      </c>
      <c r="D1809" s="22" t="str">
        <f t="shared" si="112"/>
        <v>14018</v>
      </c>
      <c r="E1809" s="22">
        <f>IFERROR(テーブル_Swim015[[#This Row],[選手番号]],"")</f>
        <v>0</v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>0140</v>
      </c>
      <c r="J1809" s="22">
        <f t="shared" si="114"/>
        <v>1</v>
      </c>
      <c r="K1809" s="22">
        <f t="shared" si="115"/>
        <v>8</v>
      </c>
    </row>
    <row r="1810" spans="1:11">
      <c r="A1810" s="22">
        <f>IFERROR(テーブル_Swim015[[#This Row],[競技番号]],"")</f>
        <v>140</v>
      </c>
      <c r="B1810" s="22">
        <f>IFERROR(テーブル_Swim015[[#This Row],[組]],"")</f>
        <v>2</v>
      </c>
      <c r="C1810" s="22">
        <f>IFERROR(テーブル_Swim015[[#This Row],[水路]],"")</f>
        <v>1</v>
      </c>
      <c r="D1810" s="22" t="str">
        <f t="shared" ref="D1810:D1873" si="116">CONCATENATE(A1810,B1810,C1810)</f>
        <v>14021</v>
      </c>
      <c r="E1810" s="22">
        <f>IFERROR(テーブル_Swim015[[#This Row],[選手番号]],"")</f>
        <v>244</v>
      </c>
      <c r="F1810" s="22" t="str">
        <f>IFERROR(VLOOKUP(E1810,Sheet3!A:H,3,0),"")</f>
        <v xml:space="preserve">沖川　　航                    </v>
      </c>
      <c r="G1810" s="22" t="str">
        <f>IFERROR(VLOOKUP(E1810,Sheet3!A:H,8,0),"")</f>
        <v xml:space="preserve">JSSセンコー     </v>
      </c>
      <c r="H1810" s="22" t="str">
        <f>IFERROR(VLOOKUP(E1810,Sheet2!A:B,2,0),"")</f>
        <v/>
      </c>
      <c r="I1810" s="22" t="str">
        <f t="shared" si="113"/>
        <v>244140</v>
      </c>
      <c r="J1810" s="22">
        <f t="shared" si="114"/>
        <v>2</v>
      </c>
      <c r="K1810" s="22">
        <f t="shared" si="115"/>
        <v>1</v>
      </c>
    </row>
    <row r="1811" spans="1:11">
      <c r="A1811" s="22">
        <f>IFERROR(テーブル_Swim015[[#This Row],[競技番号]],"")</f>
        <v>140</v>
      </c>
      <c r="B1811" s="22">
        <f>IFERROR(テーブル_Swim015[[#This Row],[組]],"")</f>
        <v>2</v>
      </c>
      <c r="C1811" s="22">
        <f>IFERROR(テーブル_Swim015[[#This Row],[水路]],"")</f>
        <v>2</v>
      </c>
      <c r="D1811" s="22" t="str">
        <f t="shared" si="116"/>
        <v>14022</v>
      </c>
      <c r="E1811" s="22">
        <f>IFERROR(テーブル_Swim015[[#This Row],[選手番号]],"")</f>
        <v>568</v>
      </c>
      <c r="F1811" s="22" t="str">
        <f>IFERROR(VLOOKUP(E1811,Sheet3!A:H,3,0),"")</f>
        <v xml:space="preserve">久保　幸陽                    </v>
      </c>
      <c r="G1811" s="22" t="str">
        <f>IFERROR(VLOOKUP(E1811,Sheet3!A:H,8,0),"")</f>
        <v xml:space="preserve">アズサ松山      </v>
      </c>
      <c r="H1811" s="22" t="str">
        <f>IFERROR(VLOOKUP(E1811,Sheet2!A:B,2,0),"")</f>
        <v/>
      </c>
      <c r="I1811" s="22" t="str">
        <f t="shared" ref="I1811:I1874" si="117">CONCATENATE(E1811,A1811)</f>
        <v>568140</v>
      </c>
      <c r="J1811" s="22">
        <f t="shared" ref="J1811:J1874" si="118">B1811</f>
        <v>2</v>
      </c>
      <c r="K1811" s="22">
        <f t="shared" ref="K1811:K1874" si="119">C1811</f>
        <v>2</v>
      </c>
    </row>
    <row r="1812" spans="1:11">
      <c r="A1812" s="22">
        <f>IFERROR(テーブル_Swim015[[#This Row],[競技番号]],"")</f>
        <v>140</v>
      </c>
      <c r="B1812" s="22">
        <f>IFERROR(テーブル_Swim015[[#This Row],[組]],"")</f>
        <v>2</v>
      </c>
      <c r="C1812" s="22">
        <f>IFERROR(テーブル_Swim015[[#This Row],[水路]],"")</f>
        <v>3</v>
      </c>
      <c r="D1812" s="22" t="str">
        <f t="shared" si="116"/>
        <v>14023</v>
      </c>
      <c r="E1812" s="22">
        <f>IFERROR(テーブル_Swim015[[#This Row],[選手番号]],"")</f>
        <v>519</v>
      </c>
      <c r="F1812" s="22" t="str">
        <f>IFERROR(VLOOKUP(E1812,Sheet3!A:H,3,0),"")</f>
        <v xml:space="preserve">山口　　空                    </v>
      </c>
      <c r="G1812" s="22" t="str">
        <f>IFERROR(VLOOKUP(E1812,Sheet3!A:H,8,0),"")</f>
        <v xml:space="preserve">ファイブテン    </v>
      </c>
      <c r="H1812" s="22" t="str">
        <f>IFERROR(VLOOKUP(E1812,Sheet2!A:B,2,0),"")</f>
        <v/>
      </c>
      <c r="I1812" s="22" t="str">
        <f t="shared" si="117"/>
        <v>519140</v>
      </c>
      <c r="J1812" s="22">
        <f t="shared" si="118"/>
        <v>2</v>
      </c>
      <c r="K1812" s="22">
        <f t="shared" si="119"/>
        <v>3</v>
      </c>
    </row>
    <row r="1813" spans="1:11">
      <c r="A1813" s="22">
        <f>IFERROR(テーブル_Swim015[[#This Row],[競技番号]],"")</f>
        <v>140</v>
      </c>
      <c r="B1813" s="22">
        <f>IFERROR(テーブル_Swim015[[#This Row],[組]],"")</f>
        <v>2</v>
      </c>
      <c r="C1813" s="22">
        <f>IFERROR(テーブル_Swim015[[#This Row],[水路]],"")</f>
        <v>4</v>
      </c>
      <c r="D1813" s="22" t="str">
        <f t="shared" si="116"/>
        <v>14024</v>
      </c>
      <c r="E1813" s="22">
        <f>IFERROR(テーブル_Swim015[[#This Row],[選手番号]],"")</f>
        <v>269</v>
      </c>
      <c r="F1813" s="22" t="str">
        <f>IFERROR(VLOOKUP(E1813,Sheet3!A:H,3,0),"")</f>
        <v xml:space="preserve">安田　拓哉                    </v>
      </c>
      <c r="G1813" s="22" t="str">
        <f>IFERROR(VLOOKUP(E1813,Sheet3!A:H,8,0),"")</f>
        <v xml:space="preserve">ジャパン三木    </v>
      </c>
      <c r="H1813" s="22" t="str">
        <f>IFERROR(VLOOKUP(E1813,Sheet2!A:B,2,0),"")</f>
        <v/>
      </c>
      <c r="I1813" s="22" t="str">
        <f t="shared" si="117"/>
        <v>269140</v>
      </c>
      <c r="J1813" s="22">
        <f t="shared" si="118"/>
        <v>2</v>
      </c>
      <c r="K1813" s="22">
        <f t="shared" si="119"/>
        <v>4</v>
      </c>
    </row>
    <row r="1814" spans="1:11">
      <c r="A1814" s="22">
        <f>IFERROR(テーブル_Swim015[[#This Row],[競技番号]],"")</f>
        <v>140</v>
      </c>
      <c r="B1814" s="22">
        <f>IFERROR(テーブル_Swim015[[#This Row],[組]],"")</f>
        <v>2</v>
      </c>
      <c r="C1814" s="22">
        <f>IFERROR(テーブル_Swim015[[#This Row],[水路]],"")</f>
        <v>5</v>
      </c>
      <c r="D1814" s="22" t="str">
        <f t="shared" si="116"/>
        <v>14025</v>
      </c>
      <c r="E1814" s="22">
        <f>IFERROR(テーブル_Swim015[[#This Row],[選手番号]],"")</f>
        <v>728</v>
      </c>
      <c r="F1814" s="22" t="str">
        <f>IFERROR(VLOOKUP(E1814,Sheet3!A:H,3,0),"")</f>
        <v xml:space="preserve">奥田　友樹                    </v>
      </c>
      <c r="G1814" s="22" t="str">
        <f>IFERROR(VLOOKUP(E1814,Sheet3!A:H,8,0),"")</f>
        <v xml:space="preserve">みかづきＳＳ    </v>
      </c>
      <c r="H1814" s="22" t="str">
        <f>IFERROR(VLOOKUP(E1814,Sheet2!A:B,2,0),"")</f>
        <v/>
      </c>
      <c r="I1814" s="22" t="str">
        <f t="shared" si="117"/>
        <v>728140</v>
      </c>
      <c r="J1814" s="22">
        <f t="shared" si="118"/>
        <v>2</v>
      </c>
      <c r="K1814" s="22">
        <f t="shared" si="119"/>
        <v>5</v>
      </c>
    </row>
    <row r="1815" spans="1:11">
      <c r="A1815" s="22">
        <f>IFERROR(テーブル_Swim015[[#This Row],[競技番号]],"")</f>
        <v>140</v>
      </c>
      <c r="B1815" s="22">
        <f>IFERROR(テーブル_Swim015[[#This Row],[組]],"")</f>
        <v>2</v>
      </c>
      <c r="C1815" s="22">
        <f>IFERROR(テーブル_Swim015[[#This Row],[水路]],"")</f>
        <v>6</v>
      </c>
      <c r="D1815" s="22" t="str">
        <f t="shared" si="116"/>
        <v>14026</v>
      </c>
      <c r="E1815" s="22">
        <f>IFERROR(テーブル_Swim015[[#This Row],[選手番号]],"")</f>
        <v>490</v>
      </c>
      <c r="F1815" s="22" t="str">
        <f>IFERROR(VLOOKUP(E1815,Sheet3!A:H,3,0),"")</f>
        <v xml:space="preserve">石川　和磨                    </v>
      </c>
      <c r="G1815" s="22" t="str">
        <f>IFERROR(VLOOKUP(E1815,Sheet3!A:H,8,0),"")</f>
        <v xml:space="preserve">ｴﾘｴｰﾙSRT        </v>
      </c>
      <c r="H1815" s="22" t="str">
        <f>IFERROR(VLOOKUP(E1815,Sheet2!A:B,2,0),"")</f>
        <v/>
      </c>
      <c r="I1815" s="22" t="str">
        <f t="shared" si="117"/>
        <v>490140</v>
      </c>
      <c r="J1815" s="22">
        <f t="shared" si="118"/>
        <v>2</v>
      </c>
      <c r="K1815" s="22">
        <f t="shared" si="119"/>
        <v>6</v>
      </c>
    </row>
    <row r="1816" spans="1:11">
      <c r="A1816" s="22">
        <f>IFERROR(テーブル_Swim015[[#This Row],[競技番号]],"")</f>
        <v>140</v>
      </c>
      <c r="B1816" s="22">
        <f>IFERROR(テーブル_Swim015[[#This Row],[組]],"")</f>
        <v>2</v>
      </c>
      <c r="C1816" s="22">
        <f>IFERROR(テーブル_Swim015[[#This Row],[水路]],"")</f>
        <v>7</v>
      </c>
      <c r="D1816" s="22" t="str">
        <f t="shared" si="116"/>
        <v>14027</v>
      </c>
      <c r="E1816" s="22">
        <f>IFERROR(テーブル_Swim015[[#This Row],[選手番号]],"")</f>
        <v>746</v>
      </c>
      <c r="F1816" s="22" t="str">
        <f>IFERROR(VLOOKUP(E1816,Sheet3!A:H,3,0),"")</f>
        <v xml:space="preserve">大田　紳平                    </v>
      </c>
      <c r="G1816" s="22" t="str">
        <f>IFERROR(VLOOKUP(E1816,Sheet3!A:H,8,0),"")</f>
        <v xml:space="preserve">ＪＳＳ高知      </v>
      </c>
      <c r="H1816" s="22" t="str">
        <f>IFERROR(VLOOKUP(E1816,Sheet2!A:B,2,0),"")</f>
        <v/>
      </c>
      <c r="I1816" s="22" t="str">
        <f t="shared" si="117"/>
        <v>746140</v>
      </c>
      <c r="J1816" s="22">
        <f t="shared" si="118"/>
        <v>2</v>
      </c>
      <c r="K1816" s="22">
        <f t="shared" si="119"/>
        <v>7</v>
      </c>
    </row>
    <row r="1817" spans="1:11">
      <c r="A1817" s="22">
        <f>IFERROR(テーブル_Swim015[[#This Row],[競技番号]],"")</f>
        <v>140</v>
      </c>
      <c r="B1817" s="22">
        <f>IFERROR(テーブル_Swim015[[#This Row],[組]],"")</f>
        <v>2</v>
      </c>
      <c r="C1817" s="22">
        <f>IFERROR(テーブル_Swim015[[#This Row],[水路]],"")</f>
        <v>8</v>
      </c>
      <c r="D1817" s="22" t="str">
        <f t="shared" si="116"/>
        <v>14028</v>
      </c>
      <c r="E1817" s="22">
        <f>IFERROR(テーブル_Swim015[[#This Row],[選手番号]],"")</f>
        <v>0</v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>0140</v>
      </c>
      <c r="J1817" s="22">
        <f t="shared" si="118"/>
        <v>2</v>
      </c>
      <c r="K1817" s="22">
        <f t="shared" si="119"/>
        <v>8</v>
      </c>
    </row>
    <row r="1818" spans="1:11">
      <c r="A1818" s="22">
        <f>IFERROR(テーブル_Swim015[[#This Row],[競技番号]],"")</f>
        <v>140</v>
      </c>
      <c r="B1818" s="22">
        <f>IFERROR(テーブル_Swim015[[#This Row],[組]],"")</f>
        <v>3</v>
      </c>
      <c r="C1818" s="22">
        <f>IFERROR(テーブル_Swim015[[#This Row],[水路]],"")</f>
        <v>1</v>
      </c>
      <c r="D1818" s="22" t="str">
        <f t="shared" si="116"/>
        <v>14031</v>
      </c>
      <c r="E1818" s="22">
        <f>IFERROR(テーブル_Swim015[[#This Row],[選手番号]],"")</f>
        <v>402</v>
      </c>
      <c r="F1818" s="22" t="str">
        <f>IFERROR(VLOOKUP(E1818,Sheet3!A:H,3,0),"")</f>
        <v xml:space="preserve">笠谷　勇仁                    </v>
      </c>
      <c r="G1818" s="22" t="str">
        <f>IFERROR(VLOOKUP(E1818,Sheet3!A:H,8,0),"")</f>
        <v xml:space="preserve">ＯＫ藍住        </v>
      </c>
      <c r="H1818" s="22" t="str">
        <f>IFERROR(VLOOKUP(E1818,Sheet2!A:B,2,0),"")</f>
        <v/>
      </c>
      <c r="I1818" s="22" t="str">
        <f t="shared" si="117"/>
        <v>402140</v>
      </c>
      <c r="J1818" s="22">
        <f t="shared" si="118"/>
        <v>3</v>
      </c>
      <c r="K1818" s="22">
        <f t="shared" si="119"/>
        <v>1</v>
      </c>
    </row>
    <row r="1819" spans="1:11">
      <c r="A1819" s="22">
        <f>IFERROR(テーブル_Swim015[[#This Row],[競技番号]],"")</f>
        <v>140</v>
      </c>
      <c r="B1819" s="22">
        <f>IFERROR(テーブル_Swim015[[#This Row],[組]],"")</f>
        <v>3</v>
      </c>
      <c r="C1819" s="22">
        <f>IFERROR(テーブル_Swim015[[#This Row],[水路]],"")</f>
        <v>2</v>
      </c>
      <c r="D1819" s="22" t="str">
        <f t="shared" si="116"/>
        <v>14032</v>
      </c>
      <c r="E1819" s="22">
        <f>IFERROR(テーブル_Swim015[[#This Row],[選手番号]],"")</f>
        <v>613</v>
      </c>
      <c r="F1819" s="22" t="str">
        <f>IFERROR(VLOOKUP(E1819,Sheet3!A:H,3,0),"")</f>
        <v xml:space="preserve">野田旺太郎                    </v>
      </c>
      <c r="G1819" s="22" t="str">
        <f>IFERROR(VLOOKUP(E1819,Sheet3!A:H,8,0),"")</f>
        <v xml:space="preserve">フィッタ松山    </v>
      </c>
      <c r="H1819" s="22" t="str">
        <f>IFERROR(VLOOKUP(E1819,Sheet2!A:B,2,0),"")</f>
        <v/>
      </c>
      <c r="I1819" s="22" t="str">
        <f t="shared" si="117"/>
        <v>613140</v>
      </c>
      <c r="J1819" s="22">
        <f t="shared" si="118"/>
        <v>3</v>
      </c>
      <c r="K1819" s="22">
        <f t="shared" si="119"/>
        <v>2</v>
      </c>
    </row>
    <row r="1820" spans="1:11">
      <c r="A1820" s="22">
        <f>IFERROR(テーブル_Swim015[[#This Row],[競技番号]],"")</f>
        <v>140</v>
      </c>
      <c r="B1820" s="22">
        <f>IFERROR(テーブル_Swim015[[#This Row],[組]],"")</f>
        <v>3</v>
      </c>
      <c r="C1820" s="22">
        <f>IFERROR(テーブル_Swim015[[#This Row],[水路]],"")</f>
        <v>3</v>
      </c>
      <c r="D1820" s="22" t="str">
        <f t="shared" si="116"/>
        <v>14033</v>
      </c>
      <c r="E1820" s="22">
        <f>IFERROR(テーブル_Swim015[[#This Row],[選手番号]],"")</f>
        <v>557</v>
      </c>
      <c r="F1820" s="22" t="str">
        <f>IFERROR(VLOOKUP(E1820,Sheet3!A:H,3,0),"")</f>
        <v xml:space="preserve">浅川　　色                    </v>
      </c>
      <c r="G1820" s="22" t="str">
        <f>IFERROR(VLOOKUP(E1820,Sheet3!A:H,8,0),"")</f>
        <v xml:space="preserve">南海朝生田      </v>
      </c>
      <c r="H1820" s="22" t="str">
        <f>IFERROR(VLOOKUP(E1820,Sheet2!A:B,2,0),"")</f>
        <v/>
      </c>
      <c r="I1820" s="22" t="str">
        <f t="shared" si="117"/>
        <v>557140</v>
      </c>
      <c r="J1820" s="22">
        <f t="shared" si="118"/>
        <v>3</v>
      </c>
      <c r="K1820" s="22">
        <f t="shared" si="119"/>
        <v>3</v>
      </c>
    </row>
    <row r="1821" spans="1:11">
      <c r="A1821" s="22">
        <f>IFERROR(テーブル_Swim015[[#This Row],[競技番号]],"")</f>
        <v>140</v>
      </c>
      <c r="B1821" s="22">
        <f>IFERROR(テーブル_Swim015[[#This Row],[組]],"")</f>
        <v>3</v>
      </c>
      <c r="C1821" s="22">
        <f>IFERROR(テーブル_Swim015[[#This Row],[水路]],"")</f>
        <v>4</v>
      </c>
      <c r="D1821" s="22" t="str">
        <f t="shared" si="116"/>
        <v>14034</v>
      </c>
      <c r="E1821" s="22">
        <f>IFERROR(テーブル_Swim015[[#This Row],[選手番号]],"")</f>
        <v>189</v>
      </c>
      <c r="F1821" s="22" t="str">
        <f>IFERROR(VLOOKUP(E1821,Sheet3!A:H,3,0),"")</f>
        <v xml:space="preserve">植田　蒼翔                    </v>
      </c>
      <c r="G1821" s="22" t="str">
        <f>IFERROR(VLOOKUP(E1821,Sheet3!A:H,8,0),"")</f>
        <v xml:space="preserve">坂出伊藤ＳＳ    </v>
      </c>
      <c r="H1821" s="22" t="str">
        <f>IFERROR(VLOOKUP(E1821,Sheet2!A:B,2,0),"")</f>
        <v/>
      </c>
      <c r="I1821" s="22" t="str">
        <f t="shared" si="117"/>
        <v>189140</v>
      </c>
      <c r="J1821" s="22">
        <f t="shared" si="118"/>
        <v>3</v>
      </c>
      <c r="K1821" s="22">
        <f t="shared" si="119"/>
        <v>4</v>
      </c>
    </row>
    <row r="1822" spans="1:11">
      <c r="A1822" s="22">
        <f>IFERROR(テーブル_Swim015[[#This Row],[競技番号]],"")</f>
        <v>140</v>
      </c>
      <c r="B1822" s="22">
        <f>IFERROR(テーブル_Swim015[[#This Row],[組]],"")</f>
        <v>3</v>
      </c>
      <c r="C1822" s="22">
        <f>IFERROR(テーブル_Swim015[[#This Row],[水路]],"")</f>
        <v>5</v>
      </c>
      <c r="D1822" s="22" t="str">
        <f t="shared" si="116"/>
        <v>14035</v>
      </c>
      <c r="E1822" s="22">
        <f>IFERROR(テーブル_Swim015[[#This Row],[選手番号]],"")</f>
        <v>360</v>
      </c>
      <c r="F1822" s="22" t="str">
        <f>IFERROR(VLOOKUP(E1822,Sheet3!A:H,3,0),"")</f>
        <v xml:space="preserve">川人　玲温                    </v>
      </c>
      <c r="G1822" s="22" t="str">
        <f>IFERROR(VLOOKUP(E1822,Sheet3!A:H,8,0),"")</f>
        <v xml:space="preserve">ＯＫＳＳ        </v>
      </c>
      <c r="H1822" s="22" t="str">
        <f>IFERROR(VLOOKUP(E1822,Sheet2!A:B,2,0),"")</f>
        <v/>
      </c>
      <c r="I1822" s="22" t="str">
        <f t="shared" si="117"/>
        <v>360140</v>
      </c>
      <c r="J1822" s="22">
        <f t="shared" si="118"/>
        <v>3</v>
      </c>
      <c r="K1822" s="22">
        <f t="shared" si="119"/>
        <v>5</v>
      </c>
    </row>
    <row r="1823" spans="1:11">
      <c r="A1823" s="22">
        <f>IFERROR(テーブル_Swim015[[#This Row],[競技番号]],"")</f>
        <v>140</v>
      </c>
      <c r="B1823" s="22">
        <f>IFERROR(テーブル_Swim015[[#This Row],[組]],"")</f>
        <v>3</v>
      </c>
      <c r="C1823" s="22">
        <f>IFERROR(テーブル_Swim015[[#This Row],[水路]],"")</f>
        <v>6</v>
      </c>
      <c r="D1823" s="22" t="str">
        <f t="shared" si="116"/>
        <v>14036</v>
      </c>
      <c r="E1823" s="22">
        <f>IFERROR(テーブル_Swim015[[#This Row],[選手番号]],"")</f>
        <v>93</v>
      </c>
      <c r="F1823" s="22" t="str">
        <f>IFERROR(VLOOKUP(E1823,Sheet3!A:H,3,0),"")</f>
        <v xml:space="preserve">臼杵　優真                    </v>
      </c>
      <c r="G1823" s="22" t="str">
        <f>IFERROR(VLOOKUP(E1823,Sheet3!A:H,8,0),"")</f>
        <v xml:space="preserve">ジャパン観      </v>
      </c>
      <c r="H1823" s="22" t="str">
        <f>IFERROR(VLOOKUP(E1823,Sheet2!A:B,2,0),"")</f>
        <v/>
      </c>
      <c r="I1823" s="22" t="str">
        <f t="shared" si="117"/>
        <v>93140</v>
      </c>
      <c r="J1823" s="22">
        <f t="shared" si="118"/>
        <v>3</v>
      </c>
      <c r="K1823" s="22">
        <f t="shared" si="119"/>
        <v>6</v>
      </c>
    </row>
    <row r="1824" spans="1:11">
      <c r="A1824" s="22">
        <f>IFERROR(テーブル_Swim015[[#This Row],[競技番号]],"")</f>
        <v>140</v>
      </c>
      <c r="B1824" s="22">
        <f>IFERROR(テーブル_Swim015[[#This Row],[組]],"")</f>
        <v>3</v>
      </c>
      <c r="C1824" s="22">
        <f>IFERROR(テーブル_Swim015[[#This Row],[水路]],"")</f>
        <v>7</v>
      </c>
      <c r="D1824" s="22" t="str">
        <f t="shared" si="116"/>
        <v>14037</v>
      </c>
      <c r="E1824" s="22">
        <f>IFERROR(テーブル_Swim015[[#This Row],[選手番号]],"")</f>
        <v>58</v>
      </c>
      <c r="F1824" s="22" t="str">
        <f>IFERROR(VLOOKUP(E1824,Sheet3!A:H,3,0),"")</f>
        <v xml:space="preserve">浅野　琉盛                    </v>
      </c>
      <c r="G1824" s="22" t="str">
        <f>IFERROR(VLOOKUP(E1824,Sheet3!A:H,8,0),"")</f>
        <v xml:space="preserve">ジャパン丸亀    </v>
      </c>
      <c r="H1824" s="22" t="str">
        <f>IFERROR(VLOOKUP(E1824,Sheet2!A:B,2,0),"")</f>
        <v/>
      </c>
      <c r="I1824" s="22" t="str">
        <f t="shared" si="117"/>
        <v>58140</v>
      </c>
      <c r="J1824" s="22">
        <f t="shared" si="118"/>
        <v>3</v>
      </c>
      <c r="K1824" s="22">
        <f t="shared" si="119"/>
        <v>7</v>
      </c>
    </row>
    <row r="1825" spans="1:11">
      <c r="A1825" s="22">
        <f>IFERROR(テーブル_Swim015[[#This Row],[競技番号]],"")</f>
        <v>140</v>
      </c>
      <c r="B1825" s="22">
        <f>IFERROR(テーブル_Swim015[[#This Row],[組]],"")</f>
        <v>3</v>
      </c>
      <c r="C1825" s="22">
        <f>IFERROR(テーブル_Swim015[[#This Row],[水路]],"")</f>
        <v>8</v>
      </c>
      <c r="D1825" s="22" t="str">
        <f t="shared" si="116"/>
        <v>14038</v>
      </c>
      <c r="E1825" s="22">
        <f>IFERROR(テーブル_Swim015[[#This Row],[選手番号]],"")</f>
        <v>243</v>
      </c>
      <c r="F1825" s="22" t="str">
        <f>IFERROR(VLOOKUP(E1825,Sheet3!A:H,3,0),"")</f>
        <v xml:space="preserve">平木　康太                    </v>
      </c>
      <c r="G1825" s="22" t="str">
        <f>IFERROR(VLOOKUP(E1825,Sheet3!A:H,8,0),"")</f>
        <v xml:space="preserve">JSSセンコー     </v>
      </c>
      <c r="H1825" s="22" t="str">
        <f>IFERROR(VLOOKUP(E1825,Sheet2!A:B,2,0),"")</f>
        <v/>
      </c>
      <c r="I1825" s="22" t="str">
        <f t="shared" si="117"/>
        <v>243140</v>
      </c>
      <c r="J1825" s="22">
        <f t="shared" si="118"/>
        <v>3</v>
      </c>
      <c r="K1825" s="22">
        <f t="shared" si="119"/>
        <v>8</v>
      </c>
    </row>
    <row r="1826" spans="1:11">
      <c r="A1826" s="22">
        <f>IFERROR(テーブル_Swim015[[#This Row],[競技番号]],"")</f>
        <v>141</v>
      </c>
      <c r="B1826" s="22">
        <f>IFERROR(テーブル_Swim015[[#This Row],[組]],"")</f>
        <v>1</v>
      </c>
      <c r="C1826" s="22">
        <f>IFERROR(テーブル_Swim015[[#This Row],[水路]],"")</f>
        <v>1</v>
      </c>
      <c r="D1826" s="22" t="str">
        <f t="shared" si="116"/>
        <v>14111</v>
      </c>
      <c r="E1826" s="22">
        <f>IFERROR(テーブル_Swim015[[#This Row],[選手番号]],"")</f>
        <v>0</v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>0141</v>
      </c>
      <c r="J1826" s="22">
        <f t="shared" si="118"/>
        <v>1</v>
      </c>
      <c r="K1826" s="22">
        <f t="shared" si="119"/>
        <v>1</v>
      </c>
    </row>
    <row r="1827" spans="1:11">
      <c r="A1827" s="22">
        <f>IFERROR(テーブル_Swim015[[#This Row],[競技番号]],"")</f>
        <v>141</v>
      </c>
      <c r="B1827" s="22">
        <f>IFERROR(テーブル_Swim015[[#This Row],[組]],"")</f>
        <v>1</v>
      </c>
      <c r="C1827" s="22">
        <f>IFERROR(テーブル_Swim015[[#This Row],[水路]],"")</f>
        <v>2</v>
      </c>
      <c r="D1827" s="22" t="str">
        <f t="shared" si="116"/>
        <v>14112</v>
      </c>
      <c r="E1827" s="22">
        <f>IFERROR(テーブル_Swim015[[#This Row],[選手番号]],"")</f>
        <v>0</v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>0141</v>
      </c>
      <c r="J1827" s="22">
        <f t="shared" si="118"/>
        <v>1</v>
      </c>
      <c r="K1827" s="22">
        <f t="shared" si="119"/>
        <v>2</v>
      </c>
    </row>
    <row r="1828" spans="1:11">
      <c r="A1828" s="22">
        <f>IFERROR(テーブル_Swim015[[#This Row],[競技番号]],"")</f>
        <v>141</v>
      </c>
      <c r="B1828" s="22">
        <f>IFERROR(テーブル_Swim015[[#This Row],[組]],"")</f>
        <v>1</v>
      </c>
      <c r="C1828" s="22">
        <f>IFERROR(テーブル_Swim015[[#This Row],[水路]],"")</f>
        <v>3</v>
      </c>
      <c r="D1828" s="22" t="str">
        <f t="shared" si="116"/>
        <v>14113</v>
      </c>
      <c r="E1828" s="22">
        <f>IFERROR(テーブル_Swim015[[#This Row],[選手番号]],"")</f>
        <v>75</v>
      </c>
      <c r="F1828" s="22" t="str">
        <f>IFERROR(VLOOKUP(E1828,Sheet3!A:H,3,0),"")</f>
        <v xml:space="preserve">松岡　莉菜                    </v>
      </c>
      <c r="G1828" s="22" t="str">
        <f>IFERROR(VLOOKUP(E1828,Sheet3!A:H,8,0),"")</f>
        <v xml:space="preserve">ジャパン丸亀    </v>
      </c>
      <c r="H1828" s="22" t="str">
        <f>IFERROR(VLOOKUP(E1828,Sheet2!A:B,2,0),"")</f>
        <v/>
      </c>
      <c r="I1828" s="22" t="str">
        <f t="shared" si="117"/>
        <v>75141</v>
      </c>
      <c r="J1828" s="22">
        <f t="shared" si="118"/>
        <v>1</v>
      </c>
      <c r="K1828" s="22">
        <f t="shared" si="119"/>
        <v>3</v>
      </c>
    </row>
    <row r="1829" spans="1:11">
      <c r="A1829" s="22">
        <f>IFERROR(テーブル_Swim015[[#This Row],[競技番号]],"")</f>
        <v>141</v>
      </c>
      <c r="B1829" s="22">
        <f>IFERROR(テーブル_Swim015[[#This Row],[組]],"")</f>
        <v>1</v>
      </c>
      <c r="C1829" s="22">
        <f>IFERROR(テーブル_Swim015[[#This Row],[水路]],"")</f>
        <v>4</v>
      </c>
      <c r="D1829" s="22" t="str">
        <f t="shared" si="116"/>
        <v>14114</v>
      </c>
      <c r="E1829" s="22">
        <f>IFERROR(テーブル_Swim015[[#This Row],[選手番号]],"")</f>
        <v>734</v>
      </c>
      <c r="F1829" s="22" t="str">
        <f>IFERROR(VLOOKUP(E1829,Sheet3!A:H,3,0),"")</f>
        <v xml:space="preserve">早川　沙羅                    </v>
      </c>
      <c r="G1829" s="22" t="str">
        <f>IFERROR(VLOOKUP(E1829,Sheet3!A:H,8,0),"")</f>
        <v xml:space="preserve">みかづきＳＳ    </v>
      </c>
      <c r="H1829" s="22" t="str">
        <f>IFERROR(VLOOKUP(E1829,Sheet2!A:B,2,0),"")</f>
        <v/>
      </c>
      <c r="I1829" s="22" t="str">
        <f t="shared" si="117"/>
        <v>734141</v>
      </c>
      <c r="J1829" s="22">
        <f t="shared" si="118"/>
        <v>1</v>
      </c>
      <c r="K1829" s="22">
        <f t="shared" si="119"/>
        <v>4</v>
      </c>
    </row>
    <row r="1830" spans="1:11">
      <c r="A1830" s="22">
        <f>IFERROR(テーブル_Swim015[[#This Row],[競技番号]],"")</f>
        <v>141</v>
      </c>
      <c r="B1830" s="22">
        <f>IFERROR(テーブル_Swim015[[#This Row],[組]],"")</f>
        <v>1</v>
      </c>
      <c r="C1830" s="22">
        <f>IFERROR(テーブル_Swim015[[#This Row],[水路]],"")</f>
        <v>5</v>
      </c>
      <c r="D1830" s="22" t="str">
        <f t="shared" si="116"/>
        <v>14115</v>
      </c>
      <c r="E1830" s="22">
        <f>IFERROR(テーブル_Swim015[[#This Row],[選手番号]],"")</f>
        <v>155</v>
      </c>
      <c r="F1830" s="22" t="str">
        <f>IFERROR(VLOOKUP(E1830,Sheet3!A:H,3,0),"")</f>
        <v xml:space="preserve">亀井　未羽                    </v>
      </c>
      <c r="G1830" s="22" t="str">
        <f>IFERROR(VLOOKUP(E1830,Sheet3!A:H,8,0),"")</f>
        <v xml:space="preserve">伊藤ＳＳ        </v>
      </c>
      <c r="H1830" s="22" t="str">
        <f>IFERROR(VLOOKUP(E1830,Sheet2!A:B,2,0),"")</f>
        <v/>
      </c>
      <c r="I1830" s="22" t="str">
        <f t="shared" si="117"/>
        <v>155141</v>
      </c>
      <c r="J1830" s="22">
        <f t="shared" si="118"/>
        <v>1</v>
      </c>
      <c r="K1830" s="22">
        <f t="shared" si="119"/>
        <v>5</v>
      </c>
    </row>
    <row r="1831" spans="1:11">
      <c r="A1831" s="22">
        <f>IFERROR(テーブル_Swim015[[#This Row],[競技番号]],"")</f>
        <v>141</v>
      </c>
      <c r="B1831" s="22">
        <f>IFERROR(テーブル_Swim015[[#This Row],[組]],"")</f>
        <v>1</v>
      </c>
      <c r="C1831" s="22">
        <f>IFERROR(テーブル_Swim015[[#This Row],[水路]],"")</f>
        <v>6</v>
      </c>
      <c r="D1831" s="22" t="str">
        <f t="shared" si="116"/>
        <v>14116</v>
      </c>
      <c r="E1831" s="22">
        <f>IFERROR(テーブル_Swim015[[#This Row],[選手番号]],"")</f>
        <v>0</v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>0141</v>
      </c>
      <c r="J1831" s="22">
        <f t="shared" si="118"/>
        <v>1</v>
      </c>
      <c r="K1831" s="22">
        <f t="shared" si="119"/>
        <v>6</v>
      </c>
    </row>
    <row r="1832" spans="1:11">
      <c r="A1832" s="22">
        <f>IFERROR(テーブル_Swim015[[#This Row],[競技番号]],"")</f>
        <v>141</v>
      </c>
      <c r="B1832" s="22">
        <f>IFERROR(テーブル_Swim015[[#This Row],[組]],"")</f>
        <v>1</v>
      </c>
      <c r="C1832" s="22">
        <f>IFERROR(テーブル_Swim015[[#This Row],[水路]],"")</f>
        <v>7</v>
      </c>
      <c r="D1832" s="22" t="str">
        <f t="shared" si="116"/>
        <v>14117</v>
      </c>
      <c r="E1832" s="22">
        <f>IFERROR(テーブル_Swim015[[#This Row],[選手番号]],"")</f>
        <v>0</v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>0141</v>
      </c>
      <c r="J1832" s="22">
        <f t="shared" si="118"/>
        <v>1</v>
      </c>
      <c r="K1832" s="22">
        <f t="shared" si="119"/>
        <v>7</v>
      </c>
    </row>
    <row r="1833" spans="1:11">
      <c r="A1833" s="22">
        <f>IFERROR(テーブル_Swim015[[#This Row],[競技番号]],"")</f>
        <v>141</v>
      </c>
      <c r="B1833" s="22">
        <f>IFERROR(テーブル_Swim015[[#This Row],[組]],"")</f>
        <v>1</v>
      </c>
      <c r="C1833" s="22">
        <f>IFERROR(テーブル_Swim015[[#This Row],[水路]],"")</f>
        <v>8</v>
      </c>
      <c r="D1833" s="22" t="str">
        <f t="shared" si="116"/>
        <v>14118</v>
      </c>
      <c r="E1833" s="22">
        <f>IFERROR(テーブル_Swim015[[#This Row],[選手番号]],"")</f>
        <v>0</v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>0141</v>
      </c>
      <c r="J1833" s="22">
        <f t="shared" si="118"/>
        <v>1</v>
      </c>
      <c r="K1833" s="22">
        <f t="shared" si="119"/>
        <v>8</v>
      </c>
    </row>
    <row r="1834" spans="1:11">
      <c r="A1834" s="22">
        <f>IFERROR(テーブル_Swim015[[#This Row],[競技番号]],"")</f>
        <v>141</v>
      </c>
      <c r="B1834" s="22">
        <f>IFERROR(テーブル_Swim015[[#This Row],[組]],"")</f>
        <v>2</v>
      </c>
      <c r="C1834" s="22">
        <f>IFERROR(テーブル_Swim015[[#This Row],[水路]],"")</f>
        <v>1</v>
      </c>
      <c r="D1834" s="22" t="str">
        <f t="shared" si="116"/>
        <v>14121</v>
      </c>
      <c r="E1834" s="22">
        <f>IFERROR(テーブル_Swim015[[#This Row],[選手番号]],"")</f>
        <v>0</v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>0141</v>
      </c>
      <c r="J1834" s="22">
        <f t="shared" si="118"/>
        <v>2</v>
      </c>
      <c r="K1834" s="22">
        <f t="shared" si="119"/>
        <v>1</v>
      </c>
    </row>
    <row r="1835" spans="1:11">
      <c r="A1835" s="22">
        <f>IFERROR(テーブル_Swim015[[#This Row],[競技番号]],"")</f>
        <v>141</v>
      </c>
      <c r="B1835" s="22">
        <f>IFERROR(テーブル_Swim015[[#This Row],[組]],"")</f>
        <v>2</v>
      </c>
      <c r="C1835" s="22">
        <f>IFERROR(テーブル_Swim015[[#This Row],[水路]],"")</f>
        <v>2</v>
      </c>
      <c r="D1835" s="22" t="str">
        <f t="shared" si="116"/>
        <v>14122</v>
      </c>
      <c r="E1835" s="22">
        <f>IFERROR(テーブル_Swim015[[#This Row],[選手番号]],"")</f>
        <v>252</v>
      </c>
      <c r="F1835" s="22" t="str">
        <f>IFERROR(VLOOKUP(E1835,Sheet3!A:H,3,0),"")</f>
        <v xml:space="preserve">川田　晏莉                    </v>
      </c>
      <c r="G1835" s="22" t="str">
        <f>IFERROR(VLOOKUP(E1835,Sheet3!A:H,8,0),"")</f>
        <v xml:space="preserve">JSSセンコー     </v>
      </c>
      <c r="H1835" s="22" t="str">
        <f>IFERROR(VLOOKUP(E1835,Sheet2!A:B,2,0),"")</f>
        <v/>
      </c>
      <c r="I1835" s="22" t="str">
        <f t="shared" si="117"/>
        <v>252141</v>
      </c>
      <c r="J1835" s="22">
        <f t="shared" si="118"/>
        <v>2</v>
      </c>
      <c r="K1835" s="22">
        <f t="shared" si="119"/>
        <v>2</v>
      </c>
    </row>
    <row r="1836" spans="1:11">
      <c r="A1836" s="22">
        <f>IFERROR(テーブル_Swim015[[#This Row],[競技番号]],"")</f>
        <v>141</v>
      </c>
      <c r="B1836" s="22">
        <f>IFERROR(テーブル_Swim015[[#This Row],[組]],"")</f>
        <v>2</v>
      </c>
      <c r="C1836" s="22">
        <f>IFERROR(テーブル_Swim015[[#This Row],[水路]],"")</f>
        <v>3</v>
      </c>
      <c r="D1836" s="22" t="str">
        <f t="shared" si="116"/>
        <v>14123</v>
      </c>
      <c r="E1836" s="22">
        <f>IFERROR(テーブル_Swim015[[#This Row],[選手番号]],"")</f>
        <v>790</v>
      </c>
      <c r="F1836" s="22" t="str">
        <f>IFERROR(VLOOKUP(E1836,Sheet3!A:H,3,0),"")</f>
        <v xml:space="preserve">宮地　　桃                    </v>
      </c>
      <c r="G1836" s="22" t="str">
        <f>IFERROR(VLOOKUP(E1836,Sheet3!A:H,8,0),"")</f>
        <v xml:space="preserve">窪川ＳＣ        </v>
      </c>
      <c r="H1836" s="22" t="str">
        <f>IFERROR(VLOOKUP(E1836,Sheet2!A:B,2,0),"")</f>
        <v/>
      </c>
      <c r="I1836" s="22" t="str">
        <f t="shared" si="117"/>
        <v>790141</v>
      </c>
      <c r="J1836" s="22">
        <f t="shared" si="118"/>
        <v>2</v>
      </c>
      <c r="K1836" s="22">
        <f t="shared" si="119"/>
        <v>3</v>
      </c>
    </row>
    <row r="1837" spans="1:11">
      <c r="A1837" s="22">
        <f>IFERROR(テーブル_Swim015[[#This Row],[競技番号]],"")</f>
        <v>141</v>
      </c>
      <c r="B1837" s="22">
        <f>IFERROR(テーブル_Swim015[[#This Row],[組]],"")</f>
        <v>2</v>
      </c>
      <c r="C1837" s="22">
        <f>IFERROR(テーブル_Swim015[[#This Row],[水路]],"")</f>
        <v>4</v>
      </c>
      <c r="D1837" s="22" t="str">
        <f t="shared" si="116"/>
        <v>14124</v>
      </c>
      <c r="E1837" s="22">
        <f>IFERROR(テーブル_Swim015[[#This Row],[選手番号]],"")</f>
        <v>479</v>
      </c>
      <c r="F1837" s="22" t="str">
        <f>IFERROR(VLOOKUP(E1837,Sheet3!A:H,3,0),"")</f>
        <v xml:space="preserve">井上　紗奈                    </v>
      </c>
      <c r="G1837" s="22" t="str">
        <f>IFERROR(VLOOKUP(E1837,Sheet3!A:H,8,0),"")</f>
        <v xml:space="preserve">南海ＤＣ        </v>
      </c>
      <c r="H1837" s="22" t="str">
        <f>IFERROR(VLOOKUP(E1837,Sheet2!A:B,2,0),"")</f>
        <v/>
      </c>
      <c r="I1837" s="22" t="str">
        <f t="shared" si="117"/>
        <v>479141</v>
      </c>
      <c r="J1837" s="22">
        <f t="shared" si="118"/>
        <v>2</v>
      </c>
      <c r="K1837" s="22">
        <f t="shared" si="119"/>
        <v>4</v>
      </c>
    </row>
    <row r="1838" spans="1:11">
      <c r="A1838" s="22">
        <f>IFERROR(テーブル_Swim015[[#This Row],[競技番号]],"")</f>
        <v>141</v>
      </c>
      <c r="B1838" s="22">
        <f>IFERROR(テーブル_Swim015[[#This Row],[組]],"")</f>
        <v>2</v>
      </c>
      <c r="C1838" s="22">
        <f>IFERROR(テーブル_Swim015[[#This Row],[水路]],"")</f>
        <v>5</v>
      </c>
      <c r="D1838" s="22" t="str">
        <f t="shared" si="116"/>
        <v>14125</v>
      </c>
      <c r="E1838" s="22">
        <f>IFERROR(テーブル_Swim015[[#This Row],[選手番号]],"")</f>
        <v>200</v>
      </c>
      <c r="F1838" s="22" t="str">
        <f>IFERROR(VLOOKUP(E1838,Sheet3!A:H,3,0),"")</f>
        <v xml:space="preserve">浅野　　葵                    </v>
      </c>
      <c r="G1838" s="22" t="str">
        <f>IFERROR(VLOOKUP(E1838,Sheet3!A:H,8,0),"")</f>
        <v xml:space="preserve">坂出伊藤ＳＳ    </v>
      </c>
      <c r="H1838" s="22" t="str">
        <f>IFERROR(VLOOKUP(E1838,Sheet2!A:B,2,0),"")</f>
        <v/>
      </c>
      <c r="I1838" s="22" t="str">
        <f t="shared" si="117"/>
        <v>200141</v>
      </c>
      <c r="J1838" s="22">
        <f t="shared" si="118"/>
        <v>2</v>
      </c>
      <c r="K1838" s="22">
        <f t="shared" si="119"/>
        <v>5</v>
      </c>
    </row>
    <row r="1839" spans="1:11">
      <c r="A1839" s="22">
        <f>IFERROR(テーブル_Swim015[[#This Row],[競技番号]],"")</f>
        <v>141</v>
      </c>
      <c r="B1839" s="22">
        <f>IFERROR(テーブル_Swim015[[#This Row],[組]],"")</f>
        <v>2</v>
      </c>
      <c r="C1839" s="22">
        <f>IFERROR(テーブル_Swim015[[#This Row],[水路]],"")</f>
        <v>6</v>
      </c>
      <c r="D1839" s="22" t="str">
        <f t="shared" si="116"/>
        <v>14126</v>
      </c>
      <c r="E1839" s="22">
        <f>IFERROR(テーブル_Swim015[[#This Row],[選手番号]],"")</f>
        <v>828</v>
      </c>
      <c r="F1839" s="22" t="str">
        <f>IFERROR(VLOOKUP(E1839,Sheet3!A:H,3,0),"")</f>
        <v xml:space="preserve">山中　千聖                    </v>
      </c>
      <c r="G1839" s="22" t="str">
        <f>IFERROR(VLOOKUP(E1839,Sheet3!A:H,8,0),"")</f>
        <v xml:space="preserve">NSP高知         </v>
      </c>
      <c r="H1839" s="22" t="str">
        <f>IFERROR(VLOOKUP(E1839,Sheet2!A:B,2,0),"")</f>
        <v/>
      </c>
      <c r="I1839" s="22" t="str">
        <f t="shared" si="117"/>
        <v>828141</v>
      </c>
      <c r="J1839" s="22">
        <f t="shared" si="118"/>
        <v>2</v>
      </c>
      <c r="K1839" s="22">
        <f t="shared" si="119"/>
        <v>6</v>
      </c>
    </row>
    <row r="1840" spans="1:11">
      <c r="A1840" s="22">
        <f>IFERROR(テーブル_Swim015[[#This Row],[競技番号]],"")</f>
        <v>141</v>
      </c>
      <c r="B1840" s="22">
        <f>IFERROR(テーブル_Swim015[[#This Row],[組]],"")</f>
        <v>2</v>
      </c>
      <c r="C1840" s="22">
        <f>IFERROR(テーブル_Swim015[[#This Row],[水路]],"")</f>
        <v>7</v>
      </c>
      <c r="D1840" s="22" t="str">
        <f t="shared" si="116"/>
        <v>14127</v>
      </c>
      <c r="E1840" s="22">
        <f>IFERROR(テーブル_Swim015[[#This Row],[選手番号]],"")</f>
        <v>704</v>
      </c>
      <c r="F1840" s="22" t="str">
        <f>IFERROR(VLOOKUP(E1840,Sheet3!A:H,3,0),"")</f>
        <v xml:space="preserve">田中　隆乃                    </v>
      </c>
      <c r="G1840" s="22" t="str">
        <f>IFERROR(VLOOKUP(E1840,Sheet3!A:H,8,0),"")</f>
        <v xml:space="preserve">MESSA           </v>
      </c>
      <c r="H1840" s="22" t="str">
        <f>IFERROR(VLOOKUP(E1840,Sheet2!A:B,2,0),"")</f>
        <v/>
      </c>
      <c r="I1840" s="22" t="str">
        <f t="shared" si="117"/>
        <v>704141</v>
      </c>
      <c r="J1840" s="22">
        <f t="shared" si="118"/>
        <v>2</v>
      </c>
      <c r="K1840" s="22">
        <f t="shared" si="119"/>
        <v>7</v>
      </c>
    </row>
    <row r="1841" spans="1:11">
      <c r="A1841" s="22">
        <f>IFERROR(テーブル_Swim015[[#This Row],[競技番号]],"")</f>
        <v>141</v>
      </c>
      <c r="B1841" s="22">
        <f>IFERROR(テーブル_Swim015[[#This Row],[組]],"")</f>
        <v>2</v>
      </c>
      <c r="C1841" s="22">
        <f>IFERROR(テーブル_Swim015[[#This Row],[水路]],"")</f>
        <v>8</v>
      </c>
      <c r="D1841" s="22" t="str">
        <f t="shared" si="116"/>
        <v>14128</v>
      </c>
      <c r="E1841" s="22">
        <f>IFERROR(テーブル_Swim015[[#This Row],[選手番号]],"")</f>
        <v>0</v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>0141</v>
      </c>
      <c r="J1841" s="22">
        <f t="shared" si="118"/>
        <v>2</v>
      </c>
      <c r="K1841" s="22">
        <f t="shared" si="119"/>
        <v>8</v>
      </c>
    </row>
    <row r="1842" spans="1:11">
      <c r="A1842" s="22">
        <f>IFERROR(テーブル_Swim015[[#This Row],[競技番号]],"")</f>
        <v>142</v>
      </c>
      <c r="B1842" s="22">
        <f>IFERROR(テーブル_Swim015[[#This Row],[組]],"")</f>
        <v>1</v>
      </c>
      <c r="C1842" s="22">
        <f>IFERROR(テーブル_Swim015[[#This Row],[水路]],"")</f>
        <v>1</v>
      </c>
      <c r="D1842" s="22" t="str">
        <f t="shared" si="116"/>
        <v>14211</v>
      </c>
      <c r="E1842" s="22">
        <f>IFERROR(テーブル_Swim015[[#This Row],[選手番号]],"")</f>
        <v>0</v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>0142</v>
      </c>
      <c r="J1842" s="22">
        <f t="shared" si="118"/>
        <v>1</v>
      </c>
      <c r="K1842" s="22">
        <f t="shared" si="119"/>
        <v>1</v>
      </c>
    </row>
    <row r="1843" spans="1:11">
      <c r="A1843" s="22">
        <f>IFERROR(テーブル_Swim015[[#This Row],[競技番号]],"")</f>
        <v>142</v>
      </c>
      <c r="B1843" s="22">
        <f>IFERROR(テーブル_Swim015[[#This Row],[組]],"")</f>
        <v>1</v>
      </c>
      <c r="C1843" s="22">
        <f>IFERROR(テーブル_Swim015[[#This Row],[水路]],"")</f>
        <v>2</v>
      </c>
      <c r="D1843" s="22" t="str">
        <f t="shared" si="116"/>
        <v>14212</v>
      </c>
      <c r="E1843" s="22">
        <f>IFERROR(テーブル_Swim015[[#This Row],[選手番号]],"")</f>
        <v>0</v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>0142</v>
      </c>
      <c r="J1843" s="22">
        <f t="shared" si="118"/>
        <v>1</v>
      </c>
      <c r="K1843" s="22">
        <f t="shared" si="119"/>
        <v>2</v>
      </c>
    </row>
    <row r="1844" spans="1:11">
      <c r="A1844" s="22">
        <f>IFERROR(テーブル_Swim015[[#This Row],[競技番号]],"")</f>
        <v>142</v>
      </c>
      <c r="B1844" s="22">
        <f>IFERROR(テーブル_Swim015[[#This Row],[組]],"")</f>
        <v>1</v>
      </c>
      <c r="C1844" s="22">
        <f>IFERROR(テーブル_Swim015[[#This Row],[水路]],"")</f>
        <v>3</v>
      </c>
      <c r="D1844" s="22" t="str">
        <f t="shared" si="116"/>
        <v>14213</v>
      </c>
      <c r="E1844" s="22">
        <f>IFERROR(テーブル_Swim015[[#This Row],[選手番号]],"")</f>
        <v>140</v>
      </c>
      <c r="F1844" s="22" t="str">
        <f>IFERROR(VLOOKUP(E1844,Sheet3!A:H,3,0),"")</f>
        <v xml:space="preserve">井上　陽向                    </v>
      </c>
      <c r="G1844" s="22" t="str">
        <f>IFERROR(VLOOKUP(E1844,Sheet3!A:H,8,0),"")</f>
        <v xml:space="preserve">伊藤ＳＳ        </v>
      </c>
      <c r="H1844" s="22" t="str">
        <f>IFERROR(VLOOKUP(E1844,Sheet2!A:B,2,0),"")</f>
        <v/>
      </c>
      <c r="I1844" s="22" t="str">
        <f t="shared" si="117"/>
        <v>140142</v>
      </c>
      <c r="J1844" s="22">
        <f t="shared" si="118"/>
        <v>1</v>
      </c>
      <c r="K1844" s="22">
        <f t="shared" si="119"/>
        <v>3</v>
      </c>
    </row>
    <row r="1845" spans="1:11">
      <c r="A1845" s="22">
        <f>IFERROR(テーブル_Swim015[[#This Row],[競技番号]],"")</f>
        <v>142</v>
      </c>
      <c r="B1845" s="22">
        <f>IFERROR(テーブル_Swim015[[#This Row],[組]],"")</f>
        <v>1</v>
      </c>
      <c r="C1845" s="22">
        <f>IFERROR(テーブル_Swim015[[#This Row],[水路]],"")</f>
        <v>4</v>
      </c>
      <c r="D1845" s="22" t="str">
        <f t="shared" si="116"/>
        <v>14214</v>
      </c>
      <c r="E1845" s="22">
        <f>IFERROR(テーブル_Swim015[[#This Row],[選手番号]],"")</f>
        <v>436</v>
      </c>
      <c r="F1845" s="22" t="str">
        <f>IFERROR(VLOOKUP(E1845,Sheet3!A:H,3,0),"")</f>
        <v xml:space="preserve">松本　海璃                    </v>
      </c>
      <c r="G1845" s="22" t="str">
        <f>IFERROR(VLOOKUP(E1845,Sheet3!A:H,8,0),"")</f>
        <v xml:space="preserve">五百木ＳＣ      </v>
      </c>
      <c r="H1845" s="22" t="str">
        <f>IFERROR(VLOOKUP(E1845,Sheet2!A:B,2,0),"")</f>
        <v/>
      </c>
      <c r="I1845" s="22" t="str">
        <f t="shared" si="117"/>
        <v>436142</v>
      </c>
      <c r="J1845" s="22">
        <f t="shared" si="118"/>
        <v>1</v>
      </c>
      <c r="K1845" s="22">
        <f t="shared" si="119"/>
        <v>4</v>
      </c>
    </row>
    <row r="1846" spans="1:11">
      <c r="A1846" s="22">
        <f>IFERROR(テーブル_Swim015[[#This Row],[競技番号]],"")</f>
        <v>142</v>
      </c>
      <c r="B1846" s="22">
        <f>IFERROR(テーブル_Swim015[[#This Row],[組]],"")</f>
        <v>1</v>
      </c>
      <c r="C1846" s="22">
        <f>IFERROR(テーブル_Swim015[[#This Row],[水路]],"")</f>
        <v>5</v>
      </c>
      <c r="D1846" s="22" t="str">
        <f t="shared" si="116"/>
        <v>14215</v>
      </c>
      <c r="E1846" s="22">
        <f>IFERROR(テーブル_Swim015[[#This Row],[選手番号]],"")</f>
        <v>219</v>
      </c>
      <c r="F1846" s="22" t="str">
        <f>IFERROR(VLOOKUP(E1846,Sheet3!A:H,3,0),"")</f>
        <v xml:space="preserve">宮武　秀晟                    </v>
      </c>
      <c r="G1846" s="22" t="str">
        <f>IFERROR(VLOOKUP(E1846,Sheet3!A:H,8,0),"")</f>
        <v xml:space="preserve">サンダーＳＳ    </v>
      </c>
      <c r="H1846" s="22" t="str">
        <f>IFERROR(VLOOKUP(E1846,Sheet2!A:B,2,0),"")</f>
        <v/>
      </c>
      <c r="I1846" s="22" t="str">
        <f t="shared" si="117"/>
        <v>219142</v>
      </c>
      <c r="J1846" s="22">
        <f t="shared" si="118"/>
        <v>1</v>
      </c>
      <c r="K1846" s="22">
        <f t="shared" si="119"/>
        <v>5</v>
      </c>
    </row>
    <row r="1847" spans="1:11">
      <c r="A1847" s="22">
        <f>IFERROR(テーブル_Swim015[[#This Row],[競技番号]],"")</f>
        <v>142</v>
      </c>
      <c r="B1847" s="22">
        <f>IFERROR(テーブル_Swim015[[#This Row],[組]],"")</f>
        <v>1</v>
      </c>
      <c r="C1847" s="22">
        <f>IFERROR(テーブル_Swim015[[#This Row],[水路]],"")</f>
        <v>6</v>
      </c>
      <c r="D1847" s="22" t="str">
        <f t="shared" si="116"/>
        <v>14216</v>
      </c>
      <c r="E1847" s="22">
        <f>IFERROR(テーブル_Swim015[[#This Row],[選手番号]],"")</f>
        <v>0</v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>0142</v>
      </c>
      <c r="J1847" s="22">
        <f t="shared" si="118"/>
        <v>1</v>
      </c>
      <c r="K1847" s="22">
        <f t="shared" si="119"/>
        <v>6</v>
      </c>
    </row>
    <row r="1848" spans="1:11">
      <c r="A1848" s="22">
        <f>IFERROR(テーブル_Swim015[[#This Row],[競技番号]],"")</f>
        <v>142</v>
      </c>
      <c r="B1848" s="22">
        <f>IFERROR(テーブル_Swim015[[#This Row],[組]],"")</f>
        <v>1</v>
      </c>
      <c r="C1848" s="22">
        <f>IFERROR(テーブル_Swim015[[#This Row],[水路]],"")</f>
        <v>7</v>
      </c>
      <c r="D1848" s="22" t="str">
        <f t="shared" si="116"/>
        <v>14217</v>
      </c>
      <c r="E1848" s="22">
        <f>IFERROR(テーブル_Swim015[[#This Row],[選手番号]],"")</f>
        <v>0</v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>0142</v>
      </c>
      <c r="J1848" s="22">
        <f t="shared" si="118"/>
        <v>1</v>
      </c>
      <c r="K1848" s="22">
        <f t="shared" si="119"/>
        <v>7</v>
      </c>
    </row>
    <row r="1849" spans="1:11">
      <c r="A1849" s="22">
        <f>IFERROR(テーブル_Swim015[[#This Row],[競技番号]],"")</f>
        <v>142</v>
      </c>
      <c r="B1849" s="22">
        <f>IFERROR(テーブル_Swim015[[#This Row],[組]],"")</f>
        <v>1</v>
      </c>
      <c r="C1849" s="22">
        <f>IFERROR(テーブル_Swim015[[#This Row],[水路]],"")</f>
        <v>8</v>
      </c>
      <c r="D1849" s="22" t="str">
        <f t="shared" si="116"/>
        <v>14218</v>
      </c>
      <c r="E1849" s="22">
        <f>IFERROR(テーブル_Swim015[[#This Row],[選手番号]],"")</f>
        <v>0</v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>0142</v>
      </c>
      <c r="J1849" s="22">
        <f t="shared" si="118"/>
        <v>1</v>
      </c>
      <c r="K1849" s="22">
        <f t="shared" si="119"/>
        <v>8</v>
      </c>
    </row>
    <row r="1850" spans="1:11">
      <c r="A1850" s="22">
        <f>IFERROR(テーブル_Swim015[[#This Row],[競技番号]],"")</f>
        <v>142</v>
      </c>
      <c r="B1850" s="22">
        <f>IFERROR(テーブル_Swim015[[#This Row],[組]],"")</f>
        <v>2</v>
      </c>
      <c r="C1850" s="22">
        <f>IFERROR(テーブル_Swim015[[#This Row],[水路]],"")</f>
        <v>1</v>
      </c>
      <c r="D1850" s="22" t="str">
        <f t="shared" si="116"/>
        <v>14221</v>
      </c>
      <c r="E1850" s="22">
        <f>IFERROR(テーブル_Swim015[[#This Row],[選手番号]],"")</f>
        <v>625</v>
      </c>
      <c r="F1850" s="22" t="str">
        <f>IFERROR(VLOOKUP(E1850,Sheet3!A:H,3,0),"")</f>
        <v xml:space="preserve">山田　丈偉                    </v>
      </c>
      <c r="G1850" s="22" t="str">
        <f>IFERROR(VLOOKUP(E1850,Sheet3!A:H,8,0),"")</f>
        <v xml:space="preserve">フィッタ重信    </v>
      </c>
      <c r="H1850" s="22" t="str">
        <f>IFERROR(VLOOKUP(E1850,Sheet2!A:B,2,0),"")</f>
        <v/>
      </c>
      <c r="I1850" s="22" t="str">
        <f t="shared" si="117"/>
        <v>625142</v>
      </c>
      <c r="J1850" s="22">
        <f t="shared" si="118"/>
        <v>2</v>
      </c>
      <c r="K1850" s="22">
        <f t="shared" si="119"/>
        <v>1</v>
      </c>
    </row>
    <row r="1851" spans="1:11">
      <c r="A1851" s="22">
        <f>IFERROR(テーブル_Swim015[[#This Row],[競技番号]],"")</f>
        <v>142</v>
      </c>
      <c r="B1851" s="22">
        <f>IFERROR(テーブル_Swim015[[#This Row],[組]],"")</f>
        <v>2</v>
      </c>
      <c r="C1851" s="22">
        <f>IFERROR(テーブル_Swim015[[#This Row],[水路]],"")</f>
        <v>2</v>
      </c>
      <c r="D1851" s="22" t="str">
        <f t="shared" si="116"/>
        <v>14222</v>
      </c>
      <c r="E1851" s="22">
        <f>IFERROR(テーブル_Swim015[[#This Row],[選手番号]],"")</f>
        <v>181</v>
      </c>
      <c r="F1851" s="22" t="str">
        <f>IFERROR(VLOOKUP(E1851,Sheet3!A:H,3,0),"")</f>
        <v xml:space="preserve">川染　友瞭                    </v>
      </c>
      <c r="G1851" s="22" t="str">
        <f>IFERROR(VLOOKUP(E1851,Sheet3!A:H,8,0),"")</f>
        <v xml:space="preserve">坂出伊藤ＳＳ    </v>
      </c>
      <c r="H1851" s="22" t="str">
        <f>IFERROR(VLOOKUP(E1851,Sheet2!A:B,2,0),"")</f>
        <v/>
      </c>
      <c r="I1851" s="22" t="str">
        <f t="shared" si="117"/>
        <v>181142</v>
      </c>
      <c r="J1851" s="22">
        <f t="shared" si="118"/>
        <v>2</v>
      </c>
      <c r="K1851" s="22">
        <f t="shared" si="119"/>
        <v>2</v>
      </c>
    </row>
    <row r="1852" spans="1:11">
      <c r="A1852" s="22">
        <f>IFERROR(テーブル_Swim015[[#This Row],[競技番号]],"")</f>
        <v>142</v>
      </c>
      <c r="B1852" s="22">
        <f>IFERROR(テーブル_Swim015[[#This Row],[組]],"")</f>
        <v>2</v>
      </c>
      <c r="C1852" s="22">
        <f>IFERROR(テーブル_Swim015[[#This Row],[水路]],"")</f>
        <v>3</v>
      </c>
      <c r="D1852" s="22" t="str">
        <f t="shared" si="116"/>
        <v>14223</v>
      </c>
      <c r="E1852" s="22">
        <f>IFERROR(テーブル_Swim015[[#This Row],[選手番号]],"")</f>
        <v>535</v>
      </c>
      <c r="F1852" s="22" t="str">
        <f>IFERROR(VLOOKUP(E1852,Sheet3!A:H,3,0),"")</f>
        <v xml:space="preserve">谷村　大樹                    </v>
      </c>
      <c r="G1852" s="22" t="str">
        <f>IFERROR(VLOOKUP(E1852,Sheet3!A:H,8,0),"")</f>
        <v xml:space="preserve">八幡浜ＳＣ      </v>
      </c>
      <c r="H1852" s="22" t="str">
        <f>IFERROR(VLOOKUP(E1852,Sheet2!A:B,2,0),"")</f>
        <v/>
      </c>
      <c r="I1852" s="22" t="str">
        <f t="shared" si="117"/>
        <v>535142</v>
      </c>
      <c r="J1852" s="22">
        <f t="shared" si="118"/>
        <v>2</v>
      </c>
      <c r="K1852" s="22">
        <f t="shared" si="119"/>
        <v>3</v>
      </c>
    </row>
    <row r="1853" spans="1:11">
      <c r="A1853" s="22">
        <f>IFERROR(テーブル_Swim015[[#This Row],[競技番号]],"")</f>
        <v>142</v>
      </c>
      <c r="B1853" s="22">
        <f>IFERROR(テーブル_Swim015[[#This Row],[組]],"")</f>
        <v>2</v>
      </c>
      <c r="C1853" s="22">
        <f>IFERROR(テーブル_Swim015[[#This Row],[水路]],"")</f>
        <v>4</v>
      </c>
      <c r="D1853" s="22" t="str">
        <f t="shared" si="116"/>
        <v>14224</v>
      </c>
      <c r="E1853" s="22">
        <f>IFERROR(テーブル_Swim015[[#This Row],[選手番号]],"")</f>
        <v>626</v>
      </c>
      <c r="F1853" s="22" t="str">
        <f>IFERROR(VLOOKUP(E1853,Sheet3!A:H,3,0),"")</f>
        <v xml:space="preserve">藤野　恵多                    </v>
      </c>
      <c r="G1853" s="22" t="str">
        <f>IFERROR(VLOOKUP(E1853,Sheet3!A:H,8,0),"")</f>
        <v xml:space="preserve">フィッタ重信    </v>
      </c>
      <c r="H1853" s="22" t="str">
        <f>IFERROR(VLOOKUP(E1853,Sheet2!A:B,2,0),"")</f>
        <v/>
      </c>
      <c r="I1853" s="22" t="str">
        <f t="shared" si="117"/>
        <v>626142</v>
      </c>
      <c r="J1853" s="22">
        <f t="shared" si="118"/>
        <v>2</v>
      </c>
      <c r="K1853" s="22">
        <f t="shared" si="119"/>
        <v>4</v>
      </c>
    </row>
    <row r="1854" spans="1:11">
      <c r="A1854" s="22">
        <f>IFERROR(テーブル_Swim015[[#This Row],[競技番号]],"")</f>
        <v>142</v>
      </c>
      <c r="B1854" s="22">
        <f>IFERROR(テーブル_Swim015[[#This Row],[組]],"")</f>
        <v>2</v>
      </c>
      <c r="C1854" s="22">
        <f>IFERROR(テーブル_Swim015[[#This Row],[水路]],"")</f>
        <v>5</v>
      </c>
      <c r="D1854" s="22" t="str">
        <f t="shared" si="116"/>
        <v>14225</v>
      </c>
      <c r="E1854" s="22">
        <f>IFERROR(テーブル_Swim015[[#This Row],[選手番号]],"")</f>
        <v>470</v>
      </c>
      <c r="F1854" s="22" t="str">
        <f>IFERROR(VLOOKUP(E1854,Sheet3!A:H,3,0),"")</f>
        <v xml:space="preserve">神田　悠斗                    </v>
      </c>
      <c r="G1854" s="22" t="str">
        <f>IFERROR(VLOOKUP(E1854,Sheet3!A:H,8,0),"")</f>
        <v xml:space="preserve">南海ＤＣ        </v>
      </c>
      <c r="H1854" s="22" t="str">
        <f>IFERROR(VLOOKUP(E1854,Sheet2!A:B,2,0),"")</f>
        <v/>
      </c>
      <c r="I1854" s="22" t="str">
        <f t="shared" si="117"/>
        <v>470142</v>
      </c>
      <c r="J1854" s="22">
        <f t="shared" si="118"/>
        <v>2</v>
      </c>
      <c r="K1854" s="22">
        <f t="shared" si="119"/>
        <v>5</v>
      </c>
    </row>
    <row r="1855" spans="1:11">
      <c r="A1855" s="22">
        <f>IFERROR(テーブル_Swim015[[#This Row],[競技番号]],"")</f>
        <v>142</v>
      </c>
      <c r="B1855" s="22">
        <f>IFERROR(テーブル_Swim015[[#This Row],[組]],"")</f>
        <v>2</v>
      </c>
      <c r="C1855" s="22">
        <f>IFERROR(テーブル_Swim015[[#This Row],[水路]],"")</f>
        <v>6</v>
      </c>
      <c r="D1855" s="22" t="str">
        <f t="shared" si="116"/>
        <v>14226</v>
      </c>
      <c r="E1855" s="22">
        <f>IFERROR(テーブル_Swim015[[#This Row],[選手番号]],"")</f>
        <v>672</v>
      </c>
      <c r="F1855" s="22" t="str">
        <f>IFERROR(VLOOKUP(E1855,Sheet3!A:H,3,0),"")</f>
        <v xml:space="preserve">髙須賀　心                    </v>
      </c>
      <c r="G1855" s="22" t="str">
        <f>IFERROR(VLOOKUP(E1855,Sheet3!A:H,8,0),"")</f>
        <v xml:space="preserve">フィッタ松前    </v>
      </c>
      <c r="H1855" s="22" t="str">
        <f>IFERROR(VLOOKUP(E1855,Sheet2!A:B,2,0),"")</f>
        <v/>
      </c>
      <c r="I1855" s="22" t="str">
        <f t="shared" si="117"/>
        <v>672142</v>
      </c>
      <c r="J1855" s="22">
        <f t="shared" si="118"/>
        <v>2</v>
      </c>
      <c r="K1855" s="22">
        <f t="shared" si="119"/>
        <v>6</v>
      </c>
    </row>
    <row r="1856" spans="1:11">
      <c r="A1856" s="22">
        <f>IFERROR(テーブル_Swim015[[#This Row],[競技番号]],"")</f>
        <v>142</v>
      </c>
      <c r="B1856" s="22">
        <f>IFERROR(テーブル_Swim015[[#This Row],[組]],"")</f>
        <v>2</v>
      </c>
      <c r="C1856" s="22">
        <f>IFERROR(テーブル_Swim015[[#This Row],[水路]],"")</f>
        <v>7</v>
      </c>
      <c r="D1856" s="22" t="str">
        <f t="shared" si="116"/>
        <v>14227</v>
      </c>
      <c r="E1856" s="22">
        <f>IFERROR(テーブル_Swim015[[#This Row],[選手番号]],"")</f>
        <v>135</v>
      </c>
      <c r="F1856" s="22" t="str">
        <f>IFERROR(VLOOKUP(E1856,Sheet3!A:H,3,0),"")</f>
        <v xml:space="preserve">飯　遼太郎                    </v>
      </c>
      <c r="G1856" s="22" t="str">
        <f>IFERROR(VLOOKUP(E1856,Sheet3!A:H,8,0),"")</f>
        <v xml:space="preserve">瀬戸内屋島      </v>
      </c>
      <c r="H1856" s="22" t="str">
        <f>IFERROR(VLOOKUP(E1856,Sheet2!A:B,2,0),"")</f>
        <v/>
      </c>
      <c r="I1856" s="22" t="str">
        <f t="shared" si="117"/>
        <v>135142</v>
      </c>
      <c r="J1856" s="22">
        <f t="shared" si="118"/>
        <v>2</v>
      </c>
      <c r="K1856" s="22">
        <f t="shared" si="119"/>
        <v>7</v>
      </c>
    </row>
    <row r="1857" spans="1:11">
      <c r="A1857" s="22">
        <f>IFERROR(テーブル_Swim015[[#This Row],[競技番号]],"")</f>
        <v>142</v>
      </c>
      <c r="B1857" s="22">
        <f>IFERROR(テーブル_Swim015[[#This Row],[組]],"")</f>
        <v>2</v>
      </c>
      <c r="C1857" s="22">
        <f>IFERROR(テーブル_Swim015[[#This Row],[水路]],"")</f>
        <v>8</v>
      </c>
      <c r="D1857" s="22" t="str">
        <f t="shared" si="116"/>
        <v>14228</v>
      </c>
      <c r="E1857" s="22">
        <f>IFERROR(テーブル_Swim015[[#This Row],[選手番号]],"")</f>
        <v>0</v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>0142</v>
      </c>
      <c r="J1857" s="22">
        <f t="shared" si="118"/>
        <v>2</v>
      </c>
      <c r="K1857" s="22">
        <f t="shared" si="119"/>
        <v>8</v>
      </c>
    </row>
    <row r="1858" spans="1:11">
      <c r="A1858" s="22">
        <f>IFERROR(テーブル_Swim015[[#This Row],[競技番号]],"")</f>
        <v>142</v>
      </c>
      <c r="B1858" s="22">
        <f>IFERROR(テーブル_Swim015[[#This Row],[組]],"")</f>
        <v>3</v>
      </c>
      <c r="C1858" s="22">
        <f>IFERROR(テーブル_Swim015[[#This Row],[水路]],"")</f>
        <v>1</v>
      </c>
      <c r="D1858" s="22" t="str">
        <f t="shared" si="116"/>
        <v>14231</v>
      </c>
      <c r="E1858" s="22">
        <f>IFERROR(テーブル_Swim015[[#This Row],[選手番号]],"")</f>
        <v>218</v>
      </c>
      <c r="F1858" s="22" t="str">
        <f>IFERROR(VLOOKUP(E1858,Sheet3!A:H,3,0),"")</f>
        <v xml:space="preserve">樋本　皓介                    </v>
      </c>
      <c r="G1858" s="22" t="str">
        <f>IFERROR(VLOOKUP(E1858,Sheet3!A:H,8,0),"")</f>
        <v xml:space="preserve">サンダーＳＳ    </v>
      </c>
      <c r="H1858" s="22" t="str">
        <f>IFERROR(VLOOKUP(E1858,Sheet2!A:B,2,0),"")</f>
        <v/>
      </c>
      <c r="I1858" s="22" t="str">
        <f t="shared" si="117"/>
        <v>218142</v>
      </c>
      <c r="J1858" s="22">
        <f t="shared" si="118"/>
        <v>3</v>
      </c>
      <c r="K1858" s="22">
        <f t="shared" si="119"/>
        <v>1</v>
      </c>
    </row>
    <row r="1859" spans="1:11">
      <c r="A1859" s="22">
        <f>IFERROR(テーブル_Swim015[[#This Row],[競技番号]],"")</f>
        <v>142</v>
      </c>
      <c r="B1859" s="22">
        <f>IFERROR(テーブル_Swim015[[#This Row],[組]],"")</f>
        <v>3</v>
      </c>
      <c r="C1859" s="22">
        <f>IFERROR(テーブル_Swim015[[#This Row],[水路]],"")</f>
        <v>2</v>
      </c>
      <c r="D1859" s="22" t="str">
        <f t="shared" si="116"/>
        <v>14232</v>
      </c>
      <c r="E1859" s="22">
        <f>IFERROR(テーブル_Swim015[[#This Row],[選手番号]],"")</f>
        <v>212</v>
      </c>
      <c r="F1859" s="22" t="str">
        <f>IFERROR(VLOOKUP(E1859,Sheet3!A:H,3,0),"")</f>
        <v xml:space="preserve">櫻木　敦大                    </v>
      </c>
      <c r="G1859" s="22" t="str">
        <f>IFERROR(VLOOKUP(E1859,Sheet3!A:H,8,0),"")</f>
        <v xml:space="preserve">サンダーＳＳ    </v>
      </c>
      <c r="H1859" s="22" t="str">
        <f>IFERROR(VLOOKUP(E1859,Sheet2!A:B,2,0),"")</f>
        <v/>
      </c>
      <c r="I1859" s="22" t="str">
        <f t="shared" si="117"/>
        <v>212142</v>
      </c>
      <c r="J1859" s="22">
        <f t="shared" si="118"/>
        <v>3</v>
      </c>
      <c r="K1859" s="22">
        <f t="shared" si="119"/>
        <v>2</v>
      </c>
    </row>
    <row r="1860" spans="1:11">
      <c r="A1860" s="22">
        <f>IFERROR(テーブル_Swim015[[#This Row],[競技番号]],"")</f>
        <v>142</v>
      </c>
      <c r="B1860" s="22">
        <f>IFERROR(テーブル_Swim015[[#This Row],[組]],"")</f>
        <v>3</v>
      </c>
      <c r="C1860" s="22">
        <f>IFERROR(テーブル_Swim015[[#This Row],[水路]],"")</f>
        <v>3</v>
      </c>
      <c r="D1860" s="22" t="str">
        <f t="shared" si="116"/>
        <v>14233</v>
      </c>
      <c r="E1860" s="22">
        <f>IFERROR(テーブル_Swim015[[#This Row],[選手番号]],"")</f>
        <v>380</v>
      </c>
      <c r="F1860" s="22" t="str">
        <f>IFERROR(VLOOKUP(E1860,Sheet3!A:H,3,0),"")</f>
        <v xml:space="preserve">丸畠　一颯                    </v>
      </c>
      <c r="G1860" s="22" t="str">
        <f>IFERROR(VLOOKUP(E1860,Sheet3!A:H,8,0),"")</f>
        <v xml:space="preserve">ＯＫ脇町        </v>
      </c>
      <c r="H1860" s="22" t="str">
        <f>IFERROR(VLOOKUP(E1860,Sheet2!A:B,2,0),"")</f>
        <v/>
      </c>
      <c r="I1860" s="22" t="str">
        <f t="shared" si="117"/>
        <v>380142</v>
      </c>
      <c r="J1860" s="22">
        <f t="shared" si="118"/>
        <v>3</v>
      </c>
      <c r="K1860" s="22">
        <f t="shared" si="119"/>
        <v>3</v>
      </c>
    </row>
    <row r="1861" spans="1:11">
      <c r="A1861" s="22">
        <f>IFERROR(テーブル_Swim015[[#This Row],[競技番号]],"")</f>
        <v>142</v>
      </c>
      <c r="B1861" s="22">
        <f>IFERROR(テーブル_Swim015[[#This Row],[組]],"")</f>
        <v>3</v>
      </c>
      <c r="C1861" s="22">
        <f>IFERROR(テーブル_Swim015[[#This Row],[水路]],"")</f>
        <v>4</v>
      </c>
      <c r="D1861" s="22" t="str">
        <f t="shared" si="116"/>
        <v>14234</v>
      </c>
      <c r="E1861" s="22">
        <f>IFERROR(テーブル_Swim015[[#This Row],[選手番号]],"")</f>
        <v>503</v>
      </c>
      <c r="F1861" s="22" t="str">
        <f>IFERROR(VLOOKUP(E1861,Sheet3!A:H,3,0),"")</f>
        <v xml:space="preserve">田村倫太郎                    </v>
      </c>
      <c r="G1861" s="22" t="str">
        <f>IFERROR(VLOOKUP(E1861,Sheet3!A:H,8,0),"")</f>
        <v xml:space="preserve">Z-UP            </v>
      </c>
      <c r="H1861" s="22" t="str">
        <f>IFERROR(VLOOKUP(E1861,Sheet2!A:B,2,0),"")</f>
        <v/>
      </c>
      <c r="I1861" s="22" t="str">
        <f t="shared" si="117"/>
        <v>503142</v>
      </c>
      <c r="J1861" s="22">
        <f t="shared" si="118"/>
        <v>3</v>
      </c>
      <c r="K1861" s="22">
        <f t="shared" si="119"/>
        <v>4</v>
      </c>
    </row>
    <row r="1862" spans="1:11">
      <c r="A1862" s="22">
        <f>IFERROR(テーブル_Swim015[[#This Row],[競技番号]],"")</f>
        <v>142</v>
      </c>
      <c r="B1862" s="22">
        <f>IFERROR(テーブル_Swim015[[#This Row],[組]],"")</f>
        <v>3</v>
      </c>
      <c r="C1862" s="22">
        <f>IFERROR(テーブル_Swim015[[#This Row],[水路]],"")</f>
        <v>5</v>
      </c>
      <c r="D1862" s="22" t="str">
        <f t="shared" si="116"/>
        <v>14235</v>
      </c>
      <c r="E1862" s="22">
        <f>IFERROR(テーブル_Swim015[[#This Row],[選手番号]],"")</f>
        <v>52</v>
      </c>
      <c r="F1862" s="22" t="str">
        <f>IFERROR(VLOOKUP(E1862,Sheet3!A:H,3,0),"")</f>
        <v xml:space="preserve">山本　康平                    </v>
      </c>
      <c r="G1862" s="22" t="str">
        <f>IFERROR(VLOOKUP(E1862,Sheet3!A:H,8,0),"")</f>
        <v xml:space="preserve">ジャパン丸亀    </v>
      </c>
      <c r="H1862" s="22" t="str">
        <f>IFERROR(VLOOKUP(E1862,Sheet2!A:B,2,0),"")</f>
        <v/>
      </c>
      <c r="I1862" s="22" t="str">
        <f t="shared" si="117"/>
        <v>52142</v>
      </c>
      <c r="J1862" s="22">
        <f t="shared" si="118"/>
        <v>3</v>
      </c>
      <c r="K1862" s="22">
        <f t="shared" si="119"/>
        <v>5</v>
      </c>
    </row>
    <row r="1863" spans="1:11">
      <c r="A1863" s="22">
        <f>IFERROR(テーブル_Swim015[[#This Row],[競技番号]],"")</f>
        <v>142</v>
      </c>
      <c r="B1863" s="22">
        <f>IFERROR(テーブル_Swim015[[#This Row],[組]],"")</f>
        <v>3</v>
      </c>
      <c r="C1863" s="22">
        <f>IFERROR(テーブル_Swim015[[#This Row],[水路]],"")</f>
        <v>6</v>
      </c>
      <c r="D1863" s="22" t="str">
        <f t="shared" si="116"/>
        <v>14236</v>
      </c>
      <c r="E1863" s="22">
        <f>IFERROR(テーブル_Swim015[[#This Row],[選手番号]],"")</f>
        <v>343</v>
      </c>
      <c r="F1863" s="22" t="str">
        <f>IFERROR(VLOOKUP(E1863,Sheet3!A:H,3,0),"")</f>
        <v xml:space="preserve">中村　孔星                    </v>
      </c>
      <c r="G1863" s="22" t="str">
        <f>IFERROR(VLOOKUP(E1863,Sheet3!A:H,8,0),"")</f>
        <v xml:space="preserve">ＯＫＳＳ        </v>
      </c>
      <c r="H1863" s="22" t="str">
        <f>IFERROR(VLOOKUP(E1863,Sheet2!A:B,2,0),"")</f>
        <v/>
      </c>
      <c r="I1863" s="22" t="str">
        <f t="shared" si="117"/>
        <v>343142</v>
      </c>
      <c r="J1863" s="22">
        <f t="shared" si="118"/>
        <v>3</v>
      </c>
      <c r="K1863" s="22">
        <f t="shared" si="119"/>
        <v>6</v>
      </c>
    </row>
    <row r="1864" spans="1:11">
      <c r="A1864" s="22">
        <f>IFERROR(テーブル_Swim015[[#This Row],[競技番号]],"")</f>
        <v>142</v>
      </c>
      <c r="B1864" s="22">
        <f>IFERROR(テーブル_Swim015[[#This Row],[組]],"")</f>
        <v>3</v>
      </c>
      <c r="C1864" s="22">
        <f>IFERROR(テーブル_Swim015[[#This Row],[水路]],"")</f>
        <v>7</v>
      </c>
      <c r="D1864" s="22" t="str">
        <f t="shared" si="116"/>
        <v>14237</v>
      </c>
      <c r="E1864" s="22">
        <f>IFERROR(テーブル_Swim015[[#This Row],[選手番号]],"")</f>
        <v>395</v>
      </c>
      <c r="F1864" s="22" t="str">
        <f>IFERROR(VLOOKUP(E1864,Sheet3!A:H,3,0),"")</f>
        <v xml:space="preserve">立花　準大                    </v>
      </c>
      <c r="G1864" s="22" t="str">
        <f>IFERROR(VLOOKUP(E1864,Sheet3!A:H,8,0),"")</f>
        <v xml:space="preserve">ＯＫ藍住        </v>
      </c>
      <c r="H1864" s="22" t="str">
        <f>IFERROR(VLOOKUP(E1864,Sheet2!A:B,2,0),"")</f>
        <v/>
      </c>
      <c r="I1864" s="22" t="str">
        <f t="shared" si="117"/>
        <v>395142</v>
      </c>
      <c r="J1864" s="22">
        <f t="shared" si="118"/>
        <v>3</v>
      </c>
      <c r="K1864" s="22">
        <f t="shared" si="119"/>
        <v>7</v>
      </c>
    </row>
    <row r="1865" spans="1:11">
      <c r="A1865" s="22">
        <f>IFERROR(テーブル_Swim015[[#This Row],[競技番号]],"")</f>
        <v>142</v>
      </c>
      <c r="B1865" s="22">
        <f>IFERROR(テーブル_Swim015[[#This Row],[組]],"")</f>
        <v>3</v>
      </c>
      <c r="C1865" s="22">
        <f>IFERROR(テーブル_Swim015[[#This Row],[水路]],"")</f>
        <v>8</v>
      </c>
      <c r="D1865" s="22" t="str">
        <f t="shared" si="116"/>
        <v>14238</v>
      </c>
      <c r="E1865" s="22">
        <f>IFERROR(テーブル_Swim015[[#This Row],[選手番号]],"")</f>
        <v>813</v>
      </c>
      <c r="F1865" s="22" t="str">
        <f>IFERROR(VLOOKUP(E1865,Sheet3!A:H,3,0),"")</f>
        <v xml:space="preserve">石本　景慈                    </v>
      </c>
      <c r="G1865" s="22" t="str">
        <f>IFERROR(VLOOKUP(E1865,Sheet3!A:H,8,0),"")</f>
        <v xml:space="preserve">NSP高知         </v>
      </c>
      <c r="H1865" s="22" t="str">
        <f>IFERROR(VLOOKUP(E1865,Sheet2!A:B,2,0),"")</f>
        <v/>
      </c>
      <c r="I1865" s="22" t="str">
        <f t="shared" si="117"/>
        <v>813142</v>
      </c>
      <c r="J1865" s="22">
        <f t="shared" si="118"/>
        <v>3</v>
      </c>
      <c r="K1865" s="22">
        <f t="shared" si="119"/>
        <v>8</v>
      </c>
    </row>
    <row r="1866" spans="1:11">
      <c r="A1866" s="22">
        <f>IFERROR(テーブル_Swim015[[#This Row],[競技番号]],"")</f>
        <v>143</v>
      </c>
      <c r="B1866" s="22">
        <f>IFERROR(テーブル_Swim015[[#This Row],[組]],"")</f>
        <v>1</v>
      </c>
      <c r="C1866" s="22">
        <f>IFERROR(テーブル_Swim015[[#This Row],[水路]],"")</f>
        <v>1</v>
      </c>
      <c r="D1866" s="22" t="str">
        <f t="shared" si="116"/>
        <v>14311</v>
      </c>
      <c r="E1866" s="22">
        <f>IFERROR(テーブル_Swim015[[#This Row],[選手番号]],"")</f>
        <v>0</v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>0143</v>
      </c>
      <c r="J1866" s="22">
        <f t="shared" si="118"/>
        <v>1</v>
      </c>
      <c r="K1866" s="22">
        <f t="shared" si="119"/>
        <v>1</v>
      </c>
    </row>
    <row r="1867" spans="1:11">
      <c r="A1867" s="22">
        <f>IFERROR(テーブル_Swim015[[#This Row],[競技番号]],"")</f>
        <v>143</v>
      </c>
      <c r="B1867" s="22">
        <f>IFERROR(テーブル_Swim015[[#This Row],[組]],"")</f>
        <v>1</v>
      </c>
      <c r="C1867" s="22">
        <f>IFERROR(テーブル_Swim015[[#This Row],[水路]],"")</f>
        <v>2</v>
      </c>
      <c r="D1867" s="22" t="str">
        <f t="shared" si="116"/>
        <v>14312</v>
      </c>
      <c r="E1867" s="22">
        <f>IFERROR(テーブル_Swim015[[#This Row],[選手番号]],"")</f>
        <v>0</v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>0143</v>
      </c>
      <c r="J1867" s="22">
        <f t="shared" si="118"/>
        <v>1</v>
      </c>
      <c r="K1867" s="22">
        <f t="shared" si="119"/>
        <v>2</v>
      </c>
    </row>
    <row r="1868" spans="1:11">
      <c r="A1868" s="22">
        <f>IFERROR(テーブル_Swim015[[#This Row],[競技番号]],"")</f>
        <v>143</v>
      </c>
      <c r="B1868" s="22">
        <f>IFERROR(テーブル_Swim015[[#This Row],[組]],"")</f>
        <v>1</v>
      </c>
      <c r="C1868" s="22">
        <f>IFERROR(テーブル_Swim015[[#This Row],[水路]],"")</f>
        <v>3</v>
      </c>
      <c r="D1868" s="22" t="str">
        <f t="shared" si="116"/>
        <v>14313</v>
      </c>
      <c r="E1868" s="22">
        <f>IFERROR(テーブル_Swim015[[#This Row],[選手番号]],"")</f>
        <v>0</v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>0143</v>
      </c>
      <c r="J1868" s="22">
        <f t="shared" si="118"/>
        <v>1</v>
      </c>
      <c r="K1868" s="22">
        <f t="shared" si="119"/>
        <v>3</v>
      </c>
    </row>
    <row r="1869" spans="1:11">
      <c r="A1869" s="22">
        <f>IFERROR(テーブル_Swim015[[#This Row],[競技番号]],"")</f>
        <v>143</v>
      </c>
      <c r="B1869" s="22">
        <f>IFERROR(テーブル_Swim015[[#This Row],[組]],"")</f>
        <v>1</v>
      </c>
      <c r="C1869" s="22">
        <f>IFERROR(テーブル_Swim015[[#This Row],[水路]],"")</f>
        <v>4</v>
      </c>
      <c r="D1869" s="22" t="str">
        <f t="shared" si="116"/>
        <v>14314</v>
      </c>
      <c r="E1869" s="22">
        <f>IFERROR(テーブル_Swim015[[#This Row],[選手番号]],"")</f>
        <v>0</v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>0143</v>
      </c>
      <c r="J1869" s="22">
        <f t="shared" si="118"/>
        <v>1</v>
      </c>
      <c r="K1869" s="22">
        <f t="shared" si="119"/>
        <v>4</v>
      </c>
    </row>
    <row r="1870" spans="1:11">
      <c r="A1870" s="22">
        <f>IFERROR(テーブル_Swim015[[#This Row],[競技番号]],"")</f>
        <v>143</v>
      </c>
      <c r="B1870" s="22">
        <f>IFERROR(テーブル_Swim015[[#This Row],[組]],"")</f>
        <v>1</v>
      </c>
      <c r="C1870" s="22">
        <f>IFERROR(テーブル_Swim015[[#This Row],[水路]],"")</f>
        <v>5</v>
      </c>
      <c r="D1870" s="22" t="str">
        <f t="shared" si="116"/>
        <v>14315</v>
      </c>
      <c r="E1870" s="22">
        <f>IFERROR(テーブル_Swim015[[#This Row],[選手番号]],"")</f>
        <v>0</v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>0143</v>
      </c>
      <c r="J1870" s="22">
        <f t="shared" si="118"/>
        <v>1</v>
      </c>
      <c r="K1870" s="22">
        <f t="shared" si="119"/>
        <v>5</v>
      </c>
    </row>
    <row r="1871" spans="1:11">
      <c r="A1871" s="22">
        <f>IFERROR(テーブル_Swim015[[#This Row],[競技番号]],"")</f>
        <v>143</v>
      </c>
      <c r="B1871" s="22">
        <f>IFERROR(テーブル_Swim015[[#This Row],[組]],"")</f>
        <v>1</v>
      </c>
      <c r="C1871" s="22">
        <f>IFERROR(テーブル_Swim015[[#This Row],[水路]],"")</f>
        <v>6</v>
      </c>
      <c r="D1871" s="22" t="str">
        <f t="shared" si="116"/>
        <v>14316</v>
      </c>
      <c r="E1871" s="22">
        <f>IFERROR(テーブル_Swim015[[#This Row],[選手番号]],"")</f>
        <v>0</v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>0143</v>
      </c>
      <c r="J1871" s="22">
        <f t="shared" si="118"/>
        <v>1</v>
      </c>
      <c r="K1871" s="22">
        <f t="shared" si="119"/>
        <v>6</v>
      </c>
    </row>
    <row r="1872" spans="1:11">
      <c r="A1872" s="22">
        <f>IFERROR(テーブル_Swim015[[#This Row],[競技番号]],"")</f>
        <v>143</v>
      </c>
      <c r="B1872" s="22">
        <f>IFERROR(テーブル_Swim015[[#This Row],[組]],"")</f>
        <v>1</v>
      </c>
      <c r="C1872" s="22">
        <f>IFERROR(テーブル_Swim015[[#This Row],[水路]],"")</f>
        <v>7</v>
      </c>
      <c r="D1872" s="22" t="str">
        <f t="shared" si="116"/>
        <v>14317</v>
      </c>
      <c r="E1872" s="22">
        <f>IFERROR(テーブル_Swim015[[#This Row],[選手番号]],"")</f>
        <v>0</v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>0143</v>
      </c>
      <c r="J1872" s="22">
        <f t="shared" si="118"/>
        <v>1</v>
      </c>
      <c r="K1872" s="22">
        <f t="shared" si="119"/>
        <v>7</v>
      </c>
    </row>
    <row r="1873" spans="1:11">
      <c r="A1873" s="22">
        <f>IFERROR(テーブル_Swim015[[#This Row],[競技番号]],"")</f>
        <v>143</v>
      </c>
      <c r="B1873" s="22">
        <f>IFERROR(テーブル_Swim015[[#This Row],[組]],"")</f>
        <v>1</v>
      </c>
      <c r="C1873" s="22">
        <f>IFERROR(テーブル_Swim015[[#This Row],[水路]],"")</f>
        <v>8</v>
      </c>
      <c r="D1873" s="22" t="str">
        <f t="shared" si="116"/>
        <v>14318</v>
      </c>
      <c r="E1873" s="22">
        <f>IFERROR(テーブル_Swim015[[#This Row],[選手番号]],"")</f>
        <v>0</v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>0143</v>
      </c>
      <c r="J1873" s="22">
        <f t="shared" si="118"/>
        <v>1</v>
      </c>
      <c r="K1873" s="22">
        <f t="shared" si="119"/>
        <v>8</v>
      </c>
    </row>
    <row r="1874" spans="1:11">
      <c r="A1874" s="22">
        <f>IFERROR(テーブル_Swim015[[#This Row],[競技番号]],"")</f>
        <v>144</v>
      </c>
      <c r="B1874" s="22">
        <f>IFERROR(テーブル_Swim015[[#This Row],[組]],"")</f>
        <v>1</v>
      </c>
      <c r="C1874" s="22">
        <f>IFERROR(テーブル_Swim015[[#This Row],[水路]],"")</f>
        <v>1</v>
      </c>
      <c r="D1874" s="22" t="str">
        <f t="shared" ref="D1874:D1937" si="120">CONCATENATE(A1874,B1874,C1874)</f>
        <v>14411</v>
      </c>
      <c r="E1874" s="22">
        <f>IFERROR(テーブル_Swim015[[#This Row],[選手番号]],"")</f>
        <v>0</v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>0144</v>
      </c>
      <c r="J1874" s="22">
        <f t="shared" si="118"/>
        <v>1</v>
      </c>
      <c r="K1874" s="22">
        <f t="shared" si="119"/>
        <v>1</v>
      </c>
    </row>
    <row r="1875" spans="1:11">
      <c r="A1875" s="22">
        <f>IFERROR(テーブル_Swim015[[#This Row],[競技番号]],"")</f>
        <v>144</v>
      </c>
      <c r="B1875" s="22">
        <f>IFERROR(テーブル_Swim015[[#This Row],[組]],"")</f>
        <v>1</v>
      </c>
      <c r="C1875" s="22">
        <f>IFERROR(テーブル_Swim015[[#This Row],[水路]],"")</f>
        <v>2</v>
      </c>
      <c r="D1875" s="22" t="str">
        <f t="shared" si="120"/>
        <v>14412</v>
      </c>
      <c r="E1875" s="22">
        <f>IFERROR(テーブル_Swim015[[#This Row],[選手番号]],"")</f>
        <v>0</v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>0144</v>
      </c>
      <c r="J1875" s="22">
        <f t="shared" ref="J1875:J1938" si="122">B1875</f>
        <v>1</v>
      </c>
      <c r="K1875" s="22">
        <f t="shared" ref="K1875:K1938" si="123">C1875</f>
        <v>2</v>
      </c>
    </row>
    <row r="1876" spans="1:11">
      <c r="A1876" s="22">
        <f>IFERROR(テーブル_Swim015[[#This Row],[競技番号]],"")</f>
        <v>144</v>
      </c>
      <c r="B1876" s="22">
        <f>IFERROR(テーブル_Swim015[[#This Row],[組]],"")</f>
        <v>1</v>
      </c>
      <c r="C1876" s="22">
        <f>IFERROR(テーブル_Swim015[[#This Row],[水路]],"")</f>
        <v>3</v>
      </c>
      <c r="D1876" s="22" t="str">
        <f t="shared" si="120"/>
        <v>14413</v>
      </c>
      <c r="E1876" s="22">
        <f>IFERROR(テーブル_Swim015[[#This Row],[選手番号]],"")</f>
        <v>692</v>
      </c>
      <c r="F1876" s="22" t="str">
        <f>IFERROR(VLOOKUP(E1876,Sheet3!A:H,3,0),"")</f>
        <v xml:space="preserve">池田　昂輝                    </v>
      </c>
      <c r="G1876" s="22" t="str">
        <f>IFERROR(VLOOKUP(E1876,Sheet3!A:H,8,0),"")</f>
        <v xml:space="preserve">Ｂ＆Ｇ愛南      </v>
      </c>
      <c r="H1876" s="22" t="str">
        <f>IFERROR(VLOOKUP(E1876,Sheet2!A:B,2,0),"")</f>
        <v/>
      </c>
      <c r="I1876" s="22" t="str">
        <f t="shared" si="121"/>
        <v>692144</v>
      </c>
      <c r="J1876" s="22">
        <f t="shared" si="122"/>
        <v>1</v>
      </c>
      <c r="K1876" s="22">
        <f t="shared" si="123"/>
        <v>3</v>
      </c>
    </row>
    <row r="1877" spans="1:11">
      <c r="A1877" s="22">
        <f>IFERROR(テーブル_Swim015[[#This Row],[競技番号]],"")</f>
        <v>144</v>
      </c>
      <c r="B1877" s="22">
        <f>IFERROR(テーブル_Swim015[[#This Row],[組]],"")</f>
        <v>1</v>
      </c>
      <c r="C1877" s="22">
        <f>IFERROR(テーブル_Swim015[[#This Row],[水路]],"")</f>
        <v>4</v>
      </c>
      <c r="D1877" s="22" t="str">
        <f t="shared" si="120"/>
        <v>14414</v>
      </c>
      <c r="E1877" s="22">
        <f>IFERROR(テーブル_Swim015[[#This Row],[選手番号]],"")</f>
        <v>342</v>
      </c>
      <c r="F1877" s="22" t="str">
        <f>IFERROR(VLOOKUP(E1877,Sheet3!A:H,3,0),"")</f>
        <v xml:space="preserve">平野　朋貴                    </v>
      </c>
      <c r="G1877" s="22" t="str">
        <f>IFERROR(VLOOKUP(E1877,Sheet3!A:H,8,0),"")</f>
        <v xml:space="preserve">ＯＫＳＳ        </v>
      </c>
      <c r="H1877" s="22" t="str">
        <f>IFERROR(VLOOKUP(E1877,Sheet2!A:B,2,0),"")</f>
        <v/>
      </c>
      <c r="I1877" s="22" t="str">
        <f t="shared" si="121"/>
        <v>342144</v>
      </c>
      <c r="J1877" s="22">
        <f t="shared" si="122"/>
        <v>1</v>
      </c>
      <c r="K1877" s="22">
        <f t="shared" si="123"/>
        <v>4</v>
      </c>
    </row>
    <row r="1878" spans="1:11">
      <c r="A1878" s="22">
        <f>IFERROR(テーブル_Swim015[[#This Row],[競技番号]],"")</f>
        <v>144</v>
      </c>
      <c r="B1878" s="22">
        <f>IFERROR(テーブル_Swim015[[#This Row],[組]],"")</f>
        <v>1</v>
      </c>
      <c r="C1878" s="22">
        <f>IFERROR(テーブル_Swim015[[#This Row],[水路]],"")</f>
        <v>5</v>
      </c>
      <c r="D1878" s="22" t="str">
        <f t="shared" si="120"/>
        <v>14415</v>
      </c>
      <c r="E1878" s="22">
        <f>IFERROR(テーブル_Swim015[[#This Row],[選手番号]],"")</f>
        <v>134</v>
      </c>
      <c r="F1878" s="22" t="str">
        <f>IFERROR(VLOOKUP(E1878,Sheet3!A:H,3,0),"")</f>
        <v xml:space="preserve">岡本　和波                    </v>
      </c>
      <c r="G1878" s="22" t="str">
        <f>IFERROR(VLOOKUP(E1878,Sheet3!A:H,8,0),"")</f>
        <v xml:space="preserve">瀬戸内屋島      </v>
      </c>
      <c r="H1878" s="22" t="str">
        <f>IFERROR(VLOOKUP(E1878,Sheet2!A:B,2,0),"")</f>
        <v/>
      </c>
      <c r="I1878" s="22" t="str">
        <f t="shared" si="121"/>
        <v>134144</v>
      </c>
      <c r="J1878" s="22">
        <f t="shared" si="122"/>
        <v>1</v>
      </c>
      <c r="K1878" s="22">
        <f t="shared" si="123"/>
        <v>5</v>
      </c>
    </row>
    <row r="1879" spans="1:11">
      <c r="A1879" s="22">
        <f>IFERROR(テーブル_Swim015[[#This Row],[競技番号]],"")</f>
        <v>144</v>
      </c>
      <c r="B1879" s="22">
        <f>IFERROR(テーブル_Swim015[[#This Row],[組]],"")</f>
        <v>1</v>
      </c>
      <c r="C1879" s="22">
        <f>IFERROR(テーブル_Swim015[[#This Row],[水路]],"")</f>
        <v>6</v>
      </c>
      <c r="D1879" s="22" t="str">
        <f t="shared" si="120"/>
        <v>14416</v>
      </c>
      <c r="E1879" s="22">
        <f>IFERROR(テーブル_Swim015[[#This Row],[選手番号]],"")</f>
        <v>0</v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>0144</v>
      </c>
      <c r="J1879" s="22">
        <f t="shared" si="122"/>
        <v>1</v>
      </c>
      <c r="K1879" s="22">
        <f t="shared" si="123"/>
        <v>6</v>
      </c>
    </row>
    <row r="1880" spans="1:11">
      <c r="A1880" s="22">
        <f>IFERROR(テーブル_Swim015[[#This Row],[競技番号]],"")</f>
        <v>144</v>
      </c>
      <c r="B1880" s="22">
        <f>IFERROR(テーブル_Swim015[[#This Row],[組]],"")</f>
        <v>1</v>
      </c>
      <c r="C1880" s="22">
        <f>IFERROR(テーブル_Swim015[[#This Row],[水路]],"")</f>
        <v>7</v>
      </c>
      <c r="D1880" s="22" t="str">
        <f t="shared" si="120"/>
        <v>14417</v>
      </c>
      <c r="E1880" s="22">
        <f>IFERROR(テーブル_Swim015[[#This Row],[選手番号]],"")</f>
        <v>0</v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>0144</v>
      </c>
      <c r="J1880" s="22">
        <f t="shared" si="122"/>
        <v>1</v>
      </c>
      <c r="K1880" s="22">
        <f t="shared" si="123"/>
        <v>7</v>
      </c>
    </row>
    <row r="1881" spans="1:11">
      <c r="A1881" s="22">
        <f>IFERROR(テーブル_Swim015[[#This Row],[競技番号]],"")</f>
        <v>144</v>
      </c>
      <c r="B1881" s="22">
        <f>IFERROR(テーブル_Swim015[[#This Row],[組]],"")</f>
        <v>1</v>
      </c>
      <c r="C1881" s="22">
        <f>IFERROR(テーブル_Swim015[[#This Row],[水路]],"")</f>
        <v>8</v>
      </c>
      <c r="D1881" s="22" t="str">
        <f t="shared" si="120"/>
        <v>14418</v>
      </c>
      <c r="E1881" s="22">
        <f>IFERROR(テーブル_Swim015[[#This Row],[選手番号]],"")</f>
        <v>0</v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>0144</v>
      </c>
      <c r="J1881" s="22">
        <f t="shared" si="122"/>
        <v>1</v>
      </c>
      <c r="K1881" s="22">
        <f t="shared" si="123"/>
        <v>8</v>
      </c>
    </row>
    <row r="1882" spans="1:11">
      <c r="A1882" s="22">
        <f>IFERROR(テーブル_Swim015[[#This Row],[競技番号]],"")</f>
        <v>144</v>
      </c>
      <c r="B1882" s="22">
        <f>IFERROR(テーブル_Swim015[[#This Row],[組]],"")</f>
        <v>2</v>
      </c>
      <c r="C1882" s="22">
        <f>IFERROR(テーブル_Swim015[[#This Row],[水路]],"")</f>
        <v>1</v>
      </c>
      <c r="D1882" s="22" t="str">
        <f t="shared" si="120"/>
        <v>14421</v>
      </c>
      <c r="E1882" s="22">
        <f>IFERROR(テーブル_Swim015[[#This Row],[選手番号]],"")</f>
        <v>124</v>
      </c>
      <c r="F1882" s="22" t="str">
        <f>IFERROR(VLOOKUP(E1882,Sheet3!A:H,3,0),"")</f>
        <v xml:space="preserve">竹内　淳稀                    </v>
      </c>
      <c r="G1882" s="22" t="str">
        <f>IFERROR(VLOOKUP(E1882,Sheet3!A:H,8,0),"")</f>
        <v xml:space="preserve">瀬戸内ＳＳ      </v>
      </c>
      <c r="H1882" s="22" t="str">
        <f>IFERROR(VLOOKUP(E1882,Sheet2!A:B,2,0),"")</f>
        <v/>
      </c>
      <c r="I1882" s="22" t="str">
        <f t="shared" si="121"/>
        <v>124144</v>
      </c>
      <c r="J1882" s="22">
        <f t="shared" si="122"/>
        <v>2</v>
      </c>
      <c r="K1882" s="22">
        <f t="shared" si="123"/>
        <v>1</v>
      </c>
    </row>
    <row r="1883" spans="1:11">
      <c r="A1883" s="22">
        <f>IFERROR(テーブル_Swim015[[#This Row],[競技番号]],"")</f>
        <v>144</v>
      </c>
      <c r="B1883" s="22">
        <f>IFERROR(テーブル_Swim015[[#This Row],[組]],"")</f>
        <v>2</v>
      </c>
      <c r="C1883" s="22">
        <f>IFERROR(テーブル_Swim015[[#This Row],[水路]],"")</f>
        <v>2</v>
      </c>
      <c r="D1883" s="22" t="str">
        <f t="shared" si="120"/>
        <v>14422</v>
      </c>
      <c r="E1883" s="22">
        <f>IFERROR(テーブル_Swim015[[#This Row],[選手番号]],"")</f>
        <v>697</v>
      </c>
      <c r="F1883" s="22" t="str">
        <f>IFERROR(VLOOKUP(E1883,Sheet3!A:H,3,0),"")</f>
        <v xml:space="preserve">源　　謙吾                    </v>
      </c>
      <c r="G1883" s="22" t="str">
        <f>IFERROR(VLOOKUP(E1883,Sheet3!A:H,8,0),"")</f>
        <v xml:space="preserve">MESSA           </v>
      </c>
      <c r="H1883" s="22" t="str">
        <f>IFERROR(VLOOKUP(E1883,Sheet2!A:B,2,0),"")</f>
        <v/>
      </c>
      <c r="I1883" s="22" t="str">
        <f t="shared" si="121"/>
        <v>697144</v>
      </c>
      <c r="J1883" s="22">
        <f t="shared" si="122"/>
        <v>2</v>
      </c>
      <c r="K1883" s="22">
        <f t="shared" si="123"/>
        <v>2</v>
      </c>
    </row>
    <row r="1884" spans="1:11">
      <c r="A1884" s="22">
        <f>IFERROR(テーブル_Swim015[[#This Row],[競技番号]],"")</f>
        <v>144</v>
      </c>
      <c r="B1884" s="22">
        <f>IFERROR(テーブル_Swim015[[#This Row],[組]],"")</f>
        <v>2</v>
      </c>
      <c r="C1884" s="22">
        <f>IFERROR(テーブル_Swim015[[#This Row],[水路]],"")</f>
        <v>3</v>
      </c>
      <c r="D1884" s="22" t="str">
        <f t="shared" si="120"/>
        <v>14423</v>
      </c>
      <c r="E1884" s="22">
        <f>IFERROR(テーブル_Swim015[[#This Row],[選手番号]],"")</f>
        <v>207</v>
      </c>
      <c r="F1884" s="22" t="str">
        <f>IFERROR(VLOOKUP(E1884,Sheet3!A:H,3,0),"")</f>
        <v xml:space="preserve">河村　龍一                    </v>
      </c>
      <c r="G1884" s="22" t="str">
        <f>IFERROR(VLOOKUP(E1884,Sheet3!A:H,8,0),"")</f>
        <v xml:space="preserve">サンダーＳＳ    </v>
      </c>
      <c r="H1884" s="22" t="str">
        <f>IFERROR(VLOOKUP(E1884,Sheet2!A:B,2,0),"")</f>
        <v/>
      </c>
      <c r="I1884" s="22" t="str">
        <f t="shared" si="121"/>
        <v>207144</v>
      </c>
      <c r="J1884" s="22">
        <f t="shared" si="122"/>
        <v>2</v>
      </c>
      <c r="K1884" s="22">
        <f t="shared" si="123"/>
        <v>3</v>
      </c>
    </row>
    <row r="1885" spans="1:11">
      <c r="A1885" s="22">
        <f>IFERROR(テーブル_Swim015[[#This Row],[競技番号]],"")</f>
        <v>144</v>
      </c>
      <c r="B1885" s="22">
        <f>IFERROR(テーブル_Swim015[[#This Row],[組]],"")</f>
        <v>2</v>
      </c>
      <c r="C1885" s="22">
        <f>IFERROR(テーブル_Swim015[[#This Row],[水路]],"")</f>
        <v>4</v>
      </c>
      <c r="D1885" s="22" t="str">
        <f t="shared" si="120"/>
        <v>14424</v>
      </c>
      <c r="E1885" s="22">
        <f>IFERROR(テーブル_Swim015[[#This Row],[選手番号]],"")</f>
        <v>311</v>
      </c>
      <c r="F1885" s="22" t="str">
        <f>IFERROR(VLOOKUP(E1885,Sheet3!A:H,3,0),"")</f>
        <v xml:space="preserve">小島健太郎                    </v>
      </c>
      <c r="G1885" s="22" t="str">
        <f>IFERROR(VLOOKUP(E1885,Sheet3!A:H,8,0),"")</f>
        <v xml:space="preserve">ハッピー阿南    </v>
      </c>
      <c r="H1885" s="22" t="str">
        <f>IFERROR(VLOOKUP(E1885,Sheet2!A:B,2,0),"")</f>
        <v/>
      </c>
      <c r="I1885" s="22" t="str">
        <f t="shared" si="121"/>
        <v>311144</v>
      </c>
      <c r="J1885" s="22">
        <f t="shared" si="122"/>
        <v>2</v>
      </c>
      <c r="K1885" s="22">
        <f t="shared" si="123"/>
        <v>4</v>
      </c>
    </row>
    <row r="1886" spans="1:11">
      <c r="A1886" s="22">
        <f>IFERROR(テーブル_Swim015[[#This Row],[競技番号]],"")</f>
        <v>144</v>
      </c>
      <c r="B1886" s="22">
        <f>IFERROR(テーブル_Swim015[[#This Row],[組]],"")</f>
        <v>2</v>
      </c>
      <c r="C1886" s="22">
        <f>IFERROR(テーブル_Swim015[[#This Row],[水路]],"")</f>
        <v>5</v>
      </c>
      <c r="D1886" s="22" t="str">
        <f t="shared" si="120"/>
        <v>14425</v>
      </c>
      <c r="E1886" s="22">
        <f>IFERROR(テーブル_Swim015[[#This Row],[選手番号]],"")</f>
        <v>338</v>
      </c>
      <c r="F1886" s="22" t="str">
        <f>IFERROR(VLOOKUP(E1886,Sheet3!A:H,3,0),"")</f>
        <v xml:space="preserve">岡田　拓実                    </v>
      </c>
      <c r="G1886" s="22" t="str">
        <f>IFERROR(VLOOKUP(E1886,Sheet3!A:H,8,0),"")</f>
        <v xml:space="preserve">ＯＫＳＳ        </v>
      </c>
      <c r="H1886" s="22" t="str">
        <f>IFERROR(VLOOKUP(E1886,Sheet2!A:B,2,0),"")</f>
        <v/>
      </c>
      <c r="I1886" s="22" t="str">
        <f t="shared" si="121"/>
        <v>338144</v>
      </c>
      <c r="J1886" s="22">
        <f t="shared" si="122"/>
        <v>2</v>
      </c>
      <c r="K1886" s="22">
        <f t="shared" si="123"/>
        <v>5</v>
      </c>
    </row>
    <row r="1887" spans="1:11">
      <c r="A1887" s="22">
        <f>IFERROR(テーブル_Swim015[[#This Row],[競技番号]],"")</f>
        <v>144</v>
      </c>
      <c r="B1887" s="22">
        <f>IFERROR(テーブル_Swim015[[#This Row],[組]],"")</f>
        <v>2</v>
      </c>
      <c r="C1887" s="22">
        <f>IFERROR(テーブル_Swim015[[#This Row],[水路]],"")</f>
        <v>6</v>
      </c>
      <c r="D1887" s="22" t="str">
        <f t="shared" si="120"/>
        <v>14426</v>
      </c>
      <c r="E1887" s="22">
        <f>IFERROR(テーブル_Swim015[[#This Row],[選手番号]],"")</f>
        <v>44</v>
      </c>
      <c r="F1887" s="22" t="str">
        <f>IFERROR(VLOOKUP(E1887,Sheet3!A:H,3,0),"")</f>
        <v xml:space="preserve">藤阪　虹都                    </v>
      </c>
      <c r="G1887" s="22" t="str">
        <f>IFERROR(VLOOKUP(E1887,Sheet3!A:H,8,0),"")</f>
        <v xml:space="preserve">ジャパン丸亀    </v>
      </c>
      <c r="H1887" s="22" t="str">
        <f>IFERROR(VLOOKUP(E1887,Sheet2!A:B,2,0),"")</f>
        <v/>
      </c>
      <c r="I1887" s="22" t="str">
        <f t="shared" si="121"/>
        <v>44144</v>
      </c>
      <c r="J1887" s="22">
        <f t="shared" si="122"/>
        <v>2</v>
      </c>
      <c r="K1887" s="22">
        <f t="shared" si="123"/>
        <v>6</v>
      </c>
    </row>
    <row r="1888" spans="1:11">
      <c r="A1888" s="22">
        <f>IFERROR(テーブル_Swim015[[#This Row],[競技番号]],"")</f>
        <v>144</v>
      </c>
      <c r="B1888" s="22">
        <f>IFERROR(テーブル_Swim015[[#This Row],[組]],"")</f>
        <v>2</v>
      </c>
      <c r="C1888" s="22">
        <f>IFERROR(テーブル_Swim015[[#This Row],[水路]],"")</f>
        <v>7</v>
      </c>
      <c r="D1888" s="22" t="str">
        <f t="shared" si="120"/>
        <v>14427</v>
      </c>
      <c r="E1888" s="22">
        <f>IFERROR(テーブル_Swim015[[#This Row],[選手番号]],"")</f>
        <v>564</v>
      </c>
      <c r="F1888" s="22" t="str">
        <f>IFERROR(VLOOKUP(E1888,Sheet3!A:H,3,0),"")</f>
        <v xml:space="preserve">入舩　佑允                    </v>
      </c>
      <c r="G1888" s="22" t="str">
        <f>IFERROR(VLOOKUP(E1888,Sheet3!A:H,8,0),"")</f>
        <v xml:space="preserve">アズサ松山      </v>
      </c>
      <c r="H1888" s="22" t="str">
        <f>IFERROR(VLOOKUP(E1888,Sheet2!A:B,2,0),"")</f>
        <v/>
      </c>
      <c r="I1888" s="22" t="str">
        <f t="shared" si="121"/>
        <v>564144</v>
      </c>
      <c r="J1888" s="22">
        <f t="shared" si="122"/>
        <v>2</v>
      </c>
      <c r="K1888" s="22">
        <f t="shared" si="123"/>
        <v>7</v>
      </c>
    </row>
    <row r="1889" spans="1:11">
      <c r="A1889" s="22">
        <f>IFERROR(テーブル_Swim015[[#This Row],[競技番号]],"")</f>
        <v>144</v>
      </c>
      <c r="B1889" s="22">
        <f>IFERROR(テーブル_Swim015[[#This Row],[組]],"")</f>
        <v>2</v>
      </c>
      <c r="C1889" s="22">
        <f>IFERROR(テーブル_Swim015[[#This Row],[水路]],"")</f>
        <v>8</v>
      </c>
      <c r="D1889" s="22" t="str">
        <f t="shared" si="120"/>
        <v>14428</v>
      </c>
      <c r="E1889" s="22">
        <f>IFERROR(テーブル_Swim015[[#This Row],[選手番号]],"")</f>
        <v>721</v>
      </c>
      <c r="F1889" s="22" t="str">
        <f>IFERROR(VLOOKUP(E1889,Sheet3!A:H,3,0),"")</f>
        <v xml:space="preserve">松岡　　迅                    </v>
      </c>
      <c r="G1889" s="22" t="str">
        <f>IFERROR(VLOOKUP(E1889,Sheet3!A:H,8,0),"")</f>
        <v xml:space="preserve">みかづきＳＳ    </v>
      </c>
      <c r="H1889" s="22" t="str">
        <f>IFERROR(VLOOKUP(E1889,Sheet2!A:B,2,0),"")</f>
        <v/>
      </c>
      <c r="I1889" s="22" t="str">
        <f t="shared" si="121"/>
        <v>721144</v>
      </c>
      <c r="J1889" s="22">
        <f t="shared" si="122"/>
        <v>2</v>
      </c>
      <c r="K1889" s="22">
        <f t="shared" si="123"/>
        <v>8</v>
      </c>
    </row>
    <row r="1890" spans="1:11">
      <c r="A1890" s="22">
        <f>IFERROR(テーブル_Swim015[[#This Row],[競技番号]],"")</f>
        <v>145</v>
      </c>
      <c r="B1890" s="22">
        <f>IFERROR(テーブル_Swim015[[#This Row],[組]],"")</f>
        <v>1</v>
      </c>
      <c r="C1890" s="22">
        <f>IFERROR(テーブル_Swim015[[#This Row],[水路]],"")</f>
        <v>1</v>
      </c>
      <c r="D1890" s="22" t="str">
        <f t="shared" si="120"/>
        <v>14511</v>
      </c>
      <c r="E1890" s="22">
        <f>IFERROR(テーブル_Swim015[[#This Row],[選手番号]],"")</f>
        <v>0</v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>0145</v>
      </c>
      <c r="J1890" s="22">
        <f t="shared" si="122"/>
        <v>1</v>
      </c>
      <c r="K1890" s="22">
        <f t="shared" si="123"/>
        <v>1</v>
      </c>
    </row>
    <row r="1891" spans="1:11">
      <c r="A1891" s="22">
        <f>IFERROR(テーブル_Swim015[[#This Row],[競技番号]],"")</f>
        <v>145</v>
      </c>
      <c r="B1891" s="22">
        <f>IFERROR(テーブル_Swim015[[#This Row],[組]],"")</f>
        <v>1</v>
      </c>
      <c r="C1891" s="22">
        <f>IFERROR(テーブル_Swim015[[#This Row],[水路]],"")</f>
        <v>2</v>
      </c>
      <c r="D1891" s="22" t="str">
        <f t="shared" si="120"/>
        <v>14512</v>
      </c>
      <c r="E1891" s="22">
        <f>IFERROR(テーブル_Swim015[[#This Row],[選手番号]],"")</f>
        <v>130</v>
      </c>
      <c r="F1891" s="22" t="str">
        <f>IFERROR(VLOOKUP(E1891,Sheet3!A:H,3,0),"")</f>
        <v xml:space="preserve">松永　実咲                    </v>
      </c>
      <c r="G1891" s="22" t="str">
        <f>IFERROR(VLOOKUP(E1891,Sheet3!A:H,8,0),"")</f>
        <v xml:space="preserve">瀬戸内ＳＳ      </v>
      </c>
      <c r="H1891" s="22" t="str">
        <f>IFERROR(VLOOKUP(E1891,Sheet2!A:B,2,0),"")</f>
        <v/>
      </c>
      <c r="I1891" s="22" t="str">
        <f t="shared" si="121"/>
        <v>130145</v>
      </c>
      <c r="J1891" s="22">
        <f t="shared" si="122"/>
        <v>1</v>
      </c>
      <c r="K1891" s="22">
        <f t="shared" si="123"/>
        <v>2</v>
      </c>
    </row>
    <row r="1892" spans="1:11">
      <c r="A1892" s="22">
        <f>IFERROR(テーブル_Swim015[[#This Row],[競技番号]],"")</f>
        <v>145</v>
      </c>
      <c r="B1892" s="22">
        <f>IFERROR(テーブル_Swim015[[#This Row],[組]],"")</f>
        <v>1</v>
      </c>
      <c r="C1892" s="22">
        <f>IFERROR(テーブル_Swim015[[#This Row],[水路]],"")</f>
        <v>3</v>
      </c>
      <c r="D1892" s="22" t="str">
        <f t="shared" si="120"/>
        <v>14513</v>
      </c>
      <c r="E1892" s="22">
        <f>IFERROR(テーブル_Swim015[[#This Row],[選手番号]],"")</f>
        <v>327</v>
      </c>
      <c r="F1892" s="22" t="str">
        <f>IFERROR(VLOOKUP(E1892,Sheet3!A:H,3,0),"")</f>
        <v xml:space="preserve">川野　優花                    </v>
      </c>
      <c r="G1892" s="22" t="str">
        <f>IFERROR(VLOOKUP(E1892,Sheet3!A:H,8,0),"")</f>
        <v xml:space="preserve">ハッピー阿南    </v>
      </c>
      <c r="H1892" s="22" t="str">
        <f>IFERROR(VLOOKUP(E1892,Sheet2!A:B,2,0),"")</f>
        <v/>
      </c>
      <c r="I1892" s="22" t="str">
        <f t="shared" si="121"/>
        <v>327145</v>
      </c>
      <c r="J1892" s="22">
        <f t="shared" si="122"/>
        <v>1</v>
      </c>
      <c r="K1892" s="22">
        <f t="shared" si="123"/>
        <v>3</v>
      </c>
    </row>
    <row r="1893" spans="1:11">
      <c r="A1893" s="22">
        <f>IFERROR(テーブル_Swim015[[#This Row],[競技番号]],"")</f>
        <v>145</v>
      </c>
      <c r="B1893" s="22">
        <f>IFERROR(テーブル_Swim015[[#This Row],[組]],"")</f>
        <v>1</v>
      </c>
      <c r="C1893" s="22">
        <f>IFERROR(テーブル_Swim015[[#This Row],[水路]],"")</f>
        <v>4</v>
      </c>
      <c r="D1893" s="22" t="str">
        <f t="shared" si="120"/>
        <v>14514</v>
      </c>
      <c r="E1893" s="22">
        <f>IFERROR(テーブル_Swim015[[#This Row],[選手番号]],"")</f>
        <v>446</v>
      </c>
      <c r="F1893" s="22" t="str">
        <f>IFERROR(VLOOKUP(E1893,Sheet3!A:H,3,0),"")</f>
        <v xml:space="preserve">小笠原朋夏                    </v>
      </c>
      <c r="G1893" s="22" t="str">
        <f>IFERROR(VLOOKUP(E1893,Sheet3!A:H,8,0),"")</f>
        <v xml:space="preserve">五百木ＳＣ      </v>
      </c>
      <c r="H1893" s="22" t="str">
        <f>IFERROR(VLOOKUP(E1893,Sheet2!A:B,2,0),"")</f>
        <v/>
      </c>
      <c r="I1893" s="22" t="str">
        <f t="shared" si="121"/>
        <v>446145</v>
      </c>
      <c r="J1893" s="22">
        <f t="shared" si="122"/>
        <v>1</v>
      </c>
      <c r="K1893" s="22">
        <f t="shared" si="123"/>
        <v>4</v>
      </c>
    </row>
    <row r="1894" spans="1:11">
      <c r="A1894" s="22">
        <f>IFERROR(テーブル_Swim015[[#This Row],[競技番号]],"")</f>
        <v>145</v>
      </c>
      <c r="B1894" s="22">
        <f>IFERROR(テーブル_Swim015[[#This Row],[組]],"")</f>
        <v>1</v>
      </c>
      <c r="C1894" s="22">
        <f>IFERROR(テーブル_Swim015[[#This Row],[水路]],"")</f>
        <v>5</v>
      </c>
      <c r="D1894" s="22" t="str">
        <f t="shared" si="120"/>
        <v>14515</v>
      </c>
      <c r="E1894" s="22">
        <f>IFERROR(テーブル_Swim015[[#This Row],[選手番号]],"")</f>
        <v>251</v>
      </c>
      <c r="F1894" s="22" t="str">
        <f>IFERROR(VLOOKUP(E1894,Sheet3!A:H,3,0),"")</f>
        <v xml:space="preserve">河野　優香                    </v>
      </c>
      <c r="G1894" s="22" t="str">
        <f>IFERROR(VLOOKUP(E1894,Sheet3!A:H,8,0),"")</f>
        <v xml:space="preserve">JSSセンコー     </v>
      </c>
      <c r="H1894" s="22" t="str">
        <f>IFERROR(VLOOKUP(E1894,Sheet2!A:B,2,0),"")</f>
        <v/>
      </c>
      <c r="I1894" s="22" t="str">
        <f t="shared" si="121"/>
        <v>251145</v>
      </c>
      <c r="J1894" s="22">
        <f t="shared" si="122"/>
        <v>1</v>
      </c>
      <c r="K1894" s="22">
        <f t="shared" si="123"/>
        <v>5</v>
      </c>
    </row>
    <row r="1895" spans="1:11">
      <c r="A1895" s="22">
        <f>IFERROR(テーブル_Swim015[[#This Row],[競技番号]],"")</f>
        <v>145</v>
      </c>
      <c r="B1895" s="22">
        <f>IFERROR(テーブル_Swim015[[#This Row],[組]],"")</f>
        <v>1</v>
      </c>
      <c r="C1895" s="22">
        <f>IFERROR(テーブル_Swim015[[#This Row],[水路]],"")</f>
        <v>6</v>
      </c>
      <c r="D1895" s="22" t="str">
        <f t="shared" si="120"/>
        <v>14516</v>
      </c>
      <c r="E1895" s="22">
        <f>IFERROR(テーブル_Swim015[[#This Row],[選手番号]],"")</f>
        <v>618</v>
      </c>
      <c r="F1895" s="22" t="str">
        <f>IFERROR(VLOOKUP(E1895,Sheet3!A:H,3,0),"")</f>
        <v xml:space="preserve">参川かえで                    </v>
      </c>
      <c r="G1895" s="22" t="str">
        <f>IFERROR(VLOOKUP(E1895,Sheet3!A:H,8,0),"")</f>
        <v xml:space="preserve">フィッタ松山    </v>
      </c>
      <c r="H1895" s="22" t="str">
        <f>IFERROR(VLOOKUP(E1895,Sheet2!A:B,2,0),"")</f>
        <v/>
      </c>
      <c r="I1895" s="22" t="str">
        <f t="shared" si="121"/>
        <v>618145</v>
      </c>
      <c r="J1895" s="22">
        <f t="shared" si="122"/>
        <v>1</v>
      </c>
      <c r="K1895" s="22">
        <f t="shared" si="123"/>
        <v>6</v>
      </c>
    </row>
    <row r="1896" spans="1:11">
      <c r="A1896" s="22">
        <f>IFERROR(テーブル_Swim015[[#This Row],[競技番号]],"")</f>
        <v>145</v>
      </c>
      <c r="B1896" s="22">
        <f>IFERROR(テーブル_Swim015[[#This Row],[組]],"")</f>
        <v>1</v>
      </c>
      <c r="C1896" s="22">
        <f>IFERROR(テーブル_Swim015[[#This Row],[水路]],"")</f>
        <v>7</v>
      </c>
      <c r="D1896" s="22" t="str">
        <f t="shared" si="120"/>
        <v>14517</v>
      </c>
      <c r="E1896" s="22">
        <f>IFERROR(テーブル_Swim015[[#This Row],[選手番号]],"")</f>
        <v>0</v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>0145</v>
      </c>
      <c r="J1896" s="22">
        <f t="shared" si="122"/>
        <v>1</v>
      </c>
      <c r="K1896" s="22">
        <f t="shared" si="123"/>
        <v>7</v>
      </c>
    </row>
    <row r="1897" spans="1:11">
      <c r="A1897" s="22">
        <f>IFERROR(テーブル_Swim015[[#This Row],[競技番号]],"")</f>
        <v>145</v>
      </c>
      <c r="B1897" s="22">
        <f>IFERROR(テーブル_Swim015[[#This Row],[組]],"")</f>
        <v>1</v>
      </c>
      <c r="C1897" s="22">
        <f>IFERROR(テーブル_Swim015[[#This Row],[水路]],"")</f>
        <v>8</v>
      </c>
      <c r="D1897" s="22" t="str">
        <f t="shared" si="120"/>
        <v>14518</v>
      </c>
      <c r="E1897" s="22">
        <f>IFERROR(テーブル_Swim015[[#This Row],[選手番号]],"")</f>
        <v>0</v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>0145</v>
      </c>
      <c r="J1897" s="22">
        <f t="shared" si="122"/>
        <v>1</v>
      </c>
      <c r="K1897" s="22">
        <f t="shared" si="123"/>
        <v>8</v>
      </c>
    </row>
    <row r="1898" spans="1:11">
      <c r="A1898" s="22">
        <f>IFERROR(テーブル_Swim015[[#This Row],[競技番号]],"")</f>
        <v>145</v>
      </c>
      <c r="B1898" s="22">
        <f>IFERROR(テーブル_Swim015[[#This Row],[組]],"")</f>
        <v>2</v>
      </c>
      <c r="C1898" s="22">
        <f>IFERROR(テーブル_Swim015[[#This Row],[水路]],"")</f>
        <v>1</v>
      </c>
      <c r="D1898" s="22" t="str">
        <f t="shared" si="120"/>
        <v>14521</v>
      </c>
      <c r="E1898" s="22">
        <f>IFERROR(テーブル_Swim015[[#This Row],[選手番号]],"")</f>
        <v>333</v>
      </c>
      <c r="F1898" s="22" t="str">
        <f>IFERROR(VLOOKUP(E1898,Sheet3!A:H,3,0),"")</f>
        <v xml:space="preserve">西田　優愛                    </v>
      </c>
      <c r="G1898" s="22" t="str">
        <f>IFERROR(VLOOKUP(E1898,Sheet3!A:H,8,0),"")</f>
        <v xml:space="preserve">ハッピー鴨島    </v>
      </c>
      <c r="H1898" s="22" t="str">
        <f>IFERROR(VLOOKUP(E1898,Sheet2!A:B,2,0),"")</f>
        <v/>
      </c>
      <c r="I1898" s="22" t="str">
        <f t="shared" si="121"/>
        <v>333145</v>
      </c>
      <c r="J1898" s="22">
        <f t="shared" si="122"/>
        <v>2</v>
      </c>
      <c r="K1898" s="22">
        <f t="shared" si="123"/>
        <v>1</v>
      </c>
    </row>
    <row r="1899" spans="1:11">
      <c r="A1899" s="22">
        <f>IFERROR(テーブル_Swim015[[#This Row],[競技番号]],"")</f>
        <v>145</v>
      </c>
      <c r="B1899" s="22">
        <f>IFERROR(テーブル_Swim015[[#This Row],[組]],"")</f>
        <v>2</v>
      </c>
      <c r="C1899" s="22">
        <f>IFERROR(テーブル_Swim015[[#This Row],[水路]],"")</f>
        <v>2</v>
      </c>
      <c r="D1899" s="22" t="str">
        <f t="shared" si="120"/>
        <v>14522</v>
      </c>
      <c r="E1899" s="22">
        <f>IFERROR(テーブル_Swim015[[#This Row],[選手番号]],"")</f>
        <v>777</v>
      </c>
      <c r="F1899" s="22" t="str">
        <f>IFERROR(VLOOKUP(E1899,Sheet3!A:H,3,0),"")</f>
        <v xml:space="preserve">野中　彩帆                    </v>
      </c>
      <c r="G1899" s="22" t="str">
        <f>IFERROR(VLOOKUP(E1899,Sheet3!A:H,8,0),"")</f>
        <v xml:space="preserve">ZEYO-ST         </v>
      </c>
      <c r="H1899" s="22" t="str">
        <f>IFERROR(VLOOKUP(E1899,Sheet2!A:B,2,0),"")</f>
        <v/>
      </c>
      <c r="I1899" s="22" t="str">
        <f t="shared" si="121"/>
        <v>777145</v>
      </c>
      <c r="J1899" s="22">
        <f t="shared" si="122"/>
        <v>2</v>
      </c>
      <c r="K1899" s="22">
        <f t="shared" si="123"/>
        <v>2</v>
      </c>
    </row>
    <row r="1900" spans="1:11">
      <c r="A1900" s="22">
        <f>IFERROR(テーブル_Swim015[[#This Row],[競技番号]],"")</f>
        <v>145</v>
      </c>
      <c r="B1900" s="22">
        <f>IFERROR(テーブル_Swim015[[#This Row],[組]],"")</f>
        <v>2</v>
      </c>
      <c r="C1900" s="22">
        <f>IFERROR(テーブル_Swim015[[#This Row],[水路]],"")</f>
        <v>3</v>
      </c>
      <c r="D1900" s="22" t="str">
        <f t="shared" si="120"/>
        <v>14523</v>
      </c>
      <c r="E1900" s="22">
        <f>IFERROR(テーブル_Swim015[[#This Row],[選手番号]],"")</f>
        <v>525</v>
      </c>
      <c r="F1900" s="22" t="str">
        <f>IFERROR(VLOOKUP(E1900,Sheet3!A:H,3,0),"")</f>
        <v xml:space="preserve">深川　瑚夏                    </v>
      </c>
      <c r="G1900" s="22" t="str">
        <f>IFERROR(VLOOKUP(E1900,Sheet3!A:H,8,0),"")</f>
        <v xml:space="preserve">ファイブテン    </v>
      </c>
      <c r="H1900" s="22" t="str">
        <f>IFERROR(VLOOKUP(E1900,Sheet2!A:B,2,0),"")</f>
        <v/>
      </c>
      <c r="I1900" s="22" t="str">
        <f t="shared" si="121"/>
        <v>525145</v>
      </c>
      <c r="J1900" s="22">
        <f t="shared" si="122"/>
        <v>2</v>
      </c>
      <c r="K1900" s="22">
        <f t="shared" si="123"/>
        <v>3</v>
      </c>
    </row>
    <row r="1901" spans="1:11">
      <c r="A1901" s="22">
        <f>IFERROR(テーブル_Swim015[[#This Row],[競技番号]],"")</f>
        <v>145</v>
      </c>
      <c r="B1901" s="22">
        <f>IFERROR(テーブル_Swim015[[#This Row],[組]],"")</f>
        <v>2</v>
      </c>
      <c r="C1901" s="22">
        <f>IFERROR(テーブル_Swim015[[#This Row],[水路]],"")</f>
        <v>4</v>
      </c>
      <c r="D1901" s="22" t="str">
        <f t="shared" si="120"/>
        <v>14524</v>
      </c>
      <c r="E1901" s="22">
        <f>IFERROR(テーブル_Swim015[[#This Row],[選手番号]],"")</f>
        <v>669</v>
      </c>
      <c r="F1901" s="22" t="str">
        <f>IFERROR(VLOOKUP(E1901,Sheet3!A:H,3,0),"")</f>
        <v xml:space="preserve">丹下　温楓                    </v>
      </c>
      <c r="G1901" s="22" t="str">
        <f>IFERROR(VLOOKUP(E1901,Sheet3!A:H,8,0),"")</f>
        <v xml:space="preserve">ﾌｧｲﾌﾞﾃﾝ東予     </v>
      </c>
      <c r="H1901" s="22" t="str">
        <f>IFERROR(VLOOKUP(E1901,Sheet2!A:B,2,0),"")</f>
        <v/>
      </c>
      <c r="I1901" s="22" t="str">
        <f t="shared" si="121"/>
        <v>669145</v>
      </c>
      <c r="J1901" s="22">
        <f t="shared" si="122"/>
        <v>2</v>
      </c>
      <c r="K1901" s="22">
        <f t="shared" si="123"/>
        <v>4</v>
      </c>
    </row>
    <row r="1902" spans="1:11">
      <c r="A1902" s="22">
        <f>IFERROR(テーブル_Swim015[[#This Row],[競技番号]],"")</f>
        <v>145</v>
      </c>
      <c r="B1902" s="22">
        <f>IFERROR(テーブル_Swim015[[#This Row],[組]],"")</f>
        <v>2</v>
      </c>
      <c r="C1902" s="22">
        <f>IFERROR(テーブル_Swim015[[#This Row],[水路]],"")</f>
        <v>5</v>
      </c>
      <c r="D1902" s="22" t="str">
        <f t="shared" si="120"/>
        <v>14525</v>
      </c>
      <c r="E1902" s="22">
        <f>IFERROR(テーブル_Swim015[[#This Row],[選手番号]],"")</f>
        <v>199</v>
      </c>
      <c r="F1902" s="22" t="str">
        <f>IFERROR(VLOOKUP(E1902,Sheet3!A:H,3,0),"")</f>
        <v xml:space="preserve">野口　里夏                    </v>
      </c>
      <c r="G1902" s="22" t="str">
        <f>IFERROR(VLOOKUP(E1902,Sheet3!A:H,8,0),"")</f>
        <v xml:space="preserve">坂出伊藤ＳＳ    </v>
      </c>
      <c r="H1902" s="22" t="str">
        <f>IFERROR(VLOOKUP(E1902,Sheet2!A:B,2,0),"")</f>
        <v/>
      </c>
      <c r="I1902" s="22" t="str">
        <f t="shared" si="121"/>
        <v>199145</v>
      </c>
      <c r="J1902" s="22">
        <f t="shared" si="122"/>
        <v>2</v>
      </c>
      <c r="K1902" s="22">
        <f t="shared" si="123"/>
        <v>5</v>
      </c>
    </row>
    <row r="1903" spans="1:11">
      <c r="A1903" s="22">
        <f>IFERROR(テーブル_Swim015[[#This Row],[競技番号]],"")</f>
        <v>145</v>
      </c>
      <c r="B1903" s="22">
        <f>IFERROR(テーブル_Swim015[[#This Row],[組]],"")</f>
        <v>2</v>
      </c>
      <c r="C1903" s="22">
        <f>IFERROR(テーブル_Swim015[[#This Row],[水路]],"")</f>
        <v>6</v>
      </c>
      <c r="D1903" s="22" t="str">
        <f t="shared" si="120"/>
        <v>14526</v>
      </c>
      <c r="E1903" s="22">
        <f>IFERROR(テーブル_Swim015[[#This Row],[選手番号]],"")</f>
        <v>732</v>
      </c>
      <c r="F1903" s="22" t="str">
        <f>IFERROR(VLOOKUP(E1903,Sheet3!A:H,3,0),"")</f>
        <v xml:space="preserve">山本　佳希                    </v>
      </c>
      <c r="G1903" s="22" t="str">
        <f>IFERROR(VLOOKUP(E1903,Sheet3!A:H,8,0),"")</f>
        <v xml:space="preserve">みかづきＳＳ    </v>
      </c>
      <c r="H1903" s="22" t="str">
        <f>IFERROR(VLOOKUP(E1903,Sheet2!A:B,2,0),"")</f>
        <v/>
      </c>
      <c r="I1903" s="22" t="str">
        <f t="shared" si="121"/>
        <v>732145</v>
      </c>
      <c r="J1903" s="22">
        <f t="shared" si="122"/>
        <v>2</v>
      </c>
      <c r="K1903" s="22">
        <f t="shared" si="123"/>
        <v>6</v>
      </c>
    </row>
    <row r="1904" spans="1:11">
      <c r="A1904" s="22">
        <f>IFERROR(テーブル_Swim015[[#This Row],[競技番号]],"")</f>
        <v>145</v>
      </c>
      <c r="B1904" s="22">
        <f>IFERROR(テーブル_Swim015[[#This Row],[組]],"")</f>
        <v>2</v>
      </c>
      <c r="C1904" s="22">
        <f>IFERROR(テーブル_Swim015[[#This Row],[水路]],"")</f>
        <v>7</v>
      </c>
      <c r="D1904" s="22" t="str">
        <f t="shared" si="120"/>
        <v>14527</v>
      </c>
      <c r="E1904" s="22">
        <f>IFERROR(テーブル_Swim015[[#This Row],[選手番号]],"")</f>
        <v>450</v>
      </c>
      <c r="F1904" s="22" t="str">
        <f>IFERROR(VLOOKUP(E1904,Sheet3!A:H,3,0),"")</f>
        <v xml:space="preserve">掛水　舞梨                    </v>
      </c>
      <c r="G1904" s="22" t="str">
        <f>IFERROR(VLOOKUP(E1904,Sheet3!A:H,8,0),"")</f>
        <v xml:space="preserve">五百木ＳＣ      </v>
      </c>
      <c r="H1904" s="22" t="str">
        <f>IFERROR(VLOOKUP(E1904,Sheet2!A:B,2,0),"")</f>
        <v/>
      </c>
      <c r="I1904" s="22" t="str">
        <f t="shared" si="121"/>
        <v>450145</v>
      </c>
      <c r="J1904" s="22">
        <f t="shared" si="122"/>
        <v>2</v>
      </c>
      <c r="K1904" s="22">
        <f t="shared" si="123"/>
        <v>7</v>
      </c>
    </row>
    <row r="1905" spans="1:11">
      <c r="A1905" s="22">
        <f>IFERROR(テーブル_Swim015[[#This Row],[競技番号]],"")</f>
        <v>145</v>
      </c>
      <c r="B1905" s="22">
        <f>IFERROR(テーブル_Swim015[[#This Row],[組]],"")</f>
        <v>2</v>
      </c>
      <c r="C1905" s="22">
        <f>IFERROR(テーブル_Swim015[[#This Row],[水路]],"")</f>
        <v>8</v>
      </c>
      <c r="D1905" s="22" t="str">
        <f t="shared" si="120"/>
        <v>14528</v>
      </c>
      <c r="E1905" s="22">
        <f>IFERROR(テーブル_Swim015[[#This Row],[選手番号]],"")</f>
        <v>72</v>
      </c>
      <c r="F1905" s="22" t="str">
        <f>IFERROR(VLOOKUP(E1905,Sheet3!A:H,3,0),"")</f>
        <v xml:space="preserve">三田　莉子                    </v>
      </c>
      <c r="G1905" s="22" t="str">
        <f>IFERROR(VLOOKUP(E1905,Sheet3!A:H,8,0),"")</f>
        <v xml:space="preserve">ジャパン丸亀    </v>
      </c>
      <c r="H1905" s="22" t="str">
        <f>IFERROR(VLOOKUP(E1905,Sheet2!A:B,2,0),"")</f>
        <v/>
      </c>
      <c r="I1905" s="22" t="str">
        <f t="shared" si="121"/>
        <v>72145</v>
      </c>
      <c r="J1905" s="22">
        <f t="shared" si="122"/>
        <v>2</v>
      </c>
      <c r="K1905" s="22">
        <f t="shared" si="123"/>
        <v>8</v>
      </c>
    </row>
    <row r="1906" spans="1:11">
      <c r="A1906" s="22">
        <f>IFERROR(テーブル_Swim015[[#This Row],[競技番号]],"")</f>
        <v>146</v>
      </c>
      <c r="B1906" s="22">
        <f>IFERROR(テーブル_Swim015[[#This Row],[組]],"")</f>
        <v>1</v>
      </c>
      <c r="C1906" s="22">
        <f>IFERROR(テーブル_Swim015[[#This Row],[水路]],"")</f>
        <v>1</v>
      </c>
      <c r="D1906" s="22" t="str">
        <f t="shared" si="120"/>
        <v>14611</v>
      </c>
      <c r="E1906" s="22">
        <f>IFERROR(テーブル_Swim015[[#This Row],[選手番号]],"")</f>
        <v>0</v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>0146</v>
      </c>
      <c r="J1906" s="22">
        <f t="shared" si="122"/>
        <v>1</v>
      </c>
      <c r="K1906" s="22">
        <f t="shared" si="123"/>
        <v>1</v>
      </c>
    </row>
    <row r="1907" spans="1:11">
      <c r="A1907" s="22">
        <f>IFERROR(テーブル_Swim015[[#This Row],[競技番号]],"")</f>
        <v>146</v>
      </c>
      <c r="B1907" s="22">
        <f>IFERROR(テーブル_Swim015[[#This Row],[組]],"")</f>
        <v>1</v>
      </c>
      <c r="C1907" s="22">
        <f>IFERROR(テーブル_Swim015[[#This Row],[水路]],"")</f>
        <v>2</v>
      </c>
      <c r="D1907" s="22" t="str">
        <f t="shared" si="120"/>
        <v>14612</v>
      </c>
      <c r="E1907" s="22">
        <f>IFERROR(テーブル_Swim015[[#This Row],[選手番号]],"")</f>
        <v>718</v>
      </c>
      <c r="F1907" s="22" t="str">
        <f>IFERROR(VLOOKUP(E1907,Sheet3!A:H,3,0),"")</f>
        <v xml:space="preserve">宗石　星流                    </v>
      </c>
      <c r="G1907" s="22" t="str">
        <f>IFERROR(VLOOKUP(E1907,Sheet3!A:H,8,0),"")</f>
        <v xml:space="preserve">コナミ高知      </v>
      </c>
      <c r="H1907" s="22" t="str">
        <f>IFERROR(VLOOKUP(E1907,Sheet2!A:B,2,0),"")</f>
        <v/>
      </c>
      <c r="I1907" s="22" t="str">
        <f t="shared" si="121"/>
        <v>718146</v>
      </c>
      <c r="J1907" s="22">
        <f t="shared" si="122"/>
        <v>1</v>
      </c>
      <c r="K1907" s="22">
        <f t="shared" si="123"/>
        <v>2</v>
      </c>
    </row>
    <row r="1908" spans="1:11">
      <c r="A1908" s="22">
        <f>IFERROR(テーブル_Swim015[[#This Row],[競技番号]],"")</f>
        <v>146</v>
      </c>
      <c r="B1908" s="22">
        <f>IFERROR(テーブル_Swim015[[#This Row],[組]],"")</f>
        <v>1</v>
      </c>
      <c r="C1908" s="22">
        <f>IFERROR(テーブル_Swim015[[#This Row],[水路]],"")</f>
        <v>3</v>
      </c>
      <c r="D1908" s="22" t="str">
        <f t="shared" si="120"/>
        <v>14613</v>
      </c>
      <c r="E1908" s="22">
        <f>IFERROR(テーブル_Swim015[[#This Row],[選手番号]],"")</f>
        <v>739</v>
      </c>
      <c r="F1908" s="22" t="str">
        <f>IFERROR(VLOOKUP(E1908,Sheet3!A:H,3,0),"")</f>
        <v xml:space="preserve">川村　逸斗                    </v>
      </c>
      <c r="G1908" s="22" t="str">
        <f>IFERROR(VLOOKUP(E1908,Sheet3!A:H,8,0),"")</f>
        <v xml:space="preserve">ＪＳＳ高知      </v>
      </c>
      <c r="H1908" s="22" t="str">
        <f>IFERROR(VLOOKUP(E1908,Sheet2!A:B,2,0),"")</f>
        <v/>
      </c>
      <c r="I1908" s="22" t="str">
        <f t="shared" si="121"/>
        <v>739146</v>
      </c>
      <c r="J1908" s="22">
        <f t="shared" si="122"/>
        <v>1</v>
      </c>
      <c r="K1908" s="22">
        <f t="shared" si="123"/>
        <v>3</v>
      </c>
    </row>
    <row r="1909" spans="1:11">
      <c r="A1909" s="22">
        <f>IFERROR(テーブル_Swim015[[#This Row],[競技番号]],"")</f>
        <v>146</v>
      </c>
      <c r="B1909" s="22">
        <f>IFERROR(テーブル_Swim015[[#This Row],[組]],"")</f>
        <v>1</v>
      </c>
      <c r="C1909" s="22">
        <f>IFERROR(テーブル_Swim015[[#This Row],[水路]],"")</f>
        <v>4</v>
      </c>
      <c r="D1909" s="22" t="str">
        <f t="shared" si="120"/>
        <v>14614</v>
      </c>
      <c r="E1909" s="22">
        <f>IFERROR(テーブル_Swim015[[#This Row],[選手番号]],"")</f>
        <v>471</v>
      </c>
      <c r="F1909" s="22" t="str">
        <f>IFERROR(VLOOKUP(E1909,Sheet3!A:H,3,0),"")</f>
        <v xml:space="preserve">伊須　新太                    </v>
      </c>
      <c r="G1909" s="22" t="str">
        <f>IFERROR(VLOOKUP(E1909,Sheet3!A:H,8,0),"")</f>
        <v xml:space="preserve">南海ＤＣ        </v>
      </c>
      <c r="H1909" s="22" t="str">
        <f>IFERROR(VLOOKUP(E1909,Sheet2!A:B,2,0),"")</f>
        <v/>
      </c>
      <c r="I1909" s="22" t="str">
        <f t="shared" si="121"/>
        <v>471146</v>
      </c>
      <c r="J1909" s="22">
        <f t="shared" si="122"/>
        <v>1</v>
      </c>
      <c r="K1909" s="22">
        <f t="shared" si="123"/>
        <v>4</v>
      </c>
    </row>
    <row r="1910" spans="1:11">
      <c r="A1910" s="22">
        <f>IFERROR(テーブル_Swim015[[#This Row],[競技番号]],"")</f>
        <v>146</v>
      </c>
      <c r="B1910" s="22">
        <f>IFERROR(テーブル_Swim015[[#This Row],[組]],"")</f>
        <v>1</v>
      </c>
      <c r="C1910" s="22">
        <f>IFERROR(テーブル_Swim015[[#This Row],[水路]],"")</f>
        <v>5</v>
      </c>
      <c r="D1910" s="22" t="str">
        <f t="shared" si="120"/>
        <v>14615</v>
      </c>
      <c r="E1910" s="22">
        <f>IFERROR(テーブル_Swim015[[#This Row],[選手番号]],"")</f>
        <v>352</v>
      </c>
      <c r="F1910" s="22" t="str">
        <f>IFERROR(VLOOKUP(E1910,Sheet3!A:H,3,0),"")</f>
        <v xml:space="preserve">松田　悠希                    </v>
      </c>
      <c r="G1910" s="22" t="str">
        <f>IFERROR(VLOOKUP(E1910,Sheet3!A:H,8,0),"")</f>
        <v xml:space="preserve">ＯＫＳＳ        </v>
      </c>
      <c r="H1910" s="22" t="str">
        <f>IFERROR(VLOOKUP(E1910,Sheet2!A:B,2,0),"")</f>
        <v/>
      </c>
      <c r="I1910" s="22" t="str">
        <f t="shared" si="121"/>
        <v>352146</v>
      </c>
      <c r="J1910" s="22">
        <f t="shared" si="122"/>
        <v>1</v>
      </c>
      <c r="K1910" s="22">
        <f t="shared" si="123"/>
        <v>5</v>
      </c>
    </row>
    <row r="1911" spans="1:11">
      <c r="A1911" s="22">
        <f>IFERROR(テーブル_Swim015[[#This Row],[競技番号]],"")</f>
        <v>146</v>
      </c>
      <c r="B1911" s="22">
        <f>IFERROR(テーブル_Swim015[[#This Row],[組]],"")</f>
        <v>1</v>
      </c>
      <c r="C1911" s="22">
        <f>IFERROR(テーブル_Swim015[[#This Row],[水路]],"")</f>
        <v>6</v>
      </c>
      <c r="D1911" s="22" t="str">
        <f t="shared" si="120"/>
        <v>14616</v>
      </c>
      <c r="E1911" s="22">
        <f>IFERROR(テーブル_Swim015[[#This Row],[選手番号]],"")</f>
        <v>765</v>
      </c>
      <c r="F1911" s="22" t="str">
        <f>IFERROR(VLOOKUP(E1911,Sheet3!A:H,3,0),"")</f>
        <v xml:space="preserve">吉本　　瞬                    </v>
      </c>
      <c r="G1911" s="22" t="str">
        <f>IFERROR(VLOOKUP(E1911,Sheet3!A:H,8,0),"")</f>
        <v xml:space="preserve">ZEYO-ST         </v>
      </c>
      <c r="H1911" s="22" t="str">
        <f>IFERROR(VLOOKUP(E1911,Sheet2!A:B,2,0),"")</f>
        <v/>
      </c>
      <c r="I1911" s="22" t="str">
        <f t="shared" si="121"/>
        <v>765146</v>
      </c>
      <c r="J1911" s="22">
        <f t="shared" si="122"/>
        <v>1</v>
      </c>
      <c r="K1911" s="22">
        <f t="shared" si="123"/>
        <v>6</v>
      </c>
    </row>
    <row r="1912" spans="1:11">
      <c r="A1912" s="22">
        <f>IFERROR(テーブル_Swim015[[#This Row],[競技番号]],"")</f>
        <v>146</v>
      </c>
      <c r="B1912" s="22">
        <f>IFERROR(テーブル_Swim015[[#This Row],[組]],"")</f>
        <v>1</v>
      </c>
      <c r="C1912" s="22">
        <f>IFERROR(テーブル_Swim015[[#This Row],[水路]],"")</f>
        <v>7</v>
      </c>
      <c r="D1912" s="22" t="str">
        <f t="shared" si="120"/>
        <v>14617</v>
      </c>
      <c r="E1912" s="22">
        <f>IFERROR(テーブル_Swim015[[#This Row],[選手番号]],"")</f>
        <v>0</v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>0146</v>
      </c>
      <c r="J1912" s="22">
        <f t="shared" si="122"/>
        <v>1</v>
      </c>
      <c r="K1912" s="22">
        <f t="shared" si="123"/>
        <v>7</v>
      </c>
    </row>
    <row r="1913" spans="1:11">
      <c r="A1913" s="22">
        <f>IFERROR(テーブル_Swim015[[#This Row],[競技番号]],"")</f>
        <v>146</v>
      </c>
      <c r="B1913" s="22">
        <f>IFERROR(テーブル_Swim015[[#This Row],[組]],"")</f>
        <v>1</v>
      </c>
      <c r="C1913" s="22">
        <f>IFERROR(テーブル_Swim015[[#This Row],[水路]],"")</f>
        <v>8</v>
      </c>
      <c r="D1913" s="22" t="str">
        <f t="shared" si="120"/>
        <v>14618</v>
      </c>
      <c r="E1913" s="22">
        <f>IFERROR(テーブル_Swim015[[#This Row],[選手番号]],"")</f>
        <v>0</v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>0146</v>
      </c>
      <c r="J1913" s="22">
        <f t="shared" si="122"/>
        <v>1</v>
      </c>
      <c r="K1913" s="22">
        <f t="shared" si="123"/>
        <v>8</v>
      </c>
    </row>
    <row r="1914" spans="1:11">
      <c r="A1914" s="22">
        <f>IFERROR(テーブル_Swim015[[#This Row],[競技番号]],"")</f>
        <v>146</v>
      </c>
      <c r="B1914" s="22">
        <f>IFERROR(テーブル_Swim015[[#This Row],[組]],"")</f>
        <v>2</v>
      </c>
      <c r="C1914" s="22">
        <f>IFERROR(テーブル_Swim015[[#This Row],[水路]],"")</f>
        <v>1</v>
      </c>
      <c r="D1914" s="22" t="str">
        <f t="shared" si="120"/>
        <v>14621</v>
      </c>
      <c r="E1914" s="22">
        <f>IFERROR(テーブル_Swim015[[#This Row],[選手番号]],"")</f>
        <v>812</v>
      </c>
      <c r="F1914" s="22" t="str">
        <f>IFERROR(VLOOKUP(E1914,Sheet3!A:H,3,0),"")</f>
        <v xml:space="preserve">細川　太都                    </v>
      </c>
      <c r="G1914" s="22" t="str">
        <f>IFERROR(VLOOKUP(E1914,Sheet3!A:H,8,0),"")</f>
        <v xml:space="preserve">NSP高知         </v>
      </c>
      <c r="H1914" s="22" t="str">
        <f>IFERROR(VLOOKUP(E1914,Sheet2!A:B,2,0),"")</f>
        <v/>
      </c>
      <c r="I1914" s="22" t="str">
        <f t="shared" si="121"/>
        <v>812146</v>
      </c>
      <c r="J1914" s="22">
        <f t="shared" si="122"/>
        <v>2</v>
      </c>
      <c r="K1914" s="22">
        <f t="shared" si="123"/>
        <v>1</v>
      </c>
    </row>
    <row r="1915" spans="1:11">
      <c r="A1915" s="22">
        <f>IFERROR(テーブル_Swim015[[#This Row],[競技番号]],"")</f>
        <v>146</v>
      </c>
      <c r="B1915" s="22">
        <f>IFERROR(テーブル_Swim015[[#This Row],[組]],"")</f>
        <v>2</v>
      </c>
      <c r="C1915" s="22">
        <f>IFERROR(テーブル_Swim015[[#This Row],[水路]],"")</f>
        <v>2</v>
      </c>
      <c r="D1915" s="22" t="str">
        <f t="shared" si="120"/>
        <v>14622</v>
      </c>
      <c r="E1915" s="22">
        <f>IFERROR(テーブル_Swim015[[#This Row],[選手番号]],"")</f>
        <v>488</v>
      </c>
      <c r="F1915" s="22" t="str">
        <f>IFERROR(VLOOKUP(E1915,Sheet3!A:H,3,0),"")</f>
        <v xml:space="preserve">竹内　稜翔                    </v>
      </c>
      <c r="G1915" s="22" t="str">
        <f>IFERROR(VLOOKUP(E1915,Sheet3!A:H,8,0),"")</f>
        <v xml:space="preserve">ｴﾘｴｰﾙSRT        </v>
      </c>
      <c r="H1915" s="22" t="str">
        <f>IFERROR(VLOOKUP(E1915,Sheet2!A:B,2,0),"")</f>
        <v/>
      </c>
      <c r="I1915" s="22" t="str">
        <f t="shared" si="121"/>
        <v>488146</v>
      </c>
      <c r="J1915" s="22">
        <f t="shared" si="122"/>
        <v>2</v>
      </c>
      <c r="K1915" s="22">
        <f t="shared" si="123"/>
        <v>2</v>
      </c>
    </row>
    <row r="1916" spans="1:11">
      <c r="A1916" s="22">
        <f>IFERROR(テーブル_Swim015[[#This Row],[競技番号]],"")</f>
        <v>146</v>
      </c>
      <c r="B1916" s="22">
        <f>IFERROR(テーブル_Swim015[[#This Row],[組]],"")</f>
        <v>2</v>
      </c>
      <c r="C1916" s="22">
        <f>IFERROR(テーブル_Swim015[[#This Row],[水路]],"")</f>
        <v>3</v>
      </c>
      <c r="D1916" s="22" t="str">
        <f t="shared" si="120"/>
        <v>14623</v>
      </c>
      <c r="E1916" s="22">
        <f>IFERROR(テーブル_Swim015[[#This Row],[選手番号]],"")</f>
        <v>591</v>
      </c>
      <c r="F1916" s="22" t="str">
        <f>IFERROR(VLOOKUP(E1916,Sheet3!A:H,3,0),"")</f>
        <v xml:space="preserve">三好　　凜                    </v>
      </c>
      <c r="G1916" s="22" t="str">
        <f>IFERROR(VLOOKUP(E1916,Sheet3!A:H,8,0),"")</f>
        <v xml:space="preserve">石原ＳＣ        </v>
      </c>
      <c r="H1916" s="22" t="str">
        <f>IFERROR(VLOOKUP(E1916,Sheet2!A:B,2,0),"")</f>
        <v/>
      </c>
      <c r="I1916" s="22" t="str">
        <f t="shared" si="121"/>
        <v>591146</v>
      </c>
      <c r="J1916" s="22">
        <f t="shared" si="122"/>
        <v>2</v>
      </c>
      <c r="K1916" s="22">
        <f t="shared" si="123"/>
        <v>3</v>
      </c>
    </row>
    <row r="1917" spans="1:11">
      <c r="A1917" s="22">
        <f>IFERROR(テーブル_Swim015[[#This Row],[競技番号]],"")</f>
        <v>146</v>
      </c>
      <c r="B1917" s="22">
        <f>IFERROR(テーブル_Swim015[[#This Row],[組]],"")</f>
        <v>2</v>
      </c>
      <c r="C1917" s="22">
        <f>IFERROR(テーブル_Swim015[[#This Row],[水路]],"")</f>
        <v>4</v>
      </c>
      <c r="D1917" s="22" t="str">
        <f t="shared" si="120"/>
        <v>14624</v>
      </c>
      <c r="E1917" s="22">
        <f>IFERROR(テーブル_Swim015[[#This Row],[選手番号]],"")</f>
        <v>394</v>
      </c>
      <c r="F1917" s="22" t="str">
        <f>IFERROR(VLOOKUP(E1917,Sheet3!A:H,3,0),"")</f>
        <v xml:space="preserve">幸田　太一                    </v>
      </c>
      <c r="G1917" s="22" t="str">
        <f>IFERROR(VLOOKUP(E1917,Sheet3!A:H,8,0),"")</f>
        <v xml:space="preserve">ＯＫ藍住        </v>
      </c>
      <c r="H1917" s="22" t="str">
        <f>IFERROR(VLOOKUP(E1917,Sheet2!A:B,2,0),"")</f>
        <v/>
      </c>
      <c r="I1917" s="22" t="str">
        <f t="shared" si="121"/>
        <v>394146</v>
      </c>
      <c r="J1917" s="22">
        <f t="shared" si="122"/>
        <v>2</v>
      </c>
      <c r="K1917" s="22">
        <f t="shared" si="123"/>
        <v>4</v>
      </c>
    </row>
    <row r="1918" spans="1:11">
      <c r="A1918" s="22">
        <f>IFERROR(テーブル_Swim015[[#This Row],[競技番号]],"")</f>
        <v>146</v>
      </c>
      <c r="B1918" s="22">
        <f>IFERROR(テーブル_Swim015[[#This Row],[組]],"")</f>
        <v>2</v>
      </c>
      <c r="C1918" s="22">
        <f>IFERROR(テーブル_Swim015[[#This Row],[水路]],"")</f>
        <v>5</v>
      </c>
      <c r="D1918" s="22" t="str">
        <f t="shared" si="120"/>
        <v>14625</v>
      </c>
      <c r="E1918" s="22">
        <f>IFERROR(テーブル_Swim015[[#This Row],[選手番号]],"")</f>
        <v>766</v>
      </c>
      <c r="F1918" s="22" t="str">
        <f>IFERROR(VLOOKUP(E1918,Sheet3!A:H,3,0),"")</f>
        <v xml:space="preserve">安原　聖力                    </v>
      </c>
      <c r="G1918" s="22" t="str">
        <f>IFERROR(VLOOKUP(E1918,Sheet3!A:H,8,0),"")</f>
        <v xml:space="preserve">ZEYO-ST         </v>
      </c>
      <c r="H1918" s="22" t="str">
        <f>IFERROR(VLOOKUP(E1918,Sheet2!A:B,2,0),"")</f>
        <v/>
      </c>
      <c r="I1918" s="22" t="str">
        <f t="shared" si="121"/>
        <v>766146</v>
      </c>
      <c r="J1918" s="22">
        <f t="shared" si="122"/>
        <v>2</v>
      </c>
      <c r="K1918" s="22">
        <f t="shared" si="123"/>
        <v>5</v>
      </c>
    </row>
    <row r="1919" spans="1:11">
      <c r="A1919" s="22">
        <f>IFERROR(テーブル_Swim015[[#This Row],[競技番号]],"")</f>
        <v>146</v>
      </c>
      <c r="B1919" s="22">
        <f>IFERROR(テーブル_Swim015[[#This Row],[組]],"")</f>
        <v>2</v>
      </c>
      <c r="C1919" s="22">
        <f>IFERROR(テーブル_Swim015[[#This Row],[水路]],"")</f>
        <v>6</v>
      </c>
      <c r="D1919" s="22" t="str">
        <f t="shared" si="120"/>
        <v>14626</v>
      </c>
      <c r="E1919" s="22">
        <f>IFERROR(テーブル_Swim015[[#This Row],[選手番号]],"")</f>
        <v>180</v>
      </c>
      <c r="F1919" s="22" t="str">
        <f>IFERROR(VLOOKUP(E1919,Sheet3!A:H,3,0),"")</f>
        <v xml:space="preserve">増田　　開                    </v>
      </c>
      <c r="G1919" s="22" t="str">
        <f>IFERROR(VLOOKUP(E1919,Sheet3!A:H,8,0),"")</f>
        <v xml:space="preserve">坂出伊藤ＳＳ    </v>
      </c>
      <c r="H1919" s="22" t="str">
        <f>IFERROR(VLOOKUP(E1919,Sheet2!A:B,2,0),"")</f>
        <v/>
      </c>
      <c r="I1919" s="22" t="str">
        <f t="shared" si="121"/>
        <v>180146</v>
      </c>
      <c r="J1919" s="22">
        <f t="shared" si="122"/>
        <v>2</v>
      </c>
      <c r="K1919" s="22">
        <f t="shared" si="123"/>
        <v>6</v>
      </c>
    </row>
    <row r="1920" spans="1:11">
      <c r="A1920" s="22">
        <f>IFERROR(テーブル_Swim015[[#This Row],[競技番号]],"")</f>
        <v>146</v>
      </c>
      <c r="B1920" s="22">
        <f>IFERROR(テーブル_Swim015[[#This Row],[組]],"")</f>
        <v>2</v>
      </c>
      <c r="C1920" s="22">
        <f>IFERROR(テーブル_Swim015[[#This Row],[水路]],"")</f>
        <v>7</v>
      </c>
      <c r="D1920" s="22" t="str">
        <f t="shared" si="120"/>
        <v>14627</v>
      </c>
      <c r="E1920" s="22">
        <f>IFERROR(テーブル_Swim015[[#This Row],[選手番号]],"")</f>
        <v>183</v>
      </c>
      <c r="F1920" s="22" t="str">
        <f>IFERROR(VLOOKUP(E1920,Sheet3!A:H,3,0),"")</f>
        <v xml:space="preserve">熊谷　旺俊                    </v>
      </c>
      <c r="G1920" s="22" t="str">
        <f>IFERROR(VLOOKUP(E1920,Sheet3!A:H,8,0),"")</f>
        <v xml:space="preserve">坂出伊藤ＳＳ    </v>
      </c>
      <c r="H1920" s="22" t="str">
        <f>IFERROR(VLOOKUP(E1920,Sheet2!A:B,2,0),"")</f>
        <v/>
      </c>
      <c r="I1920" s="22" t="str">
        <f t="shared" si="121"/>
        <v>183146</v>
      </c>
      <c r="J1920" s="22">
        <f t="shared" si="122"/>
        <v>2</v>
      </c>
      <c r="K1920" s="22">
        <f t="shared" si="123"/>
        <v>7</v>
      </c>
    </row>
    <row r="1921" spans="1:11">
      <c r="A1921" s="22">
        <f>IFERROR(テーブル_Swim015[[#This Row],[競技番号]],"")</f>
        <v>146</v>
      </c>
      <c r="B1921" s="22">
        <f>IFERROR(テーブル_Swim015[[#This Row],[組]],"")</f>
        <v>2</v>
      </c>
      <c r="C1921" s="22">
        <f>IFERROR(テーブル_Swim015[[#This Row],[水路]],"")</f>
        <v>8</v>
      </c>
      <c r="D1921" s="22" t="str">
        <f t="shared" si="120"/>
        <v>14628</v>
      </c>
      <c r="E1921" s="22">
        <f>IFERROR(テーブル_Swim015[[#This Row],[選手番号]],"")</f>
        <v>316</v>
      </c>
      <c r="F1921" s="22" t="str">
        <f>IFERROR(VLOOKUP(E1921,Sheet3!A:H,3,0),"")</f>
        <v xml:space="preserve">大西航志郎                    </v>
      </c>
      <c r="G1921" s="22" t="str">
        <f>IFERROR(VLOOKUP(E1921,Sheet3!A:H,8,0),"")</f>
        <v xml:space="preserve">ハッピー阿南    </v>
      </c>
      <c r="H1921" s="22" t="str">
        <f>IFERROR(VLOOKUP(E1921,Sheet2!A:B,2,0),"")</f>
        <v/>
      </c>
      <c r="I1921" s="22" t="str">
        <f t="shared" si="121"/>
        <v>316146</v>
      </c>
      <c r="J1921" s="22">
        <f t="shared" si="122"/>
        <v>2</v>
      </c>
      <c r="K1921" s="22">
        <f t="shared" si="123"/>
        <v>8</v>
      </c>
    </row>
    <row r="1922" spans="1:11">
      <c r="A1922" s="22">
        <f>IFERROR(テーブル_Swim015[[#This Row],[競技番号]],"")</f>
        <v>147</v>
      </c>
      <c r="B1922" s="22">
        <f>IFERROR(テーブル_Swim015[[#This Row],[組]],"")</f>
        <v>1</v>
      </c>
      <c r="C1922" s="22">
        <f>IFERROR(テーブル_Swim015[[#This Row],[水路]],"")</f>
        <v>1</v>
      </c>
      <c r="D1922" s="22" t="str">
        <f t="shared" si="120"/>
        <v>14711</v>
      </c>
      <c r="E1922" s="22">
        <f>IFERROR(テーブル_Swim015[[#This Row],[選手番号]],"")</f>
        <v>0</v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>0147</v>
      </c>
      <c r="J1922" s="22">
        <f t="shared" si="122"/>
        <v>1</v>
      </c>
      <c r="K1922" s="22">
        <f t="shared" si="123"/>
        <v>1</v>
      </c>
    </row>
    <row r="1923" spans="1:11">
      <c r="A1923" s="22">
        <f>IFERROR(テーブル_Swim015[[#This Row],[競技番号]],"")</f>
        <v>147</v>
      </c>
      <c r="B1923" s="22">
        <f>IFERROR(テーブル_Swim015[[#This Row],[組]],"")</f>
        <v>1</v>
      </c>
      <c r="C1923" s="22">
        <f>IFERROR(テーブル_Swim015[[#This Row],[水路]],"")</f>
        <v>2</v>
      </c>
      <c r="D1923" s="22" t="str">
        <f t="shared" si="120"/>
        <v>14712</v>
      </c>
      <c r="E1923" s="22">
        <f>IFERROR(テーブル_Swim015[[#This Row],[選手番号]],"")</f>
        <v>0</v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>0147</v>
      </c>
      <c r="J1923" s="22">
        <f t="shared" si="122"/>
        <v>1</v>
      </c>
      <c r="K1923" s="22">
        <f t="shared" si="123"/>
        <v>2</v>
      </c>
    </row>
    <row r="1924" spans="1:11">
      <c r="A1924" s="22">
        <f>IFERROR(テーブル_Swim015[[#This Row],[競技番号]],"")</f>
        <v>147</v>
      </c>
      <c r="B1924" s="22">
        <f>IFERROR(テーブル_Swim015[[#This Row],[組]],"")</f>
        <v>1</v>
      </c>
      <c r="C1924" s="22">
        <f>IFERROR(テーブル_Swim015[[#This Row],[水路]],"")</f>
        <v>3</v>
      </c>
      <c r="D1924" s="22" t="str">
        <f t="shared" si="120"/>
        <v>14713</v>
      </c>
      <c r="E1924" s="22">
        <f>IFERROR(テーブル_Swim015[[#This Row],[選手番号]],"")</f>
        <v>0</v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>0147</v>
      </c>
      <c r="J1924" s="22">
        <f t="shared" si="122"/>
        <v>1</v>
      </c>
      <c r="K1924" s="22">
        <f t="shared" si="123"/>
        <v>3</v>
      </c>
    </row>
    <row r="1925" spans="1:11">
      <c r="A1925" s="22">
        <f>IFERROR(テーブル_Swim015[[#This Row],[競技番号]],"")</f>
        <v>147</v>
      </c>
      <c r="B1925" s="22">
        <f>IFERROR(テーブル_Swim015[[#This Row],[組]],"")</f>
        <v>1</v>
      </c>
      <c r="C1925" s="22">
        <f>IFERROR(テーブル_Swim015[[#This Row],[水路]],"")</f>
        <v>4</v>
      </c>
      <c r="D1925" s="22" t="str">
        <f t="shared" si="120"/>
        <v>14714</v>
      </c>
      <c r="E1925" s="22">
        <f>IFERROR(テーブル_Swim015[[#This Row],[選手番号]],"")</f>
        <v>0</v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>0147</v>
      </c>
      <c r="J1925" s="22">
        <f t="shared" si="122"/>
        <v>1</v>
      </c>
      <c r="K1925" s="22">
        <f t="shared" si="123"/>
        <v>4</v>
      </c>
    </row>
    <row r="1926" spans="1:11">
      <c r="A1926" s="22">
        <f>IFERROR(テーブル_Swim015[[#This Row],[競技番号]],"")</f>
        <v>147</v>
      </c>
      <c r="B1926" s="22">
        <f>IFERROR(テーブル_Swim015[[#This Row],[組]],"")</f>
        <v>1</v>
      </c>
      <c r="C1926" s="22">
        <f>IFERROR(テーブル_Swim015[[#This Row],[水路]],"")</f>
        <v>5</v>
      </c>
      <c r="D1926" s="22" t="str">
        <f t="shared" si="120"/>
        <v>14715</v>
      </c>
      <c r="E1926" s="22">
        <f>IFERROR(テーブル_Swim015[[#This Row],[選手番号]],"")</f>
        <v>0</v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>0147</v>
      </c>
      <c r="J1926" s="22">
        <f t="shared" si="122"/>
        <v>1</v>
      </c>
      <c r="K1926" s="22">
        <f t="shared" si="123"/>
        <v>5</v>
      </c>
    </row>
    <row r="1927" spans="1:11">
      <c r="A1927" s="22">
        <f>IFERROR(テーブル_Swim015[[#This Row],[競技番号]],"")</f>
        <v>147</v>
      </c>
      <c r="B1927" s="22">
        <f>IFERROR(テーブル_Swim015[[#This Row],[組]],"")</f>
        <v>1</v>
      </c>
      <c r="C1927" s="22">
        <f>IFERROR(テーブル_Swim015[[#This Row],[水路]],"")</f>
        <v>6</v>
      </c>
      <c r="D1927" s="22" t="str">
        <f t="shared" si="120"/>
        <v>14716</v>
      </c>
      <c r="E1927" s="22">
        <f>IFERROR(テーブル_Swim015[[#This Row],[選手番号]],"")</f>
        <v>0</v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>0147</v>
      </c>
      <c r="J1927" s="22">
        <f t="shared" si="122"/>
        <v>1</v>
      </c>
      <c r="K1927" s="22">
        <f t="shared" si="123"/>
        <v>6</v>
      </c>
    </row>
    <row r="1928" spans="1:11">
      <c r="A1928" s="22">
        <f>IFERROR(テーブル_Swim015[[#This Row],[競技番号]],"")</f>
        <v>147</v>
      </c>
      <c r="B1928" s="22">
        <f>IFERROR(テーブル_Swim015[[#This Row],[組]],"")</f>
        <v>1</v>
      </c>
      <c r="C1928" s="22">
        <f>IFERROR(テーブル_Swim015[[#This Row],[水路]],"")</f>
        <v>7</v>
      </c>
      <c r="D1928" s="22" t="str">
        <f t="shared" si="120"/>
        <v>14717</v>
      </c>
      <c r="E1928" s="22">
        <f>IFERROR(テーブル_Swim015[[#This Row],[選手番号]],"")</f>
        <v>0</v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>0147</v>
      </c>
      <c r="J1928" s="22">
        <f t="shared" si="122"/>
        <v>1</v>
      </c>
      <c r="K1928" s="22">
        <f t="shared" si="123"/>
        <v>7</v>
      </c>
    </row>
    <row r="1929" spans="1:11">
      <c r="A1929" s="22">
        <f>IFERROR(テーブル_Swim015[[#This Row],[競技番号]],"")</f>
        <v>147</v>
      </c>
      <c r="B1929" s="22">
        <f>IFERROR(テーブル_Swim015[[#This Row],[組]],"")</f>
        <v>1</v>
      </c>
      <c r="C1929" s="22">
        <f>IFERROR(テーブル_Swim015[[#This Row],[水路]],"")</f>
        <v>8</v>
      </c>
      <c r="D1929" s="22" t="str">
        <f t="shared" si="120"/>
        <v>14718</v>
      </c>
      <c r="E1929" s="22">
        <f>IFERROR(テーブル_Swim015[[#This Row],[選手番号]],"")</f>
        <v>0</v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>0147</v>
      </c>
      <c r="J1929" s="22">
        <f t="shared" si="122"/>
        <v>1</v>
      </c>
      <c r="K1929" s="22">
        <f t="shared" si="123"/>
        <v>8</v>
      </c>
    </row>
    <row r="1930" spans="1:11">
      <c r="A1930" s="22">
        <f>IFERROR(テーブル_Swim015[[#This Row],[競技番号]],"")</f>
        <v>148</v>
      </c>
      <c r="B1930" s="22">
        <f>IFERROR(テーブル_Swim015[[#This Row],[組]],"")</f>
        <v>1</v>
      </c>
      <c r="C1930" s="22">
        <f>IFERROR(テーブル_Swim015[[#This Row],[水路]],"")</f>
        <v>1</v>
      </c>
      <c r="D1930" s="22" t="str">
        <f t="shared" si="120"/>
        <v>14811</v>
      </c>
      <c r="E1930" s="22">
        <f>IFERROR(テーブル_Swim015[[#This Row],[選手番号]],"")</f>
        <v>0</v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>0148</v>
      </c>
      <c r="J1930" s="22">
        <f t="shared" si="122"/>
        <v>1</v>
      </c>
      <c r="K1930" s="22">
        <f t="shared" si="123"/>
        <v>1</v>
      </c>
    </row>
    <row r="1931" spans="1:11">
      <c r="A1931" s="22">
        <f>IFERROR(テーブル_Swim015[[#This Row],[競技番号]],"")</f>
        <v>148</v>
      </c>
      <c r="B1931" s="22">
        <f>IFERROR(テーブル_Swim015[[#This Row],[組]],"")</f>
        <v>1</v>
      </c>
      <c r="C1931" s="22">
        <f>IFERROR(テーブル_Swim015[[#This Row],[水路]],"")</f>
        <v>2</v>
      </c>
      <c r="D1931" s="22" t="str">
        <f t="shared" si="120"/>
        <v>14812</v>
      </c>
      <c r="E1931" s="22">
        <f>IFERROR(テーブル_Swim015[[#This Row],[選手番号]],"")</f>
        <v>462</v>
      </c>
      <c r="F1931" s="22" t="str">
        <f>IFERROR(VLOOKUP(E1931,Sheet3!A:H,3,0),"")</f>
        <v xml:space="preserve">福永　竜星                    </v>
      </c>
      <c r="G1931" s="22" t="str">
        <f>IFERROR(VLOOKUP(E1931,Sheet3!A:H,8,0),"")</f>
        <v xml:space="preserve">南海ＤＣ        </v>
      </c>
      <c r="H1931" s="22" t="str">
        <f>IFERROR(VLOOKUP(E1931,Sheet2!A:B,2,0),"")</f>
        <v/>
      </c>
      <c r="I1931" s="22" t="str">
        <f t="shared" si="121"/>
        <v>462148</v>
      </c>
      <c r="J1931" s="22">
        <f t="shared" si="122"/>
        <v>1</v>
      </c>
      <c r="K1931" s="22">
        <f t="shared" si="123"/>
        <v>2</v>
      </c>
    </row>
    <row r="1932" spans="1:11">
      <c r="A1932" s="22">
        <f>IFERROR(テーブル_Swim015[[#This Row],[競技番号]],"")</f>
        <v>148</v>
      </c>
      <c r="B1932" s="22">
        <f>IFERROR(テーブル_Swim015[[#This Row],[組]],"")</f>
        <v>1</v>
      </c>
      <c r="C1932" s="22">
        <f>IFERROR(テーブル_Swim015[[#This Row],[水路]],"")</f>
        <v>3</v>
      </c>
      <c r="D1932" s="22" t="str">
        <f t="shared" si="120"/>
        <v>14813</v>
      </c>
      <c r="E1932" s="22">
        <f>IFERROR(テーブル_Swim015[[#This Row],[選手番号]],"")</f>
        <v>138</v>
      </c>
      <c r="F1932" s="22" t="str">
        <f>IFERROR(VLOOKUP(E1932,Sheet3!A:H,3,0),"")</f>
        <v xml:space="preserve">篠原　颯杜                    </v>
      </c>
      <c r="G1932" s="22" t="str">
        <f>IFERROR(VLOOKUP(E1932,Sheet3!A:H,8,0),"")</f>
        <v xml:space="preserve">伊藤ＳＳ        </v>
      </c>
      <c r="H1932" s="22" t="str">
        <f>IFERROR(VLOOKUP(E1932,Sheet2!A:B,2,0),"")</f>
        <v/>
      </c>
      <c r="I1932" s="22" t="str">
        <f t="shared" si="121"/>
        <v>138148</v>
      </c>
      <c r="J1932" s="22">
        <f t="shared" si="122"/>
        <v>1</v>
      </c>
      <c r="K1932" s="22">
        <f t="shared" si="123"/>
        <v>3</v>
      </c>
    </row>
    <row r="1933" spans="1:11">
      <c r="A1933" s="22">
        <f>IFERROR(テーブル_Swim015[[#This Row],[競技番号]],"")</f>
        <v>148</v>
      </c>
      <c r="B1933" s="22">
        <f>IFERROR(テーブル_Swim015[[#This Row],[組]],"")</f>
        <v>1</v>
      </c>
      <c r="C1933" s="22">
        <f>IFERROR(テーブル_Swim015[[#This Row],[水路]],"")</f>
        <v>4</v>
      </c>
      <c r="D1933" s="22" t="str">
        <f t="shared" si="120"/>
        <v>14814</v>
      </c>
      <c r="E1933" s="22">
        <f>IFERROR(テーブル_Swim015[[#This Row],[選手番号]],"")</f>
        <v>240</v>
      </c>
      <c r="F1933" s="22" t="str">
        <f>IFERROR(VLOOKUP(E1933,Sheet3!A:H,3,0),"")</f>
        <v xml:space="preserve">大島　拓海                    </v>
      </c>
      <c r="G1933" s="22" t="str">
        <f>IFERROR(VLOOKUP(E1933,Sheet3!A:H,8,0),"")</f>
        <v xml:space="preserve">JSSセンコー     </v>
      </c>
      <c r="H1933" s="22" t="str">
        <f>IFERROR(VLOOKUP(E1933,Sheet2!A:B,2,0),"")</f>
        <v/>
      </c>
      <c r="I1933" s="22" t="str">
        <f t="shared" si="121"/>
        <v>240148</v>
      </c>
      <c r="J1933" s="22">
        <f t="shared" si="122"/>
        <v>1</v>
      </c>
      <c r="K1933" s="22">
        <f t="shared" si="123"/>
        <v>4</v>
      </c>
    </row>
    <row r="1934" spans="1:11">
      <c r="A1934" s="22">
        <f>IFERROR(テーブル_Swim015[[#This Row],[競技番号]],"")</f>
        <v>148</v>
      </c>
      <c r="B1934" s="22">
        <f>IFERROR(テーブル_Swim015[[#This Row],[組]],"")</f>
        <v>1</v>
      </c>
      <c r="C1934" s="22">
        <f>IFERROR(テーブル_Swim015[[#This Row],[水路]],"")</f>
        <v>5</v>
      </c>
      <c r="D1934" s="22" t="str">
        <f t="shared" si="120"/>
        <v>14815</v>
      </c>
      <c r="E1934" s="22">
        <f>IFERROR(テーブル_Swim015[[#This Row],[選手番号]],"")</f>
        <v>208</v>
      </c>
      <c r="F1934" s="22" t="str">
        <f>IFERROR(VLOOKUP(E1934,Sheet3!A:H,3,0),"")</f>
        <v xml:space="preserve">北　　大申                    </v>
      </c>
      <c r="G1934" s="22" t="str">
        <f>IFERROR(VLOOKUP(E1934,Sheet3!A:H,8,0),"")</f>
        <v xml:space="preserve">サンダーＳＳ    </v>
      </c>
      <c r="H1934" s="22" t="str">
        <f>IFERROR(VLOOKUP(E1934,Sheet2!A:B,2,0),"")</f>
        <v/>
      </c>
      <c r="I1934" s="22" t="str">
        <f t="shared" si="121"/>
        <v>208148</v>
      </c>
      <c r="J1934" s="22">
        <f t="shared" si="122"/>
        <v>1</v>
      </c>
      <c r="K1934" s="22">
        <f t="shared" si="123"/>
        <v>5</v>
      </c>
    </row>
    <row r="1935" spans="1:11">
      <c r="A1935" s="22">
        <f>IFERROR(テーブル_Swim015[[#This Row],[競技番号]],"")</f>
        <v>148</v>
      </c>
      <c r="B1935" s="22">
        <f>IFERROR(テーブル_Swim015[[#This Row],[組]],"")</f>
        <v>1</v>
      </c>
      <c r="C1935" s="22">
        <f>IFERROR(テーブル_Swim015[[#This Row],[水路]],"")</f>
        <v>6</v>
      </c>
      <c r="D1935" s="22" t="str">
        <f t="shared" si="120"/>
        <v>14816</v>
      </c>
      <c r="E1935" s="22">
        <f>IFERROR(テーブル_Swim015[[#This Row],[選手番号]],"")</f>
        <v>434</v>
      </c>
      <c r="F1935" s="22" t="str">
        <f>IFERROR(VLOOKUP(E1935,Sheet3!A:H,3,0),"")</f>
        <v xml:space="preserve">三宅　克明                    </v>
      </c>
      <c r="G1935" s="22" t="str">
        <f>IFERROR(VLOOKUP(E1935,Sheet3!A:H,8,0),"")</f>
        <v xml:space="preserve">五百木ＳＣ      </v>
      </c>
      <c r="H1935" s="22" t="str">
        <f>IFERROR(VLOOKUP(E1935,Sheet2!A:B,2,0),"")</f>
        <v/>
      </c>
      <c r="I1935" s="22" t="str">
        <f t="shared" si="121"/>
        <v>434148</v>
      </c>
      <c r="J1935" s="22">
        <f t="shared" si="122"/>
        <v>1</v>
      </c>
      <c r="K1935" s="22">
        <f t="shared" si="123"/>
        <v>6</v>
      </c>
    </row>
    <row r="1936" spans="1:11">
      <c r="A1936" s="22">
        <f>IFERROR(テーブル_Swim015[[#This Row],[競技番号]],"")</f>
        <v>148</v>
      </c>
      <c r="B1936" s="22">
        <f>IFERROR(テーブル_Swim015[[#This Row],[組]],"")</f>
        <v>1</v>
      </c>
      <c r="C1936" s="22">
        <f>IFERROR(テーブル_Swim015[[#This Row],[水路]],"")</f>
        <v>7</v>
      </c>
      <c r="D1936" s="22" t="str">
        <f t="shared" si="120"/>
        <v>14817</v>
      </c>
      <c r="E1936" s="22">
        <f>IFERROR(テーブル_Swim015[[#This Row],[選手番号]],"")</f>
        <v>581</v>
      </c>
      <c r="F1936" s="22" t="str">
        <f>IFERROR(VLOOKUP(E1936,Sheet3!A:H,3,0),"")</f>
        <v xml:space="preserve">村田　健太                    </v>
      </c>
      <c r="G1936" s="22" t="str">
        <f>IFERROR(VLOOKUP(E1936,Sheet3!A:H,8,0),"")</f>
        <v xml:space="preserve">石原ＳＣ        </v>
      </c>
      <c r="H1936" s="22" t="str">
        <f>IFERROR(VLOOKUP(E1936,Sheet2!A:B,2,0),"")</f>
        <v/>
      </c>
      <c r="I1936" s="22" t="str">
        <f t="shared" si="121"/>
        <v>581148</v>
      </c>
      <c r="J1936" s="22">
        <f t="shared" si="122"/>
        <v>1</v>
      </c>
      <c r="K1936" s="22">
        <f t="shared" si="123"/>
        <v>7</v>
      </c>
    </row>
    <row r="1937" spans="1:11">
      <c r="A1937" s="22">
        <f>IFERROR(テーブル_Swim015[[#This Row],[競技番号]],"")</f>
        <v>148</v>
      </c>
      <c r="B1937" s="22">
        <f>IFERROR(テーブル_Swim015[[#This Row],[組]],"")</f>
        <v>1</v>
      </c>
      <c r="C1937" s="22">
        <f>IFERROR(テーブル_Swim015[[#This Row],[水路]],"")</f>
        <v>8</v>
      </c>
      <c r="D1937" s="22" t="str">
        <f t="shared" si="120"/>
        <v>14818</v>
      </c>
      <c r="E1937" s="22">
        <f>IFERROR(テーブル_Swim015[[#This Row],[選手番号]],"")</f>
        <v>0</v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>0148</v>
      </c>
      <c r="J1937" s="22">
        <f t="shared" si="122"/>
        <v>1</v>
      </c>
      <c r="K1937" s="22">
        <f t="shared" si="123"/>
        <v>8</v>
      </c>
    </row>
    <row r="1938" spans="1:11">
      <c r="A1938" s="22">
        <f>IFERROR(テーブル_Swim015[[#This Row],[競技番号]],"")</f>
        <v>148</v>
      </c>
      <c r="B1938" s="22">
        <f>IFERROR(テーブル_Swim015[[#This Row],[組]],"")</f>
        <v>2</v>
      </c>
      <c r="C1938" s="22">
        <f>IFERROR(テーブル_Swim015[[#This Row],[水路]],"")</f>
        <v>1</v>
      </c>
      <c r="D1938" s="22" t="str">
        <f t="shared" ref="D1938:D2001" si="124">CONCATENATE(A1938,B1938,C1938)</f>
        <v>14821</v>
      </c>
      <c r="E1938" s="22">
        <f>IFERROR(テーブル_Swim015[[#This Row],[選手番号]],"")</f>
        <v>259</v>
      </c>
      <c r="F1938" s="22" t="str">
        <f>IFERROR(VLOOKUP(E1938,Sheet3!A:H,3,0),"")</f>
        <v xml:space="preserve">阿部　冬唯                    </v>
      </c>
      <c r="G1938" s="22" t="str">
        <f>IFERROR(VLOOKUP(E1938,Sheet3!A:H,8,0),"")</f>
        <v xml:space="preserve">ジャパン三木    </v>
      </c>
      <c r="H1938" s="22" t="str">
        <f>IFERROR(VLOOKUP(E1938,Sheet2!A:B,2,0),"")</f>
        <v/>
      </c>
      <c r="I1938" s="22" t="str">
        <f t="shared" si="121"/>
        <v>259148</v>
      </c>
      <c r="J1938" s="22">
        <f t="shared" si="122"/>
        <v>2</v>
      </c>
      <c r="K1938" s="22">
        <f t="shared" si="123"/>
        <v>1</v>
      </c>
    </row>
    <row r="1939" spans="1:11">
      <c r="A1939" s="22">
        <f>IFERROR(テーブル_Swim015[[#This Row],[競技番号]],"")</f>
        <v>148</v>
      </c>
      <c r="B1939" s="22">
        <f>IFERROR(テーブル_Swim015[[#This Row],[組]],"")</f>
        <v>2</v>
      </c>
      <c r="C1939" s="22">
        <f>IFERROR(テーブル_Swim015[[#This Row],[水路]],"")</f>
        <v>2</v>
      </c>
      <c r="D1939" s="22" t="str">
        <f t="shared" si="124"/>
        <v>14822</v>
      </c>
      <c r="E1939" s="22">
        <f>IFERROR(テーブル_Swim015[[#This Row],[選手番号]],"")</f>
        <v>808</v>
      </c>
      <c r="F1939" s="22" t="str">
        <f>IFERROR(VLOOKUP(E1939,Sheet3!A:H,3,0),"")</f>
        <v xml:space="preserve">西山　湧也                    </v>
      </c>
      <c r="G1939" s="22" t="str">
        <f>IFERROR(VLOOKUP(E1939,Sheet3!A:H,8,0),"")</f>
        <v xml:space="preserve">NSP高知         </v>
      </c>
      <c r="H1939" s="22" t="str">
        <f>IFERROR(VLOOKUP(E1939,Sheet2!A:B,2,0),"")</f>
        <v/>
      </c>
      <c r="I1939" s="22" t="str">
        <f t="shared" ref="I1939:I2002" si="125">CONCATENATE(E1939,A1939)</f>
        <v>808148</v>
      </c>
      <c r="J1939" s="22">
        <f t="shared" ref="J1939:J2002" si="126">B1939</f>
        <v>2</v>
      </c>
      <c r="K1939" s="22">
        <f t="shared" ref="K1939:K2002" si="127">C1939</f>
        <v>2</v>
      </c>
    </row>
    <row r="1940" spans="1:11">
      <c r="A1940" s="22">
        <f>IFERROR(テーブル_Swim015[[#This Row],[競技番号]],"")</f>
        <v>148</v>
      </c>
      <c r="B1940" s="22">
        <f>IFERROR(テーブル_Swim015[[#This Row],[組]],"")</f>
        <v>2</v>
      </c>
      <c r="C1940" s="22">
        <f>IFERROR(テーブル_Swim015[[#This Row],[水路]],"")</f>
        <v>3</v>
      </c>
      <c r="D1940" s="22" t="str">
        <f t="shared" si="124"/>
        <v>14823</v>
      </c>
      <c r="E1940" s="22">
        <f>IFERROR(テーブル_Swim015[[#This Row],[選手番号]],"")</f>
        <v>461</v>
      </c>
      <c r="F1940" s="22" t="str">
        <f>IFERROR(VLOOKUP(E1940,Sheet3!A:H,3,0),"")</f>
        <v xml:space="preserve">三好　　諒                    </v>
      </c>
      <c r="G1940" s="22" t="str">
        <f>IFERROR(VLOOKUP(E1940,Sheet3!A:H,8,0),"")</f>
        <v xml:space="preserve">南海ＤＣ        </v>
      </c>
      <c r="H1940" s="22" t="str">
        <f>IFERROR(VLOOKUP(E1940,Sheet2!A:B,2,0),"")</f>
        <v/>
      </c>
      <c r="I1940" s="22" t="str">
        <f t="shared" si="125"/>
        <v>461148</v>
      </c>
      <c r="J1940" s="22">
        <f t="shared" si="126"/>
        <v>2</v>
      </c>
      <c r="K1940" s="22">
        <f t="shared" si="127"/>
        <v>3</v>
      </c>
    </row>
    <row r="1941" spans="1:11">
      <c r="A1941" s="22">
        <f>IFERROR(テーブル_Swim015[[#This Row],[競技番号]],"")</f>
        <v>148</v>
      </c>
      <c r="B1941" s="22">
        <f>IFERROR(テーブル_Swim015[[#This Row],[組]],"")</f>
        <v>2</v>
      </c>
      <c r="C1941" s="22">
        <f>IFERROR(テーブル_Swim015[[#This Row],[水路]],"")</f>
        <v>4</v>
      </c>
      <c r="D1941" s="22" t="str">
        <f t="shared" si="124"/>
        <v>14824</v>
      </c>
      <c r="E1941" s="22">
        <f>IFERROR(テーブル_Swim015[[#This Row],[選手番号]],"")</f>
        <v>173</v>
      </c>
      <c r="F1941" s="22" t="str">
        <f>IFERROR(VLOOKUP(E1941,Sheet3!A:H,3,0),"")</f>
        <v xml:space="preserve">花車　　優                    </v>
      </c>
      <c r="G1941" s="22" t="str">
        <f>IFERROR(VLOOKUP(E1941,Sheet3!A:H,8,0),"")</f>
        <v xml:space="preserve">坂出伊藤ＳＳ    </v>
      </c>
      <c r="H1941" s="22" t="str">
        <f>IFERROR(VLOOKUP(E1941,Sheet2!A:B,2,0),"")</f>
        <v/>
      </c>
      <c r="I1941" s="22" t="str">
        <f t="shared" si="125"/>
        <v>173148</v>
      </c>
      <c r="J1941" s="22">
        <f t="shared" si="126"/>
        <v>2</v>
      </c>
      <c r="K1941" s="22">
        <f t="shared" si="127"/>
        <v>4</v>
      </c>
    </row>
    <row r="1942" spans="1:11">
      <c r="A1942" s="22">
        <f>IFERROR(テーブル_Swim015[[#This Row],[競技番号]],"")</f>
        <v>148</v>
      </c>
      <c r="B1942" s="22">
        <f>IFERROR(テーブル_Swim015[[#This Row],[組]],"")</f>
        <v>2</v>
      </c>
      <c r="C1942" s="22">
        <f>IFERROR(テーブル_Swim015[[#This Row],[水路]],"")</f>
        <v>5</v>
      </c>
      <c r="D1942" s="22" t="str">
        <f t="shared" si="124"/>
        <v>14825</v>
      </c>
      <c r="E1942" s="22">
        <f>IFERROR(テーブル_Swim015[[#This Row],[選手番号]],"")</f>
        <v>760</v>
      </c>
      <c r="F1942" s="22" t="str">
        <f>IFERROR(VLOOKUP(E1942,Sheet3!A:H,3,0),"")</f>
        <v xml:space="preserve">川村　翔悟                    </v>
      </c>
      <c r="G1942" s="22" t="str">
        <f>IFERROR(VLOOKUP(E1942,Sheet3!A:H,8,0),"")</f>
        <v xml:space="preserve">ZEYO-ST         </v>
      </c>
      <c r="H1942" s="22" t="str">
        <f>IFERROR(VLOOKUP(E1942,Sheet2!A:B,2,0),"")</f>
        <v/>
      </c>
      <c r="I1942" s="22" t="str">
        <f t="shared" si="125"/>
        <v>760148</v>
      </c>
      <c r="J1942" s="22">
        <f t="shared" si="126"/>
        <v>2</v>
      </c>
      <c r="K1942" s="22">
        <f t="shared" si="127"/>
        <v>5</v>
      </c>
    </row>
    <row r="1943" spans="1:11">
      <c r="A1943" s="22">
        <f>IFERROR(テーブル_Swim015[[#This Row],[競技番号]],"")</f>
        <v>148</v>
      </c>
      <c r="B1943" s="22">
        <f>IFERROR(テーブル_Swim015[[#This Row],[組]],"")</f>
        <v>2</v>
      </c>
      <c r="C1943" s="22">
        <f>IFERROR(テーブル_Swim015[[#This Row],[水路]],"")</f>
        <v>6</v>
      </c>
      <c r="D1943" s="22" t="str">
        <f t="shared" si="124"/>
        <v>14826</v>
      </c>
      <c r="E1943" s="22">
        <f>IFERROR(テーブル_Swim015[[#This Row],[選手番号]],"")</f>
        <v>586</v>
      </c>
      <c r="F1943" s="22" t="str">
        <f>IFERROR(VLOOKUP(E1943,Sheet3!A:H,3,0),"")</f>
        <v xml:space="preserve">薬師寺康輔                    </v>
      </c>
      <c r="G1943" s="22" t="str">
        <f>IFERROR(VLOOKUP(E1943,Sheet3!A:H,8,0),"")</f>
        <v xml:space="preserve">石原ＳＣ        </v>
      </c>
      <c r="H1943" s="22" t="str">
        <f>IFERROR(VLOOKUP(E1943,Sheet2!A:B,2,0),"")</f>
        <v/>
      </c>
      <c r="I1943" s="22" t="str">
        <f t="shared" si="125"/>
        <v>586148</v>
      </c>
      <c r="J1943" s="22">
        <f t="shared" si="126"/>
        <v>2</v>
      </c>
      <c r="K1943" s="22">
        <f t="shared" si="127"/>
        <v>6</v>
      </c>
    </row>
    <row r="1944" spans="1:11">
      <c r="A1944" s="22">
        <f>IFERROR(テーブル_Swim015[[#This Row],[競技番号]],"")</f>
        <v>148</v>
      </c>
      <c r="B1944" s="22">
        <f>IFERROR(テーブル_Swim015[[#This Row],[組]],"")</f>
        <v>2</v>
      </c>
      <c r="C1944" s="22">
        <f>IFERROR(テーブル_Swim015[[#This Row],[水路]],"")</f>
        <v>7</v>
      </c>
      <c r="D1944" s="22" t="str">
        <f t="shared" si="124"/>
        <v>14827</v>
      </c>
      <c r="E1944" s="22">
        <f>IFERROR(テーブル_Swim015[[#This Row],[選手番号]],"")</f>
        <v>391</v>
      </c>
      <c r="F1944" s="22" t="str">
        <f>IFERROR(VLOOKUP(E1944,Sheet3!A:H,3,0),"")</f>
        <v xml:space="preserve">四宮　巧稀                    </v>
      </c>
      <c r="G1944" s="22" t="str">
        <f>IFERROR(VLOOKUP(E1944,Sheet3!A:H,8,0),"")</f>
        <v xml:space="preserve">ＯＫ藍住        </v>
      </c>
      <c r="H1944" s="22" t="str">
        <f>IFERROR(VLOOKUP(E1944,Sheet2!A:B,2,0),"")</f>
        <v/>
      </c>
      <c r="I1944" s="22" t="str">
        <f t="shared" si="125"/>
        <v>391148</v>
      </c>
      <c r="J1944" s="22">
        <f t="shared" si="126"/>
        <v>2</v>
      </c>
      <c r="K1944" s="22">
        <f t="shared" si="127"/>
        <v>7</v>
      </c>
    </row>
    <row r="1945" spans="1:11">
      <c r="A1945" s="22">
        <f>IFERROR(テーブル_Swim015[[#This Row],[競技番号]],"")</f>
        <v>148</v>
      </c>
      <c r="B1945" s="22">
        <f>IFERROR(テーブル_Swim015[[#This Row],[組]],"")</f>
        <v>2</v>
      </c>
      <c r="C1945" s="22">
        <f>IFERROR(テーブル_Swim015[[#This Row],[水路]],"")</f>
        <v>8</v>
      </c>
      <c r="D1945" s="22" t="str">
        <f t="shared" si="124"/>
        <v>14828</v>
      </c>
      <c r="E1945" s="22">
        <f>IFERROR(テーブル_Swim015[[#This Row],[選手番号]],"")</f>
        <v>562</v>
      </c>
      <c r="F1945" s="22" t="str">
        <f>IFERROR(VLOOKUP(E1945,Sheet3!A:H,3,0),"")</f>
        <v xml:space="preserve">長尾　息吹                    </v>
      </c>
      <c r="G1945" s="22" t="str">
        <f>IFERROR(VLOOKUP(E1945,Sheet3!A:H,8,0),"")</f>
        <v xml:space="preserve">アズサ松山      </v>
      </c>
      <c r="H1945" s="22" t="str">
        <f>IFERROR(VLOOKUP(E1945,Sheet2!A:B,2,0),"")</f>
        <v/>
      </c>
      <c r="I1945" s="22" t="str">
        <f t="shared" si="125"/>
        <v>562148</v>
      </c>
      <c r="J1945" s="22">
        <f t="shared" si="126"/>
        <v>2</v>
      </c>
      <c r="K1945" s="22">
        <f t="shared" si="127"/>
        <v>8</v>
      </c>
    </row>
    <row r="1946" spans="1:11">
      <c r="A1946" s="22">
        <f>IFERROR(テーブル_Swim015[[#This Row],[競技番号]],"")</f>
        <v>149</v>
      </c>
      <c r="B1946" s="22">
        <f>IFERROR(テーブル_Swim015[[#This Row],[組]],"")</f>
        <v>1</v>
      </c>
      <c r="C1946" s="22">
        <f>IFERROR(テーブル_Swim015[[#This Row],[水路]],"")</f>
        <v>1</v>
      </c>
      <c r="D1946" s="22" t="str">
        <f t="shared" si="124"/>
        <v>14911</v>
      </c>
      <c r="E1946" s="22">
        <f>IFERROR(テーブル_Swim015[[#This Row],[選手番号]],"")</f>
        <v>0</v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>0149</v>
      </c>
      <c r="J1946" s="22">
        <f t="shared" si="126"/>
        <v>1</v>
      </c>
      <c r="K1946" s="22">
        <f t="shared" si="127"/>
        <v>1</v>
      </c>
    </row>
    <row r="1947" spans="1:11">
      <c r="A1947" s="22">
        <f>IFERROR(テーブル_Swim015[[#This Row],[競技番号]],"")</f>
        <v>149</v>
      </c>
      <c r="B1947" s="22">
        <f>IFERROR(テーブル_Swim015[[#This Row],[組]],"")</f>
        <v>1</v>
      </c>
      <c r="C1947" s="22">
        <f>IFERROR(テーブル_Swim015[[#This Row],[水路]],"")</f>
        <v>2</v>
      </c>
      <c r="D1947" s="22" t="str">
        <f t="shared" si="124"/>
        <v>14912</v>
      </c>
      <c r="E1947" s="22">
        <f>IFERROR(テーブル_Swim015[[#This Row],[選手番号]],"")</f>
        <v>0</v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>0149</v>
      </c>
      <c r="J1947" s="22">
        <f t="shared" si="126"/>
        <v>1</v>
      </c>
      <c r="K1947" s="22">
        <f t="shared" si="127"/>
        <v>2</v>
      </c>
    </row>
    <row r="1948" spans="1:11">
      <c r="A1948" s="22">
        <f>IFERROR(テーブル_Swim015[[#This Row],[競技番号]],"")</f>
        <v>149</v>
      </c>
      <c r="B1948" s="22">
        <f>IFERROR(テーブル_Swim015[[#This Row],[組]],"")</f>
        <v>1</v>
      </c>
      <c r="C1948" s="22">
        <f>IFERROR(テーブル_Swim015[[#This Row],[水路]],"")</f>
        <v>3</v>
      </c>
      <c r="D1948" s="22" t="str">
        <f t="shared" si="124"/>
        <v>14913</v>
      </c>
      <c r="E1948" s="22">
        <f>IFERROR(テーブル_Swim015[[#This Row],[選手番号]],"")</f>
        <v>70</v>
      </c>
      <c r="F1948" s="22" t="str">
        <f>IFERROR(VLOOKUP(E1948,Sheet3!A:H,3,0),"")</f>
        <v xml:space="preserve">赤熊　咲良                    </v>
      </c>
      <c r="G1948" s="22" t="str">
        <f>IFERROR(VLOOKUP(E1948,Sheet3!A:H,8,0),"")</f>
        <v xml:space="preserve">ジャパン丸亀    </v>
      </c>
      <c r="H1948" s="22" t="str">
        <f>IFERROR(VLOOKUP(E1948,Sheet2!A:B,2,0),"")</f>
        <v/>
      </c>
      <c r="I1948" s="22" t="str">
        <f t="shared" si="125"/>
        <v>70149</v>
      </c>
      <c r="J1948" s="22">
        <f t="shared" si="126"/>
        <v>1</v>
      </c>
      <c r="K1948" s="22">
        <f t="shared" si="127"/>
        <v>3</v>
      </c>
    </row>
    <row r="1949" spans="1:11">
      <c r="A1949" s="22">
        <f>IFERROR(テーブル_Swim015[[#This Row],[競技番号]],"")</f>
        <v>149</v>
      </c>
      <c r="B1949" s="22">
        <f>IFERROR(テーブル_Swim015[[#This Row],[組]],"")</f>
        <v>1</v>
      </c>
      <c r="C1949" s="22">
        <f>IFERROR(テーブル_Swim015[[#This Row],[水路]],"")</f>
        <v>4</v>
      </c>
      <c r="D1949" s="22" t="str">
        <f t="shared" si="124"/>
        <v>14914</v>
      </c>
      <c r="E1949" s="22">
        <f>IFERROR(テーブル_Swim015[[#This Row],[選手番号]],"")</f>
        <v>278</v>
      </c>
      <c r="F1949" s="22" t="str">
        <f>IFERROR(VLOOKUP(E1949,Sheet3!A:H,3,0),"")</f>
        <v xml:space="preserve">笠井　穂香                    </v>
      </c>
      <c r="G1949" s="22" t="str">
        <f>IFERROR(VLOOKUP(E1949,Sheet3!A:H,8,0),"")</f>
        <v xml:space="preserve">ジャパン三木    </v>
      </c>
      <c r="H1949" s="22" t="str">
        <f>IFERROR(VLOOKUP(E1949,Sheet2!A:B,2,0),"")</f>
        <v/>
      </c>
      <c r="I1949" s="22" t="str">
        <f t="shared" si="125"/>
        <v>278149</v>
      </c>
      <c r="J1949" s="22">
        <f t="shared" si="126"/>
        <v>1</v>
      </c>
      <c r="K1949" s="22">
        <f t="shared" si="127"/>
        <v>4</v>
      </c>
    </row>
    <row r="1950" spans="1:11">
      <c r="A1950" s="22">
        <f>IFERROR(テーブル_Swim015[[#This Row],[競技番号]],"")</f>
        <v>149</v>
      </c>
      <c r="B1950" s="22">
        <f>IFERROR(テーブル_Swim015[[#This Row],[組]],"")</f>
        <v>1</v>
      </c>
      <c r="C1950" s="22">
        <f>IFERROR(テーブル_Swim015[[#This Row],[水路]],"")</f>
        <v>5</v>
      </c>
      <c r="D1950" s="22" t="str">
        <f t="shared" si="124"/>
        <v>14915</v>
      </c>
      <c r="E1950" s="22">
        <f>IFERROR(テーブル_Swim015[[#This Row],[選手番号]],"")</f>
        <v>407</v>
      </c>
      <c r="F1950" s="22" t="str">
        <f>IFERROR(VLOOKUP(E1950,Sheet3!A:H,3,0),"")</f>
        <v xml:space="preserve">森江　実咲                    </v>
      </c>
      <c r="G1950" s="22" t="str">
        <f>IFERROR(VLOOKUP(E1950,Sheet3!A:H,8,0),"")</f>
        <v xml:space="preserve">ＯＫ藍住        </v>
      </c>
      <c r="H1950" s="22" t="str">
        <f>IFERROR(VLOOKUP(E1950,Sheet2!A:B,2,0),"")</f>
        <v/>
      </c>
      <c r="I1950" s="22" t="str">
        <f t="shared" si="125"/>
        <v>407149</v>
      </c>
      <c r="J1950" s="22">
        <f t="shared" si="126"/>
        <v>1</v>
      </c>
      <c r="K1950" s="22">
        <f t="shared" si="127"/>
        <v>5</v>
      </c>
    </row>
    <row r="1951" spans="1:11">
      <c r="A1951" s="22">
        <f>IFERROR(テーブル_Swim015[[#This Row],[競技番号]],"")</f>
        <v>149</v>
      </c>
      <c r="B1951" s="22">
        <f>IFERROR(テーブル_Swim015[[#This Row],[組]],"")</f>
        <v>1</v>
      </c>
      <c r="C1951" s="22">
        <f>IFERROR(テーブル_Swim015[[#This Row],[水路]],"")</f>
        <v>6</v>
      </c>
      <c r="D1951" s="22" t="str">
        <f t="shared" si="124"/>
        <v>14916</v>
      </c>
      <c r="E1951" s="22">
        <f>IFERROR(テーブル_Swim015[[#This Row],[選手番号]],"")</f>
        <v>0</v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>0149</v>
      </c>
      <c r="J1951" s="22">
        <f t="shared" si="126"/>
        <v>1</v>
      </c>
      <c r="K1951" s="22">
        <f t="shared" si="127"/>
        <v>6</v>
      </c>
    </row>
    <row r="1952" spans="1:11">
      <c r="A1952" s="22">
        <f>IFERROR(テーブル_Swim015[[#This Row],[競技番号]],"")</f>
        <v>149</v>
      </c>
      <c r="B1952" s="22">
        <f>IFERROR(テーブル_Swim015[[#This Row],[組]],"")</f>
        <v>1</v>
      </c>
      <c r="C1952" s="22">
        <f>IFERROR(テーブル_Swim015[[#This Row],[水路]],"")</f>
        <v>7</v>
      </c>
      <c r="D1952" s="22" t="str">
        <f t="shared" si="124"/>
        <v>14917</v>
      </c>
      <c r="E1952" s="22">
        <f>IFERROR(テーブル_Swim015[[#This Row],[選手番号]],"")</f>
        <v>0</v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>0149</v>
      </c>
      <c r="J1952" s="22">
        <f t="shared" si="126"/>
        <v>1</v>
      </c>
      <c r="K1952" s="22">
        <f t="shared" si="127"/>
        <v>7</v>
      </c>
    </row>
    <row r="1953" spans="1:11">
      <c r="A1953" s="22">
        <f>IFERROR(テーブル_Swim015[[#This Row],[競技番号]],"")</f>
        <v>149</v>
      </c>
      <c r="B1953" s="22">
        <f>IFERROR(テーブル_Swim015[[#This Row],[組]],"")</f>
        <v>1</v>
      </c>
      <c r="C1953" s="22">
        <f>IFERROR(テーブル_Swim015[[#This Row],[水路]],"")</f>
        <v>8</v>
      </c>
      <c r="D1953" s="22" t="str">
        <f t="shared" si="124"/>
        <v>14918</v>
      </c>
      <c r="E1953" s="22">
        <f>IFERROR(テーブル_Swim015[[#This Row],[選手番号]],"")</f>
        <v>0</v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>0149</v>
      </c>
      <c r="J1953" s="22">
        <f t="shared" si="126"/>
        <v>1</v>
      </c>
      <c r="K1953" s="22">
        <f t="shared" si="127"/>
        <v>8</v>
      </c>
    </row>
    <row r="1954" spans="1:11">
      <c r="A1954" s="22">
        <f>IFERROR(テーブル_Swim015[[#This Row],[競技番号]],"")</f>
        <v>149</v>
      </c>
      <c r="B1954" s="22">
        <f>IFERROR(テーブル_Swim015[[#This Row],[組]],"")</f>
        <v>2</v>
      </c>
      <c r="C1954" s="22">
        <f>IFERROR(テーブル_Swim015[[#This Row],[水路]],"")</f>
        <v>1</v>
      </c>
      <c r="D1954" s="22" t="str">
        <f t="shared" si="124"/>
        <v>14921</v>
      </c>
      <c r="E1954" s="22">
        <f>IFERROR(テーブル_Swim015[[#This Row],[選手番号]],"")</f>
        <v>25</v>
      </c>
      <c r="F1954" s="22" t="str">
        <f>IFERROR(VLOOKUP(E1954,Sheet3!A:H,3,0),"")</f>
        <v xml:space="preserve">朝倉　千裕                    </v>
      </c>
      <c r="G1954" s="22" t="str">
        <f>IFERROR(VLOOKUP(E1954,Sheet3!A:H,8,0),"")</f>
        <v xml:space="preserve">ジャパン高松    </v>
      </c>
      <c r="H1954" s="22" t="str">
        <f>IFERROR(VLOOKUP(E1954,Sheet2!A:B,2,0),"")</f>
        <v/>
      </c>
      <c r="I1954" s="22" t="str">
        <f t="shared" si="125"/>
        <v>25149</v>
      </c>
      <c r="J1954" s="22">
        <f t="shared" si="126"/>
        <v>2</v>
      </c>
      <c r="K1954" s="22">
        <f t="shared" si="127"/>
        <v>1</v>
      </c>
    </row>
    <row r="1955" spans="1:11">
      <c r="A1955" s="22">
        <f>IFERROR(テーブル_Swim015[[#This Row],[競技番号]],"")</f>
        <v>149</v>
      </c>
      <c r="B1955" s="22">
        <f>IFERROR(テーブル_Swim015[[#This Row],[組]],"")</f>
        <v>2</v>
      </c>
      <c r="C1955" s="22">
        <f>IFERROR(テーブル_Swim015[[#This Row],[水路]],"")</f>
        <v>2</v>
      </c>
      <c r="D1955" s="22" t="str">
        <f t="shared" si="124"/>
        <v>14922</v>
      </c>
      <c r="E1955" s="22">
        <f>IFERROR(テーブル_Swim015[[#This Row],[選手番号]],"")</f>
        <v>668</v>
      </c>
      <c r="F1955" s="22" t="str">
        <f>IFERROR(VLOOKUP(E1955,Sheet3!A:H,3,0),"")</f>
        <v xml:space="preserve">越智楽々渚                    </v>
      </c>
      <c r="G1955" s="22" t="str">
        <f>IFERROR(VLOOKUP(E1955,Sheet3!A:H,8,0),"")</f>
        <v xml:space="preserve">ﾌｧｲﾌﾞﾃﾝ東予     </v>
      </c>
      <c r="H1955" s="22" t="str">
        <f>IFERROR(VLOOKUP(E1955,Sheet2!A:B,2,0),"")</f>
        <v/>
      </c>
      <c r="I1955" s="22" t="str">
        <f t="shared" si="125"/>
        <v>668149</v>
      </c>
      <c r="J1955" s="22">
        <f t="shared" si="126"/>
        <v>2</v>
      </c>
      <c r="K1955" s="22">
        <f t="shared" si="127"/>
        <v>2</v>
      </c>
    </row>
    <row r="1956" spans="1:11">
      <c r="A1956" s="22">
        <f>IFERROR(テーブル_Swim015[[#This Row],[競技番号]],"")</f>
        <v>149</v>
      </c>
      <c r="B1956" s="22">
        <f>IFERROR(テーブル_Swim015[[#This Row],[組]],"")</f>
        <v>2</v>
      </c>
      <c r="C1956" s="22">
        <f>IFERROR(テーブル_Swim015[[#This Row],[水路]],"")</f>
        <v>3</v>
      </c>
      <c r="D1956" s="22" t="str">
        <f t="shared" si="124"/>
        <v>14923</v>
      </c>
      <c r="E1956" s="22">
        <f>IFERROR(テーブル_Swim015[[#This Row],[選手番号]],"")</f>
        <v>653</v>
      </c>
      <c r="F1956" s="22" t="str">
        <f>IFERROR(VLOOKUP(E1956,Sheet3!A:H,3,0),"")</f>
        <v xml:space="preserve">山村　志乃                    </v>
      </c>
      <c r="G1956" s="22" t="str">
        <f>IFERROR(VLOOKUP(E1956,Sheet3!A:H,8,0),"")</f>
        <v xml:space="preserve">コミュニティ    </v>
      </c>
      <c r="H1956" s="22" t="str">
        <f>IFERROR(VLOOKUP(E1956,Sheet2!A:B,2,0),"")</f>
        <v/>
      </c>
      <c r="I1956" s="22" t="str">
        <f t="shared" si="125"/>
        <v>653149</v>
      </c>
      <c r="J1956" s="22">
        <f t="shared" si="126"/>
        <v>2</v>
      </c>
      <c r="K1956" s="22">
        <f t="shared" si="127"/>
        <v>3</v>
      </c>
    </row>
    <row r="1957" spans="1:11">
      <c r="A1957" s="22">
        <f>IFERROR(テーブル_Swim015[[#This Row],[競技番号]],"")</f>
        <v>149</v>
      </c>
      <c r="B1957" s="22">
        <f>IFERROR(テーブル_Swim015[[#This Row],[組]],"")</f>
        <v>2</v>
      </c>
      <c r="C1957" s="22">
        <f>IFERROR(テーブル_Swim015[[#This Row],[水路]],"")</f>
        <v>4</v>
      </c>
      <c r="D1957" s="22" t="str">
        <f t="shared" si="124"/>
        <v>14924</v>
      </c>
      <c r="E1957" s="22">
        <f>IFERROR(テーブル_Swim015[[#This Row],[選手番号]],"")</f>
        <v>546</v>
      </c>
      <c r="F1957" s="22" t="str">
        <f>IFERROR(VLOOKUP(E1957,Sheet3!A:H,3,0),"")</f>
        <v xml:space="preserve">泉　　遥叶                    </v>
      </c>
      <c r="G1957" s="22" t="str">
        <f>IFERROR(VLOOKUP(E1957,Sheet3!A:H,8,0),"")</f>
        <v xml:space="preserve">八幡浜ＳＣ      </v>
      </c>
      <c r="H1957" s="22" t="str">
        <f>IFERROR(VLOOKUP(E1957,Sheet2!A:B,2,0),"")</f>
        <v/>
      </c>
      <c r="I1957" s="22" t="str">
        <f t="shared" si="125"/>
        <v>546149</v>
      </c>
      <c r="J1957" s="22">
        <f t="shared" si="126"/>
        <v>2</v>
      </c>
      <c r="K1957" s="22">
        <f t="shared" si="127"/>
        <v>4</v>
      </c>
    </row>
    <row r="1958" spans="1:11">
      <c r="A1958" s="22">
        <f>IFERROR(テーブル_Swim015[[#This Row],[競技番号]],"")</f>
        <v>149</v>
      </c>
      <c r="B1958" s="22">
        <f>IFERROR(テーブル_Swim015[[#This Row],[組]],"")</f>
        <v>2</v>
      </c>
      <c r="C1958" s="22">
        <f>IFERROR(テーブル_Swim015[[#This Row],[水路]],"")</f>
        <v>5</v>
      </c>
      <c r="D1958" s="22" t="str">
        <f t="shared" si="124"/>
        <v>14925</v>
      </c>
      <c r="E1958" s="22">
        <f>IFERROR(テーブル_Swim015[[#This Row],[選手番号]],"")</f>
        <v>775</v>
      </c>
      <c r="F1958" s="22" t="str">
        <f>IFERROR(VLOOKUP(E1958,Sheet3!A:H,3,0),"")</f>
        <v xml:space="preserve">秋森　叶羽                    </v>
      </c>
      <c r="G1958" s="22" t="str">
        <f>IFERROR(VLOOKUP(E1958,Sheet3!A:H,8,0),"")</f>
        <v xml:space="preserve">ZEYO-ST         </v>
      </c>
      <c r="H1958" s="22" t="str">
        <f>IFERROR(VLOOKUP(E1958,Sheet2!A:B,2,0),"")</f>
        <v/>
      </c>
      <c r="I1958" s="22" t="str">
        <f t="shared" si="125"/>
        <v>775149</v>
      </c>
      <c r="J1958" s="22">
        <f t="shared" si="126"/>
        <v>2</v>
      </c>
      <c r="K1958" s="22">
        <f t="shared" si="127"/>
        <v>5</v>
      </c>
    </row>
    <row r="1959" spans="1:11">
      <c r="A1959" s="22">
        <f>IFERROR(テーブル_Swim015[[#This Row],[競技番号]],"")</f>
        <v>149</v>
      </c>
      <c r="B1959" s="22">
        <f>IFERROR(テーブル_Swim015[[#This Row],[組]],"")</f>
        <v>2</v>
      </c>
      <c r="C1959" s="22">
        <f>IFERROR(テーブル_Swim015[[#This Row],[水路]],"")</f>
        <v>6</v>
      </c>
      <c r="D1959" s="22" t="str">
        <f t="shared" si="124"/>
        <v>14926</v>
      </c>
      <c r="E1959" s="22">
        <f>IFERROR(テーブル_Swim015[[#This Row],[選手番号]],"")</f>
        <v>447</v>
      </c>
      <c r="F1959" s="22" t="str">
        <f>IFERROR(VLOOKUP(E1959,Sheet3!A:H,3,0),"")</f>
        <v xml:space="preserve">土居　明莉                    </v>
      </c>
      <c r="G1959" s="22" t="str">
        <f>IFERROR(VLOOKUP(E1959,Sheet3!A:H,8,0),"")</f>
        <v xml:space="preserve">五百木ＳＣ      </v>
      </c>
      <c r="H1959" s="22" t="str">
        <f>IFERROR(VLOOKUP(E1959,Sheet2!A:B,2,0),"")</f>
        <v/>
      </c>
      <c r="I1959" s="22" t="str">
        <f t="shared" si="125"/>
        <v>447149</v>
      </c>
      <c r="J1959" s="22">
        <f t="shared" si="126"/>
        <v>2</v>
      </c>
      <c r="K1959" s="22">
        <f t="shared" si="127"/>
        <v>6</v>
      </c>
    </row>
    <row r="1960" spans="1:11">
      <c r="A1960" s="22">
        <f>IFERROR(テーブル_Swim015[[#This Row],[競技番号]],"")</f>
        <v>149</v>
      </c>
      <c r="B1960" s="22">
        <f>IFERROR(テーブル_Swim015[[#This Row],[組]],"")</f>
        <v>2</v>
      </c>
      <c r="C1960" s="22">
        <f>IFERROR(テーブル_Swim015[[#This Row],[水路]],"")</f>
        <v>7</v>
      </c>
      <c r="D1960" s="22" t="str">
        <f t="shared" si="124"/>
        <v>14927</v>
      </c>
      <c r="E1960" s="22">
        <f>IFERROR(テーブル_Swim015[[#This Row],[選手番号]],"")</f>
        <v>66</v>
      </c>
      <c r="F1960" s="22" t="str">
        <f>IFERROR(VLOOKUP(E1960,Sheet3!A:H,3,0),"")</f>
        <v xml:space="preserve">徳永　和咲                    </v>
      </c>
      <c r="G1960" s="22" t="str">
        <f>IFERROR(VLOOKUP(E1960,Sheet3!A:H,8,0),"")</f>
        <v xml:space="preserve">ジャパン丸亀    </v>
      </c>
      <c r="H1960" s="22" t="str">
        <f>IFERROR(VLOOKUP(E1960,Sheet2!A:B,2,0),"")</f>
        <v/>
      </c>
      <c r="I1960" s="22" t="str">
        <f t="shared" si="125"/>
        <v>66149</v>
      </c>
      <c r="J1960" s="22">
        <f t="shared" si="126"/>
        <v>2</v>
      </c>
      <c r="K1960" s="22">
        <f t="shared" si="127"/>
        <v>7</v>
      </c>
    </row>
    <row r="1961" spans="1:11">
      <c r="A1961" s="22">
        <f>IFERROR(テーブル_Swim015[[#This Row],[競技番号]],"")</f>
        <v>149</v>
      </c>
      <c r="B1961" s="22">
        <f>IFERROR(テーブル_Swim015[[#This Row],[組]],"")</f>
        <v>2</v>
      </c>
      <c r="C1961" s="22">
        <f>IFERROR(テーブル_Swim015[[#This Row],[水路]],"")</f>
        <v>8</v>
      </c>
      <c r="D1961" s="22" t="str">
        <f t="shared" si="124"/>
        <v>14928</v>
      </c>
      <c r="E1961" s="22">
        <f>IFERROR(テーブル_Swim015[[#This Row],[選手番号]],"")</f>
        <v>71</v>
      </c>
      <c r="F1961" s="22" t="str">
        <f>IFERROR(VLOOKUP(E1961,Sheet3!A:H,3,0),"")</f>
        <v xml:space="preserve">高嶋　桃菜                    </v>
      </c>
      <c r="G1961" s="22" t="str">
        <f>IFERROR(VLOOKUP(E1961,Sheet3!A:H,8,0),"")</f>
        <v xml:space="preserve">ジャパン丸亀    </v>
      </c>
      <c r="H1961" s="22" t="str">
        <f>IFERROR(VLOOKUP(E1961,Sheet2!A:B,2,0),"")</f>
        <v/>
      </c>
      <c r="I1961" s="22" t="str">
        <f t="shared" si="125"/>
        <v>71149</v>
      </c>
      <c r="J1961" s="22">
        <f t="shared" si="126"/>
        <v>2</v>
      </c>
      <c r="K1961" s="22">
        <f t="shared" si="127"/>
        <v>8</v>
      </c>
    </row>
    <row r="1962" spans="1:11">
      <c r="A1962" s="22">
        <f>IFERROR(テーブル_Swim015[[#This Row],[競技番号]],"")</f>
        <v>150</v>
      </c>
      <c r="B1962" s="22">
        <f>IFERROR(テーブル_Swim015[[#This Row],[組]],"")</f>
        <v>1</v>
      </c>
      <c r="C1962" s="22">
        <f>IFERROR(テーブル_Swim015[[#This Row],[水路]],"")</f>
        <v>1</v>
      </c>
      <c r="D1962" s="22" t="str">
        <f t="shared" si="124"/>
        <v>15011</v>
      </c>
      <c r="E1962" s="22">
        <f>IFERROR(テーブル_Swim015[[#This Row],[選手番号]],"")</f>
        <v>516</v>
      </c>
      <c r="F1962" s="22" t="str">
        <f>IFERROR(VLOOKUP(E1962,Sheet3!A:H,3,0),"")</f>
        <v xml:space="preserve">山口誉志成                    </v>
      </c>
      <c r="G1962" s="22" t="str">
        <f>IFERROR(VLOOKUP(E1962,Sheet3!A:H,8,0),"")</f>
        <v xml:space="preserve">ファイブテン    </v>
      </c>
      <c r="H1962" s="22" t="str">
        <f>IFERROR(VLOOKUP(E1962,Sheet2!A:B,2,0),"")</f>
        <v/>
      </c>
      <c r="I1962" s="22" t="str">
        <f t="shared" si="125"/>
        <v>516150</v>
      </c>
      <c r="J1962" s="22">
        <f t="shared" si="126"/>
        <v>1</v>
      </c>
      <c r="K1962" s="22">
        <f t="shared" si="127"/>
        <v>1</v>
      </c>
    </row>
    <row r="1963" spans="1:11">
      <c r="A1963" s="22">
        <f>IFERROR(テーブル_Swim015[[#This Row],[競技番号]],"")</f>
        <v>150</v>
      </c>
      <c r="B1963" s="22">
        <f>IFERROR(テーブル_Swim015[[#This Row],[組]],"")</f>
        <v>1</v>
      </c>
      <c r="C1963" s="22">
        <f>IFERROR(テーブル_Swim015[[#This Row],[水路]],"")</f>
        <v>2</v>
      </c>
      <c r="D1963" s="22" t="str">
        <f t="shared" si="124"/>
        <v>15012</v>
      </c>
      <c r="E1963" s="22">
        <f>IFERROR(テーブル_Swim015[[#This Row],[選手番号]],"")</f>
        <v>264</v>
      </c>
      <c r="F1963" s="22" t="str">
        <f>IFERROR(VLOOKUP(E1963,Sheet3!A:H,3,0),"")</f>
        <v xml:space="preserve">多川　莉玖                    </v>
      </c>
      <c r="G1963" s="22" t="str">
        <f>IFERROR(VLOOKUP(E1963,Sheet3!A:H,8,0),"")</f>
        <v xml:space="preserve">ジャパン三木    </v>
      </c>
      <c r="H1963" s="22" t="str">
        <f>IFERROR(VLOOKUP(E1963,Sheet2!A:B,2,0),"")</f>
        <v/>
      </c>
      <c r="I1963" s="22" t="str">
        <f t="shared" si="125"/>
        <v>264150</v>
      </c>
      <c r="J1963" s="22">
        <f t="shared" si="126"/>
        <v>1</v>
      </c>
      <c r="K1963" s="22">
        <f t="shared" si="127"/>
        <v>2</v>
      </c>
    </row>
    <row r="1964" spans="1:11">
      <c r="A1964" s="22">
        <f>IFERROR(テーブル_Swim015[[#This Row],[競技番号]],"")</f>
        <v>150</v>
      </c>
      <c r="B1964" s="22">
        <f>IFERROR(テーブル_Swim015[[#This Row],[組]],"")</f>
        <v>1</v>
      </c>
      <c r="C1964" s="22">
        <f>IFERROR(テーブル_Swim015[[#This Row],[水路]],"")</f>
        <v>3</v>
      </c>
      <c r="D1964" s="22" t="str">
        <f t="shared" si="124"/>
        <v>15013</v>
      </c>
      <c r="E1964" s="22">
        <f>IFERROR(テーブル_Swim015[[#This Row],[選手番号]],"")</f>
        <v>606</v>
      </c>
      <c r="F1964" s="22" t="str">
        <f>IFERROR(VLOOKUP(E1964,Sheet3!A:H,3,0),"")</f>
        <v xml:space="preserve">矢野　和尊                    </v>
      </c>
      <c r="G1964" s="22" t="str">
        <f>IFERROR(VLOOKUP(E1964,Sheet3!A:H,8,0),"")</f>
        <v xml:space="preserve">フィッタ松山    </v>
      </c>
      <c r="H1964" s="22" t="str">
        <f>IFERROR(VLOOKUP(E1964,Sheet2!A:B,2,0),"")</f>
        <v/>
      </c>
      <c r="I1964" s="22" t="str">
        <f t="shared" si="125"/>
        <v>606150</v>
      </c>
      <c r="J1964" s="22">
        <f t="shared" si="126"/>
        <v>1</v>
      </c>
      <c r="K1964" s="22">
        <f t="shared" si="127"/>
        <v>3</v>
      </c>
    </row>
    <row r="1965" spans="1:11">
      <c r="A1965" s="22">
        <f>IFERROR(テーブル_Swim015[[#This Row],[競技番号]],"")</f>
        <v>150</v>
      </c>
      <c r="B1965" s="22">
        <f>IFERROR(テーブル_Swim015[[#This Row],[組]],"")</f>
        <v>1</v>
      </c>
      <c r="C1965" s="22">
        <f>IFERROR(テーブル_Swim015[[#This Row],[水路]],"")</f>
        <v>4</v>
      </c>
      <c r="D1965" s="22" t="str">
        <f t="shared" si="124"/>
        <v>15014</v>
      </c>
      <c r="E1965" s="22">
        <f>IFERROR(テーブル_Swim015[[#This Row],[選手番号]],"")</f>
        <v>312</v>
      </c>
      <c r="F1965" s="22" t="str">
        <f>IFERROR(VLOOKUP(E1965,Sheet3!A:H,3,0),"")</f>
        <v xml:space="preserve">矢野　純平                    </v>
      </c>
      <c r="G1965" s="22" t="str">
        <f>IFERROR(VLOOKUP(E1965,Sheet3!A:H,8,0),"")</f>
        <v xml:space="preserve">ハッピー阿南    </v>
      </c>
      <c r="H1965" s="22" t="str">
        <f>IFERROR(VLOOKUP(E1965,Sheet2!A:B,2,0),"")</f>
        <v/>
      </c>
      <c r="I1965" s="22" t="str">
        <f t="shared" si="125"/>
        <v>312150</v>
      </c>
      <c r="J1965" s="22">
        <f t="shared" si="126"/>
        <v>1</v>
      </c>
      <c r="K1965" s="22">
        <f t="shared" si="127"/>
        <v>4</v>
      </c>
    </row>
    <row r="1966" spans="1:11">
      <c r="A1966" s="22">
        <f>IFERROR(テーブル_Swim015[[#This Row],[競技番号]],"")</f>
        <v>150</v>
      </c>
      <c r="B1966" s="22">
        <f>IFERROR(テーブル_Swim015[[#This Row],[組]],"")</f>
        <v>1</v>
      </c>
      <c r="C1966" s="22">
        <f>IFERROR(テーブル_Swim015[[#This Row],[水路]],"")</f>
        <v>5</v>
      </c>
      <c r="D1966" s="22" t="str">
        <f t="shared" si="124"/>
        <v>15015</v>
      </c>
      <c r="E1966" s="22">
        <f>IFERROR(テーブル_Swim015[[#This Row],[選手番号]],"")</f>
        <v>50</v>
      </c>
      <c r="F1966" s="22" t="str">
        <f>IFERROR(VLOOKUP(E1966,Sheet3!A:H,3,0),"")</f>
        <v xml:space="preserve">後藤　　碧                    </v>
      </c>
      <c r="G1966" s="22" t="str">
        <f>IFERROR(VLOOKUP(E1966,Sheet3!A:H,8,0),"")</f>
        <v xml:space="preserve">ジャパン丸亀    </v>
      </c>
      <c r="H1966" s="22" t="str">
        <f>IFERROR(VLOOKUP(E1966,Sheet2!A:B,2,0),"")</f>
        <v/>
      </c>
      <c r="I1966" s="22" t="str">
        <f t="shared" si="125"/>
        <v>50150</v>
      </c>
      <c r="J1966" s="22">
        <f t="shared" si="126"/>
        <v>1</v>
      </c>
      <c r="K1966" s="22">
        <f t="shared" si="127"/>
        <v>5</v>
      </c>
    </row>
    <row r="1967" spans="1:11">
      <c r="A1967" s="22">
        <f>IFERROR(テーブル_Swim015[[#This Row],[競技番号]],"")</f>
        <v>150</v>
      </c>
      <c r="B1967" s="22">
        <f>IFERROR(テーブル_Swim015[[#This Row],[組]],"")</f>
        <v>1</v>
      </c>
      <c r="C1967" s="22">
        <f>IFERROR(テーブル_Swim015[[#This Row],[水路]],"")</f>
        <v>6</v>
      </c>
      <c r="D1967" s="22" t="str">
        <f t="shared" si="124"/>
        <v>15016</v>
      </c>
      <c r="E1967" s="22">
        <f>IFERROR(テーブル_Swim015[[#This Row],[選手番号]],"")</f>
        <v>502</v>
      </c>
      <c r="F1967" s="22" t="str">
        <f>IFERROR(VLOOKUP(E1967,Sheet3!A:H,3,0),"")</f>
        <v xml:space="preserve">世良　俊仁                    </v>
      </c>
      <c r="G1967" s="22" t="str">
        <f>IFERROR(VLOOKUP(E1967,Sheet3!A:H,8,0),"")</f>
        <v xml:space="preserve">Z-UP            </v>
      </c>
      <c r="H1967" s="22" t="str">
        <f>IFERROR(VLOOKUP(E1967,Sheet2!A:B,2,0),"")</f>
        <v/>
      </c>
      <c r="I1967" s="22" t="str">
        <f t="shared" si="125"/>
        <v>502150</v>
      </c>
      <c r="J1967" s="22">
        <f t="shared" si="126"/>
        <v>1</v>
      </c>
      <c r="K1967" s="22">
        <f t="shared" si="127"/>
        <v>6</v>
      </c>
    </row>
    <row r="1968" spans="1:11">
      <c r="A1968" s="22">
        <f>IFERROR(テーブル_Swim015[[#This Row],[競技番号]],"")</f>
        <v>150</v>
      </c>
      <c r="B1968" s="22">
        <f>IFERROR(テーブル_Swim015[[#This Row],[組]],"")</f>
        <v>1</v>
      </c>
      <c r="C1968" s="22">
        <f>IFERROR(テーブル_Swim015[[#This Row],[水路]],"")</f>
        <v>7</v>
      </c>
      <c r="D1968" s="22" t="str">
        <f t="shared" si="124"/>
        <v>15017</v>
      </c>
      <c r="E1968" s="22">
        <f>IFERROR(テーブル_Swim015[[#This Row],[選手番号]],"")</f>
        <v>673</v>
      </c>
      <c r="F1968" s="22" t="str">
        <f>IFERROR(VLOOKUP(E1968,Sheet3!A:H,3,0),"")</f>
        <v xml:space="preserve">隅田　晴彦                    </v>
      </c>
      <c r="G1968" s="22" t="str">
        <f>IFERROR(VLOOKUP(E1968,Sheet3!A:H,8,0),"")</f>
        <v xml:space="preserve">フィッタ松前    </v>
      </c>
      <c r="H1968" s="22" t="str">
        <f>IFERROR(VLOOKUP(E1968,Sheet2!A:B,2,0),"")</f>
        <v/>
      </c>
      <c r="I1968" s="22" t="str">
        <f t="shared" si="125"/>
        <v>673150</v>
      </c>
      <c r="J1968" s="22">
        <f t="shared" si="126"/>
        <v>1</v>
      </c>
      <c r="K1968" s="22">
        <f t="shared" si="127"/>
        <v>7</v>
      </c>
    </row>
    <row r="1969" spans="1:11">
      <c r="A1969" s="22">
        <f>IFERROR(テーブル_Swim015[[#This Row],[競技番号]],"")</f>
        <v>150</v>
      </c>
      <c r="B1969" s="22">
        <f>IFERROR(テーブル_Swim015[[#This Row],[組]],"")</f>
        <v>1</v>
      </c>
      <c r="C1969" s="22">
        <f>IFERROR(テーブル_Swim015[[#This Row],[水路]],"")</f>
        <v>8</v>
      </c>
      <c r="D1969" s="22" t="str">
        <f t="shared" si="124"/>
        <v>15018</v>
      </c>
      <c r="E1969" s="22">
        <f>IFERROR(テーブル_Swim015[[#This Row],[選手番号]],"")</f>
        <v>0</v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>0150</v>
      </c>
      <c r="J1969" s="22">
        <f t="shared" si="126"/>
        <v>1</v>
      </c>
      <c r="K1969" s="22">
        <f t="shared" si="127"/>
        <v>8</v>
      </c>
    </row>
    <row r="1970" spans="1:11">
      <c r="A1970" s="22">
        <f>IFERROR(テーブル_Swim015[[#This Row],[競技番号]],"")</f>
        <v>150</v>
      </c>
      <c r="B1970" s="22">
        <f>IFERROR(テーブル_Swim015[[#This Row],[組]],"")</f>
        <v>2</v>
      </c>
      <c r="C1970" s="22">
        <f>IFERROR(テーブル_Swim015[[#This Row],[水路]],"")</f>
        <v>1</v>
      </c>
      <c r="D1970" s="22" t="str">
        <f t="shared" si="124"/>
        <v>15021</v>
      </c>
      <c r="E1970" s="22">
        <f>IFERROR(テーブル_Swim015[[#This Row],[選手番号]],"")</f>
        <v>350</v>
      </c>
      <c r="F1970" s="22" t="str">
        <f>IFERROR(VLOOKUP(E1970,Sheet3!A:H,3,0),"")</f>
        <v xml:space="preserve">藤岡　大知                    </v>
      </c>
      <c r="G1970" s="22" t="str">
        <f>IFERROR(VLOOKUP(E1970,Sheet3!A:H,8,0),"")</f>
        <v xml:space="preserve">ＯＫＳＳ        </v>
      </c>
      <c r="H1970" s="22" t="str">
        <f>IFERROR(VLOOKUP(E1970,Sheet2!A:B,2,0),"")</f>
        <v/>
      </c>
      <c r="I1970" s="22" t="str">
        <f t="shared" si="125"/>
        <v>350150</v>
      </c>
      <c r="J1970" s="22">
        <f t="shared" si="126"/>
        <v>2</v>
      </c>
      <c r="K1970" s="22">
        <f t="shared" si="127"/>
        <v>1</v>
      </c>
    </row>
    <row r="1971" spans="1:11">
      <c r="A1971" s="22">
        <f>IFERROR(テーブル_Swim015[[#This Row],[競技番号]],"")</f>
        <v>150</v>
      </c>
      <c r="B1971" s="22">
        <f>IFERROR(テーブル_Swim015[[#This Row],[組]],"")</f>
        <v>2</v>
      </c>
      <c r="C1971" s="22">
        <f>IFERROR(テーブル_Swim015[[#This Row],[水路]],"")</f>
        <v>2</v>
      </c>
      <c r="D1971" s="22" t="str">
        <f t="shared" si="124"/>
        <v>15022</v>
      </c>
      <c r="E1971" s="22">
        <f>IFERROR(テーブル_Swim015[[#This Row],[選手番号]],"")</f>
        <v>707</v>
      </c>
      <c r="F1971" s="22" t="str">
        <f>IFERROR(VLOOKUP(E1971,Sheet3!A:H,3,0),"")</f>
        <v xml:space="preserve">菅　　拓実                    </v>
      </c>
      <c r="G1971" s="22" t="str">
        <f>IFERROR(VLOOKUP(E1971,Sheet3!A:H,8,0),"")</f>
        <v xml:space="preserve">しまなみSC      </v>
      </c>
      <c r="H1971" s="22" t="str">
        <f>IFERROR(VLOOKUP(E1971,Sheet2!A:B,2,0),"")</f>
        <v/>
      </c>
      <c r="I1971" s="22" t="str">
        <f t="shared" si="125"/>
        <v>707150</v>
      </c>
      <c r="J1971" s="22">
        <f t="shared" si="126"/>
        <v>2</v>
      </c>
      <c r="K1971" s="22">
        <f t="shared" si="127"/>
        <v>2</v>
      </c>
    </row>
    <row r="1972" spans="1:11">
      <c r="A1972" s="22">
        <f>IFERROR(テーブル_Swim015[[#This Row],[競技番号]],"")</f>
        <v>150</v>
      </c>
      <c r="B1972" s="22">
        <f>IFERROR(テーブル_Swim015[[#This Row],[組]],"")</f>
        <v>2</v>
      </c>
      <c r="C1972" s="22">
        <f>IFERROR(テーブル_Swim015[[#This Row],[水路]],"")</f>
        <v>3</v>
      </c>
      <c r="D1972" s="22" t="str">
        <f t="shared" si="124"/>
        <v>15023</v>
      </c>
      <c r="E1972" s="22">
        <f>IFERROR(テーブル_Swim015[[#This Row],[選手番号]],"")</f>
        <v>497</v>
      </c>
      <c r="F1972" s="22" t="str">
        <f>IFERROR(VLOOKUP(E1972,Sheet3!A:H,3,0),"")</f>
        <v xml:space="preserve">山本　威瑠                    </v>
      </c>
      <c r="G1972" s="22" t="str">
        <f>IFERROR(VLOOKUP(E1972,Sheet3!A:H,8,0),"")</f>
        <v xml:space="preserve">瀬戸内温泉      </v>
      </c>
      <c r="H1972" s="22" t="str">
        <f>IFERROR(VLOOKUP(E1972,Sheet2!A:B,2,0),"")</f>
        <v/>
      </c>
      <c r="I1972" s="22" t="str">
        <f t="shared" si="125"/>
        <v>497150</v>
      </c>
      <c r="J1972" s="22">
        <f t="shared" si="126"/>
        <v>2</v>
      </c>
      <c r="K1972" s="22">
        <f t="shared" si="127"/>
        <v>3</v>
      </c>
    </row>
    <row r="1973" spans="1:11">
      <c r="A1973" s="22">
        <f>IFERROR(テーブル_Swim015[[#This Row],[競技番号]],"")</f>
        <v>150</v>
      </c>
      <c r="B1973" s="22">
        <f>IFERROR(テーブル_Swim015[[#This Row],[組]],"")</f>
        <v>2</v>
      </c>
      <c r="C1973" s="22">
        <f>IFERROR(テーブル_Swim015[[#This Row],[水路]],"")</f>
        <v>4</v>
      </c>
      <c r="D1973" s="22" t="str">
        <f t="shared" si="124"/>
        <v>15024</v>
      </c>
      <c r="E1973" s="22">
        <f>IFERROR(テーブル_Swim015[[#This Row],[選手番号]],"")</f>
        <v>659</v>
      </c>
      <c r="F1973" s="22" t="str">
        <f>IFERROR(VLOOKUP(E1973,Sheet3!A:H,3,0),"")</f>
        <v xml:space="preserve">冨山　快生                    </v>
      </c>
      <c r="G1973" s="22" t="str">
        <f>IFERROR(VLOOKUP(E1973,Sheet3!A:H,8,0),"")</f>
        <v xml:space="preserve">Ryuow           </v>
      </c>
      <c r="H1973" s="22" t="str">
        <f>IFERROR(VLOOKUP(E1973,Sheet2!A:B,2,0),"")</f>
        <v/>
      </c>
      <c r="I1973" s="22" t="str">
        <f t="shared" si="125"/>
        <v>659150</v>
      </c>
      <c r="J1973" s="22">
        <f t="shared" si="126"/>
        <v>2</v>
      </c>
      <c r="K1973" s="22">
        <f t="shared" si="127"/>
        <v>4</v>
      </c>
    </row>
    <row r="1974" spans="1:11">
      <c r="A1974" s="22">
        <f>IFERROR(テーブル_Swim015[[#This Row],[競技番号]],"")</f>
        <v>150</v>
      </c>
      <c r="B1974" s="22">
        <f>IFERROR(テーブル_Swim015[[#This Row],[組]],"")</f>
        <v>2</v>
      </c>
      <c r="C1974" s="22">
        <f>IFERROR(テーブル_Swim015[[#This Row],[水路]],"")</f>
        <v>5</v>
      </c>
      <c r="D1974" s="22" t="str">
        <f t="shared" si="124"/>
        <v>15025</v>
      </c>
      <c r="E1974" s="22">
        <f>IFERROR(テーブル_Swim015[[#This Row],[選手番号]],"")</f>
        <v>217</v>
      </c>
      <c r="F1974" s="22" t="str">
        <f>IFERROR(VLOOKUP(E1974,Sheet3!A:H,3,0),"")</f>
        <v xml:space="preserve">渡辺　翔大                    </v>
      </c>
      <c r="G1974" s="22" t="str">
        <f>IFERROR(VLOOKUP(E1974,Sheet3!A:H,8,0),"")</f>
        <v xml:space="preserve">サンダーＳＳ    </v>
      </c>
      <c r="H1974" s="22" t="str">
        <f>IFERROR(VLOOKUP(E1974,Sheet2!A:B,2,0),"")</f>
        <v/>
      </c>
      <c r="I1974" s="22" t="str">
        <f t="shared" si="125"/>
        <v>217150</v>
      </c>
      <c r="J1974" s="22">
        <f t="shared" si="126"/>
        <v>2</v>
      </c>
      <c r="K1974" s="22">
        <f t="shared" si="127"/>
        <v>5</v>
      </c>
    </row>
    <row r="1975" spans="1:11">
      <c r="A1975" s="22">
        <f>IFERROR(テーブル_Swim015[[#This Row],[競技番号]],"")</f>
        <v>150</v>
      </c>
      <c r="B1975" s="22">
        <f>IFERROR(テーブル_Swim015[[#This Row],[組]],"")</f>
        <v>2</v>
      </c>
      <c r="C1975" s="22">
        <f>IFERROR(テーブル_Swim015[[#This Row],[水路]],"")</f>
        <v>6</v>
      </c>
      <c r="D1975" s="22" t="str">
        <f t="shared" si="124"/>
        <v>15026</v>
      </c>
      <c r="E1975" s="22">
        <f>IFERROR(テーブル_Swim015[[#This Row],[選手番号]],"")</f>
        <v>48</v>
      </c>
      <c r="F1975" s="22" t="str">
        <f>IFERROR(VLOOKUP(E1975,Sheet3!A:H,3,0),"")</f>
        <v xml:space="preserve">国重　和希                    </v>
      </c>
      <c r="G1975" s="22" t="str">
        <f>IFERROR(VLOOKUP(E1975,Sheet3!A:H,8,0),"")</f>
        <v xml:space="preserve">ジャパン丸亀    </v>
      </c>
      <c r="H1975" s="22" t="str">
        <f>IFERROR(VLOOKUP(E1975,Sheet2!A:B,2,0),"")</f>
        <v/>
      </c>
      <c r="I1975" s="22" t="str">
        <f t="shared" si="125"/>
        <v>48150</v>
      </c>
      <c r="J1975" s="22">
        <f t="shared" si="126"/>
        <v>2</v>
      </c>
      <c r="K1975" s="22">
        <f t="shared" si="127"/>
        <v>6</v>
      </c>
    </row>
    <row r="1976" spans="1:11">
      <c r="A1976" s="22">
        <f>IFERROR(テーブル_Swim015[[#This Row],[競技番号]],"")</f>
        <v>150</v>
      </c>
      <c r="B1976" s="22">
        <f>IFERROR(テーブル_Swim015[[#This Row],[組]],"")</f>
        <v>2</v>
      </c>
      <c r="C1976" s="22">
        <f>IFERROR(テーブル_Swim015[[#This Row],[水路]],"")</f>
        <v>7</v>
      </c>
      <c r="D1976" s="22" t="str">
        <f t="shared" si="124"/>
        <v>15027</v>
      </c>
      <c r="E1976" s="22">
        <f>IFERROR(テーブル_Swim015[[#This Row],[選手番号]],"")</f>
        <v>838</v>
      </c>
      <c r="F1976" s="22" t="str">
        <f>IFERROR(VLOOKUP(E1976,Sheet3!A:H,3,0),"")</f>
        <v xml:space="preserve">賴田　　哲                    </v>
      </c>
      <c r="G1976" s="22" t="str">
        <f>IFERROR(VLOOKUP(E1976,Sheet3!A:H,8,0),"")</f>
        <v xml:space="preserve">ﾌｨｯﾀ高知        </v>
      </c>
      <c r="H1976" s="22" t="str">
        <f>IFERROR(VLOOKUP(E1976,Sheet2!A:B,2,0),"")</f>
        <v/>
      </c>
      <c r="I1976" s="22" t="str">
        <f t="shared" si="125"/>
        <v>838150</v>
      </c>
      <c r="J1976" s="22">
        <f t="shared" si="126"/>
        <v>2</v>
      </c>
      <c r="K1976" s="22">
        <f t="shared" si="127"/>
        <v>7</v>
      </c>
    </row>
    <row r="1977" spans="1:11">
      <c r="A1977" s="22">
        <f>IFERROR(テーブル_Swim015[[#This Row],[競技番号]],"")</f>
        <v>150</v>
      </c>
      <c r="B1977" s="22">
        <f>IFERROR(テーブル_Swim015[[#This Row],[組]],"")</f>
        <v>2</v>
      </c>
      <c r="C1977" s="22">
        <f>IFERROR(テーブル_Swim015[[#This Row],[水路]],"")</f>
        <v>8</v>
      </c>
      <c r="D1977" s="22" t="str">
        <f t="shared" si="124"/>
        <v>15028</v>
      </c>
      <c r="E1977" s="22">
        <f>IFERROR(テーブル_Swim015[[#This Row],[選手番号]],"")</f>
        <v>178</v>
      </c>
      <c r="F1977" s="22" t="str">
        <f>IFERROR(VLOOKUP(E1977,Sheet3!A:H,3,0),"")</f>
        <v xml:space="preserve">西川聡一郎                    </v>
      </c>
      <c r="G1977" s="22" t="str">
        <f>IFERROR(VLOOKUP(E1977,Sheet3!A:H,8,0),"")</f>
        <v xml:space="preserve">坂出伊藤ＳＳ    </v>
      </c>
      <c r="H1977" s="22" t="str">
        <f>IFERROR(VLOOKUP(E1977,Sheet2!A:B,2,0),"")</f>
        <v/>
      </c>
      <c r="I1977" s="22" t="str">
        <f t="shared" si="125"/>
        <v>178150</v>
      </c>
      <c r="J1977" s="22">
        <f t="shared" si="126"/>
        <v>2</v>
      </c>
      <c r="K1977" s="22">
        <f t="shared" si="127"/>
        <v>8</v>
      </c>
    </row>
    <row r="1978" spans="1:11">
      <c r="A1978" s="22">
        <f>IFERROR(テーブル_Swim015[[#This Row],[競技番号]],"")</f>
        <v>151</v>
      </c>
      <c r="B1978" s="22">
        <f>IFERROR(テーブル_Swim015[[#This Row],[組]],"")</f>
        <v>1</v>
      </c>
      <c r="C1978" s="22">
        <f>IFERROR(テーブル_Swim015[[#This Row],[水路]],"")</f>
        <v>1</v>
      </c>
      <c r="D1978" s="22" t="str">
        <f t="shared" si="124"/>
        <v>15111</v>
      </c>
      <c r="E1978" s="22">
        <f>IFERROR(テーブル_Swim015[[#This Row],[選手番号]],"")</f>
        <v>539</v>
      </c>
      <c r="F1978" s="22" t="str">
        <f>IFERROR(VLOOKUP(E1978,Sheet3!A:H,3,0),"")</f>
        <v xml:space="preserve">岩本　　幸                    </v>
      </c>
      <c r="G1978" s="22" t="str">
        <f>IFERROR(VLOOKUP(E1978,Sheet3!A:H,8,0),"")</f>
        <v xml:space="preserve">八幡浜ＳＣ      </v>
      </c>
      <c r="H1978" s="22" t="str">
        <f>IFERROR(VLOOKUP(E1978,Sheet2!A:B,2,0),"")</f>
        <v/>
      </c>
      <c r="I1978" s="22" t="str">
        <f t="shared" si="125"/>
        <v>539151</v>
      </c>
      <c r="J1978" s="22">
        <f t="shared" si="126"/>
        <v>1</v>
      </c>
      <c r="K1978" s="22">
        <f t="shared" si="127"/>
        <v>1</v>
      </c>
    </row>
    <row r="1979" spans="1:11">
      <c r="A1979" s="22">
        <f>IFERROR(テーブル_Swim015[[#This Row],[競技番号]],"")</f>
        <v>151</v>
      </c>
      <c r="B1979" s="22">
        <f>IFERROR(テーブル_Swim015[[#This Row],[組]],"")</f>
        <v>1</v>
      </c>
      <c r="C1979" s="22">
        <f>IFERROR(テーブル_Swim015[[#This Row],[水路]],"")</f>
        <v>2</v>
      </c>
      <c r="D1979" s="22" t="str">
        <f t="shared" si="124"/>
        <v>15112</v>
      </c>
      <c r="E1979" s="22">
        <f>IFERROR(テーブル_Swim015[[#This Row],[選手番号]],"")</f>
        <v>103</v>
      </c>
      <c r="F1979" s="22" t="str">
        <f>IFERROR(VLOOKUP(E1979,Sheet3!A:H,3,0),"")</f>
        <v xml:space="preserve">好川あゆみ                    </v>
      </c>
      <c r="G1979" s="22" t="str">
        <f>IFERROR(VLOOKUP(E1979,Sheet3!A:H,8,0),"")</f>
        <v xml:space="preserve">ジャパン観      </v>
      </c>
      <c r="H1979" s="22" t="str">
        <f>IFERROR(VLOOKUP(E1979,Sheet2!A:B,2,0),"")</f>
        <v/>
      </c>
      <c r="I1979" s="22" t="str">
        <f t="shared" si="125"/>
        <v>103151</v>
      </c>
      <c r="J1979" s="22">
        <f t="shared" si="126"/>
        <v>1</v>
      </c>
      <c r="K1979" s="22">
        <f t="shared" si="127"/>
        <v>2</v>
      </c>
    </row>
    <row r="1980" spans="1:11">
      <c r="A1980" s="22">
        <f>IFERROR(テーブル_Swim015[[#This Row],[競技番号]],"")</f>
        <v>151</v>
      </c>
      <c r="B1980" s="22">
        <f>IFERROR(テーブル_Swim015[[#This Row],[組]],"")</f>
        <v>1</v>
      </c>
      <c r="C1980" s="22">
        <f>IFERROR(テーブル_Swim015[[#This Row],[水路]],"")</f>
        <v>3</v>
      </c>
      <c r="D1980" s="22" t="str">
        <f t="shared" si="124"/>
        <v>15113</v>
      </c>
      <c r="E1980" s="22">
        <f>IFERROR(テーブル_Swim015[[#This Row],[選手番号]],"")</f>
        <v>101</v>
      </c>
      <c r="F1980" s="22" t="str">
        <f>IFERROR(VLOOKUP(E1980,Sheet3!A:H,3,0),"")</f>
        <v xml:space="preserve">前川　紗佑                    </v>
      </c>
      <c r="G1980" s="22" t="str">
        <f>IFERROR(VLOOKUP(E1980,Sheet3!A:H,8,0),"")</f>
        <v xml:space="preserve">ジャパン観      </v>
      </c>
      <c r="H1980" s="22" t="str">
        <f>IFERROR(VLOOKUP(E1980,Sheet2!A:B,2,0),"")</f>
        <v/>
      </c>
      <c r="I1980" s="22" t="str">
        <f t="shared" si="125"/>
        <v>101151</v>
      </c>
      <c r="J1980" s="22">
        <f t="shared" si="126"/>
        <v>1</v>
      </c>
      <c r="K1980" s="22">
        <f t="shared" si="127"/>
        <v>3</v>
      </c>
    </row>
    <row r="1981" spans="1:11">
      <c r="A1981" s="22">
        <f>IFERROR(テーブル_Swim015[[#This Row],[競技番号]],"")</f>
        <v>151</v>
      </c>
      <c r="B1981" s="22">
        <f>IFERROR(テーブル_Swim015[[#This Row],[組]],"")</f>
        <v>1</v>
      </c>
      <c r="C1981" s="22">
        <f>IFERROR(テーブル_Swim015[[#This Row],[水路]],"")</f>
        <v>4</v>
      </c>
      <c r="D1981" s="22" t="str">
        <f t="shared" si="124"/>
        <v>15114</v>
      </c>
      <c r="E1981" s="22">
        <f>IFERROR(テーブル_Swim015[[#This Row],[選手番号]],"")</f>
        <v>544</v>
      </c>
      <c r="F1981" s="22" t="str">
        <f>IFERROR(VLOOKUP(E1981,Sheet3!A:H,3,0),"")</f>
        <v xml:space="preserve">東　みずき                    </v>
      </c>
      <c r="G1981" s="22" t="str">
        <f>IFERROR(VLOOKUP(E1981,Sheet3!A:H,8,0),"")</f>
        <v xml:space="preserve">八幡浜ＳＣ      </v>
      </c>
      <c r="H1981" s="22" t="str">
        <f>IFERROR(VLOOKUP(E1981,Sheet2!A:B,2,0),"")</f>
        <v/>
      </c>
      <c r="I1981" s="22" t="str">
        <f t="shared" si="125"/>
        <v>544151</v>
      </c>
      <c r="J1981" s="22">
        <f t="shared" si="126"/>
        <v>1</v>
      </c>
      <c r="K1981" s="22">
        <f t="shared" si="127"/>
        <v>4</v>
      </c>
    </row>
    <row r="1982" spans="1:11">
      <c r="A1982" s="22">
        <f>IFERROR(テーブル_Swim015[[#This Row],[競技番号]],"")</f>
        <v>151</v>
      </c>
      <c r="B1982" s="22">
        <f>IFERROR(テーブル_Swim015[[#This Row],[組]],"")</f>
        <v>1</v>
      </c>
      <c r="C1982" s="22">
        <f>IFERROR(テーブル_Swim015[[#This Row],[水路]],"")</f>
        <v>5</v>
      </c>
      <c r="D1982" s="22" t="str">
        <f t="shared" si="124"/>
        <v>15115</v>
      </c>
      <c r="E1982" s="22">
        <f>IFERROR(テーブル_Swim015[[#This Row],[選手番号]],"")</f>
        <v>749</v>
      </c>
      <c r="F1982" s="22" t="str">
        <f>IFERROR(VLOOKUP(E1982,Sheet3!A:H,3,0),"")</f>
        <v xml:space="preserve">谷脇ことみ                    </v>
      </c>
      <c r="G1982" s="22" t="str">
        <f>IFERROR(VLOOKUP(E1982,Sheet3!A:H,8,0),"")</f>
        <v xml:space="preserve">ＪＳＳ高知      </v>
      </c>
      <c r="H1982" s="22" t="str">
        <f>IFERROR(VLOOKUP(E1982,Sheet2!A:B,2,0),"")</f>
        <v/>
      </c>
      <c r="I1982" s="22" t="str">
        <f t="shared" si="125"/>
        <v>749151</v>
      </c>
      <c r="J1982" s="22">
        <f t="shared" si="126"/>
        <v>1</v>
      </c>
      <c r="K1982" s="22">
        <f t="shared" si="127"/>
        <v>5</v>
      </c>
    </row>
    <row r="1983" spans="1:11">
      <c r="A1983" s="22">
        <f>IFERROR(テーブル_Swim015[[#This Row],[競技番号]],"")</f>
        <v>151</v>
      </c>
      <c r="B1983" s="22">
        <f>IFERROR(テーブル_Swim015[[#This Row],[組]],"")</f>
        <v>1</v>
      </c>
      <c r="C1983" s="22">
        <f>IFERROR(テーブル_Swim015[[#This Row],[水路]],"")</f>
        <v>6</v>
      </c>
      <c r="D1983" s="22" t="str">
        <f t="shared" si="124"/>
        <v>15116</v>
      </c>
      <c r="E1983" s="22">
        <f>IFERROR(テーブル_Swim015[[#This Row],[選手番号]],"")</f>
        <v>708</v>
      </c>
      <c r="F1983" s="22" t="str">
        <f>IFERROR(VLOOKUP(E1983,Sheet3!A:H,3,0),"")</f>
        <v xml:space="preserve">卷幡　　樂                    </v>
      </c>
      <c r="G1983" s="22" t="str">
        <f>IFERROR(VLOOKUP(E1983,Sheet3!A:H,8,0),"")</f>
        <v xml:space="preserve">しまなみSC      </v>
      </c>
      <c r="H1983" s="22" t="str">
        <f>IFERROR(VLOOKUP(E1983,Sheet2!A:B,2,0),"")</f>
        <v/>
      </c>
      <c r="I1983" s="22" t="str">
        <f t="shared" si="125"/>
        <v>708151</v>
      </c>
      <c r="J1983" s="22">
        <f t="shared" si="126"/>
        <v>1</v>
      </c>
      <c r="K1983" s="22">
        <f t="shared" si="127"/>
        <v>6</v>
      </c>
    </row>
    <row r="1984" spans="1:11">
      <c r="A1984" s="22">
        <f>IFERROR(テーブル_Swim015[[#This Row],[競技番号]],"")</f>
        <v>151</v>
      </c>
      <c r="B1984" s="22">
        <f>IFERROR(テーブル_Swim015[[#This Row],[組]],"")</f>
        <v>1</v>
      </c>
      <c r="C1984" s="22">
        <f>IFERROR(テーブル_Swim015[[#This Row],[水路]],"")</f>
        <v>7</v>
      </c>
      <c r="D1984" s="22" t="str">
        <f t="shared" si="124"/>
        <v>15117</v>
      </c>
      <c r="E1984" s="22">
        <f>IFERROR(テーブル_Swim015[[#This Row],[選手番号]],"")</f>
        <v>731</v>
      </c>
      <c r="F1984" s="22" t="str">
        <f>IFERROR(VLOOKUP(E1984,Sheet3!A:H,3,0),"")</f>
        <v xml:space="preserve">奥田　友菜                    </v>
      </c>
      <c r="G1984" s="22" t="str">
        <f>IFERROR(VLOOKUP(E1984,Sheet3!A:H,8,0),"")</f>
        <v xml:space="preserve">みかづきＳＳ    </v>
      </c>
      <c r="H1984" s="22" t="str">
        <f>IFERROR(VLOOKUP(E1984,Sheet2!A:B,2,0),"")</f>
        <v/>
      </c>
      <c r="I1984" s="22" t="str">
        <f t="shared" si="125"/>
        <v>731151</v>
      </c>
      <c r="J1984" s="22">
        <f t="shared" si="126"/>
        <v>1</v>
      </c>
      <c r="K1984" s="22">
        <f t="shared" si="127"/>
        <v>7</v>
      </c>
    </row>
    <row r="1985" spans="1:11">
      <c r="A1985" s="22">
        <f>IFERROR(テーブル_Swim015[[#This Row],[競技番号]],"")</f>
        <v>151</v>
      </c>
      <c r="B1985" s="22">
        <f>IFERROR(テーブル_Swim015[[#This Row],[組]],"")</f>
        <v>1</v>
      </c>
      <c r="C1985" s="22">
        <f>IFERROR(テーブル_Swim015[[#This Row],[水路]],"")</f>
        <v>8</v>
      </c>
      <c r="D1985" s="22" t="str">
        <f t="shared" si="124"/>
        <v>15118</v>
      </c>
      <c r="E1985" s="22">
        <f>IFERROR(テーブル_Swim015[[#This Row],[選手番号]],"")</f>
        <v>275</v>
      </c>
      <c r="F1985" s="22" t="str">
        <f>IFERROR(VLOOKUP(E1985,Sheet3!A:H,3,0),"")</f>
        <v xml:space="preserve">江郷七夕子                    </v>
      </c>
      <c r="G1985" s="22" t="str">
        <f>IFERROR(VLOOKUP(E1985,Sheet3!A:H,8,0),"")</f>
        <v xml:space="preserve">ジャパン三木    </v>
      </c>
      <c r="H1985" s="22" t="str">
        <f>IFERROR(VLOOKUP(E1985,Sheet2!A:B,2,0),"")</f>
        <v/>
      </c>
      <c r="I1985" s="22" t="str">
        <f t="shared" si="125"/>
        <v>275151</v>
      </c>
      <c r="J1985" s="22">
        <f t="shared" si="126"/>
        <v>1</v>
      </c>
      <c r="K1985" s="22">
        <f t="shared" si="127"/>
        <v>8</v>
      </c>
    </row>
    <row r="1986" spans="1:11">
      <c r="A1986" s="22">
        <f>IFERROR(テーブル_Swim015[[#This Row],[競技番号]],"")</f>
        <v>152</v>
      </c>
      <c r="B1986" s="22">
        <f>IFERROR(テーブル_Swim015[[#This Row],[組]],"")</f>
        <v>1</v>
      </c>
      <c r="C1986" s="22">
        <f>IFERROR(テーブル_Swim015[[#This Row],[水路]],"")</f>
        <v>1</v>
      </c>
      <c r="D1986" s="22" t="str">
        <f t="shared" si="124"/>
        <v>15211</v>
      </c>
      <c r="E1986" s="22">
        <f>IFERROR(テーブル_Swim015[[#This Row],[選手番号]],"")</f>
        <v>665</v>
      </c>
      <c r="F1986" s="22" t="str">
        <f>IFERROR(VLOOKUP(E1986,Sheet3!A:H,3,0),"")</f>
        <v xml:space="preserve">越智　琉々                    </v>
      </c>
      <c r="G1986" s="22" t="str">
        <f>IFERROR(VLOOKUP(E1986,Sheet3!A:H,8,0),"")</f>
        <v xml:space="preserve">ﾌｧｲﾌﾞﾃﾝ東予     </v>
      </c>
      <c r="H1986" s="22" t="str">
        <f>IFERROR(VLOOKUP(E1986,Sheet2!A:B,2,0),"")</f>
        <v/>
      </c>
      <c r="I1986" s="22" t="str">
        <f t="shared" si="125"/>
        <v>665152</v>
      </c>
      <c r="J1986" s="22">
        <f t="shared" si="126"/>
        <v>1</v>
      </c>
      <c r="K1986" s="22">
        <f t="shared" si="127"/>
        <v>1</v>
      </c>
    </row>
    <row r="1987" spans="1:11">
      <c r="A1987" s="22">
        <f>IFERROR(テーブル_Swim015[[#This Row],[競技番号]],"")</f>
        <v>152</v>
      </c>
      <c r="B1987" s="22">
        <f>IFERROR(テーブル_Swim015[[#This Row],[組]],"")</f>
        <v>1</v>
      </c>
      <c r="C1987" s="22">
        <f>IFERROR(テーブル_Swim015[[#This Row],[水路]],"")</f>
        <v>2</v>
      </c>
      <c r="D1987" s="22" t="str">
        <f t="shared" si="124"/>
        <v>15212</v>
      </c>
      <c r="E1987" s="22">
        <f>IFERROR(テーブル_Swim015[[#This Row],[選手番号]],"")</f>
        <v>4</v>
      </c>
      <c r="F1987" s="22" t="str">
        <f>IFERROR(VLOOKUP(E1987,Sheet3!A:H,3,0),"")</f>
        <v xml:space="preserve">小松　俊之                    </v>
      </c>
      <c r="G1987" s="22" t="str">
        <f>IFERROR(VLOOKUP(E1987,Sheet3!A:H,8,0),"")</f>
        <v xml:space="preserve">ジャパン高松    </v>
      </c>
      <c r="H1987" s="22" t="str">
        <f>IFERROR(VLOOKUP(E1987,Sheet2!A:B,2,0),"")</f>
        <v/>
      </c>
      <c r="I1987" s="22" t="str">
        <f t="shared" si="125"/>
        <v>4152</v>
      </c>
      <c r="J1987" s="22">
        <f t="shared" si="126"/>
        <v>1</v>
      </c>
      <c r="K1987" s="22">
        <f t="shared" si="127"/>
        <v>2</v>
      </c>
    </row>
    <row r="1988" spans="1:11">
      <c r="A1988" s="22">
        <f>IFERROR(テーブル_Swim015[[#This Row],[競技番号]],"")</f>
        <v>152</v>
      </c>
      <c r="B1988" s="22">
        <f>IFERROR(テーブル_Swim015[[#This Row],[組]],"")</f>
        <v>1</v>
      </c>
      <c r="C1988" s="22">
        <f>IFERROR(テーブル_Swim015[[#This Row],[水路]],"")</f>
        <v>3</v>
      </c>
      <c r="D1988" s="22" t="str">
        <f t="shared" si="124"/>
        <v>15213</v>
      </c>
      <c r="E1988" s="22">
        <f>IFERROR(テーブル_Swim015[[#This Row],[選手番号]],"")</f>
        <v>588</v>
      </c>
      <c r="F1988" s="22" t="str">
        <f>IFERROR(VLOOKUP(E1988,Sheet3!A:H,3,0),"")</f>
        <v xml:space="preserve">大内　一晟                    </v>
      </c>
      <c r="G1988" s="22" t="str">
        <f>IFERROR(VLOOKUP(E1988,Sheet3!A:H,8,0),"")</f>
        <v xml:space="preserve">石原ＳＣ        </v>
      </c>
      <c r="H1988" s="22" t="str">
        <f>IFERROR(VLOOKUP(E1988,Sheet2!A:B,2,0),"")</f>
        <v/>
      </c>
      <c r="I1988" s="22" t="str">
        <f t="shared" si="125"/>
        <v>588152</v>
      </c>
      <c r="J1988" s="22">
        <f t="shared" si="126"/>
        <v>1</v>
      </c>
      <c r="K1988" s="22">
        <f t="shared" si="127"/>
        <v>3</v>
      </c>
    </row>
    <row r="1989" spans="1:11">
      <c r="A1989" s="22">
        <f>IFERROR(テーブル_Swim015[[#This Row],[競技番号]],"")</f>
        <v>152</v>
      </c>
      <c r="B1989" s="22">
        <f>IFERROR(テーブル_Swim015[[#This Row],[組]],"")</f>
        <v>1</v>
      </c>
      <c r="C1989" s="22">
        <f>IFERROR(テーブル_Swim015[[#This Row],[水路]],"")</f>
        <v>4</v>
      </c>
      <c r="D1989" s="22" t="str">
        <f t="shared" si="124"/>
        <v>15214</v>
      </c>
      <c r="E1989" s="22">
        <f>IFERROR(テーブル_Swim015[[#This Row],[選手番号]],"")</f>
        <v>640</v>
      </c>
      <c r="F1989" s="22" t="str">
        <f>IFERROR(VLOOKUP(E1989,Sheet3!A:H,3,0),"")</f>
        <v xml:space="preserve">長瀧　優人                    </v>
      </c>
      <c r="G1989" s="22" t="str">
        <f>IFERROR(VLOOKUP(E1989,Sheet3!A:H,8,0),"")</f>
        <v xml:space="preserve">コミュニティ    </v>
      </c>
      <c r="H1989" s="22" t="str">
        <f>IFERROR(VLOOKUP(E1989,Sheet2!A:B,2,0),"")</f>
        <v/>
      </c>
      <c r="I1989" s="22" t="str">
        <f t="shared" si="125"/>
        <v>640152</v>
      </c>
      <c r="J1989" s="22">
        <f t="shared" si="126"/>
        <v>1</v>
      </c>
      <c r="K1989" s="22">
        <f t="shared" si="127"/>
        <v>4</v>
      </c>
    </row>
    <row r="1990" spans="1:11">
      <c r="A1990" s="22">
        <f>IFERROR(テーブル_Swim015[[#This Row],[競技番号]],"")</f>
        <v>152</v>
      </c>
      <c r="B1990" s="22">
        <f>IFERROR(テーブル_Swim015[[#This Row],[組]],"")</f>
        <v>1</v>
      </c>
      <c r="C1990" s="22">
        <f>IFERROR(テーブル_Swim015[[#This Row],[水路]],"")</f>
        <v>5</v>
      </c>
      <c r="D1990" s="22" t="str">
        <f t="shared" si="124"/>
        <v>15215</v>
      </c>
      <c r="E1990" s="22">
        <f>IFERROR(テーブル_Swim015[[#This Row],[選手番号]],"")</f>
        <v>583</v>
      </c>
      <c r="F1990" s="22" t="str">
        <f>IFERROR(VLOOKUP(E1990,Sheet3!A:H,3,0),"")</f>
        <v xml:space="preserve">澤田慎二郎                    </v>
      </c>
      <c r="G1990" s="22" t="str">
        <f>IFERROR(VLOOKUP(E1990,Sheet3!A:H,8,0),"")</f>
        <v xml:space="preserve">石原ＳＣ        </v>
      </c>
      <c r="H1990" s="22" t="str">
        <f>IFERROR(VLOOKUP(E1990,Sheet2!A:B,2,0),"")</f>
        <v/>
      </c>
      <c r="I1990" s="22" t="str">
        <f t="shared" si="125"/>
        <v>583152</v>
      </c>
      <c r="J1990" s="22">
        <f t="shared" si="126"/>
        <v>1</v>
      </c>
      <c r="K1990" s="22">
        <f t="shared" si="127"/>
        <v>5</v>
      </c>
    </row>
    <row r="1991" spans="1:11">
      <c r="A1991" s="22">
        <f>IFERROR(テーブル_Swim015[[#This Row],[競技番号]],"")</f>
        <v>152</v>
      </c>
      <c r="B1991" s="22">
        <f>IFERROR(テーブル_Swim015[[#This Row],[組]],"")</f>
        <v>1</v>
      </c>
      <c r="C1991" s="22">
        <f>IFERROR(テーブル_Swim015[[#This Row],[水路]],"")</f>
        <v>6</v>
      </c>
      <c r="D1991" s="22" t="str">
        <f t="shared" si="124"/>
        <v>15216</v>
      </c>
      <c r="E1991" s="22">
        <f>IFERROR(テーブル_Swim015[[#This Row],[選手番号]],"")</f>
        <v>41</v>
      </c>
      <c r="F1991" s="22" t="str">
        <f>IFERROR(VLOOKUP(E1991,Sheet3!A:H,3,0),"")</f>
        <v xml:space="preserve">国重　輝樹                    </v>
      </c>
      <c r="G1991" s="22" t="str">
        <f>IFERROR(VLOOKUP(E1991,Sheet3!A:H,8,0),"")</f>
        <v xml:space="preserve">ジャパン丸亀    </v>
      </c>
      <c r="H1991" s="22" t="str">
        <f>IFERROR(VLOOKUP(E1991,Sheet2!A:B,2,0),"")</f>
        <v/>
      </c>
      <c r="I1991" s="22" t="str">
        <f t="shared" si="125"/>
        <v>41152</v>
      </c>
      <c r="J1991" s="22">
        <f t="shared" si="126"/>
        <v>1</v>
      </c>
      <c r="K1991" s="22">
        <f t="shared" si="127"/>
        <v>6</v>
      </c>
    </row>
    <row r="1992" spans="1:11">
      <c r="A1992" s="22">
        <f>IFERROR(テーブル_Swim015[[#This Row],[競技番号]],"")</f>
        <v>152</v>
      </c>
      <c r="B1992" s="22">
        <f>IFERROR(テーブル_Swim015[[#This Row],[組]],"")</f>
        <v>1</v>
      </c>
      <c r="C1992" s="22">
        <f>IFERROR(テーブル_Swim015[[#This Row],[水路]],"")</f>
        <v>7</v>
      </c>
      <c r="D1992" s="22" t="str">
        <f t="shared" si="124"/>
        <v>15217</v>
      </c>
      <c r="E1992" s="22">
        <f>IFERROR(テーブル_Swim015[[#This Row],[選手番号]],"")</f>
        <v>464</v>
      </c>
      <c r="F1992" s="22" t="str">
        <f>IFERROR(VLOOKUP(E1992,Sheet3!A:H,3,0),"")</f>
        <v xml:space="preserve">石崎慎之介                    </v>
      </c>
      <c r="G1992" s="22" t="str">
        <f>IFERROR(VLOOKUP(E1992,Sheet3!A:H,8,0),"")</f>
        <v xml:space="preserve">南海ＤＣ        </v>
      </c>
      <c r="H1992" s="22" t="str">
        <f>IFERROR(VLOOKUP(E1992,Sheet2!A:B,2,0),"")</f>
        <v/>
      </c>
      <c r="I1992" s="22" t="str">
        <f t="shared" si="125"/>
        <v>464152</v>
      </c>
      <c r="J1992" s="22">
        <f t="shared" si="126"/>
        <v>1</v>
      </c>
      <c r="K1992" s="22">
        <f t="shared" si="127"/>
        <v>7</v>
      </c>
    </row>
    <row r="1993" spans="1:11">
      <c r="A1993" s="22">
        <f>IFERROR(テーブル_Swim015[[#This Row],[競技番号]],"")</f>
        <v>152</v>
      </c>
      <c r="B1993" s="22">
        <f>IFERROR(テーブル_Swim015[[#This Row],[組]],"")</f>
        <v>1</v>
      </c>
      <c r="C1993" s="22">
        <f>IFERROR(テーブル_Swim015[[#This Row],[水路]],"")</f>
        <v>8</v>
      </c>
      <c r="D1993" s="22" t="str">
        <f t="shared" si="124"/>
        <v>15218</v>
      </c>
      <c r="E1993" s="22">
        <f>IFERROR(テーブル_Swim015[[#This Row],[選手番号]],"")</f>
        <v>0</v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>0152</v>
      </c>
      <c r="J1993" s="22">
        <f t="shared" si="126"/>
        <v>1</v>
      </c>
      <c r="K1993" s="22">
        <f t="shared" si="127"/>
        <v>8</v>
      </c>
    </row>
    <row r="1994" spans="1:11">
      <c r="A1994" s="22">
        <f>IFERROR(テーブル_Swim015[[#This Row],[競技番号]],"")</f>
        <v>153</v>
      </c>
      <c r="B1994" s="22">
        <f>IFERROR(テーブル_Swim015[[#This Row],[組]],"")</f>
        <v>1</v>
      </c>
      <c r="C1994" s="22">
        <f>IFERROR(テーブル_Swim015[[#This Row],[水路]],"")</f>
        <v>1</v>
      </c>
      <c r="D1994" s="22" t="str">
        <f t="shared" si="124"/>
        <v>15311</v>
      </c>
      <c r="E1994" s="22">
        <f>IFERROR(テーブル_Swim015[[#This Row],[選手番号]],"")</f>
        <v>0</v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>0153</v>
      </c>
      <c r="J1994" s="22">
        <f t="shared" si="126"/>
        <v>1</v>
      </c>
      <c r="K1994" s="22">
        <f t="shared" si="127"/>
        <v>1</v>
      </c>
    </row>
    <row r="1995" spans="1:11">
      <c r="A1995" s="22">
        <f>IFERROR(テーブル_Swim015[[#This Row],[競技番号]],"")</f>
        <v>153</v>
      </c>
      <c r="B1995" s="22">
        <f>IFERROR(テーブル_Swim015[[#This Row],[組]],"")</f>
        <v>1</v>
      </c>
      <c r="C1995" s="22">
        <f>IFERROR(テーブル_Swim015[[#This Row],[水路]],"")</f>
        <v>2</v>
      </c>
      <c r="D1995" s="22" t="str">
        <f t="shared" si="124"/>
        <v>15312</v>
      </c>
      <c r="E1995" s="22">
        <f>IFERROR(テーブル_Swim015[[#This Row],[選手番号]],"")</f>
        <v>547</v>
      </c>
      <c r="F1995" s="22" t="str">
        <f>IFERROR(VLOOKUP(E1995,Sheet3!A:H,3,0),"")</f>
        <v xml:space="preserve">廣井　優花                    </v>
      </c>
      <c r="G1995" s="22" t="str">
        <f>IFERROR(VLOOKUP(E1995,Sheet3!A:H,8,0),"")</f>
        <v xml:space="preserve">八幡浜ＳＣ      </v>
      </c>
      <c r="H1995" s="22" t="str">
        <f>IFERROR(VLOOKUP(E1995,Sheet2!A:B,2,0),"")</f>
        <v/>
      </c>
      <c r="I1995" s="22" t="str">
        <f t="shared" si="125"/>
        <v>547153</v>
      </c>
      <c r="J1995" s="22">
        <f t="shared" si="126"/>
        <v>1</v>
      </c>
      <c r="K1995" s="22">
        <f t="shared" si="127"/>
        <v>2</v>
      </c>
    </row>
    <row r="1996" spans="1:11">
      <c r="A1996" s="22">
        <f>IFERROR(テーブル_Swim015[[#This Row],[競技番号]],"")</f>
        <v>153</v>
      </c>
      <c r="B1996" s="22">
        <f>IFERROR(テーブル_Swim015[[#This Row],[組]],"")</f>
        <v>1</v>
      </c>
      <c r="C1996" s="22">
        <f>IFERROR(テーブル_Swim015[[#This Row],[水路]],"")</f>
        <v>3</v>
      </c>
      <c r="D1996" s="22" t="str">
        <f t="shared" si="124"/>
        <v>15313</v>
      </c>
      <c r="E1996" s="22">
        <f>IFERROR(テーブル_Swim015[[#This Row],[選手番号]],"")</f>
        <v>324</v>
      </c>
      <c r="F1996" s="22" t="str">
        <f>IFERROR(VLOOKUP(E1996,Sheet3!A:H,3,0),"")</f>
        <v xml:space="preserve">大地　彩加                    </v>
      </c>
      <c r="G1996" s="22" t="str">
        <f>IFERROR(VLOOKUP(E1996,Sheet3!A:H,8,0),"")</f>
        <v xml:space="preserve">ハッピー阿南    </v>
      </c>
      <c r="H1996" s="22" t="str">
        <f>IFERROR(VLOOKUP(E1996,Sheet2!A:B,2,0),"")</f>
        <v/>
      </c>
      <c r="I1996" s="22" t="str">
        <f t="shared" si="125"/>
        <v>324153</v>
      </c>
      <c r="J1996" s="22">
        <f t="shared" si="126"/>
        <v>1</v>
      </c>
      <c r="K1996" s="22">
        <f t="shared" si="127"/>
        <v>3</v>
      </c>
    </row>
    <row r="1997" spans="1:11">
      <c r="A1997" s="22">
        <f>IFERROR(テーブル_Swim015[[#This Row],[競技番号]],"")</f>
        <v>153</v>
      </c>
      <c r="B1997" s="22">
        <f>IFERROR(テーブル_Swim015[[#This Row],[組]],"")</f>
        <v>1</v>
      </c>
      <c r="C1997" s="22">
        <f>IFERROR(テーブル_Swim015[[#This Row],[水路]],"")</f>
        <v>4</v>
      </c>
      <c r="D1997" s="22" t="str">
        <f t="shared" si="124"/>
        <v>15314</v>
      </c>
      <c r="E1997" s="22">
        <f>IFERROR(テーブル_Swim015[[#This Row],[選手番号]],"")</f>
        <v>326</v>
      </c>
      <c r="F1997" s="22" t="str">
        <f>IFERROR(VLOOKUP(E1997,Sheet3!A:H,3,0),"")</f>
        <v xml:space="preserve">岸本玲於菜                    </v>
      </c>
      <c r="G1997" s="22" t="str">
        <f>IFERROR(VLOOKUP(E1997,Sheet3!A:H,8,0),"")</f>
        <v xml:space="preserve">ハッピー阿南    </v>
      </c>
      <c r="H1997" s="22" t="str">
        <f>IFERROR(VLOOKUP(E1997,Sheet2!A:B,2,0),"")</f>
        <v/>
      </c>
      <c r="I1997" s="22" t="str">
        <f t="shared" si="125"/>
        <v>326153</v>
      </c>
      <c r="J1997" s="22">
        <f t="shared" si="126"/>
        <v>1</v>
      </c>
      <c r="K1997" s="22">
        <f t="shared" si="127"/>
        <v>4</v>
      </c>
    </row>
    <row r="1998" spans="1:11">
      <c r="A1998" s="22">
        <f>IFERROR(テーブル_Swim015[[#This Row],[競技番号]],"")</f>
        <v>153</v>
      </c>
      <c r="B1998" s="22">
        <f>IFERROR(テーブル_Swim015[[#This Row],[組]],"")</f>
        <v>1</v>
      </c>
      <c r="C1998" s="22">
        <f>IFERROR(テーブル_Swim015[[#This Row],[水路]],"")</f>
        <v>5</v>
      </c>
      <c r="D1998" s="22" t="str">
        <f t="shared" si="124"/>
        <v>15315</v>
      </c>
      <c r="E1998" s="22">
        <f>IFERROR(テーブル_Swim015[[#This Row],[選手番号]],"")</f>
        <v>686</v>
      </c>
      <c r="F1998" s="22" t="str">
        <f>IFERROR(VLOOKUP(E1998,Sheet3!A:H,3,0),"")</f>
        <v xml:space="preserve">水谷　　彩                    </v>
      </c>
      <c r="G1998" s="22" t="str">
        <f>IFERROR(VLOOKUP(E1998,Sheet3!A:H,8,0),"")</f>
        <v xml:space="preserve">コナミ松山      </v>
      </c>
      <c r="H1998" s="22" t="str">
        <f>IFERROR(VLOOKUP(E1998,Sheet2!A:B,2,0),"")</f>
        <v/>
      </c>
      <c r="I1998" s="22" t="str">
        <f t="shared" si="125"/>
        <v>686153</v>
      </c>
      <c r="J1998" s="22">
        <f t="shared" si="126"/>
        <v>1</v>
      </c>
      <c r="K1998" s="22">
        <f t="shared" si="127"/>
        <v>5</v>
      </c>
    </row>
    <row r="1999" spans="1:11">
      <c r="A1999" s="22">
        <f>IFERROR(テーブル_Swim015[[#This Row],[競技番号]],"")</f>
        <v>153</v>
      </c>
      <c r="B1999" s="22">
        <f>IFERROR(テーブル_Swim015[[#This Row],[組]],"")</f>
        <v>1</v>
      </c>
      <c r="C1999" s="22">
        <f>IFERROR(テーブル_Swim015[[#This Row],[水路]],"")</f>
        <v>6</v>
      </c>
      <c r="D1999" s="22" t="str">
        <f t="shared" si="124"/>
        <v>15316</v>
      </c>
      <c r="E1999" s="22">
        <f>IFERROR(テーブル_Swim015[[#This Row],[選手番号]],"")</f>
        <v>508</v>
      </c>
      <c r="F1999" s="22" t="str">
        <f>IFERROR(VLOOKUP(E1999,Sheet3!A:H,3,0),"")</f>
        <v xml:space="preserve">角田　　光                    </v>
      </c>
      <c r="G1999" s="22" t="str">
        <f>IFERROR(VLOOKUP(E1999,Sheet3!A:H,8,0),"")</f>
        <v xml:space="preserve">Z-UP            </v>
      </c>
      <c r="H1999" s="22" t="str">
        <f>IFERROR(VLOOKUP(E1999,Sheet2!A:B,2,0),"")</f>
        <v/>
      </c>
      <c r="I1999" s="22" t="str">
        <f t="shared" si="125"/>
        <v>508153</v>
      </c>
      <c r="J1999" s="22">
        <f t="shared" si="126"/>
        <v>1</v>
      </c>
      <c r="K1999" s="22">
        <f t="shared" si="127"/>
        <v>6</v>
      </c>
    </row>
    <row r="2000" spans="1:11">
      <c r="A2000" s="22">
        <f>IFERROR(テーブル_Swim015[[#This Row],[競技番号]],"")</f>
        <v>153</v>
      </c>
      <c r="B2000" s="22">
        <f>IFERROR(テーブル_Swim015[[#This Row],[組]],"")</f>
        <v>1</v>
      </c>
      <c r="C2000" s="22">
        <f>IFERROR(テーブル_Swim015[[#This Row],[水路]],"")</f>
        <v>7</v>
      </c>
      <c r="D2000" s="22" t="str">
        <f t="shared" si="124"/>
        <v>15317</v>
      </c>
      <c r="E2000" s="22">
        <f>IFERROR(テーブル_Swim015[[#This Row],[選手番号]],"")</f>
        <v>709</v>
      </c>
      <c r="F2000" s="22" t="str">
        <f>IFERROR(VLOOKUP(E2000,Sheet3!A:H,3,0),"")</f>
        <v xml:space="preserve">渡邉ななみ                    </v>
      </c>
      <c r="G2000" s="22" t="str">
        <f>IFERROR(VLOOKUP(E2000,Sheet3!A:H,8,0),"")</f>
        <v xml:space="preserve">しまなみSC      </v>
      </c>
      <c r="H2000" s="22" t="str">
        <f>IFERROR(VLOOKUP(E2000,Sheet2!A:B,2,0),"")</f>
        <v/>
      </c>
      <c r="I2000" s="22" t="str">
        <f t="shared" si="125"/>
        <v>709153</v>
      </c>
      <c r="J2000" s="22">
        <f t="shared" si="126"/>
        <v>1</v>
      </c>
      <c r="K2000" s="22">
        <f t="shared" si="127"/>
        <v>7</v>
      </c>
    </row>
    <row r="2001" spans="1:11">
      <c r="A2001" s="22">
        <f>IFERROR(テーブル_Swim015[[#This Row],[競技番号]],"")</f>
        <v>153</v>
      </c>
      <c r="B2001" s="22">
        <f>IFERROR(テーブル_Swim015[[#This Row],[組]],"")</f>
        <v>1</v>
      </c>
      <c r="C2001" s="22">
        <f>IFERROR(テーブル_Swim015[[#This Row],[水路]],"")</f>
        <v>8</v>
      </c>
      <c r="D2001" s="22" t="str">
        <f t="shared" si="124"/>
        <v>15318</v>
      </c>
      <c r="E2001" s="22">
        <f>IFERROR(テーブル_Swim015[[#This Row],[選手番号]],"")</f>
        <v>0</v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>0153</v>
      </c>
      <c r="J2001" s="22">
        <f t="shared" si="126"/>
        <v>1</v>
      </c>
      <c r="K2001" s="22">
        <f t="shared" si="127"/>
        <v>8</v>
      </c>
    </row>
    <row r="2002" spans="1:11">
      <c r="A2002" s="22">
        <f>IFERROR(テーブル_Swim015[[#This Row],[競技番号]],"")</f>
        <v>153</v>
      </c>
      <c r="B2002" s="22">
        <f>IFERROR(テーブル_Swim015[[#This Row],[組]],"")</f>
        <v>2</v>
      </c>
      <c r="C2002" s="22">
        <f>IFERROR(テーブル_Swim015[[#This Row],[水路]],"")</f>
        <v>1</v>
      </c>
      <c r="D2002" s="22" t="str">
        <f t="shared" ref="D2002:D2065" si="128">CONCATENATE(A2002,B2002,C2002)</f>
        <v>15321</v>
      </c>
      <c r="E2002" s="22">
        <f>IFERROR(テーブル_Swim015[[#This Row],[選手番号]],"")</f>
        <v>449</v>
      </c>
      <c r="F2002" s="22" t="str">
        <f>IFERROR(VLOOKUP(E2002,Sheet3!A:H,3,0),"")</f>
        <v xml:space="preserve">岡本　美里                    </v>
      </c>
      <c r="G2002" s="22" t="str">
        <f>IFERROR(VLOOKUP(E2002,Sheet3!A:H,8,0),"")</f>
        <v xml:space="preserve">五百木ＳＣ      </v>
      </c>
      <c r="H2002" s="22" t="str">
        <f>IFERROR(VLOOKUP(E2002,Sheet2!A:B,2,0),"")</f>
        <v/>
      </c>
      <c r="I2002" s="22" t="str">
        <f t="shared" si="125"/>
        <v>449153</v>
      </c>
      <c r="J2002" s="22">
        <f t="shared" si="126"/>
        <v>2</v>
      </c>
      <c r="K2002" s="22">
        <f t="shared" si="127"/>
        <v>1</v>
      </c>
    </row>
    <row r="2003" spans="1:11">
      <c r="A2003" s="22">
        <f>IFERROR(テーブル_Swim015[[#This Row],[競技番号]],"")</f>
        <v>153</v>
      </c>
      <c r="B2003" s="22">
        <f>IFERROR(テーブル_Swim015[[#This Row],[組]],"")</f>
        <v>2</v>
      </c>
      <c r="C2003" s="22">
        <f>IFERROR(テーブル_Swim015[[#This Row],[水路]],"")</f>
        <v>2</v>
      </c>
      <c r="D2003" s="22" t="str">
        <f t="shared" si="128"/>
        <v>15322</v>
      </c>
      <c r="E2003" s="22">
        <f>IFERROR(テーブル_Swim015[[#This Row],[選手番号]],"")</f>
        <v>67</v>
      </c>
      <c r="F2003" s="22" t="str">
        <f>IFERROR(VLOOKUP(E2003,Sheet3!A:H,3,0),"")</f>
        <v xml:space="preserve">善木　鈴葉                    </v>
      </c>
      <c r="G2003" s="22" t="str">
        <f>IFERROR(VLOOKUP(E2003,Sheet3!A:H,8,0),"")</f>
        <v xml:space="preserve">ジャパン丸亀    </v>
      </c>
      <c r="H2003" s="22" t="str">
        <f>IFERROR(VLOOKUP(E2003,Sheet2!A:B,2,0),"")</f>
        <v/>
      </c>
      <c r="I2003" s="22" t="str">
        <f t="shared" ref="I2003:I2062" si="129">CONCATENATE(E2003,A2003)</f>
        <v>67153</v>
      </c>
      <c r="J2003" s="22">
        <f t="shared" ref="J2003:J2062" si="130">B2003</f>
        <v>2</v>
      </c>
      <c r="K2003" s="22">
        <f t="shared" ref="K2003:K2062" si="131">C2003</f>
        <v>2</v>
      </c>
    </row>
    <row r="2004" spans="1:11">
      <c r="A2004" s="22">
        <f>IFERROR(テーブル_Swim015[[#This Row],[競技番号]],"")</f>
        <v>153</v>
      </c>
      <c r="B2004" s="22">
        <f>IFERROR(テーブル_Swim015[[#This Row],[組]],"")</f>
        <v>2</v>
      </c>
      <c r="C2004" s="22">
        <f>IFERROR(テーブル_Swim015[[#This Row],[水路]],"")</f>
        <v>3</v>
      </c>
      <c r="D2004" s="22" t="str">
        <f t="shared" si="128"/>
        <v>15323</v>
      </c>
      <c r="E2004" s="22">
        <f>IFERROR(テーブル_Swim015[[#This Row],[選手番号]],"")</f>
        <v>230</v>
      </c>
      <c r="F2004" s="22" t="str">
        <f>IFERROR(VLOOKUP(E2004,Sheet3!A:H,3,0),"")</f>
        <v xml:space="preserve">渡邉　　慧                    </v>
      </c>
      <c r="G2004" s="22" t="str">
        <f>IFERROR(VLOOKUP(E2004,Sheet3!A:H,8,0),"")</f>
        <v xml:space="preserve">サンダーＳＳ    </v>
      </c>
      <c r="H2004" s="22" t="str">
        <f>IFERROR(VLOOKUP(E2004,Sheet2!A:B,2,0),"")</f>
        <v/>
      </c>
      <c r="I2004" s="22" t="str">
        <f t="shared" si="129"/>
        <v>230153</v>
      </c>
      <c r="J2004" s="22">
        <f t="shared" si="130"/>
        <v>2</v>
      </c>
      <c r="K2004" s="22">
        <f t="shared" si="131"/>
        <v>3</v>
      </c>
    </row>
    <row r="2005" spans="1:11">
      <c r="A2005" s="22">
        <f>IFERROR(テーブル_Swim015[[#This Row],[競技番号]],"")</f>
        <v>153</v>
      </c>
      <c r="B2005" s="22">
        <f>IFERROR(テーブル_Swim015[[#This Row],[組]],"")</f>
        <v>2</v>
      </c>
      <c r="C2005" s="22">
        <f>IFERROR(テーブル_Swim015[[#This Row],[水路]],"")</f>
        <v>4</v>
      </c>
      <c r="D2005" s="22" t="str">
        <f t="shared" si="128"/>
        <v>15324</v>
      </c>
      <c r="E2005" s="22">
        <f>IFERROR(テーブル_Swim015[[#This Row],[選手番号]],"")</f>
        <v>548</v>
      </c>
      <c r="F2005" s="22" t="str">
        <f>IFERROR(VLOOKUP(E2005,Sheet3!A:H,3,0),"")</f>
        <v xml:space="preserve">三嶋　　拓                    </v>
      </c>
      <c r="G2005" s="22" t="str">
        <f>IFERROR(VLOOKUP(E2005,Sheet3!A:H,8,0),"")</f>
        <v xml:space="preserve">八幡浜ＳＣ      </v>
      </c>
      <c r="H2005" s="22" t="str">
        <f>IFERROR(VLOOKUP(E2005,Sheet2!A:B,2,0),"")</f>
        <v/>
      </c>
      <c r="I2005" s="22" t="str">
        <f t="shared" si="129"/>
        <v>548153</v>
      </c>
      <c r="J2005" s="22">
        <f t="shared" si="130"/>
        <v>2</v>
      </c>
      <c r="K2005" s="22">
        <f t="shared" si="131"/>
        <v>4</v>
      </c>
    </row>
    <row r="2006" spans="1:11">
      <c r="A2006" s="22">
        <f>IFERROR(テーブル_Swim015[[#This Row],[競技番号]],"")</f>
        <v>153</v>
      </c>
      <c r="B2006" s="22">
        <f>IFERROR(テーブル_Swim015[[#This Row],[組]],"")</f>
        <v>2</v>
      </c>
      <c r="C2006" s="22">
        <f>IFERROR(テーブル_Swim015[[#This Row],[水路]],"")</f>
        <v>5</v>
      </c>
      <c r="D2006" s="22" t="str">
        <f t="shared" si="128"/>
        <v>15325</v>
      </c>
      <c r="E2006" s="22">
        <f>IFERROR(テーブル_Swim015[[#This Row],[選手番号]],"")</f>
        <v>26</v>
      </c>
      <c r="F2006" s="22" t="str">
        <f>IFERROR(VLOOKUP(E2006,Sheet3!A:H,3,0),"")</f>
        <v xml:space="preserve">淺田　陽菜                    </v>
      </c>
      <c r="G2006" s="22" t="str">
        <f>IFERROR(VLOOKUP(E2006,Sheet3!A:H,8,0),"")</f>
        <v xml:space="preserve">ジャパン高松    </v>
      </c>
      <c r="H2006" s="22" t="str">
        <f>IFERROR(VLOOKUP(E2006,Sheet2!A:B,2,0),"")</f>
        <v/>
      </c>
      <c r="I2006" s="22" t="str">
        <f t="shared" si="129"/>
        <v>26153</v>
      </c>
      <c r="J2006" s="22">
        <f t="shared" si="130"/>
        <v>2</v>
      </c>
      <c r="K2006" s="22">
        <f t="shared" si="131"/>
        <v>5</v>
      </c>
    </row>
    <row r="2007" spans="1:11">
      <c r="A2007" s="22">
        <f>IFERROR(テーブル_Swim015[[#This Row],[競技番号]],"")</f>
        <v>153</v>
      </c>
      <c r="B2007" s="22">
        <f>IFERROR(テーブル_Swim015[[#This Row],[組]],"")</f>
        <v>2</v>
      </c>
      <c r="C2007" s="22">
        <f>IFERROR(テーブル_Swim015[[#This Row],[水路]],"")</f>
        <v>6</v>
      </c>
      <c r="D2007" s="22" t="str">
        <f t="shared" si="128"/>
        <v>15326</v>
      </c>
      <c r="E2007" s="22">
        <f>IFERROR(テーブル_Swim015[[#This Row],[選手番号]],"")</f>
        <v>335</v>
      </c>
      <c r="F2007" s="22" t="str">
        <f>IFERROR(VLOOKUP(E2007,Sheet3!A:H,3,0),"")</f>
        <v xml:space="preserve">友江　　渚                    </v>
      </c>
      <c r="G2007" s="22" t="str">
        <f>IFERROR(VLOOKUP(E2007,Sheet3!A:H,8,0),"")</f>
        <v xml:space="preserve">ハッピー鴨島    </v>
      </c>
      <c r="H2007" s="22" t="str">
        <f>IFERROR(VLOOKUP(E2007,Sheet2!A:B,2,0),"")</f>
        <v/>
      </c>
      <c r="I2007" s="22" t="str">
        <f t="shared" si="129"/>
        <v>335153</v>
      </c>
      <c r="J2007" s="22">
        <f t="shared" si="130"/>
        <v>2</v>
      </c>
      <c r="K2007" s="22">
        <f t="shared" si="131"/>
        <v>6</v>
      </c>
    </row>
    <row r="2008" spans="1:11">
      <c r="A2008" s="22">
        <f>IFERROR(テーブル_Swim015[[#This Row],[競技番号]],"")</f>
        <v>153</v>
      </c>
      <c r="B2008" s="22">
        <f>IFERROR(テーブル_Swim015[[#This Row],[組]],"")</f>
        <v>2</v>
      </c>
      <c r="C2008" s="22">
        <f>IFERROR(テーブル_Swim015[[#This Row],[水路]],"")</f>
        <v>7</v>
      </c>
      <c r="D2008" s="22" t="str">
        <f t="shared" si="128"/>
        <v>15327</v>
      </c>
      <c r="E2008" s="22">
        <f>IFERROR(テーブル_Swim015[[#This Row],[選手番号]],"")</f>
        <v>276</v>
      </c>
      <c r="F2008" s="22" t="str">
        <f>IFERROR(VLOOKUP(E2008,Sheet3!A:H,3,0),"")</f>
        <v xml:space="preserve">岸下　沙希                    </v>
      </c>
      <c r="G2008" s="22" t="str">
        <f>IFERROR(VLOOKUP(E2008,Sheet3!A:H,8,0),"")</f>
        <v xml:space="preserve">ジャパン三木    </v>
      </c>
      <c r="H2008" s="22" t="str">
        <f>IFERROR(VLOOKUP(E2008,Sheet2!A:B,2,0),"")</f>
        <v/>
      </c>
      <c r="I2008" s="22" t="str">
        <f t="shared" si="129"/>
        <v>276153</v>
      </c>
      <c r="J2008" s="22">
        <f t="shared" si="130"/>
        <v>2</v>
      </c>
      <c r="K2008" s="22">
        <f t="shared" si="131"/>
        <v>7</v>
      </c>
    </row>
    <row r="2009" spans="1:11">
      <c r="A2009" s="22">
        <f>IFERROR(テーブル_Swim015[[#This Row],[競技番号]],"")</f>
        <v>153</v>
      </c>
      <c r="B2009" s="22">
        <f>IFERROR(テーブル_Swim015[[#This Row],[組]],"")</f>
        <v>2</v>
      </c>
      <c r="C2009" s="22">
        <f>IFERROR(テーブル_Swim015[[#This Row],[水路]],"")</f>
        <v>8</v>
      </c>
      <c r="D2009" s="22" t="str">
        <f t="shared" si="128"/>
        <v>15328</v>
      </c>
      <c r="E2009" s="22">
        <f>IFERROR(テーブル_Swim015[[#This Row],[選手番号]],"")</f>
        <v>510</v>
      </c>
      <c r="F2009" s="22" t="str">
        <f>IFERROR(VLOOKUP(E2009,Sheet3!A:H,3,0),"")</f>
        <v xml:space="preserve">魚本　祈子                    </v>
      </c>
      <c r="G2009" s="22" t="str">
        <f>IFERROR(VLOOKUP(E2009,Sheet3!A:H,8,0),"")</f>
        <v xml:space="preserve">Z-UP            </v>
      </c>
      <c r="H2009" s="22" t="str">
        <f>IFERROR(VLOOKUP(E2009,Sheet2!A:B,2,0),"")</f>
        <v/>
      </c>
      <c r="I2009" s="22" t="str">
        <f t="shared" si="129"/>
        <v>510153</v>
      </c>
      <c r="J2009" s="22">
        <f t="shared" si="130"/>
        <v>2</v>
      </c>
      <c r="K2009" s="22">
        <f t="shared" si="131"/>
        <v>8</v>
      </c>
    </row>
    <row r="2010" spans="1:11">
      <c r="A2010" s="22">
        <f>IFERROR(テーブル_Swim015[[#This Row],[競技番号]],"")</f>
        <v>154</v>
      </c>
      <c r="B2010" s="22">
        <f>IFERROR(テーブル_Swim015[[#This Row],[組]],"")</f>
        <v>1</v>
      </c>
      <c r="C2010" s="22">
        <f>IFERROR(テーブル_Swim015[[#This Row],[水路]],"")</f>
        <v>1</v>
      </c>
      <c r="D2010" s="22" t="str">
        <f t="shared" si="128"/>
        <v>15411</v>
      </c>
      <c r="E2010" s="22">
        <f>IFERROR(テーブル_Swim015[[#This Row],[選手番号]],"")</f>
        <v>0</v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>0154</v>
      </c>
      <c r="J2010" s="22">
        <f t="shared" si="130"/>
        <v>1</v>
      </c>
      <c r="K2010" s="22">
        <f t="shared" si="131"/>
        <v>1</v>
      </c>
    </row>
    <row r="2011" spans="1:11">
      <c r="A2011" s="22">
        <f>IFERROR(テーブル_Swim015[[#This Row],[競技番号]],"")</f>
        <v>154</v>
      </c>
      <c r="B2011" s="22">
        <f>IFERROR(テーブル_Swim015[[#This Row],[組]],"")</f>
        <v>1</v>
      </c>
      <c r="C2011" s="22">
        <f>IFERROR(テーブル_Swim015[[#This Row],[水路]],"")</f>
        <v>2</v>
      </c>
      <c r="D2011" s="22" t="str">
        <f t="shared" si="128"/>
        <v>15412</v>
      </c>
      <c r="E2011" s="22">
        <f>IFERROR(テーブル_Swim015[[#This Row],[選手番号]],"")</f>
        <v>0</v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>0154</v>
      </c>
      <c r="J2011" s="22">
        <f t="shared" si="130"/>
        <v>1</v>
      </c>
      <c r="K2011" s="22">
        <f t="shared" si="131"/>
        <v>2</v>
      </c>
    </row>
    <row r="2012" spans="1:11">
      <c r="A2012" s="22">
        <f>IFERROR(テーブル_Swim015[[#This Row],[競技番号]],"")</f>
        <v>154</v>
      </c>
      <c r="B2012" s="22">
        <f>IFERROR(テーブル_Swim015[[#This Row],[組]],"")</f>
        <v>1</v>
      </c>
      <c r="C2012" s="22">
        <f>IFERROR(テーブル_Swim015[[#This Row],[水路]],"")</f>
        <v>3</v>
      </c>
      <c r="D2012" s="22" t="str">
        <f t="shared" si="128"/>
        <v>15413</v>
      </c>
      <c r="E2012" s="22">
        <f>IFERROR(テーブル_Swim015[[#This Row],[選手番号]],"")</f>
        <v>834</v>
      </c>
      <c r="F2012" s="22" t="str">
        <f>IFERROR(VLOOKUP(E2012,Sheet3!A:H,3,0),"")</f>
        <v xml:space="preserve">東　　蒼太                    </v>
      </c>
      <c r="G2012" s="22" t="str">
        <f>IFERROR(VLOOKUP(E2012,Sheet3!A:H,8,0),"")</f>
        <v xml:space="preserve">ﾌｨｯﾀ高知        </v>
      </c>
      <c r="H2012" s="22" t="str">
        <f>IFERROR(VLOOKUP(E2012,Sheet2!A:B,2,0),"")</f>
        <v/>
      </c>
      <c r="I2012" s="22" t="str">
        <f t="shared" si="129"/>
        <v>834154</v>
      </c>
      <c r="J2012" s="22">
        <f t="shared" si="130"/>
        <v>1</v>
      </c>
      <c r="K2012" s="22">
        <f t="shared" si="131"/>
        <v>3</v>
      </c>
    </row>
    <row r="2013" spans="1:11">
      <c r="A2013" s="22">
        <f>IFERROR(テーブル_Swim015[[#This Row],[競技番号]],"")</f>
        <v>154</v>
      </c>
      <c r="B2013" s="22">
        <f>IFERROR(テーブル_Swim015[[#This Row],[組]],"")</f>
        <v>1</v>
      </c>
      <c r="C2013" s="22">
        <f>IFERROR(テーブル_Swim015[[#This Row],[水路]],"")</f>
        <v>4</v>
      </c>
      <c r="D2013" s="22" t="str">
        <f t="shared" si="128"/>
        <v>15414</v>
      </c>
      <c r="E2013" s="22">
        <f>IFERROR(テーブル_Swim015[[#This Row],[選手番号]],"")</f>
        <v>293</v>
      </c>
      <c r="F2013" s="22" t="str">
        <f>IFERROR(VLOOKUP(E2013,Sheet3!A:H,3,0),"")</f>
        <v xml:space="preserve">山田　大地                    </v>
      </c>
      <c r="G2013" s="22" t="str">
        <f>IFERROR(VLOOKUP(E2013,Sheet3!A:H,8,0),"")</f>
        <v xml:space="preserve">ＷＡＭＳＴ      </v>
      </c>
      <c r="H2013" s="22" t="str">
        <f>IFERROR(VLOOKUP(E2013,Sheet2!A:B,2,0),"")</f>
        <v/>
      </c>
      <c r="I2013" s="22" t="str">
        <f t="shared" si="129"/>
        <v>293154</v>
      </c>
      <c r="J2013" s="22">
        <f t="shared" si="130"/>
        <v>1</v>
      </c>
      <c r="K2013" s="22">
        <f t="shared" si="131"/>
        <v>4</v>
      </c>
    </row>
    <row r="2014" spans="1:11">
      <c r="A2014" s="22">
        <f>IFERROR(テーブル_Swim015[[#This Row],[競技番号]],"")</f>
        <v>154</v>
      </c>
      <c r="B2014" s="22">
        <f>IFERROR(テーブル_Swim015[[#This Row],[組]],"")</f>
        <v>1</v>
      </c>
      <c r="C2014" s="22">
        <f>IFERROR(テーブル_Swim015[[#This Row],[水路]],"")</f>
        <v>5</v>
      </c>
      <c r="D2014" s="22" t="str">
        <f t="shared" si="128"/>
        <v>15415</v>
      </c>
      <c r="E2014" s="22">
        <f>IFERROR(テーブル_Swim015[[#This Row],[選手番号]],"")</f>
        <v>431</v>
      </c>
      <c r="F2014" s="22" t="str">
        <f>IFERROR(VLOOKUP(E2014,Sheet3!A:H,3,0),"")</f>
        <v xml:space="preserve">山中　大輔                    </v>
      </c>
      <c r="G2014" s="22" t="str">
        <f>IFERROR(VLOOKUP(E2014,Sheet3!A:H,8,0),"")</f>
        <v xml:space="preserve">フィッタ新居浜  </v>
      </c>
      <c r="H2014" s="22" t="str">
        <f>IFERROR(VLOOKUP(E2014,Sheet2!A:B,2,0),"")</f>
        <v/>
      </c>
      <c r="I2014" s="22" t="str">
        <f t="shared" si="129"/>
        <v>431154</v>
      </c>
      <c r="J2014" s="22">
        <f t="shared" si="130"/>
        <v>1</v>
      </c>
      <c r="K2014" s="22">
        <f t="shared" si="131"/>
        <v>5</v>
      </c>
    </row>
    <row r="2015" spans="1:11">
      <c r="A2015" s="22">
        <f>IFERROR(テーブル_Swim015[[#This Row],[競技番号]],"")</f>
        <v>154</v>
      </c>
      <c r="B2015" s="22">
        <f>IFERROR(テーブル_Swim015[[#This Row],[組]],"")</f>
        <v>1</v>
      </c>
      <c r="C2015" s="22">
        <f>IFERROR(テーブル_Swim015[[#This Row],[水路]],"")</f>
        <v>6</v>
      </c>
      <c r="D2015" s="22" t="str">
        <f t="shared" si="128"/>
        <v>15416</v>
      </c>
      <c r="E2015" s="22">
        <f>IFERROR(テーブル_Swim015[[#This Row],[選手番号]],"")</f>
        <v>0</v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>0154</v>
      </c>
      <c r="J2015" s="22">
        <f t="shared" si="130"/>
        <v>1</v>
      </c>
      <c r="K2015" s="22">
        <f t="shared" si="131"/>
        <v>6</v>
      </c>
    </row>
    <row r="2016" spans="1:11">
      <c r="A2016" s="22">
        <f>IFERROR(テーブル_Swim015[[#This Row],[競技番号]],"")</f>
        <v>154</v>
      </c>
      <c r="B2016" s="22">
        <f>IFERROR(テーブル_Swim015[[#This Row],[組]],"")</f>
        <v>1</v>
      </c>
      <c r="C2016" s="22">
        <f>IFERROR(テーブル_Swim015[[#This Row],[水路]],"")</f>
        <v>7</v>
      </c>
      <c r="D2016" s="22" t="str">
        <f t="shared" si="128"/>
        <v>15417</v>
      </c>
      <c r="E2016" s="22">
        <f>IFERROR(テーブル_Swim015[[#This Row],[選手番号]],"")</f>
        <v>0</v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>0154</v>
      </c>
      <c r="J2016" s="22">
        <f t="shared" si="130"/>
        <v>1</v>
      </c>
      <c r="K2016" s="22">
        <f t="shared" si="131"/>
        <v>7</v>
      </c>
    </row>
    <row r="2017" spans="1:11">
      <c r="A2017" s="22">
        <f>IFERROR(テーブル_Swim015[[#This Row],[競技番号]],"")</f>
        <v>154</v>
      </c>
      <c r="B2017" s="22">
        <f>IFERROR(テーブル_Swim015[[#This Row],[組]],"")</f>
        <v>1</v>
      </c>
      <c r="C2017" s="22">
        <f>IFERROR(テーブル_Swim015[[#This Row],[水路]],"")</f>
        <v>8</v>
      </c>
      <c r="D2017" s="22" t="str">
        <f t="shared" si="128"/>
        <v>15418</v>
      </c>
      <c r="E2017" s="22">
        <f>IFERROR(テーブル_Swim015[[#This Row],[選手番号]],"")</f>
        <v>0</v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>0154</v>
      </c>
      <c r="J2017" s="22">
        <f t="shared" si="130"/>
        <v>1</v>
      </c>
      <c r="K2017" s="22">
        <f t="shared" si="131"/>
        <v>8</v>
      </c>
    </row>
    <row r="2018" spans="1:11">
      <c r="A2018" s="22">
        <f>IFERROR(テーブル_Swim015[[#This Row],[競技番号]],"")</f>
        <v>154</v>
      </c>
      <c r="B2018" s="22">
        <f>IFERROR(テーブル_Swim015[[#This Row],[組]],"")</f>
        <v>2</v>
      </c>
      <c r="C2018" s="22">
        <f>IFERROR(テーブル_Swim015[[#This Row],[水路]],"")</f>
        <v>1</v>
      </c>
      <c r="D2018" s="22" t="str">
        <f t="shared" si="128"/>
        <v>15421</v>
      </c>
      <c r="E2018" s="22">
        <f>IFERROR(テーブル_Swim015[[#This Row],[選手番号]],"")</f>
        <v>764</v>
      </c>
      <c r="F2018" s="22" t="str">
        <f>IFERROR(VLOOKUP(E2018,Sheet3!A:H,3,0),"")</f>
        <v xml:space="preserve">宮本　雄也                    </v>
      </c>
      <c r="G2018" s="22" t="str">
        <f>IFERROR(VLOOKUP(E2018,Sheet3!A:H,8,0),"")</f>
        <v xml:space="preserve">ZEYO-ST         </v>
      </c>
      <c r="H2018" s="22" t="str">
        <f>IFERROR(VLOOKUP(E2018,Sheet2!A:B,2,0),"")</f>
        <v/>
      </c>
      <c r="I2018" s="22" t="str">
        <f t="shared" si="129"/>
        <v>764154</v>
      </c>
      <c r="J2018" s="22">
        <f t="shared" si="130"/>
        <v>2</v>
      </c>
      <c r="K2018" s="22">
        <f t="shared" si="131"/>
        <v>1</v>
      </c>
    </row>
    <row r="2019" spans="1:11">
      <c r="A2019" s="22">
        <f>IFERROR(テーブル_Swim015[[#This Row],[競技番号]],"")</f>
        <v>154</v>
      </c>
      <c r="B2019" s="22">
        <f>IFERROR(テーブル_Swim015[[#This Row],[組]],"")</f>
        <v>2</v>
      </c>
      <c r="C2019" s="22">
        <f>IFERROR(テーブル_Swim015[[#This Row],[水路]],"")</f>
        <v>2</v>
      </c>
      <c r="D2019" s="22" t="str">
        <f t="shared" si="128"/>
        <v>15422</v>
      </c>
      <c r="E2019" s="22">
        <f>IFERROR(テーブル_Swim015[[#This Row],[選手番号]],"")</f>
        <v>177</v>
      </c>
      <c r="F2019" s="22" t="str">
        <f>IFERROR(VLOOKUP(E2019,Sheet3!A:H,3,0),"")</f>
        <v xml:space="preserve">下舞　夏夢                    </v>
      </c>
      <c r="G2019" s="22" t="str">
        <f>IFERROR(VLOOKUP(E2019,Sheet3!A:H,8,0),"")</f>
        <v xml:space="preserve">坂出伊藤ＳＳ    </v>
      </c>
      <c r="H2019" s="22" t="str">
        <f>IFERROR(VLOOKUP(E2019,Sheet2!A:B,2,0),"")</f>
        <v/>
      </c>
      <c r="I2019" s="22" t="str">
        <f t="shared" si="129"/>
        <v>177154</v>
      </c>
      <c r="J2019" s="22">
        <f t="shared" si="130"/>
        <v>2</v>
      </c>
      <c r="K2019" s="22">
        <f t="shared" si="131"/>
        <v>2</v>
      </c>
    </row>
    <row r="2020" spans="1:11">
      <c r="A2020" s="22">
        <f>IFERROR(テーブル_Swim015[[#This Row],[競技番号]],"")</f>
        <v>154</v>
      </c>
      <c r="B2020" s="22">
        <f>IFERROR(テーブル_Swim015[[#This Row],[組]],"")</f>
        <v>2</v>
      </c>
      <c r="C2020" s="22">
        <f>IFERROR(テーブル_Swim015[[#This Row],[水路]],"")</f>
        <v>3</v>
      </c>
      <c r="D2020" s="22" t="str">
        <f t="shared" si="128"/>
        <v>15423</v>
      </c>
      <c r="E2020" s="22">
        <f>IFERROR(テーブル_Swim015[[#This Row],[選手番号]],"")</f>
        <v>353</v>
      </c>
      <c r="F2020" s="22" t="str">
        <f>IFERROR(VLOOKUP(E2020,Sheet3!A:H,3,0),"")</f>
        <v xml:space="preserve">幸津　　成                    </v>
      </c>
      <c r="G2020" s="22" t="str">
        <f>IFERROR(VLOOKUP(E2020,Sheet3!A:H,8,0),"")</f>
        <v xml:space="preserve">ＯＫＳＳ        </v>
      </c>
      <c r="H2020" s="22" t="str">
        <f>IFERROR(VLOOKUP(E2020,Sheet2!A:B,2,0),"")</f>
        <v/>
      </c>
      <c r="I2020" s="22" t="str">
        <f t="shared" si="129"/>
        <v>353154</v>
      </c>
      <c r="J2020" s="22">
        <f t="shared" si="130"/>
        <v>2</v>
      </c>
      <c r="K2020" s="22">
        <f t="shared" si="131"/>
        <v>3</v>
      </c>
    </row>
    <row r="2021" spans="1:11">
      <c r="A2021" s="22">
        <f>IFERROR(テーブル_Swim015[[#This Row],[競技番号]],"")</f>
        <v>154</v>
      </c>
      <c r="B2021" s="22">
        <f>IFERROR(テーブル_Swim015[[#This Row],[組]],"")</f>
        <v>2</v>
      </c>
      <c r="C2021" s="22">
        <f>IFERROR(テーブル_Swim015[[#This Row],[水路]],"")</f>
        <v>4</v>
      </c>
      <c r="D2021" s="22" t="str">
        <f t="shared" si="128"/>
        <v>15424</v>
      </c>
      <c r="E2021" s="22">
        <f>IFERROR(テーブル_Swim015[[#This Row],[選手番号]],"")</f>
        <v>396</v>
      </c>
      <c r="F2021" s="22" t="str">
        <f>IFERROR(VLOOKUP(E2021,Sheet3!A:H,3,0),"")</f>
        <v xml:space="preserve">山本　雅久                    </v>
      </c>
      <c r="G2021" s="22" t="str">
        <f>IFERROR(VLOOKUP(E2021,Sheet3!A:H,8,0),"")</f>
        <v xml:space="preserve">ＯＫ藍住        </v>
      </c>
      <c r="H2021" s="22" t="str">
        <f>IFERROR(VLOOKUP(E2021,Sheet2!A:B,2,0),"")</f>
        <v/>
      </c>
      <c r="I2021" s="22" t="str">
        <f t="shared" si="129"/>
        <v>396154</v>
      </c>
      <c r="J2021" s="22">
        <f t="shared" si="130"/>
        <v>2</v>
      </c>
      <c r="K2021" s="22">
        <f t="shared" si="131"/>
        <v>4</v>
      </c>
    </row>
    <row r="2022" spans="1:11">
      <c r="A2022" s="22">
        <f>IFERROR(テーブル_Swim015[[#This Row],[競技番号]],"")</f>
        <v>154</v>
      </c>
      <c r="B2022" s="22">
        <f>IFERROR(テーブル_Swim015[[#This Row],[組]],"")</f>
        <v>2</v>
      </c>
      <c r="C2022" s="22">
        <f>IFERROR(テーブル_Swim015[[#This Row],[水路]],"")</f>
        <v>5</v>
      </c>
      <c r="D2022" s="22" t="str">
        <f t="shared" si="128"/>
        <v>15425</v>
      </c>
      <c r="E2022" s="22">
        <f>IFERROR(テーブル_Swim015[[#This Row],[選手番号]],"")</f>
        <v>566</v>
      </c>
      <c r="F2022" s="22" t="str">
        <f>IFERROR(VLOOKUP(E2022,Sheet3!A:H,3,0),"")</f>
        <v xml:space="preserve">兵頭　慧真                    </v>
      </c>
      <c r="G2022" s="22" t="str">
        <f>IFERROR(VLOOKUP(E2022,Sheet3!A:H,8,0),"")</f>
        <v xml:space="preserve">アズサ松山      </v>
      </c>
      <c r="H2022" s="22" t="str">
        <f>IFERROR(VLOOKUP(E2022,Sheet2!A:B,2,0),"")</f>
        <v/>
      </c>
      <c r="I2022" s="22" t="str">
        <f t="shared" si="129"/>
        <v>566154</v>
      </c>
      <c r="J2022" s="22">
        <f t="shared" si="130"/>
        <v>2</v>
      </c>
      <c r="K2022" s="22">
        <f t="shared" si="131"/>
        <v>5</v>
      </c>
    </row>
    <row r="2023" spans="1:11">
      <c r="A2023" s="22">
        <f>IFERROR(テーブル_Swim015[[#This Row],[競技番号]],"")</f>
        <v>154</v>
      </c>
      <c r="B2023" s="22">
        <f>IFERROR(テーブル_Swim015[[#This Row],[組]],"")</f>
        <v>2</v>
      </c>
      <c r="C2023" s="22">
        <f>IFERROR(テーブル_Swim015[[#This Row],[水路]],"")</f>
        <v>6</v>
      </c>
      <c r="D2023" s="22" t="str">
        <f t="shared" si="128"/>
        <v>15426</v>
      </c>
      <c r="E2023" s="22">
        <f>IFERROR(テーブル_Swim015[[#This Row],[選手番号]],"")</f>
        <v>499</v>
      </c>
      <c r="F2023" s="22" t="str">
        <f>IFERROR(VLOOKUP(E2023,Sheet3!A:H,3,0),"")</f>
        <v xml:space="preserve">矢野　結都                    </v>
      </c>
      <c r="G2023" s="22" t="str">
        <f>IFERROR(VLOOKUP(E2023,Sheet3!A:H,8,0),"")</f>
        <v xml:space="preserve">瀬戸内温泉      </v>
      </c>
      <c r="H2023" s="22" t="str">
        <f>IFERROR(VLOOKUP(E2023,Sheet2!A:B,2,0),"")</f>
        <v/>
      </c>
      <c r="I2023" s="22" t="str">
        <f t="shared" si="129"/>
        <v>499154</v>
      </c>
      <c r="J2023" s="22">
        <f t="shared" si="130"/>
        <v>2</v>
      </c>
      <c r="K2023" s="22">
        <f t="shared" si="131"/>
        <v>6</v>
      </c>
    </row>
    <row r="2024" spans="1:11">
      <c r="A2024" s="22">
        <f>IFERROR(テーブル_Swim015[[#This Row],[競技番号]],"")</f>
        <v>154</v>
      </c>
      <c r="B2024" s="22">
        <f>IFERROR(テーブル_Swim015[[#This Row],[組]],"")</f>
        <v>2</v>
      </c>
      <c r="C2024" s="22">
        <f>IFERROR(テーブル_Swim015[[#This Row],[水路]],"")</f>
        <v>7</v>
      </c>
      <c r="D2024" s="22" t="str">
        <f t="shared" si="128"/>
        <v>15427</v>
      </c>
      <c r="E2024" s="22">
        <f>IFERROR(テーブル_Swim015[[#This Row],[選手番号]],"")</f>
        <v>504</v>
      </c>
      <c r="F2024" s="22" t="str">
        <f>IFERROR(VLOOKUP(E2024,Sheet3!A:H,3,0),"")</f>
        <v xml:space="preserve">越智　　照                    </v>
      </c>
      <c r="G2024" s="22" t="str">
        <f>IFERROR(VLOOKUP(E2024,Sheet3!A:H,8,0),"")</f>
        <v xml:space="preserve">Z-UP            </v>
      </c>
      <c r="H2024" s="22" t="str">
        <f>IFERROR(VLOOKUP(E2024,Sheet2!A:B,2,0),"")</f>
        <v/>
      </c>
      <c r="I2024" s="22" t="str">
        <f t="shared" si="129"/>
        <v>504154</v>
      </c>
      <c r="J2024" s="22">
        <f t="shared" si="130"/>
        <v>2</v>
      </c>
      <c r="K2024" s="22">
        <f t="shared" si="131"/>
        <v>7</v>
      </c>
    </row>
    <row r="2025" spans="1:11">
      <c r="A2025" s="22">
        <f>IFERROR(テーブル_Swim015[[#This Row],[競技番号]],"")</f>
        <v>154</v>
      </c>
      <c r="B2025" s="22">
        <f>IFERROR(テーブル_Swim015[[#This Row],[組]],"")</f>
        <v>2</v>
      </c>
      <c r="C2025" s="22">
        <f>IFERROR(テーブル_Swim015[[#This Row],[水路]],"")</f>
        <v>8</v>
      </c>
      <c r="D2025" s="22" t="str">
        <f t="shared" si="128"/>
        <v>15428</v>
      </c>
      <c r="E2025" s="22">
        <f>IFERROR(テーブル_Swim015[[#This Row],[選手番号]],"")</f>
        <v>609</v>
      </c>
      <c r="F2025" s="22" t="str">
        <f>IFERROR(VLOOKUP(E2025,Sheet3!A:H,3,0),"")</f>
        <v xml:space="preserve">伊藤　路人                    </v>
      </c>
      <c r="G2025" s="22" t="str">
        <f>IFERROR(VLOOKUP(E2025,Sheet3!A:H,8,0),"")</f>
        <v xml:space="preserve">フィッタ松山    </v>
      </c>
      <c r="H2025" s="22" t="str">
        <f>IFERROR(VLOOKUP(E2025,Sheet2!A:B,2,0),"")</f>
        <v/>
      </c>
      <c r="I2025" s="22" t="str">
        <f t="shared" si="129"/>
        <v>609154</v>
      </c>
      <c r="J2025" s="22">
        <f t="shared" si="130"/>
        <v>2</v>
      </c>
      <c r="K2025" s="22">
        <f t="shared" si="131"/>
        <v>8</v>
      </c>
    </row>
    <row r="2026" spans="1:11">
      <c r="A2026" s="22">
        <f>IFERROR(テーブル_Swim015[[#This Row],[競技番号]],"")</f>
        <v>154</v>
      </c>
      <c r="B2026" s="22">
        <f>IFERROR(テーブル_Swim015[[#This Row],[組]],"")</f>
        <v>3</v>
      </c>
      <c r="C2026" s="22">
        <f>IFERROR(テーブル_Swim015[[#This Row],[水路]],"")</f>
        <v>1</v>
      </c>
      <c r="D2026" s="22" t="str">
        <f t="shared" si="128"/>
        <v>15431</v>
      </c>
      <c r="E2026" s="22">
        <f>IFERROR(テーブル_Swim015[[#This Row],[選手番号]],"")</f>
        <v>9</v>
      </c>
      <c r="F2026" s="22" t="str">
        <f>IFERROR(VLOOKUP(E2026,Sheet3!A:H,3,0),"")</f>
        <v xml:space="preserve">黒田　　陽                    </v>
      </c>
      <c r="G2026" s="22" t="str">
        <f>IFERROR(VLOOKUP(E2026,Sheet3!A:H,8,0),"")</f>
        <v xml:space="preserve">ジャパン高松    </v>
      </c>
      <c r="H2026" s="22" t="str">
        <f>IFERROR(VLOOKUP(E2026,Sheet2!A:B,2,0),"")</f>
        <v/>
      </c>
      <c r="I2026" s="22" t="str">
        <f t="shared" si="129"/>
        <v>9154</v>
      </c>
      <c r="J2026" s="22">
        <f t="shared" si="130"/>
        <v>3</v>
      </c>
      <c r="K2026" s="22">
        <f t="shared" si="131"/>
        <v>1</v>
      </c>
    </row>
    <row r="2027" spans="1:11">
      <c r="A2027" s="22">
        <f>IFERROR(テーブル_Swim015[[#This Row],[競技番号]],"")</f>
        <v>154</v>
      </c>
      <c r="B2027" s="22">
        <f>IFERROR(テーブル_Swim015[[#This Row],[組]],"")</f>
        <v>3</v>
      </c>
      <c r="C2027" s="22">
        <f>IFERROR(テーブル_Swim015[[#This Row],[水路]],"")</f>
        <v>2</v>
      </c>
      <c r="D2027" s="22" t="str">
        <f t="shared" si="128"/>
        <v>15432</v>
      </c>
      <c r="E2027" s="22">
        <f>IFERROR(テーブル_Swim015[[#This Row],[選手番号]],"")</f>
        <v>346</v>
      </c>
      <c r="F2027" s="22" t="str">
        <f>IFERROR(VLOOKUP(E2027,Sheet3!A:H,3,0),"")</f>
        <v xml:space="preserve">相原　大地                    </v>
      </c>
      <c r="G2027" s="22" t="str">
        <f>IFERROR(VLOOKUP(E2027,Sheet3!A:H,8,0),"")</f>
        <v xml:space="preserve">ＯＫＳＳ        </v>
      </c>
      <c r="H2027" s="22" t="str">
        <f>IFERROR(VLOOKUP(E2027,Sheet2!A:B,2,0),"")</f>
        <v/>
      </c>
      <c r="I2027" s="22" t="str">
        <f t="shared" si="129"/>
        <v>346154</v>
      </c>
      <c r="J2027" s="22">
        <f t="shared" si="130"/>
        <v>3</v>
      </c>
      <c r="K2027" s="22">
        <f t="shared" si="131"/>
        <v>2</v>
      </c>
    </row>
    <row r="2028" spans="1:11">
      <c r="A2028" s="22">
        <f>IFERROR(テーブル_Swim015[[#This Row],[競技番号]],"")</f>
        <v>154</v>
      </c>
      <c r="B2028" s="22">
        <f>IFERROR(テーブル_Swim015[[#This Row],[組]],"")</f>
        <v>3</v>
      </c>
      <c r="C2028" s="22">
        <f>IFERROR(テーブル_Swim015[[#This Row],[水路]],"")</f>
        <v>3</v>
      </c>
      <c r="D2028" s="22" t="str">
        <f t="shared" si="128"/>
        <v>15433</v>
      </c>
      <c r="E2028" s="22">
        <f>IFERROR(テーブル_Swim015[[#This Row],[選手番号]],"")</f>
        <v>642</v>
      </c>
      <c r="F2028" s="22" t="str">
        <f>IFERROR(VLOOKUP(E2028,Sheet3!A:H,3,0),"")</f>
        <v xml:space="preserve">山﨑　太陽                    </v>
      </c>
      <c r="G2028" s="22" t="str">
        <f>IFERROR(VLOOKUP(E2028,Sheet3!A:H,8,0),"")</f>
        <v xml:space="preserve">コミュニティ    </v>
      </c>
      <c r="H2028" s="22" t="str">
        <f>IFERROR(VLOOKUP(E2028,Sheet2!A:B,2,0),"")</f>
        <v/>
      </c>
      <c r="I2028" s="22" t="str">
        <f t="shared" si="129"/>
        <v>642154</v>
      </c>
      <c r="J2028" s="22">
        <f t="shared" si="130"/>
        <v>3</v>
      </c>
      <c r="K2028" s="22">
        <f t="shared" si="131"/>
        <v>3</v>
      </c>
    </row>
    <row r="2029" spans="1:11">
      <c r="A2029" s="22">
        <f>IFERROR(テーブル_Swim015[[#This Row],[競技番号]],"")</f>
        <v>154</v>
      </c>
      <c r="B2029" s="22">
        <f>IFERROR(テーブル_Swim015[[#This Row],[組]],"")</f>
        <v>3</v>
      </c>
      <c r="C2029" s="22">
        <f>IFERROR(テーブル_Swim015[[#This Row],[水路]],"")</f>
        <v>4</v>
      </c>
      <c r="D2029" s="22" t="str">
        <f t="shared" si="128"/>
        <v>15434</v>
      </c>
      <c r="E2029" s="22">
        <f>IFERROR(テーブル_Swim015[[#This Row],[選手番号]],"")</f>
        <v>632</v>
      </c>
      <c r="F2029" s="22" t="str">
        <f>IFERROR(VLOOKUP(E2029,Sheet3!A:H,3,0),"")</f>
        <v xml:space="preserve">谷山　　悠                    </v>
      </c>
      <c r="G2029" s="22" t="str">
        <f>IFERROR(VLOOKUP(E2029,Sheet3!A:H,8,0),"")</f>
        <v xml:space="preserve">リー保内        </v>
      </c>
      <c r="H2029" s="22" t="str">
        <f>IFERROR(VLOOKUP(E2029,Sheet2!A:B,2,0),"")</f>
        <v/>
      </c>
      <c r="I2029" s="22" t="str">
        <f t="shared" si="129"/>
        <v>632154</v>
      </c>
      <c r="J2029" s="22">
        <f t="shared" si="130"/>
        <v>3</v>
      </c>
      <c r="K2029" s="22">
        <f t="shared" si="131"/>
        <v>4</v>
      </c>
    </row>
    <row r="2030" spans="1:11">
      <c r="A2030" s="22">
        <f>IFERROR(テーブル_Swim015[[#This Row],[競技番号]],"")</f>
        <v>154</v>
      </c>
      <c r="B2030" s="22">
        <f>IFERROR(テーブル_Swim015[[#This Row],[組]],"")</f>
        <v>3</v>
      </c>
      <c r="C2030" s="22">
        <f>IFERROR(テーブル_Swim015[[#This Row],[水路]],"")</f>
        <v>5</v>
      </c>
      <c r="D2030" s="22" t="str">
        <f t="shared" si="128"/>
        <v>15435</v>
      </c>
      <c r="E2030" s="22">
        <f>IFERROR(テーブル_Swim015[[#This Row],[選手番号]],"")</f>
        <v>7</v>
      </c>
      <c r="F2030" s="22" t="str">
        <f>IFERROR(VLOOKUP(E2030,Sheet3!A:H,3,0),"")</f>
        <v xml:space="preserve">奥野　真央                    </v>
      </c>
      <c r="G2030" s="22" t="str">
        <f>IFERROR(VLOOKUP(E2030,Sheet3!A:H,8,0),"")</f>
        <v xml:space="preserve">ジャパン高松    </v>
      </c>
      <c r="H2030" s="22" t="str">
        <f>IFERROR(VLOOKUP(E2030,Sheet2!A:B,2,0),"")</f>
        <v/>
      </c>
      <c r="I2030" s="22" t="str">
        <f t="shared" si="129"/>
        <v>7154</v>
      </c>
      <c r="J2030" s="22">
        <f t="shared" si="130"/>
        <v>3</v>
      </c>
      <c r="K2030" s="22">
        <f t="shared" si="131"/>
        <v>5</v>
      </c>
    </row>
    <row r="2031" spans="1:11">
      <c r="A2031" s="22">
        <f>IFERROR(テーブル_Swim015[[#This Row],[競技番号]],"")</f>
        <v>154</v>
      </c>
      <c r="B2031" s="22">
        <f>IFERROR(テーブル_Swim015[[#This Row],[組]],"")</f>
        <v>3</v>
      </c>
      <c r="C2031" s="22">
        <f>IFERROR(テーブル_Swim015[[#This Row],[水路]],"")</f>
        <v>6</v>
      </c>
      <c r="D2031" s="22" t="str">
        <f t="shared" si="128"/>
        <v>15436</v>
      </c>
      <c r="E2031" s="22">
        <f>IFERROR(テーブル_Swim015[[#This Row],[選手番号]],"")</f>
        <v>47</v>
      </c>
      <c r="F2031" s="22" t="str">
        <f>IFERROR(VLOOKUP(E2031,Sheet3!A:H,3,0),"")</f>
        <v xml:space="preserve">岩田　悠雅                    </v>
      </c>
      <c r="G2031" s="22" t="str">
        <f>IFERROR(VLOOKUP(E2031,Sheet3!A:H,8,0),"")</f>
        <v xml:space="preserve">ジャパン丸亀    </v>
      </c>
      <c r="H2031" s="22" t="str">
        <f>IFERROR(VLOOKUP(E2031,Sheet2!A:B,2,0),"")</f>
        <v/>
      </c>
      <c r="I2031" s="22" t="str">
        <f t="shared" si="129"/>
        <v>47154</v>
      </c>
      <c r="J2031" s="22">
        <f t="shared" si="130"/>
        <v>3</v>
      </c>
      <c r="K2031" s="22">
        <f t="shared" si="131"/>
        <v>6</v>
      </c>
    </row>
    <row r="2032" spans="1:11">
      <c r="A2032" s="22">
        <f>IFERROR(テーブル_Swim015[[#This Row],[競技番号]],"")</f>
        <v>154</v>
      </c>
      <c r="B2032" s="22">
        <f>IFERROR(テーブル_Swim015[[#This Row],[組]],"")</f>
        <v>3</v>
      </c>
      <c r="C2032" s="22">
        <f>IFERROR(テーブル_Swim015[[#This Row],[水路]],"")</f>
        <v>7</v>
      </c>
      <c r="D2032" s="22" t="str">
        <f t="shared" si="128"/>
        <v>15437</v>
      </c>
      <c r="E2032" s="22">
        <f>IFERROR(テーブル_Swim015[[#This Row],[選手番号]],"")</f>
        <v>263</v>
      </c>
      <c r="F2032" s="22" t="str">
        <f>IFERROR(VLOOKUP(E2032,Sheet3!A:H,3,0),"")</f>
        <v xml:space="preserve">末澤　太陽                    </v>
      </c>
      <c r="G2032" s="22" t="str">
        <f>IFERROR(VLOOKUP(E2032,Sheet3!A:H,8,0),"")</f>
        <v xml:space="preserve">ジャパン三木    </v>
      </c>
      <c r="H2032" s="22" t="str">
        <f>IFERROR(VLOOKUP(E2032,Sheet2!A:B,2,0),"")</f>
        <v/>
      </c>
      <c r="I2032" s="22" t="str">
        <f t="shared" si="129"/>
        <v>263154</v>
      </c>
      <c r="J2032" s="22">
        <f t="shared" si="130"/>
        <v>3</v>
      </c>
      <c r="K2032" s="22">
        <f t="shared" si="131"/>
        <v>7</v>
      </c>
    </row>
    <row r="2033" spans="1:11">
      <c r="A2033" s="22">
        <f>IFERROR(テーブル_Swim015[[#This Row],[競技番号]],"")</f>
        <v>154</v>
      </c>
      <c r="B2033" s="22">
        <f>IFERROR(テーブル_Swim015[[#This Row],[組]],"")</f>
        <v>3</v>
      </c>
      <c r="C2033" s="22">
        <f>IFERROR(テーブル_Swim015[[#This Row],[水路]],"")</f>
        <v>8</v>
      </c>
      <c r="D2033" s="22" t="str">
        <f t="shared" si="128"/>
        <v>15438</v>
      </c>
      <c r="E2033" s="22">
        <f>IFERROR(テーブル_Swim015[[#This Row],[選手番号]],"")</f>
        <v>592</v>
      </c>
      <c r="F2033" s="22" t="str">
        <f>IFERROR(VLOOKUP(E2033,Sheet3!A:H,3,0),"")</f>
        <v xml:space="preserve">花山　虹介                    </v>
      </c>
      <c r="G2033" s="22" t="str">
        <f>IFERROR(VLOOKUP(E2033,Sheet3!A:H,8,0),"")</f>
        <v xml:space="preserve">石原ＳＣ        </v>
      </c>
      <c r="H2033" s="22" t="str">
        <f>IFERROR(VLOOKUP(E2033,Sheet2!A:B,2,0),"")</f>
        <v/>
      </c>
      <c r="I2033" s="22" t="str">
        <f t="shared" si="129"/>
        <v>592154</v>
      </c>
      <c r="J2033" s="22">
        <f t="shared" si="130"/>
        <v>3</v>
      </c>
      <c r="K2033" s="22">
        <f t="shared" si="131"/>
        <v>8</v>
      </c>
    </row>
    <row r="2034" spans="1:11">
      <c r="A2034" s="22">
        <f>IFERROR(テーブル_Swim015[[#This Row],[競技番号]],"")</f>
        <v>155</v>
      </c>
      <c r="B2034" s="22">
        <f>IFERROR(テーブル_Swim015[[#This Row],[組]],"")</f>
        <v>1</v>
      </c>
      <c r="C2034" s="22">
        <f>IFERROR(テーブル_Swim015[[#This Row],[水路]],"")</f>
        <v>1</v>
      </c>
      <c r="D2034" s="22" t="str">
        <f t="shared" si="128"/>
        <v>15511</v>
      </c>
      <c r="E2034" s="22">
        <f>IFERROR(テーブル_Swim015[[#This Row],[選手番号]],"")</f>
        <v>0</v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>0155</v>
      </c>
      <c r="J2034" s="22">
        <f t="shared" si="130"/>
        <v>1</v>
      </c>
      <c r="K2034" s="22">
        <f t="shared" si="131"/>
        <v>1</v>
      </c>
    </row>
    <row r="2035" spans="1:11">
      <c r="A2035" s="22">
        <f>IFERROR(テーブル_Swim015[[#This Row],[競技番号]],"")</f>
        <v>155</v>
      </c>
      <c r="B2035" s="22">
        <f>IFERROR(テーブル_Swim015[[#This Row],[組]],"")</f>
        <v>1</v>
      </c>
      <c r="C2035" s="22">
        <f>IFERROR(テーブル_Swim015[[#This Row],[水路]],"")</f>
        <v>2</v>
      </c>
      <c r="D2035" s="22" t="str">
        <f t="shared" si="128"/>
        <v>15512</v>
      </c>
      <c r="E2035" s="22">
        <f>IFERROR(テーブル_Swim015[[#This Row],[選手番号]],"")</f>
        <v>0</v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>0155</v>
      </c>
      <c r="J2035" s="22">
        <f t="shared" si="130"/>
        <v>1</v>
      </c>
      <c r="K2035" s="22">
        <f t="shared" si="131"/>
        <v>2</v>
      </c>
    </row>
    <row r="2036" spans="1:11">
      <c r="A2036" s="22">
        <f>IFERROR(テーブル_Swim015[[#This Row],[競技番号]],"")</f>
        <v>155</v>
      </c>
      <c r="B2036" s="22">
        <f>IFERROR(テーブル_Swim015[[#This Row],[組]],"")</f>
        <v>1</v>
      </c>
      <c r="C2036" s="22">
        <f>IFERROR(テーブル_Swim015[[#This Row],[水路]],"")</f>
        <v>3</v>
      </c>
      <c r="D2036" s="22" t="str">
        <f t="shared" si="128"/>
        <v>15513</v>
      </c>
      <c r="E2036" s="22">
        <f>IFERROR(テーブル_Swim015[[#This Row],[選手番号]],"")</f>
        <v>750</v>
      </c>
      <c r="F2036" s="22" t="str">
        <f>IFERROR(VLOOKUP(E2036,Sheet3!A:H,3,0),"")</f>
        <v xml:space="preserve">富岡　藍和                    </v>
      </c>
      <c r="G2036" s="22" t="str">
        <f>IFERROR(VLOOKUP(E2036,Sheet3!A:H,8,0),"")</f>
        <v xml:space="preserve">ＪＳＳ高知      </v>
      </c>
      <c r="H2036" s="22" t="str">
        <f>IFERROR(VLOOKUP(E2036,Sheet2!A:B,2,0),"")</f>
        <v/>
      </c>
      <c r="I2036" s="22" t="str">
        <f t="shared" si="129"/>
        <v>750155</v>
      </c>
      <c r="J2036" s="22">
        <f t="shared" si="130"/>
        <v>1</v>
      </c>
      <c r="K2036" s="22">
        <f t="shared" si="131"/>
        <v>3</v>
      </c>
    </row>
    <row r="2037" spans="1:11">
      <c r="A2037" s="22">
        <f>IFERROR(テーブル_Swim015[[#This Row],[競技番号]],"")</f>
        <v>155</v>
      </c>
      <c r="B2037" s="22">
        <f>IFERROR(テーブル_Swim015[[#This Row],[組]],"")</f>
        <v>1</v>
      </c>
      <c r="C2037" s="22">
        <f>IFERROR(テーブル_Swim015[[#This Row],[水路]],"")</f>
        <v>4</v>
      </c>
      <c r="D2037" s="22" t="str">
        <f t="shared" si="128"/>
        <v>15514</v>
      </c>
      <c r="E2037" s="22">
        <f>IFERROR(テーブル_Swim015[[#This Row],[選手番号]],"")</f>
        <v>637</v>
      </c>
      <c r="F2037" s="22" t="str">
        <f>IFERROR(VLOOKUP(E2037,Sheet3!A:H,3,0),"")</f>
        <v xml:space="preserve">山本　芹菜                    </v>
      </c>
      <c r="G2037" s="22" t="str">
        <f>IFERROR(VLOOKUP(E2037,Sheet3!A:H,8,0),"")</f>
        <v xml:space="preserve">リー保内        </v>
      </c>
      <c r="H2037" s="22" t="str">
        <f>IFERROR(VLOOKUP(E2037,Sheet2!A:B,2,0),"")</f>
        <v/>
      </c>
      <c r="I2037" s="22" t="str">
        <f t="shared" si="129"/>
        <v>637155</v>
      </c>
      <c r="J2037" s="22">
        <f t="shared" si="130"/>
        <v>1</v>
      </c>
      <c r="K2037" s="22">
        <f t="shared" si="131"/>
        <v>4</v>
      </c>
    </row>
    <row r="2038" spans="1:11">
      <c r="A2038" s="22">
        <f>IFERROR(テーブル_Swim015[[#This Row],[競技番号]],"")</f>
        <v>155</v>
      </c>
      <c r="B2038" s="22">
        <f>IFERROR(テーブル_Swim015[[#This Row],[組]],"")</f>
        <v>1</v>
      </c>
      <c r="C2038" s="22">
        <f>IFERROR(テーブル_Swim015[[#This Row],[水路]],"")</f>
        <v>5</v>
      </c>
      <c r="D2038" s="22" t="str">
        <f t="shared" si="128"/>
        <v>15515</v>
      </c>
      <c r="E2038" s="22">
        <f>IFERROR(テーブル_Swim015[[#This Row],[選手番号]],"")</f>
        <v>822</v>
      </c>
      <c r="F2038" s="22" t="str">
        <f>IFERROR(VLOOKUP(E2038,Sheet3!A:H,3,0),"")</f>
        <v xml:space="preserve">西山　光来                    </v>
      </c>
      <c r="G2038" s="22" t="str">
        <f>IFERROR(VLOOKUP(E2038,Sheet3!A:H,8,0),"")</f>
        <v xml:space="preserve">NSP高知         </v>
      </c>
      <c r="H2038" s="22" t="str">
        <f>IFERROR(VLOOKUP(E2038,Sheet2!A:B,2,0),"")</f>
        <v/>
      </c>
      <c r="I2038" s="22" t="str">
        <f t="shared" si="129"/>
        <v>822155</v>
      </c>
      <c r="J2038" s="22">
        <f t="shared" si="130"/>
        <v>1</v>
      </c>
      <c r="K2038" s="22">
        <f t="shared" si="131"/>
        <v>5</v>
      </c>
    </row>
    <row r="2039" spans="1:11">
      <c r="A2039" s="22">
        <f>IFERROR(テーブル_Swim015[[#This Row],[競技番号]],"")</f>
        <v>155</v>
      </c>
      <c r="B2039" s="22">
        <f>IFERROR(テーブル_Swim015[[#This Row],[組]],"")</f>
        <v>1</v>
      </c>
      <c r="C2039" s="22">
        <f>IFERROR(テーブル_Swim015[[#This Row],[水路]],"")</f>
        <v>6</v>
      </c>
      <c r="D2039" s="22" t="str">
        <f t="shared" si="128"/>
        <v>15516</v>
      </c>
      <c r="E2039" s="22">
        <f>IFERROR(テーブル_Swim015[[#This Row],[選手番号]],"")</f>
        <v>0</v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>0155</v>
      </c>
      <c r="J2039" s="22">
        <f t="shared" si="130"/>
        <v>1</v>
      </c>
      <c r="K2039" s="22">
        <f t="shared" si="131"/>
        <v>6</v>
      </c>
    </row>
    <row r="2040" spans="1:11">
      <c r="A2040" s="22">
        <f>IFERROR(テーブル_Swim015[[#This Row],[競技番号]],"")</f>
        <v>155</v>
      </c>
      <c r="B2040" s="22">
        <f>IFERROR(テーブル_Swim015[[#This Row],[組]],"")</f>
        <v>1</v>
      </c>
      <c r="C2040" s="22">
        <f>IFERROR(テーブル_Swim015[[#This Row],[水路]],"")</f>
        <v>7</v>
      </c>
      <c r="D2040" s="22" t="str">
        <f t="shared" si="128"/>
        <v>15517</v>
      </c>
      <c r="E2040" s="22">
        <f>IFERROR(テーブル_Swim015[[#This Row],[選手番号]],"")</f>
        <v>0</v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>0155</v>
      </c>
      <c r="J2040" s="22">
        <f t="shared" si="130"/>
        <v>1</v>
      </c>
      <c r="K2040" s="22">
        <f t="shared" si="131"/>
        <v>7</v>
      </c>
    </row>
    <row r="2041" spans="1:11">
      <c r="A2041" s="22">
        <f>IFERROR(テーブル_Swim015[[#This Row],[競技番号]],"")</f>
        <v>155</v>
      </c>
      <c r="B2041" s="22">
        <f>IFERROR(テーブル_Swim015[[#This Row],[組]],"")</f>
        <v>1</v>
      </c>
      <c r="C2041" s="22">
        <f>IFERROR(テーブル_Swim015[[#This Row],[水路]],"")</f>
        <v>8</v>
      </c>
      <c r="D2041" s="22" t="str">
        <f t="shared" si="128"/>
        <v>15518</v>
      </c>
      <c r="E2041" s="22">
        <f>IFERROR(テーブル_Swim015[[#This Row],[選手番号]],"")</f>
        <v>0</v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>0155</v>
      </c>
      <c r="J2041" s="22">
        <f t="shared" si="130"/>
        <v>1</v>
      </c>
      <c r="K2041" s="22">
        <f t="shared" si="131"/>
        <v>8</v>
      </c>
    </row>
    <row r="2042" spans="1:11">
      <c r="A2042" s="22">
        <f>IFERROR(テーブル_Swim015[[#This Row],[競技番号]],"")</f>
        <v>155</v>
      </c>
      <c r="B2042" s="22">
        <f>IFERROR(テーブル_Swim015[[#This Row],[組]],"")</f>
        <v>2</v>
      </c>
      <c r="C2042" s="22">
        <f>IFERROR(テーブル_Swim015[[#This Row],[水路]],"")</f>
        <v>1</v>
      </c>
      <c r="D2042" s="22" t="str">
        <f t="shared" si="128"/>
        <v>15521</v>
      </c>
      <c r="E2042" s="22">
        <f>IFERROR(テーブル_Swim015[[#This Row],[選手番号]],"")</f>
        <v>0</v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>0155</v>
      </c>
      <c r="J2042" s="22">
        <f t="shared" si="130"/>
        <v>2</v>
      </c>
      <c r="K2042" s="22">
        <f t="shared" si="131"/>
        <v>1</v>
      </c>
    </row>
    <row r="2043" spans="1:11">
      <c r="A2043" s="22">
        <f>IFERROR(テーブル_Swim015[[#This Row],[競技番号]],"")</f>
        <v>155</v>
      </c>
      <c r="B2043" s="22">
        <f>IFERROR(テーブル_Swim015[[#This Row],[組]],"")</f>
        <v>2</v>
      </c>
      <c r="C2043" s="22">
        <f>IFERROR(テーブル_Swim015[[#This Row],[水路]],"")</f>
        <v>2</v>
      </c>
      <c r="D2043" s="22" t="str">
        <f t="shared" si="128"/>
        <v>15522</v>
      </c>
      <c r="E2043" s="22">
        <f>IFERROR(テーブル_Swim015[[#This Row],[選手番号]],"")</f>
        <v>322</v>
      </c>
      <c r="F2043" s="22" t="str">
        <f>IFERROR(VLOOKUP(E2043,Sheet3!A:H,3,0),"")</f>
        <v xml:space="preserve">富永　実央                    </v>
      </c>
      <c r="G2043" s="22" t="str">
        <f>IFERROR(VLOOKUP(E2043,Sheet3!A:H,8,0),"")</f>
        <v xml:space="preserve">ハッピー阿南    </v>
      </c>
      <c r="H2043" s="22" t="str">
        <f>IFERROR(VLOOKUP(E2043,Sheet2!A:B,2,0),"")</f>
        <v/>
      </c>
      <c r="I2043" s="22" t="str">
        <f t="shared" si="129"/>
        <v>322155</v>
      </c>
      <c r="J2043" s="22">
        <f t="shared" si="130"/>
        <v>2</v>
      </c>
      <c r="K2043" s="22">
        <f t="shared" si="131"/>
        <v>2</v>
      </c>
    </row>
    <row r="2044" spans="1:11">
      <c r="A2044" s="22">
        <f>IFERROR(テーブル_Swim015[[#This Row],[競技番号]],"")</f>
        <v>155</v>
      </c>
      <c r="B2044" s="22">
        <f>IFERROR(テーブル_Swim015[[#This Row],[組]],"")</f>
        <v>2</v>
      </c>
      <c r="C2044" s="22">
        <f>IFERROR(テーブル_Swim015[[#This Row],[水路]],"")</f>
        <v>3</v>
      </c>
      <c r="D2044" s="22" t="str">
        <f t="shared" si="128"/>
        <v>15523</v>
      </c>
      <c r="E2044" s="22">
        <f>IFERROR(テーブル_Swim015[[#This Row],[選手番号]],"")</f>
        <v>321</v>
      </c>
      <c r="F2044" s="22" t="str">
        <f>IFERROR(VLOOKUP(E2044,Sheet3!A:H,3,0),"")</f>
        <v xml:space="preserve">湯浅　詩音                    </v>
      </c>
      <c r="G2044" s="22" t="str">
        <f>IFERROR(VLOOKUP(E2044,Sheet3!A:H,8,0),"")</f>
        <v xml:space="preserve">ハッピー阿南    </v>
      </c>
      <c r="H2044" s="22" t="str">
        <f>IFERROR(VLOOKUP(E2044,Sheet2!A:B,2,0),"")</f>
        <v/>
      </c>
      <c r="I2044" s="22" t="str">
        <f t="shared" si="129"/>
        <v>321155</v>
      </c>
      <c r="J2044" s="22">
        <f t="shared" si="130"/>
        <v>2</v>
      </c>
      <c r="K2044" s="22">
        <f t="shared" si="131"/>
        <v>3</v>
      </c>
    </row>
    <row r="2045" spans="1:11">
      <c r="A2045" s="22">
        <f>IFERROR(テーブル_Swim015[[#This Row],[競技番号]],"")</f>
        <v>155</v>
      </c>
      <c r="B2045" s="22">
        <f>IFERROR(テーブル_Swim015[[#This Row],[組]],"")</f>
        <v>2</v>
      </c>
      <c r="C2045" s="22">
        <f>IFERROR(テーブル_Swim015[[#This Row],[水路]],"")</f>
        <v>4</v>
      </c>
      <c r="D2045" s="22" t="str">
        <f t="shared" si="128"/>
        <v>15524</v>
      </c>
      <c r="E2045" s="22">
        <f>IFERROR(テーブル_Swim015[[#This Row],[選手番号]],"")</f>
        <v>224</v>
      </c>
      <c r="F2045" s="22" t="str">
        <f>IFERROR(VLOOKUP(E2045,Sheet3!A:H,3,0),"")</f>
        <v xml:space="preserve">真鍋　京子                    </v>
      </c>
      <c r="G2045" s="22" t="str">
        <f>IFERROR(VLOOKUP(E2045,Sheet3!A:H,8,0),"")</f>
        <v xml:space="preserve">サンダーＳＳ    </v>
      </c>
      <c r="H2045" s="22" t="str">
        <f>IFERROR(VLOOKUP(E2045,Sheet2!A:B,2,0),"")</f>
        <v/>
      </c>
      <c r="I2045" s="22" t="str">
        <f t="shared" si="129"/>
        <v>224155</v>
      </c>
      <c r="J2045" s="22">
        <f t="shared" si="130"/>
        <v>2</v>
      </c>
      <c r="K2045" s="22">
        <f t="shared" si="131"/>
        <v>4</v>
      </c>
    </row>
    <row r="2046" spans="1:11">
      <c r="A2046" s="22">
        <f>IFERROR(テーブル_Swim015[[#This Row],[競技番号]],"")</f>
        <v>155</v>
      </c>
      <c r="B2046" s="22">
        <f>IFERROR(テーブル_Swim015[[#This Row],[組]],"")</f>
        <v>2</v>
      </c>
      <c r="C2046" s="22">
        <f>IFERROR(テーブル_Swim015[[#This Row],[水路]],"")</f>
        <v>5</v>
      </c>
      <c r="D2046" s="22" t="str">
        <f t="shared" si="128"/>
        <v>15525</v>
      </c>
      <c r="E2046" s="22">
        <f>IFERROR(テーブル_Swim015[[#This Row],[選手番号]],"")</f>
        <v>719</v>
      </c>
      <c r="F2046" s="22" t="str">
        <f>IFERROR(VLOOKUP(E2046,Sheet3!A:H,3,0),"")</f>
        <v xml:space="preserve">西川満寿美                    </v>
      </c>
      <c r="G2046" s="22" t="str">
        <f>IFERROR(VLOOKUP(E2046,Sheet3!A:H,8,0),"")</f>
        <v xml:space="preserve">コナミ高知      </v>
      </c>
      <c r="H2046" s="22" t="str">
        <f>IFERROR(VLOOKUP(E2046,Sheet2!A:B,2,0),"")</f>
        <v/>
      </c>
      <c r="I2046" s="22" t="str">
        <f t="shared" si="129"/>
        <v>719155</v>
      </c>
      <c r="J2046" s="22">
        <f t="shared" si="130"/>
        <v>2</v>
      </c>
      <c r="K2046" s="22">
        <f t="shared" si="131"/>
        <v>5</v>
      </c>
    </row>
    <row r="2047" spans="1:11">
      <c r="A2047" s="22">
        <f>IFERROR(テーブル_Swim015[[#This Row],[競技番号]],"")</f>
        <v>155</v>
      </c>
      <c r="B2047" s="22">
        <f>IFERROR(テーブル_Swim015[[#This Row],[組]],"")</f>
        <v>2</v>
      </c>
      <c r="C2047" s="22">
        <f>IFERROR(テーブル_Swim015[[#This Row],[水路]],"")</f>
        <v>6</v>
      </c>
      <c r="D2047" s="22" t="str">
        <f t="shared" si="128"/>
        <v>15526</v>
      </c>
      <c r="E2047" s="22">
        <f>IFERROR(テーブル_Swim015[[#This Row],[選手番号]],"")</f>
        <v>442</v>
      </c>
      <c r="F2047" s="22" t="str">
        <f>IFERROR(VLOOKUP(E2047,Sheet3!A:H,3,0),"")</f>
        <v xml:space="preserve">吉澤　美佐                    </v>
      </c>
      <c r="G2047" s="22" t="str">
        <f>IFERROR(VLOOKUP(E2047,Sheet3!A:H,8,0),"")</f>
        <v xml:space="preserve">五百木ＳＣ      </v>
      </c>
      <c r="H2047" s="22" t="str">
        <f>IFERROR(VLOOKUP(E2047,Sheet2!A:B,2,0),"")</f>
        <v/>
      </c>
      <c r="I2047" s="22" t="str">
        <f t="shared" si="129"/>
        <v>442155</v>
      </c>
      <c r="J2047" s="22">
        <f t="shared" si="130"/>
        <v>2</v>
      </c>
      <c r="K2047" s="22">
        <f t="shared" si="131"/>
        <v>6</v>
      </c>
    </row>
    <row r="2048" spans="1:11">
      <c r="A2048" s="22">
        <f>IFERROR(テーブル_Swim015[[#This Row],[競技番号]],"")</f>
        <v>155</v>
      </c>
      <c r="B2048" s="22">
        <f>IFERROR(テーブル_Swim015[[#This Row],[組]],"")</f>
        <v>2</v>
      </c>
      <c r="C2048" s="22">
        <f>IFERROR(テーブル_Swim015[[#This Row],[水路]],"")</f>
        <v>7</v>
      </c>
      <c r="D2048" s="22" t="str">
        <f t="shared" si="128"/>
        <v>15527</v>
      </c>
      <c r="E2048" s="22">
        <f>IFERROR(テーブル_Swim015[[#This Row],[選手番号]],"")</f>
        <v>703</v>
      </c>
      <c r="F2048" s="22" t="str">
        <f>IFERROR(VLOOKUP(E2048,Sheet3!A:H,3,0),"")</f>
        <v xml:space="preserve">田中　小春                    </v>
      </c>
      <c r="G2048" s="22" t="str">
        <f>IFERROR(VLOOKUP(E2048,Sheet3!A:H,8,0),"")</f>
        <v xml:space="preserve">MESSA           </v>
      </c>
      <c r="H2048" s="22" t="str">
        <f>IFERROR(VLOOKUP(E2048,Sheet2!A:B,2,0),"")</f>
        <v/>
      </c>
      <c r="I2048" s="22" t="str">
        <f t="shared" si="129"/>
        <v>703155</v>
      </c>
      <c r="J2048" s="22">
        <f t="shared" si="130"/>
        <v>2</v>
      </c>
      <c r="K2048" s="22">
        <f t="shared" si="131"/>
        <v>7</v>
      </c>
    </row>
    <row r="2049" spans="1:11">
      <c r="A2049" s="22">
        <f>IFERROR(テーブル_Swim015[[#This Row],[競技番号]],"")</f>
        <v>155</v>
      </c>
      <c r="B2049" s="22">
        <f>IFERROR(テーブル_Swim015[[#This Row],[組]],"")</f>
        <v>2</v>
      </c>
      <c r="C2049" s="22">
        <f>IFERROR(テーブル_Swim015[[#This Row],[水路]],"")</f>
        <v>8</v>
      </c>
      <c r="D2049" s="22" t="str">
        <f t="shared" si="128"/>
        <v>15528</v>
      </c>
      <c r="E2049" s="22">
        <f>IFERROR(テーブル_Swim015[[#This Row],[選手番号]],"")</f>
        <v>0</v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>0155</v>
      </c>
      <c r="J2049" s="22">
        <f t="shared" si="130"/>
        <v>2</v>
      </c>
      <c r="K2049" s="22">
        <f t="shared" si="131"/>
        <v>8</v>
      </c>
    </row>
    <row r="2050" spans="1:11">
      <c r="A2050" s="22">
        <f>IFERROR(テーブル_Swim015[[#This Row],[競技番号]],"")</f>
        <v>155</v>
      </c>
      <c r="B2050" s="22">
        <f>IFERROR(テーブル_Swim015[[#This Row],[組]],"")</f>
        <v>3</v>
      </c>
      <c r="C2050" s="22">
        <f>IFERROR(テーブル_Swim015[[#This Row],[水路]],"")</f>
        <v>1</v>
      </c>
      <c r="D2050" s="22" t="str">
        <f t="shared" si="128"/>
        <v>15531</v>
      </c>
      <c r="E2050" s="22">
        <f>IFERROR(テーブル_Swim015[[#This Row],[選手番号]],"")</f>
        <v>226</v>
      </c>
      <c r="F2050" s="22" t="str">
        <f>IFERROR(VLOOKUP(E2050,Sheet3!A:H,3,0),"")</f>
        <v xml:space="preserve">安藤　梨沙                    </v>
      </c>
      <c r="G2050" s="22" t="str">
        <f>IFERROR(VLOOKUP(E2050,Sheet3!A:H,8,0),"")</f>
        <v xml:space="preserve">サンダーＳＳ    </v>
      </c>
      <c r="H2050" s="22" t="str">
        <f>IFERROR(VLOOKUP(E2050,Sheet2!A:B,2,0),"")</f>
        <v/>
      </c>
      <c r="I2050" s="22" t="str">
        <f t="shared" si="129"/>
        <v>226155</v>
      </c>
      <c r="J2050" s="22">
        <f t="shared" si="130"/>
        <v>3</v>
      </c>
      <c r="K2050" s="22">
        <f t="shared" si="131"/>
        <v>1</v>
      </c>
    </row>
    <row r="2051" spans="1:11">
      <c r="A2051" s="22">
        <f>IFERROR(テーブル_Swim015[[#This Row],[競技番号]],"")</f>
        <v>155</v>
      </c>
      <c r="B2051" s="22">
        <f>IFERROR(テーブル_Swim015[[#This Row],[組]],"")</f>
        <v>3</v>
      </c>
      <c r="C2051" s="22">
        <f>IFERROR(テーブル_Swim015[[#This Row],[水路]],"")</f>
        <v>2</v>
      </c>
      <c r="D2051" s="22" t="str">
        <f t="shared" si="128"/>
        <v>15532</v>
      </c>
      <c r="E2051" s="22">
        <f>IFERROR(テーブル_Swim015[[#This Row],[選手番号]],"")</f>
        <v>366</v>
      </c>
      <c r="F2051" s="22" t="str">
        <f>IFERROR(VLOOKUP(E2051,Sheet3!A:H,3,0),"")</f>
        <v xml:space="preserve">西本明日香                    </v>
      </c>
      <c r="G2051" s="22" t="str">
        <f>IFERROR(VLOOKUP(E2051,Sheet3!A:H,8,0),"")</f>
        <v xml:space="preserve">ＯＫＳＳ        </v>
      </c>
      <c r="H2051" s="22" t="str">
        <f>IFERROR(VLOOKUP(E2051,Sheet2!A:B,2,0),"")</f>
        <v/>
      </c>
      <c r="I2051" s="22" t="str">
        <f t="shared" si="129"/>
        <v>366155</v>
      </c>
      <c r="J2051" s="22">
        <f t="shared" si="130"/>
        <v>3</v>
      </c>
      <c r="K2051" s="22">
        <f t="shared" si="131"/>
        <v>2</v>
      </c>
    </row>
    <row r="2052" spans="1:11">
      <c r="A2052" s="22">
        <f>IFERROR(テーブル_Swim015[[#This Row],[競技番号]],"")</f>
        <v>155</v>
      </c>
      <c r="B2052" s="22">
        <f>IFERROR(テーブル_Swim015[[#This Row],[組]],"")</f>
        <v>3</v>
      </c>
      <c r="C2052" s="22">
        <f>IFERROR(テーブル_Swim015[[#This Row],[水路]],"")</f>
        <v>3</v>
      </c>
      <c r="D2052" s="22" t="str">
        <f t="shared" si="128"/>
        <v>15533</v>
      </c>
      <c r="E2052" s="22">
        <f>IFERROR(テーブル_Swim015[[#This Row],[選手番号]],"")</f>
        <v>272</v>
      </c>
      <c r="F2052" s="22" t="str">
        <f>IFERROR(VLOOKUP(E2052,Sheet3!A:H,3,0),"")</f>
        <v xml:space="preserve">藤井愛依里                    </v>
      </c>
      <c r="G2052" s="22" t="str">
        <f>IFERROR(VLOOKUP(E2052,Sheet3!A:H,8,0),"")</f>
        <v xml:space="preserve">ジャパン三木    </v>
      </c>
      <c r="H2052" s="22" t="str">
        <f>IFERROR(VLOOKUP(E2052,Sheet2!A:B,2,0),"")</f>
        <v/>
      </c>
      <c r="I2052" s="22" t="str">
        <f t="shared" si="129"/>
        <v>272155</v>
      </c>
      <c r="J2052" s="22">
        <f t="shared" si="130"/>
        <v>3</v>
      </c>
      <c r="K2052" s="22">
        <f t="shared" si="131"/>
        <v>3</v>
      </c>
    </row>
    <row r="2053" spans="1:11">
      <c r="A2053" s="22">
        <f>IFERROR(テーブル_Swim015[[#This Row],[競技番号]],"")</f>
        <v>155</v>
      </c>
      <c r="B2053" s="22">
        <f>IFERROR(テーブル_Swim015[[#This Row],[組]],"")</f>
        <v>3</v>
      </c>
      <c r="C2053" s="22">
        <f>IFERROR(テーブル_Swim015[[#This Row],[水路]],"")</f>
        <v>4</v>
      </c>
      <c r="D2053" s="22" t="str">
        <f t="shared" si="128"/>
        <v>15534</v>
      </c>
      <c r="E2053" s="22">
        <f>IFERROR(テーブル_Swim015[[#This Row],[選手番号]],"")</f>
        <v>542</v>
      </c>
      <c r="F2053" s="22" t="str">
        <f>IFERROR(VLOOKUP(E2053,Sheet3!A:H,3,0),"")</f>
        <v xml:space="preserve">三好　温子                    </v>
      </c>
      <c r="G2053" s="22" t="str">
        <f>IFERROR(VLOOKUP(E2053,Sheet3!A:H,8,0),"")</f>
        <v xml:space="preserve">八幡浜ＳＣ      </v>
      </c>
      <c r="H2053" s="22" t="str">
        <f>IFERROR(VLOOKUP(E2053,Sheet2!A:B,2,0),"")</f>
        <v/>
      </c>
      <c r="I2053" s="22" t="str">
        <f t="shared" si="129"/>
        <v>542155</v>
      </c>
      <c r="J2053" s="22">
        <f t="shared" si="130"/>
        <v>3</v>
      </c>
      <c r="K2053" s="22">
        <f t="shared" si="131"/>
        <v>4</v>
      </c>
    </row>
    <row r="2054" spans="1:11">
      <c r="A2054" s="22">
        <f>IFERROR(テーブル_Swim015[[#This Row],[競技番号]],"")</f>
        <v>155</v>
      </c>
      <c r="B2054" s="22">
        <f>IFERROR(テーブル_Swim015[[#This Row],[組]],"")</f>
        <v>3</v>
      </c>
      <c r="C2054" s="22">
        <f>IFERROR(テーブル_Swim015[[#This Row],[水路]],"")</f>
        <v>5</v>
      </c>
      <c r="D2054" s="22" t="str">
        <f t="shared" si="128"/>
        <v>15535</v>
      </c>
      <c r="E2054" s="22">
        <f>IFERROR(テーブル_Swim015[[#This Row],[選手番号]],"")</f>
        <v>730</v>
      </c>
      <c r="F2054" s="22" t="str">
        <f>IFERROR(VLOOKUP(E2054,Sheet3!A:H,3,0),"")</f>
        <v xml:space="preserve">上田　鈴乃                    </v>
      </c>
      <c r="G2054" s="22" t="str">
        <f>IFERROR(VLOOKUP(E2054,Sheet3!A:H,8,0),"")</f>
        <v xml:space="preserve">みかづきＳＳ    </v>
      </c>
      <c r="H2054" s="22" t="str">
        <f>IFERROR(VLOOKUP(E2054,Sheet2!A:B,2,0),"")</f>
        <v/>
      </c>
      <c r="I2054" s="22" t="str">
        <f t="shared" si="129"/>
        <v>730155</v>
      </c>
      <c r="J2054" s="22">
        <f t="shared" si="130"/>
        <v>3</v>
      </c>
      <c r="K2054" s="22">
        <f t="shared" si="131"/>
        <v>5</v>
      </c>
    </row>
    <row r="2055" spans="1:11">
      <c r="A2055" s="22">
        <f>IFERROR(テーブル_Swim015[[#This Row],[競技番号]],"")</f>
        <v>155</v>
      </c>
      <c r="B2055" s="22">
        <f>IFERROR(テーブル_Swim015[[#This Row],[組]],"")</f>
        <v>3</v>
      </c>
      <c r="C2055" s="22">
        <f>IFERROR(テーブル_Swim015[[#This Row],[水路]],"")</f>
        <v>6</v>
      </c>
      <c r="D2055" s="22" t="str">
        <f t="shared" si="128"/>
        <v>15536</v>
      </c>
      <c r="E2055" s="22">
        <f>IFERROR(テーブル_Swim015[[#This Row],[選手番号]],"")</f>
        <v>649</v>
      </c>
      <c r="F2055" s="22" t="str">
        <f>IFERROR(VLOOKUP(E2055,Sheet3!A:H,3,0),"")</f>
        <v xml:space="preserve">山村　涼乃                    </v>
      </c>
      <c r="G2055" s="22" t="str">
        <f>IFERROR(VLOOKUP(E2055,Sheet3!A:H,8,0),"")</f>
        <v xml:space="preserve">コミュニティ    </v>
      </c>
      <c r="H2055" s="22" t="str">
        <f>IFERROR(VLOOKUP(E2055,Sheet2!A:B,2,0),"")</f>
        <v/>
      </c>
      <c r="I2055" s="22" t="str">
        <f t="shared" si="129"/>
        <v>649155</v>
      </c>
      <c r="J2055" s="22">
        <f t="shared" si="130"/>
        <v>3</v>
      </c>
      <c r="K2055" s="22">
        <f t="shared" si="131"/>
        <v>6</v>
      </c>
    </row>
    <row r="2056" spans="1:11">
      <c r="A2056" s="22">
        <f>IFERROR(テーブル_Swim015[[#This Row],[競技番号]],"")</f>
        <v>155</v>
      </c>
      <c r="B2056" s="22">
        <f>IFERROR(テーブル_Swim015[[#This Row],[組]],"")</f>
        <v>3</v>
      </c>
      <c r="C2056" s="22">
        <f>IFERROR(テーブル_Swim015[[#This Row],[水路]],"")</f>
        <v>7</v>
      </c>
      <c r="D2056" s="22" t="str">
        <f t="shared" si="128"/>
        <v>15537</v>
      </c>
      <c r="E2056" s="22">
        <f>IFERROR(テーブル_Swim015[[#This Row],[選手番号]],"")</f>
        <v>331</v>
      </c>
      <c r="F2056" s="22" t="str">
        <f>IFERROR(VLOOKUP(E2056,Sheet3!A:H,3,0),"")</f>
        <v xml:space="preserve">友江つかさ                    </v>
      </c>
      <c r="G2056" s="22" t="str">
        <f>IFERROR(VLOOKUP(E2056,Sheet3!A:H,8,0),"")</f>
        <v xml:space="preserve">ハッピー鴨島    </v>
      </c>
      <c r="H2056" s="22" t="str">
        <f>IFERROR(VLOOKUP(E2056,Sheet2!A:B,2,0),"")</f>
        <v/>
      </c>
      <c r="I2056" s="22" t="str">
        <f t="shared" si="129"/>
        <v>331155</v>
      </c>
      <c r="J2056" s="22">
        <f t="shared" si="130"/>
        <v>3</v>
      </c>
      <c r="K2056" s="22">
        <f t="shared" si="131"/>
        <v>7</v>
      </c>
    </row>
    <row r="2057" spans="1:11">
      <c r="A2057" s="22">
        <f>IFERROR(テーブル_Swim015[[#This Row],[競技番号]],"")</f>
        <v>155</v>
      </c>
      <c r="B2057" s="22">
        <f>IFERROR(テーブル_Swim015[[#This Row],[組]],"")</f>
        <v>3</v>
      </c>
      <c r="C2057" s="22">
        <f>IFERROR(テーブル_Swim015[[#This Row],[水路]],"")</f>
        <v>8</v>
      </c>
      <c r="D2057" s="22" t="str">
        <f t="shared" si="128"/>
        <v>15538</v>
      </c>
      <c r="E2057" s="22">
        <f>IFERROR(テーブル_Swim015[[#This Row],[選手番号]],"")</f>
        <v>492</v>
      </c>
      <c r="F2057" s="22" t="str">
        <f>IFERROR(VLOOKUP(E2057,Sheet3!A:H,3,0),"")</f>
        <v xml:space="preserve">塩入　　梓                    </v>
      </c>
      <c r="G2057" s="22" t="str">
        <f>IFERROR(VLOOKUP(E2057,Sheet3!A:H,8,0),"")</f>
        <v xml:space="preserve">ｴﾘｴｰﾙSRT        </v>
      </c>
      <c r="H2057" s="22" t="str">
        <f>IFERROR(VLOOKUP(E2057,Sheet2!A:B,2,0),"")</f>
        <v/>
      </c>
      <c r="I2057" s="22" t="str">
        <f t="shared" si="129"/>
        <v>492155</v>
      </c>
      <c r="J2057" s="22">
        <f t="shared" si="130"/>
        <v>3</v>
      </c>
      <c r="K2057" s="22">
        <f t="shared" si="131"/>
        <v>8</v>
      </c>
    </row>
    <row r="2058" spans="1:11">
      <c r="A2058" s="22">
        <f>IFERROR(テーブル_Swim015[[#This Row],[競技番号]],"")</f>
        <v>156</v>
      </c>
      <c r="B2058" s="22">
        <f>IFERROR(テーブル_Swim015[[#This Row],[組]],"")</f>
        <v>1</v>
      </c>
      <c r="C2058" s="22">
        <f>IFERROR(テーブル_Swim015[[#This Row],[水路]],"")</f>
        <v>1</v>
      </c>
      <c r="D2058" s="22" t="str">
        <f t="shared" si="128"/>
        <v>15611</v>
      </c>
      <c r="E2058" s="22">
        <f>IFERROR(テーブル_Swim015[[#This Row],[選手番号]],"")</f>
        <v>0</v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>0156</v>
      </c>
      <c r="J2058" s="22">
        <f t="shared" si="130"/>
        <v>1</v>
      </c>
      <c r="K2058" s="22">
        <f t="shared" si="131"/>
        <v>1</v>
      </c>
    </row>
    <row r="2059" spans="1:11">
      <c r="A2059" s="22">
        <f>IFERROR(テーブル_Swim015[[#This Row],[競技番号]],"")</f>
        <v>156</v>
      </c>
      <c r="B2059" s="22">
        <f>IFERROR(テーブル_Swim015[[#This Row],[組]],"")</f>
        <v>1</v>
      </c>
      <c r="C2059" s="22">
        <f>IFERROR(テーブル_Swim015[[#This Row],[水路]],"")</f>
        <v>2</v>
      </c>
      <c r="D2059" s="22" t="str">
        <f t="shared" si="128"/>
        <v>15612</v>
      </c>
      <c r="E2059" s="22">
        <f>IFERROR(テーブル_Swim015[[#This Row],[選手番号]],"")</f>
        <v>378</v>
      </c>
      <c r="F2059" s="22" t="str">
        <f>IFERROR(VLOOKUP(E2059,Sheet3!A:H,3,0),"")</f>
        <v xml:space="preserve">小笠　伊織                    </v>
      </c>
      <c r="G2059" s="22" t="str">
        <f>IFERROR(VLOOKUP(E2059,Sheet3!A:H,8,0),"")</f>
        <v xml:space="preserve">ＯＫ脇町        </v>
      </c>
      <c r="H2059" s="22" t="str">
        <f>IFERROR(VLOOKUP(E2059,Sheet2!A:B,2,0),"")</f>
        <v/>
      </c>
      <c r="I2059" s="22" t="str">
        <f t="shared" si="129"/>
        <v>378156</v>
      </c>
      <c r="J2059" s="22">
        <f t="shared" si="130"/>
        <v>1</v>
      </c>
      <c r="K2059" s="22">
        <f t="shared" si="131"/>
        <v>2</v>
      </c>
    </row>
    <row r="2060" spans="1:11">
      <c r="A2060" s="22">
        <f>IFERROR(テーブル_Swim015[[#This Row],[競技番号]],"")</f>
        <v>156</v>
      </c>
      <c r="B2060" s="22">
        <f>IFERROR(テーブル_Swim015[[#This Row],[組]],"")</f>
        <v>1</v>
      </c>
      <c r="C2060" s="22">
        <f>IFERROR(テーブル_Swim015[[#This Row],[水路]],"")</f>
        <v>3</v>
      </c>
      <c r="D2060" s="22" t="str">
        <f t="shared" si="128"/>
        <v>15613</v>
      </c>
      <c r="E2060" s="22">
        <f>IFERROR(テーブル_Swim015[[#This Row],[選手番号]],"")</f>
        <v>602</v>
      </c>
      <c r="F2060" s="22" t="str">
        <f>IFERROR(VLOOKUP(E2060,Sheet3!A:H,3,0),"")</f>
        <v xml:space="preserve">其田　　海                    </v>
      </c>
      <c r="G2060" s="22" t="str">
        <f>IFERROR(VLOOKUP(E2060,Sheet3!A:H,8,0),"")</f>
        <v xml:space="preserve">フィッタ松山    </v>
      </c>
      <c r="H2060" s="22" t="str">
        <f>IFERROR(VLOOKUP(E2060,Sheet2!A:B,2,0),"")</f>
        <v/>
      </c>
      <c r="I2060" s="22" t="str">
        <f t="shared" si="129"/>
        <v>602156</v>
      </c>
      <c r="J2060" s="22">
        <f t="shared" si="130"/>
        <v>1</v>
      </c>
      <c r="K2060" s="22">
        <f t="shared" si="131"/>
        <v>3</v>
      </c>
    </row>
    <row r="2061" spans="1:11">
      <c r="A2061" s="22">
        <f>IFERROR(テーブル_Swim015[[#This Row],[競技番号]],"")</f>
        <v>156</v>
      </c>
      <c r="B2061" s="22">
        <f>IFERROR(テーブル_Swim015[[#This Row],[組]],"")</f>
        <v>1</v>
      </c>
      <c r="C2061" s="22">
        <f>IFERROR(テーブル_Swim015[[#This Row],[水路]],"")</f>
        <v>4</v>
      </c>
      <c r="D2061" s="22" t="str">
        <f t="shared" si="128"/>
        <v>15614</v>
      </c>
      <c r="E2061" s="22">
        <f>IFERROR(テーブル_Swim015[[#This Row],[選手番号]],"")</f>
        <v>392</v>
      </c>
      <c r="F2061" s="22" t="str">
        <f>IFERROR(VLOOKUP(E2061,Sheet3!A:H,3,0),"")</f>
        <v xml:space="preserve">根本祐一郎                    </v>
      </c>
      <c r="G2061" s="22" t="str">
        <f>IFERROR(VLOOKUP(E2061,Sheet3!A:H,8,0),"")</f>
        <v xml:space="preserve">ＯＫ藍住        </v>
      </c>
      <c r="H2061" s="22" t="str">
        <f>IFERROR(VLOOKUP(E2061,Sheet2!A:B,2,0),"")</f>
        <v/>
      </c>
      <c r="I2061" s="22" t="str">
        <f t="shared" si="129"/>
        <v>392156</v>
      </c>
      <c r="J2061" s="22">
        <f t="shared" si="130"/>
        <v>1</v>
      </c>
      <c r="K2061" s="22">
        <f t="shared" si="131"/>
        <v>4</v>
      </c>
    </row>
    <row r="2062" spans="1:11">
      <c r="A2062" s="22">
        <f>IFERROR(テーブル_Swim015[[#This Row],[競技番号]],"")</f>
        <v>156</v>
      </c>
      <c r="B2062" s="22">
        <f>IFERROR(テーブル_Swim015[[#This Row],[組]],"")</f>
        <v>1</v>
      </c>
      <c r="C2062" s="22">
        <f>IFERROR(テーブル_Swim015[[#This Row],[水路]],"")</f>
        <v>5</v>
      </c>
      <c r="D2062" s="22" t="str">
        <f t="shared" si="128"/>
        <v>15615</v>
      </c>
      <c r="E2062" s="22">
        <f>IFERROR(テーブル_Swim015[[#This Row],[選手番号]],"")</f>
        <v>515</v>
      </c>
      <c r="F2062" s="22" t="str">
        <f>IFERROR(VLOOKUP(E2062,Sheet3!A:H,3,0),"")</f>
        <v xml:space="preserve">北岡　玲男                    </v>
      </c>
      <c r="G2062" s="22" t="str">
        <f>IFERROR(VLOOKUP(E2062,Sheet3!A:H,8,0),"")</f>
        <v xml:space="preserve">ファイブテン    </v>
      </c>
      <c r="H2062" s="22" t="str">
        <f>IFERROR(VLOOKUP(E2062,Sheet2!A:B,2,0),"")</f>
        <v/>
      </c>
      <c r="I2062" s="22" t="str">
        <f t="shared" si="129"/>
        <v>515156</v>
      </c>
      <c r="J2062" s="22">
        <f t="shared" si="130"/>
        <v>1</v>
      </c>
      <c r="K2062" s="22">
        <f t="shared" si="131"/>
        <v>5</v>
      </c>
    </row>
    <row r="2063" spans="1:11">
      <c r="A2063" s="22">
        <f>IFERROR(テーブル_Swim015[[#This Row],[競技番号]],"")</f>
        <v>156</v>
      </c>
      <c r="B2063" s="22">
        <f>IFERROR(テーブル_Swim015[[#This Row],[組]],"")</f>
        <v>1</v>
      </c>
      <c r="C2063" s="22">
        <f>IFERROR(テーブル_Swim015[[#This Row],[水路]],"")</f>
        <v>6</v>
      </c>
      <c r="D2063" s="22" t="str">
        <f t="shared" si="128"/>
        <v>15616</v>
      </c>
      <c r="E2063" s="22">
        <f>IFERROR(テーブル_Swim015[[#This Row],[選手番号]],"")</f>
        <v>43</v>
      </c>
      <c r="F2063" s="22" t="str">
        <f>IFERROR(VLOOKUP(E2063,Sheet3!A:H,3,0),"")</f>
        <v xml:space="preserve">多田　朔也                    </v>
      </c>
      <c r="G2063" s="22" t="str">
        <f>IFERROR(VLOOKUP(E2063,Sheet3!A:H,8,0),"")</f>
        <v xml:space="preserve">ジャパン丸亀    </v>
      </c>
      <c r="H2063" s="22" t="str">
        <f>IFERROR(VLOOKUP(E2063,Sheet2!A:B,2,0),"")</f>
        <v/>
      </c>
      <c r="I2063" s="22" t="str">
        <f t="shared" ref="I2063:I2126" si="132">CONCATENATE(E2063,A2063)</f>
        <v>43156</v>
      </c>
      <c r="J2063" s="22">
        <f t="shared" ref="J2063:J2126" si="133">B2063</f>
        <v>1</v>
      </c>
      <c r="K2063" s="22">
        <f t="shared" ref="K2063:K2126" si="134">C2063</f>
        <v>6</v>
      </c>
    </row>
    <row r="2064" spans="1:11">
      <c r="A2064" s="22">
        <f>IFERROR(テーブル_Swim015[[#This Row],[競技番号]],"")</f>
        <v>156</v>
      </c>
      <c r="B2064" s="22">
        <f>IFERROR(テーブル_Swim015[[#This Row],[組]],"")</f>
        <v>1</v>
      </c>
      <c r="C2064" s="22">
        <f>IFERROR(テーブル_Swim015[[#This Row],[水路]],"")</f>
        <v>7</v>
      </c>
      <c r="D2064" s="22" t="str">
        <f t="shared" si="128"/>
        <v>15617</v>
      </c>
      <c r="E2064" s="22">
        <f>IFERROR(テーブル_Swim015[[#This Row],[選手番号]],"")</f>
        <v>0</v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>0156</v>
      </c>
      <c r="J2064" s="22">
        <f t="shared" si="133"/>
        <v>1</v>
      </c>
      <c r="K2064" s="22">
        <f t="shared" si="134"/>
        <v>7</v>
      </c>
    </row>
    <row r="2065" spans="1:11">
      <c r="A2065" s="22">
        <f>IFERROR(テーブル_Swim015[[#This Row],[競技番号]],"")</f>
        <v>156</v>
      </c>
      <c r="B2065" s="22">
        <f>IFERROR(テーブル_Swim015[[#This Row],[組]],"")</f>
        <v>1</v>
      </c>
      <c r="C2065" s="22">
        <f>IFERROR(テーブル_Swim015[[#This Row],[水路]],"")</f>
        <v>8</v>
      </c>
      <c r="D2065" s="22" t="str">
        <f t="shared" si="128"/>
        <v>15618</v>
      </c>
      <c r="E2065" s="22">
        <f>IFERROR(テーブル_Swim015[[#This Row],[選手番号]],"")</f>
        <v>0</v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>0156</v>
      </c>
      <c r="J2065" s="22">
        <f t="shared" si="133"/>
        <v>1</v>
      </c>
      <c r="K2065" s="22">
        <f t="shared" si="134"/>
        <v>8</v>
      </c>
    </row>
    <row r="2066" spans="1:11">
      <c r="A2066" s="22">
        <f>IFERROR(テーブル_Swim015[[#This Row],[競技番号]],"")</f>
        <v>156</v>
      </c>
      <c r="B2066" s="22">
        <f>IFERROR(テーブル_Swim015[[#This Row],[組]],"")</f>
        <v>2</v>
      </c>
      <c r="C2066" s="22">
        <f>IFERROR(テーブル_Swim015[[#This Row],[水路]],"")</f>
        <v>1</v>
      </c>
      <c r="D2066" s="22" t="str">
        <f t="shared" ref="D2066:D2129" si="135">CONCATENATE(A2066,B2066,C2066)</f>
        <v>15621</v>
      </c>
      <c r="E2066" s="22">
        <f>IFERROR(テーブル_Swim015[[#This Row],[選手番号]],"")</f>
        <v>761</v>
      </c>
      <c r="F2066" s="22" t="str">
        <f>IFERROR(VLOOKUP(E2066,Sheet3!A:H,3,0),"")</f>
        <v xml:space="preserve">前田　浩斗                    </v>
      </c>
      <c r="G2066" s="22" t="str">
        <f>IFERROR(VLOOKUP(E2066,Sheet3!A:H,8,0),"")</f>
        <v xml:space="preserve">ZEYO-ST         </v>
      </c>
      <c r="H2066" s="22" t="str">
        <f>IFERROR(VLOOKUP(E2066,Sheet2!A:B,2,0),"")</f>
        <v/>
      </c>
      <c r="I2066" s="22" t="str">
        <f t="shared" si="132"/>
        <v>761156</v>
      </c>
      <c r="J2066" s="22">
        <f t="shared" si="133"/>
        <v>2</v>
      </c>
      <c r="K2066" s="22">
        <f t="shared" si="134"/>
        <v>1</v>
      </c>
    </row>
    <row r="2067" spans="1:11">
      <c r="A2067" s="22">
        <f>IFERROR(テーブル_Swim015[[#This Row],[競技番号]],"")</f>
        <v>156</v>
      </c>
      <c r="B2067" s="22">
        <f>IFERROR(テーブル_Swim015[[#This Row],[組]],"")</f>
        <v>2</v>
      </c>
      <c r="C2067" s="22">
        <f>IFERROR(テーブル_Swim015[[#This Row],[水路]],"")</f>
        <v>2</v>
      </c>
      <c r="D2067" s="22" t="str">
        <f t="shared" si="135"/>
        <v>15622</v>
      </c>
      <c r="E2067" s="22">
        <f>IFERROR(テーブル_Swim015[[#This Row],[選手番号]],"")</f>
        <v>600</v>
      </c>
      <c r="F2067" s="22" t="str">
        <f>IFERROR(VLOOKUP(E2067,Sheet3!A:H,3,0),"")</f>
        <v xml:space="preserve">南　　和希                    </v>
      </c>
      <c r="G2067" s="22" t="str">
        <f>IFERROR(VLOOKUP(E2067,Sheet3!A:H,8,0),"")</f>
        <v xml:space="preserve">フィッタ松山    </v>
      </c>
      <c r="H2067" s="22" t="str">
        <f>IFERROR(VLOOKUP(E2067,Sheet2!A:B,2,0),"")</f>
        <v/>
      </c>
      <c r="I2067" s="22" t="str">
        <f t="shared" si="132"/>
        <v>600156</v>
      </c>
      <c r="J2067" s="22">
        <f t="shared" si="133"/>
        <v>2</v>
      </c>
      <c r="K2067" s="22">
        <f t="shared" si="134"/>
        <v>2</v>
      </c>
    </row>
    <row r="2068" spans="1:11">
      <c r="A2068" s="22">
        <f>IFERROR(テーブル_Swim015[[#This Row],[競技番号]],"")</f>
        <v>156</v>
      </c>
      <c r="B2068" s="22">
        <f>IFERROR(テーブル_Swim015[[#This Row],[組]],"")</f>
        <v>2</v>
      </c>
      <c r="C2068" s="22">
        <f>IFERROR(テーブル_Swim015[[#This Row],[水路]],"")</f>
        <v>3</v>
      </c>
      <c r="D2068" s="22" t="str">
        <f t="shared" si="135"/>
        <v>15623</v>
      </c>
      <c r="E2068" s="22">
        <f>IFERROR(テーブル_Swim015[[#This Row],[選手番号]],"")</f>
        <v>762</v>
      </c>
      <c r="F2068" s="22" t="str">
        <f>IFERROR(VLOOKUP(E2068,Sheet3!A:H,3,0),"")</f>
        <v xml:space="preserve">櫛田　拓海                    </v>
      </c>
      <c r="G2068" s="22" t="str">
        <f>IFERROR(VLOOKUP(E2068,Sheet3!A:H,8,0),"")</f>
        <v xml:space="preserve">ZEYO-ST         </v>
      </c>
      <c r="H2068" s="22" t="str">
        <f>IFERROR(VLOOKUP(E2068,Sheet2!A:B,2,0),"")</f>
        <v/>
      </c>
      <c r="I2068" s="22" t="str">
        <f t="shared" si="132"/>
        <v>762156</v>
      </c>
      <c r="J2068" s="22">
        <f t="shared" si="133"/>
        <v>2</v>
      </c>
      <c r="K2068" s="22">
        <f t="shared" si="134"/>
        <v>3</v>
      </c>
    </row>
    <row r="2069" spans="1:11">
      <c r="A2069" s="22">
        <f>IFERROR(テーブル_Swim015[[#This Row],[競技番号]],"")</f>
        <v>156</v>
      </c>
      <c r="B2069" s="22">
        <f>IFERROR(テーブル_Swim015[[#This Row],[組]],"")</f>
        <v>2</v>
      </c>
      <c r="C2069" s="22">
        <f>IFERROR(テーブル_Swim015[[#This Row],[水路]],"")</f>
        <v>4</v>
      </c>
      <c r="D2069" s="22" t="str">
        <f t="shared" si="135"/>
        <v>15624</v>
      </c>
      <c r="E2069" s="22">
        <f>IFERROR(テーブル_Swim015[[#This Row],[選手番号]],"")</f>
        <v>211</v>
      </c>
      <c r="F2069" s="22" t="str">
        <f>IFERROR(VLOOKUP(E2069,Sheet3!A:H,3,0),"")</f>
        <v xml:space="preserve">宮武　海渡                    </v>
      </c>
      <c r="G2069" s="22" t="str">
        <f>IFERROR(VLOOKUP(E2069,Sheet3!A:H,8,0),"")</f>
        <v xml:space="preserve">サンダーＳＳ    </v>
      </c>
      <c r="H2069" s="22" t="str">
        <f>IFERROR(VLOOKUP(E2069,Sheet2!A:B,2,0),"")</f>
        <v/>
      </c>
      <c r="I2069" s="22" t="str">
        <f t="shared" si="132"/>
        <v>211156</v>
      </c>
      <c r="J2069" s="22">
        <f t="shared" si="133"/>
        <v>2</v>
      </c>
      <c r="K2069" s="22">
        <f t="shared" si="134"/>
        <v>4</v>
      </c>
    </row>
    <row r="2070" spans="1:11">
      <c r="A2070" s="22">
        <f>IFERROR(テーブル_Swim015[[#This Row],[競技番号]],"")</f>
        <v>156</v>
      </c>
      <c r="B2070" s="22">
        <f>IFERROR(テーブル_Swim015[[#This Row],[組]],"")</f>
        <v>2</v>
      </c>
      <c r="C2070" s="22">
        <f>IFERROR(テーブル_Swim015[[#This Row],[水路]],"")</f>
        <v>5</v>
      </c>
      <c r="D2070" s="22" t="str">
        <f t="shared" si="135"/>
        <v>15625</v>
      </c>
      <c r="E2070" s="22">
        <f>IFERROR(テーブル_Swim015[[#This Row],[選手番号]],"")</f>
        <v>308</v>
      </c>
      <c r="F2070" s="22" t="str">
        <f>IFERROR(VLOOKUP(E2070,Sheet3!A:H,3,0),"")</f>
        <v xml:space="preserve">溝木　隆太                    </v>
      </c>
      <c r="G2070" s="22" t="str">
        <f>IFERROR(VLOOKUP(E2070,Sheet3!A:H,8,0),"")</f>
        <v xml:space="preserve">ハッピー阿南    </v>
      </c>
      <c r="H2070" s="22" t="str">
        <f>IFERROR(VLOOKUP(E2070,Sheet2!A:B,2,0),"")</f>
        <v/>
      </c>
      <c r="I2070" s="22" t="str">
        <f t="shared" si="132"/>
        <v>308156</v>
      </c>
      <c r="J2070" s="22">
        <f t="shared" si="133"/>
        <v>2</v>
      </c>
      <c r="K2070" s="22">
        <f t="shared" si="134"/>
        <v>5</v>
      </c>
    </row>
    <row r="2071" spans="1:11">
      <c r="A2071" s="22">
        <f>IFERROR(テーブル_Swim015[[#This Row],[競技番号]],"")</f>
        <v>156</v>
      </c>
      <c r="B2071" s="22">
        <f>IFERROR(テーブル_Swim015[[#This Row],[組]],"")</f>
        <v>2</v>
      </c>
      <c r="C2071" s="22">
        <f>IFERROR(テーブル_Swim015[[#This Row],[水路]],"")</f>
        <v>6</v>
      </c>
      <c r="D2071" s="22" t="str">
        <f t="shared" si="135"/>
        <v>15626</v>
      </c>
      <c r="E2071" s="22">
        <f>IFERROR(テーブル_Swim015[[#This Row],[選手番号]],"")</f>
        <v>529</v>
      </c>
      <c r="F2071" s="22" t="str">
        <f>IFERROR(VLOOKUP(E2071,Sheet3!A:H,3,0),"")</f>
        <v xml:space="preserve">廣井　直也                    </v>
      </c>
      <c r="G2071" s="22" t="str">
        <f>IFERROR(VLOOKUP(E2071,Sheet3!A:H,8,0),"")</f>
        <v xml:space="preserve">八幡浜ＳＣ      </v>
      </c>
      <c r="H2071" s="22" t="str">
        <f>IFERROR(VLOOKUP(E2071,Sheet2!A:B,2,0),"")</f>
        <v/>
      </c>
      <c r="I2071" s="22" t="str">
        <f t="shared" si="132"/>
        <v>529156</v>
      </c>
      <c r="J2071" s="22">
        <f t="shared" si="133"/>
        <v>2</v>
      </c>
      <c r="K2071" s="22">
        <f t="shared" si="134"/>
        <v>6</v>
      </c>
    </row>
    <row r="2072" spans="1:11">
      <c r="A2072" s="22">
        <f>IFERROR(テーブル_Swim015[[#This Row],[競技番号]],"")</f>
        <v>156</v>
      </c>
      <c r="B2072" s="22">
        <f>IFERROR(テーブル_Swim015[[#This Row],[組]],"")</f>
        <v>2</v>
      </c>
      <c r="C2072" s="22">
        <f>IFERROR(テーブル_Swim015[[#This Row],[水路]],"")</f>
        <v>7</v>
      </c>
      <c r="D2072" s="22" t="str">
        <f t="shared" si="135"/>
        <v>15627</v>
      </c>
      <c r="E2072" s="22">
        <f>IFERROR(テーブル_Swim015[[#This Row],[選手番号]],"")</f>
        <v>5</v>
      </c>
      <c r="F2072" s="22" t="str">
        <f>IFERROR(VLOOKUP(E2072,Sheet3!A:H,3,0),"")</f>
        <v xml:space="preserve">長尾　祥伍                    </v>
      </c>
      <c r="G2072" s="22" t="str">
        <f>IFERROR(VLOOKUP(E2072,Sheet3!A:H,8,0),"")</f>
        <v xml:space="preserve">ジャパン高松    </v>
      </c>
      <c r="H2072" s="22" t="str">
        <f>IFERROR(VLOOKUP(E2072,Sheet2!A:B,2,0),"")</f>
        <v/>
      </c>
      <c r="I2072" s="22" t="str">
        <f t="shared" si="132"/>
        <v>5156</v>
      </c>
      <c r="J2072" s="22">
        <f t="shared" si="133"/>
        <v>2</v>
      </c>
      <c r="K2072" s="22">
        <f t="shared" si="134"/>
        <v>7</v>
      </c>
    </row>
    <row r="2073" spans="1:11">
      <c r="A2073" s="22">
        <f>IFERROR(テーブル_Swim015[[#This Row],[競技番号]],"")</f>
        <v>156</v>
      </c>
      <c r="B2073" s="22">
        <f>IFERROR(テーブル_Swim015[[#This Row],[組]],"")</f>
        <v>2</v>
      </c>
      <c r="C2073" s="22">
        <f>IFERROR(テーブル_Swim015[[#This Row],[水路]],"")</f>
        <v>8</v>
      </c>
      <c r="D2073" s="22" t="str">
        <f t="shared" si="135"/>
        <v>15628</v>
      </c>
      <c r="E2073" s="22">
        <f>IFERROR(テーブル_Swim015[[#This Row],[選手番号]],"")</f>
        <v>170</v>
      </c>
      <c r="F2073" s="22" t="str">
        <f>IFERROR(VLOOKUP(E2073,Sheet3!A:H,3,0),"")</f>
        <v xml:space="preserve">小田　海人                    </v>
      </c>
      <c r="G2073" s="22" t="str">
        <f>IFERROR(VLOOKUP(E2073,Sheet3!A:H,8,0),"")</f>
        <v xml:space="preserve">坂出伊藤ＳＳ    </v>
      </c>
      <c r="H2073" s="22" t="str">
        <f>IFERROR(VLOOKUP(E2073,Sheet2!A:B,2,0),"")</f>
        <v/>
      </c>
      <c r="I2073" s="22" t="str">
        <f t="shared" si="132"/>
        <v>170156</v>
      </c>
      <c r="J2073" s="22">
        <f t="shared" si="133"/>
        <v>2</v>
      </c>
      <c r="K2073" s="22">
        <f t="shared" si="134"/>
        <v>8</v>
      </c>
    </row>
    <row r="2074" spans="1:11">
      <c r="A2074" s="22">
        <f>IFERROR(テーブル_Swim015[[#This Row],[競技番号]],"")</f>
        <v>156</v>
      </c>
      <c r="B2074" s="22">
        <f>IFERROR(テーブル_Swim015[[#This Row],[組]],"")</f>
        <v>3</v>
      </c>
      <c r="C2074" s="22">
        <f>IFERROR(テーブル_Swim015[[#This Row],[水路]],"")</f>
        <v>1</v>
      </c>
      <c r="D2074" s="22" t="str">
        <f t="shared" si="135"/>
        <v>15631</v>
      </c>
      <c r="E2074" s="22">
        <f>IFERROR(テーブル_Swim015[[#This Row],[選手番号]],"")</f>
        <v>603</v>
      </c>
      <c r="F2074" s="22" t="str">
        <f>IFERROR(VLOOKUP(E2074,Sheet3!A:H,3,0),"")</f>
        <v xml:space="preserve">森貞　智太                    </v>
      </c>
      <c r="G2074" s="22" t="str">
        <f>IFERROR(VLOOKUP(E2074,Sheet3!A:H,8,0),"")</f>
        <v xml:space="preserve">フィッタ松山    </v>
      </c>
      <c r="H2074" s="22" t="str">
        <f>IFERROR(VLOOKUP(E2074,Sheet2!A:B,2,0),"")</f>
        <v/>
      </c>
      <c r="I2074" s="22" t="str">
        <f t="shared" si="132"/>
        <v>603156</v>
      </c>
      <c r="J2074" s="22">
        <f t="shared" si="133"/>
        <v>3</v>
      </c>
      <c r="K2074" s="22">
        <f t="shared" si="134"/>
        <v>1</v>
      </c>
    </row>
    <row r="2075" spans="1:11">
      <c r="A2075" s="22">
        <f>IFERROR(テーブル_Swim015[[#This Row],[競技番号]],"")</f>
        <v>156</v>
      </c>
      <c r="B2075" s="22">
        <f>IFERROR(テーブル_Swim015[[#This Row],[組]],"")</f>
        <v>3</v>
      </c>
      <c r="C2075" s="22">
        <f>IFERROR(テーブル_Swim015[[#This Row],[水路]],"")</f>
        <v>2</v>
      </c>
      <c r="D2075" s="22" t="str">
        <f t="shared" si="135"/>
        <v>15632</v>
      </c>
      <c r="E2075" s="22">
        <f>IFERROR(テーブル_Swim015[[#This Row],[選手番号]],"")</f>
        <v>310</v>
      </c>
      <c r="F2075" s="22" t="str">
        <f>IFERROR(VLOOKUP(E2075,Sheet3!A:H,3,0),"")</f>
        <v xml:space="preserve">合田　陽大                    </v>
      </c>
      <c r="G2075" s="22" t="str">
        <f>IFERROR(VLOOKUP(E2075,Sheet3!A:H,8,0),"")</f>
        <v xml:space="preserve">ハッピー阿南    </v>
      </c>
      <c r="H2075" s="22" t="str">
        <f>IFERROR(VLOOKUP(E2075,Sheet2!A:B,2,0),"")</f>
        <v/>
      </c>
      <c r="I2075" s="22" t="str">
        <f t="shared" si="132"/>
        <v>310156</v>
      </c>
      <c r="J2075" s="22">
        <f t="shared" si="133"/>
        <v>3</v>
      </c>
      <c r="K2075" s="22">
        <f t="shared" si="134"/>
        <v>2</v>
      </c>
    </row>
    <row r="2076" spans="1:11">
      <c r="A2076" s="22">
        <f>IFERROR(テーブル_Swim015[[#This Row],[競技番号]],"")</f>
        <v>156</v>
      </c>
      <c r="B2076" s="22">
        <f>IFERROR(テーブル_Swim015[[#This Row],[組]],"")</f>
        <v>3</v>
      </c>
      <c r="C2076" s="22">
        <f>IFERROR(テーブル_Swim015[[#This Row],[水路]],"")</f>
        <v>3</v>
      </c>
      <c r="D2076" s="22" t="str">
        <f t="shared" si="135"/>
        <v>15633</v>
      </c>
      <c r="E2076" s="22">
        <f>IFERROR(テーブル_Swim015[[#This Row],[選手番号]],"")</f>
        <v>574</v>
      </c>
      <c r="F2076" s="22" t="str">
        <f>IFERROR(VLOOKUP(E2076,Sheet3!A:H,3,0),"")</f>
        <v xml:space="preserve">松浦　青波                    </v>
      </c>
      <c r="G2076" s="22" t="str">
        <f>IFERROR(VLOOKUP(E2076,Sheet3!A:H,8,0),"")</f>
        <v xml:space="preserve">マコトSC双葉    </v>
      </c>
      <c r="H2076" s="22" t="str">
        <f>IFERROR(VLOOKUP(E2076,Sheet2!A:B,2,0),"")</f>
        <v/>
      </c>
      <c r="I2076" s="22" t="str">
        <f t="shared" si="132"/>
        <v>574156</v>
      </c>
      <c r="J2076" s="22">
        <f t="shared" si="133"/>
        <v>3</v>
      </c>
      <c r="K2076" s="22">
        <f t="shared" si="134"/>
        <v>3</v>
      </c>
    </row>
    <row r="2077" spans="1:11">
      <c r="A2077" s="22">
        <f>IFERROR(テーブル_Swim015[[#This Row],[競技番号]],"")</f>
        <v>156</v>
      </c>
      <c r="B2077" s="22">
        <f>IFERROR(テーブル_Swim015[[#This Row],[組]],"")</f>
        <v>3</v>
      </c>
      <c r="C2077" s="22">
        <f>IFERROR(テーブル_Swim015[[#This Row],[水路]],"")</f>
        <v>4</v>
      </c>
      <c r="D2077" s="22" t="str">
        <f t="shared" si="135"/>
        <v>15634</v>
      </c>
      <c r="E2077" s="22">
        <f>IFERROR(テーブル_Swim015[[#This Row],[選手番号]],"")</f>
        <v>175</v>
      </c>
      <c r="F2077" s="22" t="str">
        <f>IFERROR(VLOOKUP(E2077,Sheet3!A:H,3,0),"")</f>
        <v xml:space="preserve">綾　　崇稀                    </v>
      </c>
      <c r="G2077" s="22" t="str">
        <f>IFERROR(VLOOKUP(E2077,Sheet3!A:H,8,0),"")</f>
        <v xml:space="preserve">坂出伊藤ＳＳ    </v>
      </c>
      <c r="H2077" s="22" t="str">
        <f>IFERROR(VLOOKUP(E2077,Sheet2!A:B,2,0),"")</f>
        <v/>
      </c>
      <c r="I2077" s="22" t="str">
        <f t="shared" si="132"/>
        <v>175156</v>
      </c>
      <c r="J2077" s="22">
        <f t="shared" si="133"/>
        <v>3</v>
      </c>
      <c r="K2077" s="22">
        <f t="shared" si="134"/>
        <v>4</v>
      </c>
    </row>
    <row r="2078" spans="1:11">
      <c r="A2078" s="22">
        <f>IFERROR(テーブル_Swim015[[#This Row],[競技番号]],"")</f>
        <v>156</v>
      </c>
      <c r="B2078" s="22">
        <f>IFERROR(テーブル_Swim015[[#This Row],[組]],"")</f>
        <v>3</v>
      </c>
      <c r="C2078" s="22">
        <f>IFERROR(テーブル_Swim015[[#This Row],[水路]],"")</f>
        <v>5</v>
      </c>
      <c r="D2078" s="22" t="str">
        <f t="shared" si="135"/>
        <v>15635</v>
      </c>
      <c r="E2078" s="22">
        <f>IFERROR(テーブル_Swim015[[#This Row],[選手番号]],"")</f>
        <v>512</v>
      </c>
      <c r="F2078" s="22" t="str">
        <f>IFERROR(VLOOKUP(E2078,Sheet3!A:H,3,0),"")</f>
        <v xml:space="preserve">川村　　空                    </v>
      </c>
      <c r="G2078" s="22" t="str">
        <f>IFERROR(VLOOKUP(E2078,Sheet3!A:H,8,0),"")</f>
        <v xml:space="preserve">ファイブテン    </v>
      </c>
      <c r="H2078" s="22" t="str">
        <f>IFERROR(VLOOKUP(E2078,Sheet2!A:B,2,0),"")</f>
        <v/>
      </c>
      <c r="I2078" s="22" t="str">
        <f t="shared" si="132"/>
        <v>512156</v>
      </c>
      <c r="J2078" s="22">
        <f t="shared" si="133"/>
        <v>3</v>
      </c>
      <c r="K2078" s="22">
        <f t="shared" si="134"/>
        <v>5</v>
      </c>
    </row>
    <row r="2079" spans="1:11">
      <c r="A2079" s="22">
        <f>IFERROR(テーブル_Swim015[[#This Row],[競技番号]],"")</f>
        <v>156</v>
      </c>
      <c r="B2079" s="22">
        <f>IFERROR(テーブル_Swim015[[#This Row],[組]],"")</f>
        <v>3</v>
      </c>
      <c r="C2079" s="22">
        <f>IFERROR(テーブル_Swim015[[#This Row],[水路]],"")</f>
        <v>6</v>
      </c>
      <c r="D2079" s="22" t="str">
        <f t="shared" si="135"/>
        <v>15636</v>
      </c>
      <c r="E2079" s="22">
        <f>IFERROR(テーブル_Swim015[[#This Row],[選手番号]],"")</f>
        <v>573</v>
      </c>
      <c r="F2079" s="22" t="str">
        <f>IFERROR(VLOOKUP(E2079,Sheet3!A:H,3,0),"")</f>
        <v xml:space="preserve">西村　尚樹                    </v>
      </c>
      <c r="G2079" s="22" t="str">
        <f>IFERROR(VLOOKUP(E2079,Sheet3!A:H,8,0),"")</f>
        <v xml:space="preserve">マコトSC双葉    </v>
      </c>
      <c r="H2079" s="22" t="str">
        <f>IFERROR(VLOOKUP(E2079,Sheet2!A:B,2,0),"")</f>
        <v/>
      </c>
      <c r="I2079" s="22" t="str">
        <f t="shared" si="132"/>
        <v>573156</v>
      </c>
      <c r="J2079" s="22">
        <f t="shared" si="133"/>
        <v>3</v>
      </c>
      <c r="K2079" s="22">
        <f t="shared" si="134"/>
        <v>6</v>
      </c>
    </row>
    <row r="2080" spans="1:11">
      <c r="A2080" s="22">
        <f>IFERROR(テーブル_Swim015[[#This Row],[競技番号]],"")</f>
        <v>156</v>
      </c>
      <c r="B2080" s="22">
        <f>IFERROR(テーブル_Swim015[[#This Row],[組]],"")</f>
        <v>3</v>
      </c>
      <c r="C2080" s="22">
        <f>IFERROR(テーブル_Swim015[[#This Row],[水路]],"")</f>
        <v>7</v>
      </c>
      <c r="D2080" s="22" t="str">
        <f t="shared" si="135"/>
        <v>15637</v>
      </c>
      <c r="E2080" s="22">
        <f>IFERROR(テーブル_Swim015[[#This Row],[選手番号]],"")</f>
        <v>261</v>
      </c>
      <c r="F2080" s="22" t="str">
        <f>IFERROR(VLOOKUP(E2080,Sheet3!A:H,3,0),"")</f>
        <v xml:space="preserve">古安　歓地                    </v>
      </c>
      <c r="G2080" s="22" t="str">
        <f>IFERROR(VLOOKUP(E2080,Sheet3!A:H,8,0),"")</f>
        <v xml:space="preserve">ジャパン三木    </v>
      </c>
      <c r="H2080" s="22" t="str">
        <f>IFERROR(VLOOKUP(E2080,Sheet2!A:B,2,0),"")</f>
        <v/>
      </c>
      <c r="I2080" s="22" t="str">
        <f t="shared" si="132"/>
        <v>261156</v>
      </c>
      <c r="J2080" s="22">
        <f t="shared" si="133"/>
        <v>3</v>
      </c>
      <c r="K2080" s="22">
        <f t="shared" si="134"/>
        <v>7</v>
      </c>
    </row>
    <row r="2081" spans="1:11">
      <c r="A2081" s="22">
        <f>IFERROR(テーブル_Swim015[[#This Row],[競技番号]],"")</f>
        <v>156</v>
      </c>
      <c r="B2081" s="22">
        <f>IFERROR(テーブル_Swim015[[#This Row],[組]],"")</f>
        <v>3</v>
      </c>
      <c r="C2081" s="22">
        <f>IFERROR(テーブル_Swim015[[#This Row],[水路]],"")</f>
        <v>8</v>
      </c>
      <c r="D2081" s="22" t="str">
        <f t="shared" si="135"/>
        <v>15638</v>
      </c>
      <c r="E2081" s="22">
        <f>IFERROR(テーブル_Swim015[[#This Row],[選手番号]],"")</f>
        <v>631</v>
      </c>
      <c r="F2081" s="22" t="str">
        <f>IFERROR(VLOOKUP(E2081,Sheet3!A:H,3,0),"")</f>
        <v xml:space="preserve">下田　　嶺                    </v>
      </c>
      <c r="G2081" s="22" t="str">
        <f>IFERROR(VLOOKUP(E2081,Sheet3!A:H,8,0),"")</f>
        <v xml:space="preserve">リー保内        </v>
      </c>
      <c r="H2081" s="22" t="str">
        <f>IFERROR(VLOOKUP(E2081,Sheet2!A:B,2,0),"")</f>
        <v/>
      </c>
      <c r="I2081" s="22" t="str">
        <f t="shared" si="132"/>
        <v>631156</v>
      </c>
      <c r="J2081" s="22">
        <f t="shared" si="133"/>
        <v>3</v>
      </c>
      <c r="K2081" s="22">
        <f t="shared" si="134"/>
        <v>8</v>
      </c>
    </row>
    <row r="2082" spans="1:11">
      <c r="A2082" s="22">
        <f>IFERROR(テーブル_Swim015[[#This Row],[競技番号]],"")</f>
        <v>163</v>
      </c>
      <c r="B2082" s="22">
        <f>IFERROR(テーブル_Swim015[[#This Row],[組]],"")</f>
        <v>1</v>
      </c>
      <c r="C2082" s="22">
        <f>IFERROR(テーブル_Swim015[[#This Row],[水路]],"")</f>
        <v>1</v>
      </c>
      <c r="D2082" s="22" t="str">
        <f t="shared" si="135"/>
        <v>16311</v>
      </c>
      <c r="E2082" s="22">
        <f>IFERROR(テーブル_Swim015[[#This Row],[選手番号]],"")</f>
        <v>0</v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>0163</v>
      </c>
      <c r="J2082" s="22">
        <f t="shared" si="133"/>
        <v>1</v>
      </c>
      <c r="K2082" s="22">
        <f t="shared" si="134"/>
        <v>1</v>
      </c>
    </row>
    <row r="2083" spans="1:11">
      <c r="A2083" s="22">
        <f>IFERROR(テーブル_Swim015[[#This Row],[競技番号]],"")</f>
        <v>163</v>
      </c>
      <c r="B2083" s="22">
        <f>IFERROR(テーブル_Swim015[[#This Row],[組]],"")</f>
        <v>1</v>
      </c>
      <c r="C2083" s="22">
        <f>IFERROR(テーブル_Swim015[[#This Row],[水路]],"")</f>
        <v>2</v>
      </c>
      <c r="D2083" s="22" t="str">
        <f t="shared" si="135"/>
        <v>16312</v>
      </c>
      <c r="E2083" s="22">
        <f>IFERROR(テーブル_Swim015[[#This Row],[選手番号]],"")</f>
        <v>20</v>
      </c>
      <c r="F2083" s="22" t="str">
        <f>IFERROR(VLOOKUP(E2083,Sheet3!A:H,3,0),"")</f>
        <v xml:space="preserve">稲山　海那                    </v>
      </c>
      <c r="G2083" s="22" t="str">
        <f>IFERROR(VLOOKUP(E2083,Sheet3!A:H,8,0),"")</f>
        <v xml:space="preserve">ジャパン高松    </v>
      </c>
      <c r="H2083" s="22" t="str">
        <f>IFERROR(VLOOKUP(E2083,Sheet2!A:B,2,0),"")</f>
        <v/>
      </c>
      <c r="I2083" s="22" t="str">
        <f t="shared" si="132"/>
        <v>20163</v>
      </c>
      <c r="J2083" s="22">
        <f t="shared" si="133"/>
        <v>1</v>
      </c>
      <c r="K2083" s="22">
        <f t="shared" si="134"/>
        <v>2</v>
      </c>
    </row>
    <row r="2084" spans="1:11">
      <c r="A2084" s="22">
        <f>IFERROR(テーブル_Swim015[[#This Row],[競技番号]],"")</f>
        <v>163</v>
      </c>
      <c r="B2084" s="22">
        <f>IFERROR(テーブル_Swim015[[#This Row],[組]],"")</f>
        <v>1</v>
      </c>
      <c r="C2084" s="22">
        <f>IFERROR(テーブル_Swim015[[#This Row],[水路]],"")</f>
        <v>3</v>
      </c>
      <c r="D2084" s="22" t="str">
        <f t="shared" si="135"/>
        <v>16313</v>
      </c>
      <c r="E2084" s="22">
        <f>IFERROR(テーブル_Swim015[[#This Row],[選手番号]],"")</f>
        <v>540</v>
      </c>
      <c r="F2084" s="22" t="str">
        <f>IFERROR(VLOOKUP(E2084,Sheet3!A:H,3,0),"")</f>
        <v xml:space="preserve">坂本　結虹                    </v>
      </c>
      <c r="G2084" s="22" t="str">
        <f>IFERROR(VLOOKUP(E2084,Sheet3!A:H,8,0),"")</f>
        <v xml:space="preserve">八幡浜ＳＣ      </v>
      </c>
      <c r="H2084" s="22" t="str">
        <f>IFERROR(VLOOKUP(E2084,Sheet2!A:B,2,0),"")</f>
        <v/>
      </c>
      <c r="I2084" s="22" t="str">
        <f t="shared" si="132"/>
        <v>540163</v>
      </c>
      <c r="J2084" s="22">
        <f t="shared" si="133"/>
        <v>1</v>
      </c>
      <c r="K2084" s="22">
        <f t="shared" si="134"/>
        <v>3</v>
      </c>
    </row>
    <row r="2085" spans="1:11">
      <c r="A2085" s="22">
        <f>IFERROR(テーブル_Swim015[[#This Row],[競技番号]],"")</f>
        <v>163</v>
      </c>
      <c r="B2085" s="22">
        <f>IFERROR(テーブル_Swim015[[#This Row],[組]],"")</f>
        <v>1</v>
      </c>
      <c r="C2085" s="22">
        <f>IFERROR(テーブル_Swim015[[#This Row],[水路]],"")</f>
        <v>4</v>
      </c>
      <c r="D2085" s="22" t="str">
        <f t="shared" si="135"/>
        <v>16314</v>
      </c>
      <c r="E2085" s="22">
        <f>IFERROR(テーブル_Swim015[[#This Row],[選手番号]],"")</f>
        <v>22</v>
      </c>
      <c r="F2085" s="22" t="str">
        <f>IFERROR(VLOOKUP(E2085,Sheet3!A:H,3,0),"")</f>
        <v xml:space="preserve">藤川　亜未                    </v>
      </c>
      <c r="G2085" s="22" t="str">
        <f>IFERROR(VLOOKUP(E2085,Sheet3!A:H,8,0),"")</f>
        <v xml:space="preserve">ジャパン高松    </v>
      </c>
      <c r="H2085" s="22" t="str">
        <f>IFERROR(VLOOKUP(E2085,Sheet2!A:B,2,0),"")</f>
        <v/>
      </c>
      <c r="I2085" s="22" t="str">
        <f t="shared" si="132"/>
        <v>22163</v>
      </c>
      <c r="J2085" s="22">
        <f t="shared" si="133"/>
        <v>1</v>
      </c>
      <c r="K2085" s="22">
        <f t="shared" si="134"/>
        <v>4</v>
      </c>
    </row>
    <row r="2086" spans="1:11">
      <c r="A2086" s="22">
        <f>IFERROR(テーブル_Swim015[[#This Row],[競技番号]],"")</f>
        <v>163</v>
      </c>
      <c r="B2086" s="22">
        <f>IFERROR(テーブル_Swim015[[#This Row],[組]],"")</f>
        <v>1</v>
      </c>
      <c r="C2086" s="22">
        <f>IFERROR(テーブル_Swim015[[#This Row],[水路]],"")</f>
        <v>5</v>
      </c>
      <c r="D2086" s="22" t="str">
        <f t="shared" si="135"/>
        <v>16315</v>
      </c>
      <c r="E2086" s="22">
        <f>IFERROR(テーブル_Swim015[[#This Row],[選手番号]],"")</f>
        <v>196</v>
      </c>
      <c r="F2086" s="22" t="str">
        <f>IFERROR(VLOOKUP(E2086,Sheet3!A:H,3,0),"")</f>
        <v xml:space="preserve">向畑　亜美                    </v>
      </c>
      <c r="G2086" s="22" t="str">
        <f>IFERROR(VLOOKUP(E2086,Sheet3!A:H,8,0),"")</f>
        <v xml:space="preserve">坂出伊藤ＳＳ    </v>
      </c>
      <c r="H2086" s="22" t="str">
        <f>IFERROR(VLOOKUP(E2086,Sheet2!A:B,2,0),"")</f>
        <v/>
      </c>
      <c r="I2086" s="22" t="str">
        <f t="shared" si="132"/>
        <v>196163</v>
      </c>
      <c r="J2086" s="22">
        <f t="shared" si="133"/>
        <v>1</v>
      </c>
      <c r="K2086" s="22">
        <f t="shared" si="134"/>
        <v>5</v>
      </c>
    </row>
    <row r="2087" spans="1:11">
      <c r="A2087" s="22">
        <f>IFERROR(テーブル_Swim015[[#This Row],[競技番号]],"")</f>
        <v>163</v>
      </c>
      <c r="B2087" s="22">
        <f>IFERROR(テーブル_Swim015[[#This Row],[組]],"")</f>
        <v>1</v>
      </c>
      <c r="C2087" s="22">
        <f>IFERROR(テーブル_Swim015[[#This Row],[水路]],"")</f>
        <v>6</v>
      </c>
      <c r="D2087" s="22" t="str">
        <f t="shared" si="135"/>
        <v>16316</v>
      </c>
      <c r="E2087" s="22">
        <f>IFERROR(テーブル_Swim015[[#This Row],[選手番号]],"")</f>
        <v>702</v>
      </c>
      <c r="F2087" s="22" t="str">
        <f>IFERROR(VLOOKUP(E2087,Sheet3!A:H,3,0),"")</f>
        <v xml:space="preserve">兵頭音百花                    </v>
      </c>
      <c r="G2087" s="22" t="str">
        <f>IFERROR(VLOOKUP(E2087,Sheet3!A:H,8,0),"")</f>
        <v xml:space="preserve">MESSA           </v>
      </c>
      <c r="H2087" s="22" t="str">
        <f>IFERROR(VLOOKUP(E2087,Sheet2!A:B,2,0),"")</f>
        <v/>
      </c>
      <c r="I2087" s="22" t="str">
        <f t="shared" si="132"/>
        <v>702163</v>
      </c>
      <c r="J2087" s="22">
        <f t="shared" si="133"/>
        <v>1</v>
      </c>
      <c r="K2087" s="22">
        <f t="shared" si="134"/>
        <v>6</v>
      </c>
    </row>
    <row r="2088" spans="1:11">
      <c r="A2088" s="22">
        <f>IFERROR(テーブル_Swim015[[#This Row],[競技番号]],"")</f>
        <v>163</v>
      </c>
      <c r="B2088" s="22">
        <f>IFERROR(テーブル_Swim015[[#This Row],[組]],"")</f>
        <v>1</v>
      </c>
      <c r="C2088" s="22">
        <f>IFERROR(テーブル_Swim015[[#This Row],[水路]],"")</f>
        <v>7</v>
      </c>
      <c r="D2088" s="22" t="str">
        <f t="shared" si="135"/>
        <v>16317</v>
      </c>
      <c r="E2088" s="22">
        <f>IFERROR(テーブル_Swim015[[#This Row],[選手番号]],"")</f>
        <v>0</v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>0163</v>
      </c>
      <c r="J2088" s="22">
        <f t="shared" si="133"/>
        <v>1</v>
      </c>
      <c r="K2088" s="22">
        <f t="shared" si="134"/>
        <v>7</v>
      </c>
    </row>
    <row r="2089" spans="1:11">
      <c r="A2089" s="22">
        <f>IFERROR(テーブル_Swim015[[#This Row],[競技番号]],"")</f>
        <v>163</v>
      </c>
      <c r="B2089" s="22">
        <f>IFERROR(テーブル_Swim015[[#This Row],[組]],"")</f>
        <v>1</v>
      </c>
      <c r="C2089" s="22">
        <f>IFERROR(テーブル_Swim015[[#This Row],[水路]],"")</f>
        <v>8</v>
      </c>
      <c r="D2089" s="22" t="str">
        <f t="shared" si="135"/>
        <v>16318</v>
      </c>
      <c r="E2089" s="22">
        <f>IFERROR(テーブル_Swim015[[#This Row],[選手番号]],"")</f>
        <v>0</v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>0163</v>
      </c>
      <c r="J2089" s="22">
        <f t="shared" si="133"/>
        <v>1</v>
      </c>
      <c r="K2089" s="22">
        <f t="shared" si="134"/>
        <v>8</v>
      </c>
    </row>
    <row r="2090" spans="1:11">
      <c r="A2090" s="22">
        <f>IFERROR(テーブル_Swim015[[#This Row],[競技番号]],"")</f>
        <v>164</v>
      </c>
      <c r="B2090" s="22">
        <f>IFERROR(テーブル_Swim015[[#This Row],[組]],"")</f>
        <v>1</v>
      </c>
      <c r="C2090" s="22">
        <f>IFERROR(テーブル_Swim015[[#This Row],[水路]],"")</f>
        <v>1</v>
      </c>
      <c r="D2090" s="22" t="str">
        <f t="shared" si="135"/>
        <v>16411</v>
      </c>
      <c r="E2090" s="22">
        <f>IFERROR(テーブル_Swim015[[#This Row],[選手番号]],"")</f>
        <v>89</v>
      </c>
      <c r="F2090" s="22" t="str">
        <f>IFERROR(VLOOKUP(E2090,Sheet3!A:H,3,0),"")</f>
        <v xml:space="preserve">安藤　　樹                    </v>
      </c>
      <c r="G2090" s="22" t="str">
        <f>IFERROR(VLOOKUP(E2090,Sheet3!A:H,8,0),"")</f>
        <v xml:space="preserve">ジャパン観      </v>
      </c>
      <c r="H2090" s="22" t="str">
        <f>IFERROR(VLOOKUP(E2090,Sheet2!A:B,2,0),"")</f>
        <v/>
      </c>
      <c r="I2090" s="22" t="str">
        <f t="shared" si="132"/>
        <v>89164</v>
      </c>
      <c r="J2090" s="22">
        <f t="shared" si="133"/>
        <v>1</v>
      </c>
      <c r="K2090" s="22">
        <f t="shared" si="134"/>
        <v>1</v>
      </c>
    </row>
    <row r="2091" spans="1:11">
      <c r="A2091" s="22">
        <f>IFERROR(テーブル_Swim015[[#This Row],[競技番号]],"")</f>
        <v>164</v>
      </c>
      <c r="B2091" s="22">
        <f>IFERROR(テーブル_Swim015[[#This Row],[組]],"")</f>
        <v>1</v>
      </c>
      <c r="C2091" s="22">
        <f>IFERROR(テーブル_Swim015[[#This Row],[水路]],"")</f>
        <v>2</v>
      </c>
      <c r="D2091" s="22" t="str">
        <f t="shared" si="135"/>
        <v>16412</v>
      </c>
      <c r="E2091" s="22">
        <f>IFERROR(テーブル_Swim015[[#This Row],[選手番号]],"")</f>
        <v>807</v>
      </c>
      <c r="F2091" s="22" t="str">
        <f>IFERROR(VLOOKUP(E2091,Sheet3!A:H,3,0),"")</f>
        <v xml:space="preserve">渋谷　勇樹                    </v>
      </c>
      <c r="G2091" s="22" t="str">
        <f>IFERROR(VLOOKUP(E2091,Sheet3!A:H,8,0),"")</f>
        <v xml:space="preserve">NSP高知         </v>
      </c>
      <c r="H2091" s="22" t="str">
        <f>IFERROR(VLOOKUP(E2091,Sheet2!A:B,2,0),"")</f>
        <v/>
      </c>
      <c r="I2091" s="22" t="str">
        <f t="shared" si="132"/>
        <v>807164</v>
      </c>
      <c r="J2091" s="22">
        <f t="shared" si="133"/>
        <v>1</v>
      </c>
      <c r="K2091" s="22">
        <f t="shared" si="134"/>
        <v>2</v>
      </c>
    </row>
    <row r="2092" spans="1:11">
      <c r="A2092" s="22">
        <f>IFERROR(テーブル_Swim015[[#This Row],[競技番号]],"")</f>
        <v>164</v>
      </c>
      <c r="B2092" s="22">
        <f>IFERROR(テーブル_Swim015[[#This Row],[組]],"")</f>
        <v>1</v>
      </c>
      <c r="C2092" s="22">
        <f>IFERROR(テーブル_Swim015[[#This Row],[水路]],"")</f>
        <v>3</v>
      </c>
      <c r="D2092" s="22" t="str">
        <f t="shared" si="135"/>
        <v>16413</v>
      </c>
      <c r="E2092" s="22">
        <f>IFERROR(テーブル_Swim015[[#This Row],[選手番号]],"")</f>
        <v>426</v>
      </c>
      <c r="F2092" s="22" t="str">
        <f>IFERROR(VLOOKUP(E2092,Sheet3!A:H,3,0),"")</f>
        <v xml:space="preserve">板垣　海人                    </v>
      </c>
      <c r="G2092" s="22" t="str">
        <f>IFERROR(VLOOKUP(E2092,Sheet3!A:H,8,0),"")</f>
        <v xml:space="preserve">アサンＳＣ      </v>
      </c>
      <c r="H2092" s="22" t="str">
        <f>IFERROR(VLOOKUP(E2092,Sheet2!A:B,2,0),"")</f>
        <v/>
      </c>
      <c r="I2092" s="22" t="str">
        <f t="shared" si="132"/>
        <v>426164</v>
      </c>
      <c r="J2092" s="22">
        <f t="shared" si="133"/>
        <v>1</v>
      </c>
      <c r="K2092" s="22">
        <f t="shared" si="134"/>
        <v>3</v>
      </c>
    </row>
    <row r="2093" spans="1:11">
      <c r="A2093" s="22">
        <f>IFERROR(テーブル_Swim015[[#This Row],[競技番号]],"")</f>
        <v>164</v>
      </c>
      <c r="B2093" s="22">
        <f>IFERROR(テーブル_Swim015[[#This Row],[組]],"")</f>
        <v>1</v>
      </c>
      <c r="C2093" s="22">
        <f>IFERROR(テーブル_Swim015[[#This Row],[水路]],"")</f>
        <v>4</v>
      </c>
      <c r="D2093" s="22" t="str">
        <f t="shared" si="135"/>
        <v>16414</v>
      </c>
      <c r="E2093" s="22">
        <f>IFERROR(テーブル_Swim015[[#This Row],[選手番号]],"")</f>
        <v>337</v>
      </c>
      <c r="F2093" s="22" t="str">
        <f>IFERROR(VLOOKUP(E2093,Sheet3!A:H,3,0),"")</f>
        <v xml:space="preserve">亀田　翔矢                    </v>
      </c>
      <c r="G2093" s="22" t="str">
        <f>IFERROR(VLOOKUP(E2093,Sheet3!A:H,8,0),"")</f>
        <v xml:space="preserve">ＯＫＳＳ        </v>
      </c>
      <c r="H2093" s="22" t="str">
        <f>IFERROR(VLOOKUP(E2093,Sheet2!A:B,2,0),"")</f>
        <v/>
      </c>
      <c r="I2093" s="22" t="str">
        <f t="shared" si="132"/>
        <v>337164</v>
      </c>
      <c r="J2093" s="22">
        <f t="shared" si="133"/>
        <v>1</v>
      </c>
      <c r="K2093" s="22">
        <f t="shared" si="134"/>
        <v>4</v>
      </c>
    </row>
    <row r="2094" spans="1:11">
      <c r="A2094" s="22">
        <f>IFERROR(テーブル_Swim015[[#This Row],[競技番号]],"")</f>
        <v>164</v>
      </c>
      <c r="B2094" s="22">
        <f>IFERROR(テーブル_Swim015[[#This Row],[組]],"")</f>
        <v>1</v>
      </c>
      <c r="C2094" s="22">
        <f>IFERROR(テーブル_Swim015[[#This Row],[水路]],"")</f>
        <v>5</v>
      </c>
      <c r="D2094" s="22" t="str">
        <f t="shared" si="135"/>
        <v>16415</v>
      </c>
      <c r="E2094" s="22">
        <f>IFERROR(テーブル_Swim015[[#This Row],[選手番号]],"")</f>
        <v>2</v>
      </c>
      <c r="F2094" s="22" t="str">
        <f>IFERROR(VLOOKUP(E2094,Sheet3!A:H,3,0),"")</f>
        <v xml:space="preserve">納田　泰輔                    </v>
      </c>
      <c r="G2094" s="22" t="str">
        <f>IFERROR(VLOOKUP(E2094,Sheet3!A:H,8,0),"")</f>
        <v xml:space="preserve">ジャパン高松    </v>
      </c>
      <c r="H2094" s="22" t="str">
        <f>IFERROR(VLOOKUP(E2094,Sheet2!A:B,2,0),"")</f>
        <v/>
      </c>
      <c r="I2094" s="22" t="str">
        <f t="shared" si="132"/>
        <v>2164</v>
      </c>
      <c r="J2094" s="22">
        <f t="shared" si="133"/>
        <v>1</v>
      </c>
      <c r="K2094" s="22">
        <f t="shared" si="134"/>
        <v>5</v>
      </c>
    </row>
    <row r="2095" spans="1:11">
      <c r="A2095" s="22">
        <f>IFERROR(テーブル_Swim015[[#This Row],[競技番号]],"")</f>
        <v>164</v>
      </c>
      <c r="B2095" s="22">
        <f>IFERROR(テーブル_Swim015[[#This Row],[組]],"")</f>
        <v>1</v>
      </c>
      <c r="C2095" s="22">
        <f>IFERROR(テーブル_Swim015[[#This Row],[水路]],"")</f>
        <v>6</v>
      </c>
      <c r="D2095" s="22" t="str">
        <f t="shared" si="135"/>
        <v>16416</v>
      </c>
      <c r="E2095" s="22">
        <f>IFERROR(テーブル_Swim015[[#This Row],[選手番号]],"")</f>
        <v>691</v>
      </c>
      <c r="F2095" s="22" t="str">
        <f>IFERROR(VLOOKUP(E2095,Sheet3!A:H,3,0),"")</f>
        <v xml:space="preserve">清水　鼓哲                    </v>
      </c>
      <c r="G2095" s="22" t="str">
        <f>IFERROR(VLOOKUP(E2095,Sheet3!A:H,8,0),"")</f>
        <v xml:space="preserve">Ｂ＆Ｇ愛南      </v>
      </c>
      <c r="H2095" s="22" t="str">
        <f>IFERROR(VLOOKUP(E2095,Sheet2!A:B,2,0),"")</f>
        <v/>
      </c>
      <c r="I2095" s="22" t="str">
        <f t="shared" si="132"/>
        <v>691164</v>
      </c>
      <c r="J2095" s="22">
        <f t="shared" si="133"/>
        <v>1</v>
      </c>
      <c r="K2095" s="22">
        <f t="shared" si="134"/>
        <v>6</v>
      </c>
    </row>
    <row r="2096" spans="1:11">
      <c r="A2096" s="22">
        <f>IFERROR(テーブル_Swim015[[#This Row],[競技番号]],"")</f>
        <v>164</v>
      </c>
      <c r="B2096" s="22">
        <f>IFERROR(テーブル_Swim015[[#This Row],[組]],"")</f>
        <v>1</v>
      </c>
      <c r="C2096" s="22">
        <f>IFERROR(テーブル_Swim015[[#This Row],[水路]],"")</f>
        <v>7</v>
      </c>
      <c r="D2096" s="22" t="str">
        <f t="shared" si="135"/>
        <v>16417</v>
      </c>
      <c r="E2096" s="22">
        <f>IFERROR(テーブル_Swim015[[#This Row],[選手番号]],"")</f>
        <v>139</v>
      </c>
      <c r="F2096" s="22" t="str">
        <f>IFERROR(VLOOKUP(E2096,Sheet3!A:H,3,0),"")</f>
        <v xml:space="preserve">宮瀧　　陸                    </v>
      </c>
      <c r="G2096" s="22" t="str">
        <f>IFERROR(VLOOKUP(E2096,Sheet3!A:H,8,0),"")</f>
        <v xml:space="preserve">伊藤ＳＳ        </v>
      </c>
      <c r="H2096" s="22" t="str">
        <f>IFERROR(VLOOKUP(E2096,Sheet2!A:B,2,0),"")</f>
        <v/>
      </c>
      <c r="I2096" s="22" t="str">
        <f t="shared" si="132"/>
        <v>139164</v>
      </c>
      <c r="J2096" s="22">
        <f t="shared" si="133"/>
        <v>1</v>
      </c>
      <c r="K2096" s="22">
        <f t="shared" si="134"/>
        <v>7</v>
      </c>
    </row>
    <row r="2097" spans="1:11">
      <c r="A2097" s="22">
        <f>IFERROR(テーブル_Swim015[[#This Row],[競技番号]],"")</f>
        <v>164</v>
      </c>
      <c r="B2097" s="22">
        <f>IFERROR(テーブル_Swim015[[#This Row],[組]],"")</f>
        <v>1</v>
      </c>
      <c r="C2097" s="22">
        <f>IFERROR(テーブル_Swim015[[#This Row],[水路]],"")</f>
        <v>8</v>
      </c>
      <c r="D2097" s="22" t="str">
        <f t="shared" si="135"/>
        <v>16418</v>
      </c>
      <c r="E2097" s="22">
        <f>IFERROR(テーブル_Swim015[[#This Row],[選手番号]],"")</f>
        <v>257</v>
      </c>
      <c r="F2097" s="22" t="str">
        <f>IFERROR(VLOOKUP(E2097,Sheet3!A:H,3,0),"")</f>
        <v xml:space="preserve">中村　大介                    </v>
      </c>
      <c r="G2097" s="22" t="str">
        <f>IFERROR(VLOOKUP(E2097,Sheet3!A:H,8,0),"")</f>
        <v xml:space="preserve">ジャパン三木    </v>
      </c>
      <c r="H2097" s="22" t="str">
        <f>IFERROR(VLOOKUP(E2097,Sheet2!A:B,2,0),"")</f>
        <v/>
      </c>
      <c r="I2097" s="22" t="str">
        <f t="shared" si="132"/>
        <v>257164</v>
      </c>
      <c r="J2097" s="22">
        <f t="shared" si="133"/>
        <v>1</v>
      </c>
      <c r="K2097" s="22">
        <f t="shared" si="134"/>
        <v>8</v>
      </c>
    </row>
    <row r="2098" spans="1:11">
      <c r="A2098" s="22">
        <f>IFERROR(テーブル_Swim015[[#This Row],[競技番号]],"")</f>
        <v>165</v>
      </c>
      <c r="B2098" s="22">
        <f>IFERROR(テーブル_Swim015[[#This Row],[組]],"")</f>
        <v>1</v>
      </c>
      <c r="C2098" s="22">
        <f>IFERROR(テーブル_Swim015[[#This Row],[水路]],"")</f>
        <v>1</v>
      </c>
      <c r="D2098" s="22" t="str">
        <f t="shared" si="135"/>
        <v>16511</v>
      </c>
      <c r="E2098" s="22">
        <f>IFERROR(テーブル_Swim015[[#This Row],[選手番号]],"")</f>
        <v>0</v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>0165</v>
      </c>
      <c r="J2098" s="22">
        <f t="shared" si="133"/>
        <v>1</v>
      </c>
      <c r="K2098" s="22">
        <f t="shared" si="134"/>
        <v>1</v>
      </c>
    </row>
    <row r="2099" spans="1:11">
      <c r="A2099" s="22">
        <f>IFERROR(テーブル_Swim015[[#This Row],[競技番号]],"")</f>
        <v>165</v>
      </c>
      <c r="B2099" s="22">
        <f>IFERROR(テーブル_Swim015[[#This Row],[組]],"")</f>
        <v>1</v>
      </c>
      <c r="C2099" s="22">
        <f>IFERROR(テーブル_Swim015[[#This Row],[水路]],"")</f>
        <v>2</v>
      </c>
      <c r="D2099" s="22" t="str">
        <f t="shared" si="135"/>
        <v>16512</v>
      </c>
      <c r="E2099" s="22">
        <f>IFERROR(テーブル_Swim015[[#This Row],[選手番号]],"")</f>
        <v>279</v>
      </c>
      <c r="F2099" s="22" t="str">
        <f>IFERROR(VLOOKUP(E2099,Sheet3!A:H,3,0),"")</f>
        <v xml:space="preserve">大山　弓佳                    </v>
      </c>
      <c r="G2099" s="22" t="str">
        <f>IFERROR(VLOOKUP(E2099,Sheet3!A:H,8,0),"")</f>
        <v xml:space="preserve">ジャパン三木    </v>
      </c>
      <c r="H2099" s="22" t="str">
        <f>IFERROR(VLOOKUP(E2099,Sheet2!A:B,2,0),"")</f>
        <v/>
      </c>
      <c r="I2099" s="22" t="str">
        <f t="shared" si="132"/>
        <v>279165</v>
      </c>
      <c r="J2099" s="22">
        <f t="shared" si="133"/>
        <v>1</v>
      </c>
      <c r="K2099" s="22">
        <f t="shared" si="134"/>
        <v>2</v>
      </c>
    </row>
    <row r="2100" spans="1:11">
      <c r="A2100" s="22">
        <f>IFERROR(テーブル_Swim015[[#This Row],[競技番号]],"")</f>
        <v>165</v>
      </c>
      <c r="B2100" s="22">
        <f>IFERROR(テーブル_Swim015[[#This Row],[組]],"")</f>
        <v>1</v>
      </c>
      <c r="C2100" s="22">
        <f>IFERROR(テーブル_Swim015[[#This Row],[水路]],"")</f>
        <v>3</v>
      </c>
      <c r="D2100" s="22" t="str">
        <f t="shared" si="135"/>
        <v>16513</v>
      </c>
      <c r="E2100" s="22">
        <f>IFERROR(テーブル_Swim015[[#This Row],[選手番号]],"")</f>
        <v>65</v>
      </c>
      <c r="F2100" s="22" t="str">
        <f>IFERROR(VLOOKUP(E2100,Sheet3!A:H,3,0),"")</f>
        <v xml:space="preserve">大池莉理香                    </v>
      </c>
      <c r="G2100" s="22" t="str">
        <f>IFERROR(VLOOKUP(E2100,Sheet3!A:H,8,0),"")</f>
        <v xml:space="preserve">ジャパン丸亀    </v>
      </c>
      <c r="H2100" s="22" t="str">
        <f>IFERROR(VLOOKUP(E2100,Sheet2!A:B,2,0),"")</f>
        <v/>
      </c>
      <c r="I2100" s="22" t="str">
        <f t="shared" si="132"/>
        <v>65165</v>
      </c>
      <c r="J2100" s="22">
        <f t="shared" si="133"/>
        <v>1</v>
      </c>
      <c r="K2100" s="22">
        <f t="shared" si="134"/>
        <v>3</v>
      </c>
    </row>
    <row r="2101" spans="1:11">
      <c r="A2101" s="22">
        <f>IFERROR(テーブル_Swim015[[#This Row],[競技番号]],"")</f>
        <v>165</v>
      </c>
      <c r="B2101" s="22">
        <f>IFERROR(テーブル_Swim015[[#This Row],[組]],"")</f>
        <v>1</v>
      </c>
      <c r="C2101" s="22">
        <f>IFERROR(テーブル_Swim015[[#This Row],[水路]],"")</f>
        <v>4</v>
      </c>
      <c r="D2101" s="22" t="str">
        <f t="shared" si="135"/>
        <v>16514</v>
      </c>
      <c r="E2101" s="22">
        <f>IFERROR(テーブル_Swim015[[#This Row],[選手番号]],"")</f>
        <v>776</v>
      </c>
      <c r="F2101" s="22" t="str">
        <f>IFERROR(VLOOKUP(E2101,Sheet3!A:H,3,0),"")</f>
        <v xml:space="preserve">前野　希和                    </v>
      </c>
      <c r="G2101" s="22" t="str">
        <f>IFERROR(VLOOKUP(E2101,Sheet3!A:H,8,0),"")</f>
        <v xml:space="preserve">ZEYO-ST         </v>
      </c>
      <c r="H2101" s="22" t="str">
        <f>IFERROR(VLOOKUP(E2101,Sheet2!A:B,2,0),"")</f>
        <v/>
      </c>
      <c r="I2101" s="22" t="str">
        <f t="shared" si="132"/>
        <v>776165</v>
      </c>
      <c r="J2101" s="22">
        <f t="shared" si="133"/>
        <v>1</v>
      </c>
      <c r="K2101" s="22">
        <f t="shared" si="134"/>
        <v>4</v>
      </c>
    </row>
    <row r="2102" spans="1:11">
      <c r="A2102" s="22">
        <f>IFERROR(テーブル_Swim015[[#This Row],[競技番号]],"")</f>
        <v>165</v>
      </c>
      <c r="B2102" s="22">
        <f>IFERROR(テーブル_Swim015[[#This Row],[組]],"")</f>
        <v>1</v>
      </c>
      <c r="C2102" s="22">
        <f>IFERROR(テーブル_Swim015[[#This Row],[水路]],"")</f>
        <v>5</v>
      </c>
      <c r="D2102" s="22" t="str">
        <f t="shared" si="135"/>
        <v>16515</v>
      </c>
      <c r="E2102" s="22">
        <f>IFERROR(テーブル_Swim015[[#This Row],[選手番号]],"")</f>
        <v>549</v>
      </c>
      <c r="F2102" s="22" t="str">
        <f>IFERROR(VLOOKUP(E2102,Sheet3!A:H,3,0),"")</f>
        <v xml:space="preserve">中岡亜依香                    </v>
      </c>
      <c r="G2102" s="22" t="str">
        <f>IFERROR(VLOOKUP(E2102,Sheet3!A:H,8,0),"")</f>
        <v xml:space="preserve">八幡浜ＳＣ      </v>
      </c>
      <c r="H2102" s="22" t="str">
        <f>IFERROR(VLOOKUP(E2102,Sheet2!A:B,2,0),"")</f>
        <v/>
      </c>
      <c r="I2102" s="22" t="str">
        <f t="shared" si="132"/>
        <v>549165</v>
      </c>
      <c r="J2102" s="22">
        <f t="shared" si="133"/>
        <v>1</v>
      </c>
      <c r="K2102" s="22">
        <f t="shared" si="134"/>
        <v>5</v>
      </c>
    </row>
    <row r="2103" spans="1:11">
      <c r="A2103" s="22">
        <f>IFERROR(テーブル_Swim015[[#This Row],[競技番号]],"")</f>
        <v>165</v>
      </c>
      <c r="B2103" s="22">
        <f>IFERROR(テーブル_Swim015[[#This Row],[組]],"")</f>
        <v>1</v>
      </c>
      <c r="C2103" s="22">
        <f>IFERROR(テーブル_Swim015[[#This Row],[水路]],"")</f>
        <v>6</v>
      </c>
      <c r="D2103" s="22" t="str">
        <f t="shared" si="135"/>
        <v>16516</v>
      </c>
      <c r="E2103" s="22">
        <f>IFERROR(テーブル_Swim015[[#This Row],[選手番号]],"")</f>
        <v>662</v>
      </c>
      <c r="F2103" s="22" t="str">
        <f>IFERROR(VLOOKUP(E2103,Sheet3!A:H,3,0),"")</f>
        <v xml:space="preserve">松本　麻衣                    </v>
      </c>
      <c r="G2103" s="22" t="str">
        <f>IFERROR(VLOOKUP(E2103,Sheet3!A:H,8,0),"")</f>
        <v xml:space="preserve">Ryuow           </v>
      </c>
      <c r="H2103" s="22" t="str">
        <f>IFERROR(VLOOKUP(E2103,Sheet2!A:B,2,0),"")</f>
        <v/>
      </c>
      <c r="I2103" s="22" t="str">
        <f t="shared" si="132"/>
        <v>662165</v>
      </c>
      <c r="J2103" s="22">
        <f t="shared" si="133"/>
        <v>1</v>
      </c>
      <c r="K2103" s="22">
        <f t="shared" si="134"/>
        <v>6</v>
      </c>
    </row>
    <row r="2104" spans="1:11">
      <c r="A2104" s="22">
        <f>IFERROR(テーブル_Swim015[[#This Row],[競技番号]],"")</f>
        <v>165</v>
      </c>
      <c r="B2104" s="22">
        <f>IFERROR(テーブル_Swim015[[#This Row],[組]],"")</f>
        <v>1</v>
      </c>
      <c r="C2104" s="22">
        <f>IFERROR(テーブル_Swim015[[#This Row],[水路]],"")</f>
        <v>7</v>
      </c>
      <c r="D2104" s="22" t="str">
        <f t="shared" si="135"/>
        <v>16517</v>
      </c>
      <c r="E2104" s="22">
        <f>IFERROR(テーブル_Swim015[[#This Row],[選手番号]],"")</f>
        <v>652</v>
      </c>
      <c r="F2104" s="22" t="str">
        <f>IFERROR(VLOOKUP(E2104,Sheet3!A:H,3,0),"")</f>
        <v xml:space="preserve">尾﨑　綾音                    </v>
      </c>
      <c r="G2104" s="22" t="str">
        <f>IFERROR(VLOOKUP(E2104,Sheet3!A:H,8,0),"")</f>
        <v xml:space="preserve">コミュニティ    </v>
      </c>
      <c r="H2104" s="22" t="str">
        <f>IFERROR(VLOOKUP(E2104,Sheet2!A:B,2,0),"")</f>
        <v/>
      </c>
      <c r="I2104" s="22" t="str">
        <f t="shared" si="132"/>
        <v>652165</v>
      </c>
      <c r="J2104" s="22">
        <f t="shared" si="133"/>
        <v>1</v>
      </c>
      <c r="K2104" s="22">
        <f t="shared" si="134"/>
        <v>7</v>
      </c>
    </row>
    <row r="2105" spans="1:11">
      <c r="A2105" s="22">
        <f>IFERROR(テーブル_Swim015[[#This Row],[競技番号]],"")</f>
        <v>165</v>
      </c>
      <c r="B2105" s="22">
        <f>IFERROR(テーブル_Swim015[[#This Row],[組]],"")</f>
        <v>1</v>
      </c>
      <c r="C2105" s="22">
        <f>IFERROR(テーブル_Swim015[[#This Row],[水路]],"")</f>
        <v>8</v>
      </c>
      <c r="D2105" s="22" t="str">
        <f t="shared" si="135"/>
        <v>16518</v>
      </c>
      <c r="E2105" s="22">
        <f>IFERROR(テーブル_Swim015[[#This Row],[選手番号]],"")</f>
        <v>0</v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>0165</v>
      </c>
      <c r="J2105" s="22">
        <f t="shared" si="133"/>
        <v>1</v>
      </c>
      <c r="K2105" s="22">
        <f t="shared" si="134"/>
        <v>8</v>
      </c>
    </row>
    <row r="2106" spans="1:11">
      <c r="A2106" s="22">
        <f>IFERROR(テーブル_Swim015[[#This Row],[競技番号]],"")</f>
        <v>174</v>
      </c>
      <c r="B2106" s="22">
        <f>IFERROR(テーブル_Swim015[[#This Row],[組]],"")</f>
        <v>1</v>
      </c>
      <c r="C2106" s="22">
        <f>IFERROR(テーブル_Swim015[[#This Row],[水路]],"")</f>
        <v>1</v>
      </c>
      <c r="D2106" s="22" t="str">
        <f t="shared" si="135"/>
        <v>17411</v>
      </c>
      <c r="E2106" s="22">
        <f>IFERROR(テーブル_Swim015[[#This Row],[選手番号]],"")</f>
        <v>0</v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>0174</v>
      </c>
      <c r="J2106" s="22">
        <f t="shared" si="133"/>
        <v>1</v>
      </c>
      <c r="K2106" s="22">
        <f t="shared" si="134"/>
        <v>1</v>
      </c>
    </row>
    <row r="2107" spans="1:11">
      <c r="A2107" s="22">
        <f>IFERROR(テーブル_Swim015[[#This Row],[競技番号]],"")</f>
        <v>174</v>
      </c>
      <c r="B2107" s="22">
        <f>IFERROR(テーブル_Swim015[[#This Row],[組]],"")</f>
        <v>1</v>
      </c>
      <c r="C2107" s="22">
        <f>IFERROR(テーブル_Swim015[[#This Row],[水路]],"")</f>
        <v>2</v>
      </c>
      <c r="D2107" s="22" t="str">
        <f t="shared" si="135"/>
        <v>17412</v>
      </c>
      <c r="E2107" s="22">
        <f>IFERROR(テーブル_Swim015[[#This Row],[選手番号]],"")</f>
        <v>46</v>
      </c>
      <c r="F2107" s="22" t="str">
        <f>IFERROR(VLOOKUP(E2107,Sheet3!A:H,3,0),"")</f>
        <v xml:space="preserve">今井　駿人                    </v>
      </c>
      <c r="G2107" s="22" t="str">
        <f>IFERROR(VLOOKUP(E2107,Sheet3!A:H,8,0),"")</f>
        <v xml:space="preserve">ジャパン丸亀    </v>
      </c>
      <c r="H2107" s="22" t="str">
        <f>IFERROR(VLOOKUP(E2107,Sheet2!A:B,2,0),"")</f>
        <v/>
      </c>
      <c r="I2107" s="22" t="str">
        <f t="shared" si="132"/>
        <v>46174</v>
      </c>
      <c r="J2107" s="22">
        <f t="shared" si="133"/>
        <v>1</v>
      </c>
      <c r="K2107" s="22">
        <f t="shared" si="134"/>
        <v>2</v>
      </c>
    </row>
    <row r="2108" spans="1:11">
      <c r="A2108" s="22">
        <f>IFERROR(テーブル_Swim015[[#This Row],[競技番号]],"")</f>
        <v>174</v>
      </c>
      <c r="B2108" s="22">
        <f>IFERROR(テーブル_Swim015[[#This Row],[組]],"")</f>
        <v>1</v>
      </c>
      <c r="C2108" s="22">
        <f>IFERROR(テーブル_Swim015[[#This Row],[水路]],"")</f>
        <v>3</v>
      </c>
      <c r="D2108" s="22" t="str">
        <f t="shared" si="135"/>
        <v>17413</v>
      </c>
      <c r="E2108" s="22">
        <f>IFERROR(テーブル_Swim015[[#This Row],[選手番号]],"")</f>
        <v>351</v>
      </c>
      <c r="F2108" s="22" t="str">
        <f>IFERROR(VLOOKUP(E2108,Sheet3!A:H,3,0),"")</f>
        <v xml:space="preserve">宮本　将吾                    </v>
      </c>
      <c r="G2108" s="22" t="str">
        <f>IFERROR(VLOOKUP(E2108,Sheet3!A:H,8,0),"")</f>
        <v xml:space="preserve">ＯＫＳＳ        </v>
      </c>
      <c r="H2108" s="22" t="str">
        <f>IFERROR(VLOOKUP(E2108,Sheet2!A:B,2,0),"")</f>
        <v/>
      </c>
      <c r="I2108" s="22" t="str">
        <f t="shared" si="132"/>
        <v>351174</v>
      </c>
      <c r="J2108" s="22">
        <f t="shared" si="133"/>
        <v>1</v>
      </c>
      <c r="K2108" s="22">
        <f t="shared" si="134"/>
        <v>3</v>
      </c>
    </row>
    <row r="2109" spans="1:11">
      <c r="A2109" s="22">
        <f>IFERROR(テーブル_Swim015[[#This Row],[競技番号]],"")</f>
        <v>174</v>
      </c>
      <c r="B2109" s="22">
        <f>IFERROR(テーブル_Swim015[[#This Row],[組]],"")</f>
        <v>1</v>
      </c>
      <c r="C2109" s="22">
        <f>IFERROR(テーブル_Swim015[[#This Row],[水路]],"")</f>
        <v>4</v>
      </c>
      <c r="D2109" s="22" t="str">
        <f t="shared" si="135"/>
        <v>17414</v>
      </c>
      <c r="E2109" s="22">
        <f>IFERROR(テーブル_Swim015[[#This Row],[選手番号]],"")</f>
        <v>215</v>
      </c>
      <c r="F2109" s="22" t="str">
        <f>IFERROR(VLOOKUP(E2109,Sheet3!A:H,3,0),"")</f>
        <v xml:space="preserve">髙橋　慶亘                    </v>
      </c>
      <c r="G2109" s="22" t="str">
        <f>IFERROR(VLOOKUP(E2109,Sheet3!A:H,8,0),"")</f>
        <v xml:space="preserve">サンダーＳＳ    </v>
      </c>
      <c r="H2109" s="22" t="str">
        <f>IFERROR(VLOOKUP(E2109,Sheet2!A:B,2,0),"")</f>
        <v/>
      </c>
      <c r="I2109" s="22" t="str">
        <f t="shared" si="132"/>
        <v>215174</v>
      </c>
      <c r="J2109" s="22">
        <f t="shared" si="133"/>
        <v>1</v>
      </c>
      <c r="K2109" s="22">
        <f t="shared" si="134"/>
        <v>4</v>
      </c>
    </row>
    <row r="2110" spans="1:11">
      <c r="A2110" s="22">
        <f>IFERROR(テーブル_Swim015[[#This Row],[競技番号]],"")</f>
        <v>174</v>
      </c>
      <c r="B2110" s="22">
        <f>IFERROR(テーブル_Swim015[[#This Row],[組]],"")</f>
        <v>1</v>
      </c>
      <c r="C2110" s="22">
        <f>IFERROR(テーブル_Swim015[[#This Row],[水路]],"")</f>
        <v>5</v>
      </c>
      <c r="D2110" s="22" t="str">
        <f t="shared" si="135"/>
        <v>17415</v>
      </c>
      <c r="E2110" s="22">
        <f>IFERROR(テーブル_Swim015[[#This Row],[選手番号]],"")</f>
        <v>398</v>
      </c>
      <c r="F2110" s="22" t="str">
        <f>IFERROR(VLOOKUP(E2110,Sheet3!A:H,3,0),"")</f>
        <v xml:space="preserve">矢野　哲太                    </v>
      </c>
      <c r="G2110" s="22" t="str">
        <f>IFERROR(VLOOKUP(E2110,Sheet3!A:H,8,0),"")</f>
        <v xml:space="preserve">ＯＫ藍住        </v>
      </c>
      <c r="H2110" s="22" t="str">
        <f>IFERROR(VLOOKUP(E2110,Sheet2!A:B,2,0),"")</f>
        <v/>
      </c>
      <c r="I2110" s="22" t="str">
        <f t="shared" si="132"/>
        <v>398174</v>
      </c>
      <c r="J2110" s="22">
        <f t="shared" si="133"/>
        <v>1</v>
      </c>
      <c r="K2110" s="22">
        <f t="shared" si="134"/>
        <v>5</v>
      </c>
    </row>
    <row r="2111" spans="1:11">
      <c r="A2111" s="22">
        <f>IFERROR(テーブル_Swim015[[#This Row],[競技番号]],"")</f>
        <v>174</v>
      </c>
      <c r="B2111" s="22">
        <f>IFERROR(テーブル_Swim015[[#This Row],[組]],"")</f>
        <v>1</v>
      </c>
      <c r="C2111" s="22">
        <f>IFERROR(テーブル_Swim015[[#This Row],[水路]],"")</f>
        <v>6</v>
      </c>
      <c r="D2111" s="22" t="str">
        <f t="shared" si="135"/>
        <v>17416</v>
      </c>
      <c r="E2111" s="22">
        <f>IFERROR(テーブル_Swim015[[#This Row],[選手番号]],"")</f>
        <v>437</v>
      </c>
      <c r="F2111" s="22" t="str">
        <f>IFERROR(VLOOKUP(E2111,Sheet3!A:H,3,0),"")</f>
        <v xml:space="preserve">高岡　大陸                    </v>
      </c>
      <c r="G2111" s="22" t="str">
        <f>IFERROR(VLOOKUP(E2111,Sheet3!A:H,8,0),"")</f>
        <v xml:space="preserve">五百木ＳＣ      </v>
      </c>
      <c r="H2111" s="22" t="str">
        <f>IFERROR(VLOOKUP(E2111,Sheet2!A:B,2,0),"")</f>
        <v/>
      </c>
      <c r="I2111" s="22" t="str">
        <f t="shared" si="132"/>
        <v>437174</v>
      </c>
      <c r="J2111" s="22">
        <f t="shared" si="133"/>
        <v>1</v>
      </c>
      <c r="K2111" s="22">
        <f t="shared" si="134"/>
        <v>6</v>
      </c>
    </row>
    <row r="2112" spans="1:11">
      <c r="A2112" s="22">
        <f>IFERROR(テーブル_Swim015[[#This Row],[競技番号]],"")</f>
        <v>174</v>
      </c>
      <c r="B2112" s="22">
        <f>IFERROR(テーブル_Swim015[[#This Row],[組]],"")</f>
        <v>1</v>
      </c>
      <c r="C2112" s="22">
        <f>IFERROR(テーブル_Swim015[[#This Row],[水路]],"")</f>
        <v>7</v>
      </c>
      <c r="D2112" s="22" t="str">
        <f t="shared" si="135"/>
        <v>17417</v>
      </c>
      <c r="E2112" s="22">
        <f>IFERROR(テーブル_Swim015[[#This Row],[選手番号]],"")</f>
        <v>354</v>
      </c>
      <c r="F2112" s="22" t="str">
        <f>IFERROR(VLOOKUP(E2112,Sheet3!A:H,3,0),"")</f>
        <v xml:space="preserve">近藤　　颯                    </v>
      </c>
      <c r="G2112" s="22" t="str">
        <f>IFERROR(VLOOKUP(E2112,Sheet3!A:H,8,0),"")</f>
        <v xml:space="preserve">ＯＫＳＳ        </v>
      </c>
      <c r="H2112" s="22" t="str">
        <f>IFERROR(VLOOKUP(E2112,Sheet2!A:B,2,0),"")</f>
        <v/>
      </c>
      <c r="I2112" s="22" t="str">
        <f t="shared" si="132"/>
        <v>354174</v>
      </c>
      <c r="J2112" s="22">
        <f t="shared" si="133"/>
        <v>1</v>
      </c>
      <c r="K2112" s="22">
        <f t="shared" si="134"/>
        <v>7</v>
      </c>
    </row>
    <row r="2113" spans="1:11">
      <c r="A2113" s="22">
        <f>IFERROR(テーブル_Swim015[[#This Row],[競技番号]],"")</f>
        <v>174</v>
      </c>
      <c r="B2113" s="22">
        <f>IFERROR(テーブル_Swim015[[#This Row],[組]],"")</f>
        <v>1</v>
      </c>
      <c r="C2113" s="22">
        <f>IFERROR(テーブル_Swim015[[#This Row],[水路]],"")</f>
        <v>8</v>
      </c>
      <c r="D2113" s="22" t="str">
        <f t="shared" si="135"/>
        <v>17418</v>
      </c>
      <c r="E2113" s="22">
        <f>IFERROR(テーブル_Swim015[[#This Row],[選手番号]],"")</f>
        <v>0</v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>0174</v>
      </c>
      <c r="J2113" s="22">
        <f t="shared" si="133"/>
        <v>1</v>
      </c>
      <c r="K2113" s="22">
        <f t="shared" si="134"/>
        <v>8</v>
      </c>
    </row>
    <row r="2114" spans="1:11">
      <c r="A2114" s="22">
        <f>IFERROR(テーブル_Swim015[[#This Row],[競技番号]],"")</f>
        <v>179</v>
      </c>
      <c r="B2114" s="22">
        <f>IFERROR(テーブル_Swim015[[#This Row],[組]],"")</f>
        <v>1</v>
      </c>
      <c r="C2114" s="22">
        <f>IFERROR(テーブル_Swim015[[#This Row],[水路]],"")</f>
        <v>1</v>
      </c>
      <c r="D2114" s="22" t="str">
        <f t="shared" si="135"/>
        <v>17911</v>
      </c>
      <c r="E2114" s="22">
        <f>IFERROR(テーブル_Swim015[[#This Row],[選手番号]],"")</f>
        <v>523</v>
      </c>
      <c r="F2114" s="22" t="str">
        <f>IFERROR(VLOOKUP(E2114,Sheet3!A:H,3,0),"")</f>
        <v xml:space="preserve">神野　海玖                    </v>
      </c>
      <c r="G2114" s="22" t="str">
        <f>IFERROR(VLOOKUP(E2114,Sheet3!A:H,8,0),"")</f>
        <v xml:space="preserve">ファイブテン    </v>
      </c>
      <c r="H2114" s="22" t="str">
        <f>IFERROR(VLOOKUP(E2114,Sheet2!A:B,2,0),"")</f>
        <v/>
      </c>
      <c r="I2114" s="22" t="str">
        <f t="shared" si="132"/>
        <v>523179</v>
      </c>
      <c r="J2114" s="22">
        <f t="shared" si="133"/>
        <v>1</v>
      </c>
      <c r="K2114" s="22">
        <f t="shared" si="134"/>
        <v>1</v>
      </c>
    </row>
    <row r="2115" spans="1:11">
      <c r="A2115" s="22">
        <f>IFERROR(テーブル_Swim015[[#This Row],[競技番号]],"")</f>
        <v>179</v>
      </c>
      <c r="B2115" s="22">
        <f>IFERROR(テーブル_Swim015[[#This Row],[組]],"")</f>
        <v>1</v>
      </c>
      <c r="C2115" s="22">
        <f>IFERROR(テーブル_Swim015[[#This Row],[水路]],"")</f>
        <v>2</v>
      </c>
      <c r="D2115" s="22" t="str">
        <f t="shared" si="135"/>
        <v>17912</v>
      </c>
      <c r="E2115" s="22">
        <f>IFERROR(テーブル_Swim015[[#This Row],[選手番号]],"")</f>
        <v>228</v>
      </c>
      <c r="F2115" s="22" t="str">
        <f>IFERROR(VLOOKUP(E2115,Sheet3!A:H,3,0),"")</f>
        <v xml:space="preserve">高田　真菜                    </v>
      </c>
      <c r="G2115" s="22" t="str">
        <f>IFERROR(VLOOKUP(E2115,Sheet3!A:H,8,0),"")</f>
        <v xml:space="preserve">サンダーＳＳ    </v>
      </c>
      <c r="H2115" s="22" t="str">
        <f>IFERROR(VLOOKUP(E2115,Sheet2!A:B,2,0),"")</f>
        <v/>
      </c>
      <c r="I2115" s="22" t="str">
        <f t="shared" si="132"/>
        <v>228179</v>
      </c>
      <c r="J2115" s="22">
        <f t="shared" si="133"/>
        <v>1</v>
      </c>
      <c r="K2115" s="22">
        <f t="shared" si="134"/>
        <v>2</v>
      </c>
    </row>
    <row r="2116" spans="1:11">
      <c r="A2116" s="22">
        <f>IFERROR(テーブル_Swim015[[#This Row],[競技番号]],"")</f>
        <v>179</v>
      </c>
      <c r="B2116" s="22">
        <f>IFERROR(テーブル_Swim015[[#This Row],[組]],"")</f>
        <v>1</v>
      </c>
      <c r="C2116" s="22">
        <f>IFERROR(テーブル_Swim015[[#This Row],[水路]],"")</f>
        <v>3</v>
      </c>
      <c r="D2116" s="22" t="str">
        <f t="shared" si="135"/>
        <v>17913</v>
      </c>
      <c r="E2116" s="22">
        <f>IFERROR(テーブル_Swim015[[#This Row],[選手番号]],"")</f>
        <v>227</v>
      </c>
      <c r="F2116" s="22" t="str">
        <f>IFERROR(VLOOKUP(E2116,Sheet3!A:H,3,0),"")</f>
        <v xml:space="preserve">伊丹　千晴                    </v>
      </c>
      <c r="G2116" s="22" t="str">
        <f>IFERROR(VLOOKUP(E2116,Sheet3!A:H,8,0),"")</f>
        <v xml:space="preserve">サンダーＳＳ    </v>
      </c>
      <c r="H2116" s="22" t="str">
        <f>IFERROR(VLOOKUP(E2116,Sheet2!A:B,2,0),"")</f>
        <v/>
      </c>
      <c r="I2116" s="22" t="str">
        <f t="shared" si="132"/>
        <v>227179</v>
      </c>
      <c r="J2116" s="22">
        <f t="shared" si="133"/>
        <v>1</v>
      </c>
      <c r="K2116" s="22">
        <f t="shared" si="134"/>
        <v>3</v>
      </c>
    </row>
    <row r="2117" spans="1:11">
      <c r="A2117" s="22">
        <f>IFERROR(テーブル_Swim015[[#This Row],[競技番号]],"")</f>
        <v>179</v>
      </c>
      <c r="B2117" s="22">
        <f>IFERROR(テーブル_Swim015[[#This Row],[組]],"")</f>
        <v>1</v>
      </c>
      <c r="C2117" s="22">
        <f>IFERROR(テーブル_Swim015[[#This Row],[水路]],"")</f>
        <v>4</v>
      </c>
      <c r="D2117" s="22" t="str">
        <f t="shared" si="135"/>
        <v>17914</v>
      </c>
      <c r="E2117" s="22">
        <f>IFERROR(テーブル_Swim015[[#This Row],[選手番号]],"")</f>
        <v>274</v>
      </c>
      <c r="F2117" s="22" t="str">
        <f>IFERROR(VLOOKUP(E2117,Sheet3!A:H,3,0),"")</f>
        <v xml:space="preserve">堀　あずみ                    </v>
      </c>
      <c r="G2117" s="22" t="str">
        <f>IFERROR(VLOOKUP(E2117,Sheet3!A:H,8,0),"")</f>
        <v xml:space="preserve">ジャパン三木    </v>
      </c>
      <c r="H2117" s="22" t="str">
        <f>IFERROR(VLOOKUP(E2117,Sheet2!A:B,2,0),"")</f>
        <v/>
      </c>
      <c r="I2117" s="22" t="str">
        <f t="shared" si="132"/>
        <v>274179</v>
      </c>
      <c r="J2117" s="22">
        <f t="shared" si="133"/>
        <v>1</v>
      </c>
      <c r="K2117" s="22">
        <f t="shared" si="134"/>
        <v>4</v>
      </c>
    </row>
    <row r="2118" spans="1:11">
      <c r="A2118" s="22">
        <f>IFERROR(テーブル_Swim015[[#This Row],[競技番号]],"")</f>
        <v>179</v>
      </c>
      <c r="B2118" s="22">
        <f>IFERROR(テーブル_Swim015[[#This Row],[組]],"")</f>
        <v>1</v>
      </c>
      <c r="C2118" s="22">
        <f>IFERROR(テーブル_Swim015[[#This Row],[水路]],"")</f>
        <v>5</v>
      </c>
      <c r="D2118" s="22" t="str">
        <f t="shared" si="135"/>
        <v>17915</v>
      </c>
      <c r="E2118" s="22">
        <f>IFERROR(テーブル_Swim015[[#This Row],[選手番号]],"")</f>
        <v>443</v>
      </c>
      <c r="F2118" s="22" t="str">
        <f>IFERROR(VLOOKUP(E2118,Sheet3!A:H,3,0),"")</f>
        <v xml:space="preserve">秀野　由光                    </v>
      </c>
      <c r="G2118" s="22" t="str">
        <f>IFERROR(VLOOKUP(E2118,Sheet3!A:H,8,0),"")</f>
        <v xml:space="preserve">五百木ＳＣ      </v>
      </c>
      <c r="H2118" s="22" t="str">
        <f>IFERROR(VLOOKUP(E2118,Sheet2!A:B,2,0),"")</f>
        <v/>
      </c>
      <c r="I2118" s="22" t="str">
        <f t="shared" si="132"/>
        <v>443179</v>
      </c>
      <c r="J2118" s="22">
        <f t="shared" si="133"/>
        <v>1</v>
      </c>
      <c r="K2118" s="22">
        <f t="shared" si="134"/>
        <v>5</v>
      </c>
    </row>
    <row r="2119" spans="1:11">
      <c r="A2119" s="22">
        <f>IFERROR(テーブル_Swim015[[#This Row],[競技番号]],"")</f>
        <v>179</v>
      </c>
      <c r="B2119" s="22">
        <f>IFERROR(テーブル_Swim015[[#This Row],[組]],"")</f>
        <v>1</v>
      </c>
      <c r="C2119" s="22">
        <f>IFERROR(テーブル_Swim015[[#This Row],[水路]],"")</f>
        <v>6</v>
      </c>
      <c r="D2119" s="22" t="str">
        <f t="shared" si="135"/>
        <v>17916</v>
      </c>
      <c r="E2119" s="22">
        <f>IFERROR(テーブル_Swim015[[#This Row],[選手番号]],"")</f>
        <v>444</v>
      </c>
      <c r="F2119" s="22" t="str">
        <f>IFERROR(VLOOKUP(E2119,Sheet3!A:H,3,0),"")</f>
        <v xml:space="preserve">桑村　七海                    </v>
      </c>
      <c r="G2119" s="22" t="str">
        <f>IFERROR(VLOOKUP(E2119,Sheet3!A:H,8,0),"")</f>
        <v xml:space="preserve">五百木ＳＣ      </v>
      </c>
      <c r="H2119" s="22" t="str">
        <f>IFERROR(VLOOKUP(E2119,Sheet2!A:B,2,0),"")</f>
        <v/>
      </c>
      <c r="I2119" s="22" t="str">
        <f t="shared" si="132"/>
        <v>444179</v>
      </c>
      <c r="J2119" s="22">
        <f t="shared" si="133"/>
        <v>1</v>
      </c>
      <c r="K2119" s="22">
        <f t="shared" si="134"/>
        <v>6</v>
      </c>
    </row>
    <row r="2120" spans="1:11">
      <c r="A2120" s="22">
        <f>IFERROR(テーブル_Swim015[[#This Row],[競技番号]],"")</f>
        <v>179</v>
      </c>
      <c r="B2120" s="22">
        <f>IFERROR(テーブル_Swim015[[#This Row],[組]],"")</f>
        <v>1</v>
      </c>
      <c r="C2120" s="22">
        <f>IFERROR(テーブル_Swim015[[#This Row],[水路]],"")</f>
        <v>7</v>
      </c>
      <c r="D2120" s="22" t="str">
        <f t="shared" si="135"/>
        <v>17917</v>
      </c>
      <c r="E2120" s="22">
        <f>IFERROR(テーブル_Swim015[[#This Row],[選手番号]],"")</f>
        <v>524</v>
      </c>
      <c r="F2120" s="22" t="str">
        <f>IFERROR(VLOOKUP(E2120,Sheet3!A:H,3,0),"")</f>
        <v xml:space="preserve">吉田　若菜                    </v>
      </c>
      <c r="G2120" s="22" t="str">
        <f>IFERROR(VLOOKUP(E2120,Sheet3!A:H,8,0),"")</f>
        <v xml:space="preserve">ファイブテン    </v>
      </c>
      <c r="H2120" s="22" t="str">
        <f>IFERROR(VLOOKUP(E2120,Sheet2!A:B,2,0),"")</f>
        <v/>
      </c>
      <c r="I2120" s="22" t="str">
        <f t="shared" si="132"/>
        <v>524179</v>
      </c>
      <c r="J2120" s="22">
        <f t="shared" si="133"/>
        <v>1</v>
      </c>
      <c r="K2120" s="22">
        <f t="shared" si="134"/>
        <v>7</v>
      </c>
    </row>
    <row r="2121" spans="1:11">
      <c r="A2121" s="22">
        <f>IFERROR(テーブル_Swim015[[#This Row],[競技番号]],"")</f>
        <v>179</v>
      </c>
      <c r="B2121" s="22">
        <f>IFERROR(テーブル_Swim015[[#This Row],[組]],"")</f>
        <v>1</v>
      </c>
      <c r="C2121" s="22">
        <f>IFERROR(テーブル_Swim015[[#This Row],[水路]],"")</f>
        <v>8</v>
      </c>
      <c r="D2121" s="22" t="str">
        <f t="shared" si="135"/>
        <v>17918</v>
      </c>
      <c r="E2121" s="22">
        <f>IFERROR(テーブル_Swim015[[#This Row],[選手番号]],"")</f>
        <v>0</v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>0179</v>
      </c>
      <c r="J2121" s="22">
        <f t="shared" si="133"/>
        <v>1</v>
      </c>
      <c r="K2121" s="22">
        <f t="shared" si="134"/>
        <v>8</v>
      </c>
    </row>
    <row r="2122" spans="1:11">
      <c r="A2122" s="22">
        <f>IFERROR(テーブル_Swim015[[#This Row],[競技番号]],"")</f>
        <v>195</v>
      </c>
      <c r="B2122" s="22">
        <f>IFERROR(テーブル_Swim015[[#This Row],[組]],"")</f>
        <v>1</v>
      </c>
      <c r="C2122" s="22">
        <f>IFERROR(テーブル_Swim015[[#This Row],[水路]],"")</f>
        <v>1</v>
      </c>
      <c r="D2122" s="22" t="str">
        <f t="shared" si="135"/>
        <v>19511</v>
      </c>
      <c r="E2122" s="22">
        <f>IFERROR(テーブル_Swim015[[#This Row],[選手番号]],"")</f>
        <v>386</v>
      </c>
      <c r="F2122" s="22" t="str">
        <f>IFERROR(VLOOKUP(E2122,Sheet3!A:H,3,0),"")</f>
        <v xml:space="preserve">久保　秀華                    </v>
      </c>
      <c r="G2122" s="22" t="str">
        <f>IFERROR(VLOOKUP(E2122,Sheet3!A:H,8,0),"")</f>
        <v xml:space="preserve">ＯＫ脇町        </v>
      </c>
      <c r="H2122" s="22" t="str">
        <f>IFERROR(VLOOKUP(E2122,Sheet2!A:B,2,0),"")</f>
        <v/>
      </c>
      <c r="I2122" s="22" t="str">
        <f t="shared" si="132"/>
        <v>386195</v>
      </c>
      <c r="J2122" s="22">
        <f t="shared" si="133"/>
        <v>1</v>
      </c>
      <c r="K2122" s="22">
        <f t="shared" si="134"/>
        <v>1</v>
      </c>
    </row>
    <row r="2123" spans="1:11">
      <c r="A2123" s="22">
        <f>IFERROR(テーブル_Swim015[[#This Row],[競技番号]],"")</f>
        <v>195</v>
      </c>
      <c r="B2123" s="22">
        <f>IFERROR(テーブル_Swim015[[#This Row],[組]],"")</f>
        <v>1</v>
      </c>
      <c r="C2123" s="22">
        <f>IFERROR(テーブル_Swim015[[#This Row],[水路]],"")</f>
        <v>2</v>
      </c>
      <c r="D2123" s="22" t="str">
        <f t="shared" si="135"/>
        <v>19512</v>
      </c>
      <c r="E2123" s="22">
        <f>IFERROR(テーブル_Swim015[[#This Row],[選手番号]],"")</f>
        <v>685</v>
      </c>
      <c r="F2123" s="22" t="str">
        <f>IFERROR(VLOOKUP(E2123,Sheet3!A:H,3,0),"")</f>
        <v xml:space="preserve">田中　陽奈                    </v>
      </c>
      <c r="G2123" s="22" t="str">
        <f>IFERROR(VLOOKUP(E2123,Sheet3!A:H,8,0),"")</f>
        <v xml:space="preserve">コナミ松山      </v>
      </c>
      <c r="H2123" s="22" t="str">
        <f>IFERROR(VLOOKUP(E2123,Sheet2!A:B,2,0),"")</f>
        <v/>
      </c>
      <c r="I2123" s="22" t="str">
        <f t="shared" si="132"/>
        <v>685195</v>
      </c>
      <c r="J2123" s="22">
        <f t="shared" si="133"/>
        <v>1</v>
      </c>
      <c r="K2123" s="22">
        <f t="shared" si="134"/>
        <v>2</v>
      </c>
    </row>
    <row r="2124" spans="1:11">
      <c r="A2124" s="22">
        <f>IFERROR(テーブル_Swim015[[#This Row],[競技番号]],"")</f>
        <v>195</v>
      </c>
      <c r="B2124" s="22">
        <f>IFERROR(テーブル_Swim015[[#This Row],[組]],"")</f>
        <v>1</v>
      </c>
      <c r="C2124" s="22">
        <f>IFERROR(テーブル_Swim015[[#This Row],[水路]],"")</f>
        <v>3</v>
      </c>
      <c r="D2124" s="22" t="str">
        <f t="shared" si="135"/>
        <v>19513</v>
      </c>
      <c r="E2124" s="22">
        <f>IFERROR(テーブル_Swim015[[#This Row],[選手番号]],"")</f>
        <v>21</v>
      </c>
      <c r="F2124" s="22" t="str">
        <f>IFERROR(VLOOKUP(E2124,Sheet3!A:H,3,0),"")</f>
        <v xml:space="preserve">大井　孝菜                    </v>
      </c>
      <c r="G2124" s="22" t="str">
        <f>IFERROR(VLOOKUP(E2124,Sheet3!A:H,8,0),"")</f>
        <v xml:space="preserve">ジャパン高松    </v>
      </c>
      <c r="H2124" s="22" t="str">
        <f>IFERROR(VLOOKUP(E2124,Sheet2!A:B,2,0),"")</f>
        <v/>
      </c>
      <c r="I2124" s="22" t="str">
        <f t="shared" si="132"/>
        <v>21195</v>
      </c>
      <c r="J2124" s="22">
        <f t="shared" si="133"/>
        <v>1</v>
      </c>
      <c r="K2124" s="22">
        <f t="shared" si="134"/>
        <v>3</v>
      </c>
    </row>
    <row r="2125" spans="1:11">
      <c r="A2125" s="22">
        <f>IFERROR(テーブル_Swim015[[#This Row],[競技番号]],"")</f>
        <v>195</v>
      </c>
      <c r="B2125" s="22">
        <f>IFERROR(テーブル_Swim015[[#This Row],[組]],"")</f>
        <v>1</v>
      </c>
      <c r="C2125" s="22">
        <f>IFERROR(テーブル_Swim015[[#This Row],[水路]],"")</f>
        <v>4</v>
      </c>
      <c r="D2125" s="22" t="str">
        <f t="shared" si="135"/>
        <v>19514</v>
      </c>
      <c r="E2125" s="22">
        <f>IFERROR(テーブル_Swim015[[#This Row],[選手番号]],"")</f>
        <v>197</v>
      </c>
      <c r="F2125" s="22" t="str">
        <f>IFERROR(VLOOKUP(E2125,Sheet3!A:H,3,0),"")</f>
        <v xml:space="preserve">中名　桃子                    </v>
      </c>
      <c r="G2125" s="22" t="str">
        <f>IFERROR(VLOOKUP(E2125,Sheet3!A:H,8,0),"")</f>
        <v xml:space="preserve">坂出伊藤ＳＳ    </v>
      </c>
      <c r="H2125" s="22" t="str">
        <f>IFERROR(VLOOKUP(E2125,Sheet2!A:B,2,0),"")</f>
        <v/>
      </c>
      <c r="I2125" s="22" t="str">
        <f t="shared" si="132"/>
        <v>197195</v>
      </c>
      <c r="J2125" s="22">
        <f t="shared" si="133"/>
        <v>1</v>
      </c>
      <c r="K2125" s="22">
        <f t="shared" si="134"/>
        <v>4</v>
      </c>
    </row>
    <row r="2126" spans="1:11">
      <c r="A2126" s="22">
        <f>IFERROR(テーブル_Swim015[[#This Row],[競技番号]],"")</f>
        <v>195</v>
      </c>
      <c r="B2126" s="22">
        <f>IFERROR(テーブル_Swim015[[#This Row],[組]],"")</f>
        <v>1</v>
      </c>
      <c r="C2126" s="22">
        <f>IFERROR(テーブル_Swim015[[#This Row],[水路]],"")</f>
        <v>5</v>
      </c>
      <c r="D2126" s="22" t="str">
        <f t="shared" si="135"/>
        <v>19515</v>
      </c>
      <c r="E2126" s="22">
        <f>IFERROR(テーブル_Swim015[[#This Row],[選手番号]],"")</f>
        <v>558</v>
      </c>
      <c r="F2126" s="22" t="str">
        <f>IFERROR(VLOOKUP(E2126,Sheet3!A:H,3,0),"")</f>
        <v xml:space="preserve">浅川　　楓                    </v>
      </c>
      <c r="G2126" s="22" t="str">
        <f>IFERROR(VLOOKUP(E2126,Sheet3!A:H,8,0),"")</f>
        <v xml:space="preserve">南海朝生田      </v>
      </c>
      <c r="H2126" s="22" t="str">
        <f>IFERROR(VLOOKUP(E2126,Sheet2!A:B,2,0),"")</f>
        <v/>
      </c>
      <c r="I2126" s="22" t="str">
        <f t="shared" si="132"/>
        <v>558195</v>
      </c>
      <c r="J2126" s="22">
        <f t="shared" si="133"/>
        <v>1</v>
      </c>
      <c r="K2126" s="22">
        <f t="shared" si="134"/>
        <v>5</v>
      </c>
    </row>
    <row r="2127" spans="1:11">
      <c r="A2127" s="22">
        <f>IFERROR(テーブル_Swim015[[#This Row],[競技番号]],"")</f>
        <v>195</v>
      </c>
      <c r="B2127" s="22">
        <f>IFERROR(テーブル_Swim015[[#This Row],[組]],"")</f>
        <v>1</v>
      </c>
      <c r="C2127" s="22">
        <f>IFERROR(テーブル_Swim015[[#This Row],[水路]],"")</f>
        <v>6</v>
      </c>
      <c r="D2127" s="22" t="str">
        <f t="shared" si="135"/>
        <v>19516</v>
      </c>
      <c r="E2127" s="22">
        <f>IFERROR(テーブル_Swim015[[#This Row],[選手番号]],"")</f>
        <v>770</v>
      </c>
      <c r="F2127" s="22" t="str">
        <f>IFERROR(VLOOKUP(E2127,Sheet3!A:H,3,0),"")</f>
        <v xml:space="preserve">仁井　帆花                    </v>
      </c>
      <c r="G2127" s="22" t="str">
        <f>IFERROR(VLOOKUP(E2127,Sheet3!A:H,8,0),"")</f>
        <v xml:space="preserve">ZEYO-ST         </v>
      </c>
      <c r="H2127" s="22" t="str">
        <f>IFERROR(VLOOKUP(E2127,Sheet2!A:B,2,0),"")</f>
        <v/>
      </c>
      <c r="I2127" s="22" t="str">
        <f t="shared" ref="I2127:I2190" si="136">CONCATENATE(E2127,A2127)</f>
        <v>770195</v>
      </c>
      <c r="J2127" s="22">
        <f t="shared" ref="J2127:J2190" si="137">B2127</f>
        <v>1</v>
      </c>
      <c r="K2127" s="22">
        <f t="shared" ref="K2127:K2190" si="138">C2127</f>
        <v>6</v>
      </c>
    </row>
    <row r="2128" spans="1:11">
      <c r="A2128" s="22">
        <f>IFERROR(テーブル_Swim015[[#This Row],[競技番号]],"")</f>
        <v>195</v>
      </c>
      <c r="B2128" s="22">
        <f>IFERROR(テーブル_Swim015[[#This Row],[組]],"")</f>
        <v>1</v>
      </c>
      <c r="C2128" s="22">
        <f>IFERROR(テーブル_Swim015[[#This Row],[水路]],"")</f>
        <v>7</v>
      </c>
      <c r="D2128" s="22" t="str">
        <f t="shared" si="135"/>
        <v>19517</v>
      </c>
      <c r="E2128" s="22">
        <f>IFERROR(テーブル_Swim015[[#This Row],[選手番号]],"")</f>
        <v>419</v>
      </c>
      <c r="F2128" s="22" t="str">
        <f>IFERROR(VLOOKUP(E2128,Sheet3!A:H,3,0),"")</f>
        <v xml:space="preserve">天羽　　礼                    </v>
      </c>
      <c r="G2128" s="22" t="str">
        <f>IFERROR(VLOOKUP(E2128,Sheet3!A:H,8,0),"")</f>
        <v xml:space="preserve">トビウオ川内    </v>
      </c>
      <c r="H2128" s="22" t="str">
        <f>IFERROR(VLOOKUP(E2128,Sheet2!A:B,2,0),"")</f>
        <v/>
      </c>
      <c r="I2128" s="22" t="str">
        <f t="shared" si="136"/>
        <v>419195</v>
      </c>
      <c r="J2128" s="22">
        <f t="shared" si="137"/>
        <v>1</v>
      </c>
      <c r="K2128" s="22">
        <f t="shared" si="138"/>
        <v>7</v>
      </c>
    </row>
    <row r="2129" spans="1:11">
      <c r="A2129" s="22">
        <f>IFERROR(テーブル_Swim015[[#This Row],[競技番号]],"")</f>
        <v>195</v>
      </c>
      <c r="B2129" s="22">
        <f>IFERROR(テーブル_Swim015[[#This Row],[組]],"")</f>
        <v>1</v>
      </c>
      <c r="C2129" s="22">
        <f>IFERROR(テーブル_Swim015[[#This Row],[水路]],"")</f>
        <v>8</v>
      </c>
      <c r="D2129" s="22" t="str">
        <f t="shared" si="135"/>
        <v>19518</v>
      </c>
      <c r="E2129" s="22">
        <f>IFERROR(テーブル_Swim015[[#This Row],[選手番号]],"")</f>
        <v>491</v>
      </c>
      <c r="F2129" s="22" t="str">
        <f>IFERROR(VLOOKUP(E2129,Sheet3!A:H,3,0),"")</f>
        <v xml:space="preserve">三木　佳音                    </v>
      </c>
      <c r="G2129" s="22" t="str">
        <f>IFERROR(VLOOKUP(E2129,Sheet3!A:H,8,0),"")</f>
        <v xml:space="preserve">ｴﾘｴｰﾙSRT        </v>
      </c>
      <c r="H2129" s="22" t="str">
        <f>IFERROR(VLOOKUP(E2129,Sheet2!A:B,2,0),"")</f>
        <v/>
      </c>
      <c r="I2129" s="22" t="str">
        <f t="shared" si="136"/>
        <v>491195</v>
      </c>
      <c r="J2129" s="22">
        <f t="shared" si="137"/>
        <v>1</v>
      </c>
      <c r="K2129" s="22">
        <f t="shared" si="138"/>
        <v>8</v>
      </c>
    </row>
    <row r="2130" spans="1:11">
      <c r="A2130" s="22">
        <f>IFERROR(テーブル_Swim015[[#This Row],[競技番号]],"")</f>
        <v>196</v>
      </c>
      <c r="B2130" s="22">
        <f>IFERROR(テーブル_Swim015[[#This Row],[組]],"")</f>
        <v>1</v>
      </c>
      <c r="C2130" s="22">
        <f>IFERROR(テーブル_Swim015[[#This Row],[水路]],"")</f>
        <v>1</v>
      </c>
      <c r="D2130" s="22" t="str">
        <f t="shared" ref="D2130:D2193" si="139">CONCATENATE(A2130,B2130,C2130)</f>
        <v>19611</v>
      </c>
      <c r="E2130" s="22">
        <f>IFERROR(テーブル_Swim015[[#This Row],[選手番号]],"")</f>
        <v>0</v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>0196</v>
      </c>
      <c r="J2130" s="22">
        <f t="shared" si="137"/>
        <v>1</v>
      </c>
      <c r="K2130" s="22">
        <f t="shared" si="138"/>
        <v>1</v>
      </c>
    </row>
    <row r="2131" spans="1:11">
      <c r="A2131" s="22">
        <f>IFERROR(テーブル_Swim015[[#This Row],[競技番号]],"")</f>
        <v>196</v>
      </c>
      <c r="B2131" s="22">
        <f>IFERROR(テーブル_Swim015[[#This Row],[組]],"")</f>
        <v>1</v>
      </c>
      <c r="C2131" s="22">
        <f>IFERROR(テーブル_Swim015[[#This Row],[水路]],"")</f>
        <v>2</v>
      </c>
      <c r="D2131" s="22" t="str">
        <f t="shared" si="139"/>
        <v>19612</v>
      </c>
      <c r="E2131" s="22">
        <f>IFERROR(テーブル_Swim015[[#This Row],[選手番号]],"")</f>
        <v>0</v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>0196</v>
      </c>
      <c r="J2131" s="22">
        <f t="shared" si="137"/>
        <v>1</v>
      </c>
      <c r="K2131" s="22">
        <f t="shared" si="138"/>
        <v>2</v>
      </c>
    </row>
    <row r="2132" spans="1:11">
      <c r="A2132" s="22">
        <f>IFERROR(テーブル_Swim015[[#This Row],[競技番号]],"")</f>
        <v>196</v>
      </c>
      <c r="B2132" s="22">
        <f>IFERROR(テーブル_Swim015[[#This Row],[組]],"")</f>
        <v>1</v>
      </c>
      <c r="C2132" s="22">
        <f>IFERROR(テーブル_Swim015[[#This Row],[水路]],"")</f>
        <v>3</v>
      </c>
      <c r="D2132" s="22" t="str">
        <f t="shared" si="139"/>
        <v>19613</v>
      </c>
      <c r="E2132" s="22">
        <f>IFERROR(テーブル_Swim015[[#This Row],[選手番号]],"")</f>
        <v>0</v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>0196</v>
      </c>
      <c r="J2132" s="22">
        <f t="shared" si="137"/>
        <v>1</v>
      </c>
      <c r="K2132" s="22">
        <f t="shared" si="138"/>
        <v>3</v>
      </c>
    </row>
    <row r="2133" spans="1:11">
      <c r="A2133" s="22">
        <f>IFERROR(テーブル_Swim015[[#This Row],[競技番号]],"")</f>
        <v>196</v>
      </c>
      <c r="B2133" s="22">
        <f>IFERROR(テーブル_Swim015[[#This Row],[組]],"")</f>
        <v>1</v>
      </c>
      <c r="C2133" s="22">
        <f>IFERROR(テーブル_Swim015[[#This Row],[水路]],"")</f>
        <v>4</v>
      </c>
      <c r="D2133" s="22" t="str">
        <f t="shared" si="139"/>
        <v>19614</v>
      </c>
      <c r="E2133" s="22">
        <f>IFERROR(テーブル_Swim015[[#This Row],[選手番号]],"")</f>
        <v>0</v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>0196</v>
      </c>
      <c r="J2133" s="22">
        <f t="shared" si="137"/>
        <v>1</v>
      </c>
      <c r="K2133" s="22">
        <f t="shared" si="138"/>
        <v>4</v>
      </c>
    </row>
    <row r="2134" spans="1:11">
      <c r="A2134" s="22">
        <f>IFERROR(テーブル_Swim015[[#This Row],[競技番号]],"")</f>
        <v>196</v>
      </c>
      <c r="B2134" s="22">
        <f>IFERROR(テーブル_Swim015[[#This Row],[組]],"")</f>
        <v>1</v>
      </c>
      <c r="C2134" s="22">
        <f>IFERROR(テーブル_Swim015[[#This Row],[水路]],"")</f>
        <v>5</v>
      </c>
      <c r="D2134" s="22" t="str">
        <f t="shared" si="139"/>
        <v>19615</v>
      </c>
      <c r="E2134" s="22">
        <f>IFERROR(テーブル_Swim015[[#This Row],[選手番号]],"")</f>
        <v>0</v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>0196</v>
      </c>
      <c r="J2134" s="22">
        <f t="shared" si="137"/>
        <v>1</v>
      </c>
      <c r="K2134" s="22">
        <f t="shared" si="138"/>
        <v>5</v>
      </c>
    </row>
    <row r="2135" spans="1:11">
      <c r="A2135" s="22">
        <f>IFERROR(テーブル_Swim015[[#This Row],[競技番号]],"")</f>
        <v>196</v>
      </c>
      <c r="B2135" s="22">
        <f>IFERROR(テーブル_Swim015[[#This Row],[組]],"")</f>
        <v>1</v>
      </c>
      <c r="C2135" s="22">
        <f>IFERROR(テーブル_Swim015[[#This Row],[水路]],"")</f>
        <v>6</v>
      </c>
      <c r="D2135" s="22" t="str">
        <f t="shared" si="139"/>
        <v>19616</v>
      </c>
      <c r="E2135" s="22">
        <f>IFERROR(テーブル_Swim015[[#This Row],[選手番号]],"")</f>
        <v>0</v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>0196</v>
      </c>
      <c r="J2135" s="22">
        <f t="shared" si="137"/>
        <v>1</v>
      </c>
      <c r="K2135" s="22">
        <f t="shared" si="138"/>
        <v>6</v>
      </c>
    </row>
    <row r="2136" spans="1:11">
      <c r="A2136" s="22">
        <f>IFERROR(テーブル_Swim015[[#This Row],[競技番号]],"")</f>
        <v>196</v>
      </c>
      <c r="B2136" s="22">
        <f>IFERROR(テーブル_Swim015[[#This Row],[組]],"")</f>
        <v>1</v>
      </c>
      <c r="C2136" s="22">
        <f>IFERROR(テーブル_Swim015[[#This Row],[水路]],"")</f>
        <v>7</v>
      </c>
      <c r="D2136" s="22" t="str">
        <f t="shared" si="139"/>
        <v>19617</v>
      </c>
      <c r="E2136" s="22">
        <f>IFERROR(テーブル_Swim015[[#This Row],[選手番号]],"")</f>
        <v>0</v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>0196</v>
      </c>
      <c r="J2136" s="22">
        <f t="shared" si="137"/>
        <v>1</v>
      </c>
      <c r="K2136" s="22">
        <f t="shared" si="138"/>
        <v>7</v>
      </c>
    </row>
    <row r="2137" spans="1:11">
      <c r="A2137" s="22">
        <f>IFERROR(テーブル_Swim015[[#This Row],[競技番号]],"")</f>
        <v>196</v>
      </c>
      <c r="B2137" s="22">
        <f>IFERROR(テーブル_Swim015[[#This Row],[組]],"")</f>
        <v>1</v>
      </c>
      <c r="C2137" s="22">
        <f>IFERROR(テーブル_Swim015[[#This Row],[水路]],"")</f>
        <v>8</v>
      </c>
      <c r="D2137" s="22" t="str">
        <f t="shared" si="139"/>
        <v>19618</v>
      </c>
      <c r="E2137" s="22">
        <f>IFERROR(テーブル_Swim015[[#This Row],[選手番号]],"")</f>
        <v>0</v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>0196</v>
      </c>
      <c r="J2137" s="22">
        <f t="shared" si="137"/>
        <v>1</v>
      </c>
      <c r="K2137" s="22">
        <f t="shared" si="138"/>
        <v>8</v>
      </c>
    </row>
    <row r="2138" spans="1:11">
      <c r="A2138" s="22">
        <f>IFERROR(テーブル_Swim015[[#This Row],[競技番号]],"")</f>
        <v>199</v>
      </c>
      <c r="B2138" s="22">
        <f>IFERROR(テーブル_Swim015[[#This Row],[組]],"")</f>
        <v>1</v>
      </c>
      <c r="C2138" s="22">
        <f>IFERROR(テーブル_Swim015[[#This Row],[水路]],"")</f>
        <v>1</v>
      </c>
      <c r="D2138" s="22" t="str">
        <f t="shared" si="139"/>
        <v>19911</v>
      </c>
      <c r="E2138" s="22">
        <f>IFERROR(テーブル_Swim015[[#This Row],[選手番号]],"")</f>
        <v>772</v>
      </c>
      <c r="F2138" s="22" t="str">
        <f>IFERROR(VLOOKUP(E2138,Sheet3!A:H,3,0),"")</f>
        <v xml:space="preserve">仁井　光莉                    </v>
      </c>
      <c r="G2138" s="22" t="str">
        <f>IFERROR(VLOOKUP(E2138,Sheet3!A:H,8,0),"")</f>
        <v xml:space="preserve">ZEYO-ST         </v>
      </c>
      <c r="H2138" s="22" t="str">
        <f>IFERROR(VLOOKUP(E2138,Sheet2!A:B,2,0),"")</f>
        <v/>
      </c>
      <c r="I2138" s="22" t="str">
        <f t="shared" si="136"/>
        <v>772199</v>
      </c>
      <c r="J2138" s="22">
        <f t="shared" si="137"/>
        <v>1</v>
      </c>
      <c r="K2138" s="22">
        <f t="shared" si="138"/>
        <v>1</v>
      </c>
    </row>
    <row r="2139" spans="1:11">
      <c r="A2139" s="22">
        <f>IFERROR(テーブル_Swim015[[#This Row],[競技番号]],"")</f>
        <v>199</v>
      </c>
      <c r="B2139" s="22">
        <f>IFERROR(テーブル_Swim015[[#This Row],[組]],"")</f>
        <v>1</v>
      </c>
      <c r="C2139" s="22">
        <f>IFERROR(テーブル_Swim015[[#This Row],[水路]],"")</f>
        <v>2</v>
      </c>
      <c r="D2139" s="22" t="str">
        <f t="shared" si="139"/>
        <v>19912</v>
      </c>
      <c r="E2139" s="22">
        <f>IFERROR(テーブル_Swim015[[#This Row],[選手番号]],"")</f>
        <v>23</v>
      </c>
      <c r="F2139" s="22" t="str">
        <f>IFERROR(VLOOKUP(E2139,Sheet3!A:H,3,0),"")</f>
        <v xml:space="preserve">小松　千紘                    </v>
      </c>
      <c r="G2139" s="22" t="str">
        <f>IFERROR(VLOOKUP(E2139,Sheet3!A:H,8,0),"")</f>
        <v xml:space="preserve">ジャパン高松    </v>
      </c>
      <c r="H2139" s="22" t="str">
        <f>IFERROR(VLOOKUP(E2139,Sheet2!A:B,2,0),"")</f>
        <v/>
      </c>
      <c r="I2139" s="22" t="str">
        <f t="shared" si="136"/>
        <v>23199</v>
      </c>
      <c r="J2139" s="22">
        <f t="shared" si="137"/>
        <v>1</v>
      </c>
      <c r="K2139" s="22">
        <f t="shared" si="138"/>
        <v>2</v>
      </c>
    </row>
    <row r="2140" spans="1:11">
      <c r="A2140" s="22">
        <f>IFERROR(テーブル_Swim015[[#This Row],[競技番号]],"")</f>
        <v>199</v>
      </c>
      <c r="B2140" s="22">
        <f>IFERROR(テーブル_Swim015[[#This Row],[組]],"")</f>
        <v>1</v>
      </c>
      <c r="C2140" s="22">
        <f>IFERROR(テーブル_Swim015[[#This Row],[水路]],"")</f>
        <v>3</v>
      </c>
      <c r="D2140" s="22" t="str">
        <f t="shared" si="139"/>
        <v>19913</v>
      </c>
      <c r="E2140" s="22">
        <f>IFERROR(テーブル_Swim015[[#This Row],[選手番号]],"")</f>
        <v>748</v>
      </c>
      <c r="F2140" s="22" t="str">
        <f>IFERROR(VLOOKUP(E2140,Sheet3!A:H,3,0),"")</f>
        <v xml:space="preserve">竹内　詩乃                    </v>
      </c>
      <c r="G2140" s="22" t="str">
        <f>IFERROR(VLOOKUP(E2140,Sheet3!A:H,8,0),"")</f>
        <v xml:space="preserve">ＪＳＳ高知      </v>
      </c>
      <c r="H2140" s="22" t="str">
        <f>IFERROR(VLOOKUP(E2140,Sheet2!A:B,2,0),"")</f>
        <v/>
      </c>
      <c r="I2140" s="22" t="str">
        <f t="shared" si="136"/>
        <v>748199</v>
      </c>
      <c r="J2140" s="22">
        <f t="shared" si="137"/>
        <v>1</v>
      </c>
      <c r="K2140" s="22">
        <f t="shared" si="138"/>
        <v>3</v>
      </c>
    </row>
    <row r="2141" spans="1:11">
      <c r="A2141" s="22">
        <f>IFERROR(テーブル_Swim015[[#This Row],[競技番号]],"")</f>
        <v>199</v>
      </c>
      <c r="B2141" s="22">
        <f>IFERROR(テーブル_Swim015[[#This Row],[組]],"")</f>
        <v>1</v>
      </c>
      <c r="C2141" s="22">
        <f>IFERROR(テーブル_Swim015[[#This Row],[水路]],"")</f>
        <v>4</v>
      </c>
      <c r="D2141" s="22" t="str">
        <f t="shared" si="139"/>
        <v>19914</v>
      </c>
      <c r="E2141" s="22">
        <f>IFERROR(テーブル_Swim015[[#This Row],[選手番号]],"")</f>
        <v>773</v>
      </c>
      <c r="F2141" s="22" t="str">
        <f>IFERROR(VLOOKUP(E2141,Sheet3!A:H,3,0),"")</f>
        <v xml:space="preserve">松木　琴美                    </v>
      </c>
      <c r="G2141" s="22" t="str">
        <f>IFERROR(VLOOKUP(E2141,Sheet3!A:H,8,0),"")</f>
        <v xml:space="preserve">ZEYO-ST         </v>
      </c>
      <c r="H2141" s="22" t="str">
        <f>IFERROR(VLOOKUP(E2141,Sheet2!A:B,2,0),"")</f>
        <v/>
      </c>
      <c r="I2141" s="22" t="str">
        <f t="shared" si="136"/>
        <v>773199</v>
      </c>
      <c r="J2141" s="22">
        <f t="shared" si="137"/>
        <v>1</v>
      </c>
      <c r="K2141" s="22">
        <f t="shared" si="138"/>
        <v>4</v>
      </c>
    </row>
    <row r="2142" spans="1:11">
      <c r="A2142" s="22">
        <f>IFERROR(テーブル_Swim015[[#This Row],[競技番号]],"")</f>
        <v>199</v>
      </c>
      <c r="B2142" s="22">
        <f>IFERROR(テーブル_Swim015[[#This Row],[組]],"")</f>
        <v>1</v>
      </c>
      <c r="C2142" s="22">
        <f>IFERROR(テーブル_Swim015[[#This Row],[水路]],"")</f>
        <v>5</v>
      </c>
      <c r="D2142" s="22" t="str">
        <f t="shared" si="139"/>
        <v>19915</v>
      </c>
      <c r="E2142" s="22">
        <f>IFERROR(テーブル_Swim015[[#This Row],[選手番号]],"")</f>
        <v>474</v>
      </c>
      <c r="F2142" s="22" t="str">
        <f>IFERROR(VLOOKUP(E2142,Sheet3!A:H,3,0),"")</f>
        <v xml:space="preserve">戒能　朝陽                    </v>
      </c>
      <c r="G2142" s="22" t="str">
        <f>IFERROR(VLOOKUP(E2142,Sheet3!A:H,8,0),"")</f>
        <v xml:space="preserve">南海ＤＣ        </v>
      </c>
      <c r="H2142" s="22" t="str">
        <f>IFERROR(VLOOKUP(E2142,Sheet2!A:B,2,0),"")</f>
        <v/>
      </c>
      <c r="I2142" s="22" t="str">
        <f t="shared" si="136"/>
        <v>474199</v>
      </c>
      <c r="J2142" s="22">
        <f t="shared" si="137"/>
        <v>1</v>
      </c>
      <c r="K2142" s="22">
        <f t="shared" si="138"/>
        <v>5</v>
      </c>
    </row>
    <row r="2143" spans="1:11">
      <c r="A2143" s="22">
        <f>IFERROR(テーブル_Swim015[[#This Row],[競技番号]],"")</f>
        <v>199</v>
      </c>
      <c r="B2143" s="22">
        <f>IFERROR(テーブル_Swim015[[#This Row],[組]],"")</f>
        <v>1</v>
      </c>
      <c r="C2143" s="22">
        <f>IFERROR(テーブル_Swim015[[#This Row],[水路]],"")</f>
        <v>6</v>
      </c>
      <c r="D2143" s="22" t="str">
        <f t="shared" si="139"/>
        <v>19916</v>
      </c>
      <c r="E2143" s="22">
        <f>IFERROR(テーブル_Swim015[[#This Row],[選手番号]],"")</f>
        <v>789</v>
      </c>
      <c r="F2143" s="22" t="str">
        <f>IFERROR(VLOOKUP(E2143,Sheet3!A:H,3,0),"")</f>
        <v xml:space="preserve">首藤　大果                    </v>
      </c>
      <c r="G2143" s="22" t="str">
        <f>IFERROR(VLOOKUP(E2143,Sheet3!A:H,8,0),"")</f>
        <v xml:space="preserve">窪川ＳＣ        </v>
      </c>
      <c r="H2143" s="22" t="str">
        <f>IFERROR(VLOOKUP(E2143,Sheet2!A:B,2,0),"")</f>
        <v/>
      </c>
      <c r="I2143" s="22" t="str">
        <f t="shared" si="136"/>
        <v>789199</v>
      </c>
      <c r="J2143" s="22">
        <f t="shared" si="137"/>
        <v>1</v>
      </c>
      <c r="K2143" s="22">
        <f t="shared" si="138"/>
        <v>6</v>
      </c>
    </row>
    <row r="2144" spans="1:11">
      <c r="A2144" s="22">
        <f>IFERROR(テーブル_Swim015[[#This Row],[競技番号]],"")</f>
        <v>199</v>
      </c>
      <c r="B2144" s="22">
        <f>IFERROR(テーブル_Swim015[[#This Row],[組]],"")</f>
        <v>1</v>
      </c>
      <c r="C2144" s="22">
        <f>IFERROR(テーブル_Swim015[[#This Row],[水路]],"")</f>
        <v>7</v>
      </c>
      <c r="D2144" s="22" t="str">
        <f t="shared" si="139"/>
        <v>19917</v>
      </c>
      <c r="E2144" s="22">
        <f>IFERROR(テーブル_Swim015[[#This Row],[選手番号]],"")</f>
        <v>636</v>
      </c>
      <c r="F2144" s="22" t="str">
        <f>IFERROR(VLOOKUP(E2144,Sheet3!A:H,3,0),"")</f>
        <v xml:space="preserve">宮本　聖乃                    </v>
      </c>
      <c r="G2144" s="22" t="str">
        <f>IFERROR(VLOOKUP(E2144,Sheet3!A:H,8,0),"")</f>
        <v xml:space="preserve">リー保内        </v>
      </c>
      <c r="H2144" s="22" t="str">
        <f>IFERROR(VLOOKUP(E2144,Sheet2!A:B,2,0),"")</f>
        <v/>
      </c>
      <c r="I2144" s="22" t="str">
        <f t="shared" si="136"/>
        <v>636199</v>
      </c>
      <c r="J2144" s="22">
        <f t="shared" si="137"/>
        <v>1</v>
      </c>
      <c r="K2144" s="22">
        <f t="shared" si="138"/>
        <v>7</v>
      </c>
    </row>
    <row r="2145" spans="1:11">
      <c r="A2145" s="22">
        <f>IFERROR(テーブル_Swim015[[#This Row],[競技番号]],"")</f>
        <v>199</v>
      </c>
      <c r="B2145" s="22">
        <f>IFERROR(テーブル_Swim015[[#This Row],[組]],"")</f>
        <v>1</v>
      </c>
      <c r="C2145" s="22">
        <f>IFERROR(テーブル_Swim015[[#This Row],[水路]],"")</f>
        <v>8</v>
      </c>
      <c r="D2145" s="22" t="str">
        <f t="shared" si="139"/>
        <v>19918</v>
      </c>
      <c r="E2145" s="22">
        <f>IFERROR(テーブル_Swim015[[#This Row],[選手番号]],"")</f>
        <v>0</v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>0199</v>
      </c>
      <c r="J2145" s="22">
        <f t="shared" si="137"/>
        <v>1</v>
      </c>
      <c r="K2145" s="22">
        <f t="shared" si="138"/>
        <v>8</v>
      </c>
    </row>
    <row r="2146" spans="1:11">
      <c r="A2146" s="22">
        <f>IFERROR(テーブル_Swim015[[#This Row],[競技番号]],"")</f>
        <v>201</v>
      </c>
      <c r="B2146" s="22">
        <f>IFERROR(テーブル_Swim015[[#This Row],[組]],"")</f>
        <v>1</v>
      </c>
      <c r="C2146" s="22">
        <f>IFERROR(テーブル_Swim015[[#This Row],[水路]],"")</f>
        <v>1</v>
      </c>
      <c r="D2146" s="22" t="str">
        <f t="shared" si="139"/>
        <v>20111</v>
      </c>
      <c r="E2146" s="22">
        <f>IFERROR(テーブル_Swim015[[#This Row],[選手番号]],"")</f>
        <v>1044</v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 xml:space="preserve">伊藤ＳＳ                      </v>
      </c>
      <c r="I2146" s="22" t="str">
        <f t="shared" si="136"/>
        <v>1044201</v>
      </c>
      <c r="J2146" s="22">
        <f t="shared" si="137"/>
        <v>1</v>
      </c>
      <c r="K2146" s="22">
        <f t="shared" si="138"/>
        <v>1</v>
      </c>
    </row>
    <row r="2147" spans="1:11">
      <c r="A2147" s="22">
        <f>IFERROR(テーブル_Swim015[[#This Row],[競技番号]],"")</f>
        <v>201</v>
      </c>
      <c r="B2147" s="22">
        <f>IFERROR(テーブル_Swim015[[#This Row],[組]],"")</f>
        <v>1</v>
      </c>
      <c r="C2147" s="22">
        <f>IFERROR(テーブル_Swim015[[#This Row],[水路]],"")</f>
        <v>2</v>
      </c>
      <c r="D2147" s="22" t="str">
        <f t="shared" si="139"/>
        <v>20112</v>
      </c>
      <c r="E2147" s="22">
        <f>IFERROR(テーブル_Swim015[[#This Row],[選手番号]],"")</f>
        <v>1032</v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 xml:space="preserve">ジャパン観                    </v>
      </c>
      <c r="I2147" s="22" t="str">
        <f t="shared" si="136"/>
        <v>1032201</v>
      </c>
      <c r="J2147" s="22">
        <f t="shared" si="137"/>
        <v>1</v>
      </c>
      <c r="K2147" s="22">
        <f t="shared" si="138"/>
        <v>2</v>
      </c>
    </row>
    <row r="2148" spans="1:11">
      <c r="A2148" s="22">
        <f>IFERROR(テーブル_Swim015[[#This Row],[競技番号]],"")</f>
        <v>201</v>
      </c>
      <c r="B2148" s="22">
        <f>IFERROR(テーブル_Swim015[[#This Row],[組]],"")</f>
        <v>1</v>
      </c>
      <c r="C2148" s="22">
        <f>IFERROR(テーブル_Swim015[[#This Row],[水路]],"")</f>
        <v>3</v>
      </c>
      <c r="D2148" s="22" t="str">
        <f t="shared" si="139"/>
        <v>20113</v>
      </c>
      <c r="E2148" s="22">
        <f>IFERROR(テーブル_Swim015[[#This Row],[選手番号]],"")</f>
        <v>1021</v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 xml:space="preserve">ジャパン丸亀                  </v>
      </c>
      <c r="I2148" s="22" t="str">
        <f>CONCATENATE(E2148,A2148)</f>
        <v>1021201</v>
      </c>
      <c r="J2148" s="22">
        <f t="shared" si="137"/>
        <v>1</v>
      </c>
      <c r="K2148" s="22">
        <f t="shared" si="138"/>
        <v>3</v>
      </c>
    </row>
    <row r="2149" spans="1:11">
      <c r="A2149" s="22">
        <f>IFERROR(テーブル_Swim015[[#This Row],[競技番号]],"")</f>
        <v>201</v>
      </c>
      <c r="B2149" s="22">
        <f>IFERROR(テーブル_Swim015[[#This Row],[組]],"")</f>
        <v>1</v>
      </c>
      <c r="C2149" s="22">
        <f>IFERROR(テーブル_Swim015[[#This Row],[水路]],"")</f>
        <v>4</v>
      </c>
      <c r="D2149" s="22" t="str">
        <f t="shared" si="139"/>
        <v>20114</v>
      </c>
      <c r="E2149" s="22">
        <f>IFERROR(テーブル_Swim015[[#This Row],[選手番号]],"")</f>
        <v>1141</v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 xml:space="preserve">ＪＳＳ高知                    </v>
      </c>
      <c r="I2149" s="22" t="str">
        <f t="shared" si="136"/>
        <v>1141201</v>
      </c>
      <c r="J2149" s="22">
        <f t="shared" si="137"/>
        <v>1</v>
      </c>
      <c r="K2149" s="22">
        <f t="shared" si="138"/>
        <v>4</v>
      </c>
    </row>
    <row r="2150" spans="1:11">
      <c r="A2150" s="22">
        <f>IFERROR(テーブル_Swim015[[#This Row],[競技番号]],"")</f>
        <v>201</v>
      </c>
      <c r="B2150" s="22">
        <f>IFERROR(テーブル_Swim015[[#This Row],[組]],"")</f>
        <v>1</v>
      </c>
      <c r="C2150" s="22">
        <f>IFERROR(テーブル_Swim015[[#This Row],[水路]],"")</f>
        <v>5</v>
      </c>
      <c r="D2150" s="22" t="str">
        <f t="shared" si="139"/>
        <v>20115</v>
      </c>
      <c r="E2150" s="22">
        <f>IFERROR(テーブル_Swim015[[#This Row],[選手番号]],"")</f>
        <v>1133</v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 xml:space="preserve">フィッタ松山                  </v>
      </c>
      <c r="I2150" s="22" t="str">
        <f t="shared" si="136"/>
        <v>1133201</v>
      </c>
      <c r="J2150" s="22">
        <f t="shared" si="137"/>
        <v>1</v>
      </c>
      <c r="K2150" s="22">
        <f t="shared" si="138"/>
        <v>5</v>
      </c>
    </row>
    <row r="2151" spans="1:11">
      <c r="A2151" s="22">
        <f>IFERROR(テーブル_Swim015[[#This Row],[競技番号]],"")</f>
        <v>201</v>
      </c>
      <c r="B2151" s="22">
        <f>IFERROR(テーブル_Swim015[[#This Row],[組]],"")</f>
        <v>1</v>
      </c>
      <c r="C2151" s="22">
        <f>IFERROR(テーブル_Swim015[[#This Row],[水路]],"")</f>
        <v>6</v>
      </c>
      <c r="D2151" s="22" t="str">
        <f t="shared" si="139"/>
        <v>20116</v>
      </c>
      <c r="E2151" s="22">
        <f>IFERROR(テーブル_Swim015[[#This Row],[選手番号]],"")</f>
        <v>1118</v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 xml:space="preserve">八幡浜ＳＣ                    </v>
      </c>
      <c r="I2151" s="22" t="str">
        <f t="shared" si="136"/>
        <v>1118201</v>
      </c>
      <c r="J2151" s="22">
        <f t="shared" si="137"/>
        <v>1</v>
      </c>
      <c r="K2151" s="22">
        <f t="shared" si="138"/>
        <v>6</v>
      </c>
    </row>
    <row r="2152" spans="1:11">
      <c r="A2152" s="22">
        <f>IFERROR(テーブル_Swim015[[#This Row],[競技番号]],"")</f>
        <v>201</v>
      </c>
      <c r="B2152" s="22">
        <f>IFERROR(テーブル_Swim015[[#This Row],[組]],"")</f>
        <v>1</v>
      </c>
      <c r="C2152" s="22">
        <f>IFERROR(テーブル_Swim015[[#This Row],[水路]],"")</f>
        <v>7</v>
      </c>
      <c r="D2152" s="22" t="str">
        <f t="shared" si="139"/>
        <v>20117</v>
      </c>
      <c r="E2152" s="22">
        <f>IFERROR(テーブル_Swim015[[#This Row],[選手番号]],"")</f>
        <v>1094</v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 xml:space="preserve">ＯＫＳＳ                      </v>
      </c>
      <c r="I2152" s="22" t="str">
        <f t="shared" si="136"/>
        <v>1094201</v>
      </c>
      <c r="J2152" s="22">
        <f t="shared" si="137"/>
        <v>1</v>
      </c>
      <c r="K2152" s="22">
        <f t="shared" si="138"/>
        <v>7</v>
      </c>
    </row>
    <row r="2153" spans="1:11">
      <c r="A2153" s="22">
        <f>IFERROR(テーブル_Swim015[[#This Row],[競技番号]],"")</f>
        <v>201</v>
      </c>
      <c r="B2153" s="22">
        <f>IFERROR(テーブル_Swim015[[#This Row],[組]],"")</f>
        <v>1</v>
      </c>
      <c r="C2153" s="22">
        <f>IFERROR(テーブル_Swim015[[#This Row],[水路]],"")</f>
        <v>8</v>
      </c>
      <c r="D2153" s="22" t="str">
        <f t="shared" si="139"/>
        <v>20118</v>
      </c>
      <c r="E2153" s="22">
        <f>IFERROR(テーブル_Swim015[[#This Row],[選手番号]],"")</f>
        <v>0</v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>0201</v>
      </c>
      <c r="J2153" s="22">
        <f t="shared" si="137"/>
        <v>1</v>
      </c>
      <c r="K2153" s="22">
        <f t="shared" si="138"/>
        <v>8</v>
      </c>
    </row>
    <row r="2154" spans="1:11">
      <c r="A2154" s="22">
        <f>IFERROR(テーブル_Swim015[[#This Row],[競技番号]],"")</f>
        <v>202</v>
      </c>
      <c r="B2154" s="22">
        <f>IFERROR(テーブル_Swim015[[#This Row],[組]],"")</f>
        <v>1</v>
      </c>
      <c r="C2154" s="22">
        <f>IFERROR(テーブル_Swim015[[#This Row],[水路]],"")</f>
        <v>1</v>
      </c>
      <c r="D2154" s="22" t="str">
        <f t="shared" si="139"/>
        <v>20211</v>
      </c>
      <c r="E2154" s="22">
        <f>IFERROR(テーブル_Swim015[[#This Row],[選手番号]],"")</f>
        <v>0</v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>0202</v>
      </c>
      <c r="J2154" s="22">
        <f t="shared" si="137"/>
        <v>1</v>
      </c>
      <c r="K2154" s="22">
        <f t="shared" si="138"/>
        <v>1</v>
      </c>
    </row>
    <row r="2155" spans="1:11">
      <c r="A2155" s="22">
        <f>IFERROR(テーブル_Swim015[[#This Row],[競技番号]],"")</f>
        <v>202</v>
      </c>
      <c r="B2155" s="22">
        <f>IFERROR(テーブル_Swim015[[#This Row],[組]],"")</f>
        <v>1</v>
      </c>
      <c r="C2155" s="22">
        <f>IFERROR(テーブル_Swim015[[#This Row],[水路]],"")</f>
        <v>2</v>
      </c>
      <c r="D2155" s="22" t="str">
        <f t="shared" si="139"/>
        <v>20212</v>
      </c>
      <c r="E2155" s="22">
        <f>IFERROR(テーブル_Swim015[[#This Row],[選手番号]],"")</f>
        <v>1049</v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 xml:space="preserve">坂出伊藤ＳＳ                  </v>
      </c>
      <c r="I2155" s="22" t="str">
        <f t="shared" si="136"/>
        <v>1049202</v>
      </c>
      <c r="J2155" s="22">
        <f t="shared" si="137"/>
        <v>1</v>
      </c>
      <c r="K2155" s="22">
        <f t="shared" si="138"/>
        <v>2</v>
      </c>
    </row>
    <row r="2156" spans="1:11">
      <c r="A2156" s="22">
        <f>IFERROR(テーブル_Swim015[[#This Row],[競技番号]],"")</f>
        <v>202</v>
      </c>
      <c r="B2156" s="22">
        <f>IFERROR(テーブル_Swim015[[#This Row],[組]],"")</f>
        <v>1</v>
      </c>
      <c r="C2156" s="22">
        <f>IFERROR(テーブル_Swim015[[#This Row],[水路]],"")</f>
        <v>3</v>
      </c>
      <c r="D2156" s="22" t="str">
        <f t="shared" si="139"/>
        <v>20213</v>
      </c>
      <c r="E2156" s="22">
        <f>IFERROR(テーブル_Swim015[[#This Row],[選手番号]],"")</f>
        <v>1038</v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 xml:space="preserve">伊藤ＳＳ                      </v>
      </c>
      <c r="I2156" s="22" t="str">
        <f t="shared" si="136"/>
        <v>1038202</v>
      </c>
      <c r="J2156" s="22">
        <f t="shared" si="137"/>
        <v>1</v>
      </c>
      <c r="K2156" s="22">
        <f t="shared" si="138"/>
        <v>3</v>
      </c>
    </row>
    <row r="2157" spans="1:11">
      <c r="A2157" s="22">
        <f>IFERROR(テーブル_Swim015[[#This Row],[競技番号]],"")</f>
        <v>202</v>
      </c>
      <c r="B2157" s="22">
        <f>IFERROR(テーブル_Swim015[[#This Row],[組]],"")</f>
        <v>1</v>
      </c>
      <c r="C2157" s="22">
        <f>IFERROR(テーブル_Swim015[[#This Row],[水路]],"")</f>
        <v>4</v>
      </c>
      <c r="D2157" s="22" t="str">
        <f t="shared" si="139"/>
        <v>20214</v>
      </c>
      <c r="E2157" s="22">
        <f>IFERROR(テーブル_Swim015[[#This Row],[選手番号]],"")</f>
        <v>1028</v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 xml:space="preserve">ジャパン観                    </v>
      </c>
      <c r="I2157" s="22" t="str">
        <f t="shared" si="136"/>
        <v>1028202</v>
      </c>
      <c r="J2157" s="22">
        <f t="shared" si="137"/>
        <v>1</v>
      </c>
      <c r="K2157" s="22">
        <f t="shared" si="138"/>
        <v>4</v>
      </c>
    </row>
    <row r="2158" spans="1:11">
      <c r="A2158" s="22">
        <f>IFERROR(テーブル_Swim015[[#This Row],[競技番号]],"")</f>
        <v>202</v>
      </c>
      <c r="B2158" s="22">
        <f>IFERROR(テーブル_Swim015[[#This Row],[組]],"")</f>
        <v>1</v>
      </c>
      <c r="C2158" s="22">
        <f>IFERROR(テーブル_Swim015[[#This Row],[水路]],"")</f>
        <v>5</v>
      </c>
      <c r="D2158" s="22" t="str">
        <f t="shared" si="139"/>
        <v>20215</v>
      </c>
      <c r="E2158" s="22">
        <f>IFERROR(テーブル_Swim015[[#This Row],[選手番号]],"")</f>
        <v>1068</v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 xml:space="preserve">JSSセンコー                   </v>
      </c>
      <c r="I2158" s="22" t="str">
        <f t="shared" si="136"/>
        <v>1068202</v>
      </c>
      <c r="J2158" s="22">
        <f t="shared" si="137"/>
        <v>1</v>
      </c>
      <c r="K2158" s="22">
        <f t="shared" si="138"/>
        <v>5</v>
      </c>
    </row>
    <row r="2159" spans="1:11">
      <c r="A2159" s="22">
        <f>IFERROR(テーブル_Swim015[[#This Row],[競技番号]],"")</f>
        <v>202</v>
      </c>
      <c r="B2159" s="22">
        <f>IFERROR(テーブル_Swim015[[#This Row],[組]],"")</f>
        <v>1</v>
      </c>
      <c r="C2159" s="22">
        <f>IFERROR(テーブル_Swim015[[#This Row],[水路]],"")</f>
        <v>6</v>
      </c>
      <c r="D2159" s="22" t="str">
        <f t="shared" si="139"/>
        <v>20216</v>
      </c>
      <c r="E2159" s="22">
        <f>IFERROR(テーブル_Swim015[[#This Row],[選手番号]],"")</f>
        <v>1001</v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 xml:space="preserve">ジャパン高松                  </v>
      </c>
      <c r="I2159" s="22" t="str">
        <f t="shared" si="136"/>
        <v>1001202</v>
      </c>
      <c r="J2159" s="22">
        <f t="shared" si="137"/>
        <v>1</v>
      </c>
      <c r="K2159" s="22">
        <f t="shared" si="138"/>
        <v>6</v>
      </c>
    </row>
    <row r="2160" spans="1:11">
      <c r="A2160" s="22">
        <f>IFERROR(テーブル_Swim015[[#This Row],[競技番号]],"")</f>
        <v>202</v>
      </c>
      <c r="B2160" s="22">
        <f>IFERROR(テーブル_Swim015[[#This Row],[組]],"")</f>
        <v>1</v>
      </c>
      <c r="C2160" s="22">
        <f>IFERROR(テーブル_Swim015[[#This Row],[水路]],"")</f>
        <v>7</v>
      </c>
      <c r="D2160" s="22" t="str">
        <f t="shared" si="139"/>
        <v>20217</v>
      </c>
      <c r="E2160" s="22">
        <f>IFERROR(テーブル_Swim015[[#This Row],[選手番号]],"")</f>
        <v>0</v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>0202</v>
      </c>
      <c r="J2160" s="22">
        <f t="shared" si="137"/>
        <v>1</v>
      </c>
      <c r="K2160" s="22">
        <f t="shared" si="138"/>
        <v>7</v>
      </c>
    </row>
    <row r="2161" spans="1:11">
      <c r="A2161" s="22">
        <f>IFERROR(テーブル_Swim015[[#This Row],[競技番号]],"")</f>
        <v>202</v>
      </c>
      <c r="B2161" s="22">
        <f>IFERROR(テーブル_Swim015[[#This Row],[組]],"")</f>
        <v>1</v>
      </c>
      <c r="C2161" s="22">
        <f>IFERROR(テーブル_Swim015[[#This Row],[水路]],"")</f>
        <v>8</v>
      </c>
      <c r="D2161" s="22" t="str">
        <f t="shared" si="139"/>
        <v>20218</v>
      </c>
      <c r="E2161" s="22">
        <f>IFERROR(テーブル_Swim015[[#This Row],[選手番号]],"")</f>
        <v>0</v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>0202</v>
      </c>
      <c r="J2161" s="22">
        <f t="shared" si="137"/>
        <v>1</v>
      </c>
      <c r="K2161" s="22">
        <f t="shared" si="138"/>
        <v>8</v>
      </c>
    </row>
    <row r="2162" spans="1:11">
      <c r="A2162" s="22">
        <f>IFERROR(テーブル_Swim015[[#This Row],[競技番号]],"")</f>
        <v>203</v>
      </c>
      <c r="B2162" s="22">
        <f>IFERROR(テーブル_Swim015[[#This Row],[組]],"")</f>
        <v>1</v>
      </c>
      <c r="C2162" s="22">
        <f>IFERROR(テーブル_Swim015[[#This Row],[水路]],"")</f>
        <v>1</v>
      </c>
      <c r="D2162" s="22" t="str">
        <f t="shared" si="139"/>
        <v>20311</v>
      </c>
      <c r="E2162" s="22">
        <f>IFERROR(テーブル_Swim015[[#This Row],[選手番号]],"")</f>
        <v>0</v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>0203</v>
      </c>
      <c r="J2162" s="22">
        <f t="shared" si="137"/>
        <v>1</v>
      </c>
      <c r="K2162" s="22">
        <f t="shared" si="138"/>
        <v>1</v>
      </c>
    </row>
    <row r="2163" spans="1:11">
      <c r="A2163" s="22">
        <f>IFERROR(テーブル_Swim015[[#This Row],[競技番号]],"")</f>
        <v>203</v>
      </c>
      <c r="B2163" s="22">
        <f>IFERROR(テーブル_Swim015[[#This Row],[組]],"")</f>
        <v>1</v>
      </c>
      <c r="C2163" s="22">
        <f>IFERROR(テーブル_Swim015[[#This Row],[水路]],"")</f>
        <v>2</v>
      </c>
      <c r="D2163" s="22" t="str">
        <f t="shared" si="139"/>
        <v>20312</v>
      </c>
      <c r="E2163" s="22">
        <f>IFERROR(テーブル_Swim015[[#This Row],[選手番号]],"")</f>
        <v>0</v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>0203</v>
      </c>
      <c r="J2163" s="22">
        <f t="shared" si="137"/>
        <v>1</v>
      </c>
      <c r="K2163" s="22">
        <f t="shared" si="138"/>
        <v>2</v>
      </c>
    </row>
    <row r="2164" spans="1:11">
      <c r="A2164" s="22">
        <f>IFERROR(テーブル_Swim015[[#This Row],[競技番号]],"")</f>
        <v>203</v>
      </c>
      <c r="B2164" s="22">
        <f>IFERROR(テーブル_Swim015[[#This Row],[組]],"")</f>
        <v>1</v>
      </c>
      <c r="C2164" s="22">
        <f>IFERROR(テーブル_Swim015[[#This Row],[水路]],"")</f>
        <v>3</v>
      </c>
      <c r="D2164" s="22" t="str">
        <f t="shared" si="139"/>
        <v>20313</v>
      </c>
      <c r="E2164" s="22">
        <f>IFERROR(テーブル_Swim015[[#This Row],[選手番号]],"")</f>
        <v>1045</v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 xml:space="preserve">伊藤ＳＳ                      </v>
      </c>
      <c r="I2164" s="22" t="str">
        <f t="shared" si="136"/>
        <v>1045203</v>
      </c>
      <c r="J2164" s="22">
        <f t="shared" si="137"/>
        <v>1</v>
      </c>
      <c r="K2164" s="22">
        <f t="shared" si="138"/>
        <v>3</v>
      </c>
    </row>
    <row r="2165" spans="1:11">
      <c r="A2165" s="22">
        <f>IFERROR(テーブル_Swim015[[#This Row],[競技番号]],"")</f>
        <v>203</v>
      </c>
      <c r="B2165" s="22">
        <f>IFERROR(テーブル_Swim015[[#This Row],[組]],"")</f>
        <v>1</v>
      </c>
      <c r="C2165" s="22">
        <f>IFERROR(テーブル_Swim015[[#This Row],[水路]],"")</f>
        <v>4</v>
      </c>
      <c r="D2165" s="22" t="str">
        <f t="shared" si="139"/>
        <v>20314</v>
      </c>
      <c r="E2165" s="22">
        <f>IFERROR(テーブル_Swim015[[#This Row],[選手番号]],"")</f>
        <v>1102</v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 xml:space="preserve">五百木ＳＣ                    </v>
      </c>
      <c r="I2165" s="22" t="str">
        <f t="shared" si="136"/>
        <v>1102203</v>
      </c>
      <c r="J2165" s="22">
        <f t="shared" si="137"/>
        <v>1</v>
      </c>
      <c r="K2165" s="22">
        <f t="shared" si="138"/>
        <v>4</v>
      </c>
    </row>
    <row r="2166" spans="1:11">
      <c r="A2166" s="22">
        <f>IFERROR(テーブル_Swim015[[#This Row],[競技番号]],"")</f>
        <v>203</v>
      </c>
      <c r="B2166" s="22">
        <f>IFERROR(テーブル_Swim015[[#This Row],[組]],"")</f>
        <v>1</v>
      </c>
      <c r="C2166" s="22">
        <f>IFERROR(テーブル_Swim015[[#This Row],[水路]],"")</f>
        <v>5</v>
      </c>
      <c r="D2166" s="22" t="str">
        <f t="shared" si="139"/>
        <v>20315</v>
      </c>
      <c r="E2166" s="22">
        <f>IFERROR(テーブル_Swim015[[#This Row],[選手番号]],"")</f>
        <v>1020</v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 xml:space="preserve">ジャパン丸亀                  </v>
      </c>
      <c r="I2166" s="22" t="str">
        <f t="shared" si="136"/>
        <v>1020203</v>
      </c>
      <c r="J2166" s="22">
        <f t="shared" si="137"/>
        <v>1</v>
      </c>
      <c r="K2166" s="22">
        <f t="shared" si="138"/>
        <v>5</v>
      </c>
    </row>
    <row r="2167" spans="1:11">
      <c r="A2167" s="22">
        <f>IFERROR(テーブル_Swim015[[#This Row],[競技番号]],"")</f>
        <v>203</v>
      </c>
      <c r="B2167" s="22">
        <f>IFERROR(テーブル_Swim015[[#This Row],[組]],"")</f>
        <v>1</v>
      </c>
      <c r="C2167" s="22">
        <f>IFERROR(テーブル_Swim015[[#This Row],[水路]],"")</f>
        <v>6</v>
      </c>
      <c r="D2167" s="22" t="str">
        <f t="shared" si="139"/>
        <v>20316</v>
      </c>
      <c r="E2167" s="22">
        <f>IFERROR(テーブル_Swim015[[#This Row],[選手番号]],"")</f>
        <v>0</v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>0203</v>
      </c>
      <c r="J2167" s="22">
        <f t="shared" si="137"/>
        <v>1</v>
      </c>
      <c r="K2167" s="22">
        <f t="shared" si="138"/>
        <v>6</v>
      </c>
    </row>
    <row r="2168" spans="1:11">
      <c r="A2168" s="22">
        <f>IFERROR(テーブル_Swim015[[#This Row],[競技番号]],"")</f>
        <v>203</v>
      </c>
      <c r="B2168" s="22">
        <f>IFERROR(テーブル_Swim015[[#This Row],[組]],"")</f>
        <v>1</v>
      </c>
      <c r="C2168" s="22">
        <f>IFERROR(テーブル_Swim015[[#This Row],[水路]],"")</f>
        <v>7</v>
      </c>
      <c r="D2168" s="22" t="str">
        <f t="shared" si="139"/>
        <v>20317</v>
      </c>
      <c r="E2168" s="22">
        <f>IFERROR(テーブル_Swim015[[#This Row],[選手番号]],"")</f>
        <v>0</v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>0203</v>
      </c>
      <c r="J2168" s="22">
        <f t="shared" si="137"/>
        <v>1</v>
      </c>
      <c r="K2168" s="22">
        <f t="shared" si="138"/>
        <v>7</v>
      </c>
    </row>
    <row r="2169" spans="1:11">
      <c r="A2169" s="22">
        <f>IFERROR(テーブル_Swim015[[#This Row],[競技番号]],"")</f>
        <v>203</v>
      </c>
      <c r="B2169" s="22">
        <f>IFERROR(テーブル_Swim015[[#This Row],[組]],"")</f>
        <v>1</v>
      </c>
      <c r="C2169" s="22">
        <f>IFERROR(テーブル_Swim015[[#This Row],[水路]],"")</f>
        <v>8</v>
      </c>
      <c r="D2169" s="22" t="str">
        <f t="shared" si="139"/>
        <v>20318</v>
      </c>
      <c r="E2169" s="22">
        <f>IFERROR(テーブル_Swim015[[#This Row],[選手番号]],"")</f>
        <v>0</v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>0203</v>
      </c>
      <c r="J2169" s="22">
        <f t="shared" si="137"/>
        <v>1</v>
      </c>
      <c r="K2169" s="22">
        <f t="shared" si="138"/>
        <v>8</v>
      </c>
    </row>
    <row r="2170" spans="1:11">
      <c r="A2170" s="22">
        <f>IFERROR(テーブル_Swim015[[#This Row],[競技番号]],"")</f>
        <v>203</v>
      </c>
      <c r="B2170" s="22">
        <f>IFERROR(テーブル_Swim015[[#This Row],[組]],"")</f>
        <v>2</v>
      </c>
      <c r="C2170" s="22">
        <f>IFERROR(テーブル_Swim015[[#This Row],[水路]],"")</f>
        <v>1</v>
      </c>
      <c r="D2170" s="22" t="str">
        <f t="shared" si="139"/>
        <v>20321</v>
      </c>
      <c r="E2170" s="22">
        <f>IFERROR(テーブル_Swim015[[#This Row],[選手番号]],"")</f>
        <v>0</v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>0203</v>
      </c>
      <c r="J2170" s="22">
        <f t="shared" si="137"/>
        <v>2</v>
      </c>
      <c r="K2170" s="22">
        <f t="shared" si="138"/>
        <v>1</v>
      </c>
    </row>
    <row r="2171" spans="1:11">
      <c r="A2171" s="22">
        <f>IFERROR(テーブル_Swim015[[#This Row],[競技番号]],"")</f>
        <v>203</v>
      </c>
      <c r="B2171" s="22">
        <f>IFERROR(テーブル_Swim015[[#This Row],[組]],"")</f>
        <v>2</v>
      </c>
      <c r="C2171" s="22">
        <f>IFERROR(テーブル_Swim015[[#This Row],[水路]],"")</f>
        <v>2</v>
      </c>
      <c r="D2171" s="22" t="str">
        <f t="shared" si="139"/>
        <v>20322</v>
      </c>
      <c r="E2171" s="22">
        <f>IFERROR(テーブル_Swim015[[#This Row],[選手番号]],"")</f>
        <v>1147</v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 xml:space="preserve">ZEYO-ST                       </v>
      </c>
      <c r="I2171" s="22" t="str">
        <f t="shared" si="136"/>
        <v>1147203</v>
      </c>
      <c r="J2171" s="22">
        <f t="shared" si="137"/>
        <v>2</v>
      </c>
      <c r="K2171" s="22">
        <f t="shared" si="138"/>
        <v>2</v>
      </c>
    </row>
    <row r="2172" spans="1:11">
      <c r="A2172" s="22">
        <f>IFERROR(テーブル_Swim015[[#This Row],[競技番号]],"")</f>
        <v>203</v>
      </c>
      <c r="B2172" s="22">
        <f>IFERROR(テーブル_Swim015[[#This Row],[組]],"")</f>
        <v>2</v>
      </c>
      <c r="C2172" s="22">
        <f>IFERROR(テーブル_Swim015[[#This Row],[水路]],"")</f>
        <v>3</v>
      </c>
      <c r="D2172" s="22" t="str">
        <f t="shared" si="139"/>
        <v>20323</v>
      </c>
      <c r="E2172" s="22">
        <f>IFERROR(テーブル_Swim015[[#This Row],[選手番号]],"")</f>
        <v>1008</v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 xml:space="preserve">ジャパン高松                  </v>
      </c>
      <c r="I2172" s="22" t="str">
        <f t="shared" si="136"/>
        <v>1008203</v>
      </c>
      <c r="J2172" s="22">
        <f t="shared" si="137"/>
        <v>2</v>
      </c>
      <c r="K2172" s="22">
        <f t="shared" si="138"/>
        <v>3</v>
      </c>
    </row>
    <row r="2173" spans="1:11">
      <c r="A2173" s="22">
        <f>IFERROR(テーブル_Swim015[[#This Row],[競技番号]],"")</f>
        <v>203</v>
      </c>
      <c r="B2173" s="22">
        <f>IFERROR(テーブル_Swim015[[#This Row],[組]],"")</f>
        <v>2</v>
      </c>
      <c r="C2173" s="22">
        <f>IFERROR(テーブル_Swim015[[#This Row],[水路]],"")</f>
        <v>4</v>
      </c>
      <c r="D2173" s="22" t="str">
        <f t="shared" si="139"/>
        <v>20324</v>
      </c>
      <c r="E2173" s="22">
        <f>IFERROR(テーブル_Swim015[[#This Row],[選手番号]],"")</f>
        <v>1095</v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 xml:space="preserve">ＯＫＳＳ                      </v>
      </c>
      <c r="I2173" s="22" t="str">
        <f t="shared" si="136"/>
        <v>1095203</v>
      </c>
      <c r="J2173" s="22">
        <f t="shared" si="137"/>
        <v>2</v>
      </c>
      <c r="K2173" s="22">
        <f t="shared" si="138"/>
        <v>4</v>
      </c>
    </row>
    <row r="2174" spans="1:11">
      <c r="A2174" s="22">
        <f>IFERROR(テーブル_Swim015[[#This Row],[競技番号]],"")</f>
        <v>203</v>
      </c>
      <c r="B2174" s="22">
        <f>IFERROR(テーブル_Swim015[[#This Row],[組]],"")</f>
        <v>2</v>
      </c>
      <c r="C2174" s="22">
        <f>IFERROR(テーブル_Swim015[[#This Row],[水路]],"")</f>
        <v>5</v>
      </c>
      <c r="D2174" s="22" t="str">
        <f t="shared" si="139"/>
        <v>20325</v>
      </c>
      <c r="E2174" s="22">
        <f>IFERROR(テーブル_Swim015[[#This Row],[選手番号]],"")</f>
        <v>1033</v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 xml:space="preserve">ジャパン観                    </v>
      </c>
      <c r="I2174" s="22" t="str">
        <f t="shared" si="136"/>
        <v>1033203</v>
      </c>
      <c r="J2174" s="22">
        <f t="shared" si="137"/>
        <v>2</v>
      </c>
      <c r="K2174" s="22">
        <f t="shared" si="138"/>
        <v>5</v>
      </c>
    </row>
    <row r="2175" spans="1:11">
      <c r="A2175" s="22">
        <f>IFERROR(テーブル_Swim015[[#This Row],[競技番号]],"")</f>
        <v>203</v>
      </c>
      <c r="B2175" s="22">
        <f>IFERROR(テーブル_Swim015[[#This Row],[組]],"")</f>
        <v>2</v>
      </c>
      <c r="C2175" s="22">
        <f>IFERROR(テーブル_Swim015[[#This Row],[水路]],"")</f>
        <v>6</v>
      </c>
      <c r="D2175" s="22" t="str">
        <f t="shared" si="139"/>
        <v>20326</v>
      </c>
      <c r="E2175" s="22">
        <f>IFERROR(テーブル_Swim015[[#This Row],[選手番号]],"")</f>
        <v>1142</v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 xml:space="preserve">ＪＳＳ高知                    </v>
      </c>
      <c r="I2175" s="22" t="str">
        <f t="shared" si="136"/>
        <v>1142203</v>
      </c>
      <c r="J2175" s="22">
        <f t="shared" si="137"/>
        <v>2</v>
      </c>
      <c r="K2175" s="22">
        <f t="shared" si="138"/>
        <v>6</v>
      </c>
    </row>
    <row r="2176" spans="1:11">
      <c r="A2176" s="22">
        <f>IFERROR(テーブル_Swim015[[#This Row],[競技番号]],"")</f>
        <v>203</v>
      </c>
      <c r="B2176" s="22">
        <f>IFERROR(テーブル_Swim015[[#This Row],[組]],"")</f>
        <v>2</v>
      </c>
      <c r="C2176" s="22">
        <f>IFERROR(テーブル_Swim015[[#This Row],[水路]],"")</f>
        <v>7</v>
      </c>
      <c r="D2176" s="22" t="str">
        <f t="shared" si="139"/>
        <v>20327</v>
      </c>
      <c r="E2176" s="22">
        <f>IFERROR(テーブル_Swim015[[#This Row],[選手番号]],"")</f>
        <v>1063</v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 xml:space="preserve">サンダーＳＳ                  </v>
      </c>
      <c r="I2176" s="22" t="str">
        <f t="shared" si="136"/>
        <v>1063203</v>
      </c>
      <c r="J2176" s="22">
        <f t="shared" si="137"/>
        <v>2</v>
      </c>
      <c r="K2176" s="22">
        <f t="shared" si="138"/>
        <v>7</v>
      </c>
    </row>
    <row r="2177" spans="1:11">
      <c r="A2177" s="22">
        <f>IFERROR(テーブル_Swim015[[#This Row],[競技番号]],"")</f>
        <v>203</v>
      </c>
      <c r="B2177" s="22">
        <f>IFERROR(テーブル_Swim015[[#This Row],[組]],"")</f>
        <v>2</v>
      </c>
      <c r="C2177" s="22">
        <f>IFERROR(テーブル_Swim015[[#This Row],[水路]],"")</f>
        <v>8</v>
      </c>
      <c r="D2177" s="22" t="str">
        <f t="shared" si="139"/>
        <v>20328</v>
      </c>
      <c r="E2177" s="22">
        <f>IFERROR(テーブル_Swim015[[#This Row],[選手番号]],"")</f>
        <v>0</v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>0203</v>
      </c>
      <c r="J2177" s="22">
        <f t="shared" si="137"/>
        <v>2</v>
      </c>
      <c r="K2177" s="22">
        <f t="shared" si="138"/>
        <v>8</v>
      </c>
    </row>
    <row r="2178" spans="1:11">
      <c r="A2178" s="22">
        <f>IFERROR(テーブル_Swim015[[#This Row],[競技番号]],"")</f>
        <v>204</v>
      </c>
      <c r="B2178" s="22">
        <f>IFERROR(テーブル_Swim015[[#This Row],[組]],"")</f>
        <v>1</v>
      </c>
      <c r="C2178" s="22">
        <f>IFERROR(テーブル_Swim015[[#This Row],[水路]],"")</f>
        <v>1</v>
      </c>
      <c r="D2178" s="22" t="str">
        <f t="shared" si="139"/>
        <v>20411</v>
      </c>
      <c r="E2178" s="22">
        <f>IFERROR(テーブル_Swim015[[#This Row],[選手番号]],"")</f>
        <v>1029</v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 xml:space="preserve">ジャパン観                    </v>
      </c>
      <c r="I2178" s="22" t="str">
        <f t="shared" si="136"/>
        <v>1029204</v>
      </c>
      <c r="J2178" s="22">
        <f t="shared" si="137"/>
        <v>1</v>
      </c>
      <c r="K2178" s="22">
        <f t="shared" si="138"/>
        <v>1</v>
      </c>
    </row>
    <row r="2179" spans="1:11">
      <c r="A2179" s="22">
        <f>IFERROR(テーブル_Swim015[[#This Row],[競技番号]],"")</f>
        <v>204</v>
      </c>
      <c r="B2179" s="22">
        <f>IFERROR(テーブル_Swim015[[#This Row],[組]],"")</f>
        <v>1</v>
      </c>
      <c r="C2179" s="22">
        <f>IFERROR(テーブル_Swim015[[#This Row],[水路]],"")</f>
        <v>2</v>
      </c>
      <c r="D2179" s="22" t="str">
        <f t="shared" si="139"/>
        <v>20412</v>
      </c>
      <c r="E2179" s="22">
        <f>IFERROR(テーブル_Swim015[[#This Row],[選手番号]],"")</f>
        <v>1050</v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 xml:space="preserve">坂出伊藤ＳＳ                  </v>
      </c>
      <c r="I2179" s="22" t="str">
        <f t="shared" si="136"/>
        <v>1050204</v>
      </c>
      <c r="J2179" s="22">
        <f t="shared" si="137"/>
        <v>1</v>
      </c>
      <c r="K2179" s="22">
        <f t="shared" si="138"/>
        <v>2</v>
      </c>
    </row>
    <row r="2180" spans="1:11">
      <c r="A2180" s="22">
        <f>IFERROR(テーブル_Swim015[[#This Row],[競技番号]],"")</f>
        <v>204</v>
      </c>
      <c r="B2180" s="22">
        <f>IFERROR(テーブル_Swim015[[#This Row],[組]],"")</f>
        <v>1</v>
      </c>
      <c r="C2180" s="22">
        <f>IFERROR(テーブル_Swim015[[#This Row],[水路]],"")</f>
        <v>3</v>
      </c>
      <c r="D2180" s="22" t="str">
        <f t="shared" si="139"/>
        <v>20413</v>
      </c>
      <c r="E2180" s="22">
        <f>IFERROR(テーブル_Swim015[[#This Row],[選手番号]],"")</f>
        <v>1000</v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 xml:space="preserve">ジャパン高松                  </v>
      </c>
      <c r="I2180" s="22" t="str">
        <f t="shared" si="136"/>
        <v>1000204</v>
      </c>
      <c r="J2180" s="22">
        <f t="shared" si="137"/>
        <v>1</v>
      </c>
      <c r="K2180" s="22">
        <f t="shared" si="138"/>
        <v>3</v>
      </c>
    </row>
    <row r="2181" spans="1:11">
      <c r="A2181" s="22">
        <f>IFERROR(テーブル_Swim015[[#This Row],[競技番号]],"")</f>
        <v>204</v>
      </c>
      <c r="B2181" s="22">
        <f>IFERROR(テーブル_Swim015[[#This Row],[組]],"")</f>
        <v>1</v>
      </c>
      <c r="C2181" s="22">
        <f>IFERROR(テーブル_Swim015[[#This Row],[水路]],"")</f>
        <v>4</v>
      </c>
      <c r="D2181" s="22" t="str">
        <f t="shared" si="139"/>
        <v>20414</v>
      </c>
      <c r="E2181" s="22">
        <f>IFERROR(テーブル_Swim015[[#This Row],[選手番号]],"")</f>
        <v>1088</v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 xml:space="preserve">ＯＫＳＳ                      </v>
      </c>
      <c r="I2181" s="22" t="str">
        <f t="shared" si="136"/>
        <v>1088204</v>
      </c>
      <c r="J2181" s="22">
        <f t="shared" si="137"/>
        <v>1</v>
      </c>
      <c r="K2181" s="22">
        <f t="shared" si="138"/>
        <v>4</v>
      </c>
    </row>
    <row r="2182" spans="1:11">
      <c r="A2182" s="22">
        <f>IFERROR(テーブル_Swim015[[#This Row],[競技番号]],"")</f>
        <v>204</v>
      </c>
      <c r="B2182" s="22">
        <f>IFERROR(テーブル_Swim015[[#This Row],[組]],"")</f>
        <v>1</v>
      </c>
      <c r="C2182" s="22">
        <f>IFERROR(テーブル_Swim015[[#This Row],[水路]],"")</f>
        <v>5</v>
      </c>
      <c r="D2182" s="22" t="str">
        <f t="shared" si="139"/>
        <v>20415</v>
      </c>
      <c r="E2182" s="22">
        <f>IFERROR(テーブル_Swim015[[#This Row],[選手番号]],"")</f>
        <v>1014</v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 xml:space="preserve">ジャパン丸亀                  </v>
      </c>
      <c r="I2182" s="22" t="str">
        <f t="shared" si="136"/>
        <v>1014204</v>
      </c>
      <c r="J2182" s="22">
        <f t="shared" si="137"/>
        <v>1</v>
      </c>
      <c r="K2182" s="22">
        <f t="shared" si="138"/>
        <v>5</v>
      </c>
    </row>
    <row r="2183" spans="1:11">
      <c r="A2183" s="22">
        <f>IFERROR(テーブル_Swim015[[#This Row],[競技番号]],"")</f>
        <v>204</v>
      </c>
      <c r="B2183" s="22">
        <f>IFERROR(テーブル_Swim015[[#This Row],[組]],"")</f>
        <v>1</v>
      </c>
      <c r="C2183" s="22">
        <f>IFERROR(テーブル_Swim015[[#This Row],[水路]],"")</f>
        <v>6</v>
      </c>
      <c r="D2183" s="22" t="str">
        <f t="shared" si="139"/>
        <v>20416</v>
      </c>
      <c r="E2183" s="22">
        <f>IFERROR(テーブル_Swim015[[#This Row],[選手番号]],"")</f>
        <v>1057</v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 xml:space="preserve">サンダーＳＳ                  </v>
      </c>
      <c r="I2183" s="22" t="str">
        <f t="shared" si="136"/>
        <v>1057204</v>
      </c>
      <c r="J2183" s="22">
        <f t="shared" si="137"/>
        <v>1</v>
      </c>
      <c r="K2183" s="22">
        <f t="shared" si="138"/>
        <v>6</v>
      </c>
    </row>
    <row r="2184" spans="1:11">
      <c r="A2184" s="22">
        <f>IFERROR(テーブル_Swim015[[#This Row],[競技番号]],"")</f>
        <v>204</v>
      </c>
      <c r="B2184" s="22">
        <f>IFERROR(テーブル_Swim015[[#This Row],[組]],"")</f>
        <v>1</v>
      </c>
      <c r="C2184" s="22">
        <f>IFERROR(テーブル_Swim015[[#This Row],[水路]],"")</f>
        <v>7</v>
      </c>
      <c r="D2184" s="22" t="str">
        <f t="shared" si="139"/>
        <v>20417</v>
      </c>
      <c r="E2184" s="22">
        <f>IFERROR(テーブル_Swim015[[#This Row],[選手番号]],"")</f>
        <v>1072</v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 xml:space="preserve">ジャパン三木                  </v>
      </c>
      <c r="I2184" s="22" t="str">
        <f t="shared" si="136"/>
        <v>1072204</v>
      </c>
      <c r="J2184" s="22">
        <f t="shared" si="137"/>
        <v>1</v>
      </c>
      <c r="K2184" s="22">
        <f t="shared" si="138"/>
        <v>7</v>
      </c>
    </row>
    <row r="2185" spans="1:11">
      <c r="A2185" s="22">
        <f>IFERROR(テーブル_Swim015[[#This Row],[競技番号]],"")</f>
        <v>204</v>
      </c>
      <c r="B2185" s="22">
        <f>IFERROR(テーブル_Swim015[[#This Row],[組]],"")</f>
        <v>1</v>
      </c>
      <c r="C2185" s="22">
        <f>IFERROR(テーブル_Swim015[[#This Row],[水路]],"")</f>
        <v>8</v>
      </c>
      <c r="D2185" s="22" t="str">
        <f t="shared" si="139"/>
        <v>20418</v>
      </c>
      <c r="E2185" s="22">
        <f>IFERROR(テーブル_Swim015[[#This Row],[選手番号]],"")</f>
        <v>0</v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>0204</v>
      </c>
      <c r="J2185" s="22">
        <f t="shared" si="137"/>
        <v>1</v>
      </c>
      <c r="K2185" s="22">
        <f t="shared" si="138"/>
        <v>8</v>
      </c>
    </row>
    <row r="2186" spans="1:11">
      <c r="A2186" s="22">
        <f>IFERROR(テーブル_Swim015[[#This Row],[競技番号]],"")</f>
        <v>205</v>
      </c>
      <c r="B2186" s="22">
        <f>IFERROR(テーブル_Swim015[[#This Row],[組]],"")</f>
        <v>1</v>
      </c>
      <c r="C2186" s="22">
        <f>IFERROR(テーブル_Swim015[[#This Row],[水路]],"")</f>
        <v>1</v>
      </c>
      <c r="D2186" s="22" t="str">
        <f t="shared" si="139"/>
        <v>20511</v>
      </c>
      <c r="E2186" s="22">
        <f>IFERROR(テーブル_Swim015[[#This Row],[選手番号]],"")</f>
        <v>0</v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>0205</v>
      </c>
      <c r="J2186" s="22">
        <f t="shared" si="137"/>
        <v>1</v>
      </c>
      <c r="K2186" s="22">
        <f t="shared" si="138"/>
        <v>1</v>
      </c>
    </row>
    <row r="2187" spans="1:11">
      <c r="A2187" s="22">
        <f>IFERROR(テーブル_Swim015[[#This Row],[競技番号]],"")</f>
        <v>205</v>
      </c>
      <c r="B2187" s="22">
        <f>IFERROR(テーブル_Swim015[[#This Row],[組]],"")</f>
        <v>1</v>
      </c>
      <c r="C2187" s="22">
        <f>IFERROR(テーブル_Swim015[[#This Row],[水路]],"")</f>
        <v>2</v>
      </c>
      <c r="D2187" s="22" t="str">
        <f t="shared" si="139"/>
        <v>20512</v>
      </c>
      <c r="E2187" s="22">
        <f>IFERROR(テーブル_Swim015[[#This Row],[選手番号]],"")</f>
        <v>1010</v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 xml:space="preserve">ジャパン高松                  </v>
      </c>
      <c r="I2187" s="22" t="str">
        <f t="shared" si="136"/>
        <v>1010205</v>
      </c>
      <c r="J2187" s="22">
        <f t="shared" si="137"/>
        <v>1</v>
      </c>
      <c r="K2187" s="22">
        <f t="shared" si="138"/>
        <v>2</v>
      </c>
    </row>
    <row r="2188" spans="1:11">
      <c r="A2188" s="22">
        <f>IFERROR(テーブル_Swim015[[#This Row],[競技番号]],"")</f>
        <v>205</v>
      </c>
      <c r="B2188" s="22">
        <f>IFERROR(テーブル_Swim015[[#This Row],[組]],"")</f>
        <v>1</v>
      </c>
      <c r="C2188" s="22">
        <f>IFERROR(テーブル_Swim015[[#This Row],[水路]],"")</f>
        <v>3</v>
      </c>
      <c r="D2188" s="22" t="str">
        <f t="shared" si="139"/>
        <v>20513</v>
      </c>
      <c r="E2188" s="22">
        <f>IFERROR(テーブル_Swim015[[#This Row],[選手番号]],"")</f>
        <v>1070</v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 xml:space="preserve">JSSセンコー                   </v>
      </c>
      <c r="I2188" s="22" t="str">
        <f t="shared" si="136"/>
        <v>1070205</v>
      </c>
      <c r="J2188" s="22">
        <f t="shared" si="137"/>
        <v>1</v>
      </c>
      <c r="K2188" s="22">
        <f t="shared" si="138"/>
        <v>3</v>
      </c>
    </row>
    <row r="2189" spans="1:11">
      <c r="A2189" s="22">
        <f>IFERROR(テーブル_Swim015[[#This Row],[競技番号]],"")</f>
        <v>205</v>
      </c>
      <c r="B2189" s="22">
        <f>IFERROR(テーブル_Swim015[[#This Row],[組]],"")</f>
        <v>1</v>
      </c>
      <c r="C2189" s="22">
        <f>IFERROR(テーブル_Swim015[[#This Row],[水路]],"")</f>
        <v>4</v>
      </c>
      <c r="D2189" s="22" t="str">
        <f t="shared" si="139"/>
        <v>20514</v>
      </c>
      <c r="E2189" s="22">
        <f>IFERROR(テーブル_Swim015[[#This Row],[選手番号]],"")</f>
        <v>1114</v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 xml:space="preserve">Z-UP                          </v>
      </c>
      <c r="I2189" s="22" t="str">
        <f t="shared" si="136"/>
        <v>1114205</v>
      </c>
      <c r="J2189" s="22">
        <f t="shared" si="137"/>
        <v>1</v>
      </c>
      <c r="K2189" s="22">
        <f t="shared" si="138"/>
        <v>4</v>
      </c>
    </row>
    <row r="2190" spans="1:11">
      <c r="A2190" s="22">
        <f>IFERROR(テーブル_Swim015[[#This Row],[競技番号]],"")</f>
        <v>205</v>
      </c>
      <c r="B2190" s="22">
        <f>IFERROR(テーブル_Swim015[[#This Row],[組]],"")</f>
        <v>1</v>
      </c>
      <c r="C2190" s="22">
        <f>IFERROR(テーブル_Swim015[[#This Row],[水路]],"")</f>
        <v>5</v>
      </c>
      <c r="D2190" s="22" t="str">
        <f t="shared" si="139"/>
        <v>20515</v>
      </c>
      <c r="E2190" s="22">
        <f>IFERROR(テーブル_Swim015[[#This Row],[選手番号]],"")</f>
        <v>1157</v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 xml:space="preserve">NSP高知                       </v>
      </c>
      <c r="I2190" s="22" t="str">
        <f t="shared" si="136"/>
        <v>1157205</v>
      </c>
      <c r="J2190" s="22">
        <f t="shared" si="137"/>
        <v>1</v>
      </c>
      <c r="K2190" s="22">
        <f t="shared" si="138"/>
        <v>5</v>
      </c>
    </row>
    <row r="2191" spans="1:11">
      <c r="A2191" s="22">
        <f>IFERROR(テーブル_Swim015[[#This Row],[競技番号]],"")</f>
        <v>205</v>
      </c>
      <c r="B2191" s="22">
        <f>IFERROR(テーブル_Swim015[[#This Row],[組]],"")</f>
        <v>1</v>
      </c>
      <c r="C2191" s="22">
        <f>IFERROR(テーブル_Swim015[[#This Row],[水路]],"")</f>
        <v>6</v>
      </c>
      <c r="D2191" s="22" t="str">
        <f t="shared" si="139"/>
        <v>20516</v>
      </c>
      <c r="E2191" s="22">
        <f>IFERROR(テーブル_Swim015[[#This Row],[選手番号]],"")</f>
        <v>1077</v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 xml:space="preserve">ジャパン三木                  </v>
      </c>
      <c r="I2191" s="22" t="str">
        <f t="shared" ref="I2191:I2254" si="140">CONCATENATE(E2191,A2191)</f>
        <v>1077205</v>
      </c>
      <c r="J2191" s="22">
        <f t="shared" ref="J2191:J2254" si="141">B2191</f>
        <v>1</v>
      </c>
      <c r="K2191" s="22">
        <f t="shared" ref="K2191:K2254" si="142">C2191</f>
        <v>6</v>
      </c>
    </row>
    <row r="2192" spans="1:11">
      <c r="A2192" s="22">
        <f>IFERROR(テーブル_Swim015[[#This Row],[競技番号]],"")</f>
        <v>205</v>
      </c>
      <c r="B2192" s="22">
        <f>IFERROR(テーブル_Swim015[[#This Row],[組]],"")</f>
        <v>1</v>
      </c>
      <c r="C2192" s="22">
        <f>IFERROR(テーブル_Swim015[[#This Row],[水路]],"")</f>
        <v>7</v>
      </c>
      <c r="D2192" s="22" t="str">
        <f t="shared" si="139"/>
        <v>20517</v>
      </c>
      <c r="E2192" s="22">
        <f>IFERROR(テーブル_Swim015[[#This Row],[選手番号]],"")</f>
        <v>0</v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>0205</v>
      </c>
      <c r="J2192" s="22">
        <f t="shared" si="141"/>
        <v>1</v>
      </c>
      <c r="K2192" s="22">
        <f t="shared" si="142"/>
        <v>7</v>
      </c>
    </row>
    <row r="2193" spans="1:11">
      <c r="A2193" s="22">
        <f>IFERROR(テーブル_Swim015[[#This Row],[競技番号]],"")</f>
        <v>205</v>
      </c>
      <c r="B2193" s="22">
        <f>IFERROR(テーブル_Swim015[[#This Row],[組]],"")</f>
        <v>1</v>
      </c>
      <c r="C2193" s="22">
        <f>IFERROR(テーブル_Swim015[[#This Row],[水路]],"")</f>
        <v>8</v>
      </c>
      <c r="D2193" s="22" t="str">
        <f t="shared" si="139"/>
        <v>20518</v>
      </c>
      <c r="E2193" s="22">
        <f>IFERROR(テーブル_Swim015[[#This Row],[選手番号]],"")</f>
        <v>0</v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>0205</v>
      </c>
      <c r="J2193" s="22">
        <f t="shared" si="141"/>
        <v>1</v>
      </c>
      <c r="K2193" s="22">
        <f t="shared" si="142"/>
        <v>8</v>
      </c>
    </row>
    <row r="2194" spans="1:11">
      <c r="A2194" s="22">
        <f>IFERROR(テーブル_Swim015[[#This Row],[競技番号]],"")</f>
        <v>205</v>
      </c>
      <c r="B2194" s="22">
        <f>IFERROR(テーブル_Swim015[[#This Row],[組]],"")</f>
        <v>2</v>
      </c>
      <c r="C2194" s="22">
        <f>IFERROR(テーブル_Swim015[[#This Row],[水路]],"")</f>
        <v>1</v>
      </c>
      <c r="D2194" s="22" t="str">
        <f t="shared" ref="D2194:D2257" si="143">CONCATENATE(A2194,B2194,C2194)</f>
        <v>20521</v>
      </c>
      <c r="E2194" s="22">
        <f>IFERROR(テーブル_Swim015[[#This Row],[選手番号]],"")</f>
        <v>1023</v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 xml:space="preserve">ジャパン丸亀                  </v>
      </c>
      <c r="I2194" s="22" t="str">
        <f t="shared" si="140"/>
        <v>1023205</v>
      </c>
      <c r="J2194" s="22">
        <f t="shared" si="141"/>
        <v>2</v>
      </c>
      <c r="K2194" s="22">
        <f t="shared" si="142"/>
        <v>1</v>
      </c>
    </row>
    <row r="2195" spans="1:11">
      <c r="A2195" s="22">
        <f>IFERROR(テーブル_Swim015[[#This Row],[競技番号]],"")</f>
        <v>205</v>
      </c>
      <c r="B2195" s="22">
        <f>IFERROR(テーブル_Swim015[[#This Row],[組]],"")</f>
        <v>2</v>
      </c>
      <c r="C2195" s="22">
        <f>IFERROR(テーブル_Swim015[[#This Row],[水路]],"")</f>
        <v>2</v>
      </c>
      <c r="D2195" s="22" t="str">
        <f t="shared" si="143"/>
        <v>20522</v>
      </c>
      <c r="E2195" s="22">
        <f>IFERROR(テーブル_Swim015[[#This Row],[選手番号]],"")</f>
        <v>1148</v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 xml:space="preserve">ZEYO-ST                       </v>
      </c>
      <c r="I2195" s="22" t="str">
        <f t="shared" si="140"/>
        <v>1148205</v>
      </c>
      <c r="J2195" s="22">
        <f t="shared" si="141"/>
        <v>2</v>
      </c>
      <c r="K2195" s="22">
        <f t="shared" si="142"/>
        <v>2</v>
      </c>
    </row>
    <row r="2196" spans="1:11">
      <c r="A2196" s="22">
        <f>IFERROR(テーブル_Swim015[[#This Row],[競技番号]],"")</f>
        <v>205</v>
      </c>
      <c r="B2196" s="22">
        <f>IFERROR(テーブル_Swim015[[#This Row],[組]],"")</f>
        <v>2</v>
      </c>
      <c r="C2196" s="22">
        <f>IFERROR(テーブル_Swim015[[#This Row],[水路]],"")</f>
        <v>3</v>
      </c>
      <c r="D2196" s="22" t="str">
        <f t="shared" si="143"/>
        <v>20523</v>
      </c>
      <c r="E2196" s="22">
        <f>IFERROR(テーブル_Swim015[[#This Row],[選手番号]],"")</f>
        <v>1034</v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 xml:space="preserve">ジャパン観                    </v>
      </c>
      <c r="I2196" s="22" t="str">
        <f t="shared" si="140"/>
        <v>1034205</v>
      </c>
      <c r="J2196" s="22">
        <f t="shared" si="141"/>
        <v>2</v>
      </c>
      <c r="K2196" s="22">
        <f t="shared" si="142"/>
        <v>3</v>
      </c>
    </row>
    <row r="2197" spans="1:11">
      <c r="A2197" s="22">
        <f>IFERROR(テーブル_Swim015[[#This Row],[競技番号]],"")</f>
        <v>205</v>
      </c>
      <c r="B2197" s="22">
        <f>IFERROR(テーブル_Swim015[[#This Row],[組]],"")</f>
        <v>2</v>
      </c>
      <c r="C2197" s="22">
        <f>IFERROR(テーブル_Swim015[[#This Row],[水路]],"")</f>
        <v>4</v>
      </c>
      <c r="D2197" s="22" t="str">
        <f t="shared" si="143"/>
        <v>20524</v>
      </c>
      <c r="E2197" s="22">
        <f>IFERROR(テーブル_Swim015[[#This Row],[選手番号]],"")</f>
        <v>1103</v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 xml:space="preserve">五百木ＳＣ                    </v>
      </c>
      <c r="I2197" s="22" t="str">
        <f t="shared" si="140"/>
        <v>1103205</v>
      </c>
      <c r="J2197" s="22">
        <f t="shared" si="141"/>
        <v>2</v>
      </c>
      <c r="K2197" s="22">
        <f t="shared" si="142"/>
        <v>4</v>
      </c>
    </row>
    <row r="2198" spans="1:11">
      <c r="A2198" s="22">
        <f>IFERROR(テーブル_Swim015[[#This Row],[競技番号]],"")</f>
        <v>205</v>
      </c>
      <c r="B2198" s="22">
        <f>IFERROR(テーブル_Swim015[[#This Row],[組]],"")</f>
        <v>2</v>
      </c>
      <c r="C2198" s="22">
        <f>IFERROR(テーブル_Swim015[[#This Row],[水路]],"")</f>
        <v>5</v>
      </c>
      <c r="D2198" s="22" t="str">
        <f t="shared" si="143"/>
        <v>20525</v>
      </c>
      <c r="E2198" s="22">
        <f>IFERROR(テーブル_Swim015[[#This Row],[選手番号]],"")</f>
        <v>1119</v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 xml:space="preserve">八幡浜ＳＣ                    </v>
      </c>
      <c r="I2198" s="22" t="str">
        <f t="shared" si="140"/>
        <v>1119205</v>
      </c>
      <c r="J2198" s="22">
        <f t="shared" si="141"/>
        <v>2</v>
      </c>
      <c r="K2198" s="22">
        <f t="shared" si="142"/>
        <v>5</v>
      </c>
    </row>
    <row r="2199" spans="1:11">
      <c r="A2199" s="22">
        <f>IFERROR(テーブル_Swim015[[#This Row],[競技番号]],"")</f>
        <v>205</v>
      </c>
      <c r="B2199" s="22">
        <f>IFERROR(テーブル_Swim015[[#This Row],[組]],"")</f>
        <v>2</v>
      </c>
      <c r="C2199" s="22">
        <f>IFERROR(テーブル_Swim015[[#This Row],[水路]],"")</f>
        <v>6</v>
      </c>
      <c r="D2199" s="22" t="str">
        <f t="shared" si="143"/>
        <v>20526</v>
      </c>
      <c r="E2199" s="22">
        <f>IFERROR(テーブル_Swim015[[#This Row],[選手番号]],"")</f>
        <v>1065</v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 xml:space="preserve">サンダーＳＳ                  </v>
      </c>
      <c r="I2199" s="22" t="str">
        <f t="shared" si="140"/>
        <v>1065205</v>
      </c>
      <c r="J2199" s="22">
        <f t="shared" si="141"/>
        <v>2</v>
      </c>
      <c r="K2199" s="22">
        <f t="shared" si="142"/>
        <v>6</v>
      </c>
    </row>
    <row r="2200" spans="1:11">
      <c r="A2200" s="22">
        <f>IFERROR(テーブル_Swim015[[#This Row],[競技番号]],"")</f>
        <v>205</v>
      </c>
      <c r="B2200" s="22">
        <f>IFERROR(テーブル_Swim015[[#This Row],[組]],"")</f>
        <v>2</v>
      </c>
      <c r="C2200" s="22">
        <f>IFERROR(テーブル_Swim015[[#This Row],[水路]],"")</f>
        <v>7</v>
      </c>
      <c r="D2200" s="22" t="str">
        <f t="shared" si="143"/>
        <v>20527</v>
      </c>
      <c r="E2200" s="22">
        <f>IFERROR(テーブル_Swim015[[#This Row],[選手番号]],"")</f>
        <v>1081</v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 xml:space="preserve">ＷＡＭＳＴ                    </v>
      </c>
      <c r="I2200" s="22" t="str">
        <f t="shared" si="140"/>
        <v>1081205</v>
      </c>
      <c r="J2200" s="22">
        <f t="shared" si="141"/>
        <v>2</v>
      </c>
      <c r="K2200" s="22">
        <f t="shared" si="142"/>
        <v>7</v>
      </c>
    </row>
    <row r="2201" spans="1:11">
      <c r="A2201" s="22">
        <f>IFERROR(テーブル_Swim015[[#This Row],[競技番号]],"")</f>
        <v>205</v>
      </c>
      <c r="B2201" s="22">
        <f>IFERROR(テーブル_Swim015[[#This Row],[組]],"")</f>
        <v>2</v>
      </c>
      <c r="C2201" s="22">
        <f>IFERROR(テーブル_Swim015[[#This Row],[水路]],"")</f>
        <v>8</v>
      </c>
      <c r="D2201" s="22" t="str">
        <f t="shared" si="143"/>
        <v>20528</v>
      </c>
      <c r="E2201" s="22">
        <f>IFERROR(テーブル_Swim015[[#This Row],[選手番号]],"")</f>
        <v>1086</v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 xml:space="preserve">ハッピー阿南                  </v>
      </c>
      <c r="I2201" s="22" t="str">
        <f t="shared" si="140"/>
        <v>1086205</v>
      </c>
      <c r="J2201" s="22">
        <f t="shared" si="141"/>
        <v>2</v>
      </c>
      <c r="K2201" s="22">
        <f t="shared" si="142"/>
        <v>8</v>
      </c>
    </row>
    <row r="2202" spans="1:11">
      <c r="A2202" s="22">
        <f>IFERROR(テーブル_Swim015[[#This Row],[競技番号]],"")</f>
        <v>206</v>
      </c>
      <c r="B2202" s="22">
        <f>IFERROR(テーブル_Swim015[[#This Row],[組]],"")</f>
        <v>1</v>
      </c>
      <c r="C2202" s="22">
        <f>IFERROR(テーブル_Swim015[[#This Row],[水路]],"")</f>
        <v>1</v>
      </c>
      <c r="D2202" s="22" t="str">
        <f t="shared" si="143"/>
        <v>20611</v>
      </c>
      <c r="E2202" s="22">
        <f>IFERROR(テーブル_Swim015[[#This Row],[選手番号]],"")</f>
        <v>0</v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>0206</v>
      </c>
      <c r="J2202" s="22">
        <f t="shared" si="141"/>
        <v>1</v>
      </c>
      <c r="K2202" s="22">
        <f t="shared" si="142"/>
        <v>1</v>
      </c>
    </row>
    <row r="2203" spans="1:11">
      <c r="A2203" s="22">
        <f>IFERROR(テーブル_Swim015[[#This Row],[競技番号]],"")</f>
        <v>206</v>
      </c>
      <c r="B2203" s="22">
        <f>IFERROR(テーブル_Swim015[[#This Row],[組]],"")</f>
        <v>1</v>
      </c>
      <c r="C2203" s="22">
        <f>IFERROR(テーブル_Swim015[[#This Row],[水路]],"")</f>
        <v>2</v>
      </c>
      <c r="D2203" s="22" t="str">
        <f t="shared" si="143"/>
        <v>20612</v>
      </c>
      <c r="E2203" s="22">
        <f>IFERROR(テーブル_Swim015[[#This Row],[選手番号]],"")</f>
        <v>0</v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>0206</v>
      </c>
      <c r="J2203" s="22">
        <f t="shared" si="141"/>
        <v>1</v>
      </c>
      <c r="K2203" s="22">
        <f t="shared" si="142"/>
        <v>2</v>
      </c>
    </row>
    <row r="2204" spans="1:11">
      <c r="A2204" s="22">
        <f>IFERROR(テーブル_Swim015[[#This Row],[競技番号]],"")</f>
        <v>206</v>
      </c>
      <c r="B2204" s="22">
        <f>IFERROR(テーブル_Swim015[[#This Row],[組]],"")</f>
        <v>1</v>
      </c>
      <c r="C2204" s="22">
        <f>IFERROR(テーブル_Swim015[[#This Row],[水路]],"")</f>
        <v>3</v>
      </c>
      <c r="D2204" s="22" t="str">
        <f t="shared" si="143"/>
        <v>20613</v>
      </c>
      <c r="E2204" s="22">
        <f>IFERROR(テーブル_Swim015[[#This Row],[選手番号]],"")</f>
        <v>1039</v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 xml:space="preserve">伊藤ＳＳ                      </v>
      </c>
      <c r="I2204" s="22" t="str">
        <f t="shared" si="140"/>
        <v>1039206</v>
      </c>
      <c r="J2204" s="22">
        <f t="shared" si="141"/>
        <v>1</v>
      </c>
      <c r="K2204" s="22">
        <f t="shared" si="142"/>
        <v>3</v>
      </c>
    </row>
    <row r="2205" spans="1:11">
      <c r="A2205" s="22">
        <f>IFERROR(テーブル_Swim015[[#This Row],[競技番号]],"")</f>
        <v>206</v>
      </c>
      <c r="B2205" s="22">
        <f>IFERROR(テーブル_Swim015[[#This Row],[組]],"")</f>
        <v>1</v>
      </c>
      <c r="C2205" s="22">
        <f>IFERROR(テーブル_Swim015[[#This Row],[水路]],"")</f>
        <v>4</v>
      </c>
      <c r="D2205" s="22" t="str">
        <f t="shared" si="143"/>
        <v>20614</v>
      </c>
      <c r="E2205" s="22">
        <f>IFERROR(テーブル_Swim015[[#This Row],[選手番号]],"")</f>
        <v>1083</v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 xml:space="preserve">ハッピー阿南                  </v>
      </c>
      <c r="I2205" s="22" t="str">
        <f t="shared" si="140"/>
        <v>1083206</v>
      </c>
      <c r="J2205" s="22">
        <f t="shared" si="141"/>
        <v>1</v>
      </c>
      <c r="K2205" s="22">
        <f t="shared" si="142"/>
        <v>4</v>
      </c>
    </row>
    <row r="2206" spans="1:11">
      <c r="A2206" s="22">
        <f>IFERROR(テーブル_Swim015[[#This Row],[競技番号]],"")</f>
        <v>206</v>
      </c>
      <c r="B2206" s="22">
        <f>IFERROR(テーブル_Swim015[[#This Row],[組]],"")</f>
        <v>1</v>
      </c>
      <c r="C2206" s="22">
        <f>IFERROR(テーブル_Swim015[[#This Row],[水路]],"")</f>
        <v>5</v>
      </c>
      <c r="D2206" s="22" t="str">
        <f t="shared" si="143"/>
        <v>20615</v>
      </c>
      <c r="E2206" s="22">
        <f>IFERROR(テーブル_Swim015[[#This Row],[選手番号]],"")</f>
        <v>1073</v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 xml:space="preserve">ジャパン三木                  </v>
      </c>
      <c r="I2206" s="22" t="str">
        <f t="shared" si="140"/>
        <v>1073206</v>
      </c>
      <c r="J2206" s="22">
        <f t="shared" si="141"/>
        <v>1</v>
      </c>
      <c r="K2206" s="22">
        <f t="shared" si="142"/>
        <v>5</v>
      </c>
    </row>
    <row r="2207" spans="1:11">
      <c r="A2207" s="22">
        <f>IFERROR(テーブル_Swim015[[#This Row],[競技番号]],"")</f>
        <v>206</v>
      </c>
      <c r="B2207" s="22">
        <f>IFERROR(テーブル_Swim015[[#This Row],[組]],"")</f>
        <v>1</v>
      </c>
      <c r="C2207" s="22">
        <f>IFERROR(テーブル_Swim015[[#This Row],[水路]],"")</f>
        <v>6</v>
      </c>
      <c r="D2207" s="22" t="str">
        <f t="shared" si="143"/>
        <v>20616</v>
      </c>
      <c r="E2207" s="22">
        <f>IFERROR(テーブル_Swim015[[#This Row],[選手番号]],"")</f>
        <v>0</v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>0206</v>
      </c>
      <c r="J2207" s="22">
        <f t="shared" si="141"/>
        <v>1</v>
      </c>
      <c r="K2207" s="22">
        <f t="shared" si="142"/>
        <v>6</v>
      </c>
    </row>
    <row r="2208" spans="1:11">
      <c r="A2208" s="22">
        <f>IFERROR(テーブル_Swim015[[#This Row],[競技番号]],"")</f>
        <v>206</v>
      </c>
      <c r="B2208" s="22">
        <f>IFERROR(テーブル_Swim015[[#This Row],[組]],"")</f>
        <v>1</v>
      </c>
      <c r="C2208" s="22">
        <f>IFERROR(テーブル_Swim015[[#This Row],[水路]],"")</f>
        <v>7</v>
      </c>
      <c r="D2208" s="22" t="str">
        <f t="shared" si="143"/>
        <v>20617</v>
      </c>
      <c r="E2208" s="22">
        <f>IFERROR(テーブル_Swim015[[#This Row],[選手番号]],"")</f>
        <v>0</v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>0206</v>
      </c>
      <c r="J2208" s="22">
        <f t="shared" si="141"/>
        <v>1</v>
      </c>
      <c r="K2208" s="22">
        <f t="shared" si="142"/>
        <v>7</v>
      </c>
    </row>
    <row r="2209" spans="1:11">
      <c r="A2209" s="22">
        <f>IFERROR(テーブル_Swim015[[#This Row],[競技番号]],"")</f>
        <v>206</v>
      </c>
      <c r="B2209" s="22">
        <f>IFERROR(テーブル_Swim015[[#This Row],[組]],"")</f>
        <v>1</v>
      </c>
      <c r="C2209" s="22">
        <f>IFERROR(テーブル_Swim015[[#This Row],[水路]],"")</f>
        <v>8</v>
      </c>
      <c r="D2209" s="22" t="str">
        <f t="shared" si="143"/>
        <v>20618</v>
      </c>
      <c r="E2209" s="22">
        <f>IFERROR(テーブル_Swim015[[#This Row],[選手番号]],"")</f>
        <v>0</v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>0206</v>
      </c>
      <c r="J2209" s="22">
        <f t="shared" si="141"/>
        <v>1</v>
      </c>
      <c r="K2209" s="22">
        <f t="shared" si="142"/>
        <v>8</v>
      </c>
    </row>
    <row r="2210" spans="1:11">
      <c r="A2210" s="22">
        <f>IFERROR(テーブル_Swim015[[#This Row],[競技番号]],"")</f>
        <v>206</v>
      </c>
      <c r="B2210" s="22">
        <f>IFERROR(テーブル_Swim015[[#This Row],[組]],"")</f>
        <v>2</v>
      </c>
      <c r="C2210" s="22">
        <f>IFERROR(テーブル_Swim015[[#This Row],[水路]],"")</f>
        <v>1</v>
      </c>
      <c r="D2210" s="22" t="str">
        <f t="shared" si="143"/>
        <v>20621</v>
      </c>
      <c r="E2210" s="22">
        <f>IFERROR(テーブル_Swim015[[#This Row],[選手番号]],"")</f>
        <v>0</v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>0206</v>
      </c>
      <c r="J2210" s="22">
        <f t="shared" si="141"/>
        <v>2</v>
      </c>
      <c r="K2210" s="22">
        <f t="shared" si="142"/>
        <v>1</v>
      </c>
    </row>
    <row r="2211" spans="1:11">
      <c r="A2211" s="22">
        <f>IFERROR(テーブル_Swim015[[#This Row],[競技番号]],"")</f>
        <v>206</v>
      </c>
      <c r="B2211" s="22">
        <f>IFERROR(テーブル_Swim015[[#This Row],[組]],"")</f>
        <v>2</v>
      </c>
      <c r="C2211" s="22">
        <f>IFERROR(テーブル_Swim015[[#This Row],[水路]],"")</f>
        <v>2</v>
      </c>
      <c r="D2211" s="22" t="str">
        <f t="shared" si="143"/>
        <v>20622</v>
      </c>
      <c r="E2211" s="22">
        <f>IFERROR(テーブル_Swim015[[#This Row],[選手番号]],"")</f>
        <v>1112</v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 xml:space="preserve">瀬戸内温泉                    </v>
      </c>
      <c r="I2211" s="22" t="str">
        <f t="shared" si="140"/>
        <v>1112206</v>
      </c>
      <c r="J2211" s="22">
        <f t="shared" si="141"/>
        <v>2</v>
      </c>
      <c r="K2211" s="22">
        <f t="shared" si="142"/>
        <v>2</v>
      </c>
    </row>
    <row r="2212" spans="1:11">
      <c r="A2212" s="22">
        <f>IFERROR(テーブル_Swim015[[#This Row],[競技番号]],"")</f>
        <v>206</v>
      </c>
      <c r="B2212" s="22">
        <f>IFERROR(テーブル_Swim015[[#This Row],[組]],"")</f>
        <v>2</v>
      </c>
      <c r="C2212" s="22">
        <f>IFERROR(テーブル_Swim015[[#This Row],[水路]],"")</f>
        <v>3</v>
      </c>
      <c r="D2212" s="22" t="str">
        <f t="shared" si="143"/>
        <v>20623</v>
      </c>
      <c r="E2212" s="22">
        <f>IFERROR(テーブル_Swim015[[#This Row],[選手番号]],"")</f>
        <v>1129</v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 xml:space="preserve">フィッタ松山                  </v>
      </c>
      <c r="I2212" s="22" t="str">
        <f t="shared" si="140"/>
        <v>1129206</v>
      </c>
      <c r="J2212" s="22">
        <f t="shared" si="141"/>
        <v>2</v>
      </c>
      <c r="K2212" s="22">
        <f t="shared" si="142"/>
        <v>3</v>
      </c>
    </row>
    <row r="2213" spans="1:11">
      <c r="A2213" s="22">
        <f>IFERROR(テーブル_Swim015[[#This Row],[競技番号]],"")</f>
        <v>206</v>
      </c>
      <c r="B2213" s="22">
        <f>IFERROR(テーブル_Swim015[[#This Row],[組]],"")</f>
        <v>2</v>
      </c>
      <c r="C2213" s="22">
        <f>IFERROR(テーブル_Swim015[[#This Row],[水路]],"")</f>
        <v>4</v>
      </c>
      <c r="D2213" s="22" t="str">
        <f t="shared" si="143"/>
        <v>20624</v>
      </c>
      <c r="E2213" s="22">
        <f>IFERROR(テーブル_Swim015[[#This Row],[選手番号]],"")</f>
        <v>1153</v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 xml:space="preserve">NSP高知                       </v>
      </c>
      <c r="I2213" s="22" t="str">
        <f t="shared" si="140"/>
        <v>1153206</v>
      </c>
      <c r="J2213" s="22">
        <f t="shared" si="141"/>
        <v>2</v>
      </c>
      <c r="K2213" s="22">
        <f t="shared" si="142"/>
        <v>4</v>
      </c>
    </row>
    <row r="2214" spans="1:11">
      <c r="A2214" s="22">
        <f>IFERROR(テーブル_Swim015[[#This Row],[競技番号]],"")</f>
        <v>206</v>
      </c>
      <c r="B2214" s="22">
        <f>IFERROR(テーブル_Swim015[[#This Row],[組]],"")</f>
        <v>2</v>
      </c>
      <c r="C2214" s="22">
        <f>IFERROR(テーブル_Swim015[[#This Row],[水路]],"")</f>
        <v>5</v>
      </c>
      <c r="D2214" s="22" t="str">
        <f t="shared" si="143"/>
        <v>20625</v>
      </c>
      <c r="E2214" s="22">
        <f>IFERROR(テーブル_Swim015[[#This Row],[選手番号]],"")</f>
        <v>1124</v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 xml:space="preserve">石原ＳＣ                      </v>
      </c>
      <c r="I2214" s="22" t="str">
        <f t="shared" si="140"/>
        <v>1124206</v>
      </c>
      <c r="J2214" s="22">
        <f t="shared" si="141"/>
        <v>2</v>
      </c>
      <c r="K2214" s="22">
        <f t="shared" si="142"/>
        <v>5</v>
      </c>
    </row>
    <row r="2215" spans="1:11">
      <c r="A2215" s="22">
        <f>IFERROR(テーブル_Swim015[[#This Row],[競技番号]],"")</f>
        <v>206</v>
      </c>
      <c r="B2215" s="22">
        <f>IFERROR(テーブル_Swim015[[#This Row],[組]],"")</f>
        <v>2</v>
      </c>
      <c r="C2215" s="22">
        <f>IFERROR(テーブル_Swim015[[#This Row],[水路]],"")</f>
        <v>6</v>
      </c>
      <c r="D2215" s="22" t="str">
        <f t="shared" si="143"/>
        <v>20626</v>
      </c>
      <c r="E2215" s="22">
        <f>IFERROR(テーブル_Swim015[[#This Row],[選手番号]],"")</f>
        <v>1080</v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 xml:space="preserve">ＷＡＭＳＴ                    </v>
      </c>
      <c r="I2215" s="22" t="str">
        <f t="shared" si="140"/>
        <v>1080206</v>
      </c>
      <c r="J2215" s="22">
        <f t="shared" si="141"/>
        <v>2</v>
      </c>
      <c r="K2215" s="22">
        <f t="shared" si="142"/>
        <v>6</v>
      </c>
    </row>
    <row r="2216" spans="1:11">
      <c r="A2216" s="22">
        <f>IFERROR(テーブル_Swim015[[#This Row],[競技番号]],"")</f>
        <v>206</v>
      </c>
      <c r="B2216" s="22">
        <f>IFERROR(テーブル_Swim015[[#This Row],[組]],"")</f>
        <v>2</v>
      </c>
      <c r="C2216" s="22">
        <f>IFERROR(テーブル_Swim015[[#This Row],[水路]],"")</f>
        <v>7</v>
      </c>
      <c r="D2216" s="22" t="str">
        <f t="shared" si="143"/>
        <v>20627</v>
      </c>
      <c r="E2216" s="22">
        <f>IFERROR(テーブル_Swim015[[#This Row],[選手番号]],"")</f>
        <v>1139</v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 xml:space="preserve">ＪＳＳ高知                    </v>
      </c>
      <c r="I2216" s="22" t="str">
        <f t="shared" si="140"/>
        <v>1139206</v>
      </c>
      <c r="J2216" s="22">
        <f t="shared" si="141"/>
        <v>2</v>
      </c>
      <c r="K2216" s="22">
        <f t="shared" si="142"/>
        <v>7</v>
      </c>
    </row>
    <row r="2217" spans="1:11">
      <c r="A2217" s="22">
        <f>IFERROR(テーブル_Swim015[[#This Row],[競技番号]],"")</f>
        <v>206</v>
      </c>
      <c r="B2217" s="22">
        <f>IFERROR(テーブル_Swim015[[#This Row],[組]],"")</f>
        <v>2</v>
      </c>
      <c r="C2217" s="22">
        <f>IFERROR(テーブル_Swim015[[#This Row],[水路]],"")</f>
        <v>8</v>
      </c>
      <c r="D2217" s="22" t="str">
        <f t="shared" si="143"/>
        <v>20628</v>
      </c>
      <c r="E2217" s="22">
        <f>IFERROR(テーブル_Swim015[[#This Row],[選手番号]],"")</f>
        <v>0</v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>0206</v>
      </c>
      <c r="J2217" s="22">
        <f t="shared" si="141"/>
        <v>2</v>
      </c>
      <c r="K2217" s="22">
        <f t="shared" si="142"/>
        <v>8</v>
      </c>
    </row>
    <row r="2218" spans="1:11">
      <c r="A2218" s="22">
        <f>IFERROR(テーブル_Swim015[[#This Row],[競技番号]],"")</f>
        <v>206</v>
      </c>
      <c r="B2218" s="22">
        <f>IFERROR(テーブル_Swim015[[#This Row],[組]],"")</f>
        <v>3</v>
      </c>
      <c r="C2218" s="22">
        <f>IFERROR(テーブル_Swim015[[#This Row],[水路]],"")</f>
        <v>1</v>
      </c>
      <c r="D2218" s="22" t="str">
        <f t="shared" si="143"/>
        <v>20631</v>
      </c>
      <c r="E2218" s="22">
        <f>IFERROR(テーブル_Swim015[[#This Row],[選手番号]],"")</f>
        <v>1099</v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 xml:space="preserve">ＯＫ藍住                      </v>
      </c>
      <c r="I2218" s="22" t="str">
        <f t="shared" si="140"/>
        <v>1099206</v>
      </c>
      <c r="J2218" s="22">
        <f t="shared" si="141"/>
        <v>3</v>
      </c>
      <c r="K2218" s="22">
        <f t="shared" si="142"/>
        <v>1</v>
      </c>
    </row>
    <row r="2219" spans="1:11">
      <c r="A2219" s="22">
        <f>IFERROR(テーブル_Swim015[[#This Row],[競技番号]],"")</f>
        <v>206</v>
      </c>
      <c r="B2219" s="22">
        <f>IFERROR(テーブル_Swim015[[#This Row],[組]],"")</f>
        <v>3</v>
      </c>
      <c r="C2219" s="22">
        <f>IFERROR(テーブル_Swim015[[#This Row],[水路]],"")</f>
        <v>2</v>
      </c>
      <c r="D2219" s="22" t="str">
        <f t="shared" si="143"/>
        <v>20632</v>
      </c>
      <c r="E2219" s="22">
        <f>IFERROR(テーブル_Swim015[[#This Row],[選手番号]],"")</f>
        <v>1059</v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 xml:space="preserve">サンダーＳＳ                  </v>
      </c>
      <c r="I2219" s="22" t="str">
        <f t="shared" si="140"/>
        <v>1059206</v>
      </c>
      <c r="J2219" s="22">
        <f t="shared" si="141"/>
        <v>3</v>
      </c>
      <c r="K2219" s="22">
        <f t="shared" si="142"/>
        <v>2</v>
      </c>
    </row>
    <row r="2220" spans="1:11">
      <c r="A2220" s="22">
        <f>IFERROR(テーブル_Swim015[[#This Row],[競技番号]],"")</f>
        <v>206</v>
      </c>
      <c r="B2220" s="22">
        <f>IFERROR(テーブル_Swim015[[#This Row],[組]],"")</f>
        <v>3</v>
      </c>
      <c r="C2220" s="22">
        <f>IFERROR(テーブル_Swim015[[#This Row],[水路]],"")</f>
        <v>3</v>
      </c>
      <c r="D2220" s="22" t="str">
        <f t="shared" si="143"/>
        <v>20633</v>
      </c>
      <c r="E2220" s="22">
        <f>IFERROR(テーブル_Swim015[[#This Row],[選手番号]],"")</f>
        <v>1089</v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 xml:space="preserve">ＯＫＳＳ                      </v>
      </c>
      <c r="I2220" s="22" t="str">
        <f t="shared" si="140"/>
        <v>1089206</v>
      </c>
      <c r="J2220" s="22">
        <f t="shared" si="141"/>
        <v>3</v>
      </c>
      <c r="K2220" s="22">
        <f t="shared" si="142"/>
        <v>3</v>
      </c>
    </row>
    <row r="2221" spans="1:11">
      <c r="A2221" s="22">
        <f>IFERROR(テーブル_Swim015[[#This Row],[競技番号]],"")</f>
        <v>206</v>
      </c>
      <c r="B2221" s="22">
        <f>IFERROR(テーブル_Swim015[[#This Row],[組]],"")</f>
        <v>3</v>
      </c>
      <c r="C2221" s="22">
        <f>IFERROR(テーブル_Swim015[[#This Row],[水路]],"")</f>
        <v>4</v>
      </c>
      <c r="D2221" s="22" t="str">
        <f t="shared" si="143"/>
        <v>20634</v>
      </c>
      <c r="E2221" s="22">
        <f>IFERROR(テーブル_Swim015[[#This Row],[選手番号]],"")</f>
        <v>1016</v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 xml:space="preserve">ジャパン丸亀                  </v>
      </c>
      <c r="I2221" s="22" t="str">
        <f t="shared" si="140"/>
        <v>1016206</v>
      </c>
      <c r="J2221" s="22">
        <f t="shared" si="141"/>
        <v>3</v>
      </c>
      <c r="K2221" s="22">
        <f t="shared" si="142"/>
        <v>4</v>
      </c>
    </row>
    <row r="2222" spans="1:11">
      <c r="A2222" s="22">
        <f>IFERROR(テーブル_Swim015[[#This Row],[競技番号]],"")</f>
        <v>206</v>
      </c>
      <c r="B2222" s="22">
        <f>IFERROR(テーブル_Swim015[[#This Row],[組]],"")</f>
        <v>3</v>
      </c>
      <c r="C2222" s="22">
        <f>IFERROR(テーブル_Swim015[[#This Row],[水路]],"")</f>
        <v>5</v>
      </c>
      <c r="D2222" s="22" t="str">
        <f t="shared" si="143"/>
        <v>20635</v>
      </c>
      <c r="E2222" s="22">
        <f>IFERROR(テーブル_Swim015[[#This Row],[選手番号]],"")</f>
        <v>1003</v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 xml:space="preserve">ジャパン高松                  </v>
      </c>
      <c r="I2222" s="22" t="str">
        <f t="shared" si="140"/>
        <v>1003206</v>
      </c>
      <c r="J2222" s="22">
        <f t="shared" si="141"/>
        <v>3</v>
      </c>
      <c r="K2222" s="22">
        <f t="shared" si="142"/>
        <v>5</v>
      </c>
    </row>
    <row r="2223" spans="1:11">
      <c r="A2223" s="22">
        <f>IFERROR(テーブル_Swim015[[#This Row],[競技番号]],"")</f>
        <v>206</v>
      </c>
      <c r="B2223" s="22">
        <f>IFERROR(テーブル_Swim015[[#This Row],[組]],"")</f>
        <v>3</v>
      </c>
      <c r="C2223" s="22">
        <f>IFERROR(テーブル_Swim015[[#This Row],[水路]],"")</f>
        <v>6</v>
      </c>
      <c r="D2223" s="22" t="str">
        <f t="shared" si="143"/>
        <v>20636</v>
      </c>
      <c r="E2223" s="22">
        <f>IFERROR(テーブル_Swim015[[#This Row],[選手番号]],"")</f>
        <v>1051</v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 xml:space="preserve">坂出伊藤ＳＳ                  </v>
      </c>
      <c r="I2223" s="22" t="str">
        <f t="shared" si="140"/>
        <v>1051206</v>
      </c>
      <c r="J2223" s="22">
        <f t="shared" si="141"/>
        <v>3</v>
      </c>
      <c r="K2223" s="22">
        <f t="shared" si="142"/>
        <v>6</v>
      </c>
    </row>
    <row r="2224" spans="1:11">
      <c r="A2224" s="22">
        <f>IFERROR(テーブル_Swim015[[#This Row],[競技番号]],"")</f>
        <v>206</v>
      </c>
      <c r="B2224" s="22">
        <f>IFERROR(テーブル_Swim015[[#This Row],[組]],"")</f>
        <v>3</v>
      </c>
      <c r="C2224" s="22">
        <f>IFERROR(テーブル_Swim015[[#This Row],[水路]],"")</f>
        <v>7</v>
      </c>
      <c r="D2224" s="22" t="str">
        <f t="shared" si="143"/>
        <v>20637</v>
      </c>
      <c r="E2224" s="22">
        <f>IFERROR(テーブル_Swim015[[#This Row],[選手番号]],"")</f>
        <v>1135</v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 xml:space="preserve">リー保内                      </v>
      </c>
      <c r="I2224" s="22" t="str">
        <f t="shared" si="140"/>
        <v>1135206</v>
      </c>
      <c r="J2224" s="22">
        <f t="shared" si="141"/>
        <v>3</v>
      </c>
      <c r="K2224" s="22">
        <f t="shared" si="142"/>
        <v>7</v>
      </c>
    </row>
    <row r="2225" spans="1:11">
      <c r="A2225" s="22">
        <f>IFERROR(テーブル_Swim015[[#This Row],[競技番号]],"")</f>
        <v>206</v>
      </c>
      <c r="B2225" s="22">
        <f>IFERROR(テーブル_Swim015[[#This Row],[組]],"")</f>
        <v>3</v>
      </c>
      <c r="C2225" s="22">
        <f>IFERROR(テーブル_Swim015[[#This Row],[水路]],"")</f>
        <v>8</v>
      </c>
      <c r="D2225" s="22" t="str">
        <f t="shared" si="143"/>
        <v>20638</v>
      </c>
      <c r="E2225" s="22">
        <f>IFERROR(テーブル_Swim015[[#This Row],[選手番号]],"")</f>
        <v>1161</v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 xml:space="preserve">ﾌｨｯﾀ高知                      </v>
      </c>
      <c r="I2225" s="22" t="str">
        <f t="shared" si="140"/>
        <v>1161206</v>
      </c>
      <c r="J2225" s="22">
        <f t="shared" si="141"/>
        <v>3</v>
      </c>
      <c r="K2225" s="22">
        <f t="shared" si="142"/>
        <v>8</v>
      </c>
    </row>
    <row r="2226" spans="1:11">
      <c r="A2226" s="22">
        <f>IFERROR(テーブル_Swim015[[#This Row],[競技番号]],"")</f>
        <v>207</v>
      </c>
      <c r="B2226" s="22">
        <f>IFERROR(テーブル_Swim015[[#This Row],[組]],"")</f>
        <v>1</v>
      </c>
      <c r="C2226" s="22">
        <f>IFERROR(テーブル_Swim015[[#This Row],[水路]],"")</f>
        <v>1</v>
      </c>
      <c r="D2226" s="22" t="str">
        <f t="shared" si="143"/>
        <v>20711</v>
      </c>
      <c r="E2226" s="22">
        <f>IFERROR(テーブル_Swim015[[#This Row],[選手番号]],"")</f>
        <v>1158</v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 xml:space="preserve">NSP高知                       </v>
      </c>
      <c r="I2226" s="22" t="str">
        <f t="shared" si="140"/>
        <v>1158207</v>
      </c>
      <c r="J2226" s="22">
        <f t="shared" si="141"/>
        <v>1</v>
      </c>
      <c r="K2226" s="22">
        <f t="shared" si="142"/>
        <v>1</v>
      </c>
    </row>
    <row r="2227" spans="1:11">
      <c r="A2227" s="22">
        <f>IFERROR(テーブル_Swim015[[#This Row],[競技番号]],"")</f>
        <v>207</v>
      </c>
      <c r="B2227" s="22">
        <f>IFERROR(テーブル_Swim015[[#This Row],[組]],"")</f>
        <v>1</v>
      </c>
      <c r="C2227" s="22">
        <f>IFERROR(テーブル_Swim015[[#This Row],[水路]],"")</f>
        <v>2</v>
      </c>
      <c r="D2227" s="22" t="str">
        <f t="shared" si="143"/>
        <v>20712</v>
      </c>
      <c r="E2227" s="22">
        <f>IFERROR(テーブル_Swim015[[#This Row],[選手番号]],"")</f>
        <v>1078</v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 xml:space="preserve">ジャパン三木                  </v>
      </c>
      <c r="I2227" s="22" t="str">
        <f t="shared" si="140"/>
        <v>1078207</v>
      </c>
      <c r="J2227" s="22">
        <f t="shared" si="141"/>
        <v>1</v>
      </c>
      <c r="K2227" s="22">
        <f t="shared" si="142"/>
        <v>2</v>
      </c>
    </row>
    <row r="2228" spans="1:11">
      <c r="A2228" s="22">
        <f>IFERROR(テーブル_Swim015[[#This Row],[競技番号]],"")</f>
        <v>207</v>
      </c>
      <c r="B2228" s="22">
        <f>IFERROR(テーブル_Swim015[[#This Row],[組]],"")</f>
        <v>1</v>
      </c>
      <c r="C2228" s="22">
        <f>IFERROR(テーブル_Swim015[[#This Row],[水路]],"")</f>
        <v>3</v>
      </c>
      <c r="D2228" s="22" t="str">
        <f t="shared" si="143"/>
        <v>20713</v>
      </c>
      <c r="E2228" s="22">
        <f>IFERROR(テーブル_Swim015[[#This Row],[選手番号]],"")</f>
        <v>1022</v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 xml:space="preserve">ジャパン丸亀                  </v>
      </c>
      <c r="I2228" s="22" t="str">
        <f t="shared" si="140"/>
        <v>1022207</v>
      </c>
      <c r="J2228" s="22">
        <f t="shared" si="141"/>
        <v>1</v>
      </c>
      <c r="K2228" s="22">
        <f t="shared" si="142"/>
        <v>3</v>
      </c>
    </row>
    <row r="2229" spans="1:11">
      <c r="A2229" s="22">
        <f>IFERROR(テーブル_Swim015[[#This Row],[競技番号]],"")</f>
        <v>207</v>
      </c>
      <c r="B2229" s="22">
        <f>IFERROR(テーブル_Swim015[[#This Row],[組]],"")</f>
        <v>1</v>
      </c>
      <c r="C2229" s="22">
        <f>IFERROR(テーブル_Swim015[[#This Row],[水路]],"")</f>
        <v>4</v>
      </c>
      <c r="D2229" s="22" t="str">
        <f t="shared" si="143"/>
        <v>20714</v>
      </c>
      <c r="E2229" s="22">
        <f>IFERROR(テーブル_Swim015[[#This Row],[選手番号]],"")</f>
        <v>1120</v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 xml:space="preserve">八幡浜ＳＣ                    </v>
      </c>
      <c r="I2229" s="22" t="str">
        <f t="shared" si="140"/>
        <v>1120207</v>
      </c>
      <c r="J2229" s="22">
        <f t="shared" si="141"/>
        <v>1</v>
      </c>
      <c r="K2229" s="22">
        <f t="shared" si="142"/>
        <v>4</v>
      </c>
    </row>
    <row r="2230" spans="1:11">
      <c r="A2230" s="22">
        <f>IFERROR(テーブル_Swim015[[#This Row],[競技番号]],"")</f>
        <v>207</v>
      </c>
      <c r="B2230" s="22">
        <f>IFERROR(テーブル_Swim015[[#This Row],[組]],"")</f>
        <v>1</v>
      </c>
      <c r="C2230" s="22">
        <f>IFERROR(テーブル_Swim015[[#This Row],[水路]],"")</f>
        <v>5</v>
      </c>
      <c r="D2230" s="22" t="str">
        <f t="shared" si="143"/>
        <v>20715</v>
      </c>
      <c r="E2230" s="22">
        <f>IFERROR(テーブル_Swim015[[#This Row],[選手番号]],"")</f>
        <v>1064</v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 xml:space="preserve">サンダーＳＳ                  </v>
      </c>
      <c r="I2230" s="22" t="str">
        <f t="shared" si="140"/>
        <v>1064207</v>
      </c>
      <c r="J2230" s="22">
        <f t="shared" si="141"/>
        <v>1</v>
      </c>
      <c r="K2230" s="22">
        <f t="shared" si="142"/>
        <v>5</v>
      </c>
    </row>
    <row r="2231" spans="1:11">
      <c r="A2231" s="22">
        <f>IFERROR(テーブル_Swim015[[#This Row],[競技番号]],"")</f>
        <v>207</v>
      </c>
      <c r="B2231" s="22">
        <f>IFERROR(テーブル_Swim015[[#This Row],[組]],"")</f>
        <v>1</v>
      </c>
      <c r="C2231" s="22">
        <f>IFERROR(テーブル_Swim015[[#This Row],[水路]],"")</f>
        <v>6</v>
      </c>
      <c r="D2231" s="22" t="str">
        <f t="shared" si="143"/>
        <v>20716</v>
      </c>
      <c r="E2231" s="22">
        <f>IFERROR(テーブル_Swim015[[#This Row],[選手番号]],"")</f>
        <v>1104</v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 xml:space="preserve">五百木ＳＣ                    </v>
      </c>
      <c r="I2231" s="22" t="str">
        <f t="shared" si="140"/>
        <v>1104207</v>
      </c>
      <c r="J2231" s="22">
        <f t="shared" si="141"/>
        <v>1</v>
      </c>
      <c r="K2231" s="22">
        <f t="shared" si="142"/>
        <v>6</v>
      </c>
    </row>
    <row r="2232" spans="1:11">
      <c r="A2232" s="22">
        <f>IFERROR(テーブル_Swim015[[#This Row],[競技番号]],"")</f>
        <v>207</v>
      </c>
      <c r="B2232" s="22">
        <f>IFERROR(テーブル_Swim015[[#This Row],[組]],"")</f>
        <v>1</v>
      </c>
      <c r="C2232" s="22">
        <f>IFERROR(テーブル_Swim015[[#This Row],[水路]],"")</f>
        <v>7</v>
      </c>
      <c r="D2232" s="22" t="str">
        <f t="shared" si="143"/>
        <v>20717</v>
      </c>
      <c r="E2232" s="22">
        <f>IFERROR(テーブル_Swim015[[#This Row],[選手番号]],"")</f>
        <v>1149</v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 xml:space="preserve">ZEYO-ST                       </v>
      </c>
      <c r="I2232" s="22" t="str">
        <f t="shared" si="140"/>
        <v>1149207</v>
      </c>
      <c r="J2232" s="22">
        <f t="shared" si="141"/>
        <v>1</v>
      </c>
      <c r="K2232" s="22">
        <f t="shared" si="142"/>
        <v>7</v>
      </c>
    </row>
    <row r="2233" spans="1:11">
      <c r="A2233" s="22">
        <f>IFERROR(テーブル_Swim015[[#This Row],[競技番号]],"")</f>
        <v>207</v>
      </c>
      <c r="B2233" s="22">
        <f>IFERROR(テーブル_Swim015[[#This Row],[組]],"")</f>
        <v>1</v>
      </c>
      <c r="C2233" s="22">
        <f>IFERROR(テーブル_Swim015[[#This Row],[水路]],"")</f>
        <v>8</v>
      </c>
      <c r="D2233" s="22" t="str">
        <f t="shared" si="143"/>
        <v>20718</v>
      </c>
      <c r="E2233" s="22">
        <f>IFERROR(テーブル_Swim015[[#This Row],[選手番号]],"")</f>
        <v>1009</v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 xml:space="preserve">ジャパン高松                  </v>
      </c>
      <c r="I2233" s="22" t="str">
        <f t="shared" si="140"/>
        <v>1009207</v>
      </c>
      <c r="J2233" s="22">
        <f t="shared" si="141"/>
        <v>1</v>
      </c>
      <c r="K2233" s="22">
        <f t="shared" si="142"/>
        <v>8</v>
      </c>
    </row>
    <row r="2234" spans="1:11">
      <c r="A2234" s="22">
        <f>IFERROR(テーブル_Swim015[[#This Row],[競技番号]],"")</f>
        <v>208</v>
      </c>
      <c r="B2234" s="22">
        <f>IFERROR(テーブル_Swim015[[#This Row],[組]],"")</f>
        <v>1</v>
      </c>
      <c r="C2234" s="22">
        <f>IFERROR(テーブル_Swim015[[#This Row],[水路]],"")</f>
        <v>1</v>
      </c>
      <c r="D2234" s="22" t="str">
        <f t="shared" si="143"/>
        <v>20811</v>
      </c>
      <c r="E2234" s="22">
        <f>IFERROR(テーブル_Swim015[[#This Row],[選手番号]],"")</f>
        <v>1145</v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 xml:space="preserve">ZEYO-ST                       </v>
      </c>
      <c r="I2234" s="22" t="str">
        <f t="shared" si="140"/>
        <v>1145208</v>
      </c>
      <c r="J2234" s="22">
        <f t="shared" si="141"/>
        <v>1</v>
      </c>
      <c r="K2234" s="22">
        <f t="shared" si="142"/>
        <v>1</v>
      </c>
    </row>
    <row r="2235" spans="1:11">
      <c r="A2235" s="22">
        <f>IFERROR(テーブル_Swim015[[#This Row],[競技番号]],"")</f>
        <v>208</v>
      </c>
      <c r="B2235" s="22">
        <f>IFERROR(テーブル_Swim015[[#This Row],[組]],"")</f>
        <v>1</v>
      </c>
      <c r="C2235" s="22">
        <f>IFERROR(テーブル_Swim015[[#This Row],[水路]],"")</f>
        <v>2</v>
      </c>
      <c r="D2235" s="22" t="str">
        <f t="shared" si="143"/>
        <v>20812</v>
      </c>
      <c r="E2235" s="22">
        <f>IFERROR(テーブル_Swim015[[#This Row],[選手番号]],"")</f>
        <v>1040</v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 xml:space="preserve">伊藤ＳＳ                      </v>
      </c>
      <c r="I2235" s="22" t="str">
        <f t="shared" si="140"/>
        <v>1040208</v>
      </c>
      <c r="J2235" s="22">
        <f t="shared" si="141"/>
        <v>1</v>
      </c>
      <c r="K2235" s="22">
        <f t="shared" si="142"/>
        <v>2</v>
      </c>
    </row>
    <row r="2236" spans="1:11">
      <c r="A2236" s="22">
        <f>IFERROR(テーブル_Swim015[[#This Row],[競技番号]],"")</f>
        <v>208</v>
      </c>
      <c r="B2236" s="22">
        <f>IFERROR(テーブル_Swim015[[#This Row],[組]],"")</f>
        <v>1</v>
      </c>
      <c r="C2236" s="22">
        <f>IFERROR(テーブル_Swim015[[#This Row],[水路]],"")</f>
        <v>3</v>
      </c>
      <c r="D2236" s="22" t="str">
        <f t="shared" si="143"/>
        <v>20813</v>
      </c>
      <c r="E2236" s="22">
        <f>IFERROR(テーブル_Swim015[[#This Row],[選手番号]],"")</f>
        <v>1098</v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 xml:space="preserve">ＯＫ藍住                      </v>
      </c>
      <c r="I2236" s="22" t="str">
        <f t="shared" si="140"/>
        <v>1098208</v>
      </c>
      <c r="J2236" s="22">
        <f t="shared" si="141"/>
        <v>1</v>
      </c>
      <c r="K2236" s="22">
        <f t="shared" si="142"/>
        <v>3</v>
      </c>
    </row>
    <row r="2237" spans="1:11">
      <c r="A2237" s="22">
        <f>IFERROR(テーブル_Swim015[[#This Row],[競技番号]],"")</f>
        <v>208</v>
      </c>
      <c r="B2237" s="22">
        <f>IFERROR(テーブル_Swim015[[#This Row],[組]],"")</f>
        <v>1</v>
      </c>
      <c r="C2237" s="22">
        <f>IFERROR(テーブル_Swim015[[#This Row],[水路]],"")</f>
        <v>4</v>
      </c>
      <c r="D2237" s="22" t="str">
        <f t="shared" si="143"/>
        <v>20814</v>
      </c>
      <c r="E2237" s="22">
        <f>IFERROR(テーブル_Swim015[[#This Row],[選手番号]],"")</f>
        <v>1090</v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 xml:space="preserve">ＯＫＳＳ                      </v>
      </c>
      <c r="I2237" s="22" t="str">
        <f t="shared" si="140"/>
        <v>1090208</v>
      </c>
      <c r="J2237" s="22">
        <f t="shared" si="141"/>
        <v>1</v>
      </c>
      <c r="K2237" s="22">
        <f t="shared" si="142"/>
        <v>4</v>
      </c>
    </row>
    <row r="2238" spans="1:11">
      <c r="A2238" s="22">
        <f>IFERROR(テーブル_Swim015[[#This Row],[競技番号]],"")</f>
        <v>208</v>
      </c>
      <c r="B2238" s="22">
        <f>IFERROR(テーブル_Swim015[[#This Row],[組]],"")</f>
        <v>1</v>
      </c>
      <c r="C2238" s="22">
        <f>IFERROR(テーブル_Swim015[[#This Row],[水路]],"")</f>
        <v>5</v>
      </c>
      <c r="D2238" s="22" t="str">
        <f t="shared" si="143"/>
        <v>20815</v>
      </c>
      <c r="E2238" s="22">
        <f>IFERROR(テーブル_Swim015[[#This Row],[選手番号]],"")</f>
        <v>1002</v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 xml:space="preserve">ジャパン高松                  </v>
      </c>
      <c r="I2238" s="22" t="str">
        <f t="shared" si="140"/>
        <v>1002208</v>
      </c>
      <c r="J2238" s="22">
        <f t="shared" si="141"/>
        <v>1</v>
      </c>
      <c r="K2238" s="22">
        <f t="shared" si="142"/>
        <v>5</v>
      </c>
    </row>
    <row r="2239" spans="1:11">
      <c r="A2239" s="22">
        <f>IFERROR(テーブル_Swim015[[#This Row],[競技番号]],"")</f>
        <v>208</v>
      </c>
      <c r="B2239" s="22">
        <f>IFERROR(テーブル_Swim015[[#This Row],[組]],"")</f>
        <v>1</v>
      </c>
      <c r="C2239" s="22">
        <f>IFERROR(テーブル_Swim015[[#This Row],[水路]],"")</f>
        <v>6</v>
      </c>
      <c r="D2239" s="22" t="str">
        <f t="shared" si="143"/>
        <v>20816</v>
      </c>
      <c r="E2239" s="22">
        <f>IFERROR(テーブル_Swim015[[#This Row],[選手番号]],"")</f>
        <v>1128</v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 xml:space="preserve">フィッタ松山                  </v>
      </c>
      <c r="I2239" s="22" t="str">
        <f t="shared" si="140"/>
        <v>1128208</v>
      </c>
      <c r="J2239" s="22">
        <f t="shared" si="141"/>
        <v>1</v>
      </c>
      <c r="K2239" s="22">
        <f t="shared" si="142"/>
        <v>6</v>
      </c>
    </row>
    <row r="2240" spans="1:11">
      <c r="A2240" s="22">
        <f>IFERROR(テーブル_Swim015[[#This Row],[競技番号]],"")</f>
        <v>208</v>
      </c>
      <c r="B2240" s="22">
        <f>IFERROR(テーブル_Swim015[[#This Row],[組]],"")</f>
        <v>1</v>
      </c>
      <c r="C2240" s="22">
        <f>IFERROR(テーブル_Swim015[[#This Row],[水路]],"")</f>
        <v>7</v>
      </c>
      <c r="D2240" s="22" t="str">
        <f t="shared" si="143"/>
        <v>20817</v>
      </c>
      <c r="E2240" s="22">
        <f>IFERROR(テーブル_Swim015[[#This Row],[選手番号]],"")</f>
        <v>1137</v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 xml:space="preserve">みかづきＳＳ                  </v>
      </c>
      <c r="I2240" s="22" t="str">
        <f t="shared" si="140"/>
        <v>1137208</v>
      </c>
      <c r="J2240" s="22">
        <f t="shared" si="141"/>
        <v>1</v>
      </c>
      <c r="K2240" s="22">
        <f t="shared" si="142"/>
        <v>7</v>
      </c>
    </row>
    <row r="2241" spans="1:11">
      <c r="A2241" s="22">
        <f>IFERROR(テーブル_Swim015[[#This Row],[競技番号]],"")</f>
        <v>208</v>
      </c>
      <c r="B2241" s="22">
        <f>IFERROR(テーブル_Swim015[[#This Row],[組]],"")</f>
        <v>1</v>
      </c>
      <c r="C2241" s="22">
        <f>IFERROR(テーブル_Swim015[[#This Row],[水路]],"")</f>
        <v>8</v>
      </c>
      <c r="D2241" s="22" t="str">
        <f t="shared" si="143"/>
        <v>20818</v>
      </c>
      <c r="E2241" s="22">
        <f>IFERROR(テーブル_Swim015[[#This Row],[選手番号]],"")</f>
        <v>0</v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>0208</v>
      </c>
      <c r="J2241" s="22">
        <f t="shared" si="141"/>
        <v>1</v>
      </c>
      <c r="K2241" s="22">
        <f t="shared" si="142"/>
        <v>8</v>
      </c>
    </row>
    <row r="2242" spans="1:11">
      <c r="A2242" s="22">
        <f>IFERROR(テーブル_Swim015[[#This Row],[競技番号]],"")</f>
        <v>208</v>
      </c>
      <c r="B2242" s="22">
        <f>IFERROR(テーブル_Swim015[[#This Row],[組]],"")</f>
        <v>2</v>
      </c>
      <c r="C2242" s="22">
        <f>IFERROR(テーブル_Swim015[[#This Row],[水路]],"")</f>
        <v>1</v>
      </c>
      <c r="D2242" s="22" t="str">
        <f t="shared" si="143"/>
        <v>20821</v>
      </c>
      <c r="E2242" s="22">
        <f>IFERROR(テーブル_Swim015[[#This Row],[選手番号]],"")</f>
        <v>1015</v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 xml:space="preserve">ジャパン丸亀                  </v>
      </c>
      <c r="I2242" s="22" t="str">
        <f t="shared" si="140"/>
        <v>1015208</v>
      </c>
      <c r="J2242" s="22">
        <f t="shared" si="141"/>
        <v>2</v>
      </c>
      <c r="K2242" s="22">
        <f t="shared" si="142"/>
        <v>1</v>
      </c>
    </row>
    <row r="2243" spans="1:11">
      <c r="A2243" s="22">
        <f>IFERROR(テーブル_Swim015[[#This Row],[競技番号]],"")</f>
        <v>208</v>
      </c>
      <c r="B2243" s="22">
        <f>IFERROR(テーブル_Swim015[[#This Row],[組]],"")</f>
        <v>2</v>
      </c>
      <c r="C2243" s="22">
        <f>IFERROR(テーブル_Swim015[[#This Row],[水路]],"")</f>
        <v>2</v>
      </c>
      <c r="D2243" s="22" t="str">
        <f t="shared" si="143"/>
        <v>20822</v>
      </c>
      <c r="E2243" s="22">
        <f>IFERROR(テーブル_Swim015[[#This Row],[選手番号]],"")</f>
        <v>1125</v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 xml:space="preserve">石原ＳＣ                      </v>
      </c>
      <c r="I2243" s="22" t="str">
        <f t="shared" si="140"/>
        <v>1125208</v>
      </c>
      <c r="J2243" s="22">
        <f t="shared" si="141"/>
        <v>2</v>
      </c>
      <c r="K2243" s="22">
        <f t="shared" si="142"/>
        <v>2</v>
      </c>
    </row>
    <row r="2244" spans="1:11">
      <c r="A2244" s="22">
        <f>IFERROR(テーブル_Swim015[[#This Row],[競技番号]],"")</f>
        <v>208</v>
      </c>
      <c r="B2244" s="22">
        <f>IFERROR(テーブル_Swim015[[#This Row],[組]],"")</f>
        <v>2</v>
      </c>
      <c r="C2244" s="22">
        <f>IFERROR(テーブル_Swim015[[#This Row],[水路]],"")</f>
        <v>3</v>
      </c>
      <c r="D2244" s="22" t="str">
        <f t="shared" si="143"/>
        <v>20823</v>
      </c>
      <c r="E2244" s="22">
        <f>IFERROR(テーブル_Swim015[[#This Row],[選手番号]],"")</f>
        <v>1082</v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 xml:space="preserve">ハッピー阿南                  </v>
      </c>
      <c r="I2244" s="22" t="str">
        <f t="shared" si="140"/>
        <v>1082208</v>
      </c>
      <c r="J2244" s="22">
        <f t="shared" si="141"/>
        <v>2</v>
      </c>
      <c r="K2244" s="22">
        <f t="shared" si="142"/>
        <v>3</v>
      </c>
    </row>
    <row r="2245" spans="1:11">
      <c r="A2245" s="22">
        <f>IFERROR(テーブル_Swim015[[#This Row],[競技番号]],"")</f>
        <v>208</v>
      </c>
      <c r="B2245" s="22">
        <f>IFERROR(テーブル_Swim015[[#This Row],[組]],"")</f>
        <v>2</v>
      </c>
      <c r="C2245" s="22">
        <f>IFERROR(テーブル_Swim015[[#This Row],[水路]],"")</f>
        <v>4</v>
      </c>
      <c r="D2245" s="22" t="str">
        <f t="shared" si="143"/>
        <v>20824</v>
      </c>
      <c r="E2245" s="22">
        <f>IFERROR(テーブル_Swim015[[#This Row],[選手番号]],"")</f>
        <v>1052</v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 xml:space="preserve">坂出伊藤ＳＳ                  </v>
      </c>
      <c r="I2245" s="22" t="str">
        <f t="shared" si="140"/>
        <v>1052208</v>
      </c>
      <c r="J2245" s="22">
        <f t="shared" si="141"/>
        <v>2</v>
      </c>
      <c r="K2245" s="22">
        <f t="shared" si="142"/>
        <v>4</v>
      </c>
    </row>
    <row r="2246" spans="1:11">
      <c r="A2246" s="22">
        <f>IFERROR(テーブル_Swim015[[#This Row],[競技番号]],"")</f>
        <v>208</v>
      </c>
      <c r="B2246" s="22">
        <f>IFERROR(テーブル_Swim015[[#This Row],[組]],"")</f>
        <v>2</v>
      </c>
      <c r="C2246" s="22">
        <f>IFERROR(テーブル_Swim015[[#This Row],[水路]],"")</f>
        <v>5</v>
      </c>
      <c r="D2246" s="22" t="str">
        <f t="shared" si="143"/>
        <v>20825</v>
      </c>
      <c r="E2246" s="22">
        <f>IFERROR(テーブル_Swim015[[#This Row],[選手番号]],"")</f>
        <v>1154</v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 xml:space="preserve">NSP高知                       </v>
      </c>
      <c r="I2246" s="22" t="str">
        <f t="shared" si="140"/>
        <v>1154208</v>
      </c>
      <c r="J2246" s="22">
        <f t="shared" si="141"/>
        <v>2</v>
      </c>
      <c r="K2246" s="22">
        <f t="shared" si="142"/>
        <v>5</v>
      </c>
    </row>
    <row r="2247" spans="1:11">
      <c r="A2247" s="22">
        <f>IFERROR(テーブル_Swim015[[#This Row],[競技番号]],"")</f>
        <v>208</v>
      </c>
      <c r="B2247" s="22">
        <f>IFERROR(テーブル_Swim015[[#This Row],[組]],"")</f>
        <v>2</v>
      </c>
      <c r="C2247" s="22">
        <f>IFERROR(テーブル_Swim015[[#This Row],[水路]],"")</f>
        <v>6</v>
      </c>
      <c r="D2247" s="22" t="str">
        <f t="shared" si="143"/>
        <v>20826</v>
      </c>
      <c r="E2247" s="22">
        <f>IFERROR(テーブル_Swim015[[#This Row],[選手番号]],"")</f>
        <v>1074</v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 xml:space="preserve">ジャパン三木                  </v>
      </c>
      <c r="I2247" s="22" t="str">
        <f t="shared" si="140"/>
        <v>1074208</v>
      </c>
      <c r="J2247" s="22">
        <f t="shared" si="141"/>
        <v>2</v>
      </c>
      <c r="K2247" s="22">
        <f t="shared" si="142"/>
        <v>6</v>
      </c>
    </row>
    <row r="2248" spans="1:11">
      <c r="A2248" s="22">
        <f>IFERROR(テーブル_Swim015[[#This Row],[競技番号]],"")</f>
        <v>208</v>
      </c>
      <c r="B2248" s="22">
        <f>IFERROR(テーブル_Swim015[[#This Row],[組]],"")</f>
        <v>2</v>
      </c>
      <c r="C2248" s="22">
        <f>IFERROR(テーブル_Swim015[[#This Row],[水路]],"")</f>
        <v>7</v>
      </c>
      <c r="D2248" s="22" t="str">
        <f t="shared" si="143"/>
        <v>20827</v>
      </c>
      <c r="E2248" s="22">
        <f>IFERROR(テーブル_Swim015[[#This Row],[選手番号]],"")</f>
        <v>1058</v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 xml:space="preserve">サンダーＳＳ                  </v>
      </c>
      <c r="I2248" s="22" t="str">
        <f t="shared" si="140"/>
        <v>1058208</v>
      </c>
      <c r="J2248" s="22">
        <f t="shared" si="141"/>
        <v>2</v>
      </c>
      <c r="K2248" s="22">
        <f t="shared" si="142"/>
        <v>7</v>
      </c>
    </row>
    <row r="2249" spans="1:11">
      <c r="A2249" s="22">
        <f>IFERROR(テーブル_Swim015[[#This Row],[競技番号]],"")</f>
        <v>208</v>
      </c>
      <c r="B2249" s="22">
        <f>IFERROR(テーブル_Swim015[[#This Row],[組]],"")</f>
        <v>2</v>
      </c>
      <c r="C2249" s="22">
        <f>IFERROR(テーブル_Swim015[[#This Row],[水路]],"")</f>
        <v>8</v>
      </c>
      <c r="D2249" s="22" t="str">
        <f t="shared" si="143"/>
        <v>20828</v>
      </c>
      <c r="E2249" s="22">
        <f>IFERROR(テーブル_Swim015[[#This Row],[選手番号]],"")</f>
        <v>1116</v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 xml:space="preserve">ファイブテン                  </v>
      </c>
      <c r="I2249" s="22" t="str">
        <f t="shared" si="140"/>
        <v>1116208</v>
      </c>
      <c r="J2249" s="22">
        <f t="shared" si="141"/>
        <v>2</v>
      </c>
      <c r="K2249" s="22">
        <f t="shared" si="142"/>
        <v>8</v>
      </c>
    </row>
    <row r="2250" spans="1:11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workbookViewId="0">
      <selection activeCell="F28" sqref="F28"/>
    </sheetView>
  </sheetViews>
  <sheetFormatPr defaultRowHeight="13.5"/>
  <cols>
    <col min="1" max="1" width="11.75" bestFit="1" customWidth="1"/>
    <col min="2" max="2" width="12.87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>
      <c r="A1" t="s">
        <v>33</v>
      </c>
      <c r="B1" t="s">
        <v>199</v>
      </c>
      <c r="C1" t="s">
        <v>40</v>
      </c>
      <c r="D1" t="s">
        <v>45</v>
      </c>
      <c r="E1" t="s">
        <v>43</v>
      </c>
    </row>
    <row r="2" spans="1:5">
      <c r="A2">
        <v>1</v>
      </c>
      <c r="B2" t="s">
        <v>1667</v>
      </c>
      <c r="C2" t="s">
        <v>1667</v>
      </c>
      <c r="D2" t="b">
        <v>0</v>
      </c>
      <c r="E2" t="s">
        <v>1511</v>
      </c>
    </row>
    <row r="3" spans="1:5">
      <c r="A3">
        <v>2</v>
      </c>
      <c r="B3" t="s">
        <v>5853</v>
      </c>
      <c r="C3" t="s">
        <v>5854</v>
      </c>
      <c r="D3" t="b">
        <v>0</v>
      </c>
      <c r="E3" t="s">
        <v>4183</v>
      </c>
    </row>
    <row r="4" spans="1:5">
      <c r="A4">
        <v>3</v>
      </c>
      <c r="B4" t="s">
        <v>5855</v>
      </c>
      <c r="C4" t="s">
        <v>5856</v>
      </c>
      <c r="D4" t="b">
        <v>0</v>
      </c>
      <c r="E4" t="s">
        <v>1800</v>
      </c>
    </row>
    <row r="5" spans="1:5">
      <c r="A5">
        <v>4</v>
      </c>
      <c r="B5" t="s">
        <v>5857</v>
      </c>
      <c r="C5" t="s">
        <v>5858</v>
      </c>
      <c r="D5" t="b">
        <v>0</v>
      </c>
      <c r="E5" t="s">
        <v>1859</v>
      </c>
    </row>
    <row r="6" spans="1:5">
      <c r="A6">
        <v>5</v>
      </c>
      <c r="B6" t="s">
        <v>1668</v>
      </c>
      <c r="C6" t="s">
        <v>1668</v>
      </c>
      <c r="D6" t="b">
        <v>0</v>
      </c>
      <c r="E6" t="s">
        <v>274</v>
      </c>
    </row>
    <row r="7" spans="1:5">
      <c r="A7">
        <v>6</v>
      </c>
      <c r="B7" t="s">
        <v>5859</v>
      </c>
      <c r="C7" t="s">
        <v>5860</v>
      </c>
      <c r="D7" t="b">
        <v>0</v>
      </c>
      <c r="E7" t="s">
        <v>1874</v>
      </c>
    </row>
    <row r="8" spans="1:5">
      <c r="A8">
        <v>7</v>
      </c>
      <c r="B8" t="s">
        <v>5861</v>
      </c>
      <c r="C8" t="s">
        <v>5862</v>
      </c>
      <c r="D8" t="b">
        <v>0</v>
      </c>
      <c r="E8" t="s">
        <v>1826</v>
      </c>
    </row>
    <row r="9" spans="1:5">
      <c r="A9">
        <v>8</v>
      </c>
      <c r="B9" t="s">
        <v>5863</v>
      </c>
      <c r="C9" t="s">
        <v>5864</v>
      </c>
      <c r="D9" t="b">
        <v>0</v>
      </c>
      <c r="E9" t="s">
        <v>1836</v>
      </c>
    </row>
    <row r="10" spans="1:5">
      <c r="A10">
        <v>9</v>
      </c>
      <c r="B10" t="s">
        <v>5865</v>
      </c>
      <c r="C10" t="s">
        <v>5866</v>
      </c>
      <c r="D10" t="b">
        <v>0</v>
      </c>
      <c r="E10" t="s">
        <v>3723</v>
      </c>
    </row>
    <row r="11" spans="1:5">
      <c r="A11">
        <v>10</v>
      </c>
      <c r="B11" t="s">
        <v>200</v>
      </c>
      <c r="C11" t="s">
        <v>1669</v>
      </c>
      <c r="D11" t="b">
        <v>0</v>
      </c>
      <c r="E11" t="s">
        <v>153</v>
      </c>
    </row>
    <row r="12" spans="1:5">
      <c r="A12">
        <v>11</v>
      </c>
      <c r="B12" t="s">
        <v>5867</v>
      </c>
      <c r="C12" t="s">
        <v>5868</v>
      </c>
      <c r="D12" t="b">
        <v>0</v>
      </c>
      <c r="E12" t="s">
        <v>4644</v>
      </c>
    </row>
    <row r="13" spans="1:5">
      <c r="A13">
        <v>12</v>
      </c>
      <c r="B13" t="s">
        <v>5869</v>
      </c>
      <c r="C13" t="s">
        <v>5870</v>
      </c>
      <c r="D13" t="b">
        <v>0</v>
      </c>
      <c r="E13" t="s">
        <v>1814</v>
      </c>
    </row>
    <row r="14" spans="1:5">
      <c r="A14">
        <v>13</v>
      </c>
      <c r="B14" t="s">
        <v>5871</v>
      </c>
      <c r="C14" t="s">
        <v>5871</v>
      </c>
      <c r="D14" t="b">
        <v>0</v>
      </c>
      <c r="E14" t="s">
        <v>1863</v>
      </c>
    </row>
    <row r="15" spans="1:5">
      <c r="A15">
        <v>14</v>
      </c>
      <c r="B15" t="s">
        <v>1670</v>
      </c>
      <c r="C15" t="s">
        <v>1671</v>
      </c>
      <c r="D15" t="b">
        <v>0</v>
      </c>
      <c r="E15" t="s">
        <v>252</v>
      </c>
    </row>
    <row r="16" spans="1:5">
      <c r="A16">
        <v>15</v>
      </c>
      <c r="B16" t="s">
        <v>5872</v>
      </c>
      <c r="C16" t="s">
        <v>5873</v>
      </c>
      <c r="D16" t="b">
        <v>0</v>
      </c>
      <c r="E16" t="s">
        <v>3968</v>
      </c>
    </row>
    <row r="17" spans="1:5">
      <c r="A17">
        <v>16</v>
      </c>
      <c r="B17" t="s">
        <v>201</v>
      </c>
      <c r="C17" t="s">
        <v>260</v>
      </c>
      <c r="D17" t="b">
        <v>0</v>
      </c>
      <c r="E17" t="s">
        <v>144</v>
      </c>
    </row>
    <row r="18" spans="1:5">
      <c r="A18">
        <v>17</v>
      </c>
      <c r="B18" t="s">
        <v>1672</v>
      </c>
      <c r="C18" t="s">
        <v>1673</v>
      </c>
      <c r="D18" t="b">
        <v>0</v>
      </c>
      <c r="E18" t="s">
        <v>243</v>
      </c>
    </row>
    <row r="19" spans="1:5">
      <c r="A19">
        <v>18</v>
      </c>
      <c r="B19" t="s">
        <v>5874</v>
      </c>
      <c r="C19" t="s">
        <v>5875</v>
      </c>
      <c r="D19" t="b">
        <v>0</v>
      </c>
      <c r="E19" t="s">
        <v>3956</v>
      </c>
    </row>
    <row r="20" spans="1:5">
      <c r="A20">
        <v>19</v>
      </c>
      <c r="B20" t="s">
        <v>5876</v>
      </c>
      <c r="C20" t="s">
        <v>5877</v>
      </c>
      <c r="D20" t="b">
        <v>0</v>
      </c>
      <c r="E20" t="s">
        <v>4247</v>
      </c>
    </row>
    <row r="21" spans="1:5">
      <c r="A21">
        <v>20</v>
      </c>
      <c r="B21" t="s">
        <v>5878</v>
      </c>
      <c r="C21" t="s">
        <v>5879</v>
      </c>
      <c r="D21" t="b">
        <v>0</v>
      </c>
      <c r="E21" t="s">
        <v>4144</v>
      </c>
    </row>
    <row r="22" spans="1:5">
      <c r="A22">
        <v>21</v>
      </c>
      <c r="B22" t="s">
        <v>1674</v>
      </c>
      <c r="C22" t="s">
        <v>1675</v>
      </c>
      <c r="D22" t="b">
        <v>0</v>
      </c>
      <c r="E22" t="s">
        <v>271</v>
      </c>
    </row>
    <row r="23" spans="1:5">
      <c r="A23">
        <v>22</v>
      </c>
      <c r="B23" t="s">
        <v>5880</v>
      </c>
      <c r="C23" t="s">
        <v>5881</v>
      </c>
      <c r="D23" t="b">
        <v>0</v>
      </c>
      <c r="E23" t="s">
        <v>4613</v>
      </c>
    </row>
    <row r="24" spans="1:5">
      <c r="A24">
        <v>23</v>
      </c>
      <c r="B24" t="s">
        <v>5882</v>
      </c>
      <c r="C24" t="s">
        <v>5883</v>
      </c>
      <c r="D24" t="b">
        <v>0</v>
      </c>
      <c r="E24" t="s">
        <v>1789</v>
      </c>
    </row>
    <row r="25" spans="1:5">
      <c r="A25">
        <v>24</v>
      </c>
      <c r="B25" t="s">
        <v>5884</v>
      </c>
      <c r="C25" t="s">
        <v>5885</v>
      </c>
      <c r="D25" t="b">
        <v>0</v>
      </c>
      <c r="E25" t="s">
        <v>3269</v>
      </c>
    </row>
    <row r="26" spans="1:5">
      <c r="A26">
        <v>25</v>
      </c>
      <c r="B26" t="s">
        <v>1676</v>
      </c>
      <c r="C26" t="s">
        <v>1677</v>
      </c>
      <c r="D26" t="b">
        <v>0</v>
      </c>
      <c r="E26" t="s">
        <v>1488</v>
      </c>
    </row>
    <row r="27" spans="1:5">
      <c r="A27">
        <v>26</v>
      </c>
      <c r="B27" t="s">
        <v>5886</v>
      </c>
      <c r="C27" t="s">
        <v>5887</v>
      </c>
      <c r="D27" t="b">
        <v>0</v>
      </c>
      <c r="E27" t="s">
        <v>1759</v>
      </c>
    </row>
    <row r="28" spans="1:5">
      <c r="A28">
        <v>27</v>
      </c>
      <c r="B28" t="s">
        <v>5888</v>
      </c>
      <c r="C28" t="s">
        <v>5889</v>
      </c>
      <c r="D28" t="b">
        <v>0</v>
      </c>
      <c r="E28" t="s">
        <v>1742</v>
      </c>
    </row>
    <row r="29" spans="1:5">
      <c r="A29">
        <v>28</v>
      </c>
      <c r="B29" t="s">
        <v>5890</v>
      </c>
      <c r="C29" t="s">
        <v>5891</v>
      </c>
      <c r="D29" t="b">
        <v>0</v>
      </c>
      <c r="E29" t="s">
        <v>1725</v>
      </c>
    </row>
    <row r="30" spans="1:5">
      <c r="A30">
        <v>29</v>
      </c>
      <c r="B30" t="s">
        <v>5892</v>
      </c>
      <c r="C30" t="s">
        <v>5893</v>
      </c>
      <c r="D30" t="b">
        <v>0</v>
      </c>
      <c r="E30" t="s">
        <v>1805</v>
      </c>
    </row>
    <row r="31" spans="1:5">
      <c r="A31">
        <v>30</v>
      </c>
      <c r="B31" t="s">
        <v>5894</v>
      </c>
      <c r="C31" t="s">
        <v>5895</v>
      </c>
      <c r="D31" t="b">
        <v>0</v>
      </c>
      <c r="E31" t="s">
        <v>3894</v>
      </c>
    </row>
    <row r="32" spans="1:5">
      <c r="A32">
        <v>31</v>
      </c>
      <c r="B32" t="s">
        <v>5896</v>
      </c>
      <c r="C32" t="s">
        <v>5897</v>
      </c>
      <c r="D32" t="b">
        <v>0</v>
      </c>
      <c r="E32" t="s">
        <v>3368</v>
      </c>
    </row>
    <row r="33" spans="1:5">
      <c r="A33">
        <v>32</v>
      </c>
      <c r="B33" t="s">
        <v>5898</v>
      </c>
      <c r="C33" t="s">
        <v>5899</v>
      </c>
      <c r="D33" t="b">
        <v>0</v>
      </c>
      <c r="E33" t="s">
        <v>1818</v>
      </c>
    </row>
    <row r="34" spans="1:5">
      <c r="A34">
        <v>33</v>
      </c>
      <c r="B34" t="s">
        <v>5900</v>
      </c>
      <c r="C34" t="s">
        <v>5901</v>
      </c>
      <c r="D34" t="b">
        <v>0</v>
      </c>
      <c r="E34" t="s">
        <v>3501</v>
      </c>
    </row>
    <row r="35" spans="1:5">
      <c r="A35">
        <v>34</v>
      </c>
      <c r="B35" t="s">
        <v>1678</v>
      </c>
      <c r="C35" t="s">
        <v>1679</v>
      </c>
      <c r="D35" t="b">
        <v>0</v>
      </c>
      <c r="E35" t="s">
        <v>255</v>
      </c>
    </row>
    <row r="36" spans="1:5">
      <c r="A36">
        <v>35</v>
      </c>
      <c r="B36" t="s">
        <v>1680</v>
      </c>
      <c r="C36" t="s">
        <v>1681</v>
      </c>
      <c r="D36" t="b">
        <v>0</v>
      </c>
      <c r="E36" t="s">
        <v>154</v>
      </c>
    </row>
    <row r="37" spans="1:5">
      <c r="A37">
        <v>36</v>
      </c>
      <c r="B37" t="s">
        <v>5902</v>
      </c>
      <c r="C37" t="s">
        <v>5903</v>
      </c>
      <c r="D37" t="b">
        <v>0</v>
      </c>
      <c r="E37" t="s">
        <v>1883</v>
      </c>
    </row>
    <row r="38" spans="1:5">
      <c r="A38">
        <v>37</v>
      </c>
      <c r="B38" t="s">
        <v>159</v>
      </c>
      <c r="C38" t="s">
        <v>1682</v>
      </c>
      <c r="D38" t="b">
        <v>0</v>
      </c>
      <c r="E38" t="s">
        <v>151</v>
      </c>
    </row>
    <row r="39" spans="1:5">
      <c r="A39">
        <v>38</v>
      </c>
      <c r="B39" t="s">
        <v>157</v>
      </c>
      <c r="C39" t="s">
        <v>1683</v>
      </c>
      <c r="D39" t="b">
        <v>0</v>
      </c>
      <c r="E39" t="s">
        <v>149</v>
      </c>
    </row>
    <row r="40" spans="1:5">
      <c r="A40">
        <v>39</v>
      </c>
      <c r="B40" t="s">
        <v>202</v>
      </c>
      <c r="C40" t="s">
        <v>1684</v>
      </c>
      <c r="D40" t="b">
        <v>0</v>
      </c>
      <c r="E40" t="s">
        <v>156</v>
      </c>
    </row>
    <row r="41" spans="1:5">
      <c r="A41">
        <v>40</v>
      </c>
      <c r="B41" t="s">
        <v>1685</v>
      </c>
      <c r="C41" t="s">
        <v>1686</v>
      </c>
      <c r="D41" t="b">
        <v>0</v>
      </c>
      <c r="E41" t="s">
        <v>230</v>
      </c>
    </row>
    <row r="42" spans="1:5">
      <c r="A42">
        <v>41</v>
      </c>
      <c r="B42" t="s">
        <v>1687</v>
      </c>
      <c r="C42" t="s">
        <v>1688</v>
      </c>
      <c r="D42" t="b">
        <v>0</v>
      </c>
      <c r="E42" t="s">
        <v>272</v>
      </c>
    </row>
    <row r="43" spans="1:5">
      <c r="A43">
        <v>42</v>
      </c>
      <c r="B43" t="s">
        <v>1689</v>
      </c>
      <c r="C43" t="s">
        <v>203</v>
      </c>
      <c r="D43" t="b">
        <v>0</v>
      </c>
      <c r="E43" t="s">
        <v>145</v>
      </c>
    </row>
    <row r="44" spans="1:5">
      <c r="A44">
        <v>43</v>
      </c>
      <c r="B44" t="s">
        <v>5904</v>
      </c>
      <c r="C44" t="s">
        <v>5905</v>
      </c>
      <c r="D44" t="b">
        <v>0</v>
      </c>
      <c r="E44" t="s">
        <v>1855</v>
      </c>
    </row>
    <row r="45" spans="1:5">
      <c r="A45">
        <v>44</v>
      </c>
      <c r="B45" t="s">
        <v>1690</v>
      </c>
      <c r="C45" t="s">
        <v>204</v>
      </c>
      <c r="D45" t="b">
        <v>0</v>
      </c>
      <c r="E45" t="s">
        <v>270</v>
      </c>
    </row>
    <row r="46" spans="1:5">
      <c r="A46">
        <v>45</v>
      </c>
      <c r="B46" t="s">
        <v>5906</v>
      </c>
      <c r="C46" t="s">
        <v>5907</v>
      </c>
      <c r="D46" t="b">
        <v>0</v>
      </c>
      <c r="E46" t="s">
        <v>1769</v>
      </c>
    </row>
    <row r="47" spans="1:5">
      <c r="A47">
        <v>46</v>
      </c>
      <c r="B47" t="s">
        <v>5908</v>
      </c>
      <c r="C47" t="s">
        <v>5909</v>
      </c>
      <c r="D47" t="b">
        <v>0</v>
      </c>
      <c r="E47" t="s">
        <v>4586</v>
      </c>
    </row>
    <row r="48" spans="1:5">
      <c r="A48">
        <v>47</v>
      </c>
      <c r="B48" t="s">
        <v>1691</v>
      </c>
      <c r="C48" t="s">
        <v>1692</v>
      </c>
      <c r="D48" t="b">
        <v>0</v>
      </c>
      <c r="E48" t="s">
        <v>235</v>
      </c>
    </row>
    <row r="49" spans="1:5">
      <c r="A49">
        <v>48</v>
      </c>
      <c r="B49" t="s">
        <v>5910</v>
      </c>
      <c r="C49" t="s">
        <v>5911</v>
      </c>
      <c r="D49" t="b">
        <v>0</v>
      </c>
      <c r="E49" t="s">
        <v>1782</v>
      </c>
    </row>
    <row r="50" spans="1:5">
      <c r="A50">
        <v>49</v>
      </c>
      <c r="B50" t="s">
        <v>5912</v>
      </c>
      <c r="C50" t="s">
        <v>5913</v>
      </c>
      <c r="D50" t="b">
        <v>0</v>
      </c>
      <c r="E50" t="s">
        <v>2481</v>
      </c>
    </row>
    <row r="51" spans="1:5">
      <c r="A51">
        <v>50</v>
      </c>
      <c r="B51" t="s">
        <v>5914</v>
      </c>
      <c r="C51" t="s">
        <v>5915</v>
      </c>
      <c r="D51" t="b">
        <v>0</v>
      </c>
      <c r="E51" t="s">
        <v>2531</v>
      </c>
    </row>
    <row r="52" spans="1:5">
      <c r="A52">
        <v>51</v>
      </c>
      <c r="B52" t="s">
        <v>1693</v>
      </c>
      <c r="C52" t="s">
        <v>1694</v>
      </c>
      <c r="D52" t="b">
        <v>0</v>
      </c>
      <c r="E52" t="s">
        <v>247</v>
      </c>
    </row>
    <row r="53" spans="1:5">
      <c r="A53">
        <v>52</v>
      </c>
      <c r="B53" t="s">
        <v>205</v>
      </c>
      <c r="C53" t="s">
        <v>1695</v>
      </c>
      <c r="D53" t="b">
        <v>0</v>
      </c>
      <c r="E53" t="s">
        <v>147</v>
      </c>
    </row>
    <row r="54" spans="1:5">
      <c r="A54">
        <v>53</v>
      </c>
      <c r="B54" t="s">
        <v>1522</v>
      </c>
      <c r="C54" t="s">
        <v>1523</v>
      </c>
      <c r="D54" t="b">
        <v>0</v>
      </c>
      <c r="E54" t="s">
        <v>142</v>
      </c>
    </row>
    <row r="55" spans="1:5">
      <c r="A55">
        <v>54</v>
      </c>
      <c r="B55" t="s">
        <v>917</v>
      </c>
      <c r="C55" t="s">
        <v>918</v>
      </c>
      <c r="D55" t="b">
        <v>0</v>
      </c>
      <c r="E55" t="s">
        <v>916</v>
      </c>
    </row>
    <row r="56" spans="1:5">
      <c r="A56">
        <v>55</v>
      </c>
      <c r="B56" t="s">
        <v>1696</v>
      </c>
      <c r="C56" t="s">
        <v>1697</v>
      </c>
      <c r="D56" t="b">
        <v>0</v>
      </c>
      <c r="E56" t="s">
        <v>259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9"/>
  <sheetViews>
    <sheetView workbookViewId="0">
      <selection activeCell="A47" sqref="A47"/>
    </sheetView>
  </sheetViews>
  <sheetFormatPr defaultRowHeight="13.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>
      <c r="A2" t="s">
        <v>1701</v>
      </c>
      <c r="B2" t="s">
        <v>27</v>
      </c>
      <c r="C2">
        <v>4</v>
      </c>
      <c r="D2">
        <v>1</v>
      </c>
      <c r="E2">
        <v>1</v>
      </c>
      <c r="F2" t="s">
        <v>5126</v>
      </c>
      <c r="G2" t="b">
        <v>0</v>
      </c>
      <c r="H2" t="b">
        <v>0</v>
      </c>
    </row>
    <row r="3" spans="1:8">
      <c r="A3" t="s">
        <v>1701</v>
      </c>
      <c r="B3" t="s">
        <v>23</v>
      </c>
      <c r="C3">
        <v>4</v>
      </c>
      <c r="D3">
        <v>1</v>
      </c>
      <c r="E3">
        <v>1</v>
      </c>
      <c r="F3" t="s">
        <v>5488</v>
      </c>
      <c r="G3" t="b">
        <v>0</v>
      </c>
      <c r="H3" t="b">
        <v>0</v>
      </c>
    </row>
    <row r="4" spans="1:8">
      <c r="A4" t="s">
        <v>1698</v>
      </c>
      <c r="B4" t="s">
        <v>30</v>
      </c>
      <c r="C4">
        <v>4</v>
      </c>
      <c r="D4">
        <v>2</v>
      </c>
      <c r="E4">
        <v>1</v>
      </c>
      <c r="F4" t="s">
        <v>5826</v>
      </c>
      <c r="G4" t="b">
        <v>0</v>
      </c>
      <c r="H4" t="b">
        <v>0</v>
      </c>
    </row>
    <row r="5" spans="1:8">
      <c r="A5" t="s">
        <v>1698</v>
      </c>
      <c r="B5" t="s">
        <v>27</v>
      </c>
      <c r="C5">
        <v>4</v>
      </c>
      <c r="D5">
        <v>2</v>
      </c>
      <c r="E5">
        <v>1</v>
      </c>
      <c r="F5" t="s">
        <v>1638</v>
      </c>
      <c r="G5" t="b">
        <v>0</v>
      </c>
      <c r="H5" t="b">
        <v>0</v>
      </c>
    </row>
    <row r="6" spans="1:8">
      <c r="A6" t="s">
        <v>1698</v>
      </c>
      <c r="B6" t="s">
        <v>27</v>
      </c>
      <c r="C6">
        <v>4</v>
      </c>
      <c r="D6">
        <v>3</v>
      </c>
      <c r="E6">
        <v>1</v>
      </c>
      <c r="F6" t="s">
        <v>5052</v>
      </c>
      <c r="G6" t="b">
        <v>0</v>
      </c>
      <c r="H6" t="b">
        <v>0</v>
      </c>
    </row>
    <row r="7" spans="1:8">
      <c r="A7" t="s">
        <v>1698</v>
      </c>
      <c r="B7" t="s">
        <v>23</v>
      </c>
      <c r="C7">
        <v>4</v>
      </c>
      <c r="D7">
        <v>3</v>
      </c>
      <c r="E7">
        <v>1</v>
      </c>
      <c r="F7" t="s">
        <v>5430</v>
      </c>
      <c r="G7" t="b">
        <v>0</v>
      </c>
      <c r="H7" t="b">
        <v>0</v>
      </c>
    </row>
    <row r="8" spans="1:8">
      <c r="A8" t="s">
        <v>1700</v>
      </c>
      <c r="B8" t="s">
        <v>1720</v>
      </c>
      <c r="C8">
        <v>4</v>
      </c>
      <c r="D8">
        <v>4</v>
      </c>
      <c r="E8">
        <v>1</v>
      </c>
      <c r="F8" t="s">
        <v>5355</v>
      </c>
      <c r="G8" t="b">
        <v>0</v>
      </c>
      <c r="H8" t="b">
        <v>0</v>
      </c>
    </row>
    <row r="9" spans="1:8">
      <c r="A9" t="s">
        <v>1699</v>
      </c>
      <c r="B9" t="s">
        <v>226</v>
      </c>
      <c r="C9">
        <v>4</v>
      </c>
      <c r="D9">
        <v>4</v>
      </c>
      <c r="E9">
        <v>1</v>
      </c>
      <c r="F9" t="s">
        <v>5756</v>
      </c>
      <c r="G9" t="b">
        <v>0</v>
      </c>
      <c r="H9" t="b">
        <v>0</v>
      </c>
    </row>
    <row r="10" spans="1:8">
      <c r="A10" t="s">
        <v>1700</v>
      </c>
      <c r="B10" t="s">
        <v>226</v>
      </c>
      <c r="C10">
        <v>4</v>
      </c>
      <c r="D10">
        <v>5</v>
      </c>
      <c r="E10">
        <v>1</v>
      </c>
      <c r="F10" t="s">
        <v>5812</v>
      </c>
      <c r="G10" t="b">
        <v>0</v>
      </c>
      <c r="H10" t="b">
        <v>0</v>
      </c>
    </row>
    <row r="11" spans="1:8">
      <c r="A11" t="s">
        <v>1700</v>
      </c>
      <c r="B11" t="s">
        <v>1720</v>
      </c>
      <c r="C11">
        <v>4</v>
      </c>
      <c r="D11">
        <v>5</v>
      </c>
      <c r="E11">
        <v>1</v>
      </c>
      <c r="F11" t="s">
        <v>5358</v>
      </c>
      <c r="G11" t="b">
        <v>0</v>
      </c>
      <c r="H11" t="b">
        <v>0</v>
      </c>
    </row>
    <row r="12" spans="1:8">
      <c r="A12" t="s">
        <v>1701</v>
      </c>
      <c r="B12" t="s">
        <v>27</v>
      </c>
      <c r="C12">
        <v>3</v>
      </c>
      <c r="D12">
        <v>6</v>
      </c>
      <c r="E12">
        <v>1</v>
      </c>
      <c r="F12" t="s">
        <v>1592</v>
      </c>
      <c r="G12" t="b">
        <v>0</v>
      </c>
      <c r="H12" t="b">
        <v>0</v>
      </c>
    </row>
    <row r="13" spans="1:8">
      <c r="A13" t="s">
        <v>1701</v>
      </c>
      <c r="B13" t="s">
        <v>23</v>
      </c>
      <c r="C13">
        <v>3</v>
      </c>
      <c r="D13">
        <v>6</v>
      </c>
      <c r="E13">
        <v>1</v>
      </c>
      <c r="F13" t="s">
        <v>1526</v>
      </c>
      <c r="G13" t="b">
        <v>0</v>
      </c>
      <c r="H13" t="b">
        <v>0</v>
      </c>
    </row>
    <row r="14" spans="1:8">
      <c r="A14" t="s">
        <v>1700</v>
      </c>
      <c r="B14" t="s">
        <v>23</v>
      </c>
      <c r="C14">
        <v>3</v>
      </c>
      <c r="D14">
        <v>7</v>
      </c>
      <c r="E14">
        <v>1</v>
      </c>
      <c r="F14" t="s">
        <v>4972</v>
      </c>
      <c r="G14" t="b">
        <v>0</v>
      </c>
      <c r="H14" t="b">
        <v>0</v>
      </c>
    </row>
    <row r="15" spans="1:8">
      <c r="A15" t="s">
        <v>1700</v>
      </c>
      <c r="B15" t="s">
        <v>226</v>
      </c>
      <c r="C15">
        <v>3</v>
      </c>
      <c r="D15">
        <v>7</v>
      </c>
      <c r="E15">
        <v>1</v>
      </c>
      <c r="F15" t="s">
        <v>5784</v>
      </c>
      <c r="G15" t="b">
        <v>0</v>
      </c>
      <c r="H15" t="b">
        <v>0</v>
      </c>
    </row>
    <row r="16" spans="1:8">
      <c r="A16" t="s">
        <v>1698</v>
      </c>
      <c r="B16" t="s">
        <v>27</v>
      </c>
      <c r="C16">
        <v>3</v>
      </c>
      <c r="D16">
        <v>8</v>
      </c>
      <c r="E16">
        <v>1</v>
      </c>
      <c r="F16" t="s">
        <v>172</v>
      </c>
      <c r="G16" t="b">
        <v>0</v>
      </c>
      <c r="H16" t="b">
        <v>0</v>
      </c>
    </row>
    <row r="17" spans="1:8">
      <c r="A17" t="s">
        <v>1698</v>
      </c>
      <c r="B17" t="s">
        <v>23</v>
      </c>
      <c r="C17">
        <v>3</v>
      </c>
      <c r="D17">
        <v>8</v>
      </c>
      <c r="E17">
        <v>1</v>
      </c>
      <c r="F17" t="s">
        <v>1531</v>
      </c>
      <c r="G17" t="b">
        <v>0</v>
      </c>
      <c r="H17" t="b">
        <v>0</v>
      </c>
    </row>
    <row r="18" spans="1:8">
      <c r="A18" t="s">
        <v>1700</v>
      </c>
      <c r="B18" t="s">
        <v>226</v>
      </c>
      <c r="C18">
        <v>3</v>
      </c>
      <c r="D18">
        <v>9</v>
      </c>
      <c r="E18">
        <v>1</v>
      </c>
      <c r="F18" t="s">
        <v>5780</v>
      </c>
      <c r="G18" t="b">
        <v>0</v>
      </c>
      <c r="H18" t="b">
        <v>0</v>
      </c>
    </row>
    <row r="19" spans="1:8">
      <c r="A19" t="s">
        <v>1700</v>
      </c>
      <c r="B19" t="s">
        <v>1720</v>
      </c>
      <c r="C19">
        <v>3</v>
      </c>
      <c r="D19">
        <v>9</v>
      </c>
      <c r="E19">
        <v>1</v>
      </c>
      <c r="F19" t="s">
        <v>5352</v>
      </c>
      <c r="G19" t="b">
        <v>0</v>
      </c>
      <c r="H19" t="b">
        <v>0</v>
      </c>
    </row>
    <row r="20" spans="1:8">
      <c r="A20" t="s">
        <v>1701</v>
      </c>
      <c r="B20" t="s">
        <v>30</v>
      </c>
      <c r="C20">
        <v>2</v>
      </c>
      <c r="D20">
        <v>10</v>
      </c>
      <c r="E20">
        <v>1</v>
      </c>
      <c r="F20" t="s">
        <v>1549</v>
      </c>
      <c r="G20" t="b">
        <v>0</v>
      </c>
      <c r="H20" t="b">
        <v>0</v>
      </c>
    </row>
    <row r="21" spans="1:8">
      <c r="A21" t="s">
        <v>1701</v>
      </c>
      <c r="B21" t="s">
        <v>27</v>
      </c>
      <c r="C21">
        <v>2</v>
      </c>
      <c r="D21">
        <v>10</v>
      </c>
      <c r="E21">
        <v>1</v>
      </c>
      <c r="F21" t="s">
        <v>5081</v>
      </c>
      <c r="G21" t="b">
        <v>0</v>
      </c>
      <c r="H21" t="b">
        <v>0</v>
      </c>
    </row>
    <row r="22" spans="1:8">
      <c r="A22" t="s">
        <v>1701</v>
      </c>
      <c r="B22" t="s">
        <v>30</v>
      </c>
      <c r="C22">
        <v>2</v>
      </c>
      <c r="D22">
        <v>11</v>
      </c>
      <c r="E22">
        <v>1</v>
      </c>
      <c r="F22" t="s">
        <v>5457</v>
      </c>
      <c r="G22" t="b">
        <v>0</v>
      </c>
      <c r="H22" t="b">
        <v>0</v>
      </c>
    </row>
    <row r="23" spans="1:8">
      <c r="A23" t="s">
        <v>1699</v>
      </c>
      <c r="B23" t="s">
        <v>23</v>
      </c>
      <c r="C23">
        <v>2</v>
      </c>
      <c r="D23">
        <v>11</v>
      </c>
      <c r="E23">
        <v>1</v>
      </c>
      <c r="F23" t="s">
        <v>4876</v>
      </c>
      <c r="G23" t="b">
        <v>0</v>
      </c>
      <c r="H23" t="b">
        <v>0</v>
      </c>
    </row>
    <row r="24" spans="1:8">
      <c r="A24" t="s">
        <v>1698</v>
      </c>
      <c r="B24" t="s">
        <v>30</v>
      </c>
      <c r="C24">
        <v>2</v>
      </c>
      <c r="D24">
        <v>12</v>
      </c>
      <c r="E24">
        <v>1</v>
      </c>
      <c r="F24" t="s">
        <v>171</v>
      </c>
      <c r="G24" t="b">
        <v>0</v>
      </c>
      <c r="H24" t="b">
        <v>0</v>
      </c>
    </row>
    <row r="25" spans="1:8">
      <c r="A25" t="s">
        <v>1698</v>
      </c>
      <c r="B25" t="s">
        <v>27</v>
      </c>
      <c r="C25">
        <v>2</v>
      </c>
      <c r="D25">
        <v>12</v>
      </c>
      <c r="E25">
        <v>1</v>
      </c>
      <c r="F25" t="s">
        <v>172</v>
      </c>
      <c r="G25" t="b">
        <v>0</v>
      </c>
      <c r="H25" t="b">
        <v>0</v>
      </c>
    </row>
    <row r="26" spans="1:8">
      <c r="A26" t="s">
        <v>1701</v>
      </c>
      <c r="B26" t="s">
        <v>30</v>
      </c>
      <c r="C26">
        <v>2</v>
      </c>
      <c r="D26">
        <v>13</v>
      </c>
      <c r="E26">
        <v>1</v>
      </c>
      <c r="F26" t="s">
        <v>5455</v>
      </c>
      <c r="G26" t="b">
        <v>0</v>
      </c>
      <c r="H26" t="b">
        <v>0</v>
      </c>
    </row>
    <row r="27" spans="1:8">
      <c r="A27" t="s">
        <v>1701</v>
      </c>
      <c r="B27" t="s">
        <v>27</v>
      </c>
      <c r="C27">
        <v>2</v>
      </c>
      <c r="D27">
        <v>13</v>
      </c>
      <c r="E27">
        <v>1</v>
      </c>
      <c r="F27" t="s">
        <v>5082</v>
      </c>
      <c r="G27" t="b">
        <v>0</v>
      </c>
      <c r="H27" t="b">
        <v>0</v>
      </c>
    </row>
    <row r="28" spans="1:8">
      <c r="A28" t="s">
        <v>1700</v>
      </c>
      <c r="B28" t="s">
        <v>27</v>
      </c>
      <c r="C28">
        <v>2</v>
      </c>
      <c r="D28">
        <v>14</v>
      </c>
      <c r="E28">
        <v>1</v>
      </c>
      <c r="F28" t="s">
        <v>5541</v>
      </c>
      <c r="G28" t="b">
        <v>0</v>
      </c>
      <c r="H28" t="b">
        <v>0</v>
      </c>
    </row>
    <row r="29" spans="1:8">
      <c r="A29" t="s">
        <v>1699</v>
      </c>
      <c r="B29" t="s">
        <v>23</v>
      </c>
      <c r="C29">
        <v>2</v>
      </c>
      <c r="D29">
        <v>14</v>
      </c>
      <c r="E29">
        <v>1</v>
      </c>
      <c r="F29" t="s">
        <v>4875</v>
      </c>
      <c r="G29" t="b">
        <v>0</v>
      </c>
      <c r="H29" t="b">
        <v>0</v>
      </c>
    </row>
    <row r="30" spans="1:8">
      <c r="A30" t="s">
        <v>1702</v>
      </c>
      <c r="B30" t="s">
        <v>30</v>
      </c>
      <c r="C30">
        <v>2</v>
      </c>
      <c r="D30">
        <v>15</v>
      </c>
      <c r="E30">
        <v>1</v>
      </c>
      <c r="F30" t="s">
        <v>5666</v>
      </c>
      <c r="G30" t="b">
        <v>0</v>
      </c>
      <c r="H30" t="b">
        <v>0</v>
      </c>
    </row>
    <row r="31" spans="1:8">
      <c r="A31" t="s">
        <v>1700</v>
      </c>
      <c r="B31" t="s">
        <v>30</v>
      </c>
      <c r="C31">
        <v>1</v>
      </c>
      <c r="D31">
        <v>16</v>
      </c>
      <c r="E31">
        <v>1</v>
      </c>
      <c r="F31" t="s">
        <v>5222</v>
      </c>
      <c r="G31" t="b">
        <v>0</v>
      </c>
      <c r="H31" t="b">
        <v>0</v>
      </c>
    </row>
    <row r="32" spans="1:8">
      <c r="A32" t="s">
        <v>1700</v>
      </c>
      <c r="B32" t="s">
        <v>27</v>
      </c>
      <c r="C32">
        <v>1</v>
      </c>
      <c r="D32">
        <v>16</v>
      </c>
      <c r="E32">
        <v>1</v>
      </c>
      <c r="F32" t="s">
        <v>1647</v>
      </c>
      <c r="G32" t="b">
        <v>0</v>
      </c>
      <c r="H32" t="b">
        <v>0</v>
      </c>
    </row>
    <row r="33" spans="1:8">
      <c r="A33" t="s">
        <v>1700</v>
      </c>
      <c r="B33" t="s">
        <v>30</v>
      </c>
      <c r="C33">
        <v>1</v>
      </c>
      <c r="D33">
        <v>17</v>
      </c>
      <c r="E33">
        <v>1</v>
      </c>
      <c r="F33" t="s">
        <v>5219</v>
      </c>
      <c r="G33" t="b">
        <v>0</v>
      </c>
      <c r="H33" t="b">
        <v>0</v>
      </c>
    </row>
    <row r="34" spans="1:8">
      <c r="A34" t="s">
        <v>1700</v>
      </c>
      <c r="B34" t="s">
        <v>30</v>
      </c>
      <c r="C34">
        <v>1</v>
      </c>
      <c r="D34">
        <v>18</v>
      </c>
      <c r="E34">
        <v>1</v>
      </c>
      <c r="F34" t="s">
        <v>5230</v>
      </c>
      <c r="G34" t="b">
        <v>0</v>
      </c>
      <c r="H34" t="b">
        <v>0</v>
      </c>
    </row>
    <row r="35" spans="1:8">
      <c r="A35" t="s">
        <v>1700</v>
      </c>
      <c r="B35" t="s">
        <v>27</v>
      </c>
      <c r="C35">
        <v>1</v>
      </c>
      <c r="D35">
        <v>18</v>
      </c>
      <c r="E35">
        <v>1</v>
      </c>
      <c r="F35" t="s">
        <v>5505</v>
      </c>
      <c r="G35" t="b">
        <v>0</v>
      </c>
      <c r="H35" t="b">
        <v>0</v>
      </c>
    </row>
    <row r="36" spans="1:8">
      <c r="A36" t="s">
        <v>1701</v>
      </c>
      <c r="B36" t="s">
        <v>30</v>
      </c>
      <c r="C36">
        <v>1</v>
      </c>
      <c r="D36">
        <v>19</v>
      </c>
      <c r="E36">
        <v>1</v>
      </c>
      <c r="F36" t="s">
        <v>5444</v>
      </c>
      <c r="G36" t="b">
        <v>0</v>
      </c>
      <c r="H36" t="b">
        <v>0</v>
      </c>
    </row>
    <row r="37" spans="1:8">
      <c r="A37" t="s">
        <v>1701</v>
      </c>
      <c r="B37" t="s">
        <v>27</v>
      </c>
      <c r="C37">
        <v>1</v>
      </c>
      <c r="D37">
        <v>19</v>
      </c>
      <c r="E37">
        <v>1</v>
      </c>
      <c r="F37" t="s">
        <v>5371</v>
      </c>
      <c r="G37" t="b">
        <v>0</v>
      </c>
      <c r="H37" t="b">
        <v>0</v>
      </c>
    </row>
    <row r="38" spans="1:8">
      <c r="A38" t="s">
        <v>1701</v>
      </c>
      <c r="B38" t="s">
        <v>30</v>
      </c>
      <c r="C38">
        <v>4</v>
      </c>
      <c r="D38">
        <v>20</v>
      </c>
      <c r="E38">
        <v>2</v>
      </c>
      <c r="F38" t="s">
        <v>1572</v>
      </c>
      <c r="G38" t="b">
        <v>0</v>
      </c>
      <c r="H38" t="b">
        <v>0</v>
      </c>
    </row>
    <row r="39" spans="1:8">
      <c r="A39" t="s">
        <v>1698</v>
      </c>
      <c r="B39" t="s">
        <v>30</v>
      </c>
      <c r="C39">
        <v>4</v>
      </c>
      <c r="D39">
        <v>20</v>
      </c>
      <c r="E39">
        <v>2</v>
      </c>
      <c r="F39" t="s">
        <v>5234</v>
      </c>
      <c r="G39" t="b">
        <v>0</v>
      </c>
      <c r="H39" t="b">
        <v>0</v>
      </c>
    </row>
    <row r="40" spans="1:8">
      <c r="A40" t="s">
        <v>1702</v>
      </c>
      <c r="B40" t="s">
        <v>30</v>
      </c>
      <c r="C40">
        <v>4</v>
      </c>
      <c r="D40">
        <v>21</v>
      </c>
      <c r="E40">
        <v>2</v>
      </c>
      <c r="F40" t="s">
        <v>5222</v>
      </c>
      <c r="G40" t="b">
        <v>0</v>
      </c>
      <c r="H40" t="b">
        <v>0</v>
      </c>
    </row>
    <row r="41" spans="1:8">
      <c r="A41" t="s">
        <v>1702</v>
      </c>
      <c r="B41" t="s">
        <v>27</v>
      </c>
      <c r="C41">
        <v>4</v>
      </c>
      <c r="D41">
        <v>21</v>
      </c>
      <c r="E41">
        <v>2</v>
      </c>
      <c r="F41" t="s">
        <v>5193</v>
      </c>
      <c r="G41" t="b">
        <v>0</v>
      </c>
      <c r="H41" t="b">
        <v>0</v>
      </c>
    </row>
    <row r="42" spans="1:8">
      <c r="A42" t="s">
        <v>1698</v>
      </c>
      <c r="B42" t="s">
        <v>30</v>
      </c>
      <c r="C42">
        <v>4</v>
      </c>
      <c r="D42">
        <v>22</v>
      </c>
      <c r="E42">
        <v>2</v>
      </c>
      <c r="F42" t="s">
        <v>1560</v>
      </c>
      <c r="G42" t="b">
        <v>0</v>
      </c>
      <c r="H42" t="b">
        <v>0</v>
      </c>
    </row>
    <row r="43" spans="1:8">
      <c r="A43" t="s">
        <v>1698</v>
      </c>
      <c r="B43" t="s">
        <v>27</v>
      </c>
      <c r="C43">
        <v>4</v>
      </c>
      <c r="D43">
        <v>22</v>
      </c>
      <c r="E43">
        <v>2</v>
      </c>
      <c r="F43" t="s">
        <v>5023</v>
      </c>
      <c r="G43" t="b">
        <v>0</v>
      </c>
      <c r="H43" t="b">
        <v>0</v>
      </c>
    </row>
    <row r="44" spans="1:8">
      <c r="A44" t="s">
        <v>1702</v>
      </c>
      <c r="B44" t="s">
        <v>27</v>
      </c>
      <c r="C44">
        <v>4</v>
      </c>
      <c r="D44">
        <v>23</v>
      </c>
      <c r="E44">
        <v>2</v>
      </c>
      <c r="F44" t="s">
        <v>5167</v>
      </c>
      <c r="G44" t="b">
        <v>0</v>
      </c>
      <c r="H44" t="b">
        <v>0</v>
      </c>
    </row>
    <row r="45" spans="1:8">
      <c r="A45" t="s">
        <v>1702</v>
      </c>
      <c r="B45" t="s">
        <v>23</v>
      </c>
      <c r="C45">
        <v>4</v>
      </c>
      <c r="D45">
        <v>23</v>
      </c>
      <c r="E45">
        <v>2</v>
      </c>
      <c r="F45" t="s">
        <v>5843</v>
      </c>
      <c r="G45" t="b">
        <v>0</v>
      </c>
      <c r="H45" t="b">
        <v>0</v>
      </c>
    </row>
    <row r="46" spans="1:8">
      <c r="A46" t="s">
        <v>1700</v>
      </c>
      <c r="B46" t="s">
        <v>30</v>
      </c>
      <c r="C46">
        <v>4</v>
      </c>
      <c r="D46">
        <v>24</v>
      </c>
      <c r="E46">
        <v>2</v>
      </c>
      <c r="F46" t="s">
        <v>170</v>
      </c>
      <c r="G46" t="b">
        <v>0</v>
      </c>
      <c r="H46" t="b">
        <v>0</v>
      </c>
    </row>
    <row r="47" spans="1:8">
      <c r="A47" t="s">
        <v>1700</v>
      </c>
      <c r="B47" t="s">
        <v>27</v>
      </c>
      <c r="C47">
        <v>4</v>
      </c>
      <c r="D47">
        <v>24</v>
      </c>
      <c r="E47">
        <v>2</v>
      </c>
      <c r="F47" t="s">
        <v>172</v>
      </c>
      <c r="G47" t="b">
        <v>0</v>
      </c>
      <c r="H47" t="b">
        <v>0</v>
      </c>
    </row>
    <row r="48" spans="1:8">
      <c r="A48" t="s">
        <v>1699</v>
      </c>
      <c r="B48" t="s">
        <v>23</v>
      </c>
      <c r="C48">
        <v>3</v>
      </c>
      <c r="D48">
        <v>25</v>
      </c>
      <c r="E48">
        <v>2</v>
      </c>
      <c r="F48" t="s">
        <v>4885</v>
      </c>
      <c r="G48" t="b">
        <v>0</v>
      </c>
      <c r="H48" t="b">
        <v>0</v>
      </c>
    </row>
    <row r="49" spans="1:8">
      <c r="A49" t="s">
        <v>1699</v>
      </c>
      <c r="B49" t="s">
        <v>226</v>
      </c>
      <c r="C49">
        <v>3</v>
      </c>
      <c r="D49">
        <v>25</v>
      </c>
      <c r="E49">
        <v>2</v>
      </c>
      <c r="F49" t="s">
        <v>5728</v>
      </c>
      <c r="G49" t="b">
        <v>0</v>
      </c>
      <c r="H49" t="b">
        <v>0</v>
      </c>
    </row>
    <row r="50" spans="1:8">
      <c r="A50" t="s">
        <v>1700</v>
      </c>
      <c r="B50" t="s">
        <v>23</v>
      </c>
      <c r="C50">
        <v>3</v>
      </c>
      <c r="D50">
        <v>26</v>
      </c>
      <c r="E50">
        <v>2</v>
      </c>
      <c r="F50" t="s">
        <v>4953</v>
      </c>
      <c r="G50" t="b">
        <v>0</v>
      </c>
      <c r="H50" t="b">
        <v>0</v>
      </c>
    </row>
    <row r="51" spans="1:8">
      <c r="A51" t="s">
        <v>1700</v>
      </c>
      <c r="B51" t="s">
        <v>226</v>
      </c>
      <c r="C51">
        <v>3</v>
      </c>
      <c r="D51">
        <v>26</v>
      </c>
      <c r="E51">
        <v>2</v>
      </c>
      <c r="F51" t="s">
        <v>5768</v>
      </c>
      <c r="G51" t="b">
        <v>0</v>
      </c>
      <c r="H51" t="b">
        <v>0</v>
      </c>
    </row>
    <row r="52" spans="1:8">
      <c r="A52" t="s">
        <v>1700</v>
      </c>
      <c r="B52" t="s">
        <v>30</v>
      </c>
      <c r="C52">
        <v>3</v>
      </c>
      <c r="D52">
        <v>27</v>
      </c>
      <c r="E52">
        <v>2</v>
      </c>
      <c r="F52" t="s">
        <v>1554</v>
      </c>
      <c r="G52" t="b">
        <v>0</v>
      </c>
      <c r="H52" t="b">
        <v>0</v>
      </c>
    </row>
    <row r="53" spans="1:8">
      <c r="A53" t="s">
        <v>1700</v>
      </c>
      <c r="B53" t="s">
        <v>27</v>
      </c>
      <c r="C53">
        <v>3</v>
      </c>
      <c r="D53">
        <v>27</v>
      </c>
      <c r="E53">
        <v>2</v>
      </c>
      <c r="F53" t="s">
        <v>5099</v>
      </c>
      <c r="G53" t="b">
        <v>0</v>
      </c>
      <c r="H53" t="b">
        <v>0</v>
      </c>
    </row>
    <row r="54" spans="1:8">
      <c r="A54" t="s">
        <v>1701</v>
      </c>
      <c r="B54" t="s">
        <v>27</v>
      </c>
      <c r="C54">
        <v>3</v>
      </c>
      <c r="D54">
        <v>28</v>
      </c>
      <c r="E54">
        <v>2</v>
      </c>
      <c r="F54" t="s">
        <v>181</v>
      </c>
      <c r="G54" t="b">
        <v>0</v>
      </c>
      <c r="H54" t="b">
        <v>0</v>
      </c>
    </row>
    <row r="55" spans="1:8">
      <c r="A55" t="s">
        <v>1701</v>
      </c>
      <c r="B55" t="s">
        <v>23</v>
      </c>
      <c r="C55">
        <v>3</v>
      </c>
      <c r="D55">
        <v>28</v>
      </c>
      <c r="E55">
        <v>2</v>
      </c>
      <c r="F55" t="s">
        <v>1604</v>
      </c>
      <c r="G55" t="b">
        <v>0</v>
      </c>
      <c r="H55" t="b">
        <v>0</v>
      </c>
    </row>
    <row r="56" spans="1:8">
      <c r="A56" t="s">
        <v>1700</v>
      </c>
      <c r="B56" t="s">
        <v>30</v>
      </c>
      <c r="C56">
        <v>3</v>
      </c>
      <c r="D56">
        <v>29</v>
      </c>
      <c r="E56">
        <v>2</v>
      </c>
      <c r="F56" t="s">
        <v>1554</v>
      </c>
      <c r="G56" t="b">
        <v>0</v>
      </c>
      <c r="H56" t="b">
        <v>0</v>
      </c>
    </row>
    <row r="57" spans="1:8">
      <c r="A57" t="s">
        <v>1700</v>
      </c>
      <c r="B57" t="s">
        <v>27</v>
      </c>
      <c r="C57">
        <v>3</v>
      </c>
      <c r="D57">
        <v>29</v>
      </c>
      <c r="E57">
        <v>2</v>
      </c>
      <c r="F57" t="s">
        <v>5099</v>
      </c>
      <c r="G57" t="b">
        <v>0</v>
      </c>
      <c r="H57" t="b">
        <v>0</v>
      </c>
    </row>
    <row r="58" spans="1:8">
      <c r="A58" t="s">
        <v>1701</v>
      </c>
      <c r="B58" t="s">
        <v>30</v>
      </c>
      <c r="C58">
        <v>3</v>
      </c>
      <c r="D58">
        <v>30</v>
      </c>
      <c r="E58">
        <v>2</v>
      </c>
      <c r="F58" t="s">
        <v>1550</v>
      </c>
      <c r="G58" t="b">
        <v>0</v>
      </c>
      <c r="H58" t="b">
        <v>0</v>
      </c>
    </row>
    <row r="59" spans="1:8">
      <c r="A59" t="s">
        <v>1701</v>
      </c>
      <c r="B59" t="s">
        <v>27</v>
      </c>
      <c r="C59">
        <v>3</v>
      </c>
      <c r="D59">
        <v>30</v>
      </c>
      <c r="E59">
        <v>2</v>
      </c>
      <c r="F59" t="s">
        <v>181</v>
      </c>
      <c r="G59" t="b">
        <v>0</v>
      </c>
      <c r="H59" t="b">
        <v>0</v>
      </c>
    </row>
    <row r="60" spans="1:8">
      <c r="A60" t="s">
        <v>1702</v>
      </c>
      <c r="B60" t="s">
        <v>30</v>
      </c>
      <c r="C60">
        <v>2</v>
      </c>
      <c r="D60">
        <v>31</v>
      </c>
      <c r="E60">
        <v>2</v>
      </c>
      <c r="F60" t="s">
        <v>166</v>
      </c>
      <c r="G60" t="b">
        <v>0</v>
      </c>
      <c r="H60" t="b">
        <v>0</v>
      </c>
    </row>
    <row r="61" spans="1:8">
      <c r="A61" t="s">
        <v>1702</v>
      </c>
      <c r="B61" t="s">
        <v>27</v>
      </c>
      <c r="C61">
        <v>2</v>
      </c>
      <c r="D61">
        <v>31</v>
      </c>
      <c r="E61">
        <v>2</v>
      </c>
      <c r="F61" t="s">
        <v>5142</v>
      </c>
      <c r="G61" t="b">
        <v>0</v>
      </c>
      <c r="H61" t="b">
        <v>0</v>
      </c>
    </row>
    <row r="62" spans="1:8">
      <c r="A62" t="s">
        <v>1702</v>
      </c>
      <c r="B62" t="s">
        <v>30</v>
      </c>
      <c r="C62">
        <v>2</v>
      </c>
      <c r="D62">
        <v>32</v>
      </c>
      <c r="E62">
        <v>2</v>
      </c>
      <c r="F62" t="s">
        <v>5653</v>
      </c>
      <c r="G62" t="b">
        <v>0</v>
      </c>
      <c r="H62" t="b">
        <v>0</v>
      </c>
    </row>
    <row r="63" spans="1:8">
      <c r="A63" t="s">
        <v>1702</v>
      </c>
      <c r="B63" t="s">
        <v>27</v>
      </c>
      <c r="C63">
        <v>2</v>
      </c>
      <c r="D63">
        <v>32</v>
      </c>
      <c r="E63">
        <v>2</v>
      </c>
      <c r="F63" t="s">
        <v>211</v>
      </c>
      <c r="G63" t="b">
        <v>0</v>
      </c>
      <c r="H63" t="b">
        <v>0</v>
      </c>
    </row>
    <row r="64" spans="1:8">
      <c r="A64" t="s">
        <v>1700</v>
      </c>
      <c r="B64" t="s">
        <v>30</v>
      </c>
      <c r="C64">
        <v>2</v>
      </c>
      <c r="D64">
        <v>33</v>
      </c>
      <c r="E64">
        <v>2</v>
      </c>
      <c r="F64" t="s">
        <v>5253</v>
      </c>
      <c r="G64" t="b">
        <v>0</v>
      </c>
      <c r="H64" t="b">
        <v>0</v>
      </c>
    </row>
    <row r="65" spans="1:8">
      <c r="A65" t="s">
        <v>1700</v>
      </c>
      <c r="B65" t="s">
        <v>27</v>
      </c>
      <c r="C65">
        <v>2</v>
      </c>
      <c r="D65">
        <v>33</v>
      </c>
      <c r="E65">
        <v>2</v>
      </c>
      <c r="F65" t="s">
        <v>1592</v>
      </c>
      <c r="G65" t="b">
        <v>0</v>
      </c>
      <c r="H65" t="b">
        <v>0</v>
      </c>
    </row>
    <row r="66" spans="1:8">
      <c r="A66" t="s">
        <v>1700</v>
      </c>
      <c r="B66" t="s">
        <v>30</v>
      </c>
      <c r="C66">
        <v>2</v>
      </c>
      <c r="D66">
        <v>34</v>
      </c>
      <c r="E66">
        <v>2</v>
      </c>
      <c r="F66" t="s">
        <v>5246</v>
      </c>
      <c r="G66" t="b">
        <v>0</v>
      </c>
      <c r="H66" t="b">
        <v>0</v>
      </c>
    </row>
    <row r="67" spans="1:8">
      <c r="A67" t="s">
        <v>1698</v>
      </c>
      <c r="B67" t="s">
        <v>30</v>
      </c>
      <c r="C67">
        <v>2</v>
      </c>
      <c r="D67">
        <v>34</v>
      </c>
      <c r="E67">
        <v>2</v>
      </c>
      <c r="F67" t="s">
        <v>5388</v>
      </c>
      <c r="G67" t="b">
        <v>0</v>
      </c>
      <c r="H67" t="b">
        <v>0</v>
      </c>
    </row>
    <row r="68" spans="1:8">
      <c r="A68" t="s">
        <v>1701</v>
      </c>
      <c r="B68" t="s">
        <v>30</v>
      </c>
      <c r="C68">
        <v>2</v>
      </c>
      <c r="D68">
        <v>35</v>
      </c>
      <c r="E68">
        <v>2</v>
      </c>
      <c r="F68" t="s">
        <v>1550</v>
      </c>
      <c r="G68" t="b">
        <v>0</v>
      </c>
      <c r="H68" t="b">
        <v>0</v>
      </c>
    </row>
    <row r="69" spans="1:8">
      <c r="A69" t="s">
        <v>1701</v>
      </c>
      <c r="B69" t="s">
        <v>27</v>
      </c>
      <c r="C69">
        <v>2</v>
      </c>
      <c r="D69">
        <v>35</v>
      </c>
      <c r="E69">
        <v>2</v>
      </c>
      <c r="F69" t="s">
        <v>5070</v>
      </c>
      <c r="G69" t="b">
        <v>0</v>
      </c>
      <c r="H69" t="b">
        <v>0</v>
      </c>
    </row>
    <row r="70" spans="1:8">
      <c r="A70" t="s">
        <v>1702</v>
      </c>
      <c r="B70" t="s">
        <v>30</v>
      </c>
      <c r="C70">
        <v>2</v>
      </c>
      <c r="D70">
        <v>36</v>
      </c>
      <c r="E70">
        <v>2</v>
      </c>
      <c r="F70" t="s">
        <v>1563</v>
      </c>
      <c r="G70" t="b">
        <v>0</v>
      </c>
      <c r="H70" t="b">
        <v>0</v>
      </c>
    </row>
    <row r="71" spans="1:8">
      <c r="A71" t="s">
        <v>1699</v>
      </c>
      <c r="B71" t="s">
        <v>23</v>
      </c>
      <c r="C71">
        <v>2</v>
      </c>
      <c r="D71">
        <v>36</v>
      </c>
      <c r="E71">
        <v>2</v>
      </c>
      <c r="F71" t="s">
        <v>4871</v>
      </c>
      <c r="G71" t="b">
        <v>0</v>
      </c>
      <c r="H71" t="b">
        <v>0</v>
      </c>
    </row>
    <row r="72" spans="1:8">
      <c r="A72" t="s">
        <v>1700</v>
      </c>
      <c r="B72" t="s">
        <v>27</v>
      </c>
      <c r="C72">
        <v>2</v>
      </c>
      <c r="D72">
        <v>37</v>
      </c>
      <c r="E72">
        <v>2</v>
      </c>
      <c r="F72" t="s">
        <v>172</v>
      </c>
      <c r="G72" t="b">
        <v>0</v>
      </c>
      <c r="H72" t="b">
        <v>0</v>
      </c>
    </row>
    <row r="73" spans="1:8">
      <c r="A73" t="s">
        <v>1698</v>
      </c>
      <c r="B73" t="s">
        <v>27</v>
      </c>
      <c r="C73">
        <v>2</v>
      </c>
      <c r="D73">
        <v>37</v>
      </c>
      <c r="E73">
        <v>2</v>
      </c>
      <c r="F73" t="s">
        <v>187</v>
      </c>
      <c r="G73" t="b">
        <v>0</v>
      </c>
      <c r="H73" t="b">
        <v>0</v>
      </c>
    </row>
    <row r="74" spans="1:8">
      <c r="A74" t="s">
        <v>1700</v>
      </c>
      <c r="B74" t="s">
        <v>30</v>
      </c>
      <c r="C74">
        <v>1</v>
      </c>
      <c r="D74">
        <v>38</v>
      </c>
      <c r="E74">
        <v>2</v>
      </c>
      <c r="F74" t="s">
        <v>5213</v>
      </c>
      <c r="G74" t="b">
        <v>0</v>
      </c>
      <c r="H74" t="b">
        <v>0</v>
      </c>
    </row>
    <row r="75" spans="1:8">
      <c r="A75" t="s">
        <v>1700</v>
      </c>
      <c r="B75" t="s">
        <v>27</v>
      </c>
      <c r="C75">
        <v>1</v>
      </c>
      <c r="D75">
        <v>38</v>
      </c>
      <c r="E75">
        <v>2</v>
      </c>
      <c r="F75" t="s">
        <v>5168</v>
      </c>
      <c r="G75" t="b">
        <v>0</v>
      </c>
      <c r="H75" t="b">
        <v>0</v>
      </c>
    </row>
    <row r="76" spans="1:8">
      <c r="A76" t="s">
        <v>1700</v>
      </c>
      <c r="B76" t="s">
        <v>30</v>
      </c>
      <c r="C76">
        <v>1</v>
      </c>
      <c r="D76">
        <v>39</v>
      </c>
      <c r="E76">
        <v>2</v>
      </c>
      <c r="F76" t="s">
        <v>166</v>
      </c>
      <c r="G76" t="b">
        <v>0</v>
      </c>
      <c r="H76" t="b">
        <v>0</v>
      </c>
    </row>
    <row r="77" spans="1:8">
      <c r="A77" t="s">
        <v>1700</v>
      </c>
      <c r="B77" t="s">
        <v>27</v>
      </c>
      <c r="C77">
        <v>1</v>
      </c>
      <c r="D77">
        <v>39</v>
      </c>
      <c r="E77">
        <v>2</v>
      </c>
      <c r="F77" t="s">
        <v>5496</v>
      </c>
      <c r="G77" t="b">
        <v>0</v>
      </c>
      <c r="H77" t="b">
        <v>0</v>
      </c>
    </row>
    <row r="78" spans="1:8">
      <c r="A78" t="s">
        <v>1700</v>
      </c>
      <c r="B78" t="s">
        <v>27</v>
      </c>
      <c r="C78">
        <v>4</v>
      </c>
      <c r="D78">
        <v>40</v>
      </c>
      <c r="E78">
        <v>1</v>
      </c>
      <c r="F78" t="s">
        <v>5629</v>
      </c>
      <c r="G78" t="b">
        <v>0</v>
      </c>
      <c r="H78" t="b">
        <v>0</v>
      </c>
    </row>
    <row r="79" spans="1:8">
      <c r="A79" t="s">
        <v>1700</v>
      </c>
      <c r="B79" t="s">
        <v>23</v>
      </c>
      <c r="C79">
        <v>4</v>
      </c>
      <c r="D79">
        <v>40</v>
      </c>
      <c r="E79">
        <v>1</v>
      </c>
      <c r="F79" t="s">
        <v>1658</v>
      </c>
      <c r="G79" t="b">
        <v>0</v>
      </c>
      <c r="H79" t="b">
        <v>0</v>
      </c>
    </row>
    <row r="80" spans="1:8">
      <c r="A80" t="s">
        <v>1699</v>
      </c>
      <c r="B80" t="s">
        <v>23</v>
      </c>
      <c r="C80">
        <v>4</v>
      </c>
      <c r="D80">
        <v>41</v>
      </c>
      <c r="E80">
        <v>1</v>
      </c>
      <c r="F80" t="s">
        <v>1610</v>
      </c>
      <c r="G80" t="b">
        <v>0</v>
      </c>
      <c r="H80" t="b">
        <v>0</v>
      </c>
    </row>
    <row r="81" spans="1:8">
      <c r="A81" t="s">
        <v>1699</v>
      </c>
      <c r="B81" t="s">
        <v>226</v>
      </c>
      <c r="C81">
        <v>4</v>
      </c>
      <c r="D81">
        <v>41</v>
      </c>
      <c r="E81">
        <v>1</v>
      </c>
      <c r="F81" t="s">
        <v>1538</v>
      </c>
      <c r="G81" t="b">
        <v>0</v>
      </c>
      <c r="H81" t="b">
        <v>0</v>
      </c>
    </row>
    <row r="82" spans="1:8">
      <c r="A82" t="s">
        <v>1698</v>
      </c>
      <c r="B82" t="s">
        <v>27</v>
      </c>
      <c r="C82">
        <v>4</v>
      </c>
      <c r="D82">
        <v>42</v>
      </c>
      <c r="E82">
        <v>1</v>
      </c>
      <c r="F82" t="s">
        <v>5058</v>
      </c>
      <c r="G82" t="b">
        <v>0</v>
      </c>
      <c r="H82" t="b">
        <v>0</v>
      </c>
    </row>
    <row r="83" spans="1:8">
      <c r="A83" t="s">
        <v>1698</v>
      </c>
      <c r="B83" t="s">
        <v>23</v>
      </c>
      <c r="C83">
        <v>4</v>
      </c>
      <c r="D83">
        <v>42</v>
      </c>
      <c r="E83">
        <v>1</v>
      </c>
      <c r="F83" t="s">
        <v>5432</v>
      </c>
      <c r="G83" t="b">
        <v>0</v>
      </c>
      <c r="H83" t="b">
        <v>0</v>
      </c>
    </row>
    <row r="84" spans="1:8">
      <c r="A84" t="s">
        <v>1702</v>
      </c>
      <c r="B84" t="s">
        <v>30</v>
      </c>
      <c r="C84">
        <v>4</v>
      </c>
      <c r="D84">
        <v>44</v>
      </c>
      <c r="E84">
        <v>1</v>
      </c>
      <c r="F84" t="s">
        <v>5283</v>
      </c>
      <c r="G84" t="b">
        <v>0</v>
      </c>
      <c r="H84" t="b">
        <v>0</v>
      </c>
    </row>
    <row r="85" spans="1:8">
      <c r="A85" t="s">
        <v>1702</v>
      </c>
      <c r="B85" t="s">
        <v>27</v>
      </c>
      <c r="C85">
        <v>4</v>
      </c>
      <c r="D85">
        <v>44</v>
      </c>
      <c r="E85">
        <v>1</v>
      </c>
      <c r="F85" t="s">
        <v>1645</v>
      </c>
      <c r="G85" t="b">
        <v>0</v>
      </c>
      <c r="H85" t="b">
        <v>0</v>
      </c>
    </row>
    <row r="86" spans="1:8">
      <c r="A86" t="s">
        <v>1701</v>
      </c>
      <c r="B86" t="s">
        <v>27</v>
      </c>
      <c r="C86">
        <v>4</v>
      </c>
      <c r="D86">
        <v>45</v>
      </c>
      <c r="E86">
        <v>1</v>
      </c>
      <c r="F86" t="s">
        <v>5121</v>
      </c>
      <c r="G86" t="b">
        <v>0</v>
      </c>
      <c r="H86" t="b">
        <v>0</v>
      </c>
    </row>
    <row r="87" spans="1:8">
      <c r="A87" t="s">
        <v>1701</v>
      </c>
      <c r="B87" t="s">
        <v>23</v>
      </c>
      <c r="C87">
        <v>4</v>
      </c>
      <c r="D87">
        <v>45</v>
      </c>
      <c r="E87">
        <v>1</v>
      </c>
      <c r="F87" t="s">
        <v>196</v>
      </c>
      <c r="G87" t="b">
        <v>0</v>
      </c>
      <c r="H87" t="b">
        <v>0</v>
      </c>
    </row>
    <row r="88" spans="1:8">
      <c r="A88" t="s">
        <v>1701</v>
      </c>
      <c r="B88" t="s">
        <v>30</v>
      </c>
      <c r="C88">
        <v>3</v>
      </c>
      <c r="D88">
        <v>46</v>
      </c>
      <c r="E88">
        <v>1</v>
      </c>
      <c r="F88" t="s">
        <v>5833</v>
      </c>
      <c r="G88" t="b">
        <v>0</v>
      </c>
      <c r="H88" t="b">
        <v>0</v>
      </c>
    </row>
    <row r="89" spans="1:8">
      <c r="A89" t="s">
        <v>1701</v>
      </c>
      <c r="B89" t="s">
        <v>27</v>
      </c>
      <c r="C89">
        <v>3</v>
      </c>
      <c r="D89">
        <v>46</v>
      </c>
      <c r="E89">
        <v>1</v>
      </c>
      <c r="F89" t="s">
        <v>185</v>
      </c>
      <c r="G89" t="b">
        <v>0</v>
      </c>
      <c r="H89" t="b">
        <v>0</v>
      </c>
    </row>
    <row r="90" spans="1:8">
      <c r="A90" t="s">
        <v>1700</v>
      </c>
      <c r="B90" t="s">
        <v>226</v>
      </c>
      <c r="C90">
        <v>3</v>
      </c>
      <c r="D90">
        <v>47</v>
      </c>
      <c r="E90">
        <v>1</v>
      </c>
      <c r="F90" t="s">
        <v>5785</v>
      </c>
      <c r="G90" t="b">
        <v>0</v>
      </c>
      <c r="H90" t="b">
        <v>0</v>
      </c>
    </row>
    <row r="91" spans="1:8">
      <c r="A91" t="s">
        <v>1700</v>
      </c>
      <c r="B91" t="s">
        <v>1720</v>
      </c>
      <c r="C91">
        <v>3</v>
      </c>
      <c r="D91">
        <v>47</v>
      </c>
      <c r="E91">
        <v>1</v>
      </c>
      <c r="F91" t="s">
        <v>5351</v>
      </c>
      <c r="G91" t="b">
        <v>0</v>
      </c>
      <c r="H91" t="b">
        <v>0</v>
      </c>
    </row>
    <row r="92" spans="1:8">
      <c r="A92" t="s">
        <v>1699</v>
      </c>
      <c r="B92" t="s">
        <v>23</v>
      </c>
      <c r="C92">
        <v>3</v>
      </c>
      <c r="D92">
        <v>48</v>
      </c>
      <c r="E92">
        <v>1</v>
      </c>
      <c r="F92" t="s">
        <v>4907</v>
      </c>
      <c r="G92" t="b">
        <v>0</v>
      </c>
      <c r="H92" t="b">
        <v>0</v>
      </c>
    </row>
    <row r="93" spans="1:8">
      <c r="A93" t="s">
        <v>1699</v>
      </c>
      <c r="B93" t="s">
        <v>226</v>
      </c>
      <c r="C93">
        <v>3</v>
      </c>
      <c r="D93">
        <v>48</v>
      </c>
      <c r="E93">
        <v>1</v>
      </c>
      <c r="F93" t="s">
        <v>5745</v>
      </c>
      <c r="G93" t="b">
        <v>0</v>
      </c>
      <c r="H93" t="b">
        <v>0</v>
      </c>
    </row>
    <row r="94" spans="1:8">
      <c r="A94" t="s">
        <v>1698</v>
      </c>
      <c r="B94" t="s">
        <v>27</v>
      </c>
      <c r="C94">
        <v>3</v>
      </c>
      <c r="D94">
        <v>49</v>
      </c>
      <c r="E94">
        <v>1</v>
      </c>
      <c r="F94" t="s">
        <v>5036</v>
      </c>
      <c r="G94" t="b">
        <v>0</v>
      </c>
      <c r="H94" t="b">
        <v>0</v>
      </c>
    </row>
    <row r="95" spans="1:8">
      <c r="A95" t="s">
        <v>1698</v>
      </c>
      <c r="B95" t="s">
        <v>23</v>
      </c>
      <c r="C95">
        <v>3</v>
      </c>
      <c r="D95">
        <v>49</v>
      </c>
      <c r="E95">
        <v>1</v>
      </c>
      <c r="F95" t="s">
        <v>4926</v>
      </c>
      <c r="G95" t="b">
        <v>0</v>
      </c>
      <c r="H95" t="b">
        <v>0</v>
      </c>
    </row>
    <row r="96" spans="1:8">
      <c r="A96" t="s">
        <v>1699</v>
      </c>
      <c r="B96" t="s">
        <v>23</v>
      </c>
      <c r="C96">
        <v>3</v>
      </c>
      <c r="D96">
        <v>50</v>
      </c>
      <c r="E96">
        <v>1</v>
      </c>
      <c r="F96" t="s">
        <v>1531</v>
      </c>
      <c r="G96" t="b">
        <v>0</v>
      </c>
      <c r="H96" t="b">
        <v>0</v>
      </c>
    </row>
    <row r="97" spans="1:8">
      <c r="A97" t="s">
        <v>1699</v>
      </c>
      <c r="B97" t="s">
        <v>226</v>
      </c>
      <c r="C97">
        <v>3</v>
      </c>
      <c r="D97">
        <v>50</v>
      </c>
      <c r="E97">
        <v>1</v>
      </c>
      <c r="F97" t="s">
        <v>1536</v>
      </c>
      <c r="G97" t="b">
        <v>0</v>
      </c>
      <c r="H97" t="b">
        <v>0</v>
      </c>
    </row>
    <row r="98" spans="1:8">
      <c r="A98" t="s">
        <v>1700</v>
      </c>
      <c r="B98" t="s">
        <v>27</v>
      </c>
      <c r="C98">
        <v>3</v>
      </c>
      <c r="D98">
        <v>51</v>
      </c>
      <c r="E98">
        <v>1</v>
      </c>
      <c r="F98" t="s">
        <v>127</v>
      </c>
      <c r="G98" t="b">
        <v>0</v>
      </c>
      <c r="H98" t="b">
        <v>0</v>
      </c>
    </row>
    <row r="99" spans="1:8">
      <c r="A99" t="s">
        <v>1700</v>
      </c>
      <c r="B99" t="s">
        <v>23</v>
      </c>
      <c r="C99">
        <v>3</v>
      </c>
      <c r="D99">
        <v>51</v>
      </c>
      <c r="E99">
        <v>1</v>
      </c>
      <c r="F99" t="s">
        <v>133</v>
      </c>
      <c r="G99" t="b">
        <v>0</v>
      </c>
      <c r="H99" t="b">
        <v>0</v>
      </c>
    </row>
    <row r="100" spans="1:8">
      <c r="A100" t="s">
        <v>1702</v>
      </c>
      <c r="B100" t="s">
        <v>30</v>
      </c>
      <c r="C100">
        <v>3</v>
      </c>
      <c r="D100">
        <v>52</v>
      </c>
      <c r="E100">
        <v>1</v>
      </c>
      <c r="F100" t="s">
        <v>5237</v>
      </c>
      <c r="G100" t="b">
        <v>0</v>
      </c>
      <c r="H100" t="b">
        <v>0</v>
      </c>
    </row>
    <row r="101" spans="1:8">
      <c r="A101" t="s">
        <v>1702</v>
      </c>
      <c r="B101" t="s">
        <v>27</v>
      </c>
      <c r="C101">
        <v>3</v>
      </c>
      <c r="D101">
        <v>52</v>
      </c>
      <c r="E101">
        <v>1</v>
      </c>
      <c r="F101" t="s">
        <v>5175</v>
      </c>
      <c r="G101" t="b">
        <v>0</v>
      </c>
      <c r="H101" t="b">
        <v>0</v>
      </c>
    </row>
    <row r="102" spans="1:8">
      <c r="A102" t="s">
        <v>1700</v>
      </c>
      <c r="B102" t="s">
        <v>27</v>
      </c>
      <c r="C102">
        <v>3</v>
      </c>
      <c r="D102">
        <v>53</v>
      </c>
      <c r="E102">
        <v>1</v>
      </c>
      <c r="F102" t="s">
        <v>179</v>
      </c>
      <c r="G102" t="b">
        <v>0</v>
      </c>
      <c r="H102" t="b">
        <v>0</v>
      </c>
    </row>
    <row r="103" spans="1:8">
      <c r="A103" t="s">
        <v>1700</v>
      </c>
      <c r="B103" t="s">
        <v>23</v>
      </c>
      <c r="C103">
        <v>3</v>
      </c>
      <c r="D103">
        <v>53</v>
      </c>
      <c r="E103">
        <v>1</v>
      </c>
      <c r="F103" t="s">
        <v>4953</v>
      </c>
      <c r="G103" t="b">
        <v>0</v>
      </c>
      <c r="H103" t="b">
        <v>0</v>
      </c>
    </row>
    <row r="104" spans="1:8">
      <c r="A104" t="s">
        <v>1698</v>
      </c>
      <c r="B104" t="s">
        <v>30</v>
      </c>
      <c r="C104">
        <v>2</v>
      </c>
      <c r="D104">
        <v>54</v>
      </c>
      <c r="E104">
        <v>1</v>
      </c>
      <c r="F104" t="s">
        <v>1555</v>
      </c>
      <c r="G104" t="b">
        <v>0</v>
      </c>
      <c r="H104" t="b">
        <v>0</v>
      </c>
    </row>
    <row r="105" spans="1:8">
      <c r="A105" t="s">
        <v>1698</v>
      </c>
      <c r="B105" t="s">
        <v>27</v>
      </c>
      <c r="C105">
        <v>2</v>
      </c>
      <c r="D105">
        <v>54</v>
      </c>
      <c r="E105">
        <v>1</v>
      </c>
      <c r="F105" t="s">
        <v>172</v>
      </c>
      <c r="G105" t="b">
        <v>0</v>
      </c>
      <c r="H105" t="b">
        <v>0</v>
      </c>
    </row>
    <row r="106" spans="1:8">
      <c r="A106" t="s">
        <v>1700</v>
      </c>
      <c r="B106" t="s">
        <v>30</v>
      </c>
      <c r="C106">
        <v>2</v>
      </c>
      <c r="D106">
        <v>55</v>
      </c>
      <c r="E106">
        <v>1</v>
      </c>
      <c r="F106" t="s">
        <v>5257</v>
      </c>
      <c r="G106" t="b">
        <v>0</v>
      </c>
      <c r="H106" t="b">
        <v>0</v>
      </c>
    </row>
    <row r="107" spans="1:8">
      <c r="A107" t="s">
        <v>1700</v>
      </c>
      <c r="B107" t="s">
        <v>27</v>
      </c>
      <c r="C107">
        <v>2</v>
      </c>
      <c r="D107">
        <v>55</v>
      </c>
      <c r="E107">
        <v>1</v>
      </c>
      <c r="F107" t="s">
        <v>172</v>
      </c>
      <c r="G107" t="b">
        <v>0</v>
      </c>
      <c r="H107" t="b">
        <v>0</v>
      </c>
    </row>
    <row r="108" spans="1:8">
      <c r="A108" t="s">
        <v>1701</v>
      </c>
      <c r="B108" t="s">
        <v>30</v>
      </c>
      <c r="C108">
        <v>2</v>
      </c>
      <c r="D108">
        <v>56</v>
      </c>
      <c r="E108">
        <v>1</v>
      </c>
      <c r="F108" t="s">
        <v>1552</v>
      </c>
      <c r="G108" t="b">
        <v>0</v>
      </c>
      <c r="H108" t="b">
        <v>0</v>
      </c>
    </row>
    <row r="109" spans="1:8">
      <c r="A109" t="s">
        <v>1701</v>
      </c>
      <c r="B109" t="s">
        <v>27</v>
      </c>
      <c r="C109">
        <v>2</v>
      </c>
      <c r="D109">
        <v>56</v>
      </c>
      <c r="E109">
        <v>1</v>
      </c>
      <c r="F109" t="s">
        <v>1628</v>
      </c>
      <c r="G109" t="b">
        <v>0</v>
      </c>
      <c r="H109" t="b">
        <v>0</v>
      </c>
    </row>
    <row r="110" spans="1:8">
      <c r="A110" t="s">
        <v>1700</v>
      </c>
      <c r="B110" t="s">
        <v>27</v>
      </c>
      <c r="C110">
        <v>2</v>
      </c>
      <c r="D110">
        <v>57</v>
      </c>
      <c r="E110">
        <v>1</v>
      </c>
      <c r="F110" t="s">
        <v>179</v>
      </c>
      <c r="G110" t="b">
        <v>0</v>
      </c>
      <c r="H110" t="b">
        <v>0</v>
      </c>
    </row>
    <row r="111" spans="1:8">
      <c r="A111" t="s">
        <v>1700</v>
      </c>
      <c r="B111" t="s">
        <v>23</v>
      </c>
      <c r="C111">
        <v>2</v>
      </c>
      <c r="D111">
        <v>57</v>
      </c>
      <c r="E111">
        <v>1</v>
      </c>
      <c r="F111" t="s">
        <v>4940</v>
      </c>
      <c r="G111" t="b">
        <v>0</v>
      </c>
      <c r="H111" t="b">
        <v>0</v>
      </c>
    </row>
    <row r="112" spans="1:8">
      <c r="A112" t="s">
        <v>1702</v>
      </c>
      <c r="B112" t="s">
        <v>30</v>
      </c>
      <c r="C112">
        <v>2</v>
      </c>
      <c r="D112">
        <v>58</v>
      </c>
      <c r="E112">
        <v>1</v>
      </c>
      <c r="F112" t="s">
        <v>5381</v>
      </c>
      <c r="G112" t="b">
        <v>0</v>
      </c>
      <c r="H112" t="b">
        <v>0</v>
      </c>
    </row>
    <row r="113" spans="1:8">
      <c r="A113" t="s">
        <v>1702</v>
      </c>
      <c r="B113" t="s">
        <v>27</v>
      </c>
      <c r="C113">
        <v>2</v>
      </c>
      <c r="D113">
        <v>58</v>
      </c>
      <c r="E113">
        <v>1</v>
      </c>
      <c r="F113" t="s">
        <v>5154</v>
      </c>
      <c r="G113" t="b">
        <v>0</v>
      </c>
      <c r="H113" t="b">
        <v>0</v>
      </c>
    </row>
    <row r="114" spans="1:8">
      <c r="A114" t="s">
        <v>1700</v>
      </c>
      <c r="B114" t="s">
        <v>27</v>
      </c>
      <c r="C114">
        <v>1</v>
      </c>
      <c r="D114">
        <v>59</v>
      </c>
      <c r="E114">
        <v>1</v>
      </c>
      <c r="F114" t="s">
        <v>5507</v>
      </c>
      <c r="G114" t="b">
        <v>0</v>
      </c>
      <c r="H114" t="b">
        <v>0</v>
      </c>
    </row>
    <row r="115" spans="1:8">
      <c r="A115" t="s">
        <v>1699</v>
      </c>
      <c r="B115" t="s">
        <v>23</v>
      </c>
      <c r="C115">
        <v>1</v>
      </c>
      <c r="D115">
        <v>59</v>
      </c>
      <c r="E115">
        <v>1</v>
      </c>
      <c r="F115" t="s">
        <v>4855</v>
      </c>
      <c r="G115" t="b">
        <v>0</v>
      </c>
      <c r="H115" t="b">
        <v>0</v>
      </c>
    </row>
    <row r="116" spans="1:8">
      <c r="A116" t="s">
        <v>1700</v>
      </c>
      <c r="B116" t="s">
        <v>30</v>
      </c>
      <c r="C116">
        <v>4</v>
      </c>
      <c r="D116">
        <v>60</v>
      </c>
      <c r="E116">
        <v>2</v>
      </c>
      <c r="F116" t="s">
        <v>175</v>
      </c>
      <c r="G116" t="b">
        <v>0</v>
      </c>
      <c r="H116" t="b">
        <v>0</v>
      </c>
    </row>
    <row r="117" spans="1:8">
      <c r="A117" t="s">
        <v>1700</v>
      </c>
      <c r="B117" t="s">
        <v>27</v>
      </c>
      <c r="C117">
        <v>4</v>
      </c>
      <c r="D117">
        <v>60</v>
      </c>
      <c r="E117">
        <v>2</v>
      </c>
      <c r="F117" t="s">
        <v>5599</v>
      </c>
      <c r="G117" t="b">
        <v>0</v>
      </c>
      <c r="H117" t="b">
        <v>0</v>
      </c>
    </row>
    <row r="118" spans="1:8">
      <c r="A118" t="s">
        <v>1701</v>
      </c>
      <c r="B118" t="s">
        <v>30</v>
      </c>
      <c r="C118">
        <v>4</v>
      </c>
      <c r="D118">
        <v>61</v>
      </c>
      <c r="E118">
        <v>2</v>
      </c>
      <c r="F118" t="s">
        <v>5260</v>
      </c>
      <c r="G118" t="b">
        <v>0</v>
      </c>
      <c r="H118" t="b">
        <v>0</v>
      </c>
    </row>
    <row r="119" spans="1:8">
      <c r="A119" t="s">
        <v>1701</v>
      </c>
      <c r="B119" t="s">
        <v>27</v>
      </c>
      <c r="C119">
        <v>4</v>
      </c>
      <c r="D119">
        <v>61</v>
      </c>
      <c r="E119">
        <v>2</v>
      </c>
      <c r="F119" t="s">
        <v>1635</v>
      </c>
      <c r="G119" t="b">
        <v>0</v>
      </c>
      <c r="H119" t="b">
        <v>0</v>
      </c>
    </row>
    <row r="120" spans="1:8">
      <c r="A120" t="s">
        <v>1700</v>
      </c>
      <c r="B120" t="s">
        <v>30</v>
      </c>
      <c r="C120">
        <v>4</v>
      </c>
      <c r="D120">
        <v>62</v>
      </c>
      <c r="E120">
        <v>2</v>
      </c>
      <c r="F120" t="s">
        <v>220</v>
      </c>
      <c r="G120" t="b">
        <v>0</v>
      </c>
      <c r="H120" t="b">
        <v>0</v>
      </c>
    </row>
    <row r="121" spans="1:8">
      <c r="A121" t="s">
        <v>1701</v>
      </c>
      <c r="B121" t="s">
        <v>30</v>
      </c>
      <c r="C121">
        <v>4</v>
      </c>
      <c r="D121">
        <v>63</v>
      </c>
      <c r="E121">
        <v>2</v>
      </c>
      <c r="F121" t="s">
        <v>1572</v>
      </c>
      <c r="G121" t="b">
        <v>0</v>
      </c>
      <c r="H121" t="b">
        <v>0</v>
      </c>
    </row>
    <row r="122" spans="1:8">
      <c r="A122" t="s">
        <v>1698</v>
      </c>
      <c r="B122" t="s">
        <v>27</v>
      </c>
      <c r="C122">
        <v>4</v>
      </c>
      <c r="D122">
        <v>64</v>
      </c>
      <c r="E122">
        <v>2</v>
      </c>
      <c r="F122" t="s">
        <v>1650</v>
      </c>
      <c r="G122" t="b">
        <v>0</v>
      </c>
      <c r="H122" t="b">
        <v>0</v>
      </c>
    </row>
    <row r="123" spans="1:8">
      <c r="A123" t="s">
        <v>1698</v>
      </c>
      <c r="B123" t="s">
        <v>23</v>
      </c>
      <c r="C123">
        <v>4</v>
      </c>
      <c r="D123">
        <v>64</v>
      </c>
      <c r="E123">
        <v>2</v>
      </c>
      <c r="F123" t="s">
        <v>1613</v>
      </c>
      <c r="G123" t="b">
        <v>0</v>
      </c>
      <c r="H123" t="b">
        <v>0</v>
      </c>
    </row>
    <row r="124" spans="1:8">
      <c r="A124" t="s">
        <v>1698</v>
      </c>
      <c r="B124" t="s">
        <v>27</v>
      </c>
      <c r="C124">
        <v>3</v>
      </c>
      <c r="D124">
        <v>65</v>
      </c>
      <c r="E124">
        <v>2</v>
      </c>
      <c r="F124" t="s">
        <v>5013</v>
      </c>
      <c r="G124" t="b">
        <v>0</v>
      </c>
      <c r="H124" t="b">
        <v>0</v>
      </c>
    </row>
    <row r="125" spans="1:8">
      <c r="A125" t="s">
        <v>1698</v>
      </c>
      <c r="B125" t="s">
        <v>23</v>
      </c>
      <c r="C125">
        <v>3</v>
      </c>
      <c r="D125">
        <v>65</v>
      </c>
      <c r="E125">
        <v>2</v>
      </c>
      <c r="F125" t="s">
        <v>1604</v>
      </c>
      <c r="G125" t="b">
        <v>0</v>
      </c>
      <c r="H125" t="b">
        <v>0</v>
      </c>
    </row>
    <row r="126" spans="1:8">
      <c r="A126" t="s">
        <v>1699</v>
      </c>
      <c r="B126" t="s">
        <v>23</v>
      </c>
      <c r="C126">
        <v>3</v>
      </c>
      <c r="D126">
        <v>66</v>
      </c>
      <c r="E126">
        <v>2</v>
      </c>
      <c r="F126" t="s">
        <v>4883</v>
      </c>
      <c r="G126" t="b">
        <v>0</v>
      </c>
      <c r="H126" t="b">
        <v>0</v>
      </c>
    </row>
    <row r="127" spans="1:8">
      <c r="A127" t="s">
        <v>1699</v>
      </c>
      <c r="B127" t="s">
        <v>226</v>
      </c>
      <c r="C127">
        <v>3</v>
      </c>
      <c r="D127">
        <v>66</v>
      </c>
      <c r="E127">
        <v>2</v>
      </c>
      <c r="F127" t="s">
        <v>5732</v>
      </c>
      <c r="G127" t="b">
        <v>0</v>
      </c>
      <c r="H127" t="b">
        <v>0</v>
      </c>
    </row>
    <row r="128" spans="1:8">
      <c r="A128" t="s">
        <v>1700</v>
      </c>
      <c r="B128" t="s">
        <v>226</v>
      </c>
      <c r="C128">
        <v>3</v>
      </c>
      <c r="D128">
        <v>67</v>
      </c>
      <c r="E128">
        <v>2</v>
      </c>
      <c r="F128" t="s">
        <v>1539</v>
      </c>
      <c r="G128" t="b">
        <v>0</v>
      </c>
      <c r="H128" t="b">
        <v>0</v>
      </c>
    </row>
    <row r="129" spans="1:8">
      <c r="A129" t="s">
        <v>1700</v>
      </c>
      <c r="B129" t="s">
        <v>1719</v>
      </c>
      <c r="C129">
        <v>3</v>
      </c>
      <c r="D129">
        <v>67</v>
      </c>
      <c r="E129">
        <v>2</v>
      </c>
      <c r="F129" t="s">
        <v>5341</v>
      </c>
      <c r="G129" t="b">
        <v>0</v>
      </c>
      <c r="H129" t="b">
        <v>0</v>
      </c>
    </row>
    <row r="130" spans="1:8">
      <c r="A130" t="s">
        <v>1700</v>
      </c>
      <c r="B130" t="s">
        <v>30</v>
      </c>
      <c r="C130">
        <v>3</v>
      </c>
      <c r="D130">
        <v>68</v>
      </c>
      <c r="E130">
        <v>2</v>
      </c>
      <c r="F130" t="s">
        <v>5257</v>
      </c>
      <c r="G130" t="b">
        <v>0</v>
      </c>
      <c r="H130" t="b">
        <v>0</v>
      </c>
    </row>
    <row r="131" spans="1:8">
      <c r="A131" t="s">
        <v>1700</v>
      </c>
      <c r="B131" t="s">
        <v>27</v>
      </c>
      <c r="C131">
        <v>3</v>
      </c>
      <c r="D131">
        <v>68</v>
      </c>
      <c r="E131">
        <v>2</v>
      </c>
      <c r="F131" t="s">
        <v>172</v>
      </c>
      <c r="G131" t="b">
        <v>0</v>
      </c>
      <c r="H131" t="b">
        <v>0</v>
      </c>
    </row>
    <row r="132" spans="1:8">
      <c r="A132" t="s">
        <v>1700</v>
      </c>
      <c r="B132" t="s">
        <v>30</v>
      </c>
      <c r="C132">
        <v>3</v>
      </c>
      <c r="D132">
        <v>69</v>
      </c>
      <c r="E132">
        <v>2</v>
      </c>
      <c r="F132" t="s">
        <v>220</v>
      </c>
      <c r="G132" t="b">
        <v>0</v>
      </c>
      <c r="H132" t="b">
        <v>0</v>
      </c>
    </row>
    <row r="133" spans="1:8">
      <c r="A133" t="s">
        <v>1699</v>
      </c>
      <c r="B133" t="s">
        <v>23</v>
      </c>
      <c r="C133">
        <v>3</v>
      </c>
      <c r="D133">
        <v>70</v>
      </c>
      <c r="E133">
        <v>2</v>
      </c>
      <c r="F133" t="s">
        <v>4881</v>
      </c>
      <c r="G133" t="b">
        <v>0</v>
      </c>
      <c r="H133" t="b">
        <v>0</v>
      </c>
    </row>
    <row r="134" spans="1:8">
      <c r="A134" t="s">
        <v>1699</v>
      </c>
      <c r="B134" t="s">
        <v>226</v>
      </c>
      <c r="C134">
        <v>3</v>
      </c>
      <c r="D134">
        <v>70</v>
      </c>
      <c r="E134">
        <v>2</v>
      </c>
      <c r="F134" t="s">
        <v>5725</v>
      </c>
      <c r="G134" t="b">
        <v>0</v>
      </c>
      <c r="H134" t="b">
        <v>0</v>
      </c>
    </row>
    <row r="135" spans="1:8">
      <c r="A135" t="s">
        <v>1699</v>
      </c>
      <c r="B135" t="s">
        <v>23</v>
      </c>
      <c r="C135">
        <v>3</v>
      </c>
      <c r="D135">
        <v>71</v>
      </c>
      <c r="E135">
        <v>2</v>
      </c>
      <c r="F135" t="s">
        <v>4887</v>
      </c>
      <c r="G135" t="b">
        <v>0</v>
      </c>
      <c r="H135" t="b">
        <v>0</v>
      </c>
    </row>
    <row r="136" spans="1:8">
      <c r="A136" t="s">
        <v>1699</v>
      </c>
      <c r="B136" t="s">
        <v>226</v>
      </c>
      <c r="C136">
        <v>3</v>
      </c>
      <c r="D136">
        <v>71</v>
      </c>
      <c r="E136">
        <v>2</v>
      </c>
      <c r="F136" t="s">
        <v>5733</v>
      </c>
      <c r="G136" t="b">
        <v>0</v>
      </c>
      <c r="H136" t="b">
        <v>0</v>
      </c>
    </row>
    <row r="137" spans="1:8">
      <c r="A137" t="s">
        <v>1702</v>
      </c>
      <c r="B137" t="s">
        <v>27</v>
      </c>
      <c r="C137">
        <v>3</v>
      </c>
      <c r="D137">
        <v>72</v>
      </c>
      <c r="E137">
        <v>2</v>
      </c>
      <c r="F137" t="s">
        <v>5159</v>
      </c>
      <c r="G137" t="b">
        <v>0</v>
      </c>
      <c r="H137" t="b">
        <v>0</v>
      </c>
    </row>
    <row r="138" spans="1:8">
      <c r="A138" t="s">
        <v>1702</v>
      </c>
      <c r="B138" t="s">
        <v>23</v>
      </c>
      <c r="C138">
        <v>3</v>
      </c>
      <c r="D138">
        <v>72</v>
      </c>
      <c r="E138">
        <v>2</v>
      </c>
      <c r="F138" t="s">
        <v>5705</v>
      </c>
      <c r="G138" t="b">
        <v>0</v>
      </c>
      <c r="H138" t="b">
        <v>0</v>
      </c>
    </row>
    <row r="139" spans="1:8">
      <c r="A139" t="s">
        <v>1698</v>
      </c>
      <c r="B139" t="s">
        <v>30</v>
      </c>
      <c r="C139">
        <v>3</v>
      </c>
      <c r="D139">
        <v>73</v>
      </c>
      <c r="E139">
        <v>2</v>
      </c>
      <c r="F139" t="s">
        <v>1574</v>
      </c>
      <c r="G139" t="b">
        <v>0</v>
      </c>
      <c r="H139" t="b">
        <v>0</v>
      </c>
    </row>
    <row r="140" spans="1:8">
      <c r="A140" t="s">
        <v>1698</v>
      </c>
      <c r="B140" t="s">
        <v>27</v>
      </c>
      <c r="C140">
        <v>3</v>
      </c>
      <c r="D140">
        <v>73</v>
      </c>
      <c r="E140">
        <v>2</v>
      </c>
      <c r="F140" t="s">
        <v>1628</v>
      </c>
      <c r="G140" t="b">
        <v>0</v>
      </c>
      <c r="H140" t="b">
        <v>0</v>
      </c>
    </row>
    <row r="141" spans="1:8">
      <c r="A141" t="s">
        <v>1701</v>
      </c>
      <c r="B141" t="s">
        <v>23</v>
      </c>
      <c r="C141">
        <v>3</v>
      </c>
      <c r="D141">
        <v>74</v>
      </c>
      <c r="E141">
        <v>2</v>
      </c>
      <c r="F141" t="s">
        <v>1625</v>
      </c>
      <c r="G141" t="b">
        <v>0</v>
      </c>
      <c r="H141" t="b">
        <v>0</v>
      </c>
    </row>
    <row r="142" spans="1:8">
      <c r="A142" t="s">
        <v>1699</v>
      </c>
      <c r="B142" t="s">
        <v>23</v>
      </c>
      <c r="C142">
        <v>3</v>
      </c>
      <c r="D142">
        <v>74</v>
      </c>
      <c r="E142">
        <v>2</v>
      </c>
      <c r="F142" t="s">
        <v>4892</v>
      </c>
      <c r="G142" t="b">
        <v>0</v>
      </c>
      <c r="H142" t="b">
        <v>0</v>
      </c>
    </row>
    <row r="143" spans="1:8">
      <c r="A143" t="s">
        <v>1702</v>
      </c>
      <c r="B143" t="s">
        <v>30</v>
      </c>
      <c r="C143">
        <v>3</v>
      </c>
      <c r="D143">
        <v>75</v>
      </c>
      <c r="E143">
        <v>2</v>
      </c>
      <c r="F143" t="s">
        <v>1541</v>
      </c>
      <c r="G143" t="b">
        <v>0</v>
      </c>
      <c r="H143" t="b">
        <v>0</v>
      </c>
    </row>
    <row r="144" spans="1:8">
      <c r="A144" t="s">
        <v>1702</v>
      </c>
      <c r="B144" t="s">
        <v>27</v>
      </c>
      <c r="C144">
        <v>3</v>
      </c>
      <c r="D144">
        <v>75</v>
      </c>
      <c r="E144">
        <v>2</v>
      </c>
      <c r="F144" t="s">
        <v>5155</v>
      </c>
      <c r="G144" t="b">
        <v>0</v>
      </c>
      <c r="H144" t="b">
        <v>0</v>
      </c>
    </row>
    <row r="145" spans="1:8">
      <c r="A145" t="s">
        <v>1700</v>
      </c>
      <c r="B145" t="s">
        <v>30</v>
      </c>
      <c r="C145">
        <v>3</v>
      </c>
      <c r="D145">
        <v>76</v>
      </c>
      <c r="E145">
        <v>2</v>
      </c>
      <c r="F145" t="s">
        <v>170</v>
      </c>
      <c r="G145" t="b">
        <v>0</v>
      </c>
      <c r="H145" t="b">
        <v>0</v>
      </c>
    </row>
    <row r="146" spans="1:8">
      <c r="A146" t="s">
        <v>1700</v>
      </c>
      <c r="B146" t="s">
        <v>27</v>
      </c>
      <c r="C146">
        <v>3</v>
      </c>
      <c r="D146">
        <v>76</v>
      </c>
      <c r="E146">
        <v>2</v>
      </c>
      <c r="F146" t="s">
        <v>5559</v>
      </c>
      <c r="G146" t="b">
        <v>0</v>
      </c>
      <c r="H146" t="b">
        <v>0</v>
      </c>
    </row>
    <row r="147" spans="1:8">
      <c r="A147" t="s">
        <v>1698</v>
      </c>
      <c r="B147" t="s">
        <v>30</v>
      </c>
      <c r="C147">
        <v>3</v>
      </c>
      <c r="D147">
        <v>77</v>
      </c>
      <c r="E147">
        <v>2</v>
      </c>
      <c r="F147" t="s">
        <v>167</v>
      </c>
      <c r="G147" t="b">
        <v>0</v>
      </c>
      <c r="H147" t="b">
        <v>0</v>
      </c>
    </row>
    <row r="148" spans="1:8">
      <c r="A148" t="s">
        <v>1699</v>
      </c>
      <c r="B148" t="s">
        <v>23</v>
      </c>
      <c r="C148">
        <v>3</v>
      </c>
      <c r="D148">
        <v>77</v>
      </c>
      <c r="E148">
        <v>2</v>
      </c>
      <c r="F148" t="s">
        <v>4880</v>
      </c>
      <c r="G148" t="b">
        <v>0</v>
      </c>
      <c r="H148" t="b">
        <v>0</v>
      </c>
    </row>
    <row r="149" spans="1:8">
      <c r="A149" t="s">
        <v>1700</v>
      </c>
      <c r="B149" t="s">
        <v>30</v>
      </c>
      <c r="C149">
        <v>3</v>
      </c>
      <c r="D149">
        <v>78</v>
      </c>
      <c r="E149">
        <v>2</v>
      </c>
      <c r="F149" t="s">
        <v>171</v>
      </c>
      <c r="G149" t="b">
        <v>0</v>
      </c>
      <c r="H149" t="b">
        <v>0</v>
      </c>
    </row>
    <row r="150" spans="1:8">
      <c r="A150" t="s">
        <v>1701</v>
      </c>
      <c r="B150" t="s">
        <v>27</v>
      </c>
      <c r="C150">
        <v>3</v>
      </c>
      <c r="D150">
        <v>78</v>
      </c>
      <c r="E150">
        <v>2</v>
      </c>
      <c r="F150" t="s">
        <v>5095</v>
      </c>
      <c r="G150" t="b">
        <v>0</v>
      </c>
      <c r="H150" t="b">
        <v>0</v>
      </c>
    </row>
    <row r="151" spans="1:8">
      <c r="A151" t="s">
        <v>1700</v>
      </c>
      <c r="B151" t="s">
        <v>30</v>
      </c>
      <c r="C151">
        <v>2</v>
      </c>
      <c r="D151">
        <v>79</v>
      </c>
      <c r="E151">
        <v>2</v>
      </c>
      <c r="F151" t="s">
        <v>1553</v>
      </c>
      <c r="G151" t="b">
        <v>0</v>
      </c>
      <c r="H151" t="b">
        <v>0</v>
      </c>
    </row>
    <row r="152" spans="1:8">
      <c r="A152" t="s">
        <v>1698</v>
      </c>
      <c r="B152" t="s">
        <v>30</v>
      </c>
      <c r="C152">
        <v>2</v>
      </c>
      <c r="D152">
        <v>79</v>
      </c>
      <c r="E152">
        <v>2</v>
      </c>
      <c r="F152" t="s">
        <v>167</v>
      </c>
      <c r="G152" t="b">
        <v>0</v>
      </c>
      <c r="H152" t="b">
        <v>0</v>
      </c>
    </row>
    <row r="153" spans="1:8">
      <c r="A153" t="s">
        <v>1700</v>
      </c>
      <c r="B153" t="s">
        <v>30</v>
      </c>
      <c r="C153">
        <v>2</v>
      </c>
      <c r="D153">
        <v>80</v>
      </c>
      <c r="E153">
        <v>2</v>
      </c>
      <c r="F153" t="s">
        <v>1591</v>
      </c>
      <c r="G153" t="b">
        <v>0</v>
      </c>
      <c r="H153" t="b">
        <v>0</v>
      </c>
    </row>
    <row r="154" spans="1:8">
      <c r="A154" t="s">
        <v>1698</v>
      </c>
      <c r="B154" t="s">
        <v>30</v>
      </c>
      <c r="C154">
        <v>2</v>
      </c>
      <c r="D154">
        <v>80</v>
      </c>
      <c r="E154">
        <v>2</v>
      </c>
      <c r="F154" t="s">
        <v>1549</v>
      </c>
      <c r="G154" t="b">
        <v>0</v>
      </c>
      <c r="H154" t="b">
        <v>0</v>
      </c>
    </row>
    <row r="155" spans="1:8">
      <c r="A155" t="s">
        <v>1700</v>
      </c>
      <c r="B155" t="s">
        <v>30</v>
      </c>
      <c r="C155">
        <v>2</v>
      </c>
      <c r="D155">
        <v>81</v>
      </c>
      <c r="E155">
        <v>2</v>
      </c>
      <c r="F155" t="s">
        <v>1580</v>
      </c>
      <c r="G155" t="b">
        <v>0</v>
      </c>
      <c r="H155" t="b">
        <v>0</v>
      </c>
    </row>
    <row r="156" spans="1:8">
      <c r="A156" t="s">
        <v>25</v>
      </c>
      <c r="B156" t="s">
        <v>226</v>
      </c>
      <c r="C156">
        <v>4</v>
      </c>
      <c r="D156">
        <v>43</v>
      </c>
      <c r="E156">
        <v>1</v>
      </c>
      <c r="F156" t="s">
        <v>5806</v>
      </c>
      <c r="G156" t="b">
        <v>0</v>
      </c>
      <c r="H156" t="b">
        <v>0</v>
      </c>
    </row>
    <row r="157" spans="1:8">
      <c r="A157" t="s">
        <v>25</v>
      </c>
      <c r="B157" t="s">
        <v>1720</v>
      </c>
      <c r="C157">
        <v>4</v>
      </c>
      <c r="D157">
        <v>43</v>
      </c>
      <c r="E157">
        <v>1</v>
      </c>
      <c r="F157" t="s">
        <v>5360</v>
      </c>
      <c r="G157" t="b">
        <v>0</v>
      </c>
      <c r="H157" t="b">
        <v>0</v>
      </c>
    </row>
    <row r="158" spans="1:8">
      <c r="A158" t="s">
        <v>1701</v>
      </c>
      <c r="B158" t="s">
        <v>30</v>
      </c>
      <c r="C158">
        <v>2</v>
      </c>
      <c r="D158">
        <v>81</v>
      </c>
      <c r="E158">
        <v>2</v>
      </c>
      <c r="F158" t="s">
        <v>1544</v>
      </c>
      <c r="G158" t="b">
        <v>0</v>
      </c>
      <c r="H158" t="b">
        <v>0</v>
      </c>
    </row>
    <row r="159" spans="1:8">
      <c r="A159" t="s">
        <v>1702</v>
      </c>
      <c r="B159" t="s">
        <v>30</v>
      </c>
      <c r="C159">
        <v>2</v>
      </c>
      <c r="D159">
        <v>82</v>
      </c>
      <c r="E159">
        <v>2</v>
      </c>
      <c r="F159" t="s">
        <v>1597</v>
      </c>
      <c r="G159" t="b">
        <v>0</v>
      </c>
      <c r="H159" t="b">
        <v>0</v>
      </c>
    </row>
    <row r="160" spans="1:8">
      <c r="A160" t="s">
        <v>1702</v>
      </c>
      <c r="B160" t="s">
        <v>27</v>
      </c>
      <c r="C160">
        <v>2</v>
      </c>
      <c r="D160">
        <v>82</v>
      </c>
      <c r="E160">
        <v>2</v>
      </c>
      <c r="F160" t="s">
        <v>5061</v>
      </c>
      <c r="G160" t="b">
        <v>0</v>
      </c>
      <c r="H160" t="b">
        <v>0</v>
      </c>
    </row>
    <row r="161" spans="1:8">
      <c r="A161" t="s">
        <v>1702</v>
      </c>
      <c r="B161" t="s">
        <v>30</v>
      </c>
      <c r="C161">
        <v>1</v>
      </c>
      <c r="D161">
        <v>83</v>
      </c>
      <c r="E161">
        <v>2</v>
      </c>
      <c r="F161" t="s">
        <v>5635</v>
      </c>
      <c r="G161" t="b">
        <v>0</v>
      </c>
      <c r="H161" t="b">
        <v>0</v>
      </c>
    </row>
    <row r="162" spans="1:8">
      <c r="A162" t="s">
        <v>1702</v>
      </c>
      <c r="B162" t="s">
        <v>27</v>
      </c>
      <c r="C162">
        <v>1</v>
      </c>
      <c r="D162">
        <v>83</v>
      </c>
      <c r="E162">
        <v>2</v>
      </c>
      <c r="F162" t="s">
        <v>5128</v>
      </c>
      <c r="G162" t="b">
        <v>0</v>
      </c>
      <c r="H162" t="b">
        <v>0</v>
      </c>
    </row>
    <row r="163" spans="1:8">
      <c r="A163" t="s">
        <v>1698</v>
      </c>
      <c r="B163" t="s">
        <v>30</v>
      </c>
      <c r="C163">
        <v>1</v>
      </c>
      <c r="D163">
        <v>84</v>
      </c>
      <c r="E163">
        <v>2</v>
      </c>
      <c r="F163" t="s">
        <v>1565</v>
      </c>
      <c r="G163" t="b">
        <v>0</v>
      </c>
      <c r="H163" t="b">
        <v>0</v>
      </c>
    </row>
    <row r="164" spans="1:8">
      <c r="A164" t="s">
        <v>1698</v>
      </c>
      <c r="B164" t="s">
        <v>27</v>
      </c>
      <c r="C164">
        <v>1</v>
      </c>
      <c r="D164">
        <v>84</v>
      </c>
      <c r="E164">
        <v>2</v>
      </c>
      <c r="F164" t="s">
        <v>1627</v>
      </c>
      <c r="G164" t="b">
        <v>0</v>
      </c>
      <c r="H164" t="b">
        <v>0</v>
      </c>
    </row>
    <row r="165" spans="1:8">
      <c r="A165" t="s">
        <v>1700</v>
      </c>
      <c r="B165" t="s">
        <v>30</v>
      </c>
      <c r="C165">
        <v>1</v>
      </c>
      <c r="D165">
        <v>85</v>
      </c>
      <c r="E165">
        <v>2</v>
      </c>
      <c r="F165" t="s">
        <v>168</v>
      </c>
      <c r="G165" t="b">
        <v>0</v>
      </c>
      <c r="H165" t="b">
        <v>0</v>
      </c>
    </row>
    <row r="166" spans="1:8">
      <c r="A166" t="s">
        <v>1700</v>
      </c>
      <c r="B166" t="s">
        <v>27</v>
      </c>
      <c r="C166">
        <v>1</v>
      </c>
      <c r="D166">
        <v>85</v>
      </c>
      <c r="E166">
        <v>2</v>
      </c>
      <c r="F166" t="s">
        <v>5503</v>
      </c>
      <c r="G166" t="b">
        <v>0</v>
      </c>
      <c r="H166" t="b">
        <v>0</v>
      </c>
    </row>
    <row r="167" spans="1:8">
      <c r="A167" t="s">
        <v>1700</v>
      </c>
      <c r="B167" t="s">
        <v>30</v>
      </c>
      <c r="C167">
        <v>1</v>
      </c>
      <c r="D167">
        <v>86</v>
      </c>
      <c r="E167">
        <v>2</v>
      </c>
      <c r="F167" t="s">
        <v>1544</v>
      </c>
      <c r="G167" t="b">
        <v>0</v>
      </c>
      <c r="H167" t="b">
        <v>0</v>
      </c>
    </row>
    <row r="168" spans="1:8">
      <c r="A168" t="s">
        <v>1700</v>
      </c>
      <c r="B168" t="s">
        <v>27</v>
      </c>
      <c r="C168">
        <v>1</v>
      </c>
      <c r="D168">
        <v>86</v>
      </c>
      <c r="E168">
        <v>2</v>
      </c>
      <c r="F168" t="s">
        <v>177</v>
      </c>
      <c r="G168" t="b">
        <v>0</v>
      </c>
      <c r="H168" t="b">
        <v>0</v>
      </c>
    </row>
    <row r="169" spans="1:8">
      <c r="A169" t="s">
        <v>1700</v>
      </c>
      <c r="B169" t="s">
        <v>27</v>
      </c>
      <c r="C169">
        <v>1</v>
      </c>
      <c r="D169">
        <v>87</v>
      </c>
      <c r="E169">
        <v>2</v>
      </c>
      <c r="F169" t="s">
        <v>177</v>
      </c>
      <c r="G169" t="b">
        <v>0</v>
      </c>
      <c r="H169" t="b">
        <v>0</v>
      </c>
    </row>
    <row r="170" spans="1:8">
      <c r="A170" t="s">
        <v>1699</v>
      </c>
      <c r="B170" t="s">
        <v>23</v>
      </c>
      <c r="C170">
        <v>1</v>
      </c>
      <c r="D170">
        <v>87</v>
      </c>
      <c r="E170">
        <v>2</v>
      </c>
      <c r="F170" t="s">
        <v>4848</v>
      </c>
      <c r="G170" t="b">
        <v>0</v>
      </c>
      <c r="H170" t="b">
        <v>0</v>
      </c>
    </row>
    <row r="171" spans="1:8">
      <c r="A171" t="s">
        <v>1700</v>
      </c>
      <c r="B171" t="s">
        <v>27</v>
      </c>
      <c r="C171">
        <v>4</v>
      </c>
      <c r="D171">
        <v>88</v>
      </c>
      <c r="E171">
        <v>1</v>
      </c>
      <c r="F171" t="s">
        <v>5634</v>
      </c>
      <c r="G171" t="b">
        <v>0</v>
      </c>
      <c r="H171" t="b">
        <v>0</v>
      </c>
    </row>
    <row r="172" spans="1:8">
      <c r="A172" t="s">
        <v>1700</v>
      </c>
      <c r="B172" t="s">
        <v>23</v>
      </c>
      <c r="C172">
        <v>4</v>
      </c>
      <c r="D172">
        <v>88</v>
      </c>
      <c r="E172">
        <v>1</v>
      </c>
      <c r="F172" t="s">
        <v>138</v>
      </c>
      <c r="G172" t="b">
        <v>0</v>
      </c>
      <c r="H172" t="b">
        <v>0</v>
      </c>
    </row>
    <row r="173" spans="1:8">
      <c r="A173" t="s">
        <v>1698</v>
      </c>
      <c r="B173" t="s">
        <v>30</v>
      </c>
      <c r="C173">
        <v>4</v>
      </c>
      <c r="D173">
        <v>89</v>
      </c>
      <c r="E173">
        <v>1</v>
      </c>
      <c r="F173" t="s">
        <v>5271</v>
      </c>
      <c r="G173" t="b">
        <v>0</v>
      </c>
      <c r="H173" t="b">
        <v>0</v>
      </c>
    </row>
    <row r="174" spans="1:8">
      <c r="A174" t="s">
        <v>1699</v>
      </c>
      <c r="B174" t="s">
        <v>23</v>
      </c>
      <c r="C174">
        <v>4</v>
      </c>
      <c r="D174">
        <v>89</v>
      </c>
      <c r="E174">
        <v>1</v>
      </c>
      <c r="F174" t="s">
        <v>1606</v>
      </c>
      <c r="G174" t="b">
        <v>0</v>
      </c>
      <c r="H174" t="b">
        <v>0</v>
      </c>
    </row>
    <row r="175" spans="1:8">
      <c r="A175" t="s">
        <v>1698</v>
      </c>
      <c r="B175" t="s">
        <v>30</v>
      </c>
      <c r="C175">
        <v>2</v>
      </c>
      <c r="D175">
        <v>90</v>
      </c>
      <c r="E175">
        <v>1</v>
      </c>
      <c r="F175" t="s">
        <v>5394</v>
      </c>
      <c r="G175" t="b">
        <v>0</v>
      </c>
      <c r="H175" t="b">
        <v>0</v>
      </c>
    </row>
    <row r="176" spans="1:8">
      <c r="A176" t="s">
        <v>1698</v>
      </c>
      <c r="B176" t="s">
        <v>27</v>
      </c>
      <c r="C176">
        <v>2</v>
      </c>
      <c r="D176">
        <v>90</v>
      </c>
      <c r="E176">
        <v>1</v>
      </c>
      <c r="F176" t="s">
        <v>5007</v>
      </c>
      <c r="G176" t="b">
        <v>0</v>
      </c>
      <c r="H176" t="b">
        <v>0</v>
      </c>
    </row>
    <row r="177" spans="1:8">
      <c r="A177" t="s">
        <v>1700</v>
      </c>
      <c r="B177" t="s">
        <v>27</v>
      </c>
      <c r="C177">
        <v>2</v>
      </c>
      <c r="D177">
        <v>91</v>
      </c>
      <c r="E177">
        <v>1</v>
      </c>
      <c r="F177" t="s">
        <v>5542</v>
      </c>
      <c r="G177" t="b">
        <v>0</v>
      </c>
      <c r="H177" t="b">
        <v>0</v>
      </c>
    </row>
    <row r="178" spans="1:8">
      <c r="A178" t="s">
        <v>1700</v>
      </c>
      <c r="B178" t="s">
        <v>23</v>
      </c>
      <c r="C178">
        <v>2</v>
      </c>
      <c r="D178">
        <v>91</v>
      </c>
      <c r="E178">
        <v>1</v>
      </c>
      <c r="F178" t="s">
        <v>4943</v>
      </c>
      <c r="G178" t="b">
        <v>0</v>
      </c>
      <c r="H178" t="b">
        <v>0</v>
      </c>
    </row>
    <row r="179" spans="1:8">
      <c r="A179" t="s">
        <v>1701</v>
      </c>
      <c r="B179" t="s">
        <v>30</v>
      </c>
      <c r="C179">
        <v>2</v>
      </c>
      <c r="D179">
        <v>92</v>
      </c>
      <c r="E179">
        <v>1</v>
      </c>
      <c r="F179" t="s">
        <v>5455</v>
      </c>
      <c r="G179" t="b">
        <v>0</v>
      </c>
      <c r="H179" t="b">
        <v>0</v>
      </c>
    </row>
    <row r="180" spans="1:8">
      <c r="A180" t="s">
        <v>1701</v>
      </c>
      <c r="B180" t="s">
        <v>27</v>
      </c>
      <c r="C180">
        <v>2</v>
      </c>
      <c r="D180">
        <v>92</v>
      </c>
      <c r="E180">
        <v>1</v>
      </c>
      <c r="F180" t="s">
        <v>5080</v>
      </c>
      <c r="G180" t="b">
        <v>0</v>
      </c>
      <c r="H180" t="b">
        <v>0</v>
      </c>
    </row>
    <row r="181" spans="1:8">
      <c r="A181" t="s">
        <v>1702</v>
      </c>
      <c r="B181" t="s">
        <v>30</v>
      </c>
      <c r="C181">
        <v>2</v>
      </c>
      <c r="D181">
        <v>93</v>
      </c>
      <c r="E181">
        <v>1</v>
      </c>
      <c r="F181" t="s">
        <v>5675</v>
      </c>
      <c r="G181" t="b">
        <v>0</v>
      </c>
      <c r="H181" t="b">
        <v>0</v>
      </c>
    </row>
    <row r="182" spans="1:8">
      <c r="A182" t="s">
        <v>1702</v>
      </c>
      <c r="B182" t="s">
        <v>27</v>
      </c>
      <c r="C182">
        <v>2</v>
      </c>
      <c r="D182">
        <v>93</v>
      </c>
      <c r="E182">
        <v>1</v>
      </c>
      <c r="F182" t="s">
        <v>5153</v>
      </c>
      <c r="G182" t="b">
        <v>0</v>
      </c>
      <c r="H182" t="b">
        <v>0</v>
      </c>
    </row>
    <row r="183" spans="1:8">
      <c r="A183" t="s">
        <v>1702</v>
      </c>
      <c r="B183" t="s">
        <v>30</v>
      </c>
      <c r="C183">
        <v>1</v>
      </c>
      <c r="D183">
        <v>94</v>
      </c>
      <c r="E183">
        <v>1</v>
      </c>
      <c r="F183" t="s">
        <v>5647</v>
      </c>
      <c r="G183" t="b">
        <v>0</v>
      </c>
      <c r="H183" t="b">
        <v>0</v>
      </c>
    </row>
    <row r="184" spans="1:8">
      <c r="A184" t="s">
        <v>1702</v>
      </c>
      <c r="B184" t="s">
        <v>27</v>
      </c>
      <c r="C184">
        <v>1</v>
      </c>
      <c r="D184">
        <v>94</v>
      </c>
      <c r="E184">
        <v>1</v>
      </c>
      <c r="F184" t="s">
        <v>180</v>
      </c>
      <c r="G184" t="b">
        <v>0</v>
      </c>
      <c r="H184" t="b">
        <v>0</v>
      </c>
    </row>
    <row r="185" spans="1:8">
      <c r="A185" t="s">
        <v>1700</v>
      </c>
      <c r="B185" t="s">
        <v>30</v>
      </c>
      <c r="C185">
        <v>1</v>
      </c>
      <c r="D185">
        <v>95</v>
      </c>
      <c r="E185">
        <v>1</v>
      </c>
      <c r="F185" t="s">
        <v>5236</v>
      </c>
      <c r="G185" t="b">
        <v>0</v>
      </c>
      <c r="H185" t="b">
        <v>0</v>
      </c>
    </row>
    <row r="186" spans="1:8">
      <c r="A186" t="s">
        <v>1701</v>
      </c>
      <c r="B186" t="s">
        <v>30</v>
      </c>
      <c r="C186">
        <v>1</v>
      </c>
      <c r="D186">
        <v>95</v>
      </c>
      <c r="E186">
        <v>1</v>
      </c>
      <c r="F186" t="s">
        <v>5442</v>
      </c>
      <c r="G186" t="b">
        <v>0</v>
      </c>
      <c r="H186" t="b">
        <v>0</v>
      </c>
    </row>
    <row r="187" spans="1:8">
      <c r="A187" t="s">
        <v>1701</v>
      </c>
      <c r="B187" t="s">
        <v>30</v>
      </c>
      <c r="C187">
        <v>1</v>
      </c>
      <c r="D187">
        <v>96</v>
      </c>
      <c r="E187">
        <v>1</v>
      </c>
      <c r="F187" t="s">
        <v>5441</v>
      </c>
      <c r="G187" t="b">
        <v>0</v>
      </c>
      <c r="H187" t="b">
        <v>0</v>
      </c>
    </row>
    <row r="188" spans="1:8">
      <c r="A188" t="s">
        <v>1701</v>
      </c>
      <c r="B188" t="s">
        <v>27</v>
      </c>
      <c r="C188">
        <v>1</v>
      </c>
      <c r="D188">
        <v>96</v>
      </c>
      <c r="E188">
        <v>1</v>
      </c>
      <c r="F188" t="s">
        <v>191</v>
      </c>
      <c r="G188" t="b">
        <v>0</v>
      </c>
      <c r="H188" t="b">
        <v>0</v>
      </c>
    </row>
    <row r="189" spans="1:8">
      <c r="A189" t="s">
        <v>1700</v>
      </c>
      <c r="B189" t="s">
        <v>30</v>
      </c>
      <c r="C189">
        <v>1</v>
      </c>
      <c r="D189">
        <v>97</v>
      </c>
      <c r="E189">
        <v>1</v>
      </c>
      <c r="F189" t="s">
        <v>5235</v>
      </c>
      <c r="G189" t="b">
        <v>0</v>
      </c>
      <c r="H189" t="b">
        <v>0</v>
      </c>
    </row>
    <row r="190" spans="1:8">
      <c r="A190" t="s">
        <v>1698</v>
      </c>
      <c r="B190" t="s">
        <v>30</v>
      </c>
      <c r="C190">
        <v>1</v>
      </c>
      <c r="D190">
        <v>97</v>
      </c>
      <c r="E190">
        <v>1</v>
      </c>
      <c r="F190" t="s">
        <v>5385</v>
      </c>
      <c r="G190" t="b">
        <v>0</v>
      </c>
      <c r="H190" t="b">
        <v>0</v>
      </c>
    </row>
    <row r="191" spans="1:8">
      <c r="A191" t="s">
        <v>1700</v>
      </c>
      <c r="B191" t="s">
        <v>27</v>
      </c>
      <c r="C191">
        <v>1</v>
      </c>
      <c r="D191">
        <v>98</v>
      </c>
      <c r="E191">
        <v>1</v>
      </c>
      <c r="F191" t="s">
        <v>4999</v>
      </c>
      <c r="G191" t="b">
        <v>0</v>
      </c>
      <c r="H191" t="b">
        <v>0</v>
      </c>
    </row>
    <row r="192" spans="1:8">
      <c r="A192" t="s">
        <v>1699</v>
      </c>
      <c r="B192" t="s">
        <v>23</v>
      </c>
      <c r="C192">
        <v>1</v>
      </c>
      <c r="D192">
        <v>98</v>
      </c>
      <c r="E192">
        <v>1</v>
      </c>
      <c r="F192" t="s">
        <v>4858</v>
      </c>
      <c r="G192" t="b">
        <v>0</v>
      </c>
      <c r="H192" t="b">
        <v>0</v>
      </c>
    </row>
    <row r="193" spans="1:8">
      <c r="A193" t="s">
        <v>1700</v>
      </c>
      <c r="B193" t="s">
        <v>30</v>
      </c>
      <c r="C193">
        <v>1</v>
      </c>
      <c r="D193">
        <v>99</v>
      </c>
      <c r="E193">
        <v>1</v>
      </c>
      <c r="F193" t="s">
        <v>5218</v>
      </c>
      <c r="G193" t="b">
        <v>0</v>
      </c>
      <c r="H193" t="b">
        <v>0</v>
      </c>
    </row>
    <row r="194" spans="1:8">
      <c r="A194" t="s">
        <v>1700</v>
      </c>
      <c r="B194" t="s">
        <v>27</v>
      </c>
      <c r="C194">
        <v>1</v>
      </c>
      <c r="D194">
        <v>99</v>
      </c>
      <c r="E194">
        <v>1</v>
      </c>
      <c r="F194" t="s">
        <v>5495</v>
      </c>
      <c r="G194" t="b">
        <v>0</v>
      </c>
      <c r="H194" t="b">
        <v>0</v>
      </c>
    </row>
    <row r="195" spans="1:8">
      <c r="A195" t="s">
        <v>1702</v>
      </c>
      <c r="B195" t="s">
        <v>30</v>
      </c>
      <c r="C195">
        <v>1</v>
      </c>
      <c r="D195">
        <v>100</v>
      </c>
      <c r="E195">
        <v>1</v>
      </c>
      <c r="F195" t="s">
        <v>5643</v>
      </c>
      <c r="G195" t="b">
        <v>0</v>
      </c>
      <c r="H195" t="b">
        <v>0</v>
      </c>
    </row>
    <row r="196" spans="1:8">
      <c r="A196" t="s">
        <v>1702</v>
      </c>
      <c r="B196" t="s">
        <v>27</v>
      </c>
      <c r="C196">
        <v>1</v>
      </c>
      <c r="D196">
        <v>100</v>
      </c>
      <c r="E196">
        <v>1</v>
      </c>
      <c r="F196" t="s">
        <v>5132</v>
      </c>
      <c r="G196" t="b">
        <v>0</v>
      </c>
      <c r="H196" t="b">
        <v>0</v>
      </c>
    </row>
    <row r="197" spans="1:8">
      <c r="A197" t="s">
        <v>1699</v>
      </c>
      <c r="B197" t="s">
        <v>23</v>
      </c>
      <c r="C197">
        <v>4</v>
      </c>
      <c r="D197">
        <v>101</v>
      </c>
      <c r="E197">
        <v>2</v>
      </c>
      <c r="F197" t="s">
        <v>4920</v>
      </c>
      <c r="G197" t="b">
        <v>0</v>
      </c>
      <c r="H197" t="b">
        <v>0</v>
      </c>
    </row>
    <row r="198" spans="1:8">
      <c r="A198" t="s">
        <v>1699</v>
      </c>
      <c r="B198" t="s">
        <v>226</v>
      </c>
      <c r="C198">
        <v>4</v>
      </c>
      <c r="D198">
        <v>101</v>
      </c>
      <c r="E198">
        <v>2</v>
      </c>
      <c r="F198" t="s">
        <v>5749</v>
      </c>
      <c r="G198" t="b">
        <v>0</v>
      </c>
      <c r="H198" t="b">
        <v>0</v>
      </c>
    </row>
    <row r="199" spans="1:8">
      <c r="A199" t="s">
        <v>1700</v>
      </c>
      <c r="B199" t="s">
        <v>27</v>
      </c>
      <c r="C199">
        <v>4</v>
      </c>
      <c r="D199">
        <v>102</v>
      </c>
      <c r="E199">
        <v>2</v>
      </c>
      <c r="F199" t="s">
        <v>5036</v>
      </c>
      <c r="G199" t="b">
        <v>0</v>
      </c>
      <c r="H199" t="b">
        <v>0</v>
      </c>
    </row>
    <row r="200" spans="1:8">
      <c r="A200" t="s">
        <v>1700</v>
      </c>
      <c r="B200" t="s">
        <v>23</v>
      </c>
      <c r="C200">
        <v>4</v>
      </c>
      <c r="D200">
        <v>102</v>
      </c>
      <c r="E200">
        <v>2</v>
      </c>
      <c r="F200" t="s">
        <v>1525</v>
      </c>
      <c r="G200" t="b">
        <v>0</v>
      </c>
      <c r="H200" t="b">
        <v>0</v>
      </c>
    </row>
    <row r="201" spans="1:8">
      <c r="A201" t="s">
        <v>1700</v>
      </c>
      <c r="B201" t="s">
        <v>1719</v>
      </c>
      <c r="C201">
        <v>4</v>
      </c>
      <c r="D201">
        <v>103</v>
      </c>
      <c r="E201">
        <v>2</v>
      </c>
      <c r="F201" t="s">
        <v>5348</v>
      </c>
      <c r="G201" t="b">
        <v>0</v>
      </c>
      <c r="H201" t="b">
        <v>0</v>
      </c>
    </row>
    <row r="202" spans="1:8">
      <c r="A202" t="s">
        <v>1699</v>
      </c>
      <c r="B202" t="s">
        <v>226</v>
      </c>
      <c r="C202">
        <v>4</v>
      </c>
      <c r="D202">
        <v>103</v>
      </c>
      <c r="E202">
        <v>2</v>
      </c>
      <c r="F202" t="s">
        <v>5748</v>
      </c>
      <c r="G202" t="b">
        <v>0</v>
      </c>
      <c r="H202" t="b">
        <v>0</v>
      </c>
    </row>
    <row r="203" spans="1:8">
      <c r="A203" t="s">
        <v>1701</v>
      </c>
      <c r="B203" t="s">
        <v>30</v>
      </c>
      <c r="C203">
        <v>3</v>
      </c>
      <c r="D203">
        <v>104</v>
      </c>
      <c r="E203">
        <v>2</v>
      </c>
      <c r="F203" t="s">
        <v>5461</v>
      </c>
      <c r="G203" t="b">
        <v>0</v>
      </c>
      <c r="H203" t="b">
        <v>0</v>
      </c>
    </row>
    <row r="204" spans="1:8">
      <c r="A204" t="s">
        <v>1701</v>
      </c>
      <c r="B204" t="s">
        <v>27</v>
      </c>
      <c r="C204">
        <v>3</v>
      </c>
      <c r="D204">
        <v>104</v>
      </c>
      <c r="E204">
        <v>2</v>
      </c>
      <c r="F204" t="s">
        <v>5089</v>
      </c>
      <c r="G204" t="b">
        <v>0</v>
      </c>
      <c r="H204" t="b">
        <v>0</v>
      </c>
    </row>
    <row r="205" spans="1:8">
      <c r="A205" t="s">
        <v>1700</v>
      </c>
      <c r="B205" t="s">
        <v>30</v>
      </c>
      <c r="C205">
        <v>3</v>
      </c>
      <c r="D205">
        <v>105</v>
      </c>
      <c r="E205">
        <v>2</v>
      </c>
      <c r="F205" t="s">
        <v>5293</v>
      </c>
      <c r="G205" t="b">
        <v>0</v>
      </c>
      <c r="H205" t="b">
        <v>0</v>
      </c>
    </row>
    <row r="206" spans="1:8">
      <c r="A206" t="s">
        <v>1700</v>
      </c>
      <c r="B206" t="s">
        <v>27</v>
      </c>
      <c r="C206">
        <v>3</v>
      </c>
      <c r="D206">
        <v>105</v>
      </c>
      <c r="E206">
        <v>2</v>
      </c>
      <c r="F206" t="s">
        <v>5564</v>
      </c>
      <c r="G206" t="b">
        <v>0</v>
      </c>
      <c r="H206" t="b">
        <v>0</v>
      </c>
    </row>
    <row r="207" spans="1:8">
      <c r="A207" t="s">
        <v>1700</v>
      </c>
      <c r="B207" t="s">
        <v>27</v>
      </c>
      <c r="C207">
        <v>3</v>
      </c>
      <c r="D207">
        <v>106</v>
      </c>
      <c r="E207">
        <v>2</v>
      </c>
      <c r="F207" t="s">
        <v>5562</v>
      </c>
      <c r="G207" t="b">
        <v>0</v>
      </c>
      <c r="H207" t="b">
        <v>0</v>
      </c>
    </row>
    <row r="208" spans="1:8">
      <c r="A208" t="s">
        <v>1700</v>
      </c>
      <c r="B208" t="s">
        <v>1719</v>
      </c>
      <c r="C208">
        <v>3</v>
      </c>
      <c r="D208">
        <v>106</v>
      </c>
      <c r="E208">
        <v>2</v>
      </c>
      <c r="F208" t="s">
        <v>5339</v>
      </c>
      <c r="G208" t="b">
        <v>0</v>
      </c>
      <c r="H208" t="b">
        <v>0</v>
      </c>
    </row>
    <row r="209" spans="1:8">
      <c r="A209" t="s">
        <v>1698</v>
      </c>
      <c r="B209" t="s">
        <v>30</v>
      </c>
      <c r="C209">
        <v>3</v>
      </c>
      <c r="D209">
        <v>107</v>
      </c>
      <c r="E209">
        <v>2</v>
      </c>
      <c r="F209" t="s">
        <v>5405</v>
      </c>
      <c r="G209" t="b">
        <v>0</v>
      </c>
      <c r="H209" t="b">
        <v>0</v>
      </c>
    </row>
    <row r="210" spans="1:8">
      <c r="A210" t="s">
        <v>1698</v>
      </c>
      <c r="B210" t="s">
        <v>27</v>
      </c>
      <c r="C210">
        <v>3</v>
      </c>
      <c r="D210">
        <v>107</v>
      </c>
      <c r="E210">
        <v>2</v>
      </c>
      <c r="F210" t="s">
        <v>5014</v>
      </c>
      <c r="G210" t="b">
        <v>0</v>
      </c>
      <c r="H210" t="b">
        <v>0</v>
      </c>
    </row>
    <row r="211" spans="1:8">
      <c r="A211" t="s">
        <v>1698</v>
      </c>
      <c r="B211" t="s">
        <v>30</v>
      </c>
      <c r="C211">
        <v>3</v>
      </c>
      <c r="D211">
        <v>108</v>
      </c>
      <c r="E211">
        <v>2</v>
      </c>
      <c r="F211" t="s">
        <v>5409</v>
      </c>
      <c r="G211" t="b">
        <v>0</v>
      </c>
      <c r="H211" t="b">
        <v>0</v>
      </c>
    </row>
    <row r="212" spans="1:8">
      <c r="A212" t="s">
        <v>1698</v>
      </c>
      <c r="B212" t="s">
        <v>27</v>
      </c>
      <c r="C212">
        <v>3</v>
      </c>
      <c r="D212">
        <v>108</v>
      </c>
      <c r="E212">
        <v>2</v>
      </c>
      <c r="F212" t="s">
        <v>5023</v>
      </c>
      <c r="G212" t="b">
        <v>0</v>
      </c>
      <c r="H212" t="b">
        <v>0</v>
      </c>
    </row>
    <row r="213" spans="1:8">
      <c r="A213" t="s">
        <v>1700</v>
      </c>
      <c r="B213" t="s">
        <v>27</v>
      </c>
      <c r="C213">
        <v>3</v>
      </c>
      <c r="D213">
        <v>109</v>
      </c>
      <c r="E213">
        <v>2</v>
      </c>
      <c r="F213" t="s">
        <v>5093</v>
      </c>
      <c r="G213" t="b">
        <v>0</v>
      </c>
      <c r="H213" t="b">
        <v>0</v>
      </c>
    </row>
    <row r="214" spans="1:8">
      <c r="A214" t="s">
        <v>1700</v>
      </c>
      <c r="B214" t="s">
        <v>23</v>
      </c>
      <c r="C214">
        <v>3</v>
      </c>
      <c r="D214">
        <v>109</v>
      </c>
      <c r="E214">
        <v>2</v>
      </c>
      <c r="F214" t="s">
        <v>4957</v>
      </c>
      <c r="G214" t="b">
        <v>0</v>
      </c>
      <c r="H214" t="b">
        <v>0</v>
      </c>
    </row>
    <row r="215" spans="1:8">
      <c r="A215" t="s">
        <v>1700</v>
      </c>
      <c r="B215" t="s">
        <v>27</v>
      </c>
      <c r="C215">
        <v>2</v>
      </c>
      <c r="D215">
        <v>110</v>
      </c>
      <c r="E215">
        <v>2</v>
      </c>
      <c r="F215" t="s">
        <v>5525</v>
      </c>
      <c r="G215" t="b">
        <v>0</v>
      </c>
      <c r="H215" t="b">
        <v>0</v>
      </c>
    </row>
    <row r="216" spans="1:8">
      <c r="A216" t="s">
        <v>1700</v>
      </c>
      <c r="B216" t="s">
        <v>23</v>
      </c>
      <c r="C216">
        <v>2</v>
      </c>
      <c r="D216">
        <v>110</v>
      </c>
      <c r="E216">
        <v>2</v>
      </c>
      <c r="F216" t="s">
        <v>4936</v>
      </c>
      <c r="G216" t="b">
        <v>0</v>
      </c>
      <c r="H216" t="b">
        <v>0</v>
      </c>
    </row>
    <row r="217" spans="1:8">
      <c r="A217" t="s">
        <v>1702</v>
      </c>
      <c r="B217" t="s">
        <v>30</v>
      </c>
      <c r="C217">
        <v>2</v>
      </c>
      <c r="D217">
        <v>111</v>
      </c>
      <c r="E217">
        <v>2</v>
      </c>
      <c r="F217" t="s">
        <v>5663</v>
      </c>
      <c r="G217" t="b">
        <v>0</v>
      </c>
      <c r="H217" t="b">
        <v>0</v>
      </c>
    </row>
    <row r="218" spans="1:8">
      <c r="A218" t="s">
        <v>1699</v>
      </c>
      <c r="B218" t="s">
        <v>23</v>
      </c>
      <c r="C218">
        <v>2</v>
      </c>
      <c r="D218">
        <v>111</v>
      </c>
      <c r="E218">
        <v>2</v>
      </c>
      <c r="F218" t="s">
        <v>4869</v>
      </c>
      <c r="G218" t="b">
        <v>0</v>
      </c>
      <c r="H218" t="b">
        <v>0</v>
      </c>
    </row>
    <row r="219" spans="1:8">
      <c r="A219" t="s">
        <v>1700</v>
      </c>
      <c r="B219" t="s">
        <v>27</v>
      </c>
      <c r="C219">
        <v>2</v>
      </c>
      <c r="D219">
        <v>112</v>
      </c>
      <c r="E219">
        <v>2</v>
      </c>
      <c r="F219" t="s">
        <v>5519</v>
      </c>
      <c r="G219" t="b">
        <v>0</v>
      </c>
      <c r="H219" t="b">
        <v>0</v>
      </c>
    </row>
    <row r="220" spans="1:8">
      <c r="A220" t="s">
        <v>1700</v>
      </c>
      <c r="B220" t="s">
        <v>23</v>
      </c>
      <c r="C220">
        <v>2</v>
      </c>
      <c r="D220">
        <v>112</v>
      </c>
      <c r="E220">
        <v>2</v>
      </c>
      <c r="F220" t="s">
        <v>4930</v>
      </c>
      <c r="G220" t="b">
        <v>0</v>
      </c>
      <c r="H220" t="b">
        <v>0</v>
      </c>
    </row>
    <row r="221" spans="1:8">
      <c r="A221" t="s">
        <v>1698</v>
      </c>
      <c r="B221" t="s">
        <v>30</v>
      </c>
      <c r="C221">
        <v>2</v>
      </c>
      <c r="D221">
        <v>113</v>
      </c>
      <c r="E221">
        <v>2</v>
      </c>
      <c r="F221" t="s">
        <v>5391</v>
      </c>
      <c r="G221" t="b">
        <v>0</v>
      </c>
      <c r="H221" t="b">
        <v>0</v>
      </c>
    </row>
    <row r="222" spans="1:8">
      <c r="A222" t="s">
        <v>1698</v>
      </c>
      <c r="B222" t="s">
        <v>27</v>
      </c>
      <c r="C222">
        <v>2</v>
      </c>
      <c r="D222">
        <v>113</v>
      </c>
      <c r="E222">
        <v>2</v>
      </c>
      <c r="F222" t="s">
        <v>5002</v>
      </c>
      <c r="G222" t="b">
        <v>0</v>
      </c>
      <c r="H222" t="b">
        <v>0</v>
      </c>
    </row>
    <row r="223" spans="1:8">
      <c r="A223" t="s">
        <v>1701</v>
      </c>
      <c r="B223" t="s">
        <v>30</v>
      </c>
      <c r="C223">
        <v>2</v>
      </c>
      <c r="D223">
        <v>114</v>
      </c>
      <c r="E223">
        <v>2</v>
      </c>
      <c r="F223" t="s">
        <v>5449</v>
      </c>
      <c r="G223" t="b">
        <v>0</v>
      </c>
      <c r="H223" t="b">
        <v>0</v>
      </c>
    </row>
    <row r="224" spans="1:8">
      <c r="A224" t="s">
        <v>1701</v>
      </c>
      <c r="B224" t="s">
        <v>27</v>
      </c>
      <c r="C224">
        <v>2</v>
      </c>
      <c r="D224">
        <v>114</v>
      </c>
      <c r="E224">
        <v>2</v>
      </c>
      <c r="F224" t="s">
        <v>5068</v>
      </c>
      <c r="G224" t="b">
        <v>0</v>
      </c>
      <c r="H224" t="b">
        <v>0</v>
      </c>
    </row>
    <row r="225" spans="1:8">
      <c r="A225" t="s">
        <v>1702</v>
      </c>
      <c r="B225" t="s">
        <v>30</v>
      </c>
      <c r="C225">
        <v>2</v>
      </c>
      <c r="D225">
        <v>115</v>
      </c>
      <c r="E225">
        <v>2</v>
      </c>
      <c r="F225" t="s">
        <v>5658</v>
      </c>
      <c r="G225" t="b">
        <v>0</v>
      </c>
      <c r="H225" t="b">
        <v>0</v>
      </c>
    </row>
    <row r="226" spans="1:8">
      <c r="A226" t="s">
        <v>1702</v>
      </c>
      <c r="B226" t="s">
        <v>27</v>
      </c>
      <c r="C226">
        <v>2</v>
      </c>
      <c r="D226">
        <v>115</v>
      </c>
      <c r="E226">
        <v>2</v>
      </c>
      <c r="F226" t="s">
        <v>208</v>
      </c>
      <c r="G226" t="b">
        <v>0</v>
      </c>
      <c r="H226" t="b">
        <v>0</v>
      </c>
    </row>
    <row r="227" spans="1:8">
      <c r="A227" t="s">
        <v>1698</v>
      </c>
      <c r="B227" t="s">
        <v>30</v>
      </c>
      <c r="C227">
        <v>2</v>
      </c>
      <c r="D227">
        <v>116</v>
      </c>
      <c r="E227">
        <v>2</v>
      </c>
      <c r="F227" t="s">
        <v>5390</v>
      </c>
      <c r="G227" t="b">
        <v>0</v>
      </c>
      <c r="H227" t="b">
        <v>0</v>
      </c>
    </row>
    <row r="228" spans="1:8">
      <c r="A228" t="s">
        <v>1698</v>
      </c>
      <c r="B228" t="s">
        <v>27</v>
      </c>
      <c r="C228">
        <v>2</v>
      </c>
      <c r="D228">
        <v>116</v>
      </c>
      <c r="E228">
        <v>2</v>
      </c>
      <c r="F228" t="s">
        <v>5004</v>
      </c>
      <c r="G228" t="b">
        <v>0</v>
      </c>
      <c r="H228" t="b">
        <v>0</v>
      </c>
    </row>
    <row r="229" spans="1:8">
      <c r="A229" t="s">
        <v>1700</v>
      </c>
      <c r="B229" t="s">
        <v>27</v>
      </c>
      <c r="C229">
        <v>2</v>
      </c>
      <c r="D229">
        <v>117</v>
      </c>
      <c r="E229">
        <v>2</v>
      </c>
      <c r="F229" t="s">
        <v>5519</v>
      </c>
      <c r="G229" t="b">
        <v>0</v>
      </c>
      <c r="H229" t="b">
        <v>0</v>
      </c>
    </row>
    <row r="230" spans="1:8">
      <c r="A230" t="s">
        <v>1700</v>
      </c>
      <c r="B230" t="s">
        <v>23</v>
      </c>
      <c r="C230">
        <v>2</v>
      </c>
      <c r="D230">
        <v>117</v>
      </c>
      <c r="E230">
        <v>2</v>
      </c>
      <c r="F230" t="s">
        <v>4937</v>
      </c>
      <c r="G230" t="b">
        <v>0</v>
      </c>
      <c r="H230" t="b">
        <v>0</v>
      </c>
    </row>
    <row r="231" spans="1:8">
      <c r="A231" t="s">
        <v>1698</v>
      </c>
      <c r="B231" t="s">
        <v>30</v>
      </c>
      <c r="C231">
        <v>2</v>
      </c>
      <c r="D231">
        <v>118</v>
      </c>
      <c r="E231">
        <v>2</v>
      </c>
      <c r="F231" t="s">
        <v>1573</v>
      </c>
      <c r="G231" t="b">
        <v>0</v>
      </c>
      <c r="H231" t="b">
        <v>0</v>
      </c>
    </row>
    <row r="232" spans="1:8">
      <c r="A232" t="s">
        <v>1698</v>
      </c>
      <c r="B232" t="s">
        <v>27</v>
      </c>
      <c r="C232">
        <v>2</v>
      </c>
      <c r="D232">
        <v>118</v>
      </c>
      <c r="E232">
        <v>2</v>
      </c>
      <c r="F232" t="s">
        <v>4994</v>
      </c>
      <c r="G232" t="b">
        <v>0</v>
      </c>
      <c r="H232" t="b">
        <v>0</v>
      </c>
    </row>
    <row r="233" spans="1:8">
      <c r="A233" t="s">
        <v>1698</v>
      </c>
      <c r="B233" t="s">
        <v>30</v>
      </c>
      <c r="C233">
        <v>2</v>
      </c>
      <c r="D233">
        <v>119</v>
      </c>
      <c r="E233">
        <v>2</v>
      </c>
      <c r="F233" t="s">
        <v>1574</v>
      </c>
      <c r="G233" t="b">
        <v>0</v>
      </c>
      <c r="H233" t="b">
        <v>0</v>
      </c>
    </row>
    <row r="234" spans="1:8">
      <c r="A234" t="s">
        <v>1698</v>
      </c>
      <c r="B234" t="s">
        <v>27</v>
      </c>
      <c r="C234">
        <v>2</v>
      </c>
      <c r="D234">
        <v>119</v>
      </c>
      <c r="E234">
        <v>2</v>
      </c>
      <c r="F234" t="s">
        <v>5000</v>
      </c>
      <c r="G234" t="b">
        <v>0</v>
      </c>
      <c r="H234" t="b">
        <v>0</v>
      </c>
    </row>
    <row r="235" spans="1:8">
      <c r="A235" t="s">
        <v>1702</v>
      </c>
      <c r="B235" t="s">
        <v>30</v>
      </c>
      <c r="C235">
        <v>1</v>
      </c>
      <c r="D235">
        <v>120</v>
      </c>
      <c r="E235">
        <v>2</v>
      </c>
      <c r="F235" t="s">
        <v>5640</v>
      </c>
      <c r="G235" t="b">
        <v>0</v>
      </c>
      <c r="H235" t="b">
        <v>0</v>
      </c>
    </row>
    <row r="236" spans="1:8">
      <c r="A236" t="s">
        <v>1702</v>
      </c>
      <c r="B236" t="s">
        <v>27</v>
      </c>
      <c r="C236">
        <v>1</v>
      </c>
      <c r="D236">
        <v>120</v>
      </c>
      <c r="E236">
        <v>2</v>
      </c>
      <c r="F236" t="s">
        <v>5130</v>
      </c>
      <c r="G236" t="b">
        <v>0</v>
      </c>
      <c r="H236" t="b">
        <v>0</v>
      </c>
    </row>
    <row r="237" spans="1:8">
      <c r="A237" t="s">
        <v>1700</v>
      </c>
      <c r="B237" t="s">
        <v>27</v>
      </c>
      <c r="C237">
        <v>1</v>
      </c>
      <c r="D237">
        <v>121</v>
      </c>
      <c r="E237">
        <v>2</v>
      </c>
      <c r="F237" t="s">
        <v>5495</v>
      </c>
      <c r="G237" t="b">
        <v>0</v>
      </c>
      <c r="H237" t="b">
        <v>0</v>
      </c>
    </row>
    <row r="238" spans="1:8">
      <c r="A238" t="s">
        <v>1699</v>
      </c>
      <c r="B238" t="s">
        <v>23</v>
      </c>
      <c r="C238">
        <v>1</v>
      </c>
      <c r="D238">
        <v>121</v>
      </c>
      <c r="E238">
        <v>2</v>
      </c>
      <c r="F238" t="s">
        <v>1621</v>
      </c>
      <c r="G238" t="b">
        <v>0</v>
      </c>
      <c r="H238" t="b">
        <v>0</v>
      </c>
    </row>
    <row r="239" spans="1:8">
      <c r="A239" t="s">
        <v>1702</v>
      </c>
      <c r="B239" t="s">
        <v>30</v>
      </c>
      <c r="C239">
        <v>1</v>
      </c>
      <c r="D239">
        <v>122</v>
      </c>
      <c r="E239">
        <v>2</v>
      </c>
      <c r="F239" t="s">
        <v>5639</v>
      </c>
      <c r="G239" t="b">
        <v>0</v>
      </c>
      <c r="H239" t="b">
        <v>0</v>
      </c>
    </row>
    <row r="240" spans="1:8">
      <c r="A240" t="s">
        <v>1702</v>
      </c>
      <c r="B240" t="s">
        <v>27</v>
      </c>
      <c r="C240">
        <v>1</v>
      </c>
      <c r="D240">
        <v>122</v>
      </c>
      <c r="E240">
        <v>2</v>
      </c>
      <c r="F240" t="s">
        <v>219</v>
      </c>
      <c r="G240" t="b">
        <v>0</v>
      </c>
      <c r="H240" t="b">
        <v>0</v>
      </c>
    </row>
    <row r="241" spans="1:8">
      <c r="A241" t="s">
        <v>1698</v>
      </c>
      <c r="B241" t="s">
        <v>30</v>
      </c>
      <c r="C241">
        <v>1</v>
      </c>
      <c r="D241">
        <v>123</v>
      </c>
      <c r="E241">
        <v>2</v>
      </c>
      <c r="F241" t="s">
        <v>5376</v>
      </c>
      <c r="G241" t="b">
        <v>0</v>
      </c>
      <c r="H241" t="b">
        <v>0</v>
      </c>
    </row>
    <row r="242" spans="1:8">
      <c r="A242" t="s">
        <v>1698</v>
      </c>
      <c r="B242" t="s">
        <v>27</v>
      </c>
      <c r="C242">
        <v>1</v>
      </c>
      <c r="D242">
        <v>123</v>
      </c>
      <c r="E242">
        <v>2</v>
      </c>
      <c r="F242" t="s">
        <v>5364</v>
      </c>
      <c r="G242" t="b">
        <v>0</v>
      </c>
      <c r="H242" t="b">
        <v>0</v>
      </c>
    </row>
    <row r="243" spans="1:8">
      <c r="A243" t="s">
        <v>1702</v>
      </c>
      <c r="B243" t="s">
        <v>30</v>
      </c>
      <c r="C243">
        <v>4</v>
      </c>
      <c r="D243">
        <v>124</v>
      </c>
      <c r="E243">
        <v>1</v>
      </c>
      <c r="F243" t="s">
        <v>5690</v>
      </c>
      <c r="G243" t="b">
        <v>0</v>
      </c>
      <c r="H243" t="b">
        <v>0</v>
      </c>
    </row>
    <row r="244" spans="1:8">
      <c r="A244" t="s">
        <v>1702</v>
      </c>
      <c r="B244" t="s">
        <v>27</v>
      </c>
      <c r="C244">
        <v>4</v>
      </c>
      <c r="D244">
        <v>124</v>
      </c>
      <c r="E244">
        <v>1</v>
      </c>
      <c r="F244" t="s">
        <v>5196</v>
      </c>
      <c r="G244" t="b">
        <v>0</v>
      </c>
      <c r="H244" t="b">
        <v>0</v>
      </c>
    </row>
    <row r="245" spans="1:8">
      <c r="A245" t="s">
        <v>1700</v>
      </c>
      <c r="B245" t="s">
        <v>30</v>
      </c>
      <c r="C245">
        <v>4</v>
      </c>
      <c r="D245">
        <v>125</v>
      </c>
      <c r="E245">
        <v>1</v>
      </c>
      <c r="F245" t="s">
        <v>5327</v>
      </c>
      <c r="G245" t="b">
        <v>0</v>
      </c>
      <c r="H245" t="b">
        <v>0</v>
      </c>
    </row>
    <row r="246" spans="1:8">
      <c r="A246" t="s">
        <v>1700</v>
      </c>
      <c r="B246" t="s">
        <v>27</v>
      </c>
      <c r="C246">
        <v>4</v>
      </c>
      <c r="D246">
        <v>125</v>
      </c>
      <c r="E246">
        <v>1</v>
      </c>
      <c r="F246" t="s">
        <v>5620</v>
      </c>
      <c r="G246" t="b">
        <v>0</v>
      </c>
      <c r="H246" t="b">
        <v>0</v>
      </c>
    </row>
    <row r="247" spans="1:8">
      <c r="A247" t="s">
        <v>1700</v>
      </c>
      <c r="B247" t="s">
        <v>30</v>
      </c>
      <c r="C247">
        <v>3</v>
      </c>
      <c r="D247">
        <v>126</v>
      </c>
      <c r="E247">
        <v>1</v>
      </c>
      <c r="F247" t="s">
        <v>5300</v>
      </c>
      <c r="G247" t="b">
        <v>0</v>
      </c>
      <c r="H247" t="b">
        <v>0</v>
      </c>
    </row>
    <row r="248" spans="1:8">
      <c r="A248" t="s">
        <v>1700</v>
      </c>
      <c r="B248" t="s">
        <v>30</v>
      </c>
      <c r="C248">
        <v>3</v>
      </c>
      <c r="D248">
        <v>127</v>
      </c>
      <c r="E248">
        <v>1</v>
      </c>
      <c r="F248" t="s">
        <v>1560</v>
      </c>
      <c r="G248" t="b">
        <v>0</v>
      </c>
      <c r="H248" t="b">
        <v>0</v>
      </c>
    </row>
    <row r="249" spans="1:8">
      <c r="A249" t="s">
        <v>1700</v>
      </c>
      <c r="B249" t="s">
        <v>27</v>
      </c>
      <c r="C249">
        <v>3</v>
      </c>
      <c r="D249">
        <v>127</v>
      </c>
      <c r="E249">
        <v>1</v>
      </c>
      <c r="F249" t="s">
        <v>5576</v>
      </c>
      <c r="G249" t="b">
        <v>0</v>
      </c>
      <c r="H249" t="b">
        <v>0</v>
      </c>
    </row>
    <row r="250" spans="1:8">
      <c r="A250" t="s">
        <v>1700</v>
      </c>
      <c r="B250" t="s">
        <v>23</v>
      </c>
      <c r="C250">
        <v>3</v>
      </c>
      <c r="D250">
        <v>128</v>
      </c>
      <c r="E250">
        <v>1</v>
      </c>
      <c r="F250" t="s">
        <v>4963</v>
      </c>
      <c r="G250" t="b">
        <v>0</v>
      </c>
      <c r="H250" t="b">
        <v>0</v>
      </c>
    </row>
    <row r="251" spans="1:8">
      <c r="A251" t="s">
        <v>1700</v>
      </c>
      <c r="B251" t="s">
        <v>30</v>
      </c>
      <c r="C251">
        <v>1</v>
      </c>
      <c r="D251">
        <v>129</v>
      </c>
      <c r="E251">
        <v>1</v>
      </c>
      <c r="F251" t="s">
        <v>5226</v>
      </c>
      <c r="G251" t="b">
        <v>0</v>
      </c>
      <c r="H251" t="b">
        <v>0</v>
      </c>
    </row>
    <row r="252" spans="1:8">
      <c r="A252" t="s">
        <v>1700</v>
      </c>
      <c r="B252" t="s">
        <v>27</v>
      </c>
      <c r="C252">
        <v>1</v>
      </c>
      <c r="D252">
        <v>129</v>
      </c>
      <c r="E252">
        <v>1</v>
      </c>
      <c r="F252" t="s">
        <v>5516</v>
      </c>
      <c r="G252" t="b">
        <v>0</v>
      </c>
      <c r="H252" t="b">
        <v>0</v>
      </c>
    </row>
    <row r="253" spans="1:8">
      <c r="A253" t="s">
        <v>1700</v>
      </c>
      <c r="B253" t="s">
        <v>30</v>
      </c>
      <c r="C253">
        <v>3</v>
      </c>
      <c r="D253">
        <v>130</v>
      </c>
      <c r="E253">
        <v>2</v>
      </c>
      <c r="F253" t="s">
        <v>1558</v>
      </c>
      <c r="G253" t="b">
        <v>0</v>
      </c>
      <c r="H253" t="b">
        <v>0</v>
      </c>
    </row>
    <row r="254" spans="1:8">
      <c r="A254" t="s">
        <v>1702</v>
      </c>
      <c r="B254" t="s">
        <v>23</v>
      </c>
      <c r="C254">
        <v>3</v>
      </c>
      <c r="D254">
        <v>130</v>
      </c>
      <c r="E254">
        <v>2</v>
      </c>
      <c r="F254" t="s">
        <v>5694</v>
      </c>
      <c r="G254" t="b">
        <v>0</v>
      </c>
      <c r="H254" t="b">
        <v>0</v>
      </c>
    </row>
    <row r="255" spans="1:8">
      <c r="A255" t="s">
        <v>1700</v>
      </c>
      <c r="B255" t="s">
        <v>27</v>
      </c>
      <c r="C255">
        <v>2</v>
      </c>
      <c r="D255">
        <v>131</v>
      </c>
      <c r="E255">
        <v>2</v>
      </c>
      <c r="F255" t="s">
        <v>5522</v>
      </c>
      <c r="G255" t="b">
        <v>0</v>
      </c>
      <c r="H255" t="b">
        <v>0</v>
      </c>
    </row>
    <row r="256" spans="1:8">
      <c r="A256" t="s">
        <v>1700</v>
      </c>
      <c r="B256" t="s">
        <v>23</v>
      </c>
      <c r="C256">
        <v>2</v>
      </c>
      <c r="D256">
        <v>131</v>
      </c>
      <c r="E256">
        <v>2</v>
      </c>
      <c r="F256" t="s">
        <v>4932</v>
      </c>
      <c r="G256" t="b">
        <v>0</v>
      </c>
      <c r="H256" t="b">
        <v>0</v>
      </c>
    </row>
    <row r="257" spans="1:8">
      <c r="A257" t="s">
        <v>1702</v>
      </c>
      <c r="B257" t="s">
        <v>30</v>
      </c>
      <c r="C257">
        <v>2</v>
      </c>
      <c r="D257">
        <v>132</v>
      </c>
      <c r="E257">
        <v>2</v>
      </c>
      <c r="F257" t="s">
        <v>5660</v>
      </c>
      <c r="G257" t="b">
        <v>0</v>
      </c>
      <c r="H257" t="b">
        <v>0</v>
      </c>
    </row>
    <row r="258" spans="1:8">
      <c r="A258" t="s">
        <v>1702</v>
      </c>
      <c r="B258" t="s">
        <v>27</v>
      </c>
      <c r="C258">
        <v>2</v>
      </c>
      <c r="D258">
        <v>132</v>
      </c>
      <c r="E258">
        <v>2</v>
      </c>
      <c r="F258" t="s">
        <v>5140</v>
      </c>
      <c r="G258" t="b">
        <v>0</v>
      </c>
      <c r="H258" t="b">
        <v>0</v>
      </c>
    </row>
    <row r="259" spans="1:8">
      <c r="A259" t="s">
        <v>1700</v>
      </c>
      <c r="B259" t="s">
        <v>30</v>
      </c>
      <c r="C259">
        <v>1</v>
      </c>
      <c r="D259">
        <v>133</v>
      </c>
      <c r="E259">
        <v>2</v>
      </c>
      <c r="F259" t="s">
        <v>5210</v>
      </c>
      <c r="G259" t="b">
        <v>0</v>
      </c>
      <c r="H259" t="b">
        <v>0</v>
      </c>
    </row>
    <row r="260" spans="1:8">
      <c r="A260" t="s">
        <v>1702</v>
      </c>
      <c r="B260" t="s">
        <v>30</v>
      </c>
      <c r="C260">
        <v>4</v>
      </c>
      <c r="D260">
        <v>134</v>
      </c>
      <c r="E260">
        <v>1</v>
      </c>
      <c r="F260" t="s">
        <v>5689</v>
      </c>
      <c r="G260" t="b">
        <v>0</v>
      </c>
      <c r="H260" t="b">
        <v>0</v>
      </c>
    </row>
    <row r="261" spans="1:8">
      <c r="A261" t="s">
        <v>1702</v>
      </c>
      <c r="B261" t="s">
        <v>30</v>
      </c>
      <c r="C261">
        <v>3</v>
      </c>
      <c r="D261">
        <v>135</v>
      </c>
      <c r="E261">
        <v>1</v>
      </c>
      <c r="F261" t="s">
        <v>1571</v>
      </c>
      <c r="G261" t="b">
        <v>0</v>
      </c>
      <c r="H261" t="b">
        <v>0</v>
      </c>
    </row>
    <row r="262" spans="1:8">
      <c r="A262" t="s">
        <v>1702</v>
      </c>
      <c r="B262" t="s">
        <v>27</v>
      </c>
      <c r="C262">
        <v>3</v>
      </c>
      <c r="D262">
        <v>135</v>
      </c>
      <c r="E262">
        <v>1</v>
      </c>
      <c r="F262" t="s">
        <v>5172</v>
      </c>
      <c r="G262" t="b">
        <v>0</v>
      </c>
      <c r="H262" t="b">
        <v>0</v>
      </c>
    </row>
    <row r="263" spans="1:8">
      <c r="A263" t="s">
        <v>1701</v>
      </c>
      <c r="B263" t="s">
        <v>27</v>
      </c>
      <c r="C263">
        <v>4</v>
      </c>
      <c r="D263">
        <v>136</v>
      </c>
      <c r="E263">
        <v>1</v>
      </c>
      <c r="F263" t="s">
        <v>5122</v>
      </c>
      <c r="G263" t="b">
        <v>0</v>
      </c>
      <c r="H263" t="b">
        <v>0</v>
      </c>
    </row>
    <row r="264" spans="1:8">
      <c r="A264" t="s">
        <v>1701</v>
      </c>
      <c r="B264" t="s">
        <v>23</v>
      </c>
      <c r="C264">
        <v>4</v>
      </c>
      <c r="D264">
        <v>136</v>
      </c>
      <c r="E264">
        <v>1</v>
      </c>
      <c r="F264" t="s">
        <v>5491</v>
      </c>
      <c r="G264" t="b">
        <v>0</v>
      </c>
      <c r="H264" t="b">
        <v>0</v>
      </c>
    </row>
    <row r="265" spans="1:8">
      <c r="A265" t="s">
        <v>1701</v>
      </c>
      <c r="B265" t="s">
        <v>30</v>
      </c>
      <c r="C265">
        <v>4</v>
      </c>
      <c r="D265">
        <v>137</v>
      </c>
      <c r="E265">
        <v>1</v>
      </c>
      <c r="F265" t="s">
        <v>171</v>
      </c>
      <c r="G265" t="b">
        <v>0</v>
      </c>
      <c r="H265" t="b">
        <v>0</v>
      </c>
    </row>
    <row r="266" spans="1:8">
      <c r="A266" t="s">
        <v>1701</v>
      </c>
      <c r="B266" t="s">
        <v>27</v>
      </c>
      <c r="C266">
        <v>4</v>
      </c>
      <c r="D266">
        <v>137</v>
      </c>
      <c r="E266">
        <v>1</v>
      </c>
      <c r="F266" t="s">
        <v>1592</v>
      </c>
      <c r="G266" t="b">
        <v>0</v>
      </c>
      <c r="H266" t="b">
        <v>0</v>
      </c>
    </row>
    <row r="267" spans="1:8">
      <c r="A267" t="s">
        <v>1702</v>
      </c>
      <c r="B267" t="s">
        <v>27</v>
      </c>
      <c r="C267">
        <v>4</v>
      </c>
      <c r="D267">
        <v>138</v>
      </c>
      <c r="E267">
        <v>1</v>
      </c>
      <c r="F267" t="s">
        <v>5197</v>
      </c>
      <c r="G267" t="b">
        <v>0</v>
      </c>
      <c r="H267" t="b">
        <v>0</v>
      </c>
    </row>
    <row r="268" spans="1:8">
      <c r="A268" t="s">
        <v>1702</v>
      </c>
      <c r="B268" t="s">
        <v>23</v>
      </c>
      <c r="C268">
        <v>4</v>
      </c>
      <c r="D268">
        <v>138</v>
      </c>
      <c r="E268">
        <v>1</v>
      </c>
      <c r="F268" t="s">
        <v>5717</v>
      </c>
      <c r="G268" t="b">
        <v>0</v>
      </c>
      <c r="H268" t="b">
        <v>0</v>
      </c>
    </row>
    <row r="269" spans="1:8">
      <c r="A269" t="s">
        <v>1698</v>
      </c>
      <c r="B269" t="s">
        <v>30</v>
      </c>
      <c r="C269">
        <v>4</v>
      </c>
      <c r="D269">
        <v>139</v>
      </c>
      <c r="E269">
        <v>1</v>
      </c>
      <c r="F269" t="s">
        <v>218</v>
      </c>
      <c r="G269" t="b">
        <v>0</v>
      </c>
      <c r="H269" t="b">
        <v>0</v>
      </c>
    </row>
    <row r="270" spans="1:8">
      <c r="A270" t="s">
        <v>1698</v>
      </c>
      <c r="B270" t="s">
        <v>27</v>
      </c>
      <c r="C270">
        <v>4</v>
      </c>
      <c r="D270">
        <v>139</v>
      </c>
      <c r="E270">
        <v>1</v>
      </c>
      <c r="F270" t="s">
        <v>5055</v>
      </c>
      <c r="G270" t="b">
        <v>0</v>
      </c>
      <c r="H270" t="b">
        <v>0</v>
      </c>
    </row>
    <row r="271" spans="1:8">
      <c r="A271" t="s">
        <v>1702</v>
      </c>
      <c r="B271" t="s">
        <v>30</v>
      </c>
      <c r="C271">
        <v>3</v>
      </c>
      <c r="D271">
        <v>140</v>
      </c>
      <c r="E271">
        <v>1</v>
      </c>
      <c r="F271" t="s">
        <v>5682</v>
      </c>
      <c r="G271" t="b">
        <v>0</v>
      </c>
      <c r="H271" t="b">
        <v>0</v>
      </c>
    </row>
    <row r="272" spans="1:8">
      <c r="A272" t="s">
        <v>1702</v>
      </c>
      <c r="B272" t="s">
        <v>27</v>
      </c>
      <c r="C272">
        <v>3</v>
      </c>
      <c r="D272">
        <v>140</v>
      </c>
      <c r="E272">
        <v>1</v>
      </c>
      <c r="F272" t="s">
        <v>5168</v>
      </c>
      <c r="G272" t="b">
        <v>0</v>
      </c>
      <c r="H272" t="b">
        <v>0</v>
      </c>
    </row>
    <row r="273" spans="1:8">
      <c r="A273" t="s">
        <v>1701</v>
      </c>
      <c r="B273" t="s">
        <v>27</v>
      </c>
      <c r="C273">
        <v>3</v>
      </c>
      <c r="D273">
        <v>141</v>
      </c>
      <c r="E273">
        <v>1</v>
      </c>
      <c r="F273" t="s">
        <v>1649</v>
      </c>
      <c r="G273" t="b">
        <v>0</v>
      </c>
      <c r="H273" t="b">
        <v>0</v>
      </c>
    </row>
    <row r="274" spans="1:8">
      <c r="A274" t="s">
        <v>1701</v>
      </c>
      <c r="B274" t="s">
        <v>23</v>
      </c>
      <c r="C274">
        <v>3</v>
      </c>
      <c r="D274">
        <v>141</v>
      </c>
      <c r="E274">
        <v>1</v>
      </c>
      <c r="F274" t="s">
        <v>5477</v>
      </c>
      <c r="G274" t="b">
        <v>0</v>
      </c>
      <c r="H274" t="b">
        <v>0</v>
      </c>
    </row>
    <row r="275" spans="1:8">
      <c r="A275" t="s">
        <v>1700</v>
      </c>
      <c r="B275" t="s">
        <v>30</v>
      </c>
      <c r="C275">
        <v>3</v>
      </c>
      <c r="D275">
        <v>142</v>
      </c>
      <c r="E275">
        <v>1</v>
      </c>
      <c r="F275" t="s">
        <v>5253</v>
      </c>
      <c r="G275" t="b">
        <v>0</v>
      </c>
      <c r="H275" t="b">
        <v>0</v>
      </c>
    </row>
    <row r="276" spans="1:8">
      <c r="A276" t="s">
        <v>1700</v>
      </c>
      <c r="B276" t="s">
        <v>27</v>
      </c>
      <c r="C276">
        <v>3</v>
      </c>
      <c r="D276">
        <v>142</v>
      </c>
      <c r="E276">
        <v>1</v>
      </c>
      <c r="F276" t="s">
        <v>5569</v>
      </c>
      <c r="G276" t="b">
        <v>0</v>
      </c>
      <c r="H276" t="b">
        <v>0</v>
      </c>
    </row>
    <row r="277" spans="1:8">
      <c r="A277" t="s">
        <v>1700</v>
      </c>
      <c r="B277" t="s">
        <v>30</v>
      </c>
      <c r="C277">
        <v>3</v>
      </c>
      <c r="D277">
        <v>143</v>
      </c>
      <c r="E277">
        <v>1</v>
      </c>
      <c r="F277" t="s">
        <v>5253</v>
      </c>
      <c r="G277" t="b">
        <v>0</v>
      </c>
      <c r="H277" t="b">
        <v>0</v>
      </c>
    </row>
    <row r="278" spans="1:8">
      <c r="A278" t="s">
        <v>1700</v>
      </c>
      <c r="B278" t="s">
        <v>27</v>
      </c>
      <c r="C278">
        <v>3</v>
      </c>
      <c r="D278">
        <v>143</v>
      </c>
      <c r="E278">
        <v>1</v>
      </c>
      <c r="F278" t="s">
        <v>5569</v>
      </c>
      <c r="G278" t="b">
        <v>0</v>
      </c>
      <c r="H278" t="b">
        <v>0</v>
      </c>
    </row>
    <row r="279" spans="1:8">
      <c r="A279" t="s">
        <v>1700</v>
      </c>
      <c r="B279" t="s">
        <v>30</v>
      </c>
      <c r="C279">
        <v>2</v>
      </c>
      <c r="D279">
        <v>144</v>
      </c>
      <c r="E279">
        <v>1</v>
      </c>
      <c r="F279" t="s">
        <v>170</v>
      </c>
      <c r="G279" t="b">
        <v>0</v>
      </c>
      <c r="H279" t="b">
        <v>0</v>
      </c>
    </row>
    <row r="280" spans="1:8">
      <c r="A280" t="s">
        <v>1700</v>
      </c>
      <c r="B280" t="s">
        <v>27</v>
      </c>
      <c r="C280">
        <v>2</v>
      </c>
      <c r="D280">
        <v>144</v>
      </c>
      <c r="E280">
        <v>1</v>
      </c>
      <c r="F280" t="s">
        <v>5536</v>
      </c>
      <c r="G280" t="b">
        <v>0</v>
      </c>
      <c r="H280" t="b">
        <v>0</v>
      </c>
    </row>
    <row r="281" spans="1:8">
      <c r="A281" t="s">
        <v>1702</v>
      </c>
      <c r="B281" t="s">
        <v>30</v>
      </c>
      <c r="C281">
        <v>2</v>
      </c>
      <c r="D281">
        <v>145</v>
      </c>
      <c r="E281">
        <v>1</v>
      </c>
      <c r="F281" t="s">
        <v>5664</v>
      </c>
      <c r="G281" t="b">
        <v>0</v>
      </c>
      <c r="H281" t="b">
        <v>0</v>
      </c>
    </row>
    <row r="282" spans="1:8">
      <c r="A282" t="s">
        <v>1702</v>
      </c>
      <c r="B282" t="s">
        <v>27</v>
      </c>
      <c r="C282">
        <v>2</v>
      </c>
      <c r="D282">
        <v>145</v>
      </c>
      <c r="E282">
        <v>1</v>
      </c>
      <c r="F282" t="s">
        <v>5145</v>
      </c>
      <c r="G282" t="b">
        <v>0</v>
      </c>
      <c r="H282" t="b">
        <v>0</v>
      </c>
    </row>
    <row r="283" spans="1:8">
      <c r="A283" t="s">
        <v>1698</v>
      </c>
      <c r="B283" t="s">
        <v>30</v>
      </c>
      <c r="C283">
        <v>2</v>
      </c>
      <c r="D283">
        <v>146</v>
      </c>
      <c r="E283">
        <v>1</v>
      </c>
      <c r="F283" t="s">
        <v>5396</v>
      </c>
      <c r="G283" t="b">
        <v>0</v>
      </c>
      <c r="H283" t="b">
        <v>0</v>
      </c>
    </row>
    <row r="284" spans="1:8">
      <c r="A284" t="s">
        <v>1700</v>
      </c>
      <c r="B284" t="s">
        <v>30</v>
      </c>
      <c r="C284">
        <v>1</v>
      </c>
      <c r="D284">
        <v>147</v>
      </c>
      <c r="E284">
        <v>1</v>
      </c>
      <c r="F284" t="s">
        <v>5218</v>
      </c>
      <c r="G284" t="b">
        <v>0</v>
      </c>
      <c r="H284" t="b">
        <v>0</v>
      </c>
    </row>
    <row r="285" spans="1:8">
      <c r="A285" t="s">
        <v>1702</v>
      </c>
      <c r="B285" t="s">
        <v>30</v>
      </c>
      <c r="C285">
        <v>1</v>
      </c>
      <c r="D285">
        <v>147</v>
      </c>
      <c r="E285">
        <v>1</v>
      </c>
      <c r="F285" t="s">
        <v>5643</v>
      </c>
      <c r="G285" t="b">
        <v>0</v>
      </c>
      <c r="H285" t="b">
        <v>0</v>
      </c>
    </row>
    <row r="286" spans="1:8">
      <c r="A286" t="s">
        <v>1700</v>
      </c>
      <c r="B286" t="s">
        <v>30</v>
      </c>
      <c r="C286">
        <v>1</v>
      </c>
      <c r="D286">
        <v>148</v>
      </c>
      <c r="E286">
        <v>1</v>
      </c>
      <c r="F286" t="s">
        <v>5223</v>
      </c>
      <c r="G286" t="b">
        <v>0</v>
      </c>
      <c r="H286" t="b">
        <v>0</v>
      </c>
    </row>
    <row r="287" spans="1:8">
      <c r="A287" t="s">
        <v>1701</v>
      </c>
      <c r="B287" t="s">
        <v>30</v>
      </c>
      <c r="C287">
        <v>1</v>
      </c>
      <c r="D287">
        <v>148</v>
      </c>
      <c r="E287">
        <v>1</v>
      </c>
      <c r="F287" t="s">
        <v>5438</v>
      </c>
      <c r="G287" t="b">
        <v>0</v>
      </c>
      <c r="H287" t="b">
        <v>0</v>
      </c>
    </row>
    <row r="288" spans="1:8">
      <c r="A288" t="s">
        <v>1698</v>
      </c>
      <c r="B288" t="s">
        <v>30</v>
      </c>
      <c r="C288">
        <v>1</v>
      </c>
      <c r="D288">
        <v>149</v>
      </c>
      <c r="E288">
        <v>1</v>
      </c>
      <c r="F288" t="s">
        <v>5385</v>
      </c>
      <c r="G288" t="b">
        <v>0</v>
      </c>
      <c r="H288" t="b">
        <v>0</v>
      </c>
    </row>
    <row r="289" spans="1:8">
      <c r="A289" t="s">
        <v>1698</v>
      </c>
      <c r="B289" t="s">
        <v>27</v>
      </c>
      <c r="C289">
        <v>1</v>
      </c>
      <c r="D289">
        <v>149</v>
      </c>
      <c r="E289">
        <v>1</v>
      </c>
      <c r="F289" t="s">
        <v>186</v>
      </c>
      <c r="G289" t="b">
        <v>0</v>
      </c>
      <c r="H289" t="b">
        <v>0</v>
      </c>
    </row>
    <row r="290" spans="1:8">
      <c r="A290" t="s">
        <v>1702</v>
      </c>
      <c r="B290" t="s">
        <v>30</v>
      </c>
      <c r="C290">
        <v>1</v>
      </c>
      <c r="D290">
        <v>150</v>
      </c>
      <c r="E290">
        <v>1</v>
      </c>
      <c r="F290" t="s">
        <v>5648</v>
      </c>
      <c r="G290" t="b">
        <v>0</v>
      </c>
      <c r="H290" t="b">
        <v>0</v>
      </c>
    </row>
    <row r="291" spans="1:8">
      <c r="A291" t="s">
        <v>1702</v>
      </c>
      <c r="B291" t="s">
        <v>27</v>
      </c>
      <c r="C291">
        <v>1</v>
      </c>
      <c r="D291">
        <v>150</v>
      </c>
      <c r="E291">
        <v>1</v>
      </c>
      <c r="F291" t="s">
        <v>1626</v>
      </c>
      <c r="G291" t="b">
        <v>0</v>
      </c>
      <c r="H291" t="b">
        <v>0</v>
      </c>
    </row>
    <row r="292" spans="1:8">
      <c r="A292" t="s">
        <v>1700</v>
      </c>
      <c r="B292" t="s">
        <v>30</v>
      </c>
      <c r="C292">
        <v>1</v>
      </c>
      <c r="D292">
        <v>151</v>
      </c>
      <c r="E292">
        <v>1</v>
      </c>
      <c r="F292" t="s">
        <v>5218</v>
      </c>
      <c r="G292" t="b">
        <v>0</v>
      </c>
      <c r="H292" t="b">
        <v>0</v>
      </c>
    </row>
    <row r="293" spans="1:8">
      <c r="A293" t="s">
        <v>1699</v>
      </c>
      <c r="B293" t="s">
        <v>23</v>
      </c>
      <c r="C293">
        <v>1</v>
      </c>
      <c r="D293">
        <v>151</v>
      </c>
      <c r="E293">
        <v>1</v>
      </c>
      <c r="F293" t="s">
        <v>1620</v>
      </c>
      <c r="G293" t="b">
        <v>0</v>
      </c>
      <c r="H293" t="b">
        <v>0</v>
      </c>
    </row>
    <row r="294" spans="1:8">
      <c r="A294" t="s">
        <v>1700</v>
      </c>
      <c r="B294" t="s">
        <v>30</v>
      </c>
      <c r="C294">
        <v>1</v>
      </c>
      <c r="D294">
        <v>152</v>
      </c>
      <c r="E294">
        <v>1</v>
      </c>
      <c r="F294" t="s">
        <v>5218</v>
      </c>
      <c r="G294" t="b">
        <v>0</v>
      </c>
      <c r="H294" t="b">
        <v>0</v>
      </c>
    </row>
    <row r="295" spans="1:8">
      <c r="A295" t="s">
        <v>1700</v>
      </c>
      <c r="B295" t="s">
        <v>27</v>
      </c>
      <c r="C295">
        <v>1</v>
      </c>
      <c r="D295">
        <v>152</v>
      </c>
      <c r="E295">
        <v>1</v>
      </c>
      <c r="F295" t="s">
        <v>5495</v>
      </c>
      <c r="G295" t="b">
        <v>0</v>
      </c>
      <c r="H295" t="b">
        <v>0</v>
      </c>
    </row>
    <row r="296" spans="1:8">
      <c r="A296" t="s">
        <v>1702</v>
      </c>
      <c r="B296" t="s">
        <v>30</v>
      </c>
      <c r="C296">
        <v>1</v>
      </c>
      <c r="D296">
        <v>153</v>
      </c>
      <c r="E296">
        <v>1</v>
      </c>
      <c r="F296" t="s">
        <v>5643</v>
      </c>
      <c r="G296" t="b">
        <v>0</v>
      </c>
      <c r="H296" t="b">
        <v>0</v>
      </c>
    </row>
    <row r="297" spans="1:8">
      <c r="A297" t="s">
        <v>1702</v>
      </c>
      <c r="B297" t="s">
        <v>27</v>
      </c>
      <c r="C297">
        <v>1</v>
      </c>
      <c r="D297">
        <v>153</v>
      </c>
      <c r="E297">
        <v>1</v>
      </c>
      <c r="F297" t="s">
        <v>5132</v>
      </c>
      <c r="G297" t="b">
        <v>0</v>
      </c>
      <c r="H297" t="b">
        <v>0</v>
      </c>
    </row>
    <row r="298" spans="1:8">
      <c r="A298" t="s">
        <v>1700</v>
      </c>
      <c r="B298" t="s">
        <v>30</v>
      </c>
      <c r="C298">
        <v>3</v>
      </c>
      <c r="D298">
        <v>154</v>
      </c>
      <c r="E298">
        <v>2</v>
      </c>
      <c r="F298" t="s">
        <v>5283</v>
      </c>
      <c r="G298" t="b">
        <v>0</v>
      </c>
      <c r="H298" t="b">
        <v>0</v>
      </c>
    </row>
    <row r="299" spans="1:8">
      <c r="A299" t="s">
        <v>1698</v>
      </c>
      <c r="B299" t="s">
        <v>30</v>
      </c>
      <c r="C299">
        <v>3</v>
      </c>
      <c r="D299">
        <v>154</v>
      </c>
      <c r="E299">
        <v>2</v>
      </c>
      <c r="F299" t="s">
        <v>5233</v>
      </c>
      <c r="G299" t="b">
        <v>0</v>
      </c>
      <c r="H299" t="b">
        <v>0</v>
      </c>
    </row>
    <row r="300" spans="1:8">
      <c r="A300" t="s">
        <v>1702</v>
      </c>
      <c r="B300" t="s">
        <v>30</v>
      </c>
      <c r="C300">
        <v>3</v>
      </c>
      <c r="D300">
        <v>155</v>
      </c>
      <c r="E300">
        <v>2</v>
      </c>
      <c r="F300" t="s">
        <v>5677</v>
      </c>
      <c r="G300" t="b">
        <v>0</v>
      </c>
      <c r="H300" t="b">
        <v>0</v>
      </c>
    </row>
    <row r="301" spans="1:8">
      <c r="A301" t="s">
        <v>1702</v>
      </c>
      <c r="B301" t="s">
        <v>27</v>
      </c>
      <c r="C301">
        <v>3</v>
      </c>
      <c r="D301">
        <v>155</v>
      </c>
      <c r="E301">
        <v>2</v>
      </c>
      <c r="F301" t="s">
        <v>5157</v>
      </c>
      <c r="G301" t="b">
        <v>0</v>
      </c>
      <c r="H301" t="b">
        <v>0</v>
      </c>
    </row>
    <row r="302" spans="1:8">
      <c r="A302" t="s">
        <v>1698</v>
      </c>
      <c r="B302" t="s">
        <v>30</v>
      </c>
      <c r="C302">
        <v>3</v>
      </c>
      <c r="D302">
        <v>156</v>
      </c>
      <c r="E302">
        <v>2</v>
      </c>
      <c r="F302" t="s">
        <v>5406</v>
      </c>
      <c r="G302" t="b">
        <v>0</v>
      </c>
      <c r="H302" t="b">
        <v>0</v>
      </c>
    </row>
    <row r="303" spans="1:8">
      <c r="A303" t="s">
        <v>1698</v>
      </c>
      <c r="B303" t="s">
        <v>27</v>
      </c>
      <c r="C303">
        <v>3</v>
      </c>
      <c r="D303">
        <v>156</v>
      </c>
      <c r="E303">
        <v>2</v>
      </c>
      <c r="F303" t="s">
        <v>187</v>
      </c>
      <c r="G303" t="b">
        <v>0</v>
      </c>
      <c r="H303" t="b">
        <v>0</v>
      </c>
    </row>
    <row r="304" spans="1:8">
      <c r="A304" t="s">
        <v>1700</v>
      </c>
      <c r="B304" t="s">
        <v>30</v>
      </c>
      <c r="C304">
        <v>3</v>
      </c>
      <c r="D304">
        <v>157</v>
      </c>
      <c r="E304">
        <v>2</v>
      </c>
      <c r="F304" t="s">
        <v>5275</v>
      </c>
      <c r="G304" t="b">
        <v>0</v>
      </c>
      <c r="H304" t="b">
        <v>0</v>
      </c>
    </row>
    <row r="305" spans="1:8">
      <c r="A305" t="s">
        <v>1701</v>
      </c>
      <c r="B305" t="s">
        <v>30</v>
      </c>
      <c r="C305">
        <v>2</v>
      </c>
      <c r="D305">
        <v>158</v>
      </c>
      <c r="E305">
        <v>2</v>
      </c>
      <c r="F305" t="s">
        <v>1571</v>
      </c>
      <c r="G305" t="b">
        <v>0</v>
      </c>
      <c r="H305" t="b">
        <v>0</v>
      </c>
    </row>
    <row r="306" spans="1:8">
      <c r="A306" t="s">
        <v>1699</v>
      </c>
      <c r="B306" t="s">
        <v>23</v>
      </c>
      <c r="C306">
        <v>2</v>
      </c>
      <c r="D306">
        <v>158</v>
      </c>
      <c r="E306">
        <v>2</v>
      </c>
      <c r="F306" t="s">
        <v>1617</v>
      </c>
      <c r="G306" t="b">
        <v>0</v>
      </c>
      <c r="H306" t="b">
        <v>0</v>
      </c>
    </row>
    <row r="307" spans="1:8">
      <c r="A307" t="s">
        <v>1701</v>
      </c>
      <c r="B307" t="s">
        <v>30</v>
      </c>
      <c r="C307">
        <v>2</v>
      </c>
      <c r="D307">
        <v>159</v>
      </c>
      <c r="E307">
        <v>2</v>
      </c>
      <c r="F307" t="s">
        <v>164</v>
      </c>
      <c r="G307" t="b">
        <v>0</v>
      </c>
      <c r="H307" t="b">
        <v>0</v>
      </c>
    </row>
    <row r="308" spans="1:8">
      <c r="A308" t="s">
        <v>1701</v>
      </c>
      <c r="B308" t="s">
        <v>27</v>
      </c>
      <c r="C308">
        <v>2</v>
      </c>
      <c r="D308">
        <v>159</v>
      </c>
      <c r="E308">
        <v>2</v>
      </c>
      <c r="F308" t="s">
        <v>5072</v>
      </c>
      <c r="G308" t="b">
        <v>0</v>
      </c>
      <c r="H308" t="b">
        <v>0</v>
      </c>
    </row>
    <row r="309" spans="1:8">
      <c r="A309" t="s">
        <v>1698</v>
      </c>
      <c r="B309" t="s">
        <v>30</v>
      </c>
      <c r="C309">
        <v>2</v>
      </c>
      <c r="D309">
        <v>160</v>
      </c>
      <c r="E309">
        <v>2</v>
      </c>
      <c r="F309" t="s">
        <v>5249</v>
      </c>
      <c r="G309" t="b">
        <v>0</v>
      </c>
      <c r="H309" t="b">
        <v>0</v>
      </c>
    </row>
    <row r="310" spans="1:8">
      <c r="A310" t="s">
        <v>1698</v>
      </c>
      <c r="B310" t="s">
        <v>27</v>
      </c>
      <c r="C310">
        <v>2</v>
      </c>
      <c r="D310">
        <v>160</v>
      </c>
      <c r="E310">
        <v>2</v>
      </c>
      <c r="F310" t="s">
        <v>5001</v>
      </c>
      <c r="G310" t="b">
        <v>0</v>
      </c>
      <c r="H310" t="b">
        <v>0</v>
      </c>
    </row>
    <row r="311" spans="1:8">
      <c r="A311" t="s">
        <v>1700</v>
      </c>
      <c r="B311" t="s">
        <v>30</v>
      </c>
      <c r="C311">
        <v>2</v>
      </c>
      <c r="D311">
        <v>161</v>
      </c>
      <c r="E311">
        <v>2</v>
      </c>
      <c r="F311" t="s">
        <v>5238</v>
      </c>
      <c r="G311" t="b">
        <v>0</v>
      </c>
      <c r="H311" t="b">
        <v>0</v>
      </c>
    </row>
    <row r="312" spans="1:8">
      <c r="A312" t="s">
        <v>1702</v>
      </c>
      <c r="B312" t="s">
        <v>30</v>
      </c>
      <c r="C312">
        <v>2</v>
      </c>
      <c r="D312">
        <v>162</v>
      </c>
      <c r="E312">
        <v>2</v>
      </c>
      <c r="F312" t="s">
        <v>5654</v>
      </c>
      <c r="G312" t="b">
        <v>0</v>
      </c>
      <c r="H312" t="b">
        <v>0</v>
      </c>
    </row>
    <row r="313" spans="1:8">
      <c r="A313" t="s">
        <v>1698</v>
      </c>
      <c r="B313" t="s">
        <v>30</v>
      </c>
      <c r="C313">
        <v>2</v>
      </c>
      <c r="D313">
        <v>163</v>
      </c>
      <c r="E313">
        <v>2</v>
      </c>
      <c r="F313" t="s">
        <v>5387</v>
      </c>
      <c r="G313" t="b">
        <v>0</v>
      </c>
      <c r="H313" t="b">
        <v>0</v>
      </c>
    </row>
    <row r="314" spans="1:8">
      <c r="A314" t="s">
        <v>1698</v>
      </c>
      <c r="B314" t="s">
        <v>27</v>
      </c>
      <c r="C314">
        <v>2</v>
      </c>
      <c r="D314">
        <v>163</v>
      </c>
      <c r="E314">
        <v>2</v>
      </c>
      <c r="F314" t="s">
        <v>4998</v>
      </c>
      <c r="G314" t="b">
        <v>0</v>
      </c>
      <c r="H314" t="b">
        <v>0</v>
      </c>
    </row>
    <row r="315" spans="1:8">
      <c r="A315" t="s">
        <v>1700</v>
      </c>
      <c r="B315" t="s">
        <v>27</v>
      </c>
      <c r="C315">
        <v>2</v>
      </c>
      <c r="D315">
        <v>164</v>
      </c>
      <c r="E315">
        <v>2</v>
      </c>
      <c r="F315" t="s">
        <v>5528</v>
      </c>
      <c r="G315" t="b">
        <v>0</v>
      </c>
      <c r="H315" t="b">
        <v>0</v>
      </c>
    </row>
    <row r="316" spans="1:8">
      <c r="A316" t="s">
        <v>1700</v>
      </c>
      <c r="B316" t="s">
        <v>23</v>
      </c>
      <c r="C316">
        <v>2</v>
      </c>
      <c r="D316">
        <v>164</v>
      </c>
      <c r="E316">
        <v>2</v>
      </c>
      <c r="F316" t="s">
        <v>4934</v>
      </c>
      <c r="G316" t="b">
        <v>0</v>
      </c>
      <c r="H316" t="b">
        <v>0</v>
      </c>
    </row>
    <row r="317" spans="1:8">
      <c r="A317" t="s">
        <v>1700</v>
      </c>
      <c r="B317" t="s">
        <v>30</v>
      </c>
      <c r="C317">
        <v>2</v>
      </c>
      <c r="D317">
        <v>165</v>
      </c>
      <c r="E317">
        <v>2</v>
      </c>
      <c r="F317" t="s">
        <v>5238</v>
      </c>
      <c r="G317" t="b">
        <v>0</v>
      </c>
      <c r="H317" t="b">
        <v>0</v>
      </c>
    </row>
    <row r="318" spans="1:8">
      <c r="A318" t="s">
        <v>1700</v>
      </c>
      <c r="B318" t="s">
        <v>27</v>
      </c>
      <c r="C318">
        <v>2</v>
      </c>
      <c r="D318">
        <v>165</v>
      </c>
      <c r="E318">
        <v>2</v>
      </c>
      <c r="F318" t="s">
        <v>5518</v>
      </c>
      <c r="G318" t="b">
        <v>0</v>
      </c>
      <c r="H318" t="b">
        <v>0</v>
      </c>
    </row>
    <row r="319" spans="1:8">
      <c r="A319" t="s">
        <v>1698</v>
      </c>
      <c r="B319" t="s">
        <v>30</v>
      </c>
      <c r="C319">
        <v>1</v>
      </c>
      <c r="D319">
        <v>166</v>
      </c>
      <c r="E319">
        <v>2</v>
      </c>
      <c r="F319" t="s">
        <v>5381</v>
      </c>
      <c r="G319" t="b">
        <v>0</v>
      </c>
      <c r="H319" t="b">
        <v>0</v>
      </c>
    </row>
    <row r="320" spans="1:8">
      <c r="A320" t="s">
        <v>1698</v>
      </c>
      <c r="B320" t="s">
        <v>27</v>
      </c>
      <c r="C320">
        <v>1</v>
      </c>
      <c r="D320">
        <v>166</v>
      </c>
      <c r="E320">
        <v>2</v>
      </c>
      <c r="F320" t="s">
        <v>5367</v>
      </c>
      <c r="G320" t="b">
        <v>0</v>
      </c>
      <c r="H320" t="b">
        <v>0</v>
      </c>
    </row>
    <row r="321" spans="1:8">
      <c r="A321" t="s">
        <v>1700</v>
      </c>
      <c r="B321" t="s">
        <v>30</v>
      </c>
      <c r="C321">
        <v>1</v>
      </c>
      <c r="D321">
        <v>167</v>
      </c>
      <c r="E321">
        <v>2</v>
      </c>
      <c r="F321" t="s">
        <v>5207</v>
      </c>
      <c r="G321" t="b">
        <v>0</v>
      </c>
      <c r="H321" t="b">
        <v>0</v>
      </c>
    </row>
    <row r="322" spans="1:8">
      <c r="A322" t="s">
        <v>1702</v>
      </c>
      <c r="B322" t="s">
        <v>30</v>
      </c>
      <c r="C322">
        <v>1</v>
      </c>
      <c r="D322">
        <v>167</v>
      </c>
      <c r="E322">
        <v>2</v>
      </c>
      <c r="F322" t="s">
        <v>5637</v>
      </c>
      <c r="G322" t="b">
        <v>0</v>
      </c>
      <c r="H322" t="b">
        <v>0</v>
      </c>
    </row>
    <row r="323" spans="1:8">
      <c r="A323" t="s">
        <v>1700</v>
      </c>
      <c r="B323" t="s">
        <v>27</v>
      </c>
      <c r="C323">
        <v>1</v>
      </c>
      <c r="D323">
        <v>168</v>
      </c>
      <c r="E323">
        <v>2</v>
      </c>
      <c r="F323" t="s">
        <v>5006</v>
      </c>
      <c r="G323" t="b">
        <v>0</v>
      </c>
      <c r="H323" t="b">
        <v>0</v>
      </c>
    </row>
    <row r="324" spans="1:8">
      <c r="A324" t="s">
        <v>1699</v>
      </c>
      <c r="B324" t="s">
        <v>23</v>
      </c>
      <c r="C324">
        <v>1</v>
      </c>
      <c r="D324">
        <v>168</v>
      </c>
      <c r="E324">
        <v>2</v>
      </c>
      <c r="F324" t="s">
        <v>1533</v>
      </c>
      <c r="G324" t="b">
        <v>0</v>
      </c>
      <c r="H324" t="b">
        <v>0</v>
      </c>
    </row>
    <row r="325" spans="1:8">
      <c r="A325" t="s">
        <v>1700</v>
      </c>
      <c r="B325" t="s">
        <v>30</v>
      </c>
      <c r="C325">
        <v>1</v>
      </c>
      <c r="D325">
        <v>169</v>
      </c>
      <c r="E325">
        <v>2</v>
      </c>
      <c r="F325" t="s">
        <v>5207</v>
      </c>
      <c r="G325" t="b">
        <v>0</v>
      </c>
      <c r="H325" t="b">
        <v>0</v>
      </c>
    </row>
    <row r="326" spans="1:8">
      <c r="A326" t="s">
        <v>1700</v>
      </c>
      <c r="B326" t="s">
        <v>23</v>
      </c>
      <c r="C326">
        <v>4</v>
      </c>
      <c r="D326">
        <v>170</v>
      </c>
      <c r="E326">
        <v>1</v>
      </c>
      <c r="F326" t="s">
        <v>133</v>
      </c>
      <c r="G326" t="b">
        <v>0</v>
      </c>
      <c r="H326" t="b">
        <v>0</v>
      </c>
    </row>
    <row r="327" spans="1:8">
      <c r="A327" t="s">
        <v>1700</v>
      </c>
      <c r="B327" t="s">
        <v>226</v>
      </c>
      <c r="C327">
        <v>4</v>
      </c>
      <c r="D327">
        <v>170</v>
      </c>
      <c r="E327">
        <v>1</v>
      </c>
      <c r="F327" t="s">
        <v>5804</v>
      </c>
      <c r="G327" t="b">
        <v>0</v>
      </c>
      <c r="H327" t="b">
        <v>0</v>
      </c>
    </row>
    <row r="328" spans="1:8">
      <c r="A328" t="s">
        <v>1700</v>
      </c>
      <c r="B328" t="s">
        <v>30</v>
      </c>
      <c r="C328">
        <v>4</v>
      </c>
      <c r="D328">
        <v>171</v>
      </c>
      <c r="E328">
        <v>1</v>
      </c>
      <c r="F328" t="s">
        <v>5334</v>
      </c>
      <c r="G328" t="b">
        <v>0</v>
      </c>
      <c r="H328" t="b">
        <v>0</v>
      </c>
    </row>
    <row r="329" spans="1:8">
      <c r="A329" t="s">
        <v>1700</v>
      </c>
      <c r="B329" t="s">
        <v>27</v>
      </c>
      <c r="C329">
        <v>4</v>
      </c>
      <c r="D329">
        <v>171</v>
      </c>
      <c r="E329">
        <v>1</v>
      </c>
      <c r="F329" t="s">
        <v>5633</v>
      </c>
      <c r="G329" t="b">
        <v>0</v>
      </c>
      <c r="H329" t="b">
        <v>0</v>
      </c>
    </row>
    <row r="330" spans="1:8">
      <c r="A330" t="s">
        <v>1700</v>
      </c>
      <c r="B330" t="s">
        <v>27</v>
      </c>
      <c r="C330">
        <v>4</v>
      </c>
      <c r="D330">
        <v>172</v>
      </c>
      <c r="E330">
        <v>1</v>
      </c>
      <c r="F330" t="s">
        <v>1595</v>
      </c>
      <c r="G330" t="b">
        <v>0</v>
      </c>
      <c r="H330" t="b">
        <v>0</v>
      </c>
    </row>
    <row r="331" spans="1:8">
      <c r="A331" t="s">
        <v>1698</v>
      </c>
      <c r="B331" t="s">
        <v>27</v>
      </c>
      <c r="C331">
        <v>4</v>
      </c>
      <c r="D331">
        <v>172</v>
      </c>
      <c r="E331">
        <v>1</v>
      </c>
      <c r="F331" t="s">
        <v>130</v>
      </c>
      <c r="G331" t="b">
        <v>0</v>
      </c>
      <c r="H331" t="b">
        <v>0</v>
      </c>
    </row>
    <row r="332" spans="1:8">
      <c r="A332" t="s">
        <v>1702</v>
      </c>
      <c r="B332" t="s">
        <v>27</v>
      </c>
      <c r="C332">
        <v>4</v>
      </c>
      <c r="D332">
        <v>173</v>
      </c>
      <c r="E332">
        <v>1</v>
      </c>
      <c r="F332" t="s">
        <v>5203</v>
      </c>
      <c r="G332" t="b">
        <v>0</v>
      </c>
      <c r="H332" t="b">
        <v>0</v>
      </c>
    </row>
    <row r="333" spans="1:8">
      <c r="A333" t="s">
        <v>1702</v>
      </c>
      <c r="B333" t="s">
        <v>23</v>
      </c>
      <c r="C333">
        <v>4</v>
      </c>
      <c r="D333">
        <v>173</v>
      </c>
      <c r="E333">
        <v>1</v>
      </c>
      <c r="F333" t="s">
        <v>5722</v>
      </c>
      <c r="G333" t="b">
        <v>0</v>
      </c>
      <c r="H333" t="b">
        <v>0</v>
      </c>
    </row>
    <row r="334" spans="1:8">
      <c r="A334" t="s">
        <v>1700</v>
      </c>
      <c r="B334" t="s">
        <v>27</v>
      </c>
      <c r="C334">
        <v>4</v>
      </c>
      <c r="D334">
        <v>174</v>
      </c>
      <c r="E334">
        <v>1</v>
      </c>
      <c r="F334" t="s">
        <v>5621</v>
      </c>
      <c r="G334" t="b">
        <v>0</v>
      </c>
      <c r="H334" t="b">
        <v>0</v>
      </c>
    </row>
    <row r="335" spans="1:8">
      <c r="A335" t="s">
        <v>1701</v>
      </c>
      <c r="B335" t="s">
        <v>27</v>
      </c>
      <c r="C335">
        <v>4</v>
      </c>
      <c r="D335">
        <v>174</v>
      </c>
      <c r="E335">
        <v>1</v>
      </c>
      <c r="F335" t="s">
        <v>1630</v>
      </c>
      <c r="G335" t="b">
        <v>0</v>
      </c>
      <c r="H335" t="b">
        <v>0</v>
      </c>
    </row>
    <row r="336" spans="1:8">
      <c r="A336" t="s">
        <v>1700</v>
      </c>
      <c r="B336" t="s">
        <v>23</v>
      </c>
      <c r="C336">
        <v>4</v>
      </c>
      <c r="D336">
        <v>175</v>
      </c>
      <c r="E336">
        <v>1</v>
      </c>
      <c r="F336" t="s">
        <v>4992</v>
      </c>
      <c r="G336" t="b">
        <v>0</v>
      </c>
      <c r="H336" t="b">
        <v>0</v>
      </c>
    </row>
    <row r="337" spans="1:8">
      <c r="A337" t="s">
        <v>1700</v>
      </c>
      <c r="B337" t="s">
        <v>226</v>
      </c>
      <c r="C337">
        <v>4</v>
      </c>
      <c r="D337">
        <v>175</v>
      </c>
      <c r="E337">
        <v>1</v>
      </c>
      <c r="F337" t="s">
        <v>5816</v>
      </c>
      <c r="G337" t="b">
        <v>0</v>
      </c>
      <c r="H337" t="b">
        <v>0</v>
      </c>
    </row>
    <row r="338" spans="1:8">
      <c r="A338" t="s">
        <v>1700</v>
      </c>
      <c r="B338" t="s">
        <v>27</v>
      </c>
      <c r="C338">
        <v>3</v>
      </c>
      <c r="D338">
        <v>176</v>
      </c>
      <c r="E338">
        <v>1</v>
      </c>
      <c r="F338" t="s">
        <v>5591</v>
      </c>
      <c r="G338" t="b">
        <v>0</v>
      </c>
      <c r="H338" t="b">
        <v>0</v>
      </c>
    </row>
    <row r="339" spans="1:8">
      <c r="A339" t="s">
        <v>1700</v>
      </c>
      <c r="B339" t="s">
        <v>23</v>
      </c>
      <c r="C339">
        <v>3</v>
      </c>
      <c r="D339">
        <v>176</v>
      </c>
      <c r="E339">
        <v>1</v>
      </c>
      <c r="F339" t="s">
        <v>4971</v>
      </c>
      <c r="G339" t="b">
        <v>0</v>
      </c>
      <c r="H339" t="b">
        <v>0</v>
      </c>
    </row>
    <row r="340" spans="1:8">
      <c r="A340" t="s">
        <v>1700</v>
      </c>
      <c r="B340" t="s">
        <v>23</v>
      </c>
      <c r="C340">
        <v>3</v>
      </c>
      <c r="D340">
        <v>177</v>
      </c>
      <c r="E340">
        <v>1</v>
      </c>
      <c r="F340" t="s">
        <v>158</v>
      </c>
      <c r="G340" t="b">
        <v>0</v>
      </c>
      <c r="H340" t="b">
        <v>0</v>
      </c>
    </row>
    <row r="341" spans="1:8">
      <c r="A341" t="s">
        <v>1700</v>
      </c>
      <c r="B341" t="s">
        <v>226</v>
      </c>
      <c r="C341">
        <v>3</v>
      </c>
      <c r="D341">
        <v>177</v>
      </c>
      <c r="E341">
        <v>1</v>
      </c>
      <c r="F341" t="s">
        <v>1661</v>
      </c>
      <c r="G341" t="b">
        <v>0</v>
      </c>
      <c r="H341" t="b">
        <v>0</v>
      </c>
    </row>
    <row r="342" spans="1:8">
      <c r="A342" t="s">
        <v>1701</v>
      </c>
      <c r="B342" t="s">
        <v>27</v>
      </c>
      <c r="C342">
        <v>3</v>
      </c>
      <c r="D342">
        <v>178</v>
      </c>
      <c r="E342">
        <v>1</v>
      </c>
      <c r="F342" t="s">
        <v>5102</v>
      </c>
      <c r="G342" t="b">
        <v>0</v>
      </c>
      <c r="H342" t="b">
        <v>0</v>
      </c>
    </row>
    <row r="343" spans="1:8">
      <c r="A343" t="s">
        <v>1699</v>
      </c>
      <c r="B343" t="s">
        <v>226</v>
      </c>
      <c r="C343">
        <v>3</v>
      </c>
      <c r="D343">
        <v>178</v>
      </c>
      <c r="E343">
        <v>1</v>
      </c>
      <c r="F343" t="s">
        <v>1663</v>
      </c>
      <c r="G343" t="b">
        <v>0</v>
      </c>
      <c r="H343" t="b">
        <v>0</v>
      </c>
    </row>
    <row r="344" spans="1:8">
      <c r="A344" t="s">
        <v>1700</v>
      </c>
      <c r="B344" t="s">
        <v>30</v>
      </c>
      <c r="C344">
        <v>3</v>
      </c>
      <c r="D344">
        <v>179</v>
      </c>
      <c r="E344">
        <v>1</v>
      </c>
      <c r="F344" t="s">
        <v>1587</v>
      </c>
      <c r="G344" t="b">
        <v>0</v>
      </c>
      <c r="H344" t="b">
        <v>0</v>
      </c>
    </row>
    <row r="345" spans="1:8">
      <c r="A345" t="s">
        <v>1700</v>
      </c>
      <c r="B345" t="s">
        <v>27</v>
      </c>
      <c r="C345">
        <v>3</v>
      </c>
      <c r="D345">
        <v>179</v>
      </c>
      <c r="E345">
        <v>1</v>
      </c>
      <c r="F345" t="s">
        <v>5590</v>
      </c>
      <c r="G345" t="b">
        <v>0</v>
      </c>
      <c r="H345" t="b">
        <v>0</v>
      </c>
    </row>
    <row r="346" spans="1:8">
      <c r="A346" t="s">
        <v>1702</v>
      </c>
      <c r="B346" t="s">
        <v>27</v>
      </c>
      <c r="C346">
        <v>3</v>
      </c>
      <c r="D346">
        <v>180</v>
      </c>
      <c r="E346">
        <v>1</v>
      </c>
      <c r="F346" t="s">
        <v>5180</v>
      </c>
      <c r="G346" t="b">
        <v>0</v>
      </c>
      <c r="H346" t="b">
        <v>0</v>
      </c>
    </row>
    <row r="347" spans="1:8">
      <c r="A347" t="s">
        <v>1702</v>
      </c>
      <c r="B347" t="s">
        <v>23</v>
      </c>
      <c r="C347">
        <v>3</v>
      </c>
      <c r="D347">
        <v>180</v>
      </c>
      <c r="E347">
        <v>1</v>
      </c>
      <c r="F347" t="s">
        <v>5713</v>
      </c>
      <c r="G347" t="b">
        <v>0</v>
      </c>
      <c r="H347" t="b">
        <v>0</v>
      </c>
    </row>
    <row r="348" spans="1:8">
      <c r="A348" t="s">
        <v>1700</v>
      </c>
      <c r="B348" t="s">
        <v>30</v>
      </c>
      <c r="C348">
        <v>3</v>
      </c>
      <c r="D348">
        <v>181</v>
      </c>
      <c r="E348">
        <v>1</v>
      </c>
      <c r="F348" t="s">
        <v>5298</v>
      </c>
      <c r="G348" t="b">
        <v>0</v>
      </c>
      <c r="H348" t="b">
        <v>0</v>
      </c>
    </row>
    <row r="349" spans="1:8">
      <c r="A349" t="s">
        <v>1702</v>
      </c>
      <c r="B349" t="s">
        <v>30</v>
      </c>
      <c r="C349">
        <v>3</v>
      </c>
      <c r="D349">
        <v>181</v>
      </c>
      <c r="E349">
        <v>1</v>
      </c>
      <c r="F349" t="s">
        <v>5683</v>
      </c>
      <c r="G349" t="b">
        <v>0</v>
      </c>
      <c r="H349" t="b">
        <v>0</v>
      </c>
    </row>
    <row r="350" spans="1:8">
      <c r="A350" t="s">
        <v>1701</v>
      </c>
      <c r="B350" t="s">
        <v>27</v>
      </c>
      <c r="C350">
        <v>3</v>
      </c>
      <c r="D350">
        <v>182</v>
      </c>
      <c r="E350">
        <v>1</v>
      </c>
      <c r="F350" t="s">
        <v>5106</v>
      </c>
      <c r="G350" t="b">
        <v>0</v>
      </c>
      <c r="H350" t="b">
        <v>0</v>
      </c>
    </row>
    <row r="351" spans="1:8">
      <c r="A351" t="s">
        <v>1701</v>
      </c>
      <c r="B351" t="s">
        <v>23</v>
      </c>
      <c r="C351">
        <v>3</v>
      </c>
      <c r="D351">
        <v>182</v>
      </c>
      <c r="E351">
        <v>1</v>
      </c>
      <c r="F351" t="s">
        <v>5480</v>
      </c>
      <c r="G351" t="b">
        <v>0</v>
      </c>
      <c r="H351" t="b">
        <v>0</v>
      </c>
    </row>
    <row r="352" spans="1:8">
      <c r="A352" t="s">
        <v>1702</v>
      </c>
      <c r="B352" t="s">
        <v>27</v>
      </c>
      <c r="C352">
        <v>3</v>
      </c>
      <c r="D352">
        <v>183</v>
      </c>
      <c r="E352">
        <v>1</v>
      </c>
      <c r="F352" t="s">
        <v>5179</v>
      </c>
      <c r="G352" t="b">
        <v>0</v>
      </c>
      <c r="H352" t="b">
        <v>0</v>
      </c>
    </row>
    <row r="353" spans="1:8">
      <c r="A353" t="s">
        <v>1702</v>
      </c>
      <c r="B353" t="s">
        <v>23</v>
      </c>
      <c r="C353">
        <v>3</v>
      </c>
      <c r="D353">
        <v>183</v>
      </c>
      <c r="E353">
        <v>1</v>
      </c>
      <c r="F353" t="s">
        <v>5714</v>
      </c>
      <c r="G353" t="b">
        <v>0</v>
      </c>
      <c r="H353" t="b">
        <v>0</v>
      </c>
    </row>
    <row r="354" spans="1:8">
      <c r="A354" t="s">
        <v>1698</v>
      </c>
      <c r="B354" t="s">
        <v>30</v>
      </c>
      <c r="C354">
        <v>3</v>
      </c>
      <c r="D354">
        <v>184</v>
      </c>
      <c r="E354">
        <v>1</v>
      </c>
      <c r="F354" t="s">
        <v>5413</v>
      </c>
      <c r="G354" t="b">
        <v>0</v>
      </c>
      <c r="H354" t="b">
        <v>0</v>
      </c>
    </row>
    <row r="355" spans="1:8">
      <c r="A355" t="s">
        <v>1699</v>
      </c>
      <c r="B355" t="s">
        <v>23</v>
      </c>
      <c r="C355">
        <v>3</v>
      </c>
      <c r="D355">
        <v>184</v>
      </c>
      <c r="E355">
        <v>1</v>
      </c>
      <c r="F355" t="s">
        <v>4896</v>
      </c>
      <c r="G355" t="b">
        <v>0</v>
      </c>
      <c r="H355" t="b">
        <v>0</v>
      </c>
    </row>
    <row r="356" spans="1:8">
      <c r="A356" t="s">
        <v>1698</v>
      </c>
      <c r="B356" t="s">
        <v>30</v>
      </c>
      <c r="C356">
        <v>3</v>
      </c>
      <c r="D356">
        <v>185</v>
      </c>
      <c r="E356">
        <v>1</v>
      </c>
      <c r="F356" t="s">
        <v>5260</v>
      </c>
      <c r="G356" t="b">
        <v>0</v>
      </c>
      <c r="H356" t="b">
        <v>0</v>
      </c>
    </row>
    <row r="357" spans="1:8">
      <c r="A357" t="s">
        <v>1698</v>
      </c>
      <c r="B357" t="s">
        <v>27</v>
      </c>
      <c r="C357">
        <v>3</v>
      </c>
      <c r="D357">
        <v>185</v>
      </c>
      <c r="E357">
        <v>1</v>
      </c>
      <c r="F357" t="s">
        <v>5028</v>
      </c>
      <c r="G357" t="b">
        <v>0</v>
      </c>
      <c r="H357" t="b">
        <v>0</v>
      </c>
    </row>
    <row r="358" spans="1:8">
      <c r="A358" t="s">
        <v>1700</v>
      </c>
      <c r="B358" t="s">
        <v>30</v>
      </c>
      <c r="C358">
        <v>2</v>
      </c>
      <c r="D358">
        <v>186</v>
      </c>
      <c r="E358">
        <v>1</v>
      </c>
      <c r="F358" t="s">
        <v>5255</v>
      </c>
      <c r="G358" t="b">
        <v>0</v>
      </c>
      <c r="H358" t="b">
        <v>0</v>
      </c>
    </row>
    <row r="359" spans="1:8">
      <c r="A359" t="s">
        <v>1700</v>
      </c>
      <c r="B359" t="s">
        <v>27</v>
      </c>
      <c r="C359">
        <v>2</v>
      </c>
      <c r="D359">
        <v>186</v>
      </c>
      <c r="E359">
        <v>1</v>
      </c>
      <c r="F359" t="s">
        <v>5536</v>
      </c>
      <c r="G359" t="b">
        <v>0</v>
      </c>
      <c r="H359" t="b">
        <v>0</v>
      </c>
    </row>
    <row r="360" spans="1:8">
      <c r="A360" t="s">
        <v>1698</v>
      </c>
      <c r="B360" t="s">
        <v>30</v>
      </c>
      <c r="C360">
        <v>2</v>
      </c>
      <c r="D360">
        <v>187</v>
      </c>
      <c r="E360">
        <v>1</v>
      </c>
      <c r="F360" t="s">
        <v>5400</v>
      </c>
      <c r="G360" t="b">
        <v>0</v>
      </c>
      <c r="H360" t="b">
        <v>0</v>
      </c>
    </row>
    <row r="361" spans="1:8">
      <c r="A361" t="s">
        <v>1698</v>
      </c>
      <c r="B361" t="s">
        <v>27</v>
      </c>
      <c r="C361">
        <v>2</v>
      </c>
      <c r="D361">
        <v>187</v>
      </c>
      <c r="E361">
        <v>1</v>
      </c>
      <c r="F361" t="s">
        <v>5008</v>
      </c>
      <c r="G361" t="b">
        <v>0</v>
      </c>
      <c r="H361" t="b">
        <v>0</v>
      </c>
    </row>
    <row r="362" spans="1:8">
      <c r="A362" t="s">
        <v>1700</v>
      </c>
      <c r="B362" t="s">
        <v>30</v>
      </c>
      <c r="C362">
        <v>2</v>
      </c>
      <c r="D362">
        <v>188</v>
      </c>
      <c r="E362">
        <v>1</v>
      </c>
      <c r="F362" t="s">
        <v>5266</v>
      </c>
      <c r="G362" t="b">
        <v>0</v>
      </c>
      <c r="H362" t="b">
        <v>0</v>
      </c>
    </row>
    <row r="363" spans="1:8">
      <c r="A363" t="s">
        <v>1700</v>
      </c>
      <c r="B363" t="s">
        <v>27</v>
      </c>
      <c r="C363">
        <v>2</v>
      </c>
      <c r="D363">
        <v>188</v>
      </c>
      <c r="E363">
        <v>1</v>
      </c>
      <c r="F363" t="s">
        <v>5534</v>
      </c>
      <c r="G363" t="b">
        <v>0</v>
      </c>
      <c r="H363" t="b">
        <v>0</v>
      </c>
    </row>
    <row r="364" spans="1:8">
      <c r="A364" t="s">
        <v>1702</v>
      </c>
      <c r="B364" t="s">
        <v>30</v>
      </c>
      <c r="C364">
        <v>2</v>
      </c>
      <c r="D364">
        <v>189</v>
      </c>
      <c r="E364">
        <v>1</v>
      </c>
      <c r="F364" t="s">
        <v>5674</v>
      </c>
      <c r="G364" t="b">
        <v>0</v>
      </c>
      <c r="H364" t="b">
        <v>0</v>
      </c>
    </row>
    <row r="365" spans="1:8">
      <c r="A365" t="s">
        <v>1702</v>
      </c>
      <c r="B365" t="s">
        <v>27</v>
      </c>
      <c r="C365">
        <v>2</v>
      </c>
      <c r="D365">
        <v>189</v>
      </c>
      <c r="E365">
        <v>1</v>
      </c>
      <c r="F365" t="s">
        <v>5149</v>
      </c>
      <c r="G365" t="b">
        <v>0</v>
      </c>
      <c r="H365" t="b">
        <v>0</v>
      </c>
    </row>
    <row r="366" spans="1:8">
      <c r="A366" t="s">
        <v>1698</v>
      </c>
      <c r="B366" t="s">
        <v>30</v>
      </c>
      <c r="C366">
        <v>2</v>
      </c>
      <c r="D366">
        <v>190</v>
      </c>
      <c r="E366">
        <v>1</v>
      </c>
      <c r="F366" t="s">
        <v>5245</v>
      </c>
      <c r="G366" t="b">
        <v>0</v>
      </c>
      <c r="H366" t="b">
        <v>0</v>
      </c>
    </row>
    <row r="367" spans="1:8">
      <c r="A367" t="s">
        <v>1698</v>
      </c>
      <c r="B367" t="s">
        <v>27</v>
      </c>
      <c r="C367">
        <v>2</v>
      </c>
      <c r="D367">
        <v>190</v>
      </c>
      <c r="E367">
        <v>1</v>
      </c>
      <c r="F367" t="s">
        <v>5013</v>
      </c>
      <c r="G367" t="b">
        <v>0</v>
      </c>
      <c r="H367" t="b">
        <v>0</v>
      </c>
    </row>
    <row r="368" spans="1:8">
      <c r="A368" t="s">
        <v>1698</v>
      </c>
      <c r="B368" t="s">
        <v>30</v>
      </c>
      <c r="C368">
        <v>2</v>
      </c>
      <c r="D368">
        <v>191</v>
      </c>
      <c r="E368">
        <v>1</v>
      </c>
      <c r="F368" t="s">
        <v>5397</v>
      </c>
      <c r="G368" t="b">
        <v>0</v>
      </c>
      <c r="H368" t="b">
        <v>0</v>
      </c>
    </row>
    <row r="369" spans="1:8">
      <c r="A369" t="s">
        <v>1699</v>
      </c>
      <c r="B369" t="s">
        <v>23</v>
      </c>
      <c r="C369">
        <v>2</v>
      </c>
      <c r="D369">
        <v>191</v>
      </c>
      <c r="E369">
        <v>1</v>
      </c>
      <c r="F369" t="s">
        <v>4873</v>
      </c>
      <c r="G369" t="b">
        <v>0</v>
      </c>
      <c r="H369" t="b">
        <v>0</v>
      </c>
    </row>
    <row r="370" spans="1:8">
      <c r="A370" t="s">
        <v>1702</v>
      </c>
      <c r="B370" t="s">
        <v>30</v>
      </c>
      <c r="C370">
        <v>1</v>
      </c>
      <c r="D370">
        <v>192</v>
      </c>
      <c r="E370">
        <v>1</v>
      </c>
      <c r="F370" t="s">
        <v>5646</v>
      </c>
      <c r="G370" t="b">
        <v>0</v>
      </c>
      <c r="H370" t="b">
        <v>0</v>
      </c>
    </row>
    <row r="371" spans="1:8">
      <c r="A371" t="s">
        <v>1702</v>
      </c>
      <c r="B371" t="s">
        <v>27</v>
      </c>
      <c r="C371">
        <v>1</v>
      </c>
      <c r="D371">
        <v>192</v>
      </c>
      <c r="E371">
        <v>1</v>
      </c>
      <c r="F371" t="s">
        <v>5134</v>
      </c>
      <c r="G371" t="b">
        <v>0</v>
      </c>
      <c r="H371" t="b">
        <v>0</v>
      </c>
    </row>
    <row r="372" spans="1:8">
      <c r="A372" t="s">
        <v>1700</v>
      </c>
      <c r="B372" t="s">
        <v>27</v>
      </c>
      <c r="C372">
        <v>1</v>
      </c>
      <c r="D372">
        <v>193</v>
      </c>
      <c r="E372">
        <v>1</v>
      </c>
      <c r="F372" t="s">
        <v>5069</v>
      </c>
      <c r="G372" t="b">
        <v>0</v>
      </c>
      <c r="H372" t="b">
        <v>0</v>
      </c>
    </row>
    <row r="373" spans="1:8">
      <c r="A373" t="s">
        <v>1699</v>
      </c>
      <c r="B373" t="s">
        <v>23</v>
      </c>
      <c r="C373">
        <v>1</v>
      </c>
      <c r="D373">
        <v>193</v>
      </c>
      <c r="E373">
        <v>1</v>
      </c>
      <c r="F373" t="s">
        <v>4856</v>
      </c>
      <c r="G373" t="b">
        <v>0</v>
      </c>
      <c r="H373" t="b">
        <v>0</v>
      </c>
    </row>
    <row r="374" spans="1:8">
      <c r="A374" t="s">
        <v>1700</v>
      </c>
      <c r="B374" t="s">
        <v>30</v>
      </c>
      <c r="C374">
        <v>1</v>
      </c>
      <c r="D374">
        <v>194</v>
      </c>
      <c r="E374">
        <v>1</v>
      </c>
      <c r="F374" t="s">
        <v>5224</v>
      </c>
      <c r="G374" t="b">
        <v>0</v>
      </c>
      <c r="H374" t="b">
        <v>0</v>
      </c>
    </row>
    <row r="375" spans="1:8">
      <c r="A375" t="s">
        <v>1700</v>
      </c>
      <c r="B375" t="s">
        <v>30</v>
      </c>
      <c r="C375">
        <v>1</v>
      </c>
      <c r="D375">
        <v>195</v>
      </c>
      <c r="E375">
        <v>1</v>
      </c>
      <c r="F375" t="s">
        <v>5225</v>
      </c>
      <c r="G375" t="b">
        <v>0</v>
      </c>
      <c r="H375" t="b">
        <v>0</v>
      </c>
    </row>
    <row r="376" spans="1:8">
      <c r="A376" t="s">
        <v>1698</v>
      </c>
      <c r="B376" t="s">
        <v>30</v>
      </c>
      <c r="C376">
        <v>1</v>
      </c>
      <c r="D376">
        <v>195</v>
      </c>
      <c r="E376">
        <v>1</v>
      </c>
      <c r="F376" t="s">
        <v>5383</v>
      </c>
      <c r="G376" t="b">
        <v>0</v>
      </c>
      <c r="H376" t="b">
        <v>0</v>
      </c>
    </row>
    <row r="377" spans="1:8">
      <c r="A377" t="s">
        <v>1698</v>
      </c>
      <c r="B377" t="s">
        <v>30</v>
      </c>
      <c r="C377">
        <v>4</v>
      </c>
      <c r="D377">
        <v>196</v>
      </c>
      <c r="E377">
        <v>2</v>
      </c>
      <c r="F377" t="s">
        <v>5822</v>
      </c>
      <c r="G377" t="b">
        <v>0</v>
      </c>
      <c r="H377" t="b">
        <v>0</v>
      </c>
    </row>
    <row r="378" spans="1:8">
      <c r="A378" t="s">
        <v>1699</v>
      </c>
      <c r="B378" t="s">
        <v>23</v>
      </c>
      <c r="C378">
        <v>4</v>
      </c>
      <c r="D378">
        <v>196</v>
      </c>
      <c r="E378">
        <v>2</v>
      </c>
      <c r="F378" t="s">
        <v>1605</v>
      </c>
      <c r="G378" t="b">
        <v>0</v>
      </c>
      <c r="H378" t="b">
        <v>0</v>
      </c>
    </row>
    <row r="379" spans="1:8">
      <c r="A379" t="s">
        <v>1702</v>
      </c>
      <c r="B379" t="s">
        <v>30</v>
      </c>
      <c r="C379">
        <v>4</v>
      </c>
      <c r="D379">
        <v>197</v>
      </c>
      <c r="E379">
        <v>2</v>
      </c>
      <c r="F379" t="s">
        <v>5841</v>
      </c>
      <c r="G379" t="b">
        <v>0</v>
      </c>
      <c r="H379" t="b">
        <v>0</v>
      </c>
    </row>
    <row r="380" spans="1:8">
      <c r="A380" t="s">
        <v>1702</v>
      </c>
      <c r="B380" t="s">
        <v>27</v>
      </c>
      <c r="C380">
        <v>4</v>
      </c>
      <c r="D380">
        <v>197</v>
      </c>
      <c r="E380">
        <v>2</v>
      </c>
      <c r="F380" t="s">
        <v>5190</v>
      </c>
      <c r="G380" t="b">
        <v>0</v>
      </c>
      <c r="H380" t="b">
        <v>0</v>
      </c>
    </row>
    <row r="381" spans="1:8">
      <c r="A381" t="s">
        <v>1700</v>
      </c>
      <c r="B381" t="s">
        <v>27</v>
      </c>
      <c r="C381">
        <v>3</v>
      </c>
      <c r="D381">
        <v>198</v>
      </c>
      <c r="E381">
        <v>2</v>
      </c>
      <c r="F381" t="s">
        <v>5552</v>
      </c>
      <c r="G381" t="b">
        <v>0</v>
      </c>
      <c r="H381" t="b">
        <v>0</v>
      </c>
    </row>
    <row r="382" spans="1:8">
      <c r="A382" t="s">
        <v>1700</v>
      </c>
      <c r="B382" t="s">
        <v>23</v>
      </c>
      <c r="C382">
        <v>3</v>
      </c>
      <c r="D382">
        <v>198</v>
      </c>
      <c r="E382">
        <v>2</v>
      </c>
      <c r="F382" t="s">
        <v>4906</v>
      </c>
      <c r="G382" t="b">
        <v>0</v>
      </c>
      <c r="H382" t="b">
        <v>0</v>
      </c>
    </row>
    <row r="383" spans="1:8">
      <c r="A383" t="s">
        <v>1702</v>
      </c>
      <c r="B383" t="s">
        <v>27</v>
      </c>
      <c r="C383">
        <v>3</v>
      </c>
      <c r="D383">
        <v>199</v>
      </c>
      <c r="E383">
        <v>2</v>
      </c>
      <c r="F383" t="s">
        <v>5164</v>
      </c>
      <c r="G383" t="b">
        <v>0</v>
      </c>
      <c r="H383" t="b">
        <v>0</v>
      </c>
    </row>
    <row r="384" spans="1:8">
      <c r="A384" t="s">
        <v>1702</v>
      </c>
      <c r="B384" t="s">
        <v>23</v>
      </c>
      <c r="C384">
        <v>3</v>
      </c>
      <c r="D384">
        <v>199</v>
      </c>
      <c r="E384">
        <v>2</v>
      </c>
      <c r="F384" t="s">
        <v>5703</v>
      </c>
      <c r="G384" t="b">
        <v>0</v>
      </c>
      <c r="H384" t="b">
        <v>0</v>
      </c>
    </row>
    <row r="385" spans="1:8">
      <c r="A385" t="s">
        <v>1702</v>
      </c>
      <c r="B385" t="s">
        <v>30</v>
      </c>
      <c r="C385">
        <v>3</v>
      </c>
      <c r="D385">
        <v>200</v>
      </c>
      <c r="E385">
        <v>2</v>
      </c>
      <c r="F385" t="s">
        <v>5679</v>
      </c>
      <c r="G385" t="b">
        <v>0</v>
      </c>
      <c r="H385" t="b">
        <v>0</v>
      </c>
    </row>
    <row r="386" spans="1:8">
      <c r="A386" t="s">
        <v>1702</v>
      </c>
      <c r="B386" t="s">
        <v>27</v>
      </c>
      <c r="C386">
        <v>3</v>
      </c>
      <c r="D386">
        <v>200</v>
      </c>
      <c r="E386">
        <v>2</v>
      </c>
      <c r="F386" t="s">
        <v>1647</v>
      </c>
      <c r="G386" t="b">
        <v>0</v>
      </c>
      <c r="H386" t="b">
        <v>0</v>
      </c>
    </row>
    <row r="387" spans="1:8">
      <c r="A387" t="s">
        <v>1700</v>
      </c>
      <c r="B387" t="s">
        <v>27</v>
      </c>
      <c r="C387">
        <v>2</v>
      </c>
      <c r="D387">
        <v>201</v>
      </c>
      <c r="E387">
        <v>2</v>
      </c>
      <c r="F387" t="s">
        <v>1651</v>
      </c>
      <c r="G387" t="b">
        <v>0</v>
      </c>
      <c r="H387" t="b">
        <v>0</v>
      </c>
    </row>
    <row r="388" spans="1:8">
      <c r="A388" t="s">
        <v>1700</v>
      </c>
      <c r="B388" t="s">
        <v>23</v>
      </c>
      <c r="C388">
        <v>2</v>
      </c>
      <c r="D388">
        <v>201</v>
      </c>
      <c r="E388">
        <v>2</v>
      </c>
      <c r="F388" t="s">
        <v>4933</v>
      </c>
      <c r="G388" t="b">
        <v>0</v>
      </c>
      <c r="H388" t="b">
        <v>0</v>
      </c>
    </row>
    <row r="389" spans="1:8">
      <c r="A389" t="s">
        <v>1702</v>
      </c>
      <c r="B389" t="s">
        <v>30</v>
      </c>
      <c r="C389">
        <v>2</v>
      </c>
      <c r="D389">
        <v>202</v>
      </c>
      <c r="E389">
        <v>2</v>
      </c>
      <c r="F389" t="s">
        <v>5652</v>
      </c>
      <c r="G389" t="b">
        <v>0</v>
      </c>
      <c r="H389" t="b">
        <v>0</v>
      </c>
    </row>
    <row r="390" spans="1:8">
      <c r="A390" t="s">
        <v>1702</v>
      </c>
      <c r="B390" t="s">
        <v>27</v>
      </c>
      <c r="C390">
        <v>2</v>
      </c>
      <c r="D390">
        <v>202</v>
      </c>
      <c r="E390">
        <v>2</v>
      </c>
      <c r="F390" t="s">
        <v>5137</v>
      </c>
      <c r="G390" t="b">
        <v>0</v>
      </c>
      <c r="H390" t="b">
        <v>0</v>
      </c>
    </row>
    <row r="391" spans="1:8">
      <c r="A391" t="s">
        <v>1701</v>
      </c>
      <c r="B391" t="s">
        <v>30</v>
      </c>
      <c r="C391">
        <v>2</v>
      </c>
      <c r="D391">
        <v>203</v>
      </c>
      <c r="E391">
        <v>2</v>
      </c>
      <c r="F391" t="s">
        <v>5446</v>
      </c>
      <c r="G391" t="b">
        <v>0</v>
      </c>
      <c r="H391" t="b">
        <v>0</v>
      </c>
    </row>
    <row r="392" spans="1:8">
      <c r="A392" t="s">
        <v>1701</v>
      </c>
      <c r="B392" t="s">
        <v>27</v>
      </c>
      <c r="C392">
        <v>2</v>
      </c>
      <c r="D392">
        <v>203</v>
      </c>
      <c r="E392">
        <v>2</v>
      </c>
      <c r="F392" t="s">
        <v>1652</v>
      </c>
      <c r="G392" t="b">
        <v>0</v>
      </c>
      <c r="H392" t="b">
        <v>0</v>
      </c>
    </row>
    <row r="393" spans="1:8">
      <c r="A393" t="s">
        <v>1700</v>
      </c>
      <c r="B393" t="s">
        <v>27</v>
      </c>
      <c r="C393">
        <v>1</v>
      </c>
      <c r="D393">
        <v>204</v>
      </c>
      <c r="E393">
        <v>2</v>
      </c>
      <c r="F393" t="s">
        <v>5205</v>
      </c>
      <c r="G393" t="b">
        <v>0</v>
      </c>
      <c r="H393" t="b">
        <v>0</v>
      </c>
    </row>
    <row r="394" spans="1:8">
      <c r="A394" t="s">
        <v>1699</v>
      </c>
      <c r="B394" t="s">
        <v>23</v>
      </c>
      <c r="C394">
        <v>1</v>
      </c>
      <c r="D394">
        <v>204</v>
      </c>
      <c r="E394">
        <v>2</v>
      </c>
      <c r="F394" t="s">
        <v>4850</v>
      </c>
      <c r="G394" t="b">
        <v>0</v>
      </c>
      <c r="H394" t="b">
        <v>0</v>
      </c>
    </row>
    <row r="395" spans="1:8">
      <c r="A395" t="s">
        <v>1700</v>
      </c>
      <c r="B395" t="s">
        <v>30</v>
      </c>
      <c r="C395">
        <v>1</v>
      </c>
      <c r="D395">
        <v>205</v>
      </c>
      <c r="E395">
        <v>2</v>
      </c>
      <c r="F395" t="s">
        <v>5215</v>
      </c>
      <c r="G395" t="b">
        <v>0</v>
      </c>
      <c r="H395" t="b">
        <v>0</v>
      </c>
    </row>
    <row r="396" spans="1:8">
      <c r="A396" t="s">
        <v>1700</v>
      </c>
      <c r="B396" t="s">
        <v>27</v>
      </c>
      <c r="C396">
        <v>1</v>
      </c>
      <c r="D396">
        <v>205</v>
      </c>
      <c r="E396">
        <v>2</v>
      </c>
      <c r="F396" t="s">
        <v>5502</v>
      </c>
      <c r="G396" t="b">
        <v>0</v>
      </c>
      <c r="H396" t="b">
        <v>0</v>
      </c>
    </row>
    <row r="397" spans="1:8">
      <c r="A397" t="s">
        <v>1701</v>
      </c>
      <c r="B397" t="s">
        <v>30</v>
      </c>
      <c r="C397">
        <v>4</v>
      </c>
      <c r="D397">
        <v>206</v>
      </c>
      <c r="E397">
        <v>1</v>
      </c>
      <c r="F397" t="s">
        <v>5323</v>
      </c>
      <c r="G397" t="b">
        <v>0</v>
      </c>
      <c r="H397" t="b">
        <v>0</v>
      </c>
    </row>
    <row r="398" spans="1:8">
      <c r="A398" t="s">
        <v>1701</v>
      </c>
      <c r="B398" t="s">
        <v>27</v>
      </c>
      <c r="C398">
        <v>4</v>
      </c>
      <c r="D398">
        <v>206</v>
      </c>
      <c r="E398">
        <v>1</v>
      </c>
      <c r="F398" t="s">
        <v>5125</v>
      </c>
      <c r="G398" t="b">
        <v>0</v>
      </c>
      <c r="H398" t="b">
        <v>0</v>
      </c>
    </row>
    <row r="399" spans="1:8">
      <c r="A399" t="s">
        <v>1702</v>
      </c>
      <c r="B399" t="s">
        <v>30</v>
      </c>
      <c r="C399">
        <v>4</v>
      </c>
      <c r="D399">
        <v>207</v>
      </c>
      <c r="E399">
        <v>1</v>
      </c>
      <c r="F399" t="s">
        <v>5250</v>
      </c>
      <c r="G399" t="b">
        <v>0</v>
      </c>
      <c r="H399" t="b">
        <v>0</v>
      </c>
    </row>
    <row r="400" spans="1:8">
      <c r="A400" t="s">
        <v>1702</v>
      </c>
      <c r="B400" t="s">
        <v>27</v>
      </c>
      <c r="C400">
        <v>4</v>
      </c>
      <c r="D400">
        <v>207</v>
      </c>
      <c r="E400">
        <v>1</v>
      </c>
      <c r="F400" t="s">
        <v>5206</v>
      </c>
      <c r="G400" t="b">
        <v>0</v>
      </c>
      <c r="H400" t="b">
        <v>0</v>
      </c>
    </row>
    <row r="401" spans="1:8">
      <c r="A401" t="s">
        <v>1702</v>
      </c>
      <c r="B401" t="s">
        <v>27</v>
      </c>
      <c r="C401">
        <v>4</v>
      </c>
      <c r="D401">
        <v>208</v>
      </c>
      <c r="E401">
        <v>1</v>
      </c>
      <c r="F401" t="s">
        <v>212</v>
      </c>
      <c r="G401" t="b">
        <v>0</v>
      </c>
      <c r="H401" t="b">
        <v>0</v>
      </c>
    </row>
    <row r="402" spans="1:8">
      <c r="A402" t="s">
        <v>1702</v>
      </c>
      <c r="B402" t="s">
        <v>23</v>
      </c>
      <c r="C402">
        <v>4</v>
      </c>
      <c r="D402">
        <v>208</v>
      </c>
      <c r="E402">
        <v>1</v>
      </c>
      <c r="F402" t="s">
        <v>5719</v>
      </c>
      <c r="G402" t="b">
        <v>0</v>
      </c>
      <c r="H402" t="b">
        <v>0</v>
      </c>
    </row>
    <row r="403" spans="1:8">
      <c r="A403" t="s">
        <v>1700</v>
      </c>
      <c r="B403" t="s">
        <v>27</v>
      </c>
      <c r="C403">
        <v>4</v>
      </c>
      <c r="D403">
        <v>209</v>
      </c>
      <c r="E403">
        <v>1</v>
      </c>
      <c r="F403" t="s">
        <v>1593</v>
      </c>
      <c r="G403" t="b">
        <v>0</v>
      </c>
      <c r="H403" t="b">
        <v>0</v>
      </c>
    </row>
    <row r="404" spans="1:8">
      <c r="A404" t="s">
        <v>1700</v>
      </c>
      <c r="B404" t="s">
        <v>23</v>
      </c>
      <c r="C404">
        <v>4</v>
      </c>
      <c r="D404">
        <v>209</v>
      </c>
      <c r="E404">
        <v>1</v>
      </c>
      <c r="F404" t="s">
        <v>1525</v>
      </c>
      <c r="G404" t="b">
        <v>0</v>
      </c>
      <c r="H404" t="b">
        <v>0</v>
      </c>
    </row>
    <row r="405" spans="1:8">
      <c r="A405" t="s">
        <v>1698</v>
      </c>
      <c r="B405" t="s">
        <v>27</v>
      </c>
      <c r="C405">
        <v>4</v>
      </c>
      <c r="D405">
        <v>210</v>
      </c>
      <c r="E405">
        <v>1</v>
      </c>
      <c r="F405" t="s">
        <v>5054</v>
      </c>
      <c r="G405" t="b">
        <v>0</v>
      </c>
      <c r="H405" t="b">
        <v>0</v>
      </c>
    </row>
    <row r="406" spans="1:8">
      <c r="A406" t="s">
        <v>1698</v>
      </c>
      <c r="B406" t="s">
        <v>23</v>
      </c>
      <c r="C406">
        <v>4</v>
      </c>
      <c r="D406">
        <v>210</v>
      </c>
      <c r="E406">
        <v>1</v>
      </c>
      <c r="F406" t="s">
        <v>4966</v>
      </c>
      <c r="G406" t="b">
        <v>0</v>
      </c>
      <c r="H406" t="b">
        <v>0</v>
      </c>
    </row>
    <row r="407" spans="1:8">
      <c r="A407" t="s">
        <v>1700</v>
      </c>
      <c r="B407" t="s">
        <v>30</v>
      </c>
      <c r="C407">
        <v>4</v>
      </c>
      <c r="D407">
        <v>211</v>
      </c>
      <c r="E407">
        <v>1</v>
      </c>
      <c r="F407" t="s">
        <v>5336</v>
      </c>
      <c r="G407" t="b">
        <v>0</v>
      </c>
      <c r="H407" t="b">
        <v>0</v>
      </c>
    </row>
    <row r="408" spans="1:8">
      <c r="A408" t="s">
        <v>1700</v>
      </c>
      <c r="B408" t="s">
        <v>226</v>
      </c>
      <c r="C408">
        <v>4</v>
      </c>
      <c r="D408">
        <v>211</v>
      </c>
      <c r="E408">
        <v>1</v>
      </c>
      <c r="F408" t="s">
        <v>5809</v>
      </c>
      <c r="G408" t="b">
        <v>0</v>
      </c>
      <c r="H408" t="b">
        <v>0</v>
      </c>
    </row>
    <row r="409" spans="1:8">
      <c r="A409" t="s">
        <v>1702</v>
      </c>
      <c r="B409" t="s">
        <v>30</v>
      </c>
      <c r="C409">
        <v>3</v>
      </c>
      <c r="D409">
        <v>212</v>
      </c>
      <c r="E409">
        <v>1</v>
      </c>
      <c r="F409" t="s">
        <v>168</v>
      </c>
      <c r="G409" t="b">
        <v>0</v>
      </c>
      <c r="H409" t="b">
        <v>0</v>
      </c>
    </row>
    <row r="410" spans="1:8">
      <c r="A410" t="s">
        <v>1702</v>
      </c>
      <c r="B410" t="s">
        <v>27</v>
      </c>
      <c r="C410">
        <v>3</v>
      </c>
      <c r="D410">
        <v>212</v>
      </c>
      <c r="E410">
        <v>1</v>
      </c>
      <c r="F410" t="s">
        <v>181</v>
      </c>
      <c r="G410" t="b">
        <v>0</v>
      </c>
      <c r="H410" t="b">
        <v>0</v>
      </c>
    </row>
    <row r="411" spans="1:8">
      <c r="A411" t="s">
        <v>1700</v>
      </c>
      <c r="B411" t="s">
        <v>30</v>
      </c>
      <c r="C411">
        <v>3</v>
      </c>
      <c r="D411">
        <v>213</v>
      </c>
      <c r="E411">
        <v>1</v>
      </c>
      <c r="F411" t="s">
        <v>5290</v>
      </c>
      <c r="G411" t="b">
        <v>0</v>
      </c>
      <c r="H411" t="b">
        <v>0</v>
      </c>
    </row>
    <row r="412" spans="1:8">
      <c r="A412" t="s">
        <v>1700</v>
      </c>
      <c r="B412" t="s">
        <v>27</v>
      </c>
      <c r="C412">
        <v>3</v>
      </c>
      <c r="D412">
        <v>213</v>
      </c>
      <c r="E412">
        <v>1</v>
      </c>
      <c r="F412" t="s">
        <v>179</v>
      </c>
      <c r="G412" t="b">
        <v>0</v>
      </c>
      <c r="H412" t="b">
        <v>0</v>
      </c>
    </row>
    <row r="413" spans="1:8">
      <c r="A413" t="s">
        <v>1701</v>
      </c>
      <c r="B413" t="s">
        <v>27</v>
      </c>
      <c r="C413">
        <v>3</v>
      </c>
      <c r="D413">
        <v>214</v>
      </c>
      <c r="E413">
        <v>1</v>
      </c>
      <c r="F413" t="s">
        <v>1634</v>
      </c>
      <c r="G413" t="b">
        <v>0</v>
      </c>
      <c r="H413" t="b">
        <v>0</v>
      </c>
    </row>
    <row r="414" spans="1:8">
      <c r="A414" t="s">
        <v>1701</v>
      </c>
      <c r="B414" t="s">
        <v>23</v>
      </c>
      <c r="C414">
        <v>3</v>
      </c>
      <c r="D414">
        <v>214</v>
      </c>
      <c r="E414">
        <v>1</v>
      </c>
      <c r="F414" t="s">
        <v>132</v>
      </c>
      <c r="G414" t="b">
        <v>0</v>
      </c>
      <c r="H414" t="b">
        <v>0</v>
      </c>
    </row>
    <row r="415" spans="1:8">
      <c r="A415" t="s">
        <v>1701</v>
      </c>
      <c r="B415" t="s">
        <v>30</v>
      </c>
      <c r="C415">
        <v>3</v>
      </c>
      <c r="D415">
        <v>215</v>
      </c>
      <c r="E415">
        <v>1</v>
      </c>
      <c r="F415" t="s">
        <v>1556</v>
      </c>
      <c r="G415" t="b">
        <v>0</v>
      </c>
      <c r="H415" t="b">
        <v>0</v>
      </c>
    </row>
    <row r="416" spans="1:8">
      <c r="A416" t="s">
        <v>1699</v>
      </c>
      <c r="B416" t="s">
        <v>23</v>
      </c>
      <c r="C416">
        <v>3</v>
      </c>
      <c r="D416">
        <v>215</v>
      </c>
      <c r="E416">
        <v>1</v>
      </c>
      <c r="F416" t="s">
        <v>1607</v>
      </c>
      <c r="G416" t="b">
        <v>0</v>
      </c>
      <c r="H416" t="b">
        <v>0</v>
      </c>
    </row>
    <row r="417" spans="1:8">
      <c r="A417" t="s">
        <v>1701</v>
      </c>
      <c r="B417" t="s">
        <v>27</v>
      </c>
      <c r="C417">
        <v>3</v>
      </c>
      <c r="D417">
        <v>216</v>
      </c>
      <c r="E417">
        <v>1</v>
      </c>
      <c r="F417" t="s">
        <v>5099</v>
      </c>
      <c r="G417" t="b">
        <v>0</v>
      </c>
      <c r="H417" t="b">
        <v>0</v>
      </c>
    </row>
    <row r="418" spans="1:8">
      <c r="A418" t="s">
        <v>1701</v>
      </c>
      <c r="B418" t="s">
        <v>23</v>
      </c>
      <c r="C418">
        <v>3</v>
      </c>
      <c r="D418">
        <v>216</v>
      </c>
      <c r="E418">
        <v>1</v>
      </c>
      <c r="F418" t="s">
        <v>5476</v>
      </c>
      <c r="G418" t="b">
        <v>0</v>
      </c>
      <c r="H418" t="b">
        <v>0</v>
      </c>
    </row>
    <row r="419" spans="1:8">
      <c r="A419" t="s">
        <v>1699</v>
      </c>
      <c r="B419" t="s">
        <v>23</v>
      </c>
      <c r="C419">
        <v>3</v>
      </c>
      <c r="D419">
        <v>217</v>
      </c>
      <c r="E419">
        <v>1</v>
      </c>
      <c r="F419" t="s">
        <v>196</v>
      </c>
      <c r="G419" t="b">
        <v>0</v>
      </c>
      <c r="H419" t="b">
        <v>0</v>
      </c>
    </row>
    <row r="420" spans="1:8">
      <c r="A420" t="s">
        <v>1699</v>
      </c>
      <c r="B420" t="s">
        <v>226</v>
      </c>
      <c r="C420">
        <v>3</v>
      </c>
      <c r="D420">
        <v>217</v>
      </c>
      <c r="E420">
        <v>1</v>
      </c>
      <c r="F420" t="s">
        <v>5744</v>
      </c>
      <c r="G420" t="b">
        <v>0</v>
      </c>
      <c r="H420" t="b">
        <v>0</v>
      </c>
    </row>
    <row r="421" spans="1:8">
      <c r="A421" t="s">
        <v>1702</v>
      </c>
      <c r="B421" t="s">
        <v>30</v>
      </c>
      <c r="C421">
        <v>3</v>
      </c>
      <c r="D421">
        <v>218</v>
      </c>
      <c r="E421">
        <v>1</v>
      </c>
      <c r="F421" t="s">
        <v>5685</v>
      </c>
      <c r="G421" t="b">
        <v>0</v>
      </c>
      <c r="H421" t="b">
        <v>0</v>
      </c>
    </row>
    <row r="422" spans="1:8">
      <c r="A422" t="s">
        <v>1702</v>
      </c>
      <c r="B422" t="s">
        <v>27</v>
      </c>
      <c r="C422">
        <v>3</v>
      </c>
      <c r="D422">
        <v>218</v>
      </c>
      <c r="E422">
        <v>1</v>
      </c>
      <c r="F422" t="s">
        <v>1643</v>
      </c>
      <c r="G422" t="b">
        <v>0</v>
      </c>
      <c r="H422" t="b">
        <v>0</v>
      </c>
    </row>
    <row r="423" spans="1:8">
      <c r="A423" t="s">
        <v>1702</v>
      </c>
      <c r="B423" t="s">
        <v>30</v>
      </c>
      <c r="C423">
        <v>3</v>
      </c>
      <c r="D423">
        <v>219</v>
      </c>
      <c r="E423">
        <v>1</v>
      </c>
      <c r="F423" t="s">
        <v>1543</v>
      </c>
      <c r="G423" t="b">
        <v>0</v>
      </c>
      <c r="H423" t="b">
        <v>0</v>
      </c>
    </row>
    <row r="424" spans="1:8">
      <c r="A424" t="s">
        <v>1699</v>
      </c>
      <c r="B424" t="s">
        <v>23</v>
      </c>
      <c r="C424">
        <v>3</v>
      </c>
      <c r="D424">
        <v>219</v>
      </c>
      <c r="E424">
        <v>1</v>
      </c>
      <c r="F424" t="s">
        <v>4895</v>
      </c>
      <c r="G424" t="b">
        <v>0</v>
      </c>
      <c r="H424" t="b">
        <v>0</v>
      </c>
    </row>
    <row r="425" spans="1:8">
      <c r="A425" t="s">
        <v>1700</v>
      </c>
      <c r="B425" t="s">
        <v>27</v>
      </c>
      <c r="C425">
        <v>2</v>
      </c>
      <c r="D425">
        <v>220</v>
      </c>
      <c r="E425">
        <v>1</v>
      </c>
      <c r="F425" t="s">
        <v>5544</v>
      </c>
      <c r="G425" t="b">
        <v>0</v>
      </c>
      <c r="H425" t="b">
        <v>0</v>
      </c>
    </row>
    <row r="426" spans="1:8">
      <c r="A426" t="s">
        <v>1700</v>
      </c>
      <c r="B426" t="s">
        <v>23</v>
      </c>
      <c r="C426">
        <v>2</v>
      </c>
      <c r="D426">
        <v>220</v>
      </c>
      <c r="E426">
        <v>1</v>
      </c>
      <c r="F426" t="s">
        <v>1526</v>
      </c>
      <c r="G426" t="b">
        <v>0</v>
      </c>
      <c r="H426" t="b">
        <v>0</v>
      </c>
    </row>
    <row r="427" spans="1:8">
      <c r="A427" t="s">
        <v>1700</v>
      </c>
      <c r="B427" t="s">
        <v>30</v>
      </c>
      <c r="C427">
        <v>2</v>
      </c>
      <c r="D427">
        <v>221</v>
      </c>
      <c r="E427">
        <v>1</v>
      </c>
      <c r="F427" t="s">
        <v>5264</v>
      </c>
      <c r="G427" t="b">
        <v>0</v>
      </c>
      <c r="H427" t="b">
        <v>0</v>
      </c>
    </row>
    <row r="428" spans="1:8">
      <c r="A428" t="s">
        <v>1701</v>
      </c>
      <c r="B428" t="s">
        <v>30</v>
      </c>
      <c r="C428">
        <v>2</v>
      </c>
      <c r="D428">
        <v>221</v>
      </c>
      <c r="E428">
        <v>1</v>
      </c>
      <c r="F428" t="s">
        <v>1549</v>
      </c>
      <c r="G428" t="b">
        <v>0</v>
      </c>
      <c r="H428" t="b">
        <v>0</v>
      </c>
    </row>
    <row r="429" spans="1:8">
      <c r="A429" t="s">
        <v>1701</v>
      </c>
      <c r="B429" t="s">
        <v>30</v>
      </c>
      <c r="C429">
        <v>2</v>
      </c>
      <c r="D429">
        <v>222</v>
      </c>
      <c r="E429">
        <v>1</v>
      </c>
      <c r="F429" t="s">
        <v>5454</v>
      </c>
      <c r="G429" t="b">
        <v>0</v>
      </c>
      <c r="H429" t="b">
        <v>0</v>
      </c>
    </row>
    <row r="430" spans="1:8">
      <c r="A430" t="s">
        <v>1699</v>
      </c>
      <c r="B430" t="s">
        <v>23</v>
      </c>
      <c r="C430">
        <v>2</v>
      </c>
      <c r="D430">
        <v>222</v>
      </c>
      <c r="E430">
        <v>1</v>
      </c>
      <c r="F430" t="s">
        <v>4872</v>
      </c>
      <c r="G430" t="b">
        <v>0</v>
      </c>
      <c r="H430" t="b">
        <v>0</v>
      </c>
    </row>
    <row r="431" spans="1:8">
      <c r="A431" t="s">
        <v>1700</v>
      </c>
      <c r="B431" t="s">
        <v>30</v>
      </c>
      <c r="C431">
        <v>2</v>
      </c>
      <c r="D431">
        <v>223</v>
      </c>
      <c r="E431">
        <v>1</v>
      </c>
      <c r="F431" t="s">
        <v>5273</v>
      </c>
      <c r="G431" t="b">
        <v>0</v>
      </c>
      <c r="H431" t="b">
        <v>0</v>
      </c>
    </row>
    <row r="432" spans="1:8">
      <c r="A432" t="s">
        <v>1700</v>
      </c>
      <c r="B432" t="s">
        <v>27</v>
      </c>
      <c r="C432">
        <v>2</v>
      </c>
      <c r="D432">
        <v>223</v>
      </c>
      <c r="E432">
        <v>1</v>
      </c>
      <c r="F432" t="s">
        <v>5539</v>
      </c>
      <c r="G432" t="b">
        <v>0</v>
      </c>
      <c r="H432" t="b">
        <v>0</v>
      </c>
    </row>
    <row r="433" spans="1:8">
      <c r="A433" t="s">
        <v>1700</v>
      </c>
      <c r="B433" t="s">
        <v>226</v>
      </c>
      <c r="C433">
        <v>4</v>
      </c>
      <c r="D433">
        <v>224</v>
      </c>
      <c r="E433">
        <v>2</v>
      </c>
      <c r="F433" t="s">
        <v>5793</v>
      </c>
      <c r="G433" t="b">
        <v>0</v>
      </c>
      <c r="H433" t="b">
        <v>0</v>
      </c>
    </row>
    <row r="434" spans="1:8">
      <c r="A434" t="s">
        <v>1700</v>
      </c>
      <c r="B434" t="s">
        <v>1719</v>
      </c>
      <c r="C434">
        <v>4</v>
      </c>
      <c r="D434">
        <v>224</v>
      </c>
      <c r="E434">
        <v>2</v>
      </c>
      <c r="F434" t="s">
        <v>5347</v>
      </c>
      <c r="G434" t="b">
        <v>0</v>
      </c>
      <c r="H434" t="b">
        <v>0</v>
      </c>
    </row>
    <row r="435" spans="1:8">
      <c r="A435" t="s">
        <v>1700</v>
      </c>
      <c r="B435" t="s">
        <v>27</v>
      </c>
      <c r="C435">
        <v>4</v>
      </c>
      <c r="D435">
        <v>225</v>
      </c>
      <c r="E435">
        <v>2</v>
      </c>
      <c r="F435" t="s">
        <v>179</v>
      </c>
      <c r="G435" t="b">
        <v>0</v>
      </c>
      <c r="H435" t="b">
        <v>0</v>
      </c>
    </row>
    <row r="436" spans="1:8">
      <c r="A436" t="s">
        <v>1700</v>
      </c>
      <c r="B436" t="s">
        <v>23</v>
      </c>
      <c r="C436">
        <v>4</v>
      </c>
      <c r="D436">
        <v>225</v>
      </c>
      <c r="E436">
        <v>2</v>
      </c>
      <c r="F436" t="s">
        <v>1528</v>
      </c>
      <c r="G436" t="b">
        <v>0</v>
      </c>
      <c r="H436" t="b">
        <v>0</v>
      </c>
    </row>
    <row r="437" spans="1:8">
      <c r="A437" t="s">
        <v>1700</v>
      </c>
      <c r="B437" t="s">
        <v>226</v>
      </c>
      <c r="C437">
        <v>4</v>
      </c>
      <c r="D437">
        <v>226</v>
      </c>
      <c r="E437">
        <v>2</v>
      </c>
      <c r="F437" t="s">
        <v>5797</v>
      </c>
      <c r="G437" t="b">
        <v>0</v>
      </c>
      <c r="H437" t="b">
        <v>0</v>
      </c>
    </row>
    <row r="438" spans="1:8">
      <c r="A438" t="s">
        <v>1700</v>
      </c>
      <c r="B438" t="s">
        <v>1719</v>
      </c>
      <c r="C438">
        <v>4</v>
      </c>
      <c r="D438">
        <v>226</v>
      </c>
      <c r="E438">
        <v>2</v>
      </c>
      <c r="F438" t="s">
        <v>5343</v>
      </c>
      <c r="G438" t="b">
        <v>0</v>
      </c>
      <c r="H438" t="b">
        <v>0</v>
      </c>
    </row>
    <row r="439" spans="1:8">
      <c r="A439" t="s">
        <v>1701</v>
      </c>
      <c r="B439" t="s">
        <v>27</v>
      </c>
      <c r="C439">
        <v>4</v>
      </c>
      <c r="D439">
        <v>227</v>
      </c>
      <c r="E439">
        <v>2</v>
      </c>
      <c r="F439" t="s">
        <v>1645</v>
      </c>
      <c r="G439" t="b">
        <v>0</v>
      </c>
      <c r="H439" t="b">
        <v>0</v>
      </c>
    </row>
    <row r="440" spans="1:8">
      <c r="A440" t="s">
        <v>1701</v>
      </c>
      <c r="B440" t="s">
        <v>23</v>
      </c>
      <c r="C440">
        <v>4</v>
      </c>
      <c r="D440">
        <v>227</v>
      </c>
      <c r="E440">
        <v>2</v>
      </c>
      <c r="F440" t="s">
        <v>5836</v>
      </c>
      <c r="G440" t="b">
        <v>0</v>
      </c>
      <c r="H440" t="b">
        <v>0</v>
      </c>
    </row>
    <row r="441" spans="1:8">
      <c r="A441" t="s">
        <v>1701</v>
      </c>
      <c r="B441" t="s">
        <v>27</v>
      </c>
      <c r="C441">
        <v>4</v>
      </c>
      <c r="D441">
        <v>228</v>
      </c>
      <c r="E441">
        <v>2</v>
      </c>
      <c r="F441" t="s">
        <v>5109</v>
      </c>
      <c r="G441" t="b">
        <v>0</v>
      </c>
      <c r="H441" t="b">
        <v>0</v>
      </c>
    </row>
    <row r="442" spans="1:8">
      <c r="A442" t="s">
        <v>1701</v>
      </c>
      <c r="B442" t="s">
        <v>23</v>
      </c>
      <c r="C442">
        <v>4</v>
      </c>
      <c r="D442">
        <v>228</v>
      </c>
      <c r="E442">
        <v>2</v>
      </c>
      <c r="F442" t="s">
        <v>5476</v>
      </c>
      <c r="G442" t="b">
        <v>0</v>
      </c>
      <c r="H442" t="b">
        <v>0</v>
      </c>
    </row>
    <row r="443" spans="1:8">
      <c r="A443" t="s">
        <v>1701</v>
      </c>
      <c r="B443" t="s">
        <v>30</v>
      </c>
      <c r="C443">
        <v>4</v>
      </c>
      <c r="D443">
        <v>229</v>
      </c>
      <c r="E443">
        <v>2</v>
      </c>
      <c r="F443" t="s">
        <v>1553</v>
      </c>
      <c r="G443" t="b">
        <v>0</v>
      </c>
      <c r="H443" t="b">
        <v>0</v>
      </c>
    </row>
    <row r="444" spans="1:8">
      <c r="A444" t="s">
        <v>1699</v>
      </c>
      <c r="B444" t="s">
        <v>23</v>
      </c>
      <c r="C444">
        <v>4</v>
      </c>
      <c r="D444">
        <v>229</v>
      </c>
      <c r="E444">
        <v>2</v>
      </c>
      <c r="F444" t="s">
        <v>1524</v>
      </c>
      <c r="G444" t="b">
        <v>0</v>
      </c>
      <c r="H444" t="b">
        <v>0</v>
      </c>
    </row>
    <row r="445" spans="1:8">
      <c r="A445" t="s">
        <v>1700</v>
      </c>
      <c r="B445" t="s">
        <v>226</v>
      </c>
      <c r="C445">
        <v>3</v>
      </c>
      <c r="D445">
        <v>230</v>
      </c>
      <c r="E445">
        <v>2</v>
      </c>
      <c r="F445" t="s">
        <v>5766</v>
      </c>
      <c r="G445" t="b">
        <v>0</v>
      </c>
      <c r="H445" t="b">
        <v>0</v>
      </c>
    </row>
    <row r="446" spans="1:8">
      <c r="A446" t="s">
        <v>1700</v>
      </c>
      <c r="B446" t="s">
        <v>1719</v>
      </c>
      <c r="C446">
        <v>3</v>
      </c>
      <c r="D446">
        <v>230</v>
      </c>
      <c r="E446">
        <v>2</v>
      </c>
      <c r="F446" t="s">
        <v>5342</v>
      </c>
      <c r="G446" t="b">
        <v>0</v>
      </c>
      <c r="H446" t="b">
        <v>0</v>
      </c>
    </row>
    <row r="447" spans="1:8">
      <c r="A447" t="s">
        <v>1700</v>
      </c>
      <c r="B447" t="s">
        <v>23</v>
      </c>
      <c r="C447">
        <v>3</v>
      </c>
      <c r="D447">
        <v>231</v>
      </c>
      <c r="E447">
        <v>2</v>
      </c>
      <c r="F447" t="s">
        <v>158</v>
      </c>
      <c r="G447" t="b">
        <v>0</v>
      </c>
      <c r="H447" t="b">
        <v>0</v>
      </c>
    </row>
    <row r="448" spans="1:8">
      <c r="A448" t="s">
        <v>1698</v>
      </c>
      <c r="B448" t="s">
        <v>30</v>
      </c>
      <c r="C448">
        <v>3</v>
      </c>
      <c r="D448">
        <v>231</v>
      </c>
      <c r="E448">
        <v>2</v>
      </c>
      <c r="F448" t="s">
        <v>1600</v>
      </c>
      <c r="G448" t="b">
        <v>0</v>
      </c>
      <c r="H448" t="b">
        <v>0</v>
      </c>
    </row>
    <row r="449" spans="1:8">
      <c r="A449" t="s">
        <v>1700</v>
      </c>
      <c r="B449" t="s">
        <v>30</v>
      </c>
      <c r="C449">
        <v>3</v>
      </c>
      <c r="D449">
        <v>232</v>
      </c>
      <c r="E449">
        <v>2</v>
      </c>
      <c r="F449" t="s">
        <v>5291</v>
      </c>
      <c r="G449" t="b">
        <v>0</v>
      </c>
      <c r="H449" t="b">
        <v>0</v>
      </c>
    </row>
    <row r="450" spans="1:8">
      <c r="A450" t="s">
        <v>1700</v>
      </c>
      <c r="B450" t="s">
        <v>27</v>
      </c>
      <c r="C450">
        <v>3</v>
      </c>
      <c r="D450">
        <v>232</v>
      </c>
      <c r="E450">
        <v>2</v>
      </c>
      <c r="F450" t="s">
        <v>5565</v>
      </c>
      <c r="G450" t="b">
        <v>0</v>
      </c>
      <c r="H450" t="b">
        <v>0</v>
      </c>
    </row>
    <row r="451" spans="1:8">
      <c r="A451" t="s">
        <v>1700</v>
      </c>
      <c r="B451" t="s">
        <v>27</v>
      </c>
      <c r="C451">
        <v>3</v>
      </c>
      <c r="D451">
        <v>233</v>
      </c>
      <c r="E451">
        <v>2</v>
      </c>
      <c r="F451" t="s">
        <v>209</v>
      </c>
      <c r="G451" t="b">
        <v>0</v>
      </c>
      <c r="H451" t="b">
        <v>0</v>
      </c>
    </row>
    <row r="452" spans="1:8">
      <c r="A452" t="s">
        <v>1700</v>
      </c>
      <c r="B452" t="s">
        <v>23</v>
      </c>
      <c r="C452">
        <v>3</v>
      </c>
      <c r="D452">
        <v>233</v>
      </c>
      <c r="E452">
        <v>2</v>
      </c>
      <c r="F452" t="s">
        <v>4950</v>
      </c>
      <c r="G452" t="b">
        <v>0</v>
      </c>
      <c r="H452" t="b">
        <v>0</v>
      </c>
    </row>
    <row r="453" spans="1:8">
      <c r="A453" t="s">
        <v>1700</v>
      </c>
      <c r="B453" t="s">
        <v>27</v>
      </c>
      <c r="C453">
        <v>3</v>
      </c>
      <c r="D453">
        <v>234</v>
      </c>
      <c r="E453">
        <v>2</v>
      </c>
      <c r="F453" t="s">
        <v>5542</v>
      </c>
      <c r="G453" t="b">
        <v>0</v>
      </c>
      <c r="H453" t="b">
        <v>0</v>
      </c>
    </row>
    <row r="454" spans="1:8">
      <c r="A454" t="s">
        <v>1700</v>
      </c>
      <c r="B454" t="s">
        <v>23</v>
      </c>
      <c r="C454">
        <v>3</v>
      </c>
      <c r="D454">
        <v>234</v>
      </c>
      <c r="E454">
        <v>2</v>
      </c>
      <c r="F454" t="s">
        <v>132</v>
      </c>
      <c r="G454" t="b">
        <v>0</v>
      </c>
      <c r="H454" t="b">
        <v>0</v>
      </c>
    </row>
    <row r="455" spans="1:8">
      <c r="A455" t="s">
        <v>1698</v>
      </c>
      <c r="B455" t="s">
        <v>30</v>
      </c>
      <c r="C455">
        <v>2</v>
      </c>
      <c r="D455">
        <v>235</v>
      </c>
      <c r="E455">
        <v>2</v>
      </c>
      <c r="F455" t="s">
        <v>169</v>
      </c>
      <c r="G455" t="b">
        <v>0</v>
      </c>
      <c r="H455" t="b">
        <v>0</v>
      </c>
    </row>
    <row r="456" spans="1:8">
      <c r="A456" t="s">
        <v>1698</v>
      </c>
      <c r="B456" t="s">
        <v>27</v>
      </c>
      <c r="C456">
        <v>2</v>
      </c>
      <c r="D456">
        <v>235</v>
      </c>
      <c r="E456">
        <v>2</v>
      </c>
      <c r="F456" t="s">
        <v>187</v>
      </c>
      <c r="G456" t="b">
        <v>0</v>
      </c>
      <c r="H456" t="b">
        <v>0</v>
      </c>
    </row>
    <row r="457" spans="1:8">
      <c r="A457" t="s">
        <v>1700</v>
      </c>
      <c r="B457" t="s">
        <v>30</v>
      </c>
      <c r="C457">
        <v>2</v>
      </c>
      <c r="D457">
        <v>236</v>
      </c>
      <c r="E457">
        <v>2</v>
      </c>
      <c r="F457" t="s">
        <v>5242</v>
      </c>
      <c r="G457" t="b">
        <v>0</v>
      </c>
      <c r="H457" t="b">
        <v>0</v>
      </c>
    </row>
    <row r="458" spans="1:8">
      <c r="A458" t="s">
        <v>1700</v>
      </c>
      <c r="B458" t="s">
        <v>27</v>
      </c>
      <c r="C458">
        <v>2</v>
      </c>
      <c r="D458">
        <v>236</v>
      </c>
      <c r="E458">
        <v>2</v>
      </c>
      <c r="F458" t="s">
        <v>5519</v>
      </c>
      <c r="G458" t="b">
        <v>0</v>
      </c>
      <c r="H458" t="b">
        <v>0</v>
      </c>
    </row>
    <row r="459" spans="1:8">
      <c r="A459" t="s">
        <v>1700</v>
      </c>
      <c r="B459" t="s">
        <v>27</v>
      </c>
      <c r="C459">
        <v>2</v>
      </c>
      <c r="D459">
        <v>237</v>
      </c>
      <c r="E459">
        <v>2</v>
      </c>
      <c r="F459" t="s">
        <v>5529</v>
      </c>
      <c r="G459" t="b">
        <v>0</v>
      </c>
      <c r="H459" t="b">
        <v>0</v>
      </c>
    </row>
    <row r="460" spans="1:8">
      <c r="A460" t="s">
        <v>1700</v>
      </c>
      <c r="B460" t="s">
        <v>23</v>
      </c>
      <c r="C460">
        <v>2</v>
      </c>
      <c r="D460">
        <v>237</v>
      </c>
      <c r="E460">
        <v>2</v>
      </c>
      <c r="F460" t="s">
        <v>4935</v>
      </c>
      <c r="G460" t="b">
        <v>0</v>
      </c>
      <c r="H460" t="b">
        <v>0</v>
      </c>
    </row>
    <row r="461" spans="1:8">
      <c r="A461" t="s">
        <v>1700</v>
      </c>
      <c r="B461" t="s">
        <v>23</v>
      </c>
      <c r="C461">
        <v>2</v>
      </c>
      <c r="D461">
        <v>238</v>
      </c>
      <c r="E461">
        <v>2</v>
      </c>
      <c r="F461" t="s">
        <v>132</v>
      </c>
      <c r="G461" t="b">
        <v>0</v>
      </c>
      <c r="H461" t="b">
        <v>0</v>
      </c>
    </row>
    <row r="462" spans="1:8">
      <c r="A462" t="s">
        <v>1701</v>
      </c>
      <c r="B462" t="s">
        <v>30</v>
      </c>
      <c r="C462">
        <v>2</v>
      </c>
      <c r="D462">
        <v>238</v>
      </c>
      <c r="E462">
        <v>2</v>
      </c>
      <c r="F462" t="s">
        <v>1571</v>
      </c>
      <c r="G462" t="b">
        <v>0</v>
      </c>
      <c r="H462" t="b">
        <v>0</v>
      </c>
    </row>
    <row r="463" spans="1:8">
      <c r="A463" t="s">
        <v>1701</v>
      </c>
      <c r="B463" t="s">
        <v>30</v>
      </c>
      <c r="C463">
        <v>1</v>
      </c>
      <c r="D463">
        <v>239</v>
      </c>
      <c r="E463">
        <v>2</v>
      </c>
      <c r="F463" t="s">
        <v>5435</v>
      </c>
      <c r="G463" t="b">
        <v>0</v>
      </c>
      <c r="H463" t="b">
        <v>0</v>
      </c>
    </row>
    <row r="464" spans="1:8">
      <c r="A464" t="s">
        <v>1701</v>
      </c>
      <c r="B464" t="s">
        <v>27</v>
      </c>
      <c r="C464">
        <v>1</v>
      </c>
      <c r="D464">
        <v>239</v>
      </c>
      <c r="E464">
        <v>2</v>
      </c>
      <c r="F464" t="s">
        <v>5063</v>
      </c>
      <c r="G464" t="b">
        <v>0</v>
      </c>
      <c r="H464" t="b">
        <v>0</v>
      </c>
    </row>
    <row r="465" spans="1:8">
      <c r="A465" t="s">
        <v>1702</v>
      </c>
      <c r="B465" t="s">
        <v>27</v>
      </c>
      <c r="C465">
        <v>4</v>
      </c>
      <c r="D465">
        <v>240</v>
      </c>
      <c r="E465">
        <v>1</v>
      </c>
      <c r="F465" t="s">
        <v>5200</v>
      </c>
      <c r="G465" t="b">
        <v>0</v>
      </c>
      <c r="H465" t="b">
        <v>0</v>
      </c>
    </row>
    <row r="466" spans="1:8">
      <c r="A466" t="s">
        <v>1702</v>
      </c>
      <c r="B466" t="s">
        <v>23</v>
      </c>
      <c r="C466">
        <v>4</v>
      </c>
      <c r="D466">
        <v>240</v>
      </c>
      <c r="E466">
        <v>1</v>
      </c>
      <c r="F466" t="s">
        <v>5718</v>
      </c>
      <c r="G466" t="b">
        <v>0</v>
      </c>
      <c r="H466" t="b">
        <v>0</v>
      </c>
    </row>
    <row r="467" spans="1:8">
      <c r="A467" t="s">
        <v>1700</v>
      </c>
      <c r="B467" t="s">
        <v>27</v>
      </c>
      <c r="C467">
        <v>3</v>
      </c>
      <c r="D467">
        <v>241</v>
      </c>
      <c r="E467">
        <v>1</v>
      </c>
      <c r="F467" t="s">
        <v>5586</v>
      </c>
      <c r="G467" t="b">
        <v>0</v>
      </c>
      <c r="H467" t="b">
        <v>0</v>
      </c>
    </row>
    <row r="468" spans="1:8">
      <c r="A468" t="s">
        <v>1698</v>
      </c>
      <c r="B468" t="s">
        <v>30</v>
      </c>
      <c r="C468">
        <v>3</v>
      </c>
      <c r="D468">
        <v>241</v>
      </c>
      <c r="E468">
        <v>1</v>
      </c>
      <c r="F468" t="s">
        <v>5415</v>
      </c>
      <c r="G468" t="b">
        <v>0</v>
      </c>
      <c r="H468" t="b">
        <v>0</v>
      </c>
    </row>
    <row r="469" spans="1:8">
      <c r="A469" t="s">
        <v>1700</v>
      </c>
      <c r="B469" t="s">
        <v>30</v>
      </c>
      <c r="C469">
        <v>3</v>
      </c>
      <c r="D469">
        <v>242</v>
      </c>
      <c r="E469">
        <v>1</v>
      </c>
      <c r="F469" t="s">
        <v>5304</v>
      </c>
      <c r="G469" t="b">
        <v>0</v>
      </c>
      <c r="H469" t="b">
        <v>0</v>
      </c>
    </row>
    <row r="470" spans="1:8">
      <c r="A470" t="s">
        <v>1700</v>
      </c>
      <c r="B470" t="s">
        <v>27</v>
      </c>
      <c r="C470">
        <v>3</v>
      </c>
      <c r="D470">
        <v>242</v>
      </c>
      <c r="E470">
        <v>1</v>
      </c>
      <c r="F470" t="s">
        <v>5575</v>
      </c>
      <c r="G470" t="b">
        <v>0</v>
      </c>
      <c r="H470" t="b">
        <v>0</v>
      </c>
    </row>
    <row r="471" spans="1:8">
      <c r="A471" t="s">
        <v>1700</v>
      </c>
      <c r="B471" t="s">
        <v>30</v>
      </c>
      <c r="C471">
        <v>2</v>
      </c>
      <c r="D471">
        <v>243</v>
      </c>
      <c r="E471">
        <v>1</v>
      </c>
      <c r="F471" t="s">
        <v>5268</v>
      </c>
      <c r="G471" t="b">
        <v>0</v>
      </c>
      <c r="H471" t="b">
        <v>0</v>
      </c>
    </row>
    <row r="472" spans="1:8">
      <c r="A472" t="s">
        <v>1702</v>
      </c>
      <c r="B472" t="s">
        <v>30</v>
      </c>
      <c r="C472">
        <v>2</v>
      </c>
      <c r="D472">
        <v>243</v>
      </c>
      <c r="E472">
        <v>1</v>
      </c>
      <c r="F472" t="s">
        <v>1590</v>
      </c>
      <c r="G472" t="b">
        <v>0</v>
      </c>
      <c r="H472" t="b">
        <v>0</v>
      </c>
    </row>
    <row r="473" spans="1:8">
      <c r="A473" t="s">
        <v>1702</v>
      </c>
      <c r="B473" t="s">
        <v>30</v>
      </c>
      <c r="C473">
        <v>2</v>
      </c>
      <c r="D473">
        <v>244</v>
      </c>
      <c r="E473">
        <v>1</v>
      </c>
      <c r="F473" t="s">
        <v>5665</v>
      </c>
      <c r="G473" t="b">
        <v>0</v>
      </c>
      <c r="H473" t="b">
        <v>0</v>
      </c>
    </row>
    <row r="474" spans="1:8">
      <c r="A474" t="s">
        <v>1700</v>
      </c>
      <c r="B474" t="s">
        <v>23</v>
      </c>
      <c r="C474">
        <v>2</v>
      </c>
      <c r="D474">
        <v>245</v>
      </c>
      <c r="E474">
        <v>1</v>
      </c>
      <c r="F474" t="s">
        <v>1619</v>
      </c>
      <c r="G474" t="b">
        <v>0</v>
      </c>
      <c r="H474" t="b">
        <v>0</v>
      </c>
    </row>
    <row r="475" spans="1:8">
      <c r="A475" t="s">
        <v>1698</v>
      </c>
      <c r="B475" t="s">
        <v>30</v>
      </c>
      <c r="C475">
        <v>2</v>
      </c>
      <c r="D475">
        <v>245</v>
      </c>
      <c r="E475">
        <v>1</v>
      </c>
      <c r="F475" t="s">
        <v>5398</v>
      </c>
      <c r="G475" t="b">
        <v>0</v>
      </c>
      <c r="H475" t="b">
        <v>0</v>
      </c>
    </row>
    <row r="476" spans="1:8">
      <c r="A476" t="s">
        <v>1701</v>
      </c>
      <c r="B476" t="s">
        <v>30</v>
      </c>
      <c r="C476">
        <v>1</v>
      </c>
      <c r="D476">
        <v>246</v>
      </c>
      <c r="E476">
        <v>1</v>
      </c>
      <c r="F476" t="s">
        <v>5443</v>
      </c>
      <c r="G476" t="b">
        <v>0</v>
      </c>
      <c r="H476" t="b">
        <v>0</v>
      </c>
    </row>
    <row r="477" spans="1:8">
      <c r="A477" t="s">
        <v>1701</v>
      </c>
      <c r="B477" t="s">
        <v>27</v>
      </c>
      <c r="C477">
        <v>1</v>
      </c>
      <c r="D477">
        <v>246</v>
      </c>
      <c r="E477">
        <v>1</v>
      </c>
      <c r="F477" t="s">
        <v>5374</v>
      </c>
      <c r="G477" t="b">
        <v>0</v>
      </c>
      <c r="H477" t="b">
        <v>0</v>
      </c>
    </row>
    <row r="478" spans="1:8">
      <c r="A478" t="s">
        <v>1700</v>
      </c>
      <c r="B478" t="s">
        <v>27</v>
      </c>
      <c r="C478">
        <v>1</v>
      </c>
      <c r="D478">
        <v>247</v>
      </c>
      <c r="E478">
        <v>1</v>
      </c>
      <c r="F478" t="s">
        <v>5512</v>
      </c>
      <c r="G478" t="b">
        <v>0</v>
      </c>
      <c r="H478" t="b">
        <v>0</v>
      </c>
    </row>
    <row r="479" spans="1:8">
      <c r="A479" t="s">
        <v>1699</v>
      </c>
      <c r="B479" t="s">
        <v>23</v>
      </c>
      <c r="C479">
        <v>1</v>
      </c>
      <c r="D479">
        <v>247</v>
      </c>
      <c r="E479">
        <v>1</v>
      </c>
      <c r="F479" t="s">
        <v>4862</v>
      </c>
      <c r="G479" t="b">
        <v>0</v>
      </c>
      <c r="H479" t="b">
        <v>0</v>
      </c>
    </row>
    <row r="480" spans="1:8">
      <c r="A480" t="s">
        <v>1700</v>
      </c>
      <c r="B480" t="s">
        <v>30</v>
      </c>
      <c r="C480">
        <v>1</v>
      </c>
      <c r="D480">
        <v>248</v>
      </c>
      <c r="E480">
        <v>1</v>
      </c>
      <c r="F480" t="s">
        <v>5221</v>
      </c>
      <c r="G480" t="b">
        <v>0</v>
      </c>
      <c r="H480" t="b">
        <v>0</v>
      </c>
    </row>
    <row r="481" spans="1:8">
      <c r="A481" t="s">
        <v>1698</v>
      </c>
      <c r="B481" t="s">
        <v>30</v>
      </c>
      <c r="C481">
        <v>1</v>
      </c>
      <c r="D481">
        <v>248</v>
      </c>
      <c r="E481">
        <v>1</v>
      </c>
      <c r="F481" t="s">
        <v>5386</v>
      </c>
      <c r="G481" t="b">
        <v>0</v>
      </c>
      <c r="H481" t="b">
        <v>0</v>
      </c>
    </row>
    <row r="482" spans="1:8">
      <c r="A482" t="s">
        <v>1700</v>
      </c>
      <c r="B482" t="s">
        <v>30</v>
      </c>
      <c r="C482">
        <v>1</v>
      </c>
      <c r="D482">
        <v>249</v>
      </c>
      <c r="E482">
        <v>1</v>
      </c>
      <c r="F482" t="s">
        <v>5231</v>
      </c>
      <c r="G482" t="b">
        <v>0</v>
      </c>
      <c r="H482" t="b">
        <v>0</v>
      </c>
    </row>
    <row r="483" spans="1:8">
      <c r="A483" t="s">
        <v>1702</v>
      </c>
      <c r="B483" t="s">
        <v>30</v>
      </c>
      <c r="C483">
        <v>1</v>
      </c>
      <c r="D483">
        <v>249</v>
      </c>
      <c r="E483">
        <v>1</v>
      </c>
      <c r="F483" t="s">
        <v>5644</v>
      </c>
      <c r="G483" t="b">
        <v>0</v>
      </c>
      <c r="H483" t="b">
        <v>0</v>
      </c>
    </row>
    <row r="484" spans="1:8">
      <c r="A484" t="s">
        <v>1700</v>
      </c>
      <c r="B484" t="s">
        <v>30</v>
      </c>
      <c r="C484">
        <v>3</v>
      </c>
      <c r="D484">
        <v>250</v>
      </c>
      <c r="E484">
        <v>2</v>
      </c>
      <c r="F484" t="s">
        <v>5282</v>
      </c>
      <c r="G484" t="b">
        <v>0</v>
      </c>
      <c r="H484" t="b">
        <v>0</v>
      </c>
    </row>
    <row r="485" spans="1:8">
      <c r="A485" t="s">
        <v>1700</v>
      </c>
      <c r="B485" t="s">
        <v>27</v>
      </c>
      <c r="C485">
        <v>3</v>
      </c>
      <c r="D485">
        <v>250</v>
      </c>
      <c r="E485">
        <v>2</v>
      </c>
      <c r="F485" t="s">
        <v>5557</v>
      </c>
      <c r="G485" t="b">
        <v>0</v>
      </c>
      <c r="H485" t="b">
        <v>0</v>
      </c>
    </row>
    <row r="486" spans="1:8">
      <c r="A486" t="s">
        <v>1702</v>
      </c>
      <c r="B486" t="s">
        <v>27</v>
      </c>
      <c r="C486">
        <v>3</v>
      </c>
      <c r="D486">
        <v>251</v>
      </c>
      <c r="E486">
        <v>2</v>
      </c>
      <c r="F486" t="s">
        <v>5158</v>
      </c>
      <c r="G486" t="b">
        <v>0</v>
      </c>
      <c r="H486" t="b">
        <v>0</v>
      </c>
    </row>
    <row r="487" spans="1:8">
      <c r="A487" t="s">
        <v>1702</v>
      </c>
      <c r="B487" t="s">
        <v>23</v>
      </c>
      <c r="C487">
        <v>3</v>
      </c>
      <c r="D487">
        <v>251</v>
      </c>
      <c r="E487">
        <v>2</v>
      </c>
      <c r="F487" t="s">
        <v>5697</v>
      </c>
      <c r="G487" t="b">
        <v>0</v>
      </c>
      <c r="H487" t="b">
        <v>0</v>
      </c>
    </row>
    <row r="488" spans="1:8">
      <c r="A488" t="s">
        <v>1702</v>
      </c>
      <c r="B488" t="s">
        <v>30</v>
      </c>
      <c r="C488">
        <v>3</v>
      </c>
      <c r="D488">
        <v>252</v>
      </c>
      <c r="E488">
        <v>2</v>
      </c>
      <c r="F488" t="s">
        <v>1566</v>
      </c>
      <c r="G488" t="b">
        <v>0</v>
      </c>
      <c r="H488" t="b">
        <v>0</v>
      </c>
    </row>
    <row r="489" spans="1:8">
      <c r="A489" t="s">
        <v>1702</v>
      </c>
      <c r="B489" t="s">
        <v>27</v>
      </c>
      <c r="C489">
        <v>3</v>
      </c>
      <c r="D489">
        <v>252</v>
      </c>
      <c r="E489">
        <v>2</v>
      </c>
      <c r="F489" t="s">
        <v>5144</v>
      </c>
      <c r="G489" t="b">
        <v>0</v>
      </c>
      <c r="H489" t="b">
        <v>0</v>
      </c>
    </row>
    <row r="490" spans="1:8">
      <c r="A490" t="s">
        <v>1700</v>
      </c>
      <c r="B490" t="s">
        <v>30</v>
      </c>
      <c r="C490">
        <v>3</v>
      </c>
      <c r="D490">
        <v>253</v>
      </c>
      <c r="E490">
        <v>2</v>
      </c>
      <c r="F490" t="s">
        <v>5280</v>
      </c>
      <c r="G490" t="b">
        <v>0</v>
      </c>
      <c r="H490" t="b">
        <v>0</v>
      </c>
    </row>
    <row r="491" spans="1:8">
      <c r="A491" t="s">
        <v>1700</v>
      </c>
      <c r="B491" t="s">
        <v>30</v>
      </c>
      <c r="C491">
        <v>3</v>
      </c>
      <c r="D491">
        <v>254</v>
      </c>
      <c r="E491">
        <v>2</v>
      </c>
      <c r="F491" t="s">
        <v>5284</v>
      </c>
      <c r="G491" t="b">
        <v>0</v>
      </c>
      <c r="H491" t="b">
        <v>0</v>
      </c>
    </row>
    <row r="492" spans="1:8">
      <c r="A492" t="s">
        <v>1700</v>
      </c>
      <c r="B492" t="s">
        <v>27</v>
      </c>
      <c r="C492">
        <v>3</v>
      </c>
      <c r="D492">
        <v>254</v>
      </c>
      <c r="E492">
        <v>2</v>
      </c>
      <c r="F492" t="s">
        <v>5553</v>
      </c>
      <c r="G492" t="b">
        <v>0</v>
      </c>
      <c r="H492" t="b">
        <v>0</v>
      </c>
    </row>
    <row r="493" spans="1:8">
      <c r="A493" t="s">
        <v>1702</v>
      </c>
      <c r="B493" t="s">
        <v>30</v>
      </c>
      <c r="C493">
        <v>2</v>
      </c>
      <c r="D493">
        <v>255</v>
      </c>
      <c r="E493">
        <v>2</v>
      </c>
      <c r="F493" t="s">
        <v>5661</v>
      </c>
      <c r="G493" t="b">
        <v>0</v>
      </c>
      <c r="H493" t="b">
        <v>0</v>
      </c>
    </row>
    <row r="494" spans="1:8">
      <c r="A494" t="s">
        <v>1702</v>
      </c>
      <c r="B494" t="s">
        <v>27</v>
      </c>
      <c r="C494">
        <v>2</v>
      </c>
      <c r="D494">
        <v>255</v>
      </c>
      <c r="E494">
        <v>2</v>
      </c>
      <c r="F494" t="s">
        <v>5143</v>
      </c>
      <c r="G494" t="b">
        <v>0</v>
      </c>
      <c r="H494" t="b">
        <v>0</v>
      </c>
    </row>
    <row r="495" spans="1:8">
      <c r="A495" t="s">
        <v>1701</v>
      </c>
      <c r="B495" t="s">
        <v>30</v>
      </c>
      <c r="C495">
        <v>2</v>
      </c>
      <c r="D495">
        <v>256</v>
      </c>
      <c r="E495">
        <v>2</v>
      </c>
      <c r="F495" t="s">
        <v>5452</v>
      </c>
      <c r="G495" t="b">
        <v>0</v>
      </c>
      <c r="H495" t="b">
        <v>0</v>
      </c>
    </row>
    <row r="496" spans="1:8">
      <c r="A496" t="s">
        <v>1701</v>
      </c>
      <c r="B496" t="s">
        <v>27</v>
      </c>
      <c r="C496">
        <v>2</v>
      </c>
      <c r="D496">
        <v>256</v>
      </c>
      <c r="E496">
        <v>2</v>
      </c>
      <c r="F496" t="s">
        <v>5077</v>
      </c>
      <c r="G496" t="b">
        <v>0</v>
      </c>
      <c r="H496" t="b">
        <v>0</v>
      </c>
    </row>
    <row r="497" spans="1:8">
      <c r="A497" t="s">
        <v>1700</v>
      </c>
      <c r="B497" t="s">
        <v>1720</v>
      </c>
      <c r="C497">
        <v>4</v>
      </c>
      <c r="D497">
        <v>257</v>
      </c>
      <c r="E497">
        <v>1</v>
      </c>
      <c r="F497" t="s">
        <v>5357</v>
      </c>
      <c r="G497" t="b">
        <v>0</v>
      </c>
      <c r="H497" t="b">
        <v>0</v>
      </c>
    </row>
    <row r="498" spans="1:8">
      <c r="A498" t="s">
        <v>1698</v>
      </c>
      <c r="B498" t="s">
        <v>30</v>
      </c>
      <c r="C498">
        <v>4</v>
      </c>
      <c r="D498">
        <v>257</v>
      </c>
      <c r="E498">
        <v>1</v>
      </c>
      <c r="F498" t="s">
        <v>5300</v>
      </c>
      <c r="G498" t="b">
        <v>0</v>
      </c>
      <c r="H498" t="b">
        <v>0</v>
      </c>
    </row>
    <row r="499" spans="1:8">
      <c r="A499" t="s">
        <v>1700</v>
      </c>
      <c r="B499" t="s">
        <v>27</v>
      </c>
      <c r="C499">
        <v>4</v>
      </c>
      <c r="D499">
        <v>258</v>
      </c>
      <c r="E499">
        <v>1</v>
      </c>
      <c r="F499" t="s">
        <v>5630</v>
      </c>
      <c r="G499" t="b">
        <v>0</v>
      </c>
      <c r="H499" t="b">
        <v>0</v>
      </c>
    </row>
    <row r="500" spans="1:8">
      <c r="A500" t="s">
        <v>1700</v>
      </c>
      <c r="B500" t="s">
        <v>23</v>
      </c>
      <c r="C500">
        <v>4</v>
      </c>
      <c r="D500">
        <v>258</v>
      </c>
      <c r="E500">
        <v>1</v>
      </c>
      <c r="F500" t="s">
        <v>1660</v>
      </c>
      <c r="G500" t="b">
        <v>0</v>
      </c>
      <c r="H500" t="b">
        <v>0</v>
      </c>
    </row>
    <row r="501" spans="1:8">
      <c r="A501" t="s">
        <v>1702</v>
      </c>
      <c r="B501" t="s">
        <v>27</v>
      </c>
      <c r="C501">
        <v>4</v>
      </c>
      <c r="D501">
        <v>259</v>
      </c>
      <c r="E501">
        <v>1</v>
      </c>
      <c r="F501" t="s">
        <v>5202</v>
      </c>
      <c r="G501" t="b">
        <v>0</v>
      </c>
      <c r="H501" t="b">
        <v>0</v>
      </c>
    </row>
    <row r="502" spans="1:8">
      <c r="A502" t="s">
        <v>1702</v>
      </c>
      <c r="B502" t="s">
        <v>23</v>
      </c>
      <c r="C502">
        <v>4</v>
      </c>
      <c r="D502">
        <v>259</v>
      </c>
      <c r="E502">
        <v>1</v>
      </c>
      <c r="F502" t="s">
        <v>4904</v>
      </c>
      <c r="G502" t="b">
        <v>0</v>
      </c>
      <c r="H502" t="b">
        <v>0</v>
      </c>
    </row>
    <row r="503" spans="1:8">
      <c r="A503" t="s">
        <v>1700</v>
      </c>
      <c r="B503" t="s">
        <v>30</v>
      </c>
      <c r="C503">
        <v>4</v>
      </c>
      <c r="D503">
        <v>260</v>
      </c>
      <c r="E503">
        <v>1</v>
      </c>
      <c r="F503" t="s">
        <v>5332</v>
      </c>
      <c r="G503" t="b">
        <v>0</v>
      </c>
      <c r="H503" t="b">
        <v>0</v>
      </c>
    </row>
    <row r="504" spans="1:8">
      <c r="A504" t="s">
        <v>1700</v>
      </c>
      <c r="B504" t="s">
        <v>27</v>
      </c>
      <c r="C504">
        <v>4</v>
      </c>
      <c r="D504">
        <v>260</v>
      </c>
      <c r="E504">
        <v>1</v>
      </c>
      <c r="F504" t="s">
        <v>5628</v>
      </c>
      <c r="G504" t="b">
        <v>0</v>
      </c>
      <c r="H504" t="b">
        <v>0</v>
      </c>
    </row>
    <row r="505" spans="1:8">
      <c r="A505" t="s">
        <v>1700</v>
      </c>
      <c r="B505" t="s">
        <v>23</v>
      </c>
      <c r="C505">
        <v>4</v>
      </c>
      <c r="D505">
        <v>261</v>
      </c>
      <c r="E505">
        <v>1</v>
      </c>
      <c r="F505" t="s">
        <v>4990</v>
      </c>
      <c r="G505" t="b">
        <v>0</v>
      </c>
      <c r="H505" t="b">
        <v>0</v>
      </c>
    </row>
    <row r="506" spans="1:8">
      <c r="A506" t="s">
        <v>1700</v>
      </c>
      <c r="B506" t="s">
        <v>226</v>
      </c>
      <c r="C506">
        <v>4</v>
      </c>
      <c r="D506">
        <v>261</v>
      </c>
      <c r="E506">
        <v>1</v>
      </c>
      <c r="F506" t="s">
        <v>5819</v>
      </c>
      <c r="G506" t="b">
        <v>0</v>
      </c>
      <c r="H506" t="b">
        <v>0</v>
      </c>
    </row>
    <row r="507" spans="1:8">
      <c r="A507" t="s">
        <v>1700</v>
      </c>
      <c r="B507" t="s">
        <v>27</v>
      </c>
      <c r="C507">
        <v>3</v>
      </c>
      <c r="D507">
        <v>262</v>
      </c>
      <c r="E507">
        <v>1</v>
      </c>
      <c r="F507" t="s">
        <v>5544</v>
      </c>
      <c r="G507" t="b">
        <v>0</v>
      </c>
      <c r="H507" t="b">
        <v>0</v>
      </c>
    </row>
    <row r="508" spans="1:8">
      <c r="A508" t="s">
        <v>1700</v>
      </c>
      <c r="B508" t="s">
        <v>23</v>
      </c>
      <c r="C508">
        <v>3</v>
      </c>
      <c r="D508">
        <v>262</v>
      </c>
      <c r="E508">
        <v>1</v>
      </c>
      <c r="F508" t="s">
        <v>1526</v>
      </c>
      <c r="G508" t="b">
        <v>0</v>
      </c>
      <c r="H508" t="b">
        <v>0</v>
      </c>
    </row>
    <row r="509" spans="1:8">
      <c r="A509" t="s">
        <v>1700</v>
      </c>
      <c r="B509" t="s">
        <v>226</v>
      </c>
      <c r="C509">
        <v>3</v>
      </c>
      <c r="D509">
        <v>263</v>
      </c>
      <c r="E509">
        <v>1</v>
      </c>
      <c r="F509" t="s">
        <v>5786</v>
      </c>
      <c r="G509" t="b">
        <v>0</v>
      </c>
      <c r="H509" t="b">
        <v>0</v>
      </c>
    </row>
    <row r="510" spans="1:8">
      <c r="A510" t="s">
        <v>1700</v>
      </c>
      <c r="B510" t="s">
        <v>1720</v>
      </c>
      <c r="C510">
        <v>3</v>
      </c>
      <c r="D510">
        <v>263</v>
      </c>
      <c r="E510">
        <v>1</v>
      </c>
      <c r="F510" t="s">
        <v>5353</v>
      </c>
      <c r="G510" t="b">
        <v>0</v>
      </c>
      <c r="H510" t="b">
        <v>0</v>
      </c>
    </row>
    <row r="511" spans="1:8">
      <c r="A511" t="s">
        <v>1699</v>
      </c>
      <c r="B511" t="s">
        <v>23</v>
      </c>
      <c r="C511">
        <v>3</v>
      </c>
      <c r="D511">
        <v>264</v>
      </c>
      <c r="E511">
        <v>1</v>
      </c>
      <c r="F511" t="s">
        <v>1613</v>
      </c>
      <c r="G511" t="b">
        <v>0</v>
      </c>
      <c r="H511" t="b">
        <v>0</v>
      </c>
    </row>
    <row r="512" spans="1:8">
      <c r="A512" t="s">
        <v>1699</v>
      </c>
      <c r="B512" t="s">
        <v>226</v>
      </c>
      <c r="C512">
        <v>3</v>
      </c>
      <c r="D512">
        <v>264</v>
      </c>
      <c r="E512">
        <v>1</v>
      </c>
      <c r="F512" t="s">
        <v>5735</v>
      </c>
      <c r="G512" t="b">
        <v>0</v>
      </c>
      <c r="H512" t="b">
        <v>0</v>
      </c>
    </row>
    <row r="513" spans="1:8">
      <c r="A513" t="s">
        <v>1700</v>
      </c>
      <c r="B513" t="s">
        <v>30</v>
      </c>
      <c r="C513">
        <v>3</v>
      </c>
      <c r="D513">
        <v>265</v>
      </c>
      <c r="E513">
        <v>1</v>
      </c>
      <c r="F513" t="s">
        <v>129</v>
      </c>
      <c r="G513" t="b">
        <v>0</v>
      </c>
      <c r="H513" t="b">
        <v>0</v>
      </c>
    </row>
    <row r="514" spans="1:8">
      <c r="A514" t="s">
        <v>1700</v>
      </c>
      <c r="B514" t="s">
        <v>27</v>
      </c>
      <c r="C514">
        <v>3</v>
      </c>
      <c r="D514">
        <v>265</v>
      </c>
      <c r="E514">
        <v>1</v>
      </c>
      <c r="F514" t="s">
        <v>1654</v>
      </c>
      <c r="G514" t="b">
        <v>0</v>
      </c>
      <c r="H514" t="b">
        <v>0</v>
      </c>
    </row>
    <row r="515" spans="1:8">
      <c r="A515" t="s">
        <v>1700</v>
      </c>
      <c r="B515" t="s">
        <v>27</v>
      </c>
      <c r="C515">
        <v>2</v>
      </c>
      <c r="D515">
        <v>266</v>
      </c>
      <c r="E515">
        <v>1</v>
      </c>
      <c r="F515" t="s">
        <v>172</v>
      </c>
      <c r="G515" t="b">
        <v>0</v>
      </c>
      <c r="H515" t="b">
        <v>0</v>
      </c>
    </row>
    <row r="516" spans="1:8">
      <c r="A516" t="s">
        <v>1700</v>
      </c>
      <c r="B516" t="s">
        <v>23</v>
      </c>
      <c r="C516">
        <v>2</v>
      </c>
      <c r="D516">
        <v>266</v>
      </c>
      <c r="E516">
        <v>1</v>
      </c>
      <c r="F516" t="s">
        <v>132</v>
      </c>
      <c r="G516" t="b">
        <v>0</v>
      </c>
      <c r="H516" t="b">
        <v>0</v>
      </c>
    </row>
    <row r="517" spans="1:8">
      <c r="A517" t="s">
        <v>1700</v>
      </c>
      <c r="B517" t="s">
        <v>27</v>
      </c>
      <c r="C517">
        <v>2</v>
      </c>
      <c r="D517">
        <v>267</v>
      </c>
      <c r="E517">
        <v>1</v>
      </c>
      <c r="F517" t="s">
        <v>1634</v>
      </c>
      <c r="G517" t="b">
        <v>0</v>
      </c>
      <c r="H517" t="b">
        <v>0</v>
      </c>
    </row>
    <row r="518" spans="1:8">
      <c r="A518" t="s">
        <v>1699</v>
      </c>
      <c r="B518" t="s">
        <v>23</v>
      </c>
      <c r="C518">
        <v>2</v>
      </c>
      <c r="D518">
        <v>267</v>
      </c>
      <c r="E518">
        <v>1</v>
      </c>
      <c r="F518" t="s">
        <v>1529</v>
      </c>
      <c r="G518" t="b">
        <v>0</v>
      </c>
      <c r="H518" t="b">
        <v>0</v>
      </c>
    </row>
    <row r="519" spans="1:8">
      <c r="A519" t="s">
        <v>1700</v>
      </c>
      <c r="B519" t="s">
        <v>30</v>
      </c>
      <c r="C519">
        <v>1</v>
      </c>
      <c r="D519">
        <v>270</v>
      </c>
      <c r="E519">
        <v>1</v>
      </c>
      <c r="F519" t="s">
        <v>5234</v>
      </c>
      <c r="G519" t="b">
        <v>0</v>
      </c>
      <c r="H519" t="b">
        <v>0</v>
      </c>
    </row>
    <row r="520" spans="1:8">
      <c r="A520" t="s">
        <v>1698</v>
      </c>
      <c r="B520" t="s">
        <v>30</v>
      </c>
      <c r="C520">
        <v>1</v>
      </c>
      <c r="D520">
        <v>270</v>
      </c>
      <c r="E520">
        <v>1</v>
      </c>
      <c r="F520" t="s">
        <v>165</v>
      </c>
      <c r="G520" t="b">
        <v>0</v>
      </c>
      <c r="H520" t="b">
        <v>0</v>
      </c>
    </row>
    <row r="521" spans="1:8">
      <c r="A521" t="s">
        <v>1698</v>
      </c>
      <c r="B521" t="s">
        <v>30</v>
      </c>
      <c r="C521">
        <v>1</v>
      </c>
      <c r="D521">
        <v>271</v>
      </c>
      <c r="E521">
        <v>1</v>
      </c>
      <c r="F521" t="s">
        <v>1566</v>
      </c>
      <c r="G521" t="b">
        <v>0</v>
      </c>
      <c r="H521" t="b">
        <v>0</v>
      </c>
    </row>
    <row r="522" spans="1:8">
      <c r="A522" t="s">
        <v>1698</v>
      </c>
      <c r="B522" t="s">
        <v>27</v>
      </c>
      <c r="C522">
        <v>1</v>
      </c>
      <c r="D522">
        <v>271</v>
      </c>
      <c r="E522">
        <v>1</v>
      </c>
      <c r="F522" t="s">
        <v>211</v>
      </c>
      <c r="G522" t="b">
        <v>0</v>
      </c>
      <c r="H522" t="b">
        <v>0</v>
      </c>
    </row>
    <row r="523" spans="1:8">
      <c r="A523" t="s">
        <v>1700</v>
      </c>
      <c r="B523" t="s">
        <v>23</v>
      </c>
      <c r="C523">
        <v>4</v>
      </c>
      <c r="D523">
        <v>272</v>
      </c>
      <c r="E523">
        <v>2</v>
      </c>
      <c r="F523" t="s">
        <v>1657</v>
      </c>
      <c r="G523" t="b">
        <v>0</v>
      </c>
      <c r="H523" t="b">
        <v>0</v>
      </c>
    </row>
    <row r="524" spans="1:8">
      <c r="A524" t="s">
        <v>1700</v>
      </c>
      <c r="B524" t="s">
        <v>226</v>
      </c>
      <c r="C524">
        <v>4</v>
      </c>
      <c r="D524">
        <v>272</v>
      </c>
      <c r="E524">
        <v>2</v>
      </c>
      <c r="F524" t="s">
        <v>1662</v>
      </c>
      <c r="G524" t="b">
        <v>0</v>
      </c>
      <c r="H524" t="b">
        <v>0</v>
      </c>
    </row>
    <row r="525" spans="1:8">
      <c r="A525" t="s">
        <v>1700</v>
      </c>
      <c r="B525" t="s">
        <v>27</v>
      </c>
      <c r="C525">
        <v>4</v>
      </c>
      <c r="D525">
        <v>273</v>
      </c>
      <c r="E525">
        <v>2</v>
      </c>
      <c r="F525" t="s">
        <v>5594</v>
      </c>
      <c r="G525" t="b">
        <v>0</v>
      </c>
      <c r="H525" t="b">
        <v>0</v>
      </c>
    </row>
    <row r="526" spans="1:8">
      <c r="A526" t="s">
        <v>1700</v>
      </c>
      <c r="B526" t="s">
        <v>23</v>
      </c>
      <c r="C526">
        <v>4</v>
      </c>
      <c r="D526">
        <v>273</v>
      </c>
      <c r="E526">
        <v>2</v>
      </c>
      <c r="F526" t="s">
        <v>4975</v>
      </c>
      <c r="G526" t="b">
        <v>0</v>
      </c>
      <c r="H526" t="b">
        <v>0</v>
      </c>
    </row>
    <row r="527" spans="1:8">
      <c r="A527" t="s">
        <v>1701</v>
      </c>
      <c r="B527" t="s">
        <v>27</v>
      </c>
      <c r="C527">
        <v>4</v>
      </c>
      <c r="D527">
        <v>274</v>
      </c>
      <c r="E527">
        <v>2</v>
      </c>
      <c r="F527" t="s">
        <v>5113</v>
      </c>
      <c r="G527" t="b">
        <v>0</v>
      </c>
      <c r="H527" t="b">
        <v>0</v>
      </c>
    </row>
    <row r="528" spans="1:8">
      <c r="A528" t="s">
        <v>1701</v>
      </c>
      <c r="B528" t="s">
        <v>23</v>
      </c>
      <c r="C528">
        <v>4</v>
      </c>
      <c r="D528">
        <v>274</v>
      </c>
      <c r="E528">
        <v>2</v>
      </c>
      <c r="F528" t="s">
        <v>5491</v>
      </c>
      <c r="G528" t="b">
        <v>0</v>
      </c>
      <c r="H528" t="b">
        <v>0</v>
      </c>
    </row>
    <row r="529" spans="1:8">
      <c r="A529" t="s">
        <v>1699</v>
      </c>
      <c r="B529" t="s">
        <v>23</v>
      </c>
      <c r="C529">
        <v>4</v>
      </c>
      <c r="D529">
        <v>275</v>
      </c>
      <c r="E529">
        <v>2</v>
      </c>
      <c r="F529" t="s">
        <v>4917</v>
      </c>
      <c r="G529" t="b">
        <v>0</v>
      </c>
      <c r="H529" t="b">
        <v>0</v>
      </c>
    </row>
    <row r="530" spans="1:8">
      <c r="A530" t="s">
        <v>1699</v>
      </c>
      <c r="B530" t="s">
        <v>226</v>
      </c>
      <c r="C530">
        <v>4</v>
      </c>
      <c r="D530">
        <v>275</v>
      </c>
      <c r="E530">
        <v>2</v>
      </c>
      <c r="F530" t="s">
        <v>5754</v>
      </c>
      <c r="G530" t="b">
        <v>0</v>
      </c>
      <c r="H530" t="b">
        <v>0</v>
      </c>
    </row>
    <row r="531" spans="1:8">
      <c r="A531" t="s">
        <v>1700</v>
      </c>
      <c r="B531" t="s">
        <v>226</v>
      </c>
      <c r="C531">
        <v>3</v>
      </c>
      <c r="D531">
        <v>276</v>
      </c>
      <c r="E531">
        <v>2</v>
      </c>
      <c r="F531" t="s">
        <v>5770</v>
      </c>
      <c r="G531" t="b">
        <v>0</v>
      </c>
      <c r="H531" t="b">
        <v>0</v>
      </c>
    </row>
    <row r="532" spans="1:8">
      <c r="A532" t="s">
        <v>1700</v>
      </c>
      <c r="B532" t="s">
        <v>1719</v>
      </c>
      <c r="C532">
        <v>3</v>
      </c>
      <c r="D532">
        <v>276</v>
      </c>
      <c r="E532">
        <v>2</v>
      </c>
      <c r="F532" t="s">
        <v>5339</v>
      </c>
      <c r="G532" t="b">
        <v>0</v>
      </c>
      <c r="H532" t="b">
        <v>0</v>
      </c>
    </row>
    <row r="533" spans="1:8">
      <c r="A533" t="s">
        <v>1700</v>
      </c>
      <c r="B533" t="s">
        <v>27</v>
      </c>
      <c r="C533">
        <v>3</v>
      </c>
      <c r="D533">
        <v>277</v>
      </c>
      <c r="E533">
        <v>2</v>
      </c>
      <c r="F533" t="s">
        <v>209</v>
      </c>
      <c r="G533" t="b">
        <v>0</v>
      </c>
      <c r="H533" t="b">
        <v>0</v>
      </c>
    </row>
    <row r="534" spans="1:8">
      <c r="A534" t="s">
        <v>1700</v>
      </c>
      <c r="B534" t="s">
        <v>23</v>
      </c>
      <c r="C534">
        <v>3</v>
      </c>
      <c r="D534">
        <v>277</v>
      </c>
      <c r="E534">
        <v>2</v>
      </c>
      <c r="F534" t="s">
        <v>1614</v>
      </c>
      <c r="G534" t="b">
        <v>0</v>
      </c>
      <c r="H534" t="b">
        <v>0</v>
      </c>
    </row>
    <row r="535" spans="1:8">
      <c r="A535" t="s">
        <v>1699</v>
      </c>
      <c r="B535" t="s">
        <v>23</v>
      </c>
      <c r="C535">
        <v>3</v>
      </c>
      <c r="D535">
        <v>278</v>
      </c>
      <c r="E535">
        <v>2</v>
      </c>
      <c r="F535" t="s">
        <v>4888</v>
      </c>
      <c r="G535" t="b">
        <v>0</v>
      </c>
      <c r="H535" t="b">
        <v>0</v>
      </c>
    </row>
    <row r="536" spans="1:8">
      <c r="A536" t="s">
        <v>1699</v>
      </c>
      <c r="B536" t="s">
        <v>226</v>
      </c>
      <c r="C536">
        <v>3</v>
      </c>
      <c r="D536">
        <v>278</v>
      </c>
      <c r="E536">
        <v>2</v>
      </c>
      <c r="F536" t="s">
        <v>5726</v>
      </c>
      <c r="G536" t="b">
        <v>0</v>
      </c>
      <c r="H536" t="b">
        <v>0</v>
      </c>
    </row>
    <row r="537" spans="1:8">
      <c r="A537" t="s">
        <v>1698</v>
      </c>
      <c r="B537" t="s">
        <v>27</v>
      </c>
      <c r="C537">
        <v>3</v>
      </c>
      <c r="D537">
        <v>279</v>
      </c>
      <c r="E537">
        <v>2</v>
      </c>
      <c r="F537" t="s">
        <v>5020</v>
      </c>
      <c r="G537" t="b">
        <v>0</v>
      </c>
      <c r="H537" t="b">
        <v>0</v>
      </c>
    </row>
    <row r="538" spans="1:8">
      <c r="A538" t="s">
        <v>1698</v>
      </c>
      <c r="B538" t="s">
        <v>23</v>
      </c>
      <c r="C538">
        <v>3</v>
      </c>
      <c r="D538">
        <v>279</v>
      </c>
      <c r="E538">
        <v>2</v>
      </c>
      <c r="F538" t="s">
        <v>5828</v>
      </c>
      <c r="G538" t="b">
        <v>0</v>
      </c>
      <c r="H538" t="b">
        <v>0</v>
      </c>
    </row>
    <row r="539" spans="1:8">
      <c r="A539" t="s">
        <v>1701</v>
      </c>
      <c r="B539" t="s">
        <v>30</v>
      </c>
      <c r="C539">
        <v>2</v>
      </c>
      <c r="D539">
        <v>280</v>
      </c>
      <c r="E539">
        <v>2</v>
      </c>
      <c r="F539" t="s">
        <v>164</v>
      </c>
      <c r="G539" t="b">
        <v>0</v>
      </c>
      <c r="H539" t="b">
        <v>0</v>
      </c>
    </row>
    <row r="540" spans="1:8">
      <c r="A540" t="s">
        <v>1701</v>
      </c>
      <c r="B540" t="s">
        <v>27</v>
      </c>
      <c r="C540">
        <v>2</v>
      </c>
      <c r="D540">
        <v>280</v>
      </c>
      <c r="E540">
        <v>2</v>
      </c>
      <c r="F540" t="s">
        <v>5069</v>
      </c>
      <c r="G540" t="b">
        <v>0</v>
      </c>
      <c r="H540" t="b">
        <v>0</v>
      </c>
    </row>
    <row r="541" spans="1:8">
      <c r="A541" t="s">
        <v>1700</v>
      </c>
      <c r="B541" t="s">
        <v>27</v>
      </c>
      <c r="C541">
        <v>1</v>
      </c>
      <c r="D541">
        <v>281</v>
      </c>
      <c r="E541">
        <v>2</v>
      </c>
      <c r="F541" t="s">
        <v>5083</v>
      </c>
      <c r="G541" t="b">
        <v>0</v>
      </c>
      <c r="H541" t="b">
        <v>0</v>
      </c>
    </row>
    <row r="542" spans="1:8">
      <c r="A542" t="s">
        <v>1699</v>
      </c>
      <c r="B542" t="s">
        <v>23</v>
      </c>
      <c r="C542">
        <v>1</v>
      </c>
      <c r="D542">
        <v>281</v>
      </c>
      <c r="E542">
        <v>2</v>
      </c>
      <c r="F542" t="s">
        <v>195</v>
      </c>
      <c r="G542" t="b">
        <v>0</v>
      </c>
      <c r="H542" t="b">
        <v>0</v>
      </c>
    </row>
    <row r="543" spans="1:8">
      <c r="A543" t="s">
        <v>25</v>
      </c>
      <c r="B543" t="s">
        <v>30</v>
      </c>
      <c r="C543">
        <v>2</v>
      </c>
      <c r="D543">
        <v>268</v>
      </c>
      <c r="E543">
        <v>1</v>
      </c>
      <c r="F543" t="s">
        <v>170</v>
      </c>
      <c r="G543" t="b">
        <v>0</v>
      </c>
      <c r="H543" t="b">
        <v>0</v>
      </c>
    </row>
    <row r="544" spans="1:8">
      <c r="A544" t="s">
        <v>25</v>
      </c>
      <c r="B544" t="s">
        <v>27</v>
      </c>
      <c r="C544">
        <v>2</v>
      </c>
      <c r="D544">
        <v>268</v>
      </c>
      <c r="E544">
        <v>1</v>
      </c>
      <c r="F544" t="s">
        <v>172</v>
      </c>
      <c r="G544" t="b">
        <v>0</v>
      </c>
      <c r="H544" t="b">
        <v>0</v>
      </c>
    </row>
    <row r="545" spans="1:8">
      <c r="A545" t="s">
        <v>29</v>
      </c>
      <c r="B545" t="s">
        <v>30</v>
      </c>
      <c r="C545">
        <v>2</v>
      </c>
      <c r="D545">
        <v>269</v>
      </c>
      <c r="E545">
        <v>1</v>
      </c>
      <c r="F545" t="s">
        <v>5669</v>
      </c>
      <c r="G545" t="b">
        <v>0</v>
      </c>
      <c r="H545" t="b">
        <v>0</v>
      </c>
    </row>
    <row r="546" spans="1:8">
      <c r="A546" t="s">
        <v>29</v>
      </c>
      <c r="B546" t="s">
        <v>27</v>
      </c>
      <c r="C546">
        <v>2</v>
      </c>
      <c r="D546">
        <v>269</v>
      </c>
      <c r="E546">
        <v>1</v>
      </c>
      <c r="F546" t="s">
        <v>189</v>
      </c>
      <c r="G546" t="b">
        <v>0</v>
      </c>
      <c r="H546" t="b">
        <v>0</v>
      </c>
    </row>
    <row r="547" spans="1:8">
      <c r="A547" t="s">
        <v>26</v>
      </c>
      <c r="B547" t="s">
        <v>30</v>
      </c>
      <c r="C547">
        <v>1</v>
      </c>
      <c r="D547">
        <v>282</v>
      </c>
      <c r="E547">
        <v>2</v>
      </c>
      <c r="F547" t="s">
        <v>1564</v>
      </c>
      <c r="G547" t="b">
        <v>0</v>
      </c>
      <c r="H547" t="b">
        <v>0</v>
      </c>
    </row>
    <row r="548" spans="1:8">
      <c r="A548" t="s">
        <v>26</v>
      </c>
      <c r="B548" t="s">
        <v>27</v>
      </c>
      <c r="C548">
        <v>1</v>
      </c>
      <c r="D548">
        <v>282</v>
      </c>
      <c r="E548">
        <v>2</v>
      </c>
      <c r="F548" t="s">
        <v>211</v>
      </c>
      <c r="G548" t="b">
        <v>0</v>
      </c>
      <c r="H548" t="b">
        <v>0</v>
      </c>
    </row>
    <row r="549" spans="1:8">
      <c r="A549" t="s">
        <v>1701</v>
      </c>
      <c r="B549" t="s">
        <v>30</v>
      </c>
      <c r="C549">
        <v>1</v>
      </c>
      <c r="D549">
        <v>283</v>
      </c>
      <c r="E549">
        <v>2</v>
      </c>
      <c r="F549" t="s">
        <v>1589</v>
      </c>
      <c r="G549" t="b">
        <v>0</v>
      </c>
      <c r="H549" t="b">
        <v>0</v>
      </c>
    </row>
    <row r="550" spans="1:8">
      <c r="A550" t="s">
        <v>1701</v>
      </c>
      <c r="B550" t="s">
        <v>27</v>
      </c>
      <c r="C550">
        <v>1</v>
      </c>
      <c r="D550">
        <v>283</v>
      </c>
      <c r="E550">
        <v>2</v>
      </c>
      <c r="F550" t="s">
        <v>5061</v>
      </c>
      <c r="G550" t="b">
        <v>0</v>
      </c>
      <c r="H550" t="b">
        <v>0</v>
      </c>
    </row>
    <row r="551" spans="1:8">
      <c r="A551" t="s">
        <v>1700</v>
      </c>
      <c r="B551" t="s">
        <v>30</v>
      </c>
      <c r="C551">
        <v>4</v>
      </c>
      <c r="D551">
        <v>284</v>
      </c>
      <c r="E551">
        <v>1</v>
      </c>
      <c r="F551" t="s">
        <v>5324</v>
      </c>
      <c r="G551" t="b">
        <v>0</v>
      </c>
      <c r="H551" t="b">
        <v>0</v>
      </c>
    </row>
    <row r="552" spans="1:8">
      <c r="A552" t="s">
        <v>1700</v>
      </c>
      <c r="B552" t="s">
        <v>27</v>
      </c>
      <c r="C552">
        <v>4</v>
      </c>
      <c r="D552">
        <v>284</v>
      </c>
      <c r="E552">
        <v>1</v>
      </c>
      <c r="F552" t="s">
        <v>5618</v>
      </c>
      <c r="G552" t="b">
        <v>0</v>
      </c>
      <c r="H552" t="b">
        <v>0</v>
      </c>
    </row>
    <row r="553" spans="1:8">
      <c r="A553" t="s">
        <v>1700</v>
      </c>
      <c r="B553" t="s">
        <v>27</v>
      </c>
      <c r="C553">
        <v>2</v>
      </c>
      <c r="D553">
        <v>286</v>
      </c>
      <c r="E553">
        <v>2</v>
      </c>
      <c r="F553" t="s">
        <v>5526</v>
      </c>
      <c r="G553" t="b">
        <v>0</v>
      </c>
      <c r="H553" t="b">
        <v>0</v>
      </c>
    </row>
    <row r="554" spans="1:8">
      <c r="A554" t="s">
        <v>1699</v>
      </c>
      <c r="B554" t="s">
        <v>23</v>
      </c>
      <c r="C554">
        <v>2</v>
      </c>
      <c r="D554">
        <v>286</v>
      </c>
      <c r="E554">
        <v>2</v>
      </c>
      <c r="F554" t="s">
        <v>4866</v>
      </c>
      <c r="G554" t="b">
        <v>0</v>
      </c>
      <c r="H554" t="b">
        <v>0</v>
      </c>
    </row>
    <row r="555" spans="1:8">
      <c r="A555" t="s">
        <v>1701</v>
      </c>
      <c r="B555" t="s">
        <v>30</v>
      </c>
      <c r="C555">
        <v>1</v>
      </c>
      <c r="D555">
        <v>287</v>
      </c>
      <c r="E555">
        <v>2</v>
      </c>
      <c r="F555" t="s">
        <v>1599</v>
      </c>
      <c r="G555" t="b">
        <v>0</v>
      </c>
      <c r="H555" t="b">
        <v>0</v>
      </c>
    </row>
    <row r="556" spans="1:8">
      <c r="A556" t="s">
        <v>1699</v>
      </c>
      <c r="B556" t="s">
        <v>23</v>
      </c>
      <c r="C556">
        <v>1</v>
      </c>
      <c r="D556">
        <v>287</v>
      </c>
      <c r="E556">
        <v>2</v>
      </c>
      <c r="F556" t="s">
        <v>4847</v>
      </c>
      <c r="G556" t="b">
        <v>0</v>
      </c>
      <c r="H556" t="b">
        <v>0</v>
      </c>
    </row>
    <row r="557" spans="1:8">
      <c r="A557" t="s">
        <v>1700</v>
      </c>
      <c r="B557" t="s">
        <v>30</v>
      </c>
      <c r="C557">
        <v>4</v>
      </c>
      <c r="D557">
        <v>288</v>
      </c>
      <c r="E557">
        <v>1</v>
      </c>
      <c r="F557" t="s">
        <v>1585</v>
      </c>
      <c r="G557" t="b">
        <v>0</v>
      </c>
      <c r="H557" t="b">
        <v>0</v>
      </c>
    </row>
    <row r="558" spans="1:8">
      <c r="A558" t="s">
        <v>1700</v>
      </c>
      <c r="B558" t="s">
        <v>27</v>
      </c>
      <c r="C558">
        <v>4</v>
      </c>
      <c r="D558">
        <v>288</v>
      </c>
      <c r="E558">
        <v>1</v>
      </c>
      <c r="F558" t="s">
        <v>5609</v>
      </c>
      <c r="G558" t="b">
        <v>0</v>
      </c>
      <c r="H558" t="b">
        <v>0</v>
      </c>
    </row>
    <row r="559" spans="1:8">
      <c r="A559" t="s">
        <v>1701</v>
      </c>
      <c r="B559" t="s">
        <v>27</v>
      </c>
      <c r="C559">
        <v>4</v>
      </c>
      <c r="D559">
        <v>289</v>
      </c>
      <c r="E559">
        <v>1</v>
      </c>
      <c r="F559" t="s">
        <v>1631</v>
      </c>
      <c r="G559" t="b">
        <v>0</v>
      </c>
      <c r="H559" t="b">
        <v>0</v>
      </c>
    </row>
    <row r="560" spans="1:8">
      <c r="A560" t="s">
        <v>1701</v>
      </c>
      <c r="B560" t="s">
        <v>23</v>
      </c>
      <c r="C560">
        <v>4</v>
      </c>
      <c r="D560">
        <v>289</v>
      </c>
      <c r="E560">
        <v>1</v>
      </c>
      <c r="F560" t="s">
        <v>5483</v>
      </c>
      <c r="G560" t="b">
        <v>0</v>
      </c>
      <c r="H560" t="b">
        <v>0</v>
      </c>
    </row>
    <row r="561" spans="1:8">
      <c r="A561" t="s">
        <v>1698</v>
      </c>
      <c r="B561" t="s">
        <v>30</v>
      </c>
      <c r="C561">
        <v>3</v>
      </c>
      <c r="D561">
        <v>290</v>
      </c>
      <c r="E561">
        <v>1</v>
      </c>
      <c r="F561" t="s">
        <v>5416</v>
      </c>
      <c r="G561" t="b">
        <v>0</v>
      </c>
      <c r="H561" t="b">
        <v>0</v>
      </c>
    </row>
    <row r="562" spans="1:8">
      <c r="A562" t="s">
        <v>1698</v>
      </c>
      <c r="B562" t="s">
        <v>27</v>
      </c>
      <c r="C562">
        <v>3</v>
      </c>
      <c r="D562">
        <v>290</v>
      </c>
      <c r="E562">
        <v>1</v>
      </c>
      <c r="F562" t="s">
        <v>5037</v>
      </c>
      <c r="G562" t="b">
        <v>0</v>
      </c>
      <c r="H562" t="b">
        <v>0</v>
      </c>
    </row>
    <row r="563" spans="1:8">
      <c r="A563" t="s">
        <v>1700</v>
      </c>
      <c r="B563" t="s">
        <v>30</v>
      </c>
      <c r="C563">
        <v>3</v>
      </c>
      <c r="D563">
        <v>291</v>
      </c>
      <c r="E563">
        <v>1</v>
      </c>
      <c r="F563" t="s">
        <v>5301</v>
      </c>
      <c r="G563" t="b">
        <v>0</v>
      </c>
      <c r="H563" t="b">
        <v>0</v>
      </c>
    </row>
    <row r="564" spans="1:8">
      <c r="A564" t="s">
        <v>1700</v>
      </c>
      <c r="B564" t="s">
        <v>27</v>
      </c>
      <c r="C564">
        <v>3</v>
      </c>
      <c r="D564">
        <v>291</v>
      </c>
      <c r="E564">
        <v>1</v>
      </c>
      <c r="F564" t="s">
        <v>5112</v>
      </c>
      <c r="G564" t="b">
        <v>0</v>
      </c>
      <c r="H564" t="b">
        <v>0</v>
      </c>
    </row>
    <row r="565" spans="1:8">
      <c r="A565" t="s">
        <v>1700</v>
      </c>
      <c r="B565" t="s">
        <v>30</v>
      </c>
      <c r="C565">
        <v>3</v>
      </c>
      <c r="D565">
        <v>292</v>
      </c>
      <c r="E565">
        <v>1</v>
      </c>
      <c r="F565" t="s">
        <v>174</v>
      </c>
      <c r="G565" t="b">
        <v>0</v>
      </c>
      <c r="H565" t="b">
        <v>0</v>
      </c>
    </row>
    <row r="566" spans="1:8">
      <c r="A566" t="s">
        <v>1700</v>
      </c>
      <c r="B566" t="s">
        <v>27</v>
      </c>
      <c r="C566">
        <v>3</v>
      </c>
      <c r="D566">
        <v>292</v>
      </c>
      <c r="E566">
        <v>1</v>
      </c>
      <c r="F566" t="s">
        <v>184</v>
      </c>
      <c r="G566" t="b">
        <v>0</v>
      </c>
      <c r="H566" t="b">
        <v>0</v>
      </c>
    </row>
    <row r="567" spans="1:8">
      <c r="A567" t="s">
        <v>1700</v>
      </c>
      <c r="B567" t="s">
        <v>23</v>
      </c>
      <c r="C567">
        <v>3</v>
      </c>
      <c r="D567">
        <v>293</v>
      </c>
      <c r="E567">
        <v>1</v>
      </c>
      <c r="F567" t="s">
        <v>4961</v>
      </c>
      <c r="G567" t="b">
        <v>0</v>
      </c>
      <c r="H567" t="b">
        <v>0</v>
      </c>
    </row>
    <row r="568" spans="1:8">
      <c r="A568" t="s">
        <v>1700</v>
      </c>
      <c r="B568" t="s">
        <v>226</v>
      </c>
      <c r="C568">
        <v>3</v>
      </c>
      <c r="D568">
        <v>293</v>
      </c>
      <c r="E568">
        <v>1</v>
      </c>
      <c r="F568" t="s">
        <v>5772</v>
      </c>
      <c r="G568" t="b">
        <v>0</v>
      </c>
      <c r="H568" t="b">
        <v>0</v>
      </c>
    </row>
    <row r="569" spans="1:8">
      <c r="A569" t="s">
        <v>1700</v>
      </c>
      <c r="B569" t="s">
        <v>30</v>
      </c>
      <c r="C569">
        <v>2</v>
      </c>
      <c r="D569">
        <v>294</v>
      </c>
      <c r="E569">
        <v>1</v>
      </c>
      <c r="F569" t="s">
        <v>5260</v>
      </c>
      <c r="G569" t="b">
        <v>0</v>
      </c>
      <c r="H569" t="b">
        <v>0</v>
      </c>
    </row>
    <row r="570" spans="1:8">
      <c r="A570" t="s">
        <v>1701</v>
      </c>
      <c r="B570" t="s">
        <v>30</v>
      </c>
      <c r="C570">
        <v>2</v>
      </c>
      <c r="D570">
        <v>294</v>
      </c>
      <c r="E570">
        <v>1</v>
      </c>
      <c r="F570" t="s">
        <v>5451</v>
      </c>
      <c r="G570" t="b">
        <v>0</v>
      </c>
      <c r="H570" t="b">
        <v>0</v>
      </c>
    </row>
    <row r="571" spans="1:8">
      <c r="A571" t="s">
        <v>1700</v>
      </c>
      <c r="B571" t="s">
        <v>30</v>
      </c>
      <c r="C571">
        <v>2</v>
      </c>
      <c r="D571">
        <v>295</v>
      </c>
      <c r="E571">
        <v>1</v>
      </c>
      <c r="F571" t="s">
        <v>170</v>
      </c>
      <c r="G571" t="b">
        <v>0</v>
      </c>
      <c r="H571" t="b">
        <v>0</v>
      </c>
    </row>
    <row r="572" spans="1:8">
      <c r="A572" t="s">
        <v>1698</v>
      </c>
      <c r="B572" t="s">
        <v>30</v>
      </c>
      <c r="C572">
        <v>2</v>
      </c>
      <c r="D572">
        <v>295</v>
      </c>
      <c r="E572">
        <v>1</v>
      </c>
      <c r="F572" t="s">
        <v>169</v>
      </c>
      <c r="G572" t="b">
        <v>0</v>
      </c>
      <c r="H572" t="b">
        <v>0</v>
      </c>
    </row>
    <row r="573" spans="1:8">
      <c r="A573" t="s">
        <v>1700</v>
      </c>
      <c r="B573" t="s">
        <v>30</v>
      </c>
      <c r="C573">
        <v>2</v>
      </c>
      <c r="D573">
        <v>296</v>
      </c>
      <c r="E573">
        <v>1</v>
      </c>
      <c r="F573" t="s">
        <v>1557</v>
      </c>
      <c r="G573" t="b">
        <v>0</v>
      </c>
      <c r="H573" t="b">
        <v>0</v>
      </c>
    </row>
    <row r="574" spans="1:8">
      <c r="A574" t="s">
        <v>1700</v>
      </c>
      <c r="B574" t="s">
        <v>27</v>
      </c>
      <c r="C574">
        <v>2</v>
      </c>
      <c r="D574">
        <v>296</v>
      </c>
      <c r="E574">
        <v>1</v>
      </c>
      <c r="F574" t="s">
        <v>172</v>
      </c>
      <c r="G574" t="b">
        <v>0</v>
      </c>
      <c r="H574" t="b">
        <v>0</v>
      </c>
    </row>
    <row r="575" spans="1:8">
      <c r="A575" t="s">
        <v>1700</v>
      </c>
      <c r="B575" t="s">
        <v>30</v>
      </c>
      <c r="C575">
        <v>1</v>
      </c>
      <c r="D575">
        <v>297</v>
      </c>
      <c r="E575">
        <v>1</v>
      </c>
      <c r="F575" t="s">
        <v>5233</v>
      </c>
      <c r="G575" t="b">
        <v>0</v>
      </c>
      <c r="H575" t="b">
        <v>0</v>
      </c>
    </row>
    <row r="576" spans="1:8">
      <c r="A576" t="s">
        <v>1700</v>
      </c>
      <c r="B576" t="s">
        <v>27</v>
      </c>
      <c r="C576">
        <v>1</v>
      </c>
      <c r="D576">
        <v>297</v>
      </c>
      <c r="E576">
        <v>1</v>
      </c>
      <c r="F576" t="s">
        <v>5509</v>
      </c>
      <c r="G576" t="b">
        <v>0</v>
      </c>
      <c r="H576" t="b">
        <v>0</v>
      </c>
    </row>
    <row r="577" spans="1:8">
      <c r="A577" t="s">
        <v>1700</v>
      </c>
      <c r="B577" t="s">
        <v>27</v>
      </c>
      <c r="C577">
        <v>3</v>
      </c>
      <c r="D577">
        <v>298</v>
      </c>
      <c r="E577">
        <v>2</v>
      </c>
      <c r="F577" t="s">
        <v>1641</v>
      </c>
      <c r="G577" t="b">
        <v>0</v>
      </c>
      <c r="H577" t="b">
        <v>0</v>
      </c>
    </row>
    <row r="578" spans="1:8">
      <c r="A578" t="s">
        <v>1700</v>
      </c>
      <c r="B578" t="s">
        <v>30</v>
      </c>
      <c r="C578">
        <v>3</v>
      </c>
      <c r="D578">
        <v>299</v>
      </c>
      <c r="E578">
        <v>2</v>
      </c>
      <c r="F578" t="s">
        <v>5290</v>
      </c>
      <c r="G578" t="b">
        <v>0</v>
      </c>
      <c r="H578" t="b">
        <v>0</v>
      </c>
    </row>
    <row r="579" spans="1:8">
      <c r="A579" t="s">
        <v>1700</v>
      </c>
      <c r="B579" t="s">
        <v>27</v>
      </c>
      <c r="C579">
        <v>3</v>
      </c>
      <c r="D579">
        <v>299</v>
      </c>
      <c r="E579">
        <v>2</v>
      </c>
      <c r="F579" t="s">
        <v>5564</v>
      </c>
      <c r="G579" t="b">
        <v>0</v>
      </c>
      <c r="H579" t="b">
        <v>0</v>
      </c>
    </row>
    <row r="580" spans="1:8">
      <c r="A580" t="s">
        <v>1701</v>
      </c>
      <c r="B580" t="s">
        <v>30</v>
      </c>
      <c r="C580">
        <v>3</v>
      </c>
      <c r="D580">
        <v>300</v>
      </c>
      <c r="E580">
        <v>2</v>
      </c>
      <c r="F580" t="s">
        <v>5395</v>
      </c>
      <c r="G580" t="b">
        <v>0</v>
      </c>
      <c r="H580" t="b">
        <v>0</v>
      </c>
    </row>
    <row r="581" spans="1:8">
      <c r="A581" t="s">
        <v>1699</v>
      </c>
      <c r="B581" t="s">
        <v>23</v>
      </c>
      <c r="C581">
        <v>3</v>
      </c>
      <c r="D581">
        <v>300</v>
      </c>
      <c r="E581">
        <v>2</v>
      </c>
      <c r="F581" t="s">
        <v>4871</v>
      </c>
      <c r="G581" t="b">
        <v>0</v>
      </c>
      <c r="H581" t="b">
        <v>0</v>
      </c>
    </row>
    <row r="582" spans="1:8">
      <c r="A582" t="s">
        <v>1700</v>
      </c>
      <c r="B582" t="s">
        <v>27</v>
      </c>
      <c r="C582">
        <v>3</v>
      </c>
      <c r="D582">
        <v>301</v>
      </c>
      <c r="E582">
        <v>2</v>
      </c>
      <c r="F582" t="s">
        <v>172</v>
      </c>
      <c r="G582" t="b">
        <v>0</v>
      </c>
      <c r="H582" t="b">
        <v>0</v>
      </c>
    </row>
    <row r="583" spans="1:8">
      <c r="A583" t="s">
        <v>1698</v>
      </c>
      <c r="B583" t="s">
        <v>27</v>
      </c>
      <c r="C583">
        <v>3</v>
      </c>
      <c r="D583">
        <v>301</v>
      </c>
      <c r="E583">
        <v>2</v>
      </c>
      <c r="F583" t="s">
        <v>181</v>
      </c>
      <c r="G583" t="b">
        <v>0</v>
      </c>
      <c r="H583" t="b">
        <v>0</v>
      </c>
    </row>
    <row r="584" spans="1:8">
      <c r="A584" t="s">
        <v>1701</v>
      </c>
      <c r="B584" t="s">
        <v>30</v>
      </c>
      <c r="C584">
        <v>2</v>
      </c>
      <c r="D584">
        <v>302</v>
      </c>
      <c r="E584">
        <v>2</v>
      </c>
      <c r="F584" t="s">
        <v>5451</v>
      </c>
      <c r="G584" t="b">
        <v>0</v>
      </c>
      <c r="H584" t="b">
        <v>0</v>
      </c>
    </row>
    <row r="585" spans="1:8">
      <c r="A585" t="s">
        <v>1701</v>
      </c>
      <c r="B585" t="s">
        <v>27</v>
      </c>
      <c r="C585">
        <v>2</v>
      </c>
      <c r="D585">
        <v>302</v>
      </c>
      <c r="E585">
        <v>2</v>
      </c>
      <c r="F585" t="s">
        <v>1644</v>
      </c>
      <c r="G585" t="b">
        <v>0</v>
      </c>
      <c r="H585" t="b">
        <v>0</v>
      </c>
    </row>
    <row r="586" spans="1:8">
      <c r="A586" t="s">
        <v>1700</v>
      </c>
      <c r="B586" t="s">
        <v>30</v>
      </c>
      <c r="C586">
        <v>2</v>
      </c>
      <c r="D586">
        <v>303</v>
      </c>
      <c r="E586">
        <v>2</v>
      </c>
      <c r="F586" t="s">
        <v>5245</v>
      </c>
      <c r="G586" t="b">
        <v>0</v>
      </c>
      <c r="H586" t="b">
        <v>0</v>
      </c>
    </row>
    <row r="587" spans="1:8">
      <c r="A587" t="s">
        <v>1700</v>
      </c>
      <c r="B587" t="s">
        <v>27</v>
      </c>
      <c r="C587">
        <v>2</v>
      </c>
      <c r="D587">
        <v>303</v>
      </c>
      <c r="E587">
        <v>2</v>
      </c>
      <c r="F587" t="s">
        <v>5075</v>
      </c>
      <c r="G587" t="b">
        <v>0</v>
      </c>
      <c r="H587" t="b">
        <v>0</v>
      </c>
    </row>
    <row r="588" spans="1:8">
      <c r="A588" t="s">
        <v>1701</v>
      </c>
      <c r="B588" t="s">
        <v>27</v>
      </c>
      <c r="C588">
        <v>3</v>
      </c>
      <c r="D588">
        <v>304</v>
      </c>
      <c r="E588">
        <v>2</v>
      </c>
      <c r="F588" t="s">
        <v>5029</v>
      </c>
      <c r="G588" t="b">
        <v>0</v>
      </c>
      <c r="H588" t="b">
        <v>0</v>
      </c>
    </row>
    <row r="589" spans="1:8">
      <c r="A589" t="s">
        <v>1701</v>
      </c>
      <c r="B589" t="s">
        <v>23</v>
      </c>
      <c r="C589">
        <v>3</v>
      </c>
      <c r="D589">
        <v>304</v>
      </c>
      <c r="E589">
        <v>2</v>
      </c>
      <c r="F589" t="s">
        <v>5470</v>
      </c>
      <c r="G589" t="b">
        <v>0</v>
      </c>
      <c r="H589" t="b">
        <v>0</v>
      </c>
    </row>
    <row r="590" spans="1:8">
      <c r="A590" t="s">
        <v>1700</v>
      </c>
      <c r="B590" t="s">
        <v>30</v>
      </c>
      <c r="C590">
        <v>3</v>
      </c>
      <c r="D590">
        <v>305</v>
      </c>
      <c r="E590">
        <v>2</v>
      </c>
      <c r="F590" t="s">
        <v>5285</v>
      </c>
      <c r="G590" t="b">
        <v>0</v>
      </c>
      <c r="H590" t="b">
        <v>0</v>
      </c>
    </row>
    <row r="591" spans="1:8">
      <c r="A591" t="s">
        <v>1700</v>
      </c>
      <c r="B591" t="s">
        <v>27</v>
      </c>
      <c r="C591">
        <v>3</v>
      </c>
      <c r="D591">
        <v>305</v>
      </c>
      <c r="E591">
        <v>2</v>
      </c>
      <c r="F591" t="s">
        <v>5563</v>
      </c>
      <c r="G591" t="b">
        <v>0</v>
      </c>
      <c r="H591" t="b">
        <v>0</v>
      </c>
    </row>
    <row r="592" spans="1:8">
      <c r="A592" t="s">
        <v>1700</v>
      </c>
      <c r="B592" t="s">
        <v>30</v>
      </c>
      <c r="C592">
        <v>2</v>
      </c>
      <c r="D592">
        <v>306</v>
      </c>
      <c r="E592">
        <v>2</v>
      </c>
      <c r="F592" t="s">
        <v>5240</v>
      </c>
      <c r="G592" t="b">
        <v>0</v>
      </c>
      <c r="H592" t="b">
        <v>0</v>
      </c>
    </row>
    <row r="593" spans="1:8">
      <c r="A593" t="s">
        <v>1701</v>
      </c>
      <c r="B593" t="s">
        <v>30</v>
      </c>
      <c r="C593">
        <v>2</v>
      </c>
      <c r="D593">
        <v>306</v>
      </c>
      <c r="E593">
        <v>2</v>
      </c>
      <c r="F593" t="s">
        <v>5445</v>
      </c>
      <c r="G593" t="b">
        <v>0</v>
      </c>
      <c r="H593" t="b">
        <v>0</v>
      </c>
    </row>
    <row r="594" spans="1:8">
      <c r="A594" t="s">
        <v>1700</v>
      </c>
      <c r="B594" t="s">
        <v>30</v>
      </c>
      <c r="C594">
        <v>1</v>
      </c>
      <c r="D594">
        <v>307</v>
      </c>
      <c r="E594">
        <v>2</v>
      </c>
      <c r="F594" t="s">
        <v>5211</v>
      </c>
      <c r="G594" t="b">
        <v>0</v>
      </c>
      <c r="H594" t="b">
        <v>0</v>
      </c>
    </row>
    <row r="595" spans="1:8">
      <c r="A595" t="s">
        <v>1700</v>
      </c>
      <c r="B595" t="s">
        <v>27</v>
      </c>
      <c r="C595">
        <v>1</v>
      </c>
      <c r="D595">
        <v>307</v>
      </c>
      <c r="E595">
        <v>2</v>
      </c>
      <c r="F595" t="s">
        <v>5500</v>
      </c>
      <c r="G595" t="b">
        <v>0</v>
      </c>
      <c r="H595" t="b">
        <v>0</v>
      </c>
    </row>
    <row r="596" spans="1:8">
      <c r="A596" t="s">
        <v>1700</v>
      </c>
      <c r="B596" t="s">
        <v>226</v>
      </c>
      <c r="C596">
        <v>4</v>
      </c>
      <c r="D596">
        <v>308</v>
      </c>
      <c r="E596">
        <v>1</v>
      </c>
      <c r="F596" t="s">
        <v>5810</v>
      </c>
      <c r="G596" t="b">
        <v>0</v>
      </c>
      <c r="H596" t="b">
        <v>0</v>
      </c>
    </row>
    <row r="597" spans="1:8">
      <c r="A597" t="s">
        <v>1698</v>
      </c>
      <c r="B597" t="s">
        <v>27</v>
      </c>
      <c r="C597">
        <v>4</v>
      </c>
      <c r="D597">
        <v>309</v>
      </c>
      <c r="E597">
        <v>1</v>
      </c>
      <c r="F597" t="s">
        <v>5053</v>
      </c>
      <c r="G597" t="b">
        <v>0</v>
      </c>
      <c r="H597" t="b">
        <v>0</v>
      </c>
    </row>
    <row r="598" spans="1:8">
      <c r="A598" t="s">
        <v>1698</v>
      </c>
      <c r="B598" t="s">
        <v>23</v>
      </c>
      <c r="C598">
        <v>4</v>
      </c>
      <c r="D598">
        <v>309</v>
      </c>
      <c r="E598">
        <v>1</v>
      </c>
      <c r="F598" t="s">
        <v>5433</v>
      </c>
      <c r="G598" t="b">
        <v>0</v>
      </c>
      <c r="H598" t="b">
        <v>0</v>
      </c>
    </row>
    <row r="599" spans="1:8">
      <c r="A599" t="s">
        <v>1700</v>
      </c>
      <c r="B599" t="s">
        <v>226</v>
      </c>
      <c r="C599">
        <v>4</v>
      </c>
      <c r="D599">
        <v>310</v>
      </c>
      <c r="E599">
        <v>1</v>
      </c>
      <c r="F599" t="s">
        <v>5814</v>
      </c>
      <c r="G599" t="b">
        <v>0</v>
      </c>
      <c r="H599" t="b">
        <v>0</v>
      </c>
    </row>
    <row r="600" spans="1:8">
      <c r="A600" t="s">
        <v>1700</v>
      </c>
      <c r="B600" t="s">
        <v>1720</v>
      </c>
      <c r="C600">
        <v>4</v>
      </c>
      <c r="D600">
        <v>310</v>
      </c>
      <c r="E600">
        <v>1</v>
      </c>
      <c r="F600" t="s">
        <v>5362</v>
      </c>
      <c r="G600" t="b">
        <v>0</v>
      </c>
      <c r="H600" t="b">
        <v>0</v>
      </c>
    </row>
    <row r="601" spans="1:8">
      <c r="A601" t="s">
        <v>1702</v>
      </c>
      <c r="B601" t="s">
        <v>30</v>
      </c>
      <c r="C601">
        <v>4</v>
      </c>
      <c r="D601">
        <v>311</v>
      </c>
      <c r="E601">
        <v>1</v>
      </c>
      <c r="F601" t="s">
        <v>5691</v>
      </c>
      <c r="G601" t="b">
        <v>0</v>
      </c>
      <c r="H601" t="b">
        <v>0</v>
      </c>
    </row>
    <row r="602" spans="1:8">
      <c r="A602" t="s">
        <v>1702</v>
      </c>
      <c r="B602" t="s">
        <v>27</v>
      </c>
      <c r="C602">
        <v>4</v>
      </c>
      <c r="D602">
        <v>311</v>
      </c>
      <c r="E602">
        <v>1</v>
      </c>
      <c r="F602" t="s">
        <v>5204</v>
      </c>
      <c r="G602" t="b">
        <v>0</v>
      </c>
      <c r="H602" t="b">
        <v>0</v>
      </c>
    </row>
    <row r="603" spans="1:8">
      <c r="A603" t="s">
        <v>1700</v>
      </c>
      <c r="B603" t="s">
        <v>23</v>
      </c>
      <c r="C603">
        <v>3</v>
      </c>
      <c r="D603">
        <v>312</v>
      </c>
      <c r="E603">
        <v>1</v>
      </c>
      <c r="F603" t="s">
        <v>4965</v>
      </c>
      <c r="G603" t="b">
        <v>0</v>
      </c>
      <c r="H603" t="b">
        <v>0</v>
      </c>
    </row>
    <row r="604" spans="1:8">
      <c r="A604" t="s">
        <v>1699</v>
      </c>
      <c r="B604" t="s">
        <v>226</v>
      </c>
      <c r="C604">
        <v>3</v>
      </c>
      <c r="D604">
        <v>312</v>
      </c>
      <c r="E604">
        <v>1</v>
      </c>
      <c r="F604" t="s">
        <v>5737</v>
      </c>
      <c r="G604" t="b">
        <v>0</v>
      </c>
      <c r="H604" t="b">
        <v>0</v>
      </c>
    </row>
    <row r="605" spans="1:8">
      <c r="A605" t="s">
        <v>1698</v>
      </c>
      <c r="B605" t="s">
        <v>27</v>
      </c>
      <c r="C605">
        <v>3</v>
      </c>
      <c r="D605">
        <v>313</v>
      </c>
      <c r="E605">
        <v>1</v>
      </c>
      <c r="F605" t="s">
        <v>5038</v>
      </c>
      <c r="G605" t="b">
        <v>0</v>
      </c>
      <c r="H605" t="b">
        <v>0</v>
      </c>
    </row>
    <row r="606" spans="1:8">
      <c r="A606" t="s">
        <v>1698</v>
      </c>
      <c r="B606" t="s">
        <v>23</v>
      </c>
      <c r="C606">
        <v>3</v>
      </c>
      <c r="D606">
        <v>313</v>
      </c>
      <c r="E606">
        <v>1</v>
      </c>
      <c r="F606" t="s">
        <v>5419</v>
      </c>
      <c r="G606" t="b">
        <v>0</v>
      </c>
      <c r="H606" t="b">
        <v>0</v>
      </c>
    </row>
    <row r="607" spans="1:8">
      <c r="A607" t="s">
        <v>1698</v>
      </c>
      <c r="B607" t="s">
        <v>27</v>
      </c>
      <c r="C607">
        <v>3</v>
      </c>
      <c r="D607">
        <v>314</v>
      </c>
      <c r="E607">
        <v>1</v>
      </c>
      <c r="F607" t="s">
        <v>5033</v>
      </c>
      <c r="G607" t="b">
        <v>0</v>
      </c>
      <c r="H607" t="b">
        <v>0</v>
      </c>
    </row>
    <row r="608" spans="1:8">
      <c r="A608" t="s">
        <v>1698</v>
      </c>
      <c r="B608" t="s">
        <v>23</v>
      </c>
      <c r="C608">
        <v>3</v>
      </c>
      <c r="D608">
        <v>314</v>
      </c>
      <c r="E608">
        <v>1</v>
      </c>
      <c r="F608" t="s">
        <v>5418</v>
      </c>
      <c r="G608" t="b">
        <v>0</v>
      </c>
      <c r="H608" t="b">
        <v>0</v>
      </c>
    </row>
    <row r="609" spans="1:8">
      <c r="A609" t="s">
        <v>1701</v>
      </c>
      <c r="B609" t="s">
        <v>27</v>
      </c>
      <c r="C609">
        <v>3</v>
      </c>
      <c r="D609">
        <v>315</v>
      </c>
      <c r="E609">
        <v>1</v>
      </c>
      <c r="F609" t="s">
        <v>5101</v>
      </c>
      <c r="G609" t="b">
        <v>0</v>
      </c>
      <c r="H609" t="b">
        <v>0</v>
      </c>
    </row>
    <row r="610" spans="1:8">
      <c r="A610" t="s">
        <v>1701</v>
      </c>
      <c r="B610" t="s">
        <v>23</v>
      </c>
      <c r="C610">
        <v>3</v>
      </c>
      <c r="D610">
        <v>315</v>
      </c>
      <c r="E610">
        <v>1</v>
      </c>
      <c r="F610" t="s">
        <v>5475</v>
      </c>
      <c r="G610" t="b">
        <v>0</v>
      </c>
      <c r="H610" t="b">
        <v>0</v>
      </c>
    </row>
    <row r="611" spans="1:8">
      <c r="A611" t="s">
        <v>1702</v>
      </c>
      <c r="B611" t="s">
        <v>27</v>
      </c>
      <c r="C611">
        <v>3</v>
      </c>
      <c r="D611">
        <v>316</v>
      </c>
      <c r="E611">
        <v>1</v>
      </c>
      <c r="F611" t="s">
        <v>5171</v>
      </c>
      <c r="G611" t="b">
        <v>0</v>
      </c>
      <c r="H611" t="b">
        <v>0</v>
      </c>
    </row>
    <row r="612" spans="1:8">
      <c r="A612" t="s">
        <v>1702</v>
      </c>
      <c r="B612" t="s">
        <v>23</v>
      </c>
      <c r="C612">
        <v>3</v>
      </c>
      <c r="D612">
        <v>316</v>
      </c>
      <c r="E612">
        <v>1</v>
      </c>
      <c r="F612" t="s">
        <v>5715</v>
      </c>
      <c r="G612" t="b">
        <v>0</v>
      </c>
      <c r="H612" t="b">
        <v>0</v>
      </c>
    </row>
    <row r="613" spans="1:8">
      <c r="A613" t="s">
        <v>1700</v>
      </c>
      <c r="B613" t="s">
        <v>30</v>
      </c>
      <c r="C613">
        <v>3</v>
      </c>
      <c r="D613">
        <v>317</v>
      </c>
      <c r="E613">
        <v>1</v>
      </c>
      <c r="F613" t="s">
        <v>5297</v>
      </c>
      <c r="G613" t="b">
        <v>0</v>
      </c>
      <c r="H613" t="b">
        <v>0</v>
      </c>
    </row>
    <row r="614" spans="1:8">
      <c r="A614" t="s">
        <v>1700</v>
      </c>
      <c r="B614" t="s">
        <v>27</v>
      </c>
      <c r="C614">
        <v>3</v>
      </c>
      <c r="D614">
        <v>317</v>
      </c>
      <c r="E614">
        <v>1</v>
      </c>
      <c r="F614" t="s">
        <v>5571</v>
      </c>
      <c r="G614" t="b">
        <v>0</v>
      </c>
      <c r="H614" t="b">
        <v>0</v>
      </c>
    </row>
    <row r="615" spans="1:8">
      <c r="A615" t="s">
        <v>1702</v>
      </c>
      <c r="B615" t="s">
        <v>27</v>
      </c>
      <c r="C615">
        <v>1</v>
      </c>
      <c r="D615">
        <v>318</v>
      </c>
      <c r="E615">
        <v>1</v>
      </c>
      <c r="F615" t="s">
        <v>5136</v>
      </c>
      <c r="G615" t="b">
        <v>0</v>
      </c>
      <c r="H615" t="b">
        <v>0</v>
      </c>
    </row>
    <row r="616" spans="1:8">
      <c r="A616" t="s">
        <v>1699</v>
      </c>
      <c r="B616" t="s">
        <v>23</v>
      </c>
      <c r="C616">
        <v>1</v>
      </c>
      <c r="D616">
        <v>318</v>
      </c>
      <c r="E616">
        <v>1</v>
      </c>
      <c r="F616" t="s">
        <v>4854</v>
      </c>
      <c r="G616" t="b">
        <v>0</v>
      </c>
      <c r="H616" t="b">
        <v>0</v>
      </c>
    </row>
    <row r="617" spans="1:8">
      <c r="A617" t="s">
        <v>1701</v>
      </c>
      <c r="B617" t="s">
        <v>30</v>
      </c>
      <c r="C617">
        <v>1</v>
      </c>
      <c r="D617">
        <v>319</v>
      </c>
      <c r="E617">
        <v>1</v>
      </c>
      <c r="F617" t="s">
        <v>5439</v>
      </c>
      <c r="G617" t="b">
        <v>0</v>
      </c>
      <c r="H617" t="b">
        <v>0</v>
      </c>
    </row>
    <row r="618" spans="1:8">
      <c r="A618" t="s">
        <v>1701</v>
      </c>
      <c r="B618" t="s">
        <v>27</v>
      </c>
      <c r="C618">
        <v>1</v>
      </c>
      <c r="D618">
        <v>319</v>
      </c>
      <c r="E618">
        <v>1</v>
      </c>
      <c r="F618" t="s">
        <v>5375</v>
      </c>
      <c r="G618" t="b">
        <v>0</v>
      </c>
      <c r="H618" t="b">
        <v>0</v>
      </c>
    </row>
    <row r="619" spans="1:8">
      <c r="A619" t="s">
        <v>1701</v>
      </c>
      <c r="B619" t="s">
        <v>30</v>
      </c>
      <c r="C619">
        <v>4</v>
      </c>
      <c r="D619">
        <v>320</v>
      </c>
      <c r="E619">
        <v>2</v>
      </c>
      <c r="F619" t="s">
        <v>5462</v>
      </c>
      <c r="G619" t="b">
        <v>0</v>
      </c>
      <c r="H619" t="b">
        <v>0</v>
      </c>
    </row>
    <row r="620" spans="1:8">
      <c r="A620" t="s">
        <v>1701</v>
      </c>
      <c r="B620" t="s">
        <v>27</v>
      </c>
      <c r="C620">
        <v>4</v>
      </c>
      <c r="D620">
        <v>320</v>
      </c>
      <c r="E620">
        <v>2</v>
      </c>
      <c r="F620" t="s">
        <v>5111</v>
      </c>
      <c r="G620" t="b">
        <v>0</v>
      </c>
      <c r="H620" t="b">
        <v>0</v>
      </c>
    </row>
    <row r="621" spans="1:8">
      <c r="A621" t="s">
        <v>1700</v>
      </c>
      <c r="B621" t="s">
        <v>23</v>
      </c>
      <c r="C621">
        <v>4</v>
      </c>
      <c r="D621">
        <v>321</v>
      </c>
      <c r="E621">
        <v>2</v>
      </c>
      <c r="F621" t="s">
        <v>4977</v>
      </c>
      <c r="G621" t="b">
        <v>0</v>
      </c>
      <c r="H621" t="b">
        <v>0</v>
      </c>
    </row>
    <row r="622" spans="1:8">
      <c r="A622" t="s">
        <v>1700</v>
      </c>
      <c r="B622" t="s">
        <v>226</v>
      </c>
      <c r="C622">
        <v>4</v>
      </c>
      <c r="D622">
        <v>321</v>
      </c>
      <c r="E622">
        <v>2</v>
      </c>
      <c r="F622" t="s">
        <v>5792</v>
      </c>
      <c r="G622" t="b">
        <v>0</v>
      </c>
      <c r="H622" t="b">
        <v>0</v>
      </c>
    </row>
    <row r="623" spans="1:8">
      <c r="A623" t="s">
        <v>1700</v>
      </c>
      <c r="B623" t="s">
        <v>226</v>
      </c>
      <c r="C623">
        <v>4</v>
      </c>
      <c r="D623">
        <v>322</v>
      </c>
      <c r="E623">
        <v>2</v>
      </c>
      <c r="F623" t="s">
        <v>5791</v>
      </c>
      <c r="G623" t="b">
        <v>0</v>
      </c>
      <c r="H623" t="b">
        <v>0</v>
      </c>
    </row>
    <row r="624" spans="1:8">
      <c r="A624" t="s">
        <v>1699</v>
      </c>
      <c r="B624" t="s">
        <v>23</v>
      </c>
      <c r="C624">
        <v>4</v>
      </c>
      <c r="D624">
        <v>322</v>
      </c>
      <c r="E624">
        <v>2</v>
      </c>
      <c r="F624" t="s">
        <v>4912</v>
      </c>
      <c r="G624" t="b">
        <v>0</v>
      </c>
      <c r="H624" t="b">
        <v>0</v>
      </c>
    </row>
    <row r="625" spans="1:8">
      <c r="A625" t="s">
        <v>28</v>
      </c>
      <c r="B625" t="s">
        <v>30</v>
      </c>
      <c r="C625">
        <v>2</v>
      </c>
      <c r="D625">
        <v>285</v>
      </c>
      <c r="E625">
        <v>2</v>
      </c>
      <c r="F625" t="s">
        <v>5448</v>
      </c>
      <c r="G625" t="b">
        <v>0</v>
      </c>
      <c r="H625" t="b">
        <v>0</v>
      </c>
    </row>
    <row r="626" spans="1:8">
      <c r="A626" t="s">
        <v>28</v>
      </c>
      <c r="B626" t="s">
        <v>27</v>
      </c>
      <c r="C626">
        <v>2</v>
      </c>
      <c r="D626">
        <v>285</v>
      </c>
      <c r="E626">
        <v>2</v>
      </c>
      <c r="F626" t="s">
        <v>5073</v>
      </c>
      <c r="G626" t="b">
        <v>0</v>
      </c>
      <c r="H626" t="b">
        <v>0</v>
      </c>
    </row>
    <row r="627" spans="1:8">
      <c r="A627" t="s">
        <v>1698</v>
      </c>
      <c r="B627" t="s">
        <v>30</v>
      </c>
      <c r="C627">
        <v>3</v>
      </c>
      <c r="D627">
        <v>323</v>
      </c>
      <c r="E627">
        <v>2</v>
      </c>
      <c r="F627" t="s">
        <v>5408</v>
      </c>
      <c r="G627" t="b">
        <v>0</v>
      </c>
      <c r="H627" t="b">
        <v>0</v>
      </c>
    </row>
    <row r="628" spans="1:8">
      <c r="A628" t="s">
        <v>1698</v>
      </c>
      <c r="B628" t="s">
        <v>27</v>
      </c>
      <c r="C628">
        <v>3</v>
      </c>
      <c r="D628">
        <v>323</v>
      </c>
      <c r="E628">
        <v>2</v>
      </c>
      <c r="F628" t="s">
        <v>5026</v>
      </c>
      <c r="G628" t="b">
        <v>0</v>
      </c>
      <c r="H628" t="b">
        <v>0</v>
      </c>
    </row>
    <row r="629" spans="1:8">
      <c r="A629" t="s">
        <v>1700</v>
      </c>
      <c r="B629" t="s">
        <v>23</v>
      </c>
      <c r="C629">
        <v>3</v>
      </c>
      <c r="D629">
        <v>324</v>
      </c>
      <c r="E629">
        <v>2</v>
      </c>
      <c r="F629" t="s">
        <v>4955</v>
      </c>
      <c r="G629" t="b">
        <v>0</v>
      </c>
      <c r="H629" t="b">
        <v>0</v>
      </c>
    </row>
    <row r="630" spans="1:8">
      <c r="A630" t="s">
        <v>1700</v>
      </c>
      <c r="B630" t="s">
        <v>226</v>
      </c>
      <c r="C630">
        <v>3</v>
      </c>
      <c r="D630">
        <v>324</v>
      </c>
      <c r="E630">
        <v>2</v>
      </c>
      <c r="F630" t="s">
        <v>5760</v>
      </c>
      <c r="G630" t="b">
        <v>0</v>
      </c>
      <c r="H630" t="b">
        <v>0</v>
      </c>
    </row>
    <row r="631" spans="1:8">
      <c r="A631" t="s">
        <v>1700</v>
      </c>
      <c r="B631" t="s">
        <v>30</v>
      </c>
      <c r="C631">
        <v>3</v>
      </c>
      <c r="D631">
        <v>325</v>
      </c>
      <c r="E631">
        <v>2</v>
      </c>
      <c r="F631" t="s">
        <v>5292</v>
      </c>
      <c r="G631" t="b">
        <v>0</v>
      </c>
      <c r="H631" t="b">
        <v>0</v>
      </c>
    </row>
    <row r="632" spans="1:8">
      <c r="A632" t="s">
        <v>1700</v>
      </c>
      <c r="B632" t="s">
        <v>27</v>
      </c>
      <c r="C632">
        <v>3</v>
      </c>
      <c r="D632">
        <v>325</v>
      </c>
      <c r="E632">
        <v>2</v>
      </c>
      <c r="F632" t="s">
        <v>5568</v>
      </c>
      <c r="G632" t="b">
        <v>0</v>
      </c>
      <c r="H632" t="b">
        <v>0</v>
      </c>
    </row>
    <row r="633" spans="1:8">
      <c r="A633" t="s">
        <v>1700</v>
      </c>
      <c r="B633" t="s">
        <v>23</v>
      </c>
      <c r="C633">
        <v>3</v>
      </c>
      <c r="D633">
        <v>326</v>
      </c>
      <c r="E633">
        <v>2</v>
      </c>
      <c r="F633" t="s">
        <v>4949</v>
      </c>
      <c r="G633" t="b">
        <v>0</v>
      </c>
      <c r="H633" t="b">
        <v>0</v>
      </c>
    </row>
    <row r="634" spans="1:8">
      <c r="A634" t="s">
        <v>1700</v>
      </c>
      <c r="B634" t="s">
        <v>226</v>
      </c>
      <c r="C634">
        <v>3</v>
      </c>
      <c r="D634">
        <v>326</v>
      </c>
      <c r="E634">
        <v>2</v>
      </c>
      <c r="F634" t="s">
        <v>5761</v>
      </c>
      <c r="G634" t="b">
        <v>0</v>
      </c>
      <c r="H634" t="b">
        <v>0</v>
      </c>
    </row>
    <row r="635" spans="1:8">
      <c r="A635" t="s">
        <v>1702</v>
      </c>
      <c r="B635" t="s">
        <v>23</v>
      </c>
      <c r="C635">
        <v>3</v>
      </c>
      <c r="D635">
        <v>327</v>
      </c>
      <c r="E635">
        <v>2</v>
      </c>
      <c r="F635" t="s">
        <v>5695</v>
      </c>
      <c r="G635" t="b">
        <v>0</v>
      </c>
      <c r="H635" t="b">
        <v>0</v>
      </c>
    </row>
    <row r="636" spans="1:8">
      <c r="A636" t="s">
        <v>1699</v>
      </c>
      <c r="B636" t="s">
        <v>23</v>
      </c>
      <c r="C636">
        <v>3</v>
      </c>
      <c r="D636">
        <v>327</v>
      </c>
      <c r="E636">
        <v>2</v>
      </c>
      <c r="F636" t="s">
        <v>4882</v>
      </c>
      <c r="G636" t="b">
        <v>0</v>
      </c>
      <c r="H636" t="b">
        <v>0</v>
      </c>
    </row>
    <row r="637" spans="1:8">
      <c r="A637" t="s">
        <v>1698</v>
      </c>
      <c r="B637" t="s">
        <v>30</v>
      </c>
      <c r="C637">
        <v>2</v>
      </c>
      <c r="D637">
        <v>328</v>
      </c>
      <c r="E637">
        <v>2</v>
      </c>
      <c r="F637" t="s">
        <v>1576</v>
      </c>
      <c r="G637" t="b">
        <v>0</v>
      </c>
      <c r="H637" t="b">
        <v>0</v>
      </c>
    </row>
    <row r="638" spans="1:8">
      <c r="A638" t="s">
        <v>1698</v>
      </c>
      <c r="B638" t="s">
        <v>27</v>
      </c>
      <c r="C638">
        <v>2</v>
      </c>
      <c r="D638">
        <v>328</v>
      </c>
      <c r="E638">
        <v>2</v>
      </c>
      <c r="F638" t="s">
        <v>4996</v>
      </c>
      <c r="G638" t="b">
        <v>0</v>
      </c>
      <c r="H638" t="b">
        <v>0</v>
      </c>
    </row>
    <row r="639" spans="1:8">
      <c r="A639" t="s">
        <v>1701</v>
      </c>
      <c r="B639" t="s">
        <v>30</v>
      </c>
      <c r="C639">
        <v>1</v>
      </c>
      <c r="D639">
        <v>329</v>
      </c>
      <c r="E639">
        <v>2</v>
      </c>
      <c r="F639" t="s">
        <v>1598</v>
      </c>
      <c r="G639" t="b">
        <v>0</v>
      </c>
      <c r="H639" t="b">
        <v>0</v>
      </c>
    </row>
    <row r="640" spans="1:8">
      <c r="A640" t="s">
        <v>1701</v>
      </c>
      <c r="B640" t="s">
        <v>27</v>
      </c>
      <c r="C640">
        <v>1</v>
      </c>
      <c r="D640">
        <v>329</v>
      </c>
      <c r="E640">
        <v>2</v>
      </c>
      <c r="F640" t="s">
        <v>5065</v>
      </c>
      <c r="G640" t="b">
        <v>0</v>
      </c>
      <c r="H640" t="b">
        <v>0</v>
      </c>
    </row>
    <row r="641" spans="1:8">
      <c r="A641" t="s">
        <v>1700</v>
      </c>
      <c r="B641" t="s">
        <v>30</v>
      </c>
      <c r="C641">
        <v>1</v>
      </c>
      <c r="D641">
        <v>330</v>
      </c>
      <c r="E641">
        <v>2</v>
      </c>
      <c r="F641" t="s">
        <v>5216</v>
      </c>
      <c r="G641" t="b">
        <v>0</v>
      </c>
      <c r="H641" t="b">
        <v>0</v>
      </c>
    </row>
    <row r="642" spans="1:8">
      <c r="A642" t="s">
        <v>1700</v>
      </c>
      <c r="B642" t="s">
        <v>27</v>
      </c>
      <c r="C642">
        <v>1</v>
      </c>
      <c r="D642">
        <v>330</v>
      </c>
      <c r="E642">
        <v>2</v>
      </c>
      <c r="F642" t="s">
        <v>5504</v>
      </c>
      <c r="G642" t="b">
        <v>0</v>
      </c>
      <c r="H642" t="b">
        <v>0</v>
      </c>
    </row>
    <row r="643" spans="1:8">
      <c r="A643" t="s">
        <v>1700</v>
      </c>
      <c r="B643" t="s">
        <v>226</v>
      </c>
      <c r="C643">
        <v>4</v>
      </c>
      <c r="D643">
        <v>331</v>
      </c>
      <c r="E643">
        <v>2</v>
      </c>
      <c r="F643" t="s">
        <v>5801</v>
      </c>
      <c r="G643" t="b">
        <v>0</v>
      </c>
      <c r="H643" t="b">
        <v>0</v>
      </c>
    </row>
    <row r="644" spans="1:8">
      <c r="A644" t="s">
        <v>1700</v>
      </c>
      <c r="B644" t="s">
        <v>1719</v>
      </c>
      <c r="C644">
        <v>4</v>
      </c>
      <c r="D644">
        <v>331</v>
      </c>
      <c r="E644">
        <v>2</v>
      </c>
      <c r="F644" t="s">
        <v>5346</v>
      </c>
      <c r="G644" t="b">
        <v>0</v>
      </c>
      <c r="H644" t="b">
        <v>0</v>
      </c>
    </row>
    <row r="645" spans="1:8">
      <c r="A645" t="s">
        <v>1701</v>
      </c>
      <c r="B645" t="s">
        <v>30</v>
      </c>
      <c r="C645">
        <v>4</v>
      </c>
      <c r="D645">
        <v>332</v>
      </c>
      <c r="E645">
        <v>2</v>
      </c>
      <c r="F645" t="s">
        <v>5463</v>
      </c>
      <c r="G645" t="b">
        <v>0</v>
      </c>
      <c r="H645" t="b">
        <v>0</v>
      </c>
    </row>
    <row r="646" spans="1:8">
      <c r="A646" t="s">
        <v>1701</v>
      </c>
      <c r="B646" t="s">
        <v>27</v>
      </c>
      <c r="C646">
        <v>4</v>
      </c>
      <c r="D646">
        <v>332</v>
      </c>
      <c r="E646">
        <v>2</v>
      </c>
      <c r="F646" t="s">
        <v>209</v>
      </c>
      <c r="G646" t="b">
        <v>0</v>
      </c>
      <c r="H646" t="b">
        <v>0</v>
      </c>
    </row>
    <row r="647" spans="1:8">
      <c r="A647" t="s">
        <v>1702</v>
      </c>
      <c r="B647" t="s">
        <v>27</v>
      </c>
      <c r="C647">
        <v>3</v>
      </c>
      <c r="D647">
        <v>333</v>
      </c>
      <c r="E647">
        <v>2</v>
      </c>
      <c r="F647" t="s">
        <v>5162</v>
      </c>
      <c r="G647" t="b">
        <v>0</v>
      </c>
      <c r="H647" t="b">
        <v>0</v>
      </c>
    </row>
    <row r="648" spans="1:8">
      <c r="A648" t="s">
        <v>1702</v>
      </c>
      <c r="B648" t="s">
        <v>23</v>
      </c>
      <c r="C648">
        <v>3</v>
      </c>
      <c r="D648">
        <v>333</v>
      </c>
      <c r="E648">
        <v>2</v>
      </c>
      <c r="F648" t="s">
        <v>5699</v>
      </c>
      <c r="G648" t="b">
        <v>0</v>
      </c>
      <c r="H648" t="b">
        <v>0</v>
      </c>
    </row>
    <row r="649" spans="1:8">
      <c r="A649" t="s">
        <v>1701</v>
      </c>
      <c r="B649" t="s">
        <v>30</v>
      </c>
      <c r="C649">
        <v>3</v>
      </c>
      <c r="D649">
        <v>334</v>
      </c>
      <c r="E649">
        <v>2</v>
      </c>
      <c r="F649" t="s">
        <v>1553</v>
      </c>
      <c r="G649" t="b">
        <v>0</v>
      </c>
      <c r="H649" t="b">
        <v>0</v>
      </c>
    </row>
    <row r="650" spans="1:8">
      <c r="A650" t="s">
        <v>1701</v>
      </c>
      <c r="B650" t="s">
        <v>27</v>
      </c>
      <c r="C650">
        <v>3</v>
      </c>
      <c r="D650">
        <v>334</v>
      </c>
      <c r="E650">
        <v>2</v>
      </c>
      <c r="F650" t="s">
        <v>5094</v>
      </c>
      <c r="G650" t="b">
        <v>0</v>
      </c>
      <c r="H650" t="b">
        <v>0</v>
      </c>
    </row>
    <row r="651" spans="1:8">
      <c r="A651" t="s">
        <v>1700</v>
      </c>
      <c r="B651" t="s">
        <v>226</v>
      </c>
      <c r="C651">
        <v>3</v>
      </c>
      <c r="D651">
        <v>335</v>
      </c>
      <c r="E651">
        <v>2</v>
      </c>
      <c r="F651" t="s">
        <v>5769</v>
      </c>
      <c r="G651" t="b">
        <v>0</v>
      </c>
      <c r="H651" t="b">
        <v>0</v>
      </c>
    </row>
    <row r="652" spans="1:8">
      <c r="A652" t="s">
        <v>1700</v>
      </c>
      <c r="B652" t="s">
        <v>1719</v>
      </c>
      <c r="C652">
        <v>3</v>
      </c>
      <c r="D652">
        <v>335</v>
      </c>
      <c r="E652">
        <v>2</v>
      </c>
      <c r="F652" t="s">
        <v>5340</v>
      </c>
      <c r="G652" t="b">
        <v>0</v>
      </c>
      <c r="H652" t="b">
        <v>0</v>
      </c>
    </row>
    <row r="653" spans="1:8">
      <c r="A653" t="s">
        <v>1698</v>
      </c>
      <c r="B653" t="s">
        <v>30</v>
      </c>
      <c r="C653">
        <v>2</v>
      </c>
      <c r="D653">
        <v>336</v>
      </c>
      <c r="E653">
        <v>2</v>
      </c>
      <c r="F653" t="s">
        <v>5234</v>
      </c>
      <c r="G653" t="b">
        <v>0</v>
      </c>
      <c r="H653" t="b">
        <v>0</v>
      </c>
    </row>
    <row r="654" spans="1:8">
      <c r="A654" t="s">
        <v>1698</v>
      </c>
      <c r="B654" t="s">
        <v>27</v>
      </c>
      <c r="C654">
        <v>2</v>
      </c>
      <c r="D654">
        <v>336</v>
      </c>
      <c r="E654">
        <v>2</v>
      </c>
      <c r="F654" t="s">
        <v>5003</v>
      </c>
      <c r="G654" t="b">
        <v>0</v>
      </c>
      <c r="H654" t="b">
        <v>0</v>
      </c>
    </row>
    <row r="655" spans="1:8">
      <c r="A655" t="s">
        <v>1698</v>
      </c>
      <c r="B655" t="s">
        <v>30</v>
      </c>
      <c r="C655">
        <v>4</v>
      </c>
      <c r="D655">
        <v>337</v>
      </c>
      <c r="E655">
        <v>1</v>
      </c>
      <c r="F655" t="s">
        <v>5825</v>
      </c>
      <c r="G655" t="b">
        <v>0</v>
      </c>
      <c r="H655" t="b">
        <v>0</v>
      </c>
    </row>
    <row r="656" spans="1:8">
      <c r="A656" t="s">
        <v>1698</v>
      </c>
      <c r="B656" t="s">
        <v>27</v>
      </c>
      <c r="C656">
        <v>4</v>
      </c>
      <c r="D656">
        <v>337</v>
      </c>
      <c r="E656">
        <v>1</v>
      </c>
      <c r="F656" t="s">
        <v>5057</v>
      </c>
      <c r="G656" t="b">
        <v>0</v>
      </c>
      <c r="H656" t="b">
        <v>0</v>
      </c>
    </row>
    <row r="657" spans="1:8">
      <c r="A657" t="s">
        <v>1702</v>
      </c>
      <c r="B657" t="s">
        <v>30</v>
      </c>
      <c r="C657">
        <v>4</v>
      </c>
      <c r="D657">
        <v>338</v>
      </c>
      <c r="E657">
        <v>1</v>
      </c>
      <c r="F657" t="s">
        <v>5692</v>
      </c>
      <c r="G657" t="b">
        <v>0</v>
      </c>
      <c r="H657" t="b">
        <v>0</v>
      </c>
    </row>
    <row r="658" spans="1:8">
      <c r="A658" t="s">
        <v>1702</v>
      </c>
      <c r="B658" t="s">
        <v>27</v>
      </c>
      <c r="C658">
        <v>4</v>
      </c>
      <c r="D658">
        <v>338</v>
      </c>
      <c r="E658">
        <v>1</v>
      </c>
      <c r="F658" t="s">
        <v>5205</v>
      </c>
      <c r="G658" t="b">
        <v>0</v>
      </c>
      <c r="H658" t="b">
        <v>0</v>
      </c>
    </row>
    <row r="659" spans="1:8">
      <c r="A659" t="s">
        <v>1700</v>
      </c>
      <c r="B659" t="s">
        <v>30</v>
      </c>
      <c r="C659">
        <v>4</v>
      </c>
      <c r="D659">
        <v>339</v>
      </c>
      <c r="E659">
        <v>1</v>
      </c>
      <c r="F659" t="s">
        <v>5326</v>
      </c>
      <c r="G659" t="b">
        <v>0</v>
      </c>
      <c r="H659" t="b">
        <v>0</v>
      </c>
    </row>
    <row r="660" spans="1:8">
      <c r="A660" t="s">
        <v>1700</v>
      </c>
      <c r="B660" t="s">
        <v>27</v>
      </c>
      <c r="C660">
        <v>4</v>
      </c>
      <c r="D660">
        <v>339</v>
      </c>
      <c r="E660">
        <v>1</v>
      </c>
      <c r="F660" t="s">
        <v>5591</v>
      </c>
      <c r="G660" t="b">
        <v>0</v>
      </c>
      <c r="H660" t="b">
        <v>0</v>
      </c>
    </row>
    <row r="661" spans="1:8">
      <c r="A661" t="s">
        <v>1700</v>
      </c>
      <c r="B661" t="s">
        <v>30</v>
      </c>
      <c r="C661">
        <v>4</v>
      </c>
      <c r="D661">
        <v>340</v>
      </c>
      <c r="E661">
        <v>1</v>
      </c>
      <c r="F661" t="s">
        <v>5328</v>
      </c>
      <c r="G661" t="b">
        <v>0</v>
      </c>
      <c r="H661" t="b">
        <v>0</v>
      </c>
    </row>
    <row r="662" spans="1:8">
      <c r="A662" t="s">
        <v>1700</v>
      </c>
      <c r="B662" t="s">
        <v>27</v>
      </c>
      <c r="C662">
        <v>4</v>
      </c>
      <c r="D662">
        <v>340</v>
      </c>
      <c r="E662">
        <v>1</v>
      </c>
      <c r="F662" t="s">
        <v>5612</v>
      </c>
      <c r="G662" t="b">
        <v>0</v>
      </c>
      <c r="H662" t="b">
        <v>0</v>
      </c>
    </row>
    <row r="663" spans="1:8">
      <c r="A663" t="s">
        <v>1700</v>
      </c>
      <c r="B663" t="s">
        <v>30</v>
      </c>
      <c r="C663">
        <v>4</v>
      </c>
      <c r="D663">
        <v>341</v>
      </c>
      <c r="E663">
        <v>1</v>
      </c>
      <c r="F663" t="s">
        <v>5318</v>
      </c>
      <c r="G663" t="b">
        <v>0</v>
      </c>
      <c r="H663" t="b">
        <v>0</v>
      </c>
    </row>
    <row r="664" spans="1:8">
      <c r="A664" t="s">
        <v>1700</v>
      </c>
      <c r="B664" t="s">
        <v>27</v>
      </c>
      <c r="C664">
        <v>4</v>
      </c>
      <c r="D664">
        <v>341</v>
      </c>
      <c r="E664">
        <v>1</v>
      </c>
      <c r="F664" t="s">
        <v>5602</v>
      </c>
      <c r="G664" t="b">
        <v>0</v>
      </c>
      <c r="H664" t="b">
        <v>0</v>
      </c>
    </row>
    <row r="665" spans="1:8">
      <c r="A665" t="s">
        <v>1702</v>
      </c>
      <c r="B665" t="s">
        <v>30</v>
      </c>
      <c r="C665">
        <v>4</v>
      </c>
      <c r="D665">
        <v>342</v>
      </c>
      <c r="E665">
        <v>1</v>
      </c>
      <c r="F665" t="s">
        <v>5395</v>
      </c>
      <c r="G665" t="b">
        <v>0</v>
      </c>
      <c r="H665" t="b">
        <v>0</v>
      </c>
    </row>
    <row r="666" spans="1:8">
      <c r="A666" t="s">
        <v>1699</v>
      </c>
      <c r="B666" t="s">
        <v>23</v>
      </c>
      <c r="C666">
        <v>4</v>
      </c>
      <c r="D666">
        <v>342</v>
      </c>
      <c r="E666">
        <v>1</v>
      </c>
      <c r="F666" t="s">
        <v>4924</v>
      </c>
      <c r="G666" t="b">
        <v>0</v>
      </c>
      <c r="H666" t="b">
        <v>0</v>
      </c>
    </row>
    <row r="667" spans="1:8">
      <c r="A667" t="s">
        <v>1702</v>
      </c>
      <c r="B667" t="s">
        <v>30</v>
      </c>
      <c r="C667">
        <v>3</v>
      </c>
      <c r="D667">
        <v>343</v>
      </c>
      <c r="E667">
        <v>1</v>
      </c>
      <c r="F667" t="s">
        <v>5228</v>
      </c>
      <c r="G667" t="b">
        <v>0</v>
      </c>
      <c r="H667" t="b">
        <v>0</v>
      </c>
    </row>
    <row r="668" spans="1:8">
      <c r="A668" t="s">
        <v>1702</v>
      </c>
      <c r="B668" t="s">
        <v>27</v>
      </c>
      <c r="C668">
        <v>3</v>
      </c>
      <c r="D668">
        <v>343</v>
      </c>
      <c r="E668">
        <v>1</v>
      </c>
      <c r="F668" t="s">
        <v>5174</v>
      </c>
      <c r="G668" t="b">
        <v>0</v>
      </c>
      <c r="H668" t="b">
        <v>0</v>
      </c>
    </row>
    <row r="669" spans="1:8">
      <c r="A669" t="s">
        <v>1698</v>
      </c>
      <c r="B669" t="s">
        <v>30</v>
      </c>
      <c r="C669">
        <v>3</v>
      </c>
      <c r="D669">
        <v>344</v>
      </c>
      <c r="E669">
        <v>1</v>
      </c>
      <c r="F669" t="s">
        <v>5254</v>
      </c>
      <c r="G669" t="b">
        <v>0</v>
      </c>
      <c r="H669" t="b">
        <v>0</v>
      </c>
    </row>
    <row r="670" spans="1:8">
      <c r="A670" t="s">
        <v>1698</v>
      </c>
      <c r="B670" t="s">
        <v>27</v>
      </c>
      <c r="C670">
        <v>3</v>
      </c>
      <c r="D670">
        <v>344</v>
      </c>
      <c r="E670">
        <v>1</v>
      </c>
      <c r="F670" t="s">
        <v>5032</v>
      </c>
      <c r="G670" t="b">
        <v>0</v>
      </c>
      <c r="H670" t="b">
        <v>0</v>
      </c>
    </row>
    <row r="671" spans="1:8">
      <c r="A671" t="s">
        <v>1700</v>
      </c>
      <c r="B671" t="s">
        <v>30</v>
      </c>
      <c r="C671">
        <v>3</v>
      </c>
      <c r="D671">
        <v>345</v>
      </c>
      <c r="E671">
        <v>1</v>
      </c>
      <c r="F671" t="s">
        <v>5312</v>
      </c>
      <c r="G671" t="b">
        <v>0</v>
      </c>
      <c r="H671" t="b">
        <v>0</v>
      </c>
    </row>
    <row r="672" spans="1:8">
      <c r="A672" t="s">
        <v>1700</v>
      </c>
      <c r="B672" t="s">
        <v>27</v>
      </c>
      <c r="C672">
        <v>3</v>
      </c>
      <c r="D672">
        <v>345</v>
      </c>
      <c r="E672">
        <v>1</v>
      </c>
      <c r="F672" t="s">
        <v>5588</v>
      </c>
      <c r="G672" t="b">
        <v>0</v>
      </c>
      <c r="H672" t="b">
        <v>0</v>
      </c>
    </row>
    <row r="673" spans="1:8">
      <c r="A673" t="s">
        <v>1700</v>
      </c>
      <c r="B673" t="s">
        <v>23</v>
      </c>
      <c r="C673">
        <v>3</v>
      </c>
      <c r="D673">
        <v>346</v>
      </c>
      <c r="E673">
        <v>1</v>
      </c>
      <c r="F673" t="s">
        <v>4973</v>
      </c>
      <c r="G673" t="b">
        <v>0</v>
      </c>
      <c r="H673" t="b">
        <v>0</v>
      </c>
    </row>
    <row r="674" spans="1:8">
      <c r="A674" t="s">
        <v>1700</v>
      </c>
      <c r="B674" t="s">
        <v>226</v>
      </c>
      <c r="C674">
        <v>3</v>
      </c>
      <c r="D674">
        <v>346</v>
      </c>
      <c r="E674">
        <v>1</v>
      </c>
      <c r="F674" t="s">
        <v>5781</v>
      </c>
      <c r="G674" t="b">
        <v>0</v>
      </c>
      <c r="H674" t="b">
        <v>0</v>
      </c>
    </row>
    <row r="675" spans="1:8">
      <c r="A675" t="s">
        <v>1701</v>
      </c>
      <c r="B675" t="s">
        <v>27</v>
      </c>
      <c r="C675">
        <v>3</v>
      </c>
      <c r="D675">
        <v>347</v>
      </c>
      <c r="E675">
        <v>1</v>
      </c>
      <c r="F675" t="s">
        <v>5108</v>
      </c>
      <c r="G675" t="b">
        <v>0</v>
      </c>
      <c r="H675" t="b">
        <v>0</v>
      </c>
    </row>
    <row r="676" spans="1:8">
      <c r="A676" t="s">
        <v>1701</v>
      </c>
      <c r="B676" t="s">
        <v>23</v>
      </c>
      <c r="C676">
        <v>3</v>
      </c>
      <c r="D676">
        <v>347</v>
      </c>
      <c r="E676">
        <v>1</v>
      </c>
      <c r="F676" t="s">
        <v>4963</v>
      </c>
      <c r="G676" t="b">
        <v>0</v>
      </c>
      <c r="H676" t="b">
        <v>0</v>
      </c>
    </row>
    <row r="677" spans="1:8">
      <c r="A677" t="s">
        <v>1700</v>
      </c>
      <c r="B677" t="s">
        <v>27</v>
      </c>
      <c r="C677">
        <v>3</v>
      </c>
      <c r="D677">
        <v>348</v>
      </c>
      <c r="E677">
        <v>1</v>
      </c>
      <c r="F677" t="s">
        <v>5584</v>
      </c>
      <c r="G677" t="b">
        <v>0</v>
      </c>
      <c r="H677" t="b">
        <v>0</v>
      </c>
    </row>
    <row r="678" spans="1:8">
      <c r="A678" t="s">
        <v>1700</v>
      </c>
      <c r="B678" t="s">
        <v>23</v>
      </c>
      <c r="C678">
        <v>3</v>
      </c>
      <c r="D678">
        <v>348</v>
      </c>
      <c r="E678">
        <v>1</v>
      </c>
      <c r="F678" t="s">
        <v>4969</v>
      </c>
      <c r="G678" t="b">
        <v>0</v>
      </c>
      <c r="H678" t="b">
        <v>0</v>
      </c>
    </row>
    <row r="679" spans="1:8">
      <c r="A679" t="s">
        <v>1700</v>
      </c>
      <c r="B679" t="s">
        <v>27</v>
      </c>
      <c r="C679">
        <v>3</v>
      </c>
      <c r="D679">
        <v>349</v>
      </c>
      <c r="E679">
        <v>1</v>
      </c>
      <c r="F679" t="s">
        <v>5587</v>
      </c>
      <c r="G679" t="b">
        <v>0</v>
      </c>
      <c r="H679" t="b">
        <v>0</v>
      </c>
    </row>
    <row r="680" spans="1:8">
      <c r="A680" t="s">
        <v>1700</v>
      </c>
      <c r="B680" t="s">
        <v>23</v>
      </c>
      <c r="C680">
        <v>3</v>
      </c>
      <c r="D680">
        <v>349</v>
      </c>
      <c r="E680">
        <v>1</v>
      </c>
      <c r="F680" t="s">
        <v>4967</v>
      </c>
      <c r="G680" t="b">
        <v>0</v>
      </c>
      <c r="H680" t="b">
        <v>0</v>
      </c>
    </row>
    <row r="681" spans="1:8">
      <c r="A681" t="s">
        <v>1699</v>
      </c>
      <c r="B681" t="s">
        <v>23</v>
      </c>
      <c r="C681">
        <v>3</v>
      </c>
      <c r="D681">
        <v>350</v>
      </c>
      <c r="E681">
        <v>1</v>
      </c>
      <c r="F681" t="s">
        <v>4903</v>
      </c>
      <c r="G681" t="b">
        <v>0</v>
      </c>
      <c r="H681" t="b">
        <v>0</v>
      </c>
    </row>
    <row r="682" spans="1:8">
      <c r="A682" t="s">
        <v>1699</v>
      </c>
      <c r="B682" t="s">
        <v>226</v>
      </c>
      <c r="C682">
        <v>3</v>
      </c>
      <c r="D682">
        <v>350</v>
      </c>
      <c r="E682">
        <v>1</v>
      </c>
      <c r="F682" t="s">
        <v>5740</v>
      </c>
      <c r="G682" t="b">
        <v>0</v>
      </c>
      <c r="H682" t="b">
        <v>0</v>
      </c>
    </row>
    <row r="683" spans="1:8">
      <c r="A683" t="s">
        <v>1701</v>
      </c>
      <c r="B683" t="s">
        <v>30</v>
      </c>
      <c r="C683">
        <v>3</v>
      </c>
      <c r="D683">
        <v>351</v>
      </c>
      <c r="E683">
        <v>1</v>
      </c>
      <c r="F683" t="s">
        <v>170</v>
      </c>
      <c r="G683" t="b">
        <v>0</v>
      </c>
      <c r="H683" t="b">
        <v>0</v>
      </c>
    </row>
    <row r="684" spans="1:8">
      <c r="A684" t="s">
        <v>1701</v>
      </c>
      <c r="B684" t="s">
        <v>27</v>
      </c>
      <c r="C684">
        <v>3</v>
      </c>
      <c r="D684">
        <v>351</v>
      </c>
      <c r="E684">
        <v>1</v>
      </c>
      <c r="F684" t="s">
        <v>5097</v>
      </c>
      <c r="G684" t="b">
        <v>0</v>
      </c>
      <c r="H684" t="b">
        <v>0</v>
      </c>
    </row>
    <row r="685" spans="1:8">
      <c r="A685" t="s">
        <v>1702</v>
      </c>
      <c r="B685" t="s">
        <v>27</v>
      </c>
      <c r="C685">
        <v>3</v>
      </c>
      <c r="D685">
        <v>352</v>
      </c>
      <c r="E685">
        <v>1</v>
      </c>
      <c r="F685" t="s">
        <v>5170</v>
      </c>
      <c r="G685" t="b">
        <v>0</v>
      </c>
      <c r="H685" t="b">
        <v>0</v>
      </c>
    </row>
    <row r="686" spans="1:8">
      <c r="A686" t="s">
        <v>1702</v>
      </c>
      <c r="B686" t="s">
        <v>23</v>
      </c>
      <c r="C686">
        <v>3</v>
      </c>
      <c r="D686">
        <v>352</v>
      </c>
      <c r="E686">
        <v>1</v>
      </c>
      <c r="F686" t="s">
        <v>5708</v>
      </c>
      <c r="G686" t="b">
        <v>0</v>
      </c>
      <c r="H686" t="b">
        <v>0</v>
      </c>
    </row>
    <row r="687" spans="1:8">
      <c r="A687" t="s">
        <v>1700</v>
      </c>
      <c r="B687" t="s">
        <v>23</v>
      </c>
      <c r="C687">
        <v>3</v>
      </c>
      <c r="D687">
        <v>353</v>
      </c>
      <c r="E687">
        <v>1</v>
      </c>
      <c r="F687" t="s">
        <v>4964</v>
      </c>
      <c r="G687" t="b">
        <v>0</v>
      </c>
      <c r="H687" t="b">
        <v>0</v>
      </c>
    </row>
    <row r="688" spans="1:8">
      <c r="A688" t="s">
        <v>1700</v>
      </c>
      <c r="B688" t="s">
        <v>226</v>
      </c>
      <c r="C688">
        <v>3</v>
      </c>
      <c r="D688">
        <v>353</v>
      </c>
      <c r="E688">
        <v>1</v>
      </c>
      <c r="F688" t="s">
        <v>5775</v>
      </c>
      <c r="G688" t="b">
        <v>0</v>
      </c>
      <c r="H688" t="b">
        <v>0</v>
      </c>
    </row>
    <row r="689" spans="1:8">
      <c r="A689" t="s">
        <v>1701</v>
      </c>
      <c r="B689" t="s">
        <v>30</v>
      </c>
      <c r="C689">
        <v>3</v>
      </c>
      <c r="D689">
        <v>354</v>
      </c>
      <c r="E689">
        <v>1</v>
      </c>
      <c r="F689" t="s">
        <v>5834</v>
      </c>
      <c r="G689" t="b">
        <v>0</v>
      </c>
      <c r="H689" t="b">
        <v>0</v>
      </c>
    </row>
    <row r="690" spans="1:8">
      <c r="A690" t="s">
        <v>1701</v>
      </c>
      <c r="B690" t="s">
        <v>27</v>
      </c>
      <c r="C690">
        <v>3</v>
      </c>
      <c r="D690">
        <v>354</v>
      </c>
      <c r="E690">
        <v>1</v>
      </c>
      <c r="F690" t="s">
        <v>5096</v>
      </c>
      <c r="G690" t="b">
        <v>0</v>
      </c>
      <c r="H690" t="b">
        <v>0</v>
      </c>
    </row>
    <row r="691" spans="1:8">
      <c r="A691" t="s">
        <v>1700</v>
      </c>
      <c r="B691" t="s">
        <v>27</v>
      </c>
      <c r="C691">
        <v>2</v>
      </c>
      <c r="D691">
        <v>355</v>
      </c>
      <c r="E691">
        <v>1</v>
      </c>
      <c r="F691" t="s">
        <v>5545</v>
      </c>
      <c r="G691" t="b">
        <v>0</v>
      </c>
      <c r="H691" t="b">
        <v>0</v>
      </c>
    </row>
    <row r="692" spans="1:8">
      <c r="A692" t="s">
        <v>1700</v>
      </c>
      <c r="B692" t="s">
        <v>23</v>
      </c>
      <c r="C692">
        <v>2</v>
      </c>
      <c r="D692">
        <v>355</v>
      </c>
      <c r="E692">
        <v>1</v>
      </c>
      <c r="F692" t="s">
        <v>4942</v>
      </c>
      <c r="G692" t="b">
        <v>0</v>
      </c>
      <c r="H692" t="b">
        <v>0</v>
      </c>
    </row>
    <row r="693" spans="1:8">
      <c r="A693" t="s">
        <v>1698</v>
      </c>
      <c r="B693" t="s">
        <v>30</v>
      </c>
      <c r="C693">
        <v>2</v>
      </c>
      <c r="D693">
        <v>356</v>
      </c>
      <c r="E693">
        <v>1</v>
      </c>
      <c r="F693" t="s">
        <v>5401</v>
      </c>
      <c r="G693" t="b">
        <v>0</v>
      </c>
      <c r="H693" t="b">
        <v>0</v>
      </c>
    </row>
    <row r="694" spans="1:8">
      <c r="A694" t="s">
        <v>1698</v>
      </c>
      <c r="B694" t="s">
        <v>27</v>
      </c>
      <c r="C694">
        <v>2</v>
      </c>
      <c r="D694">
        <v>356</v>
      </c>
      <c r="E694">
        <v>1</v>
      </c>
      <c r="F694" t="s">
        <v>5010</v>
      </c>
      <c r="G694" t="b">
        <v>0</v>
      </c>
      <c r="H694" t="b">
        <v>0</v>
      </c>
    </row>
    <row r="695" spans="1:8">
      <c r="A695" t="s">
        <v>1700</v>
      </c>
      <c r="B695" t="s">
        <v>27</v>
      </c>
      <c r="C695">
        <v>2</v>
      </c>
      <c r="D695">
        <v>357</v>
      </c>
      <c r="E695">
        <v>1</v>
      </c>
      <c r="F695" t="s">
        <v>5533</v>
      </c>
      <c r="G695" t="b">
        <v>0</v>
      </c>
      <c r="H695" t="b">
        <v>0</v>
      </c>
    </row>
    <row r="696" spans="1:8">
      <c r="A696" t="s">
        <v>1699</v>
      </c>
      <c r="B696" t="s">
        <v>23</v>
      </c>
      <c r="C696">
        <v>2</v>
      </c>
      <c r="D696">
        <v>357</v>
      </c>
      <c r="E696">
        <v>1</v>
      </c>
      <c r="F696" t="s">
        <v>4874</v>
      </c>
      <c r="G696" t="b">
        <v>0</v>
      </c>
      <c r="H696" t="b">
        <v>0</v>
      </c>
    </row>
    <row r="697" spans="1:8">
      <c r="A697" t="s">
        <v>1700</v>
      </c>
      <c r="B697" t="s">
        <v>30</v>
      </c>
      <c r="C697">
        <v>2</v>
      </c>
      <c r="D697">
        <v>358</v>
      </c>
      <c r="E697">
        <v>1</v>
      </c>
      <c r="F697" t="s">
        <v>5267</v>
      </c>
      <c r="G697" t="b">
        <v>0</v>
      </c>
      <c r="H697" t="b">
        <v>0</v>
      </c>
    </row>
    <row r="698" spans="1:8">
      <c r="A698" t="s">
        <v>1700</v>
      </c>
      <c r="B698" t="s">
        <v>27</v>
      </c>
      <c r="C698">
        <v>2</v>
      </c>
      <c r="D698">
        <v>358</v>
      </c>
      <c r="E698">
        <v>1</v>
      </c>
      <c r="F698" t="s">
        <v>5532</v>
      </c>
      <c r="G698" t="b">
        <v>0</v>
      </c>
      <c r="H698" t="b">
        <v>0</v>
      </c>
    </row>
    <row r="699" spans="1:8">
      <c r="A699" t="s">
        <v>1700</v>
      </c>
      <c r="B699" t="s">
        <v>30</v>
      </c>
      <c r="C699">
        <v>2</v>
      </c>
      <c r="D699">
        <v>359</v>
      </c>
      <c r="E699">
        <v>1</v>
      </c>
      <c r="F699" t="s">
        <v>5270</v>
      </c>
      <c r="G699" t="b">
        <v>0</v>
      </c>
      <c r="H699" t="b">
        <v>0</v>
      </c>
    </row>
    <row r="700" spans="1:8">
      <c r="A700" t="s">
        <v>1700</v>
      </c>
      <c r="B700" t="s">
        <v>27</v>
      </c>
      <c r="C700">
        <v>2</v>
      </c>
      <c r="D700">
        <v>359</v>
      </c>
      <c r="E700">
        <v>1</v>
      </c>
      <c r="F700" t="s">
        <v>5546</v>
      </c>
      <c r="G700" t="b">
        <v>0</v>
      </c>
      <c r="H700" t="b">
        <v>0</v>
      </c>
    </row>
    <row r="701" spans="1:8">
      <c r="A701" t="s">
        <v>1702</v>
      </c>
      <c r="B701" t="s">
        <v>30</v>
      </c>
      <c r="C701">
        <v>2</v>
      </c>
      <c r="D701">
        <v>360</v>
      </c>
      <c r="E701">
        <v>1</v>
      </c>
      <c r="F701" t="s">
        <v>5220</v>
      </c>
      <c r="G701" t="b">
        <v>0</v>
      </c>
      <c r="H701" t="b">
        <v>0</v>
      </c>
    </row>
    <row r="702" spans="1:8">
      <c r="A702" t="s">
        <v>1702</v>
      </c>
      <c r="B702" t="s">
        <v>27</v>
      </c>
      <c r="C702">
        <v>2</v>
      </c>
      <c r="D702">
        <v>360</v>
      </c>
      <c r="E702">
        <v>1</v>
      </c>
      <c r="F702" t="s">
        <v>5151</v>
      </c>
      <c r="G702" t="b">
        <v>0</v>
      </c>
      <c r="H702" t="b">
        <v>0</v>
      </c>
    </row>
    <row r="703" spans="1:8">
      <c r="A703" t="s">
        <v>1698</v>
      </c>
      <c r="B703" t="s">
        <v>30</v>
      </c>
      <c r="C703">
        <v>2</v>
      </c>
      <c r="D703">
        <v>361</v>
      </c>
      <c r="E703">
        <v>1</v>
      </c>
      <c r="F703" t="s">
        <v>5395</v>
      </c>
      <c r="G703" t="b">
        <v>0</v>
      </c>
      <c r="H703" t="b">
        <v>0</v>
      </c>
    </row>
    <row r="704" spans="1:8">
      <c r="A704" t="s">
        <v>1698</v>
      </c>
      <c r="B704" t="s">
        <v>27</v>
      </c>
      <c r="C704">
        <v>2</v>
      </c>
      <c r="D704">
        <v>361</v>
      </c>
      <c r="E704">
        <v>1</v>
      </c>
      <c r="F704" t="s">
        <v>5006</v>
      </c>
      <c r="G704" t="b">
        <v>0</v>
      </c>
      <c r="H704" t="b">
        <v>0</v>
      </c>
    </row>
    <row r="705" spans="1:8">
      <c r="A705" t="s">
        <v>1701</v>
      </c>
      <c r="B705" t="s">
        <v>30</v>
      </c>
      <c r="C705">
        <v>2</v>
      </c>
      <c r="D705">
        <v>362</v>
      </c>
      <c r="E705">
        <v>1</v>
      </c>
      <c r="F705" t="s">
        <v>5456</v>
      </c>
      <c r="G705" t="b">
        <v>0</v>
      </c>
      <c r="H705" t="b">
        <v>0</v>
      </c>
    </row>
    <row r="706" spans="1:8">
      <c r="A706" t="s">
        <v>1701</v>
      </c>
      <c r="B706" t="s">
        <v>27</v>
      </c>
      <c r="C706">
        <v>2</v>
      </c>
      <c r="D706">
        <v>362</v>
      </c>
      <c r="E706">
        <v>1</v>
      </c>
      <c r="F706" t="s">
        <v>5083</v>
      </c>
      <c r="G706" t="b">
        <v>0</v>
      </c>
      <c r="H706" t="b">
        <v>0</v>
      </c>
    </row>
    <row r="707" spans="1:8">
      <c r="A707" t="s">
        <v>1701</v>
      </c>
      <c r="B707" t="s">
        <v>30</v>
      </c>
      <c r="C707">
        <v>1</v>
      </c>
      <c r="D707">
        <v>363</v>
      </c>
      <c r="E707">
        <v>1</v>
      </c>
      <c r="F707" t="s">
        <v>5438</v>
      </c>
      <c r="G707" t="b">
        <v>0</v>
      </c>
      <c r="H707" t="b">
        <v>0</v>
      </c>
    </row>
    <row r="708" spans="1:8">
      <c r="A708" t="s">
        <v>1701</v>
      </c>
      <c r="B708" t="s">
        <v>27</v>
      </c>
      <c r="C708">
        <v>1</v>
      </c>
      <c r="D708">
        <v>363</v>
      </c>
      <c r="E708">
        <v>1</v>
      </c>
      <c r="F708" t="s">
        <v>5067</v>
      </c>
      <c r="G708" t="b">
        <v>0</v>
      </c>
      <c r="H708" t="b">
        <v>0</v>
      </c>
    </row>
    <row r="709" spans="1:8">
      <c r="A709" t="s">
        <v>1702</v>
      </c>
      <c r="B709" t="s">
        <v>30</v>
      </c>
      <c r="C709">
        <v>1</v>
      </c>
      <c r="D709">
        <v>364</v>
      </c>
      <c r="E709">
        <v>1</v>
      </c>
      <c r="F709" t="s">
        <v>5649</v>
      </c>
      <c r="G709" t="b">
        <v>0</v>
      </c>
      <c r="H709" t="b">
        <v>0</v>
      </c>
    </row>
    <row r="710" spans="1:8">
      <c r="A710" t="s">
        <v>1702</v>
      </c>
      <c r="B710" t="s">
        <v>27</v>
      </c>
      <c r="C710">
        <v>1</v>
      </c>
      <c r="D710">
        <v>364</v>
      </c>
      <c r="E710">
        <v>1</v>
      </c>
      <c r="F710" t="s">
        <v>5135</v>
      </c>
      <c r="G710" t="b">
        <v>0</v>
      </c>
      <c r="H710" t="b">
        <v>0</v>
      </c>
    </row>
    <row r="711" spans="1:8">
      <c r="A711" t="s">
        <v>1698</v>
      </c>
      <c r="B711" t="s">
        <v>30</v>
      </c>
      <c r="C711">
        <v>1</v>
      </c>
      <c r="D711">
        <v>365</v>
      </c>
      <c r="E711">
        <v>1</v>
      </c>
      <c r="F711" t="s">
        <v>5382</v>
      </c>
      <c r="G711" t="b">
        <v>0</v>
      </c>
      <c r="H711" t="b">
        <v>0</v>
      </c>
    </row>
    <row r="712" spans="1:8">
      <c r="A712" t="s">
        <v>1698</v>
      </c>
      <c r="B712" t="s">
        <v>27</v>
      </c>
      <c r="C712">
        <v>1</v>
      </c>
      <c r="D712">
        <v>365</v>
      </c>
      <c r="E712">
        <v>1</v>
      </c>
      <c r="F712" t="s">
        <v>5364</v>
      </c>
      <c r="G712" t="b">
        <v>0</v>
      </c>
      <c r="H712" t="b">
        <v>0</v>
      </c>
    </row>
    <row r="713" spans="1:8">
      <c r="A713" t="s">
        <v>1700</v>
      </c>
      <c r="B713" t="s">
        <v>226</v>
      </c>
      <c r="C713">
        <v>4</v>
      </c>
      <c r="D713">
        <v>366</v>
      </c>
      <c r="E713">
        <v>2</v>
      </c>
      <c r="F713" t="s">
        <v>5798</v>
      </c>
      <c r="G713" t="b">
        <v>0</v>
      </c>
      <c r="H713" t="b">
        <v>0</v>
      </c>
    </row>
    <row r="714" spans="1:8">
      <c r="A714" t="s">
        <v>1700</v>
      </c>
      <c r="B714" t="s">
        <v>1719</v>
      </c>
      <c r="C714">
        <v>4</v>
      </c>
      <c r="D714">
        <v>366</v>
      </c>
      <c r="E714">
        <v>2</v>
      </c>
      <c r="F714" t="s">
        <v>5344</v>
      </c>
      <c r="G714" t="b">
        <v>0</v>
      </c>
      <c r="H714" t="b">
        <v>0</v>
      </c>
    </row>
    <row r="715" spans="1:8">
      <c r="A715" t="s">
        <v>1700</v>
      </c>
      <c r="B715" t="s">
        <v>30</v>
      </c>
      <c r="C715">
        <v>3</v>
      </c>
      <c r="D715">
        <v>367</v>
      </c>
      <c r="E715">
        <v>2</v>
      </c>
      <c r="F715" t="s">
        <v>1558</v>
      </c>
      <c r="G715" t="b">
        <v>0</v>
      </c>
      <c r="H715" t="b">
        <v>0</v>
      </c>
    </row>
    <row r="716" spans="1:8">
      <c r="A716" t="s">
        <v>1700</v>
      </c>
      <c r="B716" t="s">
        <v>27</v>
      </c>
      <c r="C716">
        <v>3</v>
      </c>
      <c r="D716">
        <v>367</v>
      </c>
      <c r="E716">
        <v>2</v>
      </c>
      <c r="F716" t="s">
        <v>5551</v>
      </c>
      <c r="G716" t="b">
        <v>0</v>
      </c>
      <c r="H716" t="b">
        <v>0</v>
      </c>
    </row>
    <row r="717" spans="1:8">
      <c r="A717" t="s">
        <v>1700</v>
      </c>
      <c r="B717" t="s">
        <v>30</v>
      </c>
      <c r="C717">
        <v>3</v>
      </c>
      <c r="D717">
        <v>368</v>
      </c>
      <c r="E717">
        <v>2</v>
      </c>
      <c r="F717" t="s">
        <v>5288</v>
      </c>
      <c r="G717" t="b">
        <v>0</v>
      </c>
      <c r="H717" t="b">
        <v>0</v>
      </c>
    </row>
    <row r="718" spans="1:8">
      <c r="A718" t="s">
        <v>1700</v>
      </c>
      <c r="B718" t="s">
        <v>27</v>
      </c>
      <c r="C718">
        <v>3</v>
      </c>
      <c r="D718">
        <v>368</v>
      </c>
      <c r="E718">
        <v>2</v>
      </c>
      <c r="F718" t="s">
        <v>5560</v>
      </c>
      <c r="G718" t="b">
        <v>0</v>
      </c>
      <c r="H718" t="b">
        <v>0</v>
      </c>
    </row>
    <row r="719" spans="1:8">
      <c r="A719" t="s">
        <v>1702</v>
      </c>
      <c r="B719" t="s">
        <v>30</v>
      </c>
      <c r="C719">
        <v>2</v>
      </c>
      <c r="D719">
        <v>369</v>
      </c>
      <c r="E719">
        <v>2</v>
      </c>
      <c r="F719" t="s">
        <v>1569</v>
      </c>
      <c r="G719" t="b">
        <v>0</v>
      </c>
      <c r="H719" t="b">
        <v>0</v>
      </c>
    </row>
    <row r="720" spans="1:8">
      <c r="A720" t="s">
        <v>1702</v>
      </c>
      <c r="B720" t="s">
        <v>27</v>
      </c>
      <c r="C720">
        <v>2</v>
      </c>
      <c r="D720">
        <v>369</v>
      </c>
      <c r="E720">
        <v>2</v>
      </c>
      <c r="F720" t="s">
        <v>5141</v>
      </c>
      <c r="G720" t="b">
        <v>0</v>
      </c>
      <c r="H720" t="b">
        <v>0</v>
      </c>
    </row>
    <row r="721" spans="1:8">
      <c r="A721" t="s">
        <v>1702</v>
      </c>
      <c r="B721" t="s">
        <v>30</v>
      </c>
      <c r="C721">
        <v>2</v>
      </c>
      <c r="D721">
        <v>370</v>
      </c>
      <c r="E721">
        <v>2</v>
      </c>
      <c r="F721" t="s">
        <v>5656</v>
      </c>
      <c r="G721" t="b">
        <v>0</v>
      </c>
      <c r="H721" t="b">
        <v>0</v>
      </c>
    </row>
    <row r="722" spans="1:8">
      <c r="A722" t="s">
        <v>1702</v>
      </c>
      <c r="B722" t="s">
        <v>27</v>
      </c>
      <c r="C722">
        <v>2</v>
      </c>
      <c r="D722">
        <v>370</v>
      </c>
      <c r="E722">
        <v>2</v>
      </c>
      <c r="F722" t="s">
        <v>5144</v>
      </c>
      <c r="G722" t="b">
        <v>0</v>
      </c>
      <c r="H722" t="b">
        <v>0</v>
      </c>
    </row>
    <row r="723" spans="1:8">
      <c r="A723" t="s">
        <v>1698</v>
      </c>
      <c r="B723" t="s">
        <v>30</v>
      </c>
      <c r="C723">
        <v>2</v>
      </c>
      <c r="D723">
        <v>371</v>
      </c>
      <c r="E723">
        <v>2</v>
      </c>
      <c r="F723" t="s">
        <v>5389</v>
      </c>
      <c r="G723" t="b">
        <v>0</v>
      </c>
      <c r="H723" t="b">
        <v>0</v>
      </c>
    </row>
    <row r="724" spans="1:8">
      <c r="A724" t="s">
        <v>1698</v>
      </c>
      <c r="B724" t="s">
        <v>27</v>
      </c>
      <c r="C724">
        <v>2</v>
      </c>
      <c r="D724">
        <v>371</v>
      </c>
      <c r="E724">
        <v>2</v>
      </c>
      <c r="F724" t="s">
        <v>5005</v>
      </c>
      <c r="G724" t="b">
        <v>0</v>
      </c>
      <c r="H724" t="b">
        <v>0</v>
      </c>
    </row>
    <row r="725" spans="1:8">
      <c r="A725" t="s">
        <v>1700</v>
      </c>
      <c r="B725" t="s">
        <v>30</v>
      </c>
      <c r="C725">
        <v>2</v>
      </c>
      <c r="D725">
        <v>372</v>
      </c>
      <c r="E725">
        <v>2</v>
      </c>
      <c r="F725" t="s">
        <v>5252</v>
      </c>
      <c r="G725" t="b">
        <v>0</v>
      </c>
      <c r="H725" t="b">
        <v>0</v>
      </c>
    </row>
    <row r="726" spans="1:8">
      <c r="A726" t="s">
        <v>1700</v>
      </c>
      <c r="B726" t="s">
        <v>27</v>
      </c>
      <c r="C726">
        <v>2</v>
      </c>
      <c r="D726">
        <v>372</v>
      </c>
      <c r="E726">
        <v>2</v>
      </c>
      <c r="F726" t="s">
        <v>5527</v>
      </c>
      <c r="G726" t="b">
        <v>0</v>
      </c>
      <c r="H726" t="b">
        <v>0</v>
      </c>
    </row>
    <row r="727" spans="1:8">
      <c r="A727" t="s">
        <v>1702</v>
      </c>
      <c r="B727" t="s">
        <v>30</v>
      </c>
      <c r="C727">
        <v>1</v>
      </c>
      <c r="D727">
        <v>373</v>
      </c>
      <c r="E727">
        <v>2</v>
      </c>
      <c r="F727" t="s">
        <v>5636</v>
      </c>
      <c r="G727" t="b">
        <v>0</v>
      </c>
      <c r="H727" t="b">
        <v>0</v>
      </c>
    </row>
    <row r="728" spans="1:8">
      <c r="A728" t="s">
        <v>1702</v>
      </c>
      <c r="B728" t="s">
        <v>27</v>
      </c>
      <c r="C728">
        <v>1</v>
      </c>
      <c r="D728">
        <v>373</v>
      </c>
      <c r="E728">
        <v>2</v>
      </c>
      <c r="F728" t="s">
        <v>5129</v>
      </c>
      <c r="G728" t="b">
        <v>0</v>
      </c>
      <c r="H728" t="b">
        <v>0</v>
      </c>
    </row>
    <row r="729" spans="1:8">
      <c r="A729" t="s">
        <v>1700</v>
      </c>
      <c r="B729" t="s">
        <v>30</v>
      </c>
      <c r="C729">
        <v>1</v>
      </c>
      <c r="D729">
        <v>374</v>
      </c>
      <c r="E729">
        <v>2</v>
      </c>
      <c r="F729" t="s">
        <v>1544</v>
      </c>
      <c r="G729" t="b">
        <v>0</v>
      </c>
      <c r="H729" t="b">
        <v>0</v>
      </c>
    </row>
    <row r="730" spans="1:8">
      <c r="A730" t="s">
        <v>1700</v>
      </c>
      <c r="B730" t="s">
        <v>27</v>
      </c>
      <c r="C730">
        <v>1</v>
      </c>
      <c r="D730">
        <v>374</v>
      </c>
      <c r="E730">
        <v>2</v>
      </c>
      <c r="F730" t="s">
        <v>5497</v>
      </c>
      <c r="G730" t="b">
        <v>0</v>
      </c>
      <c r="H730" t="b">
        <v>0</v>
      </c>
    </row>
    <row r="731" spans="1:8">
      <c r="A731" t="s">
        <v>1698</v>
      </c>
      <c r="B731" t="s">
        <v>30</v>
      </c>
      <c r="C731">
        <v>1</v>
      </c>
      <c r="D731">
        <v>375</v>
      </c>
      <c r="E731">
        <v>2</v>
      </c>
      <c r="F731" t="s">
        <v>5377</v>
      </c>
      <c r="G731" t="b">
        <v>0</v>
      </c>
      <c r="H731" t="b">
        <v>0</v>
      </c>
    </row>
    <row r="732" spans="1:8">
      <c r="A732" t="s">
        <v>1698</v>
      </c>
      <c r="B732" t="s">
        <v>27</v>
      </c>
      <c r="C732">
        <v>1</v>
      </c>
      <c r="D732">
        <v>375</v>
      </c>
      <c r="E732">
        <v>2</v>
      </c>
      <c r="F732" t="s">
        <v>5365</v>
      </c>
      <c r="G732" t="b">
        <v>0</v>
      </c>
      <c r="H732" t="b">
        <v>0</v>
      </c>
    </row>
    <row r="733" spans="1:8">
      <c r="A733" t="s">
        <v>1700</v>
      </c>
      <c r="B733" t="s">
        <v>30</v>
      </c>
      <c r="C733">
        <v>1</v>
      </c>
      <c r="D733">
        <v>376</v>
      </c>
      <c r="E733">
        <v>2</v>
      </c>
      <c r="F733" t="s">
        <v>5217</v>
      </c>
      <c r="G733" t="b">
        <v>0</v>
      </c>
      <c r="H733" t="b">
        <v>0</v>
      </c>
    </row>
    <row r="734" spans="1:8">
      <c r="A734" t="s">
        <v>1700</v>
      </c>
      <c r="B734" t="s">
        <v>27</v>
      </c>
      <c r="C734">
        <v>1</v>
      </c>
      <c r="D734">
        <v>376</v>
      </c>
      <c r="E734">
        <v>2</v>
      </c>
      <c r="F734" t="s">
        <v>5498</v>
      </c>
      <c r="G734" t="b">
        <v>0</v>
      </c>
      <c r="H734" t="b">
        <v>0</v>
      </c>
    </row>
    <row r="735" spans="1:8">
      <c r="A735" t="s">
        <v>1700</v>
      </c>
      <c r="B735" t="s">
        <v>27</v>
      </c>
      <c r="C735">
        <v>4</v>
      </c>
      <c r="D735">
        <v>377</v>
      </c>
      <c r="E735">
        <v>1</v>
      </c>
      <c r="F735" t="s">
        <v>5622</v>
      </c>
      <c r="G735" t="b">
        <v>0</v>
      </c>
      <c r="H735" t="b">
        <v>0</v>
      </c>
    </row>
    <row r="736" spans="1:8">
      <c r="A736" t="s">
        <v>1700</v>
      </c>
      <c r="B736" t="s">
        <v>23</v>
      </c>
      <c r="C736">
        <v>4</v>
      </c>
      <c r="D736">
        <v>377</v>
      </c>
      <c r="E736">
        <v>1</v>
      </c>
      <c r="F736" t="s">
        <v>4983</v>
      </c>
      <c r="G736" t="b">
        <v>0</v>
      </c>
      <c r="H736" t="b">
        <v>0</v>
      </c>
    </row>
    <row r="737" spans="1:8">
      <c r="A737" t="s">
        <v>1700</v>
      </c>
      <c r="B737" t="s">
        <v>23</v>
      </c>
      <c r="C737">
        <v>4</v>
      </c>
      <c r="D737">
        <v>378</v>
      </c>
      <c r="E737">
        <v>1</v>
      </c>
      <c r="F737" t="s">
        <v>4965</v>
      </c>
      <c r="G737" t="b">
        <v>0</v>
      </c>
      <c r="H737" t="b">
        <v>0</v>
      </c>
    </row>
    <row r="738" spans="1:8">
      <c r="A738" t="s">
        <v>1700</v>
      </c>
      <c r="B738" t="s">
        <v>226</v>
      </c>
      <c r="C738">
        <v>4</v>
      </c>
      <c r="D738">
        <v>378</v>
      </c>
      <c r="E738">
        <v>1</v>
      </c>
      <c r="F738" t="s">
        <v>5802</v>
      </c>
      <c r="G738" t="b">
        <v>0</v>
      </c>
      <c r="H738" t="b">
        <v>0</v>
      </c>
    </row>
    <row r="739" spans="1:8">
      <c r="A739" t="s">
        <v>1698</v>
      </c>
      <c r="B739" t="s">
        <v>27</v>
      </c>
      <c r="C739">
        <v>3</v>
      </c>
      <c r="D739">
        <v>379</v>
      </c>
      <c r="E739">
        <v>1</v>
      </c>
      <c r="F739" t="s">
        <v>1630</v>
      </c>
      <c r="G739" t="b">
        <v>0</v>
      </c>
      <c r="H739" t="b">
        <v>0</v>
      </c>
    </row>
    <row r="740" spans="1:8">
      <c r="A740" t="s">
        <v>1698</v>
      </c>
      <c r="B740" t="s">
        <v>23</v>
      </c>
      <c r="C740">
        <v>3</v>
      </c>
      <c r="D740">
        <v>379</v>
      </c>
      <c r="E740">
        <v>1</v>
      </c>
      <c r="F740" t="s">
        <v>5420</v>
      </c>
      <c r="G740" t="b">
        <v>0</v>
      </c>
      <c r="H740" t="b">
        <v>0</v>
      </c>
    </row>
    <row r="741" spans="1:8">
      <c r="A741" t="s">
        <v>1702</v>
      </c>
      <c r="B741" t="s">
        <v>30</v>
      </c>
      <c r="C741">
        <v>3</v>
      </c>
      <c r="D741">
        <v>380</v>
      </c>
      <c r="E741">
        <v>1</v>
      </c>
      <c r="F741" t="s">
        <v>5379</v>
      </c>
      <c r="G741" t="b">
        <v>0</v>
      </c>
      <c r="H741" t="b">
        <v>0</v>
      </c>
    </row>
    <row r="742" spans="1:8">
      <c r="A742" t="s">
        <v>1702</v>
      </c>
      <c r="B742" t="s">
        <v>27</v>
      </c>
      <c r="C742">
        <v>3</v>
      </c>
      <c r="D742">
        <v>380</v>
      </c>
      <c r="E742">
        <v>1</v>
      </c>
      <c r="F742" t="s">
        <v>5184</v>
      </c>
      <c r="G742" t="b">
        <v>0</v>
      </c>
      <c r="H742" t="b">
        <v>0</v>
      </c>
    </row>
    <row r="743" spans="1:8">
      <c r="A743" t="s">
        <v>1700</v>
      </c>
      <c r="B743" t="s">
        <v>27</v>
      </c>
      <c r="C743">
        <v>3</v>
      </c>
      <c r="D743">
        <v>381</v>
      </c>
      <c r="E743">
        <v>1</v>
      </c>
      <c r="F743" t="s">
        <v>5570</v>
      </c>
      <c r="G743" t="b">
        <v>0</v>
      </c>
      <c r="H743" t="b">
        <v>0</v>
      </c>
    </row>
    <row r="744" spans="1:8">
      <c r="A744" t="s">
        <v>1700</v>
      </c>
      <c r="B744" t="s">
        <v>23</v>
      </c>
      <c r="C744">
        <v>3</v>
      </c>
      <c r="D744">
        <v>381</v>
      </c>
      <c r="E744">
        <v>1</v>
      </c>
      <c r="F744" t="s">
        <v>4958</v>
      </c>
      <c r="G744" t="b">
        <v>0</v>
      </c>
      <c r="H744" t="b">
        <v>0</v>
      </c>
    </row>
    <row r="745" spans="1:8">
      <c r="A745" t="s">
        <v>1700</v>
      </c>
      <c r="B745" t="s">
        <v>27</v>
      </c>
      <c r="C745">
        <v>2</v>
      </c>
      <c r="D745">
        <v>382</v>
      </c>
      <c r="E745">
        <v>1</v>
      </c>
      <c r="F745" t="s">
        <v>5550</v>
      </c>
      <c r="G745" t="b">
        <v>0</v>
      </c>
      <c r="H745" t="b">
        <v>0</v>
      </c>
    </row>
    <row r="746" spans="1:8">
      <c r="A746" t="s">
        <v>1700</v>
      </c>
      <c r="B746" t="s">
        <v>23</v>
      </c>
      <c r="C746">
        <v>2</v>
      </c>
      <c r="D746">
        <v>382</v>
      </c>
      <c r="E746">
        <v>1</v>
      </c>
      <c r="F746" t="s">
        <v>4941</v>
      </c>
      <c r="G746" t="b">
        <v>0</v>
      </c>
      <c r="H746" t="b">
        <v>0</v>
      </c>
    </row>
    <row r="747" spans="1:8">
      <c r="A747" t="s">
        <v>1702</v>
      </c>
      <c r="B747" t="s">
        <v>30</v>
      </c>
      <c r="C747">
        <v>2</v>
      </c>
      <c r="D747">
        <v>383</v>
      </c>
      <c r="E747">
        <v>1</v>
      </c>
      <c r="F747" t="s">
        <v>5665</v>
      </c>
      <c r="G747" t="b">
        <v>0</v>
      </c>
      <c r="H747" t="b">
        <v>0</v>
      </c>
    </row>
    <row r="748" spans="1:8">
      <c r="A748" t="s">
        <v>1702</v>
      </c>
      <c r="B748" t="s">
        <v>27</v>
      </c>
      <c r="C748">
        <v>2</v>
      </c>
      <c r="D748">
        <v>383</v>
      </c>
      <c r="E748">
        <v>1</v>
      </c>
      <c r="F748" t="s">
        <v>5145</v>
      </c>
      <c r="G748" t="b">
        <v>0</v>
      </c>
      <c r="H748" t="b">
        <v>0</v>
      </c>
    </row>
    <row r="749" spans="1:8">
      <c r="A749" t="s">
        <v>1700</v>
      </c>
      <c r="B749" t="s">
        <v>30</v>
      </c>
      <c r="C749">
        <v>1</v>
      </c>
      <c r="D749">
        <v>384</v>
      </c>
      <c r="E749">
        <v>1</v>
      </c>
      <c r="F749" t="s">
        <v>1545</v>
      </c>
      <c r="G749" t="b">
        <v>0</v>
      </c>
      <c r="H749" t="b">
        <v>0</v>
      </c>
    </row>
    <row r="750" spans="1:8">
      <c r="A750" t="s">
        <v>1700</v>
      </c>
      <c r="B750" t="s">
        <v>27</v>
      </c>
      <c r="C750">
        <v>1</v>
      </c>
      <c r="D750">
        <v>384</v>
      </c>
      <c r="E750">
        <v>1</v>
      </c>
      <c r="F750" t="s">
        <v>5511</v>
      </c>
      <c r="G750" t="b">
        <v>0</v>
      </c>
      <c r="H750" t="b">
        <v>0</v>
      </c>
    </row>
    <row r="751" spans="1:8">
      <c r="A751" t="s">
        <v>1702</v>
      </c>
      <c r="B751" t="s">
        <v>30</v>
      </c>
      <c r="C751">
        <v>1</v>
      </c>
      <c r="D751">
        <v>385</v>
      </c>
      <c r="E751">
        <v>1</v>
      </c>
      <c r="F751" t="s">
        <v>5645</v>
      </c>
      <c r="G751" t="b">
        <v>0</v>
      </c>
      <c r="H751" t="b">
        <v>0</v>
      </c>
    </row>
    <row r="752" spans="1:8">
      <c r="A752" t="s">
        <v>1702</v>
      </c>
      <c r="B752" t="s">
        <v>27</v>
      </c>
      <c r="C752">
        <v>1</v>
      </c>
      <c r="D752">
        <v>385</v>
      </c>
      <c r="E752">
        <v>1</v>
      </c>
      <c r="F752" t="s">
        <v>5133</v>
      </c>
      <c r="G752" t="b">
        <v>0</v>
      </c>
      <c r="H752" t="b">
        <v>0</v>
      </c>
    </row>
    <row r="753" spans="1:8">
      <c r="A753" t="s">
        <v>1702</v>
      </c>
      <c r="B753" t="s">
        <v>30</v>
      </c>
      <c r="C753">
        <v>4</v>
      </c>
      <c r="D753">
        <v>386</v>
      </c>
      <c r="E753">
        <v>2</v>
      </c>
      <c r="F753" t="s">
        <v>5839</v>
      </c>
      <c r="G753" t="b">
        <v>0</v>
      </c>
      <c r="H753" t="b">
        <v>0</v>
      </c>
    </row>
    <row r="754" spans="1:8">
      <c r="A754" t="s">
        <v>1702</v>
      </c>
      <c r="B754" t="s">
        <v>27</v>
      </c>
      <c r="C754">
        <v>4</v>
      </c>
      <c r="D754">
        <v>386</v>
      </c>
      <c r="E754">
        <v>2</v>
      </c>
      <c r="F754" t="s">
        <v>5187</v>
      </c>
      <c r="G754" t="b">
        <v>0</v>
      </c>
      <c r="H754" t="b">
        <v>0</v>
      </c>
    </row>
    <row r="755" spans="1:8">
      <c r="A755" t="s">
        <v>1698</v>
      </c>
      <c r="B755" t="s">
        <v>27</v>
      </c>
      <c r="C755">
        <v>4</v>
      </c>
      <c r="D755">
        <v>387</v>
      </c>
      <c r="E755">
        <v>2</v>
      </c>
      <c r="F755" t="s">
        <v>5041</v>
      </c>
      <c r="G755" t="b">
        <v>0</v>
      </c>
      <c r="H755" t="b">
        <v>0</v>
      </c>
    </row>
    <row r="756" spans="1:8">
      <c r="A756" t="s">
        <v>1698</v>
      </c>
      <c r="B756" t="s">
        <v>23</v>
      </c>
      <c r="C756">
        <v>4</v>
      </c>
      <c r="D756">
        <v>387</v>
      </c>
      <c r="E756">
        <v>2</v>
      </c>
      <c r="F756" t="s">
        <v>5427</v>
      </c>
      <c r="G756" t="b">
        <v>0</v>
      </c>
      <c r="H756" t="b">
        <v>0</v>
      </c>
    </row>
    <row r="757" spans="1:8">
      <c r="A757" t="s">
        <v>1700</v>
      </c>
      <c r="B757" t="s">
        <v>27</v>
      </c>
      <c r="C757">
        <v>2</v>
      </c>
      <c r="D757">
        <v>388</v>
      </c>
      <c r="E757">
        <v>2</v>
      </c>
      <c r="F757" t="s">
        <v>5520</v>
      </c>
      <c r="G757" t="b">
        <v>0</v>
      </c>
      <c r="H757" t="b">
        <v>0</v>
      </c>
    </row>
    <row r="758" spans="1:8">
      <c r="A758" t="s">
        <v>1700</v>
      </c>
      <c r="B758" t="s">
        <v>23</v>
      </c>
      <c r="C758">
        <v>2</v>
      </c>
      <c r="D758">
        <v>388</v>
      </c>
      <c r="E758">
        <v>2</v>
      </c>
      <c r="F758" t="s">
        <v>4931</v>
      </c>
      <c r="G758" t="b">
        <v>0</v>
      </c>
      <c r="H758" t="b">
        <v>0</v>
      </c>
    </row>
    <row r="759" spans="1:8">
      <c r="A759" t="s">
        <v>1700</v>
      </c>
      <c r="B759" t="s">
        <v>30</v>
      </c>
      <c r="C759">
        <v>1</v>
      </c>
      <c r="D759">
        <v>389</v>
      </c>
      <c r="E759">
        <v>2</v>
      </c>
      <c r="F759" t="s">
        <v>5208</v>
      </c>
      <c r="G759" t="b">
        <v>0</v>
      </c>
      <c r="H759" t="b">
        <v>0</v>
      </c>
    </row>
    <row r="760" spans="1:8">
      <c r="A760" t="s">
        <v>1700</v>
      </c>
      <c r="B760" t="s">
        <v>27</v>
      </c>
      <c r="C760">
        <v>1</v>
      </c>
      <c r="D760">
        <v>389</v>
      </c>
      <c r="E760">
        <v>2</v>
      </c>
      <c r="F760" t="s">
        <v>5494</v>
      </c>
      <c r="G760" t="b">
        <v>0</v>
      </c>
      <c r="H760" t="b">
        <v>0</v>
      </c>
    </row>
    <row r="761" spans="1:8">
      <c r="A761" t="s">
        <v>1700</v>
      </c>
      <c r="B761" t="s">
        <v>30</v>
      </c>
      <c r="C761">
        <v>4</v>
      </c>
      <c r="D761">
        <v>390</v>
      </c>
      <c r="E761">
        <v>1</v>
      </c>
      <c r="F761" t="s">
        <v>5333</v>
      </c>
      <c r="G761" t="b">
        <v>0</v>
      </c>
      <c r="H761" t="b">
        <v>0</v>
      </c>
    </row>
    <row r="762" spans="1:8">
      <c r="A762" t="s">
        <v>1700</v>
      </c>
      <c r="B762" t="s">
        <v>27</v>
      </c>
      <c r="C762">
        <v>4</v>
      </c>
      <c r="D762">
        <v>390</v>
      </c>
      <c r="E762">
        <v>1</v>
      </c>
      <c r="F762" t="s">
        <v>1594</v>
      </c>
      <c r="G762" t="b">
        <v>0</v>
      </c>
      <c r="H762" t="b">
        <v>0</v>
      </c>
    </row>
    <row r="763" spans="1:8">
      <c r="A763" t="s">
        <v>1702</v>
      </c>
      <c r="B763" t="s">
        <v>27</v>
      </c>
      <c r="C763">
        <v>4</v>
      </c>
      <c r="D763">
        <v>391</v>
      </c>
      <c r="E763">
        <v>1</v>
      </c>
      <c r="F763" t="s">
        <v>1634</v>
      </c>
      <c r="G763" t="b">
        <v>0</v>
      </c>
      <c r="H763" t="b">
        <v>0</v>
      </c>
    </row>
    <row r="764" spans="1:8">
      <c r="A764" t="s">
        <v>1702</v>
      </c>
      <c r="B764" t="s">
        <v>23</v>
      </c>
      <c r="C764">
        <v>4</v>
      </c>
      <c r="D764">
        <v>391</v>
      </c>
      <c r="E764">
        <v>1</v>
      </c>
      <c r="F764" t="s">
        <v>132</v>
      </c>
      <c r="G764" t="b">
        <v>0</v>
      </c>
      <c r="H764" t="b">
        <v>0</v>
      </c>
    </row>
    <row r="765" spans="1:8">
      <c r="A765" t="s">
        <v>1700</v>
      </c>
      <c r="B765" t="s">
        <v>23</v>
      </c>
      <c r="C765">
        <v>4</v>
      </c>
      <c r="D765">
        <v>392</v>
      </c>
      <c r="E765">
        <v>1</v>
      </c>
      <c r="F765" t="s">
        <v>1527</v>
      </c>
      <c r="G765" t="b">
        <v>0</v>
      </c>
      <c r="H765" t="b">
        <v>0</v>
      </c>
    </row>
    <row r="766" spans="1:8">
      <c r="A766" t="s">
        <v>1700</v>
      </c>
      <c r="B766" t="s">
        <v>226</v>
      </c>
      <c r="C766">
        <v>4</v>
      </c>
      <c r="D766">
        <v>392</v>
      </c>
      <c r="E766">
        <v>1</v>
      </c>
      <c r="F766" t="s">
        <v>5804</v>
      </c>
      <c r="G766" t="b">
        <v>0</v>
      </c>
      <c r="H766" t="b">
        <v>0</v>
      </c>
    </row>
    <row r="767" spans="1:8">
      <c r="A767" t="s">
        <v>1700</v>
      </c>
      <c r="B767" t="s">
        <v>27</v>
      </c>
      <c r="C767">
        <v>4</v>
      </c>
      <c r="D767">
        <v>393</v>
      </c>
      <c r="E767">
        <v>1</v>
      </c>
      <c r="F767" t="s">
        <v>1639</v>
      </c>
      <c r="G767" t="b">
        <v>0</v>
      </c>
      <c r="H767" t="b">
        <v>0</v>
      </c>
    </row>
    <row r="768" spans="1:8">
      <c r="A768" t="s">
        <v>1700</v>
      </c>
      <c r="B768" t="s">
        <v>23</v>
      </c>
      <c r="C768">
        <v>4</v>
      </c>
      <c r="D768">
        <v>393</v>
      </c>
      <c r="E768">
        <v>1</v>
      </c>
      <c r="F768" t="s">
        <v>215</v>
      </c>
      <c r="G768" t="b">
        <v>0</v>
      </c>
      <c r="H768" t="b">
        <v>0</v>
      </c>
    </row>
    <row r="769" spans="1:8">
      <c r="A769" t="s">
        <v>1702</v>
      </c>
      <c r="B769" t="s">
        <v>27</v>
      </c>
      <c r="C769">
        <v>3</v>
      </c>
      <c r="D769">
        <v>394</v>
      </c>
      <c r="E769">
        <v>1</v>
      </c>
      <c r="F769" t="s">
        <v>1630</v>
      </c>
      <c r="G769" t="b">
        <v>0</v>
      </c>
      <c r="H769" t="b">
        <v>0</v>
      </c>
    </row>
    <row r="770" spans="1:8">
      <c r="A770" t="s">
        <v>1702</v>
      </c>
      <c r="B770" t="s">
        <v>23</v>
      </c>
      <c r="C770">
        <v>3</v>
      </c>
      <c r="D770">
        <v>394</v>
      </c>
      <c r="E770">
        <v>1</v>
      </c>
      <c r="F770" t="s">
        <v>1624</v>
      </c>
      <c r="G770" t="b">
        <v>0</v>
      </c>
      <c r="H770" t="b">
        <v>0</v>
      </c>
    </row>
    <row r="771" spans="1:8">
      <c r="A771" t="s">
        <v>1700</v>
      </c>
      <c r="B771" t="s">
        <v>30</v>
      </c>
      <c r="C771">
        <v>3</v>
      </c>
      <c r="D771">
        <v>395</v>
      </c>
      <c r="E771">
        <v>1</v>
      </c>
      <c r="F771" t="s">
        <v>175</v>
      </c>
      <c r="G771" t="b">
        <v>0</v>
      </c>
      <c r="H771" t="b">
        <v>0</v>
      </c>
    </row>
    <row r="772" spans="1:8">
      <c r="A772" t="s">
        <v>1702</v>
      </c>
      <c r="B772" t="s">
        <v>30</v>
      </c>
      <c r="C772">
        <v>3</v>
      </c>
      <c r="D772">
        <v>395</v>
      </c>
      <c r="E772">
        <v>1</v>
      </c>
      <c r="F772" t="s">
        <v>168</v>
      </c>
      <c r="G772" t="b">
        <v>0</v>
      </c>
      <c r="H772" t="b">
        <v>0</v>
      </c>
    </row>
    <row r="773" spans="1:8">
      <c r="A773" t="s">
        <v>1700</v>
      </c>
      <c r="B773" t="s">
        <v>23</v>
      </c>
      <c r="C773">
        <v>3</v>
      </c>
      <c r="D773">
        <v>396</v>
      </c>
      <c r="E773">
        <v>1</v>
      </c>
      <c r="F773" t="s">
        <v>4966</v>
      </c>
      <c r="G773" t="b">
        <v>0</v>
      </c>
      <c r="H773" t="b">
        <v>0</v>
      </c>
    </row>
    <row r="774" spans="1:8">
      <c r="A774" t="s">
        <v>1700</v>
      </c>
      <c r="B774" t="s">
        <v>226</v>
      </c>
      <c r="C774">
        <v>3</v>
      </c>
      <c r="D774">
        <v>396</v>
      </c>
      <c r="E774">
        <v>1</v>
      </c>
      <c r="F774" t="s">
        <v>1662</v>
      </c>
      <c r="G774" t="b">
        <v>0</v>
      </c>
      <c r="H774" t="b">
        <v>0</v>
      </c>
    </row>
    <row r="775" spans="1:8">
      <c r="A775" t="s">
        <v>1701</v>
      </c>
      <c r="B775" t="s">
        <v>27</v>
      </c>
      <c r="C775">
        <v>3</v>
      </c>
      <c r="D775">
        <v>397</v>
      </c>
      <c r="E775">
        <v>1</v>
      </c>
      <c r="F775" t="s">
        <v>1635</v>
      </c>
      <c r="G775" t="b">
        <v>0</v>
      </c>
      <c r="H775" t="b">
        <v>0</v>
      </c>
    </row>
    <row r="776" spans="1:8">
      <c r="A776" t="s">
        <v>1701</v>
      </c>
      <c r="B776" t="s">
        <v>23</v>
      </c>
      <c r="C776">
        <v>3</v>
      </c>
      <c r="D776">
        <v>397</v>
      </c>
      <c r="E776">
        <v>1</v>
      </c>
      <c r="F776" t="s">
        <v>1618</v>
      </c>
      <c r="G776" t="b">
        <v>0</v>
      </c>
      <c r="H776" t="b">
        <v>0</v>
      </c>
    </row>
    <row r="777" spans="1:8">
      <c r="A777" t="s">
        <v>1701</v>
      </c>
      <c r="B777" t="s">
        <v>30</v>
      </c>
      <c r="C777">
        <v>3</v>
      </c>
      <c r="D777">
        <v>398</v>
      </c>
      <c r="E777">
        <v>1</v>
      </c>
      <c r="F777" t="s">
        <v>5462</v>
      </c>
      <c r="G777" t="b">
        <v>0</v>
      </c>
      <c r="H777" t="b">
        <v>0</v>
      </c>
    </row>
    <row r="778" spans="1:8">
      <c r="A778" t="s">
        <v>1701</v>
      </c>
      <c r="B778" t="s">
        <v>27</v>
      </c>
      <c r="C778">
        <v>3</v>
      </c>
      <c r="D778">
        <v>398</v>
      </c>
      <c r="E778">
        <v>1</v>
      </c>
      <c r="F778" t="s">
        <v>1592</v>
      </c>
      <c r="G778" t="b">
        <v>0</v>
      </c>
      <c r="H778" t="b">
        <v>0</v>
      </c>
    </row>
    <row r="779" spans="1:8">
      <c r="A779" t="s">
        <v>1700</v>
      </c>
      <c r="B779" t="s">
        <v>30</v>
      </c>
      <c r="C779">
        <v>3</v>
      </c>
      <c r="D779">
        <v>399</v>
      </c>
      <c r="E779">
        <v>1</v>
      </c>
      <c r="F779" t="s">
        <v>129</v>
      </c>
      <c r="G779" t="b">
        <v>0</v>
      </c>
      <c r="H779" t="b">
        <v>0</v>
      </c>
    </row>
    <row r="780" spans="1:8">
      <c r="A780" t="s">
        <v>1698</v>
      </c>
      <c r="B780" t="s">
        <v>30</v>
      </c>
      <c r="C780">
        <v>3</v>
      </c>
      <c r="D780">
        <v>399</v>
      </c>
      <c r="E780">
        <v>1</v>
      </c>
      <c r="F780" t="s">
        <v>170</v>
      </c>
      <c r="G780" t="b">
        <v>0</v>
      </c>
      <c r="H780" t="b">
        <v>0</v>
      </c>
    </row>
    <row r="781" spans="1:8">
      <c r="A781" t="s">
        <v>1698</v>
      </c>
      <c r="B781" t="s">
        <v>30</v>
      </c>
      <c r="C781">
        <v>2</v>
      </c>
      <c r="D781">
        <v>400</v>
      </c>
      <c r="E781">
        <v>1</v>
      </c>
      <c r="F781" t="s">
        <v>1574</v>
      </c>
      <c r="G781" t="b">
        <v>0</v>
      </c>
      <c r="H781" t="b">
        <v>0</v>
      </c>
    </row>
    <row r="782" spans="1:8">
      <c r="A782" t="s">
        <v>1699</v>
      </c>
      <c r="B782" t="s">
        <v>23</v>
      </c>
      <c r="C782">
        <v>2</v>
      </c>
      <c r="D782">
        <v>400</v>
      </c>
      <c r="E782">
        <v>1</v>
      </c>
      <c r="F782" t="s">
        <v>131</v>
      </c>
      <c r="G782" t="b">
        <v>0</v>
      </c>
      <c r="H782" t="b">
        <v>0</v>
      </c>
    </row>
    <row r="783" spans="1:8">
      <c r="A783" t="s">
        <v>1701</v>
      </c>
      <c r="B783" t="s">
        <v>30</v>
      </c>
      <c r="C783">
        <v>2</v>
      </c>
      <c r="D783">
        <v>401</v>
      </c>
      <c r="E783">
        <v>1</v>
      </c>
      <c r="F783" t="s">
        <v>173</v>
      </c>
      <c r="G783" t="b">
        <v>0</v>
      </c>
      <c r="H783" t="b">
        <v>0</v>
      </c>
    </row>
    <row r="784" spans="1:8">
      <c r="A784" t="s">
        <v>1701</v>
      </c>
      <c r="B784" t="s">
        <v>27</v>
      </c>
      <c r="C784">
        <v>2</v>
      </c>
      <c r="D784">
        <v>401</v>
      </c>
      <c r="E784">
        <v>1</v>
      </c>
      <c r="F784" t="s">
        <v>182</v>
      </c>
      <c r="G784" t="b">
        <v>0</v>
      </c>
      <c r="H784" t="b">
        <v>0</v>
      </c>
    </row>
    <row r="785" spans="1:8">
      <c r="A785" t="s">
        <v>1700</v>
      </c>
      <c r="B785" t="s">
        <v>30</v>
      </c>
      <c r="C785">
        <v>2</v>
      </c>
      <c r="D785">
        <v>402</v>
      </c>
      <c r="E785">
        <v>1</v>
      </c>
      <c r="F785" t="s">
        <v>1581</v>
      </c>
      <c r="G785" t="b">
        <v>0</v>
      </c>
      <c r="H785" t="b">
        <v>0</v>
      </c>
    </row>
    <row r="786" spans="1:8">
      <c r="A786" t="s">
        <v>1702</v>
      </c>
      <c r="B786" t="s">
        <v>30</v>
      </c>
      <c r="C786">
        <v>2</v>
      </c>
      <c r="D786">
        <v>402</v>
      </c>
      <c r="E786">
        <v>1</v>
      </c>
      <c r="F786" t="s">
        <v>163</v>
      </c>
      <c r="G786" t="b">
        <v>0</v>
      </c>
      <c r="H786" t="b">
        <v>0</v>
      </c>
    </row>
    <row r="787" spans="1:8">
      <c r="A787" t="s">
        <v>1700</v>
      </c>
      <c r="B787" t="s">
        <v>30</v>
      </c>
      <c r="C787">
        <v>1</v>
      </c>
      <c r="D787">
        <v>403</v>
      </c>
      <c r="E787">
        <v>1</v>
      </c>
      <c r="F787" t="s">
        <v>173</v>
      </c>
      <c r="G787" t="b">
        <v>0</v>
      </c>
      <c r="H787" t="b">
        <v>0</v>
      </c>
    </row>
    <row r="788" spans="1:8">
      <c r="A788" t="s">
        <v>1698</v>
      </c>
      <c r="B788" t="s">
        <v>30</v>
      </c>
      <c r="C788">
        <v>1</v>
      </c>
      <c r="D788">
        <v>403</v>
      </c>
      <c r="E788">
        <v>1</v>
      </c>
      <c r="F788" t="s">
        <v>164</v>
      </c>
      <c r="G788" t="b">
        <v>0</v>
      </c>
      <c r="H788" t="b">
        <v>0</v>
      </c>
    </row>
    <row r="789" spans="1:8">
      <c r="A789" t="s">
        <v>1702</v>
      </c>
      <c r="B789" t="s">
        <v>30</v>
      </c>
      <c r="C789">
        <v>1</v>
      </c>
      <c r="D789">
        <v>404</v>
      </c>
      <c r="E789">
        <v>1</v>
      </c>
      <c r="F789" t="s">
        <v>5650</v>
      </c>
      <c r="G789" t="b">
        <v>0</v>
      </c>
      <c r="H789" t="b">
        <v>0</v>
      </c>
    </row>
    <row r="790" spans="1:8">
      <c r="A790" t="s">
        <v>1702</v>
      </c>
      <c r="B790" t="s">
        <v>27</v>
      </c>
      <c r="C790">
        <v>1</v>
      </c>
      <c r="D790">
        <v>404</v>
      </c>
      <c r="E790">
        <v>1</v>
      </c>
      <c r="F790" t="s">
        <v>210</v>
      </c>
      <c r="G790" t="b">
        <v>0</v>
      </c>
      <c r="H790" t="b">
        <v>0</v>
      </c>
    </row>
    <row r="791" spans="1:8">
      <c r="A791" t="s">
        <v>1700</v>
      </c>
      <c r="B791" t="s">
        <v>27</v>
      </c>
      <c r="C791">
        <v>1</v>
      </c>
      <c r="D791">
        <v>405</v>
      </c>
      <c r="E791">
        <v>1</v>
      </c>
      <c r="F791" t="s">
        <v>181</v>
      </c>
      <c r="G791" t="b">
        <v>0</v>
      </c>
      <c r="H791" t="b">
        <v>0</v>
      </c>
    </row>
    <row r="792" spans="1:8">
      <c r="A792" t="s">
        <v>1698</v>
      </c>
      <c r="B792" t="s">
        <v>27</v>
      </c>
      <c r="C792">
        <v>1</v>
      </c>
      <c r="D792">
        <v>405</v>
      </c>
      <c r="E792">
        <v>1</v>
      </c>
      <c r="F792" t="s">
        <v>176</v>
      </c>
      <c r="G792" t="b">
        <v>0</v>
      </c>
      <c r="H792" t="b">
        <v>0</v>
      </c>
    </row>
    <row r="793" spans="1:8">
      <c r="A793" t="s">
        <v>1700</v>
      </c>
      <c r="B793" t="s">
        <v>30</v>
      </c>
      <c r="C793">
        <v>3</v>
      </c>
      <c r="D793">
        <v>406</v>
      </c>
      <c r="E793">
        <v>2</v>
      </c>
      <c r="F793" t="s">
        <v>171</v>
      </c>
      <c r="G793" t="b">
        <v>0</v>
      </c>
      <c r="H793" t="b">
        <v>0</v>
      </c>
    </row>
    <row r="794" spans="1:8">
      <c r="A794" t="s">
        <v>1700</v>
      </c>
      <c r="B794" t="s">
        <v>27</v>
      </c>
      <c r="C794">
        <v>3</v>
      </c>
      <c r="D794">
        <v>406</v>
      </c>
      <c r="E794">
        <v>2</v>
      </c>
      <c r="F794" t="s">
        <v>209</v>
      </c>
      <c r="G794" t="b">
        <v>0</v>
      </c>
      <c r="H794" t="b">
        <v>0</v>
      </c>
    </row>
    <row r="795" spans="1:8">
      <c r="A795" t="s">
        <v>1699</v>
      </c>
      <c r="B795" t="s">
        <v>23</v>
      </c>
      <c r="C795">
        <v>3</v>
      </c>
      <c r="D795">
        <v>407</v>
      </c>
      <c r="E795">
        <v>2</v>
      </c>
      <c r="F795" t="s">
        <v>4884</v>
      </c>
      <c r="G795" t="b">
        <v>0</v>
      </c>
      <c r="H795" t="b">
        <v>0</v>
      </c>
    </row>
    <row r="796" spans="1:8">
      <c r="A796" t="s">
        <v>1699</v>
      </c>
      <c r="B796" t="s">
        <v>226</v>
      </c>
      <c r="C796">
        <v>3</v>
      </c>
      <c r="D796">
        <v>407</v>
      </c>
      <c r="E796">
        <v>2</v>
      </c>
      <c r="F796" t="s">
        <v>5727</v>
      </c>
      <c r="G796" t="b">
        <v>0</v>
      </c>
      <c r="H796" t="b">
        <v>0</v>
      </c>
    </row>
    <row r="797" spans="1:8">
      <c r="A797" t="s">
        <v>1700</v>
      </c>
      <c r="B797" t="s">
        <v>30</v>
      </c>
      <c r="C797">
        <v>3</v>
      </c>
      <c r="D797">
        <v>408</v>
      </c>
      <c r="E797">
        <v>2</v>
      </c>
      <c r="F797" t="s">
        <v>170</v>
      </c>
      <c r="G797" t="b">
        <v>0</v>
      </c>
      <c r="H797" t="b">
        <v>0</v>
      </c>
    </row>
    <row r="798" spans="1:8">
      <c r="A798" t="s">
        <v>1698</v>
      </c>
      <c r="B798" t="s">
        <v>30</v>
      </c>
      <c r="C798">
        <v>3</v>
      </c>
      <c r="D798">
        <v>408</v>
      </c>
      <c r="E798">
        <v>2</v>
      </c>
      <c r="F798" t="s">
        <v>1574</v>
      </c>
      <c r="G798" t="b">
        <v>0</v>
      </c>
      <c r="H798" t="b">
        <v>0</v>
      </c>
    </row>
    <row r="799" spans="1:8">
      <c r="A799" t="s">
        <v>1702</v>
      </c>
      <c r="B799" t="s">
        <v>30</v>
      </c>
      <c r="C799">
        <v>2</v>
      </c>
      <c r="D799">
        <v>409</v>
      </c>
      <c r="E799">
        <v>2</v>
      </c>
      <c r="F799" t="s">
        <v>1562</v>
      </c>
      <c r="G799" t="b">
        <v>0</v>
      </c>
      <c r="H799" t="b">
        <v>0</v>
      </c>
    </row>
    <row r="800" spans="1:8">
      <c r="A800" t="s">
        <v>1702</v>
      </c>
      <c r="B800" t="s">
        <v>27</v>
      </c>
      <c r="C800">
        <v>2</v>
      </c>
      <c r="D800">
        <v>409</v>
      </c>
      <c r="E800">
        <v>2</v>
      </c>
      <c r="F800" t="s">
        <v>5061</v>
      </c>
      <c r="G800" t="b">
        <v>0</v>
      </c>
      <c r="H800" t="b">
        <v>0</v>
      </c>
    </row>
    <row r="801" spans="1:8">
      <c r="A801" t="s">
        <v>1702</v>
      </c>
      <c r="B801" t="s">
        <v>30</v>
      </c>
      <c r="C801">
        <v>1</v>
      </c>
      <c r="D801">
        <v>410</v>
      </c>
      <c r="E801">
        <v>2</v>
      </c>
      <c r="F801" t="s">
        <v>1540</v>
      </c>
      <c r="G801" t="b">
        <v>0</v>
      </c>
      <c r="H801" t="b">
        <v>0</v>
      </c>
    </row>
    <row r="802" spans="1:8">
      <c r="A802" t="s">
        <v>1702</v>
      </c>
      <c r="B802" t="s">
        <v>27</v>
      </c>
      <c r="C802">
        <v>1</v>
      </c>
      <c r="D802">
        <v>410</v>
      </c>
      <c r="E802">
        <v>2</v>
      </c>
      <c r="F802" t="s">
        <v>219</v>
      </c>
      <c r="G802" t="b">
        <v>0</v>
      </c>
      <c r="H802" t="b">
        <v>0</v>
      </c>
    </row>
    <row r="803" spans="1:8">
      <c r="A803" t="s">
        <v>1700</v>
      </c>
      <c r="B803" t="s">
        <v>30</v>
      </c>
      <c r="C803">
        <v>1</v>
      </c>
      <c r="D803">
        <v>411</v>
      </c>
      <c r="E803">
        <v>2</v>
      </c>
      <c r="F803" t="s">
        <v>166</v>
      </c>
      <c r="G803" t="b">
        <v>0</v>
      </c>
      <c r="H803" t="b">
        <v>0</v>
      </c>
    </row>
    <row r="804" spans="1:8">
      <c r="A804" t="s">
        <v>1700</v>
      </c>
      <c r="B804" t="s">
        <v>27</v>
      </c>
      <c r="C804">
        <v>1</v>
      </c>
      <c r="D804">
        <v>411</v>
      </c>
      <c r="E804">
        <v>2</v>
      </c>
      <c r="F804" t="s">
        <v>178</v>
      </c>
      <c r="G804" t="b">
        <v>0</v>
      </c>
      <c r="H804" t="b">
        <v>0</v>
      </c>
    </row>
    <row r="805" spans="1:8">
      <c r="A805" t="s">
        <v>1700</v>
      </c>
      <c r="B805" t="s">
        <v>27</v>
      </c>
      <c r="C805">
        <v>4</v>
      </c>
      <c r="D805">
        <v>412</v>
      </c>
      <c r="E805">
        <v>1</v>
      </c>
      <c r="F805" t="s">
        <v>5602</v>
      </c>
      <c r="G805" t="b">
        <v>0</v>
      </c>
      <c r="H805" t="b">
        <v>0</v>
      </c>
    </row>
    <row r="806" spans="1:8">
      <c r="A806" t="s">
        <v>1700</v>
      </c>
      <c r="B806" t="s">
        <v>23</v>
      </c>
      <c r="C806">
        <v>4</v>
      </c>
      <c r="D806">
        <v>412</v>
      </c>
      <c r="E806">
        <v>1</v>
      </c>
      <c r="F806" t="s">
        <v>4966</v>
      </c>
      <c r="G806" t="b">
        <v>0</v>
      </c>
      <c r="H806" t="b">
        <v>0</v>
      </c>
    </row>
    <row r="807" spans="1:8">
      <c r="A807" t="s">
        <v>1700</v>
      </c>
      <c r="B807" t="s">
        <v>27</v>
      </c>
      <c r="C807">
        <v>3</v>
      </c>
      <c r="D807">
        <v>413</v>
      </c>
      <c r="E807">
        <v>1</v>
      </c>
      <c r="F807" t="s">
        <v>1595</v>
      </c>
      <c r="G807" t="b">
        <v>0</v>
      </c>
      <c r="H807" t="b">
        <v>0</v>
      </c>
    </row>
    <row r="808" spans="1:8">
      <c r="A808" t="s">
        <v>1700</v>
      </c>
      <c r="B808" t="s">
        <v>23</v>
      </c>
      <c r="C808">
        <v>3</v>
      </c>
      <c r="D808">
        <v>413</v>
      </c>
      <c r="E808">
        <v>1</v>
      </c>
      <c r="F808" t="s">
        <v>138</v>
      </c>
      <c r="G808" t="b">
        <v>0</v>
      </c>
      <c r="H808" t="b">
        <v>0</v>
      </c>
    </row>
    <row r="809" spans="1:8">
      <c r="A809" t="s">
        <v>1698</v>
      </c>
      <c r="B809" t="s">
        <v>30</v>
      </c>
      <c r="C809">
        <v>3</v>
      </c>
      <c r="D809">
        <v>414</v>
      </c>
      <c r="E809">
        <v>1</v>
      </c>
      <c r="F809" t="s">
        <v>129</v>
      </c>
      <c r="G809" t="b">
        <v>0</v>
      </c>
      <c r="H809" t="b">
        <v>0</v>
      </c>
    </row>
    <row r="810" spans="1:8">
      <c r="A810" t="s">
        <v>1699</v>
      </c>
      <c r="B810" t="s">
        <v>23</v>
      </c>
      <c r="C810">
        <v>3</v>
      </c>
      <c r="D810">
        <v>414</v>
      </c>
      <c r="E810">
        <v>1</v>
      </c>
      <c r="F810" t="s">
        <v>1623</v>
      </c>
      <c r="G810" t="b">
        <v>0</v>
      </c>
      <c r="H810" t="b">
        <v>0</v>
      </c>
    </row>
    <row r="811" spans="1:8">
      <c r="A811" t="s">
        <v>1700</v>
      </c>
      <c r="B811" t="s">
        <v>27</v>
      </c>
      <c r="C811">
        <v>2</v>
      </c>
      <c r="D811">
        <v>415</v>
      </c>
      <c r="E811">
        <v>1</v>
      </c>
      <c r="F811" t="s">
        <v>172</v>
      </c>
      <c r="G811" t="b">
        <v>0</v>
      </c>
      <c r="H811" t="b">
        <v>0</v>
      </c>
    </row>
    <row r="812" spans="1:8">
      <c r="A812" t="s">
        <v>1700</v>
      </c>
      <c r="B812" t="s">
        <v>23</v>
      </c>
      <c r="C812">
        <v>2</v>
      </c>
      <c r="D812">
        <v>415</v>
      </c>
      <c r="E812">
        <v>1</v>
      </c>
      <c r="F812" t="s">
        <v>1532</v>
      </c>
      <c r="G812" t="b">
        <v>0</v>
      </c>
      <c r="H812" t="b">
        <v>0</v>
      </c>
    </row>
    <row r="813" spans="1:8">
      <c r="A813" t="s">
        <v>1700</v>
      </c>
      <c r="B813" t="s">
        <v>30</v>
      </c>
      <c r="C813">
        <v>1</v>
      </c>
      <c r="D813">
        <v>416</v>
      </c>
      <c r="E813">
        <v>1</v>
      </c>
      <c r="F813" t="s">
        <v>166</v>
      </c>
      <c r="G813" t="b">
        <v>0</v>
      </c>
      <c r="H813" t="b">
        <v>0</v>
      </c>
    </row>
    <row r="814" spans="1:8">
      <c r="A814" t="s">
        <v>1700</v>
      </c>
      <c r="B814" t="s">
        <v>27</v>
      </c>
      <c r="C814">
        <v>1</v>
      </c>
      <c r="D814">
        <v>416</v>
      </c>
      <c r="E814">
        <v>1</v>
      </c>
      <c r="F814" t="s">
        <v>177</v>
      </c>
      <c r="G814" t="b">
        <v>0</v>
      </c>
      <c r="H814" t="b">
        <v>0</v>
      </c>
    </row>
    <row r="815" spans="1:8">
      <c r="A815" t="s">
        <v>1702</v>
      </c>
      <c r="B815" t="s">
        <v>27</v>
      </c>
      <c r="C815">
        <v>1</v>
      </c>
      <c r="D815">
        <v>417</v>
      </c>
      <c r="E815">
        <v>1</v>
      </c>
      <c r="F815" t="s">
        <v>217</v>
      </c>
      <c r="G815" t="b">
        <v>0</v>
      </c>
      <c r="H815" t="b">
        <v>0</v>
      </c>
    </row>
    <row r="816" spans="1:8">
      <c r="A816" t="s">
        <v>1700</v>
      </c>
      <c r="B816" t="s">
        <v>27</v>
      </c>
      <c r="C816">
        <v>1</v>
      </c>
      <c r="D816">
        <v>418</v>
      </c>
      <c r="E816">
        <v>1</v>
      </c>
      <c r="F816" t="s">
        <v>177</v>
      </c>
      <c r="G816" t="b">
        <v>0</v>
      </c>
      <c r="H816" t="b">
        <v>0</v>
      </c>
    </row>
    <row r="817" spans="1:8">
      <c r="A817" t="s">
        <v>1702</v>
      </c>
      <c r="B817" t="s">
        <v>30</v>
      </c>
      <c r="C817">
        <v>4</v>
      </c>
      <c r="D817">
        <v>419</v>
      </c>
      <c r="E817">
        <v>2</v>
      </c>
      <c r="F817" t="s">
        <v>164</v>
      </c>
      <c r="G817" t="b">
        <v>0</v>
      </c>
      <c r="H817" t="b">
        <v>0</v>
      </c>
    </row>
    <row r="818" spans="1:8">
      <c r="A818" t="s">
        <v>1702</v>
      </c>
      <c r="B818" t="s">
        <v>27</v>
      </c>
      <c r="C818">
        <v>4</v>
      </c>
      <c r="D818">
        <v>419</v>
      </c>
      <c r="E818">
        <v>2</v>
      </c>
      <c r="F818" t="s">
        <v>5069</v>
      </c>
      <c r="G818" t="b">
        <v>0</v>
      </c>
      <c r="H818" t="b">
        <v>0</v>
      </c>
    </row>
    <row r="819" spans="1:8">
      <c r="A819" t="s">
        <v>1700</v>
      </c>
      <c r="B819" t="s">
        <v>30</v>
      </c>
      <c r="C819">
        <v>4</v>
      </c>
      <c r="D819">
        <v>420</v>
      </c>
      <c r="E819">
        <v>2</v>
      </c>
      <c r="F819" t="s">
        <v>1581</v>
      </c>
      <c r="G819" t="b">
        <v>0</v>
      </c>
      <c r="H819" t="b">
        <v>0</v>
      </c>
    </row>
    <row r="820" spans="1:8">
      <c r="A820" t="s">
        <v>1700</v>
      </c>
      <c r="B820" t="s">
        <v>27</v>
      </c>
      <c r="C820">
        <v>4</v>
      </c>
      <c r="D820">
        <v>420</v>
      </c>
      <c r="E820">
        <v>2</v>
      </c>
      <c r="F820" t="s">
        <v>172</v>
      </c>
      <c r="G820" t="b">
        <v>0</v>
      </c>
      <c r="H820" t="b">
        <v>0</v>
      </c>
    </row>
    <row r="821" spans="1:8">
      <c r="A821" t="s">
        <v>1702</v>
      </c>
      <c r="B821" t="s">
        <v>30</v>
      </c>
      <c r="C821">
        <v>2</v>
      </c>
      <c r="D821">
        <v>421</v>
      </c>
      <c r="E821">
        <v>2</v>
      </c>
      <c r="F821" t="s">
        <v>162</v>
      </c>
      <c r="G821" t="b">
        <v>0</v>
      </c>
      <c r="H821" t="b">
        <v>0</v>
      </c>
    </row>
    <row r="822" spans="1:8">
      <c r="A822" t="s">
        <v>1702</v>
      </c>
      <c r="B822" t="s">
        <v>27</v>
      </c>
      <c r="C822">
        <v>2</v>
      </c>
      <c r="D822">
        <v>421</v>
      </c>
      <c r="E822">
        <v>2</v>
      </c>
      <c r="F822" t="s">
        <v>211</v>
      </c>
      <c r="G822" t="b">
        <v>0</v>
      </c>
      <c r="H822" t="b">
        <v>0</v>
      </c>
    </row>
    <row r="823" spans="1:8">
      <c r="A823" t="s">
        <v>1699</v>
      </c>
      <c r="B823" t="s">
        <v>23</v>
      </c>
      <c r="C823">
        <v>2</v>
      </c>
      <c r="D823">
        <v>422</v>
      </c>
      <c r="E823">
        <v>2</v>
      </c>
      <c r="F823" t="s">
        <v>4864</v>
      </c>
      <c r="G823" t="b">
        <v>0</v>
      </c>
      <c r="H823" t="b">
        <v>0</v>
      </c>
    </row>
    <row r="824" spans="1:8">
      <c r="A824" t="s">
        <v>1700</v>
      </c>
      <c r="B824" t="s">
        <v>27</v>
      </c>
      <c r="C824">
        <v>1</v>
      </c>
      <c r="D824">
        <v>423</v>
      </c>
      <c r="E824">
        <v>2</v>
      </c>
      <c r="F824" t="s">
        <v>178</v>
      </c>
      <c r="G824" t="b">
        <v>0</v>
      </c>
      <c r="H824" t="b">
        <v>0</v>
      </c>
    </row>
    <row r="825" spans="1:8">
      <c r="A825" t="s">
        <v>1699</v>
      </c>
      <c r="B825" t="s">
        <v>23</v>
      </c>
      <c r="C825">
        <v>1</v>
      </c>
      <c r="D825">
        <v>423</v>
      </c>
      <c r="E825">
        <v>2</v>
      </c>
      <c r="F825" t="s">
        <v>1622</v>
      </c>
      <c r="G825" t="b">
        <v>0</v>
      </c>
      <c r="H825" t="b">
        <v>0</v>
      </c>
    </row>
    <row r="826" spans="1:8">
      <c r="A826" t="s">
        <v>1701</v>
      </c>
      <c r="B826" t="s">
        <v>23</v>
      </c>
      <c r="C826">
        <v>4</v>
      </c>
      <c r="D826">
        <v>424</v>
      </c>
      <c r="E826">
        <v>1</v>
      </c>
      <c r="F826" t="s">
        <v>1610</v>
      </c>
      <c r="G826" t="b">
        <v>0</v>
      </c>
      <c r="H826" t="b">
        <v>0</v>
      </c>
    </row>
    <row r="827" spans="1:8">
      <c r="A827" t="s">
        <v>1699</v>
      </c>
      <c r="B827" t="s">
        <v>23</v>
      </c>
      <c r="C827">
        <v>4</v>
      </c>
      <c r="D827">
        <v>424</v>
      </c>
      <c r="E827">
        <v>1</v>
      </c>
      <c r="F827" t="s">
        <v>196</v>
      </c>
      <c r="G827" t="b">
        <v>0</v>
      </c>
      <c r="H827" t="b">
        <v>0</v>
      </c>
    </row>
    <row r="828" spans="1:8">
      <c r="A828" t="s">
        <v>1700</v>
      </c>
      <c r="B828" t="s">
        <v>30</v>
      </c>
      <c r="C828">
        <v>3</v>
      </c>
      <c r="D828">
        <v>425</v>
      </c>
      <c r="E828">
        <v>1</v>
      </c>
      <c r="F828" t="s">
        <v>129</v>
      </c>
      <c r="G828" t="b">
        <v>0</v>
      </c>
      <c r="H828" t="b">
        <v>0</v>
      </c>
    </row>
    <row r="829" spans="1:8">
      <c r="A829" t="s">
        <v>1700</v>
      </c>
      <c r="B829" t="s">
        <v>27</v>
      </c>
      <c r="C829">
        <v>3</v>
      </c>
      <c r="D829">
        <v>425</v>
      </c>
      <c r="E829">
        <v>1</v>
      </c>
      <c r="F829" t="s">
        <v>127</v>
      </c>
      <c r="G829" t="b">
        <v>0</v>
      </c>
      <c r="H829" t="b">
        <v>0</v>
      </c>
    </row>
    <row r="830" spans="1:8">
      <c r="A830" t="s">
        <v>1700</v>
      </c>
      <c r="B830" t="s">
        <v>30</v>
      </c>
      <c r="C830">
        <v>4</v>
      </c>
      <c r="D830">
        <v>426</v>
      </c>
      <c r="E830">
        <v>1</v>
      </c>
      <c r="F830" t="s">
        <v>5337</v>
      </c>
      <c r="G830" t="b">
        <v>0</v>
      </c>
      <c r="H830" t="b">
        <v>0</v>
      </c>
    </row>
    <row r="831" spans="1:8">
      <c r="A831" t="s">
        <v>1698</v>
      </c>
      <c r="B831" t="s">
        <v>30</v>
      </c>
      <c r="C831">
        <v>4</v>
      </c>
      <c r="D831">
        <v>426</v>
      </c>
      <c r="E831">
        <v>1</v>
      </c>
      <c r="F831" t="s">
        <v>175</v>
      </c>
      <c r="G831" t="b">
        <v>0</v>
      </c>
      <c r="H831" t="b">
        <v>0</v>
      </c>
    </row>
    <row r="832" spans="1:8">
      <c r="A832" t="s">
        <v>1698</v>
      </c>
      <c r="B832" t="s">
        <v>30</v>
      </c>
      <c r="C832">
        <v>1</v>
      </c>
      <c r="D832">
        <v>427</v>
      </c>
      <c r="E832">
        <v>1</v>
      </c>
      <c r="F832" t="s">
        <v>5384</v>
      </c>
      <c r="G832" t="b">
        <v>0</v>
      </c>
      <c r="H832" t="b">
        <v>0</v>
      </c>
    </row>
    <row r="833" spans="1:8">
      <c r="A833" t="s">
        <v>1698</v>
      </c>
      <c r="B833" t="s">
        <v>27</v>
      </c>
      <c r="C833">
        <v>1</v>
      </c>
      <c r="D833">
        <v>427</v>
      </c>
      <c r="E833">
        <v>1</v>
      </c>
      <c r="F833" t="s">
        <v>176</v>
      </c>
      <c r="G833" t="b">
        <v>0</v>
      </c>
      <c r="H833" t="b">
        <v>0</v>
      </c>
    </row>
    <row r="834" spans="1:8">
      <c r="A834" t="s">
        <v>1702</v>
      </c>
      <c r="B834" t="s">
        <v>27</v>
      </c>
      <c r="C834">
        <v>1</v>
      </c>
      <c r="D834">
        <v>428</v>
      </c>
      <c r="E834">
        <v>2</v>
      </c>
      <c r="F834" t="s">
        <v>193</v>
      </c>
      <c r="G834" t="b">
        <v>0</v>
      </c>
      <c r="H834" t="b">
        <v>0</v>
      </c>
    </row>
    <row r="835" spans="1:8">
      <c r="A835" t="s">
        <v>1699</v>
      </c>
      <c r="B835" t="s">
        <v>23</v>
      </c>
      <c r="C835">
        <v>1</v>
      </c>
      <c r="D835">
        <v>428</v>
      </c>
      <c r="E835">
        <v>2</v>
      </c>
      <c r="F835" t="s">
        <v>4849</v>
      </c>
      <c r="G835" t="b">
        <v>0</v>
      </c>
      <c r="H835" t="b">
        <v>0</v>
      </c>
    </row>
    <row r="836" spans="1:8">
      <c r="A836" t="s">
        <v>1700</v>
      </c>
      <c r="B836" t="s">
        <v>30</v>
      </c>
      <c r="C836">
        <v>1</v>
      </c>
      <c r="D836">
        <v>429</v>
      </c>
      <c r="E836">
        <v>2</v>
      </c>
      <c r="F836" t="s">
        <v>166</v>
      </c>
      <c r="G836" t="b">
        <v>0</v>
      </c>
      <c r="H836" t="b">
        <v>0</v>
      </c>
    </row>
    <row r="837" spans="1:8">
      <c r="A837" t="s">
        <v>1700</v>
      </c>
      <c r="B837" t="s">
        <v>27</v>
      </c>
      <c r="C837">
        <v>1</v>
      </c>
      <c r="D837">
        <v>429</v>
      </c>
      <c r="E837">
        <v>2</v>
      </c>
      <c r="F837" t="s">
        <v>177</v>
      </c>
      <c r="G837" t="b">
        <v>0</v>
      </c>
      <c r="H837" t="b">
        <v>0</v>
      </c>
    </row>
    <row r="838" spans="1:8">
      <c r="A838" t="s">
        <v>1702</v>
      </c>
      <c r="B838" t="s">
        <v>27</v>
      </c>
      <c r="C838">
        <v>1</v>
      </c>
      <c r="D838">
        <v>430</v>
      </c>
      <c r="E838">
        <v>2</v>
      </c>
      <c r="F838" t="s">
        <v>216</v>
      </c>
      <c r="G838" t="b">
        <v>0</v>
      </c>
      <c r="H838" t="b">
        <v>0</v>
      </c>
    </row>
    <row r="839" spans="1:8">
      <c r="A839" t="s">
        <v>1700</v>
      </c>
      <c r="B839" t="s">
        <v>23</v>
      </c>
      <c r="C839">
        <v>3</v>
      </c>
      <c r="D839">
        <v>431</v>
      </c>
      <c r="E839">
        <v>1</v>
      </c>
      <c r="F839" t="s">
        <v>1607</v>
      </c>
      <c r="G839" t="b">
        <v>0</v>
      </c>
      <c r="H839" t="b">
        <v>0</v>
      </c>
    </row>
    <row r="840" spans="1:8">
      <c r="A840" t="s">
        <v>1700</v>
      </c>
      <c r="B840" t="s">
        <v>226</v>
      </c>
      <c r="C840">
        <v>3</v>
      </c>
      <c r="D840">
        <v>431</v>
      </c>
      <c r="E840">
        <v>1</v>
      </c>
      <c r="F840" t="s">
        <v>5773</v>
      </c>
      <c r="G840" t="b">
        <v>0</v>
      </c>
      <c r="H840" t="b">
        <v>0</v>
      </c>
    </row>
    <row r="841" spans="1:8">
      <c r="A841" t="s">
        <v>1698</v>
      </c>
      <c r="B841" t="s">
        <v>30</v>
      </c>
      <c r="C841">
        <v>1</v>
      </c>
      <c r="D841">
        <v>432</v>
      </c>
      <c r="E841">
        <v>1</v>
      </c>
      <c r="F841" t="s">
        <v>163</v>
      </c>
      <c r="G841" t="b">
        <v>0</v>
      </c>
      <c r="H841" t="b">
        <v>0</v>
      </c>
    </row>
    <row r="842" spans="1:8">
      <c r="A842" t="s">
        <v>1698</v>
      </c>
      <c r="B842" t="s">
        <v>27</v>
      </c>
      <c r="C842">
        <v>1</v>
      </c>
      <c r="D842">
        <v>432</v>
      </c>
      <c r="E842">
        <v>1</v>
      </c>
      <c r="F842" t="s">
        <v>211</v>
      </c>
      <c r="G842" t="b">
        <v>0</v>
      </c>
      <c r="H842" t="b">
        <v>0</v>
      </c>
    </row>
    <row r="843" spans="1:8">
      <c r="A843" t="s">
        <v>1700</v>
      </c>
      <c r="B843" t="s">
        <v>23</v>
      </c>
      <c r="C843">
        <v>2</v>
      </c>
      <c r="D843">
        <v>433</v>
      </c>
      <c r="E843">
        <v>2</v>
      </c>
      <c r="F843" t="s">
        <v>1615</v>
      </c>
      <c r="G843" t="b">
        <v>0</v>
      </c>
      <c r="H843" t="b">
        <v>0</v>
      </c>
    </row>
    <row r="844" spans="1:8">
      <c r="A844" t="s">
        <v>1702</v>
      </c>
      <c r="B844" t="s">
        <v>27</v>
      </c>
      <c r="C844">
        <v>4</v>
      </c>
      <c r="D844">
        <v>434</v>
      </c>
      <c r="E844">
        <v>1</v>
      </c>
      <c r="F844" t="s">
        <v>1629</v>
      </c>
      <c r="G844" t="b">
        <v>0</v>
      </c>
      <c r="H844" t="b">
        <v>0</v>
      </c>
    </row>
    <row r="845" spans="1:8">
      <c r="A845" t="s">
        <v>1702</v>
      </c>
      <c r="B845" t="s">
        <v>23</v>
      </c>
      <c r="C845">
        <v>4</v>
      </c>
      <c r="D845">
        <v>434</v>
      </c>
      <c r="E845">
        <v>1</v>
      </c>
      <c r="F845" t="s">
        <v>5717</v>
      </c>
      <c r="G845" t="b">
        <v>0</v>
      </c>
      <c r="H845" t="b">
        <v>0</v>
      </c>
    </row>
    <row r="846" spans="1:8">
      <c r="A846" t="s">
        <v>1701</v>
      </c>
      <c r="B846" t="s">
        <v>30</v>
      </c>
      <c r="C846">
        <v>4</v>
      </c>
      <c r="D846">
        <v>435</v>
      </c>
      <c r="E846">
        <v>1</v>
      </c>
      <c r="F846" t="s">
        <v>5292</v>
      </c>
      <c r="G846" t="b">
        <v>0</v>
      </c>
      <c r="H846" t="b">
        <v>0</v>
      </c>
    </row>
    <row r="847" spans="1:8">
      <c r="A847" t="s">
        <v>1701</v>
      </c>
      <c r="B847" t="s">
        <v>27</v>
      </c>
      <c r="C847">
        <v>4</v>
      </c>
      <c r="D847">
        <v>435</v>
      </c>
      <c r="E847">
        <v>1</v>
      </c>
      <c r="F847" t="s">
        <v>179</v>
      </c>
      <c r="G847" t="b">
        <v>0</v>
      </c>
      <c r="H847" t="b">
        <v>0</v>
      </c>
    </row>
    <row r="848" spans="1:8">
      <c r="A848" t="s">
        <v>1702</v>
      </c>
      <c r="B848" t="s">
        <v>30</v>
      </c>
      <c r="C848">
        <v>3</v>
      </c>
      <c r="D848">
        <v>436</v>
      </c>
      <c r="E848">
        <v>1</v>
      </c>
      <c r="F848" t="s">
        <v>164</v>
      </c>
      <c r="G848" t="b">
        <v>0</v>
      </c>
      <c r="H848" t="b">
        <v>0</v>
      </c>
    </row>
    <row r="849" spans="1:8">
      <c r="A849" t="s">
        <v>1701</v>
      </c>
      <c r="B849" t="s">
        <v>30</v>
      </c>
      <c r="C849">
        <v>3</v>
      </c>
      <c r="D849">
        <v>437</v>
      </c>
      <c r="E849">
        <v>1</v>
      </c>
      <c r="F849" t="s">
        <v>1579</v>
      </c>
      <c r="G849" t="b">
        <v>0</v>
      </c>
      <c r="H849" t="b">
        <v>0</v>
      </c>
    </row>
    <row r="850" spans="1:8">
      <c r="A850" t="s">
        <v>1701</v>
      </c>
      <c r="B850" t="s">
        <v>27</v>
      </c>
      <c r="C850">
        <v>1</v>
      </c>
      <c r="D850">
        <v>438</v>
      </c>
      <c r="E850">
        <v>1</v>
      </c>
      <c r="F850" t="s">
        <v>5372</v>
      </c>
      <c r="G850" t="b">
        <v>0</v>
      </c>
      <c r="H850" t="b">
        <v>0</v>
      </c>
    </row>
    <row r="851" spans="1:8">
      <c r="A851" t="s">
        <v>1700</v>
      </c>
      <c r="B851" t="s">
        <v>30</v>
      </c>
      <c r="C851">
        <v>4</v>
      </c>
      <c r="D851">
        <v>439</v>
      </c>
      <c r="E851">
        <v>2</v>
      </c>
      <c r="F851" t="s">
        <v>129</v>
      </c>
      <c r="G851" t="b">
        <v>0</v>
      </c>
      <c r="H851" t="b">
        <v>0</v>
      </c>
    </row>
    <row r="852" spans="1:8">
      <c r="A852" t="s">
        <v>1700</v>
      </c>
      <c r="B852" t="s">
        <v>27</v>
      </c>
      <c r="C852">
        <v>4</v>
      </c>
      <c r="D852">
        <v>439</v>
      </c>
      <c r="E852">
        <v>2</v>
      </c>
      <c r="F852" t="s">
        <v>5564</v>
      </c>
      <c r="G852" t="b">
        <v>0</v>
      </c>
      <c r="H852" t="b">
        <v>0</v>
      </c>
    </row>
    <row r="853" spans="1:8">
      <c r="A853" t="s">
        <v>1701</v>
      </c>
      <c r="B853" t="s">
        <v>30</v>
      </c>
      <c r="C853">
        <v>4</v>
      </c>
      <c r="D853">
        <v>440</v>
      </c>
      <c r="E853">
        <v>2</v>
      </c>
      <c r="F853" t="s">
        <v>5300</v>
      </c>
      <c r="G853" t="b">
        <v>0</v>
      </c>
      <c r="H853" t="b">
        <v>0</v>
      </c>
    </row>
    <row r="854" spans="1:8">
      <c r="A854" t="s">
        <v>1701</v>
      </c>
      <c r="B854" t="s">
        <v>27</v>
      </c>
      <c r="C854">
        <v>4</v>
      </c>
      <c r="D854">
        <v>440</v>
      </c>
      <c r="E854">
        <v>2</v>
      </c>
      <c r="F854" t="s">
        <v>5112</v>
      </c>
      <c r="G854" t="b">
        <v>0</v>
      </c>
      <c r="H854" t="b">
        <v>0</v>
      </c>
    </row>
    <row r="855" spans="1:8">
      <c r="A855" t="s">
        <v>1701</v>
      </c>
      <c r="B855" t="s">
        <v>30</v>
      </c>
      <c r="C855">
        <v>4</v>
      </c>
      <c r="D855">
        <v>441</v>
      </c>
      <c r="E855">
        <v>2</v>
      </c>
      <c r="F855" t="s">
        <v>1572</v>
      </c>
      <c r="G855" t="b">
        <v>0</v>
      </c>
      <c r="H855" t="b">
        <v>0</v>
      </c>
    </row>
    <row r="856" spans="1:8">
      <c r="A856" t="s">
        <v>1700</v>
      </c>
      <c r="B856" t="s">
        <v>23</v>
      </c>
      <c r="C856">
        <v>4</v>
      </c>
      <c r="D856">
        <v>442</v>
      </c>
      <c r="E856">
        <v>2</v>
      </c>
      <c r="F856" t="s">
        <v>4981</v>
      </c>
      <c r="G856" t="b">
        <v>0</v>
      </c>
      <c r="H856" t="b">
        <v>0</v>
      </c>
    </row>
    <row r="857" spans="1:8">
      <c r="A857" t="s">
        <v>1700</v>
      </c>
      <c r="B857" t="s">
        <v>226</v>
      </c>
      <c r="C857">
        <v>4</v>
      </c>
      <c r="D857">
        <v>442</v>
      </c>
      <c r="E857">
        <v>2</v>
      </c>
      <c r="F857" t="s">
        <v>5795</v>
      </c>
      <c r="G857" t="b">
        <v>0</v>
      </c>
      <c r="H857" t="b">
        <v>0</v>
      </c>
    </row>
    <row r="858" spans="1:8">
      <c r="A858" t="s">
        <v>1701</v>
      </c>
      <c r="B858" t="s">
        <v>27</v>
      </c>
      <c r="C858">
        <v>4</v>
      </c>
      <c r="D858">
        <v>443</v>
      </c>
      <c r="E858">
        <v>2</v>
      </c>
      <c r="F858" t="s">
        <v>5114</v>
      </c>
      <c r="G858" t="b">
        <v>0</v>
      </c>
      <c r="H858" t="b">
        <v>0</v>
      </c>
    </row>
    <row r="859" spans="1:8">
      <c r="A859" t="s">
        <v>1701</v>
      </c>
      <c r="B859" t="s">
        <v>23</v>
      </c>
      <c r="C859">
        <v>4</v>
      </c>
      <c r="D859">
        <v>443</v>
      </c>
      <c r="E859">
        <v>2</v>
      </c>
      <c r="F859" t="s">
        <v>1614</v>
      </c>
      <c r="G859" t="b">
        <v>0</v>
      </c>
      <c r="H859" t="b">
        <v>0</v>
      </c>
    </row>
    <row r="860" spans="1:8">
      <c r="A860" t="s">
        <v>1701</v>
      </c>
      <c r="B860" t="s">
        <v>27</v>
      </c>
      <c r="C860">
        <v>4</v>
      </c>
      <c r="D860">
        <v>444</v>
      </c>
      <c r="E860">
        <v>2</v>
      </c>
      <c r="F860" t="s">
        <v>5110</v>
      </c>
      <c r="G860" t="b">
        <v>0</v>
      </c>
      <c r="H860" t="b">
        <v>0</v>
      </c>
    </row>
    <row r="861" spans="1:8">
      <c r="A861" t="s">
        <v>1701</v>
      </c>
      <c r="B861" t="s">
        <v>23</v>
      </c>
      <c r="C861">
        <v>4</v>
      </c>
      <c r="D861">
        <v>444</v>
      </c>
      <c r="E861">
        <v>2</v>
      </c>
      <c r="F861" t="s">
        <v>5837</v>
      </c>
      <c r="G861" t="b">
        <v>0</v>
      </c>
      <c r="H861" t="b">
        <v>0</v>
      </c>
    </row>
    <row r="862" spans="1:8">
      <c r="A862" t="s">
        <v>1701</v>
      </c>
      <c r="B862" t="s">
        <v>23</v>
      </c>
      <c r="C862">
        <v>3</v>
      </c>
      <c r="D862">
        <v>445</v>
      </c>
      <c r="E862">
        <v>2</v>
      </c>
      <c r="F862" t="s">
        <v>5467</v>
      </c>
      <c r="G862" t="b">
        <v>0</v>
      </c>
      <c r="H862" t="b">
        <v>0</v>
      </c>
    </row>
    <row r="863" spans="1:8">
      <c r="A863" t="s">
        <v>1702</v>
      </c>
      <c r="B863" t="s">
        <v>23</v>
      </c>
      <c r="C863">
        <v>3</v>
      </c>
      <c r="D863">
        <v>446</v>
      </c>
      <c r="E863">
        <v>2</v>
      </c>
      <c r="F863" t="s">
        <v>5696</v>
      </c>
      <c r="G863" t="b">
        <v>0</v>
      </c>
      <c r="H863" t="b">
        <v>0</v>
      </c>
    </row>
    <row r="864" spans="1:8">
      <c r="A864" t="s">
        <v>1698</v>
      </c>
      <c r="B864" t="s">
        <v>27</v>
      </c>
      <c r="C864">
        <v>3</v>
      </c>
      <c r="D864">
        <v>446</v>
      </c>
      <c r="E864">
        <v>2</v>
      </c>
      <c r="F864" t="s">
        <v>5017</v>
      </c>
      <c r="G864" t="b">
        <v>0</v>
      </c>
      <c r="H864" t="b">
        <v>0</v>
      </c>
    </row>
    <row r="865" spans="1:8">
      <c r="A865" t="s">
        <v>1699</v>
      </c>
      <c r="B865" t="s">
        <v>23</v>
      </c>
      <c r="C865">
        <v>3</v>
      </c>
      <c r="D865">
        <v>447</v>
      </c>
      <c r="E865">
        <v>2</v>
      </c>
      <c r="F865" t="s">
        <v>4894</v>
      </c>
      <c r="G865" t="b">
        <v>0</v>
      </c>
      <c r="H865" t="b">
        <v>0</v>
      </c>
    </row>
    <row r="866" spans="1:8">
      <c r="A866" t="s">
        <v>1699</v>
      </c>
      <c r="B866" t="s">
        <v>226</v>
      </c>
      <c r="C866">
        <v>3</v>
      </c>
      <c r="D866">
        <v>447</v>
      </c>
      <c r="E866">
        <v>2</v>
      </c>
      <c r="F866" t="s">
        <v>1535</v>
      </c>
      <c r="G866" t="b">
        <v>0</v>
      </c>
      <c r="H866" t="b">
        <v>0</v>
      </c>
    </row>
    <row r="867" spans="1:8">
      <c r="A867" t="s">
        <v>1701</v>
      </c>
      <c r="B867" t="s">
        <v>30</v>
      </c>
      <c r="C867">
        <v>3</v>
      </c>
      <c r="D867">
        <v>448</v>
      </c>
      <c r="E867">
        <v>2</v>
      </c>
      <c r="F867" t="s">
        <v>5460</v>
      </c>
      <c r="G867" t="b">
        <v>0</v>
      </c>
      <c r="H867" t="b">
        <v>0</v>
      </c>
    </row>
    <row r="868" spans="1:8">
      <c r="A868" t="s">
        <v>1701</v>
      </c>
      <c r="B868" t="s">
        <v>27</v>
      </c>
      <c r="C868">
        <v>3</v>
      </c>
      <c r="D868">
        <v>448</v>
      </c>
      <c r="E868">
        <v>2</v>
      </c>
      <c r="F868" t="s">
        <v>1650</v>
      </c>
      <c r="G868" t="b">
        <v>0</v>
      </c>
      <c r="H868" t="b">
        <v>0</v>
      </c>
    </row>
    <row r="869" spans="1:8">
      <c r="A869" t="s">
        <v>1700</v>
      </c>
      <c r="B869" t="s">
        <v>226</v>
      </c>
      <c r="C869">
        <v>3</v>
      </c>
      <c r="D869">
        <v>449</v>
      </c>
      <c r="E869">
        <v>2</v>
      </c>
      <c r="F869" t="s">
        <v>5765</v>
      </c>
      <c r="G869" t="b">
        <v>0</v>
      </c>
      <c r="H869" t="b">
        <v>0</v>
      </c>
    </row>
    <row r="870" spans="1:8">
      <c r="A870" t="s">
        <v>1702</v>
      </c>
      <c r="B870" t="s">
        <v>27</v>
      </c>
      <c r="C870">
        <v>3</v>
      </c>
      <c r="D870">
        <v>450</v>
      </c>
      <c r="E870">
        <v>2</v>
      </c>
      <c r="F870" t="s">
        <v>5166</v>
      </c>
      <c r="G870" t="b">
        <v>0</v>
      </c>
      <c r="H870" t="b">
        <v>0</v>
      </c>
    </row>
    <row r="871" spans="1:8">
      <c r="A871" t="s">
        <v>1702</v>
      </c>
      <c r="B871" t="s">
        <v>23</v>
      </c>
      <c r="C871">
        <v>3</v>
      </c>
      <c r="D871">
        <v>450</v>
      </c>
      <c r="E871">
        <v>2</v>
      </c>
      <c r="F871" t="s">
        <v>5704</v>
      </c>
      <c r="G871" t="b">
        <v>0</v>
      </c>
      <c r="H871" t="b">
        <v>0</v>
      </c>
    </row>
    <row r="872" spans="1:8">
      <c r="A872" t="s">
        <v>1698</v>
      </c>
      <c r="B872" t="s">
        <v>30</v>
      </c>
      <c r="C872">
        <v>2</v>
      </c>
      <c r="D872">
        <v>451</v>
      </c>
      <c r="E872">
        <v>2</v>
      </c>
      <c r="F872" t="s">
        <v>171</v>
      </c>
      <c r="G872" t="b">
        <v>0</v>
      </c>
      <c r="H872" t="b">
        <v>0</v>
      </c>
    </row>
    <row r="873" spans="1:8">
      <c r="A873" t="s">
        <v>1698</v>
      </c>
      <c r="B873" t="s">
        <v>27</v>
      </c>
      <c r="C873">
        <v>2</v>
      </c>
      <c r="D873">
        <v>451</v>
      </c>
      <c r="E873">
        <v>2</v>
      </c>
      <c r="F873" t="s">
        <v>209</v>
      </c>
      <c r="G873" t="b">
        <v>0</v>
      </c>
      <c r="H873" t="b">
        <v>0</v>
      </c>
    </row>
    <row r="874" spans="1:8">
      <c r="A874" t="s">
        <v>1701</v>
      </c>
      <c r="B874" t="s">
        <v>30</v>
      </c>
      <c r="C874">
        <v>2</v>
      </c>
      <c r="D874">
        <v>452</v>
      </c>
      <c r="E874">
        <v>2</v>
      </c>
      <c r="F874" t="s">
        <v>1547</v>
      </c>
      <c r="G874" t="b">
        <v>0</v>
      </c>
      <c r="H874" t="b">
        <v>0</v>
      </c>
    </row>
    <row r="875" spans="1:8">
      <c r="A875" t="s">
        <v>1701</v>
      </c>
      <c r="B875" t="s">
        <v>27</v>
      </c>
      <c r="C875">
        <v>2</v>
      </c>
      <c r="D875">
        <v>452</v>
      </c>
      <c r="E875">
        <v>2</v>
      </c>
      <c r="F875" t="s">
        <v>5076</v>
      </c>
      <c r="G875" t="b">
        <v>0</v>
      </c>
      <c r="H875" t="b">
        <v>0</v>
      </c>
    </row>
    <row r="876" spans="1:8">
      <c r="A876" t="s">
        <v>1701</v>
      </c>
      <c r="B876" t="s">
        <v>30</v>
      </c>
      <c r="C876">
        <v>2</v>
      </c>
      <c r="D876">
        <v>453</v>
      </c>
      <c r="E876">
        <v>2</v>
      </c>
      <c r="F876" t="s">
        <v>1554</v>
      </c>
      <c r="G876" t="b">
        <v>0</v>
      </c>
      <c r="H876" t="b">
        <v>0</v>
      </c>
    </row>
    <row r="877" spans="1:8">
      <c r="A877" t="s">
        <v>1701</v>
      </c>
      <c r="B877" t="s">
        <v>27</v>
      </c>
      <c r="C877">
        <v>2</v>
      </c>
      <c r="D877">
        <v>453</v>
      </c>
      <c r="E877">
        <v>2</v>
      </c>
      <c r="F877" t="s">
        <v>5075</v>
      </c>
      <c r="G877" t="b">
        <v>0</v>
      </c>
      <c r="H877" t="b">
        <v>0</v>
      </c>
    </row>
    <row r="878" spans="1:8">
      <c r="A878" t="s">
        <v>1700</v>
      </c>
      <c r="B878" t="s">
        <v>30</v>
      </c>
      <c r="C878">
        <v>2</v>
      </c>
      <c r="D878">
        <v>454</v>
      </c>
      <c r="E878">
        <v>2</v>
      </c>
      <c r="F878" t="s">
        <v>1591</v>
      </c>
      <c r="G878" t="b">
        <v>0</v>
      </c>
      <c r="H878" t="b">
        <v>0</v>
      </c>
    </row>
    <row r="879" spans="1:8">
      <c r="A879" t="s">
        <v>1701</v>
      </c>
      <c r="B879" t="s">
        <v>30</v>
      </c>
      <c r="C879">
        <v>2</v>
      </c>
      <c r="D879">
        <v>455</v>
      </c>
      <c r="E879">
        <v>2</v>
      </c>
      <c r="F879" t="s">
        <v>165</v>
      </c>
      <c r="G879" t="b">
        <v>0</v>
      </c>
      <c r="H879" t="b">
        <v>0</v>
      </c>
    </row>
    <row r="880" spans="1:8">
      <c r="A880" t="s">
        <v>1702</v>
      </c>
      <c r="B880" t="s">
        <v>30</v>
      </c>
      <c r="C880">
        <v>1</v>
      </c>
      <c r="D880">
        <v>456</v>
      </c>
      <c r="E880">
        <v>2</v>
      </c>
      <c r="F880" t="s">
        <v>1588</v>
      </c>
      <c r="G880" t="b">
        <v>0</v>
      </c>
      <c r="H880" t="b">
        <v>0</v>
      </c>
    </row>
    <row r="881" spans="1:8">
      <c r="A881" t="s">
        <v>1702</v>
      </c>
      <c r="B881" t="s">
        <v>27</v>
      </c>
      <c r="C881">
        <v>1</v>
      </c>
      <c r="D881">
        <v>456</v>
      </c>
      <c r="E881">
        <v>2</v>
      </c>
      <c r="F881" t="s">
        <v>210</v>
      </c>
      <c r="G881" t="b">
        <v>0</v>
      </c>
      <c r="H881" t="b">
        <v>0</v>
      </c>
    </row>
    <row r="882" spans="1:8">
      <c r="A882" t="s">
        <v>1701</v>
      </c>
      <c r="B882" t="s">
        <v>30</v>
      </c>
      <c r="C882">
        <v>1</v>
      </c>
      <c r="D882">
        <v>457</v>
      </c>
      <c r="E882">
        <v>2</v>
      </c>
      <c r="F882" t="s">
        <v>1550</v>
      </c>
      <c r="G882" t="b">
        <v>0</v>
      </c>
      <c r="H882" t="b">
        <v>0</v>
      </c>
    </row>
    <row r="883" spans="1:8">
      <c r="A883" t="s">
        <v>1701</v>
      </c>
      <c r="B883" t="s">
        <v>27</v>
      </c>
      <c r="C883">
        <v>1</v>
      </c>
      <c r="D883">
        <v>457</v>
      </c>
      <c r="E883">
        <v>2</v>
      </c>
      <c r="F883" t="s">
        <v>5064</v>
      </c>
      <c r="G883" t="b">
        <v>0</v>
      </c>
      <c r="H883" t="b">
        <v>0</v>
      </c>
    </row>
    <row r="884" spans="1:8">
      <c r="A884" t="s">
        <v>1701</v>
      </c>
      <c r="B884" t="s">
        <v>30</v>
      </c>
      <c r="C884">
        <v>1</v>
      </c>
      <c r="D884">
        <v>458</v>
      </c>
      <c r="E884">
        <v>2</v>
      </c>
      <c r="F884" t="s">
        <v>1589</v>
      </c>
      <c r="G884" t="b">
        <v>0</v>
      </c>
      <c r="H884" t="b">
        <v>0</v>
      </c>
    </row>
    <row r="885" spans="1:8">
      <c r="A885" t="s">
        <v>1698</v>
      </c>
      <c r="B885" t="s">
        <v>27</v>
      </c>
      <c r="C885">
        <v>4</v>
      </c>
      <c r="D885">
        <v>459</v>
      </c>
      <c r="E885">
        <v>1</v>
      </c>
      <c r="F885" t="s">
        <v>1640</v>
      </c>
      <c r="G885" t="b">
        <v>0</v>
      </c>
      <c r="H885" t="b">
        <v>0</v>
      </c>
    </row>
    <row r="886" spans="1:8">
      <c r="A886" t="s">
        <v>1698</v>
      </c>
      <c r="B886" t="s">
        <v>23</v>
      </c>
      <c r="C886">
        <v>4</v>
      </c>
      <c r="D886">
        <v>459</v>
      </c>
      <c r="E886">
        <v>1</v>
      </c>
      <c r="F886" t="s">
        <v>5431</v>
      </c>
      <c r="G886" t="b">
        <v>0</v>
      </c>
      <c r="H886" t="b">
        <v>0</v>
      </c>
    </row>
    <row r="887" spans="1:8">
      <c r="A887" t="s">
        <v>1700</v>
      </c>
      <c r="B887" t="s">
        <v>27</v>
      </c>
      <c r="C887">
        <v>4</v>
      </c>
      <c r="D887">
        <v>460</v>
      </c>
      <c r="E887">
        <v>1</v>
      </c>
      <c r="F887" t="s">
        <v>5617</v>
      </c>
      <c r="G887" t="b">
        <v>0</v>
      </c>
      <c r="H887" t="b">
        <v>0</v>
      </c>
    </row>
    <row r="888" spans="1:8">
      <c r="A888" t="s">
        <v>1700</v>
      </c>
      <c r="B888" t="s">
        <v>23</v>
      </c>
      <c r="C888">
        <v>4</v>
      </c>
      <c r="D888">
        <v>460</v>
      </c>
      <c r="E888">
        <v>1</v>
      </c>
      <c r="F888" t="s">
        <v>1527</v>
      </c>
      <c r="G888" t="b">
        <v>0</v>
      </c>
      <c r="H888" t="b">
        <v>0</v>
      </c>
    </row>
    <row r="889" spans="1:8">
      <c r="A889" t="s">
        <v>1702</v>
      </c>
      <c r="B889" t="s">
        <v>23</v>
      </c>
      <c r="C889">
        <v>4</v>
      </c>
      <c r="D889">
        <v>461</v>
      </c>
      <c r="E889">
        <v>1</v>
      </c>
      <c r="F889" t="s">
        <v>5721</v>
      </c>
      <c r="G889" t="b">
        <v>0</v>
      </c>
      <c r="H889" t="b">
        <v>0</v>
      </c>
    </row>
    <row r="890" spans="1:8">
      <c r="A890" t="s">
        <v>1699</v>
      </c>
      <c r="B890" t="s">
        <v>23</v>
      </c>
      <c r="C890">
        <v>4</v>
      </c>
      <c r="D890">
        <v>461</v>
      </c>
      <c r="E890">
        <v>1</v>
      </c>
      <c r="F890" t="s">
        <v>4927</v>
      </c>
      <c r="G890" t="b">
        <v>0</v>
      </c>
      <c r="H890" t="b">
        <v>0</v>
      </c>
    </row>
    <row r="891" spans="1:8">
      <c r="A891" t="s">
        <v>1702</v>
      </c>
      <c r="B891" t="s">
        <v>27</v>
      </c>
      <c r="C891">
        <v>4</v>
      </c>
      <c r="D891">
        <v>462</v>
      </c>
      <c r="E891">
        <v>1</v>
      </c>
      <c r="F891" t="s">
        <v>5195</v>
      </c>
      <c r="G891" t="b">
        <v>0</v>
      </c>
      <c r="H891" t="b">
        <v>0</v>
      </c>
    </row>
    <row r="892" spans="1:8">
      <c r="A892" t="s">
        <v>1702</v>
      </c>
      <c r="B892" t="s">
        <v>23</v>
      </c>
      <c r="C892">
        <v>4</v>
      </c>
      <c r="D892">
        <v>462</v>
      </c>
      <c r="E892">
        <v>1</v>
      </c>
      <c r="F892" t="s">
        <v>5716</v>
      </c>
      <c r="G892" t="b">
        <v>0</v>
      </c>
      <c r="H892" t="b">
        <v>0</v>
      </c>
    </row>
    <row r="893" spans="1:8">
      <c r="A893" t="s">
        <v>1701</v>
      </c>
      <c r="B893" t="s">
        <v>27</v>
      </c>
      <c r="C893">
        <v>4</v>
      </c>
      <c r="D893">
        <v>463</v>
      </c>
      <c r="E893">
        <v>1</v>
      </c>
      <c r="F893" t="s">
        <v>5127</v>
      </c>
      <c r="G893" t="b">
        <v>0</v>
      </c>
      <c r="H893" t="b">
        <v>0</v>
      </c>
    </row>
    <row r="894" spans="1:8">
      <c r="A894" t="s">
        <v>1701</v>
      </c>
      <c r="B894" t="s">
        <v>23</v>
      </c>
      <c r="C894">
        <v>4</v>
      </c>
      <c r="D894">
        <v>463</v>
      </c>
      <c r="E894">
        <v>1</v>
      </c>
      <c r="F894" t="s">
        <v>5489</v>
      </c>
      <c r="G894" t="b">
        <v>0</v>
      </c>
      <c r="H894" t="b">
        <v>0</v>
      </c>
    </row>
    <row r="895" spans="1:8">
      <c r="A895" t="s">
        <v>1699</v>
      </c>
      <c r="B895" t="s">
        <v>23</v>
      </c>
      <c r="C895">
        <v>4</v>
      </c>
      <c r="D895">
        <v>464</v>
      </c>
      <c r="E895">
        <v>1</v>
      </c>
      <c r="F895" t="s">
        <v>4923</v>
      </c>
      <c r="G895" t="b">
        <v>0</v>
      </c>
      <c r="H895" t="b">
        <v>0</v>
      </c>
    </row>
    <row r="896" spans="1:8">
      <c r="A896" t="s">
        <v>1699</v>
      </c>
      <c r="B896" t="s">
        <v>226</v>
      </c>
      <c r="C896">
        <v>4</v>
      </c>
      <c r="D896">
        <v>464</v>
      </c>
      <c r="E896">
        <v>1</v>
      </c>
      <c r="F896" t="s">
        <v>5758</v>
      </c>
      <c r="G896" t="b">
        <v>0</v>
      </c>
      <c r="H896" t="b">
        <v>0</v>
      </c>
    </row>
    <row r="897" spans="1:8">
      <c r="A897" t="s">
        <v>1702</v>
      </c>
      <c r="B897" t="s">
        <v>27</v>
      </c>
      <c r="C897">
        <v>3</v>
      </c>
      <c r="D897">
        <v>465</v>
      </c>
      <c r="E897">
        <v>1</v>
      </c>
      <c r="F897" t="s">
        <v>5169</v>
      </c>
      <c r="G897" t="b">
        <v>0</v>
      </c>
      <c r="H897" t="b">
        <v>0</v>
      </c>
    </row>
    <row r="898" spans="1:8">
      <c r="A898" t="s">
        <v>1701</v>
      </c>
      <c r="B898" t="s">
        <v>27</v>
      </c>
      <c r="C898">
        <v>3</v>
      </c>
      <c r="D898">
        <v>466</v>
      </c>
      <c r="E898">
        <v>1</v>
      </c>
      <c r="F898" t="s">
        <v>5098</v>
      </c>
      <c r="G898" t="b">
        <v>0</v>
      </c>
      <c r="H898" t="b">
        <v>0</v>
      </c>
    </row>
    <row r="899" spans="1:8">
      <c r="A899" t="s">
        <v>1701</v>
      </c>
      <c r="B899" t="s">
        <v>23</v>
      </c>
      <c r="C899">
        <v>3</v>
      </c>
      <c r="D899">
        <v>466</v>
      </c>
      <c r="E899">
        <v>1</v>
      </c>
      <c r="F899" t="s">
        <v>5473</v>
      </c>
      <c r="G899" t="b">
        <v>0</v>
      </c>
      <c r="H899" t="b">
        <v>0</v>
      </c>
    </row>
    <row r="900" spans="1:8">
      <c r="A900" t="s">
        <v>1701</v>
      </c>
      <c r="B900" t="s">
        <v>27</v>
      </c>
      <c r="C900">
        <v>3</v>
      </c>
      <c r="D900">
        <v>467</v>
      </c>
      <c r="E900">
        <v>1</v>
      </c>
      <c r="F900" t="s">
        <v>5105</v>
      </c>
      <c r="G900" t="b">
        <v>0</v>
      </c>
      <c r="H900" t="b">
        <v>0</v>
      </c>
    </row>
    <row r="901" spans="1:8">
      <c r="A901" t="s">
        <v>1701</v>
      </c>
      <c r="B901" t="s">
        <v>23</v>
      </c>
      <c r="C901">
        <v>3</v>
      </c>
      <c r="D901">
        <v>467</v>
      </c>
      <c r="E901">
        <v>1</v>
      </c>
      <c r="F901" t="s">
        <v>5478</v>
      </c>
      <c r="G901" t="b">
        <v>0</v>
      </c>
      <c r="H901" t="b">
        <v>0</v>
      </c>
    </row>
    <row r="902" spans="1:8">
      <c r="A902" t="s">
        <v>1700</v>
      </c>
      <c r="B902" t="s">
        <v>30</v>
      </c>
      <c r="C902">
        <v>3</v>
      </c>
      <c r="D902">
        <v>468</v>
      </c>
      <c r="E902">
        <v>1</v>
      </c>
      <c r="F902" t="s">
        <v>5308</v>
      </c>
      <c r="G902" t="b">
        <v>0</v>
      </c>
      <c r="H902" t="b">
        <v>0</v>
      </c>
    </row>
    <row r="903" spans="1:8">
      <c r="A903" t="s">
        <v>1700</v>
      </c>
      <c r="B903" t="s">
        <v>27</v>
      </c>
      <c r="C903">
        <v>3</v>
      </c>
      <c r="D903">
        <v>468</v>
      </c>
      <c r="E903">
        <v>1</v>
      </c>
      <c r="F903" t="s">
        <v>5585</v>
      </c>
      <c r="G903" t="b">
        <v>0</v>
      </c>
      <c r="H903" t="b">
        <v>0</v>
      </c>
    </row>
    <row r="904" spans="1:8">
      <c r="A904" t="s">
        <v>1699</v>
      </c>
      <c r="B904" t="s">
        <v>23</v>
      </c>
      <c r="C904">
        <v>3</v>
      </c>
      <c r="D904">
        <v>469</v>
      </c>
      <c r="E904">
        <v>1</v>
      </c>
      <c r="F904" t="s">
        <v>4897</v>
      </c>
      <c r="G904" t="b">
        <v>0</v>
      </c>
      <c r="H904" t="b">
        <v>0</v>
      </c>
    </row>
    <row r="905" spans="1:8">
      <c r="A905" t="s">
        <v>1702</v>
      </c>
      <c r="B905" t="s">
        <v>30</v>
      </c>
      <c r="C905">
        <v>3</v>
      </c>
      <c r="D905">
        <v>470</v>
      </c>
      <c r="E905">
        <v>1</v>
      </c>
      <c r="F905" t="s">
        <v>5451</v>
      </c>
      <c r="G905" t="b">
        <v>0</v>
      </c>
      <c r="H905" t="b">
        <v>0</v>
      </c>
    </row>
    <row r="906" spans="1:8">
      <c r="A906" t="s">
        <v>1702</v>
      </c>
      <c r="B906" t="s">
        <v>27</v>
      </c>
      <c r="C906">
        <v>3</v>
      </c>
      <c r="D906">
        <v>470</v>
      </c>
      <c r="E906">
        <v>1</v>
      </c>
      <c r="F906" t="s">
        <v>187</v>
      </c>
      <c r="G906" t="b">
        <v>0</v>
      </c>
      <c r="H906" t="b">
        <v>0</v>
      </c>
    </row>
    <row r="907" spans="1:8">
      <c r="A907" t="s">
        <v>1702</v>
      </c>
      <c r="B907" t="s">
        <v>27</v>
      </c>
      <c r="C907">
        <v>3</v>
      </c>
      <c r="D907">
        <v>471</v>
      </c>
      <c r="E907">
        <v>1</v>
      </c>
      <c r="F907" t="s">
        <v>5173</v>
      </c>
      <c r="G907" t="b">
        <v>0</v>
      </c>
      <c r="H907" t="b">
        <v>0</v>
      </c>
    </row>
    <row r="908" spans="1:8">
      <c r="A908" t="s">
        <v>1702</v>
      </c>
      <c r="B908" t="s">
        <v>23</v>
      </c>
      <c r="C908">
        <v>3</v>
      </c>
      <c r="D908">
        <v>471</v>
      </c>
      <c r="E908">
        <v>1</v>
      </c>
      <c r="F908" t="s">
        <v>5707</v>
      </c>
      <c r="G908" t="b">
        <v>0</v>
      </c>
      <c r="H908" t="b">
        <v>0</v>
      </c>
    </row>
    <row r="909" spans="1:8">
      <c r="A909" t="s">
        <v>1700</v>
      </c>
      <c r="B909" t="s">
        <v>30</v>
      </c>
      <c r="C909">
        <v>2</v>
      </c>
      <c r="D909">
        <v>472</v>
      </c>
      <c r="E909">
        <v>1</v>
      </c>
      <c r="F909" t="s">
        <v>5269</v>
      </c>
      <c r="G909" t="b">
        <v>0</v>
      </c>
      <c r="H909" t="b">
        <v>0</v>
      </c>
    </row>
    <row r="910" spans="1:8">
      <c r="A910" t="s">
        <v>1700</v>
      </c>
      <c r="B910" t="s">
        <v>27</v>
      </c>
      <c r="C910">
        <v>2</v>
      </c>
      <c r="D910">
        <v>472</v>
      </c>
      <c r="E910">
        <v>1</v>
      </c>
      <c r="F910" t="s">
        <v>5549</v>
      </c>
      <c r="G910" t="b">
        <v>0</v>
      </c>
      <c r="H910" t="b">
        <v>0</v>
      </c>
    </row>
    <row r="911" spans="1:8">
      <c r="A911" t="s">
        <v>1698</v>
      </c>
      <c r="B911" t="s">
        <v>27</v>
      </c>
      <c r="C911">
        <v>4</v>
      </c>
      <c r="D911">
        <v>473</v>
      </c>
      <c r="E911">
        <v>2</v>
      </c>
      <c r="F911" t="s">
        <v>5044</v>
      </c>
      <c r="G911" t="b">
        <v>0</v>
      </c>
      <c r="H911" t="b">
        <v>0</v>
      </c>
    </row>
    <row r="912" spans="1:8">
      <c r="A912" t="s">
        <v>1698</v>
      </c>
      <c r="B912" t="s">
        <v>23</v>
      </c>
      <c r="C912">
        <v>4</v>
      </c>
      <c r="D912">
        <v>473</v>
      </c>
      <c r="E912">
        <v>2</v>
      </c>
      <c r="F912" t="s">
        <v>1607</v>
      </c>
      <c r="G912" t="b">
        <v>0</v>
      </c>
      <c r="H912" t="b">
        <v>0</v>
      </c>
    </row>
    <row r="913" spans="1:8">
      <c r="A913" t="s">
        <v>1702</v>
      </c>
      <c r="B913" t="s">
        <v>27</v>
      </c>
      <c r="C913">
        <v>4</v>
      </c>
      <c r="D913">
        <v>474</v>
      </c>
      <c r="E913">
        <v>2</v>
      </c>
      <c r="F913" t="s">
        <v>5192</v>
      </c>
      <c r="G913" t="b">
        <v>0</v>
      </c>
      <c r="H913" t="b">
        <v>0</v>
      </c>
    </row>
    <row r="914" spans="1:8">
      <c r="A914" t="s">
        <v>1702</v>
      </c>
      <c r="B914" t="s">
        <v>23</v>
      </c>
      <c r="C914">
        <v>4</v>
      </c>
      <c r="D914">
        <v>474</v>
      </c>
      <c r="E914">
        <v>2</v>
      </c>
      <c r="F914" t="s">
        <v>5845</v>
      </c>
      <c r="G914" t="b">
        <v>0</v>
      </c>
      <c r="H914" t="b">
        <v>0</v>
      </c>
    </row>
    <row r="915" spans="1:8">
      <c r="A915" t="s">
        <v>1700</v>
      </c>
      <c r="B915" t="s">
        <v>30</v>
      </c>
      <c r="C915">
        <v>4</v>
      </c>
      <c r="D915">
        <v>475</v>
      </c>
      <c r="E915">
        <v>2</v>
      </c>
      <c r="F915" t="s">
        <v>5316</v>
      </c>
      <c r="G915" t="b">
        <v>0</v>
      </c>
      <c r="H915" t="b">
        <v>0</v>
      </c>
    </row>
    <row r="916" spans="1:8">
      <c r="A916" t="s">
        <v>1700</v>
      </c>
      <c r="B916" t="s">
        <v>27</v>
      </c>
      <c r="C916">
        <v>4</v>
      </c>
      <c r="D916">
        <v>475</v>
      </c>
      <c r="E916">
        <v>2</v>
      </c>
      <c r="F916" t="s">
        <v>5054</v>
      </c>
      <c r="G916" t="b">
        <v>0</v>
      </c>
      <c r="H916" t="b">
        <v>0</v>
      </c>
    </row>
    <row r="917" spans="1:8">
      <c r="A917" t="s">
        <v>1700</v>
      </c>
      <c r="B917" t="s">
        <v>30</v>
      </c>
      <c r="C917">
        <v>3</v>
      </c>
      <c r="D917">
        <v>476</v>
      </c>
      <c r="E917">
        <v>2</v>
      </c>
      <c r="F917" t="s">
        <v>5286</v>
      </c>
      <c r="G917" t="b">
        <v>0</v>
      </c>
      <c r="H917" t="b">
        <v>0</v>
      </c>
    </row>
    <row r="918" spans="1:8">
      <c r="A918" t="s">
        <v>1701</v>
      </c>
      <c r="B918" t="s">
        <v>27</v>
      </c>
      <c r="C918">
        <v>3</v>
      </c>
      <c r="D918">
        <v>477</v>
      </c>
      <c r="E918">
        <v>2</v>
      </c>
      <c r="F918" t="s">
        <v>5092</v>
      </c>
      <c r="G918" t="b">
        <v>0</v>
      </c>
      <c r="H918" t="b">
        <v>0</v>
      </c>
    </row>
    <row r="919" spans="1:8">
      <c r="A919" t="s">
        <v>1701</v>
      </c>
      <c r="B919" t="s">
        <v>23</v>
      </c>
      <c r="C919">
        <v>3</v>
      </c>
      <c r="D919">
        <v>477</v>
      </c>
      <c r="E919">
        <v>2</v>
      </c>
      <c r="F919" t="s">
        <v>5472</v>
      </c>
      <c r="G919" t="b">
        <v>0</v>
      </c>
      <c r="H919" t="b">
        <v>0</v>
      </c>
    </row>
    <row r="920" spans="1:8">
      <c r="A920" t="s">
        <v>1699</v>
      </c>
      <c r="B920" t="s">
        <v>23</v>
      </c>
      <c r="C920">
        <v>3</v>
      </c>
      <c r="D920">
        <v>478</v>
      </c>
      <c r="E920">
        <v>2</v>
      </c>
      <c r="F920" t="s">
        <v>4890</v>
      </c>
      <c r="G920" t="b">
        <v>0</v>
      </c>
      <c r="H920" t="b">
        <v>0</v>
      </c>
    </row>
    <row r="921" spans="1:8">
      <c r="A921" t="s">
        <v>1702</v>
      </c>
      <c r="B921" t="s">
        <v>30</v>
      </c>
      <c r="C921">
        <v>3</v>
      </c>
      <c r="D921">
        <v>479</v>
      </c>
      <c r="E921">
        <v>2</v>
      </c>
      <c r="F921" t="s">
        <v>5455</v>
      </c>
      <c r="G921" t="b">
        <v>0</v>
      </c>
      <c r="H921" t="b">
        <v>0</v>
      </c>
    </row>
    <row r="922" spans="1:8">
      <c r="A922" t="s">
        <v>1702</v>
      </c>
      <c r="B922" t="s">
        <v>27</v>
      </c>
      <c r="C922">
        <v>3</v>
      </c>
      <c r="D922">
        <v>479</v>
      </c>
      <c r="E922">
        <v>2</v>
      </c>
      <c r="F922" t="s">
        <v>5163</v>
      </c>
      <c r="G922" t="b">
        <v>0</v>
      </c>
      <c r="H922" t="b">
        <v>0</v>
      </c>
    </row>
    <row r="923" spans="1:8">
      <c r="A923" t="s">
        <v>1699</v>
      </c>
      <c r="B923" t="s">
        <v>23</v>
      </c>
      <c r="C923">
        <v>3</v>
      </c>
      <c r="D923">
        <v>480</v>
      </c>
      <c r="E923">
        <v>2</v>
      </c>
      <c r="F923" t="s">
        <v>4879</v>
      </c>
      <c r="G923" t="b">
        <v>0</v>
      </c>
      <c r="H923" t="b">
        <v>0</v>
      </c>
    </row>
    <row r="924" spans="1:8">
      <c r="A924" t="s">
        <v>1701</v>
      </c>
      <c r="B924" t="s">
        <v>30</v>
      </c>
      <c r="C924">
        <v>2</v>
      </c>
      <c r="D924">
        <v>481</v>
      </c>
      <c r="E924">
        <v>2</v>
      </c>
      <c r="F924" t="s">
        <v>5212</v>
      </c>
      <c r="G924" t="b">
        <v>0</v>
      </c>
      <c r="H924" t="b">
        <v>0</v>
      </c>
    </row>
    <row r="925" spans="1:8">
      <c r="A925" t="s">
        <v>1701</v>
      </c>
      <c r="B925" t="s">
        <v>27</v>
      </c>
      <c r="C925">
        <v>2</v>
      </c>
      <c r="D925">
        <v>481</v>
      </c>
      <c r="E925">
        <v>2</v>
      </c>
      <c r="F925" t="s">
        <v>5079</v>
      </c>
      <c r="G925" t="b">
        <v>0</v>
      </c>
      <c r="H925" t="b">
        <v>0</v>
      </c>
    </row>
    <row r="926" spans="1:8">
      <c r="A926" t="s">
        <v>1702</v>
      </c>
      <c r="B926" t="s">
        <v>30</v>
      </c>
      <c r="C926">
        <v>2</v>
      </c>
      <c r="D926">
        <v>482</v>
      </c>
      <c r="E926">
        <v>2</v>
      </c>
      <c r="F926" t="s">
        <v>5657</v>
      </c>
      <c r="G926" t="b">
        <v>0</v>
      </c>
      <c r="H926" t="b">
        <v>0</v>
      </c>
    </row>
    <row r="927" spans="1:8">
      <c r="A927" t="s">
        <v>1702</v>
      </c>
      <c r="B927" t="s">
        <v>27</v>
      </c>
      <c r="C927">
        <v>2</v>
      </c>
      <c r="D927">
        <v>482</v>
      </c>
      <c r="E927">
        <v>2</v>
      </c>
      <c r="F927" t="s">
        <v>5139</v>
      </c>
      <c r="G927" t="b">
        <v>0</v>
      </c>
      <c r="H927" t="b">
        <v>0</v>
      </c>
    </row>
    <row r="928" spans="1:8">
      <c r="A928" t="s">
        <v>1700</v>
      </c>
      <c r="B928" t="s">
        <v>30</v>
      </c>
      <c r="C928">
        <v>2</v>
      </c>
      <c r="D928">
        <v>483</v>
      </c>
      <c r="E928">
        <v>2</v>
      </c>
      <c r="F928" t="s">
        <v>5243</v>
      </c>
      <c r="G928" t="b">
        <v>0</v>
      </c>
      <c r="H928" t="b">
        <v>0</v>
      </c>
    </row>
    <row r="929" spans="1:8">
      <c r="A929" t="s">
        <v>1701</v>
      </c>
      <c r="B929" t="s">
        <v>30</v>
      </c>
      <c r="C929">
        <v>2</v>
      </c>
      <c r="D929">
        <v>484</v>
      </c>
      <c r="E929">
        <v>2</v>
      </c>
      <c r="F929" t="s">
        <v>5447</v>
      </c>
      <c r="G929" t="b">
        <v>0</v>
      </c>
      <c r="H929" t="b">
        <v>0</v>
      </c>
    </row>
    <row r="930" spans="1:8">
      <c r="A930" t="s">
        <v>1702</v>
      </c>
      <c r="B930" t="s">
        <v>30</v>
      </c>
      <c r="C930">
        <v>2</v>
      </c>
      <c r="D930">
        <v>485</v>
      </c>
      <c r="E930">
        <v>2</v>
      </c>
      <c r="F930" t="s">
        <v>1561</v>
      </c>
      <c r="G930" t="b">
        <v>0</v>
      </c>
      <c r="H930" t="b">
        <v>0</v>
      </c>
    </row>
    <row r="931" spans="1:8">
      <c r="A931" t="s">
        <v>1700</v>
      </c>
      <c r="B931" t="s">
        <v>30</v>
      </c>
      <c r="C931">
        <v>3</v>
      </c>
      <c r="D931">
        <v>486</v>
      </c>
      <c r="E931">
        <v>1</v>
      </c>
      <c r="F931" t="s">
        <v>5309</v>
      </c>
      <c r="G931" t="b">
        <v>0</v>
      </c>
      <c r="H931" t="b">
        <v>0</v>
      </c>
    </row>
    <row r="932" spans="1:8">
      <c r="A932" t="s">
        <v>1700</v>
      </c>
      <c r="B932" t="s">
        <v>27</v>
      </c>
      <c r="C932">
        <v>3</v>
      </c>
      <c r="D932">
        <v>486</v>
      </c>
      <c r="E932">
        <v>1</v>
      </c>
      <c r="F932" t="s">
        <v>1638</v>
      </c>
      <c r="G932" t="b">
        <v>0</v>
      </c>
      <c r="H932" t="b">
        <v>0</v>
      </c>
    </row>
    <row r="933" spans="1:8">
      <c r="A933" t="s">
        <v>1698</v>
      </c>
      <c r="B933" t="s">
        <v>27</v>
      </c>
      <c r="C933">
        <v>3</v>
      </c>
      <c r="D933">
        <v>487</v>
      </c>
      <c r="E933">
        <v>1</v>
      </c>
      <c r="F933" t="s">
        <v>5035</v>
      </c>
      <c r="G933" t="b">
        <v>0</v>
      </c>
      <c r="H933" t="b">
        <v>0</v>
      </c>
    </row>
    <row r="934" spans="1:8">
      <c r="A934" t="s">
        <v>1698</v>
      </c>
      <c r="B934" t="s">
        <v>23</v>
      </c>
      <c r="C934">
        <v>3</v>
      </c>
      <c r="D934">
        <v>487</v>
      </c>
      <c r="E934">
        <v>1</v>
      </c>
      <c r="F934" t="s">
        <v>1624</v>
      </c>
      <c r="G934" t="b">
        <v>0</v>
      </c>
      <c r="H934" t="b">
        <v>0</v>
      </c>
    </row>
    <row r="935" spans="1:8">
      <c r="A935" t="s">
        <v>1702</v>
      </c>
      <c r="B935" t="s">
        <v>27</v>
      </c>
      <c r="C935">
        <v>3</v>
      </c>
      <c r="D935">
        <v>488</v>
      </c>
      <c r="E935">
        <v>1</v>
      </c>
      <c r="F935" t="s">
        <v>1651</v>
      </c>
      <c r="G935" t="b">
        <v>0</v>
      </c>
      <c r="H935" t="b">
        <v>0</v>
      </c>
    </row>
    <row r="936" spans="1:8">
      <c r="A936" t="s">
        <v>1702</v>
      </c>
      <c r="B936" t="s">
        <v>23</v>
      </c>
      <c r="C936">
        <v>3</v>
      </c>
      <c r="D936">
        <v>488</v>
      </c>
      <c r="E936">
        <v>1</v>
      </c>
      <c r="F936" t="s">
        <v>5710</v>
      </c>
      <c r="G936" t="b">
        <v>0</v>
      </c>
      <c r="H936" t="b">
        <v>0</v>
      </c>
    </row>
    <row r="937" spans="1:8">
      <c r="A937" t="s">
        <v>1701</v>
      </c>
      <c r="B937" t="s">
        <v>30</v>
      </c>
      <c r="C937">
        <v>2</v>
      </c>
      <c r="D937">
        <v>489</v>
      </c>
      <c r="E937">
        <v>1</v>
      </c>
      <c r="F937" t="s">
        <v>167</v>
      </c>
      <c r="G937" t="b">
        <v>0</v>
      </c>
      <c r="H937" t="b">
        <v>0</v>
      </c>
    </row>
    <row r="938" spans="1:8">
      <c r="A938" t="s">
        <v>1701</v>
      </c>
      <c r="B938" t="s">
        <v>27</v>
      </c>
      <c r="C938">
        <v>2</v>
      </c>
      <c r="D938">
        <v>489</v>
      </c>
      <c r="E938">
        <v>1</v>
      </c>
      <c r="F938" t="s">
        <v>181</v>
      </c>
      <c r="G938" t="b">
        <v>0</v>
      </c>
      <c r="H938" t="b">
        <v>0</v>
      </c>
    </row>
    <row r="939" spans="1:8">
      <c r="A939" t="s">
        <v>1702</v>
      </c>
      <c r="B939" t="s">
        <v>30</v>
      </c>
      <c r="C939">
        <v>2</v>
      </c>
      <c r="D939">
        <v>490</v>
      </c>
      <c r="E939">
        <v>1</v>
      </c>
      <c r="F939" t="s">
        <v>162</v>
      </c>
      <c r="G939" t="b">
        <v>0</v>
      </c>
      <c r="H939" t="b">
        <v>0</v>
      </c>
    </row>
    <row r="940" spans="1:8">
      <c r="A940" t="s">
        <v>1702</v>
      </c>
      <c r="B940" t="s">
        <v>27</v>
      </c>
      <c r="C940">
        <v>2</v>
      </c>
      <c r="D940">
        <v>490</v>
      </c>
      <c r="E940">
        <v>1</v>
      </c>
      <c r="F940" t="s">
        <v>191</v>
      </c>
      <c r="G940" t="b">
        <v>0</v>
      </c>
      <c r="H940" t="b">
        <v>0</v>
      </c>
    </row>
    <row r="941" spans="1:8">
      <c r="A941" t="s">
        <v>1702</v>
      </c>
      <c r="B941" t="s">
        <v>30</v>
      </c>
      <c r="C941">
        <v>4</v>
      </c>
      <c r="D941">
        <v>491</v>
      </c>
      <c r="E941">
        <v>2</v>
      </c>
      <c r="F941" t="s">
        <v>5842</v>
      </c>
      <c r="G941" t="b">
        <v>0</v>
      </c>
      <c r="H941" t="b">
        <v>0</v>
      </c>
    </row>
    <row r="942" spans="1:8">
      <c r="A942" t="s">
        <v>1702</v>
      </c>
      <c r="B942" t="s">
        <v>27</v>
      </c>
      <c r="C942">
        <v>4</v>
      </c>
      <c r="D942">
        <v>491</v>
      </c>
      <c r="E942">
        <v>2</v>
      </c>
      <c r="F942" t="s">
        <v>5188</v>
      </c>
      <c r="G942" t="b">
        <v>0</v>
      </c>
      <c r="H942" t="b">
        <v>0</v>
      </c>
    </row>
    <row r="943" spans="1:8">
      <c r="A943" t="s">
        <v>1700</v>
      </c>
      <c r="B943" t="s">
        <v>226</v>
      </c>
      <c r="C943">
        <v>4</v>
      </c>
      <c r="D943">
        <v>492</v>
      </c>
      <c r="E943">
        <v>2</v>
      </c>
      <c r="F943" t="s">
        <v>1661</v>
      </c>
      <c r="G943" t="b">
        <v>0</v>
      </c>
      <c r="H943" t="b">
        <v>0</v>
      </c>
    </row>
    <row r="944" spans="1:8">
      <c r="A944" t="s">
        <v>1699</v>
      </c>
      <c r="B944" t="s">
        <v>23</v>
      </c>
      <c r="C944">
        <v>4</v>
      </c>
      <c r="D944">
        <v>492</v>
      </c>
      <c r="E944">
        <v>2</v>
      </c>
      <c r="F944" t="s">
        <v>1524</v>
      </c>
      <c r="G944" t="b">
        <v>0</v>
      </c>
      <c r="H944" t="b">
        <v>0</v>
      </c>
    </row>
    <row r="945" spans="1:8">
      <c r="A945" t="s">
        <v>1700</v>
      </c>
      <c r="B945" t="s">
        <v>27</v>
      </c>
      <c r="C945">
        <v>3</v>
      </c>
      <c r="D945">
        <v>493</v>
      </c>
      <c r="E945">
        <v>2</v>
      </c>
      <c r="F945" t="s">
        <v>1634</v>
      </c>
      <c r="G945" t="b">
        <v>0</v>
      </c>
      <c r="H945" t="b">
        <v>0</v>
      </c>
    </row>
    <row r="946" spans="1:8">
      <c r="A946" t="s">
        <v>1700</v>
      </c>
      <c r="B946" t="s">
        <v>23</v>
      </c>
      <c r="C946">
        <v>3</v>
      </c>
      <c r="D946">
        <v>493</v>
      </c>
      <c r="E946">
        <v>2</v>
      </c>
      <c r="F946" t="s">
        <v>4952</v>
      </c>
      <c r="G946" t="b">
        <v>0</v>
      </c>
      <c r="H946" t="b">
        <v>0</v>
      </c>
    </row>
    <row r="947" spans="1:8">
      <c r="A947" t="s">
        <v>1698</v>
      </c>
      <c r="B947" t="s">
        <v>30</v>
      </c>
      <c r="C947">
        <v>3</v>
      </c>
      <c r="D947">
        <v>494</v>
      </c>
      <c r="E947">
        <v>2</v>
      </c>
      <c r="F947" t="s">
        <v>5410</v>
      </c>
      <c r="G947" t="b">
        <v>0</v>
      </c>
      <c r="H947" t="b">
        <v>0</v>
      </c>
    </row>
    <row r="948" spans="1:8">
      <c r="A948" t="s">
        <v>1698</v>
      </c>
      <c r="B948" t="s">
        <v>27</v>
      </c>
      <c r="C948">
        <v>3</v>
      </c>
      <c r="D948">
        <v>494</v>
      </c>
      <c r="E948">
        <v>2</v>
      </c>
      <c r="F948" t="s">
        <v>5021</v>
      </c>
      <c r="G948" t="b">
        <v>0</v>
      </c>
      <c r="H948" t="b">
        <v>0</v>
      </c>
    </row>
    <row r="949" spans="1:8">
      <c r="A949" t="s">
        <v>1700</v>
      </c>
      <c r="B949" t="s">
        <v>30</v>
      </c>
      <c r="C949">
        <v>3</v>
      </c>
      <c r="D949">
        <v>495</v>
      </c>
      <c r="E949">
        <v>2</v>
      </c>
      <c r="F949" t="s">
        <v>5289</v>
      </c>
      <c r="G949" t="b">
        <v>0</v>
      </c>
      <c r="H949" t="b">
        <v>0</v>
      </c>
    </row>
    <row r="950" spans="1:8">
      <c r="A950" t="s">
        <v>1700</v>
      </c>
      <c r="B950" t="s">
        <v>27</v>
      </c>
      <c r="C950">
        <v>3</v>
      </c>
      <c r="D950">
        <v>495</v>
      </c>
      <c r="E950">
        <v>2</v>
      </c>
      <c r="F950" t="s">
        <v>5548</v>
      </c>
      <c r="G950" t="b">
        <v>0</v>
      </c>
      <c r="H950" t="b">
        <v>0</v>
      </c>
    </row>
    <row r="951" spans="1:8">
      <c r="A951" t="s">
        <v>1700</v>
      </c>
      <c r="B951" t="s">
        <v>30</v>
      </c>
      <c r="C951">
        <v>3</v>
      </c>
      <c r="D951">
        <v>496</v>
      </c>
      <c r="E951">
        <v>1</v>
      </c>
      <c r="F951" t="s">
        <v>5295</v>
      </c>
      <c r="G951" t="b">
        <v>0</v>
      </c>
      <c r="H951" t="b">
        <v>0</v>
      </c>
    </row>
    <row r="952" spans="1:8">
      <c r="A952" t="s">
        <v>1699</v>
      </c>
      <c r="B952" t="s">
        <v>23</v>
      </c>
      <c r="C952">
        <v>3</v>
      </c>
      <c r="D952">
        <v>497</v>
      </c>
      <c r="E952">
        <v>1</v>
      </c>
      <c r="F952" t="s">
        <v>4910</v>
      </c>
      <c r="G952" t="b">
        <v>0</v>
      </c>
      <c r="H952" t="b">
        <v>0</v>
      </c>
    </row>
    <row r="953" spans="1:8">
      <c r="A953" t="s">
        <v>1699</v>
      </c>
      <c r="B953" t="s">
        <v>226</v>
      </c>
      <c r="C953">
        <v>3</v>
      </c>
      <c r="D953">
        <v>497</v>
      </c>
      <c r="E953">
        <v>1</v>
      </c>
      <c r="F953" t="s">
        <v>5742</v>
      </c>
      <c r="G953" t="b">
        <v>0</v>
      </c>
      <c r="H953" t="b">
        <v>0</v>
      </c>
    </row>
    <row r="954" spans="1:8">
      <c r="A954" t="s">
        <v>1698</v>
      </c>
      <c r="B954" t="s">
        <v>27</v>
      </c>
      <c r="C954">
        <v>3</v>
      </c>
      <c r="D954">
        <v>498</v>
      </c>
      <c r="E954">
        <v>1</v>
      </c>
      <c r="F954" t="s">
        <v>5030</v>
      </c>
      <c r="G954" t="b">
        <v>0</v>
      </c>
      <c r="H954" t="b">
        <v>0</v>
      </c>
    </row>
    <row r="955" spans="1:8">
      <c r="A955" t="s">
        <v>1699</v>
      </c>
      <c r="B955" t="s">
        <v>23</v>
      </c>
      <c r="C955">
        <v>3</v>
      </c>
      <c r="D955">
        <v>498</v>
      </c>
      <c r="E955">
        <v>1</v>
      </c>
      <c r="F955" t="s">
        <v>4900</v>
      </c>
      <c r="G955" t="b">
        <v>0</v>
      </c>
      <c r="H955" t="b">
        <v>0</v>
      </c>
    </row>
    <row r="956" spans="1:8">
      <c r="A956" t="s">
        <v>1700</v>
      </c>
      <c r="B956" t="s">
        <v>226</v>
      </c>
      <c r="C956">
        <v>3</v>
      </c>
      <c r="D956">
        <v>499</v>
      </c>
      <c r="E956">
        <v>1</v>
      </c>
      <c r="F956" t="s">
        <v>5777</v>
      </c>
      <c r="G956" t="b">
        <v>0</v>
      </c>
      <c r="H956" t="b">
        <v>0</v>
      </c>
    </row>
    <row r="957" spans="1:8">
      <c r="A957" t="s">
        <v>1700</v>
      </c>
      <c r="B957" t="s">
        <v>1720</v>
      </c>
      <c r="C957">
        <v>3</v>
      </c>
      <c r="D957">
        <v>499</v>
      </c>
      <c r="E957">
        <v>1</v>
      </c>
      <c r="F957" t="s">
        <v>5349</v>
      </c>
      <c r="G957" t="b">
        <v>0</v>
      </c>
      <c r="H957" t="b">
        <v>0</v>
      </c>
    </row>
    <row r="958" spans="1:8">
      <c r="A958" t="s">
        <v>1698</v>
      </c>
      <c r="B958" t="s">
        <v>30</v>
      </c>
      <c r="C958">
        <v>2</v>
      </c>
      <c r="D958">
        <v>500</v>
      </c>
      <c r="E958">
        <v>1</v>
      </c>
      <c r="F958" t="s">
        <v>5237</v>
      </c>
      <c r="G958" t="b">
        <v>0</v>
      </c>
      <c r="H958" t="b">
        <v>0</v>
      </c>
    </row>
    <row r="959" spans="1:8">
      <c r="A959" t="s">
        <v>1700</v>
      </c>
      <c r="B959" t="s">
        <v>30</v>
      </c>
      <c r="C959">
        <v>2</v>
      </c>
      <c r="D959">
        <v>501</v>
      </c>
      <c r="E959">
        <v>2</v>
      </c>
      <c r="F959" t="s">
        <v>5241</v>
      </c>
      <c r="G959" t="b">
        <v>0</v>
      </c>
      <c r="H959" t="b">
        <v>0</v>
      </c>
    </row>
    <row r="960" spans="1:8">
      <c r="A960" t="s">
        <v>1699</v>
      </c>
      <c r="B960" t="s">
        <v>23</v>
      </c>
      <c r="C960">
        <v>3</v>
      </c>
      <c r="D960">
        <v>502</v>
      </c>
      <c r="E960">
        <v>1</v>
      </c>
      <c r="F960" t="s">
        <v>4906</v>
      </c>
      <c r="G960" t="b">
        <v>0</v>
      </c>
      <c r="H960" t="b">
        <v>0</v>
      </c>
    </row>
    <row r="961" spans="1:8">
      <c r="A961" t="s">
        <v>1699</v>
      </c>
      <c r="B961" t="s">
        <v>226</v>
      </c>
      <c r="C961">
        <v>3</v>
      </c>
      <c r="D961">
        <v>502</v>
      </c>
      <c r="E961">
        <v>1</v>
      </c>
      <c r="F961" t="s">
        <v>5738</v>
      </c>
      <c r="G961" t="b">
        <v>0</v>
      </c>
      <c r="H961" t="b">
        <v>0</v>
      </c>
    </row>
    <row r="962" spans="1:8">
      <c r="A962" t="s">
        <v>1702</v>
      </c>
      <c r="B962" t="s">
        <v>30</v>
      </c>
      <c r="C962">
        <v>3</v>
      </c>
      <c r="D962">
        <v>503</v>
      </c>
      <c r="E962">
        <v>1</v>
      </c>
      <c r="F962" t="s">
        <v>5686</v>
      </c>
      <c r="G962" t="b">
        <v>0</v>
      </c>
      <c r="H962" t="b">
        <v>0</v>
      </c>
    </row>
    <row r="963" spans="1:8">
      <c r="A963" t="s">
        <v>1702</v>
      </c>
      <c r="B963" t="s">
        <v>27</v>
      </c>
      <c r="C963">
        <v>3</v>
      </c>
      <c r="D963">
        <v>503</v>
      </c>
      <c r="E963">
        <v>1</v>
      </c>
      <c r="F963" t="s">
        <v>5183</v>
      </c>
      <c r="G963" t="b">
        <v>0</v>
      </c>
      <c r="H963" t="b">
        <v>0</v>
      </c>
    </row>
    <row r="964" spans="1:8">
      <c r="A964" t="s">
        <v>1700</v>
      </c>
      <c r="B964" t="s">
        <v>23</v>
      </c>
      <c r="C964">
        <v>3</v>
      </c>
      <c r="D964">
        <v>504</v>
      </c>
      <c r="E964">
        <v>1</v>
      </c>
      <c r="F964" t="s">
        <v>4959</v>
      </c>
      <c r="G964" t="b">
        <v>0</v>
      </c>
      <c r="H964" t="b">
        <v>0</v>
      </c>
    </row>
    <row r="965" spans="1:8">
      <c r="A965" t="s">
        <v>1700</v>
      </c>
      <c r="B965" t="s">
        <v>226</v>
      </c>
      <c r="C965">
        <v>3</v>
      </c>
      <c r="D965">
        <v>504</v>
      </c>
      <c r="E965">
        <v>1</v>
      </c>
      <c r="F965" t="s">
        <v>5778</v>
      </c>
      <c r="G965" t="b">
        <v>0</v>
      </c>
      <c r="H965" t="b">
        <v>0</v>
      </c>
    </row>
    <row r="966" spans="1:8">
      <c r="A966" t="s">
        <v>1700</v>
      </c>
      <c r="B966" t="s">
        <v>30</v>
      </c>
      <c r="C966">
        <v>2</v>
      </c>
      <c r="D966">
        <v>505</v>
      </c>
      <c r="E966">
        <v>1</v>
      </c>
      <c r="F966" t="s">
        <v>5261</v>
      </c>
      <c r="G966" t="b">
        <v>0</v>
      </c>
      <c r="H966" t="b">
        <v>0</v>
      </c>
    </row>
    <row r="967" spans="1:8">
      <c r="A967" t="s">
        <v>1700</v>
      </c>
      <c r="B967" t="s">
        <v>27</v>
      </c>
      <c r="C967">
        <v>2</v>
      </c>
      <c r="D967">
        <v>505</v>
      </c>
      <c r="E967">
        <v>1</v>
      </c>
      <c r="F967" t="s">
        <v>5538</v>
      </c>
      <c r="G967" t="b">
        <v>0</v>
      </c>
      <c r="H967" t="b">
        <v>0</v>
      </c>
    </row>
    <row r="968" spans="1:8">
      <c r="A968" t="s">
        <v>1701</v>
      </c>
      <c r="B968" t="s">
        <v>27</v>
      </c>
      <c r="C968">
        <v>2</v>
      </c>
      <c r="D968">
        <v>506</v>
      </c>
      <c r="E968">
        <v>1</v>
      </c>
      <c r="F968" t="s">
        <v>5085</v>
      </c>
      <c r="G968" t="b">
        <v>0</v>
      </c>
      <c r="H968" t="b">
        <v>0</v>
      </c>
    </row>
    <row r="969" spans="1:8">
      <c r="A969" t="s">
        <v>1700</v>
      </c>
      <c r="B969" t="s">
        <v>27</v>
      </c>
      <c r="C969">
        <v>1</v>
      </c>
      <c r="D969">
        <v>507</v>
      </c>
      <c r="E969">
        <v>1</v>
      </c>
      <c r="F969" t="s">
        <v>5510</v>
      </c>
      <c r="G969" t="b">
        <v>0</v>
      </c>
      <c r="H969" t="b">
        <v>0</v>
      </c>
    </row>
    <row r="970" spans="1:8">
      <c r="A970" t="s">
        <v>1700</v>
      </c>
      <c r="B970" t="s">
        <v>23</v>
      </c>
      <c r="C970">
        <v>3</v>
      </c>
      <c r="D970">
        <v>508</v>
      </c>
      <c r="E970">
        <v>2</v>
      </c>
      <c r="F970" t="s">
        <v>4951</v>
      </c>
      <c r="G970" t="b">
        <v>0</v>
      </c>
      <c r="H970" t="b">
        <v>0</v>
      </c>
    </row>
    <row r="971" spans="1:8">
      <c r="A971" t="s">
        <v>1700</v>
      </c>
      <c r="B971" t="s">
        <v>226</v>
      </c>
      <c r="C971">
        <v>3</v>
      </c>
      <c r="D971">
        <v>508</v>
      </c>
      <c r="E971">
        <v>2</v>
      </c>
      <c r="F971" t="s">
        <v>5763</v>
      </c>
      <c r="G971" t="b">
        <v>0</v>
      </c>
      <c r="H971" t="b">
        <v>0</v>
      </c>
    </row>
    <row r="972" spans="1:8">
      <c r="A972" t="s">
        <v>1701</v>
      </c>
      <c r="B972" t="s">
        <v>30</v>
      </c>
      <c r="C972">
        <v>3</v>
      </c>
      <c r="D972">
        <v>509</v>
      </c>
      <c r="E972">
        <v>2</v>
      </c>
      <c r="F972" t="s">
        <v>5459</v>
      </c>
      <c r="G972" t="b">
        <v>0</v>
      </c>
      <c r="H972" t="b">
        <v>0</v>
      </c>
    </row>
    <row r="973" spans="1:8">
      <c r="A973" t="s">
        <v>1701</v>
      </c>
      <c r="B973" t="s">
        <v>27</v>
      </c>
      <c r="C973">
        <v>3</v>
      </c>
      <c r="D973">
        <v>509</v>
      </c>
      <c r="E973">
        <v>2</v>
      </c>
      <c r="F973" t="s">
        <v>5081</v>
      </c>
      <c r="G973" t="b">
        <v>0</v>
      </c>
      <c r="H973" t="b">
        <v>0</v>
      </c>
    </row>
    <row r="974" spans="1:8">
      <c r="A974" t="s">
        <v>1700</v>
      </c>
      <c r="B974" t="s">
        <v>23</v>
      </c>
      <c r="C974">
        <v>3</v>
      </c>
      <c r="D974">
        <v>510</v>
      </c>
      <c r="E974">
        <v>2</v>
      </c>
      <c r="F974" t="s">
        <v>4956</v>
      </c>
      <c r="G974" t="b">
        <v>0</v>
      </c>
      <c r="H974" t="b">
        <v>0</v>
      </c>
    </row>
    <row r="975" spans="1:8">
      <c r="A975" t="s">
        <v>1700</v>
      </c>
      <c r="B975" t="s">
        <v>226</v>
      </c>
      <c r="C975">
        <v>3</v>
      </c>
      <c r="D975">
        <v>510</v>
      </c>
      <c r="E975">
        <v>2</v>
      </c>
      <c r="F975" t="s">
        <v>5771</v>
      </c>
      <c r="G975" t="b">
        <v>0</v>
      </c>
      <c r="H975" t="b">
        <v>0</v>
      </c>
    </row>
    <row r="976" spans="1:8">
      <c r="A976" t="s">
        <v>1700</v>
      </c>
      <c r="B976" t="s">
        <v>27</v>
      </c>
      <c r="C976">
        <v>3</v>
      </c>
      <c r="D976">
        <v>511</v>
      </c>
      <c r="E976">
        <v>2</v>
      </c>
      <c r="F976" t="s">
        <v>5033</v>
      </c>
      <c r="G976" t="b">
        <v>0</v>
      </c>
      <c r="H976" t="b">
        <v>0</v>
      </c>
    </row>
    <row r="977" spans="1:8">
      <c r="A977" t="s">
        <v>1700</v>
      </c>
      <c r="B977" t="s">
        <v>23</v>
      </c>
      <c r="C977">
        <v>3</v>
      </c>
      <c r="D977">
        <v>511</v>
      </c>
      <c r="E977">
        <v>2</v>
      </c>
      <c r="F977" t="s">
        <v>4948</v>
      </c>
      <c r="G977" t="b">
        <v>0</v>
      </c>
      <c r="H977" t="b">
        <v>0</v>
      </c>
    </row>
    <row r="978" spans="1:8">
      <c r="A978" t="s">
        <v>1700</v>
      </c>
      <c r="B978" t="s">
        <v>23</v>
      </c>
      <c r="C978">
        <v>4</v>
      </c>
      <c r="D978">
        <v>512</v>
      </c>
      <c r="E978">
        <v>1</v>
      </c>
      <c r="F978" t="s">
        <v>4991</v>
      </c>
      <c r="G978" t="b">
        <v>0</v>
      </c>
      <c r="H978" t="b">
        <v>0</v>
      </c>
    </row>
    <row r="979" spans="1:8">
      <c r="A979" t="s">
        <v>1700</v>
      </c>
      <c r="B979" t="s">
        <v>226</v>
      </c>
      <c r="C979">
        <v>4</v>
      </c>
      <c r="D979">
        <v>512</v>
      </c>
      <c r="E979">
        <v>1</v>
      </c>
      <c r="F979" t="s">
        <v>5817</v>
      </c>
      <c r="G979" t="b">
        <v>0</v>
      </c>
      <c r="H979" t="b">
        <v>0</v>
      </c>
    </row>
    <row r="980" spans="1:8">
      <c r="A980" t="s">
        <v>1700</v>
      </c>
      <c r="B980" t="s">
        <v>23</v>
      </c>
      <c r="C980">
        <v>4</v>
      </c>
      <c r="D980">
        <v>513</v>
      </c>
      <c r="E980">
        <v>1</v>
      </c>
      <c r="F980" t="s">
        <v>4984</v>
      </c>
      <c r="G980" t="b">
        <v>0</v>
      </c>
      <c r="H980" t="b">
        <v>0</v>
      </c>
    </row>
    <row r="981" spans="1:8">
      <c r="A981" t="s">
        <v>1698</v>
      </c>
      <c r="B981" t="s">
        <v>27</v>
      </c>
      <c r="C981">
        <v>4</v>
      </c>
      <c r="D981">
        <v>513</v>
      </c>
      <c r="E981">
        <v>1</v>
      </c>
      <c r="F981" t="s">
        <v>5051</v>
      </c>
      <c r="G981" t="b">
        <v>0</v>
      </c>
      <c r="H981" t="b">
        <v>0</v>
      </c>
    </row>
    <row r="982" spans="1:8">
      <c r="A982" t="s">
        <v>1701</v>
      </c>
      <c r="B982" t="s">
        <v>27</v>
      </c>
      <c r="C982">
        <v>4</v>
      </c>
      <c r="D982">
        <v>514</v>
      </c>
      <c r="E982">
        <v>1</v>
      </c>
      <c r="F982" t="s">
        <v>5123</v>
      </c>
      <c r="G982" t="b">
        <v>0</v>
      </c>
      <c r="H982" t="b">
        <v>0</v>
      </c>
    </row>
    <row r="983" spans="1:8">
      <c r="A983" t="s">
        <v>1701</v>
      </c>
      <c r="B983" t="s">
        <v>23</v>
      </c>
      <c r="C983">
        <v>4</v>
      </c>
      <c r="D983">
        <v>514</v>
      </c>
      <c r="E983">
        <v>1</v>
      </c>
      <c r="F983" t="s">
        <v>5487</v>
      </c>
      <c r="G983" t="b">
        <v>0</v>
      </c>
      <c r="H983" t="b">
        <v>0</v>
      </c>
    </row>
    <row r="984" spans="1:8">
      <c r="A984" t="s">
        <v>1700</v>
      </c>
      <c r="B984" t="s">
        <v>23</v>
      </c>
      <c r="C984">
        <v>4</v>
      </c>
      <c r="D984">
        <v>515</v>
      </c>
      <c r="E984">
        <v>1</v>
      </c>
      <c r="F984" t="s">
        <v>1611</v>
      </c>
      <c r="G984" t="b">
        <v>0</v>
      </c>
      <c r="H984" t="b">
        <v>0</v>
      </c>
    </row>
    <row r="985" spans="1:8">
      <c r="A985" t="s">
        <v>1700</v>
      </c>
      <c r="B985" t="s">
        <v>226</v>
      </c>
      <c r="C985">
        <v>4</v>
      </c>
      <c r="D985">
        <v>515</v>
      </c>
      <c r="E985">
        <v>1</v>
      </c>
      <c r="F985" t="s">
        <v>5805</v>
      </c>
      <c r="G985" t="b">
        <v>0</v>
      </c>
      <c r="H985" t="b">
        <v>0</v>
      </c>
    </row>
    <row r="986" spans="1:8">
      <c r="A986" t="s">
        <v>1699</v>
      </c>
      <c r="B986" t="s">
        <v>23</v>
      </c>
      <c r="C986">
        <v>3</v>
      </c>
      <c r="D986">
        <v>516</v>
      </c>
      <c r="E986">
        <v>1</v>
      </c>
      <c r="F986" t="s">
        <v>4898</v>
      </c>
      <c r="G986" t="b">
        <v>0</v>
      </c>
      <c r="H986" t="b">
        <v>0</v>
      </c>
    </row>
    <row r="987" spans="1:8">
      <c r="A987" t="s">
        <v>1699</v>
      </c>
      <c r="B987" t="s">
        <v>226</v>
      </c>
      <c r="C987">
        <v>3</v>
      </c>
      <c r="D987">
        <v>516</v>
      </c>
      <c r="E987">
        <v>1</v>
      </c>
      <c r="F987" t="s">
        <v>5734</v>
      </c>
      <c r="G987" t="b">
        <v>0</v>
      </c>
      <c r="H987" t="b">
        <v>0</v>
      </c>
    </row>
    <row r="988" spans="1:8">
      <c r="A988" t="s">
        <v>1700</v>
      </c>
      <c r="B988" t="s">
        <v>30</v>
      </c>
      <c r="C988">
        <v>3</v>
      </c>
      <c r="D988">
        <v>517</v>
      </c>
      <c r="E988">
        <v>1</v>
      </c>
      <c r="F988" t="s">
        <v>5296</v>
      </c>
      <c r="G988" t="b">
        <v>0</v>
      </c>
      <c r="H988" t="b">
        <v>0</v>
      </c>
    </row>
    <row r="989" spans="1:8">
      <c r="A989" t="s">
        <v>1699</v>
      </c>
      <c r="B989" t="s">
        <v>23</v>
      </c>
      <c r="C989">
        <v>3</v>
      </c>
      <c r="D989">
        <v>517</v>
      </c>
      <c r="E989">
        <v>1</v>
      </c>
      <c r="F989" t="s">
        <v>4899</v>
      </c>
      <c r="G989" t="b">
        <v>0</v>
      </c>
      <c r="H989" t="b">
        <v>0</v>
      </c>
    </row>
    <row r="990" spans="1:8">
      <c r="A990" t="s">
        <v>1698</v>
      </c>
      <c r="B990" t="s">
        <v>30</v>
      </c>
      <c r="C990">
        <v>2</v>
      </c>
      <c r="D990">
        <v>518</v>
      </c>
      <c r="E990">
        <v>1</v>
      </c>
      <c r="F990" t="s">
        <v>5275</v>
      </c>
      <c r="G990" t="b">
        <v>0</v>
      </c>
      <c r="H990" t="b">
        <v>0</v>
      </c>
    </row>
    <row r="991" spans="1:8">
      <c r="A991" t="s">
        <v>1698</v>
      </c>
      <c r="B991" t="s">
        <v>27</v>
      </c>
      <c r="C991">
        <v>2</v>
      </c>
      <c r="D991">
        <v>518</v>
      </c>
      <c r="E991">
        <v>1</v>
      </c>
      <c r="F991" t="s">
        <v>5009</v>
      </c>
      <c r="G991" t="b">
        <v>0</v>
      </c>
      <c r="H991" t="b">
        <v>0</v>
      </c>
    </row>
    <row r="992" spans="1:8">
      <c r="A992" t="s">
        <v>1702</v>
      </c>
      <c r="B992" t="s">
        <v>30</v>
      </c>
      <c r="C992">
        <v>2</v>
      </c>
      <c r="D992">
        <v>519</v>
      </c>
      <c r="E992">
        <v>1</v>
      </c>
      <c r="F992" t="s">
        <v>5668</v>
      </c>
      <c r="G992" t="b">
        <v>0</v>
      </c>
      <c r="H992" t="b">
        <v>0</v>
      </c>
    </row>
    <row r="993" spans="1:8">
      <c r="A993" t="s">
        <v>1702</v>
      </c>
      <c r="B993" t="s">
        <v>27</v>
      </c>
      <c r="C993">
        <v>2</v>
      </c>
      <c r="D993">
        <v>519</v>
      </c>
      <c r="E993">
        <v>1</v>
      </c>
      <c r="F993" t="s">
        <v>5148</v>
      </c>
      <c r="G993" t="b">
        <v>0</v>
      </c>
      <c r="H993" t="b">
        <v>0</v>
      </c>
    </row>
    <row r="994" spans="1:8">
      <c r="A994" t="s">
        <v>1700</v>
      </c>
      <c r="B994" t="s">
        <v>30</v>
      </c>
      <c r="C994">
        <v>1</v>
      </c>
      <c r="D994">
        <v>520</v>
      </c>
      <c r="E994">
        <v>1</v>
      </c>
      <c r="F994" t="s">
        <v>5228</v>
      </c>
      <c r="G994" t="b">
        <v>0</v>
      </c>
      <c r="H994" t="b">
        <v>0</v>
      </c>
    </row>
    <row r="995" spans="1:8">
      <c r="A995" t="s">
        <v>1700</v>
      </c>
      <c r="B995" t="s">
        <v>27</v>
      </c>
      <c r="C995">
        <v>1</v>
      </c>
      <c r="D995">
        <v>520</v>
      </c>
      <c r="E995">
        <v>1</v>
      </c>
      <c r="F995" t="s">
        <v>5515</v>
      </c>
      <c r="G995" t="b">
        <v>0</v>
      </c>
      <c r="H995" t="b">
        <v>0</v>
      </c>
    </row>
    <row r="996" spans="1:8">
      <c r="A996" t="s">
        <v>1700</v>
      </c>
      <c r="B996" t="s">
        <v>30</v>
      </c>
      <c r="C996">
        <v>1</v>
      </c>
      <c r="D996">
        <v>521</v>
      </c>
      <c r="E996">
        <v>1</v>
      </c>
      <c r="F996" t="s">
        <v>1603</v>
      </c>
      <c r="G996" t="b">
        <v>0</v>
      </c>
      <c r="H996" t="b">
        <v>0</v>
      </c>
    </row>
    <row r="997" spans="1:8">
      <c r="A997" t="s">
        <v>1699</v>
      </c>
      <c r="B997" t="s">
        <v>23</v>
      </c>
      <c r="C997">
        <v>1</v>
      </c>
      <c r="D997">
        <v>521</v>
      </c>
      <c r="E997">
        <v>1</v>
      </c>
      <c r="F997" t="s">
        <v>4861</v>
      </c>
      <c r="G997" t="b">
        <v>0</v>
      </c>
      <c r="H997" t="b">
        <v>0</v>
      </c>
    </row>
    <row r="998" spans="1:8">
      <c r="A998" t="s">
        <v>1700</v>
      </c>
      <c r="B998" t="s">
        <v>27</v>
      </c>
      <c r="C998">
        <v>1</v>
      </c>
      <c r="D998">
        <v>522</v>
      </c>
      <c r="E998">
        <v>1</v>
      </c>
      <c r="F998" t="s">
        <v>5506</v>
      </c>
      <c r="G998" t="b">
        <v>0</v>
      </c>
      <c r="H998" t="b">
        <v>0</v>
      </c>
    </row>
    <row r="999" spans="1:8">
      <c r="A999" t="s">
        <v>1699</v>
      </c>
      <c r="B999" t="s">
        <v>23</v>
      </c>
      <c r="C999">
        <v>1</v>
      </c>
      <c r="D999">
        <v>522</v>
      </c>
      <c r="E999">
        <v>1</v>
      </c>
      <c r="F999" t="s">
        <v>4860</v>
      </c>
      <c r="G999" t="b">
        <v>0</v>
      </c>
      <c r="H999" t="b">
        <v>0</v>
      </c>
    </row>
    <row r="1000" spans="1:8">
      <c r="A1000" t="s">
        <v>1701</v>
      </c>
      <c r="B1000" t="s">
        <v>23</v>
      </c>
      <c r="C1000">
        <v>4</v>
      </c>
      <c r="D1000">
        <v>523</v>
      </c>
      <c r="E1000">
        <v>2</v>
      </c>
      <c r="F1000" t="s">
        <v>5835</v>
      </c>
      <c r="G1000" t="b">
        <v>0</v>
      </c>
      <c r="H1000" t="b">
        <v>0</v>
      </c>
    </row>
    <row r="1001" spans="1:8">
      <c r="A1001" t="s">
        <v>1701</v>
      </c>
      <c r="B1001" t="s">
        <v>23</v>
      </c>
      <c r="C1001">
        <v>4</v>
      </c>
      <c r="D1001">
        <v>524</v>
      </c>
      <c r="E1001">
        <v>2</v>
      </c>
      <c r="F1001" t="s">
        <v>5838</v>
      </c>
      <c r="G1001" t="b">
        <v>0</v>
      </c>
      <c r="H1001" t="b">
        <v>0</v>
      </c>
    </row>
    <row r="1002" spans="1:8">
      <c r="A1002" t="s">
        <v>1699</v>
      </c>
      <c r="B1002" t="s">
        <v>23</v>
      </c>
      <c r="C1002">
        <v>4</v>
      </c>
      <c r="D1002">
        <v>524</v>
      </c>
      <c r="E1002">
        <v>2</v>
      </c>
      <c r="F1002" t="s">
        <v>4914</v>
      </c>
      <c r="G1002" t="b">
        <v>0</v>
      </c>
      <c r="H1002" t="b">
        <v>0</v>
      </c>
    </row>
    <row r="1003" spans="1:8">
      <c r="A1003" t="s">
        <v>1702</v>
      </c>
      <c r="B1003" t="s">
        <v>27</v>
      </c>
      <c r="C1003">
        <v>3</v>
      </c>
      <c r="D1003">
        <v>525</v>
      </c>
      <c r="E1003">
        <v>2</v>
      </c>
      <c r="F1003" t="s">
        <v>5165</v>
      </c>
      <c r="G1003" t="b">
        <v>0</v>
      </c>
      <c r="H1003" t="b">
        <v>0</v>
      </c>
    </row>
    <row r="1004" spans="1:8">
      <c r="A1004" t="s">
        <v>1702</v>
      </c>
      <c r="B1004" t="s">
        <v>23</v>
      </c>
      <c r="C1004">
        <v>3</v>
      </c>
      <c r="D1004">
        <v>525</v>
      </c>
      <c r="E1004">
        <v>2</v>
      </c>
      <c r="F1004" t="s">
        <v>5701</v>
      </c>
      <c r="G1004" t="b">
        <v>0</v>
      </c>
      <c r="H1004" t="b">
        <v>0</v>
      </c>
    </row>
    <row r="1005" spans="1:8">
      <c r="A1005" t="s">
        <v>1701</v>
      </c>
      <c r="B1005" t="s">
        <v>30</v>
      </c>
      <c r="C1005">
        <v>2</v>
      </c>
      <c r="D1005">
        <v>526</v>
      </c>
      <c r="E1005">
        <v>2</v>
      </c>
      <c r="F1005" t="s">
        <v>5222</v>
      </c>
      <c r="G1005" t="b">
        <v>0</v>
      </c>
      <c r="H1005" t="b">
        <v>0</v>
      </c>
    </row>
    <row r="1006" spans="1:8">
      <c r="A1006" t="s">
        <v>1701</v>
      </c>
      <c r="B1006" t="s">
        <v>27</v>
      </c>
      <c r="C1006">
        <v>2</v>
      </c>
      <c r="D1006">
        <v>526</v>
      </c>
      <c r="E1006">
        <v>2</v>
      </c>
      <c r="F1006" t="s">
        <v>5078</v>
      </c>
      <c r="G1006" t="b">
        <v>0</v>
      </c>
      <c r="H1006" t="b">
        <v>0</v>
      </c>
    </row>
    <row r="1007" spans="1:8">
      <c r="A1007" t="s">
        <v>1700</v>
      </c>
      <c r="B1007" t="s">
        <v>23</v>
      </c>
      <c r="C1007">
        <v>2</v>
      </c>
      <c r="D1007">
        <v>527</v>
      </c>
      <c r="E1007">
        <v>2</v>
      </c>
      <c r="F1007" t="s">
        <v>4929</v>
      </c>
      <c r="G1007" t="b">
        <v>0</v>
      </c>
      <c r="H1007" t="b">
        <v>0</v>
      </c>
    </row>
    <row r="1008" spans="1:8">
      <c r="A1008" t="s">
        <v>1698</v>
      </c>
      <c r="B1008" t="s">
        <v>27</v>
      </c>
      <c r="C1008">
        <v>1</v>
      </c>
      <c r="D1008">
        <v>528</v>
      </c>
      <c r="E1008">
        <v>2</v>
      </c>
      <c r="F1008" t="s">
        <v>1633</v>
      </c>
      <c r="G1008" t="b">
        <v>0</v>
      </c>
      <c r="H1008" t="b">
        <v>0</v>
      </c>
    </row>
    <row r="1009" spans="1:8">
      <c r="A1009" t="s">
        <v>1699</v>
      </c>
      <c r="B1009" t="s">
        <v>23</v>
      </c>
      <c r="C1009">
        <v>1</v>
      </c>
      <c r="D1009">
        <v>528</v>
      </c>
      <c r="E1009">
        <v>2</v>
      </c>
      <c r="F1009" t="s">
        <v>4853</v>
      </c>
      <c r="G1009" t="b">
        <v>0</v>
      </c>
      <c r="H1009" t="b">
        <v>0</v>
      </c>
    </row>
    <row r="1010" spans="1:8">
      <c r="A1010" t="s">
        <v>1700</v>
      </c>
      <c r="B1010" t="s">
        <v>226</v>
      </c>
      <c r="C1010">
        <v>4</v>
      </c>
      <c r="D1010">
        <v>529</v>
      </c>
      <c r="E1010">
        <v>1</v>
      </c>
      <c r="F1010" t="s">
        <v>5811</v>
      </c>
      <c r="G1010" t="b">
        <v>0</v>
      </c>
      <c r="H1010" t="b">
        <v>0</v>
      </c>
    </row>
    <row r="1011" spans="1:8">
      <c r="A1011" t="s">
        <v>1700</v>
      </c>
      <c r="B1011" t="s">
        <v>1720</v>
      </c>
      <c r="C1011">
        <v>4</v>
      </c>
      <c r="D1011">
        <v>529</v>
      </c>
      <c r="E1011">
        <v>1</v>
      </c>
      <c r="F1011" t="s">
        <v>5363</v>
      </c>
      <c r="G1011" t="b">
        <v>0</v>
      </c>
      <c r="H1011" t="b">
        <v>0</v>
      </c>
    </row>
    <row r="1012" spans="1:8">
      <c r="A1012" t="s">
        <v>1698</v>
      </c>
      <c r="B1012" t="s">
        <v>27</v>
      </c>
      <c r="C1012">
        <v>4</v>
      </c>
      <c r="D1012">
        <v>530</v>
      </c>
      <c r="E1012">
        <v>1</v>
      </c>
      <c r="F1012" t="s">
        <v>5050</v>
      </c>
      <c r="G1012" t="b">
        <v>0</v>
      </c>
      <c r="H1012" t="b">
        <v>0</v>
      </c>
    </row>
    <row r="1013" spans="1:8">
      <c r="A1013" t="s">
        <v>1698</v>
      </c>
      <c r="B1013" t="s">
        <v>23</v>
      </c>
      <c r="C1013">
        <v>4</v>
      </c>
      <c r="D1013">
        <v>530</v>
      </c>
      <c r="E1013">
        <v>1</v>
      </c>
      <c r="F1013" t="s">
        <v>5428</v>
      </c>
      <c r="G1013" t="b">
        <v>0</v>
      </c>
      <c r="H1013" t="b">
        <v>0</v>
      </c>
    </row>
    <row r="1014" spans="1:8">
      <c r="A1014" t="s">
        <v>1701</v>
      </c>
      <c r="B1014" t="s">
        <v>27</v>
      </c>
      <c r="C1014">
        <v>4</v>
      </c>
      <c r="D1014">
        <v>531</v>
      </c>
      <c r="E1014">
        <v>1</v>
      </c>
      <c r="F1014" t="s">
        <v>5115</v>
      </c>
      <c r="G1014" t="b">
        <v>0</v>
      </c>
      <c r="H1014" t="b">
        <v>0</v>
      </c>
    </row>
    <row r="1015" spans="1:8">
      <c r="A1015" t="s">
        <v>1701</v>
      </c>
      <c r="B1015" t="s">
        <v>23</v>
      </c>
      <c r="C1015">
        <v>4</v>
      </c>
      <c r="D1015">
        <v>531</v>
      </c>
      <c r="E1015">
        <v>1</v>
      </c>
      <c r="F1015" t="s">
        <v>1619</v>
      </c>
      <c r="G1015" t="b">
        <v>0</v>
      </c>
      <c r="H1015" t="b">
        <v>0</v>
      </c>
    </row>
    <row r="1016" spans="1:8">
      <c r="A1016" t="s">
        <v>1700</v>
      </c>
      <c r="B1016" t="s">
        <v>30</v>
      </c>
      <c r="C1016">
        <v>4</v>
      </c>
      <c r="D1016">
        <v>532</v>
      </c>
      <c r="E1016">
        <v>1</v>
      </c>
      <c r="F1016" t="s">
        <v>1586</v>
      </c>
      <c r="G1016" t="b">
        <v>0</v>
      </c>
      <c r="H1016" t="b">
        <v>0</v>
      </c>
    </row>
    <row r="1017" spans="1:8">
      <c r="A1017" t="s">
        <v>1700</v>
      </c>
      <c r="B1017" t="s">
        <v>27</v>
      </c>
      <c r="C1017">
        <v>4</v>
      </c>
      <c r="D1017">
        <v>532</v>
      </c>
      <c r="E1017">
        <v>1</v>
      </c>
      <c r="F1017" t="s">
        <v>5605</v>
      </c>
      <c r="G1017" t="b">
        <v>0</v>
      </c>
      <c r="H1017" t="b">
        <v>0</v>
      </c>
    </row>
    <row r="1018" spans="1:8">
      <c r="A1018" t="s">
        <v>1698</v>
      </c>
      <c r="B1018" t="s">
        <v>27</v>
      </c>
      <c r="C1018">
        <v>4</v>
      </c>
      <c r="D1018">
        <v>533</v>
      </c>
      <c r="E1018">
        <v>1</v>
      </c>
      <c r="F1018" t="s">
        <v>179</v>
      </c>
      <c r="G1018" t="b">
        <v>0</v>
      </c>
      <c r="H1018" t="b">
        <v>0</v>
      </c>
    </row>
    <row r="1019" spans="1:8">
      <c r="A1019" t="s">
        <v>1698</v>
      </c>
      <c r="B1019" t="s">
        <v>23</v>
      </c>
      <c r="C1019">
        <v>4</v>
      </c>
      <c r="D1019">
        <v>533</v>
      </c>
      <c r="E1019">
        <v>1</v>
      </c>
      <c r="F1019" t="s">
        <v>1528</v>
      </c>
      <c r="G1019" t="b">
        <v>0</v>
      </c>
      <c r="H1019" t="b">
        <v>0</v>
      </c>
    </row>
    <row r="1020" spans="1:8">
      <c r="A1020" t="s">
        <v>1701</v>
      </c>
      <c r="B1020" t="s">
        <v>27</v>
      </c>
      <c r="C1020">
        <v>3</v>
      </c>
      <c r="D1020">
        <v>534</v>
      </c>
      <c r="E1020">
        <v>1</v>
      </c>
      <c r="F1020" t="s">
        <v>183</v>
      </c>
      <c r="G1020" t="b">
        <v>0</v>
      </c>
      <c r="H1020" t="b">
        <v>0</v>
      </c>
    </row>
    <row r="1021" spans="1:8">
      <c r="A1021" t="s">
        <v>1701</v>
      </c>
      <c r="B1021" t="s">
        <v>23</v>
      </c>
      <c r="C1021">
        <v>3</v>
      </c>
      <c r="D1021">
        <v>534</v>
      </c>
      <c r="E1021">
        <v>1</v>
      </c>
      <c r="F1021" t="s">
        <v>5479</v>
      </c>
      <c r="G1021" t="b">
        <v>0</v>
      </c>
      <c r="H1021" t="b">
        <v>0</v>
      </c>
    </row>
    <row r="1022" spans="1:8">
      <c r="A1022" t="s">
        <v>1702</v>
      </c>
      <c r="B1022" t="s">
        <v>30</v>
      </c>
      <c r="C1022">
        <v>3</v>
      </c>
      <c r="D1022">
        <v>535</v>
      </c>
      <c r="E1022">
        <v>1</v>
      </c>
      <c r="F1022" t="s">
        <v>5224</v>
      </c>
      <c r="G1022" t="b">
        <v>0</v>
      </c>
      <c r="H1022" t="b">
        <v>0</v>
      </c>
    </row>
    <row r="1023" spans="1:8">
      <c r="A1023" t="s">
        <v>1702</v>
      </c>
      <c r="B1023" t="s">
        <v>27</v>
      </c>
      <c r="C1023">
        <v>3</v>
      </c>
      <c r="D1023">
        <v>535</v>
      </c>
      <c r="E1023">
        <v>1</v>
      </c>
      <c r="F1023" t="s">
        <v>1652</v>
      </c>
      <c r="G1023" t="b">
        <v>0</v>
      </c>
      <c r="H1023" t="b">
        <v>0</v>
      </c>
    </row>
    <row r="1024" spans="1:8">
      <c r="A1024" t="s">
        <v>1702</v>
      </c>
      <c r="B1024" t="s">
        <v>27</v>
      </c>
      <c r="C1024">
        <v>2</v>
      </c>
      <c r="D1024">
        <v>536</v>
      </c>
      <c r="E1024">
        <v>1</v>
      </c>
      <c r="F1024" t="s">
        <v>5152</v>
      </c>
      <c r="G1024" t="b">
        <v>0</v>
      </c>
      <c r="H1024" t="b">
        <v>0</v>
      </c>
    </row>
    <row r="1025" spans="1:8">
      <c r="A1025" t="s">
        <v>1699</v>
      </c>
      <c r="B1025" t="s">
        <v>23</v>
      </c>
      <c r="C1025">
        <v>2</v>
      </c>
      <c r="D1025">
        <v>536</v>
      </c>
      <c r="E1025">
        <v>1</v>
      </c>
      <c r="F1025" t="s">
        <v>4877</v>
      </c>
      <c r="G1025" t="b">
        <v>0</v>
      </c>
      <c r="H1025" t="b">
        <v>0</v>
      </c>
    </row>
    <row r="1026" spans="1:8">
      <c r="A1026" t="s">
        <v>1700</v>
      </c>
      <c r="B1026" t="s">
        <v>30</v>
      </c>
      <c r="C1026">
        <v>2</v>
      </c>
      <c r="D1026">
        <v>537</v>
      </c>
      <c r="E1026">
        <v>1</v>
      </c>
      <c r="F1026" t="s">
        <v>5262</v>
      </c>
      <c r="G1026" t="b">
        <v>0</v>
      </c>
      <c r="H1026" t="b">
        <v>0</v>
      </c>
    </row>
    <row r="1027" spans="1:8">
      <c r="A1027" t="s">
        <v>1700</v>
      </c>
      <c r="B1027" t="s">
        <v>27</v>
      </c>
      <c r="C1027">
        <v>2</v>
      </c>
      <c r="D1027">
        <v>537</v>
      </c>
      <c r="E1027">
        <v>1</v>
      </c>
      <c r="F1027" t="s">
        <v>5535</v>
      </c>
      <c r="G1027" t="b">
        <v>0</v>
      </c>
      <c r="H1027" t="b">
        <v>0</v>
      </c>
    </row>
    <row r="1028" spans="1:8">
      <c r="A1028" t="s">
        <v>1700</v>
      </c>
      <c r="B1028" t="s">
        <v>27</v>
      </c>
      <c r="C1028">
        <v>1</v>
      </c>
      <c r="D1028">
        <v>538</v>
      </c>
      <c r="E1028">
        <v>1</v>
      </c>
      <c r="F1028" t="s">
        <v>5517</v>
      </c>
      <c r="G1028" t="b">
        <v>0</v>
      </c>
      <c r="H1028" t="b">
        <v>0</v>
      </c>
    </row>
    <row r="1029" spans="1:8">
      <c r="A1029" t="s">
        <v>1701</v>
      </c>
      <c r="B1029" t="s">
        <v>30</v>
      </c>
      <c r="C1029">
        <v>1</v>
      </c>
      <c r="D1029">
        <v>538</v>
      </c>
      <c r="E1029">
        <v>1</v>
      </c>
      <c r="F1029" t="s">
        <v>5440</v>
      </c>
      <c r="G1029" t="b">
        <v>0</v>
      </c>
      <c r="H1029" t="b">
        <v>0</v>
      </c>
    </row>
    <row r="1030" spans="1:8">
      <c r="A1030" t="s">
        <v>1699</v>
      </c>
      <c r="B1030" t="s">
        <v>23</v>
      </c>
      <c r="C1030">
        <v>4</v>
      </c>
      <c r="D1030">
        <v>539</v>
      </c>
      <c r="E1030">
        <v>2</v>
      </c>
      <c r="F1030" t="s">
        <v>4915</v>
      </c>
      <c r="G1030" t="b">
        <v>0</v>
      </c>
      <c r="H1030" t="b">
        <v>0</v>
      </c>
    </row>
    <row r="1031" spans="1:8">
      <c r="A1031" t="s">
        <v>1699</v>
      </c>
      <c r="B1031" t="s">
        <v>226</v>
      </c>
      <c r="C1031">
        <v>4</v>
      </c>
      <c r="D1031">
        <v>539</v>
      </c>
      <c r="E1031">
        <v>2</v>
      </c>
      <c r="F1031" t="s">
        <v>5747</v>
      </c>
      <c r="G1031" t="b">
        <v>0</v>
      </c>
      <c r="H1031" t="b">
        <v>0</v>
      </c>
    </row>
    <row r="1032" spans="1:8">
      <c r="A1032" t="s">
        <v>1698</v>
      </c>
      <c r="B1032" t="s">
        <v>30</v>
      </c>
      <c r="C1032">
        <v>4</v>
      </c>
      <c r="D1032">
        <v>540</v>
      </c>
      <c r="E1032">
        <v>2</v>
      </c>
      <c r="F1032" t="s">
        <v>5821</v>
      </c>
      <c r="G1032" t="b">
        <v>0</v>
      </c>
      <c r="H1032" t="b">
        <v>0</v>
      </c>
    </row>
    <row r="1033" spans="1:8">
      <c r="A1033" t="s">
        <v>1698</v>
      </c>
      <c r="B1033" t="s">
        <v>27</v>
      </c>
      <c r="C1033">
        <v>4</v>
      </c>
      <c r="D1033">
        <v>540</v>
      </c>
      <c r="E1033">
        <v>2</v>
      </c>
      <c r="F1033" t="s">
        <v>5045</v>
      </c>
      <c r="G1033" t="b">
        <v>0</v>
      </c>
      <c r="H1033" t="b">
        <v>0</v>
      </c>
    </row>
    <row r="1034" spans="1:8">
      <c r="A1034" t="s">
        <v>1700</v>
      </c>
      <c r="B1034" t="s">
        <v>30</v>
      </c>
      <c r="C1034">
        <v>4</v>
      </c>
      <c r="D1034">
        <v>541</v>
      </c>
      <c r="E1034">
        <v>2</v>
      </c>
      <c r="F1034" t="s">
        <v>5301</v>
      </c>
      <c r="G1034" t="b">
        <v>0</v>
      </c>
      <c r="H1034" t="b">
        <v>0</v>
      </c>
    </row>
    <row r="1035" spans="1:8">
      <c r="A1035" t="s">
        <v>1700</v>
      </c>
      <c r="B1035" t="s">
        <v>27</v>
      </c>
      <c r="C1035">
        <v>4</v>
      </c>
      <c r="D1035">
        <v>541</v>
      </c>
      <c r="E1035">
        <v>2</v>
      </c>
      <c r="F1035" t="s">
        <v>5564</v>
      </c>
      <c r="G1035" t="b">
        <v>0</v>
      </c>
      <c r="H1035" t="b">
        <v>0</v>
      </c>
    </row>
    <row r="1036" spans="1:8">
      <c r="A1036" t="s">
        <v>1700</v>
      </c>
      <c r="B1036" t="s">
        <v>23</v>
      </c>
      <c r="C1036">
        <v>4</v>
      </c>
      <c r="D1036">
        <v>542</v>
      </c>
      <c r="E1036">
        <v>2</v>
      </c>
      <c r="F1036" t="s">
        <v>4979</v>
      </c>
      <c r="G1036" t="b">
        <v>0</v>
      </c>
      <c r="H1036" t="b">
        <v>0</v>
      </c>
    </row>
    <row r="1037" spans="1:8">
      <c r="A1037" t="s">
        <v>1700</v>
      </c>
      <c r="B1037" t="s">
        <v>226</v>
      </c>
      <c r="C1037">
        <v>4</v>
      </c>
      <c r="D1037">
        <v>542</v>
      </c>
      <c r="E1037">
        <v>2</v>
      </c>
      <c r="F1037" t="s">
        <v>5799</v>
      </c>
      <c r="G1037" t="b">
        <v>0</v>
      </c>
      <c r="H1037" t="b">
        <v>0</v>
      </c>
    </row>
    <row r="1038" spans="1:8">
      <c r="A1038" t="s">
        <v>1698</v>
      </c>
      <c r="B1038" t="s">
        <v>27</v>
      </c>
      <c r="C1038">
        <v>4</v>
      </c>
      <c r="D1038">
        <v>543</v>
      </c>
      <c r="E1038">
        <v>2</v>
      </c>
      <c r="F1038" t="s">
        <v>5043</v>
      </c>
      <c r="G1038" t="b">
        <v>0</v>
      </c>
      <c r="H1038" t="b">
        <v>0</v>
      </c>
    </row>
    <row r="1039" spans="1:8">
      <c r="A1039" t="s">
        <v>1698</v>
      </c>
      <c r="B1039" t="s">
        <v>23</v>
      </c>
      <c r="C1039">
        <v>4</v>
      </c>
      <c r="D1039">
        <v>543</v>
      </c>
      <c r="E1039">
        <v>2</v>
      </c>
      <c r="F1039" t="s">
        <v>5425</v>
      </c>
      <c r="G1039" t="b">
        <v>0</v>
      </c>
      <c r="H1039" t="b">
        <v>0</v>
      </c>
    </row>
    <row r="1040" spans="1:8">
      <c r="A1040" t="s">
        <v>1699</v>
      </c>
      <c r="B1040" t="s">
        <v>23</v>
      </c>
      <c r="C1040">
        <v>4</v>
      </c>
      <c r="D1040">
        <v>544</v>
      </c>
      <c r="E1040">
        <v>2</v>
      </c>
      <c r="F1040" t="s">
        <v>4919</v>
      </c>
      <c r="G1040" t="b">
        <v>0</v>
      </c>
      <c r="H1040" t="b">
        <v>0</v>
      </c>
    </row>
    <row r="1041" spans="1:8">
      <c r="A1041" t="s">
        <v>1699</v>
      </c>
      <c r="B1041" t="s">
        <v>226</v>
      </c>
      <c r="C1041">
        <v>4</v>
      </c>
      <c r="D1041">
        <v>544</v>
      </c>
      <c r="E1041">
        <v>2</v>
      </c>
      <c r="F1041" t="s">
        <v>5750</v>
      </c>
      <c r="G1041" t="b">
        <v>0</v>
      </c>
      <c r="H1041" t="b">
        <v>0</v>
      </c>
    </row>
    <row r="1042" spans="1:8">
      <c r="A1042" t="s">
        <v>1700</v>
      </c>
      <c r="B1042" t="s">
        <v>27</v>
      </c>
      <c r="C1042">
        <v>3</v>
      </c>
      <c r="D1042">
        <v>545</v>
      </c>
      <c r="E1042">
        <v>2</v>
      </c>
      <c r="F1042" t="s">
        <v>184</v>
      </c>
      <c r="G1042" t="b">
        <v>0</v>
      </c>
      <c r="H1042" t="b">
        <v>0</v>
      </c>
    </row>
    <row r="1043" spans="1:8">
      <c r="A1043" t="s">
        <v>1702</v>
      </c>
      <c r="B1043" t="s">
        <v>27</v>
      </c>
      <c r="C1043">
        <v>3</v>
      </c>
      <c r="D1043">
        <v>545</v>
      </c>
      <c r="E1043">
        <v>2</v>
      </c>
      <c r="F1043" t="s">
        <v>177</v>
      </c>
      <c r="G1043" t="b">
        <v>0</v>
      </c>
      <c r="H1043" t="b">
        <v>0</v>
      </c>
    </row>
    <row r="1044" spans="1:8">
      <c r="A1044" t="s">
        <v>1699</v>
      </c>
      <c r="B1044" t="s">
        <v>23</v>
      </c>
      <c r="C1044">
        <v>3</v>
      </c>
      <c r="D1044">
        <v>546</v>
      </c>
      <c r="E1044">
        <v>2</v>
      </c>
      <c r="F1044" t="s">
        <v>1606</v>
      </c>
      <c r="G1044" t="b">
        <v>0</v>
      </c>
      <c r="H1044" t="b">
        <v>0</v>
      </c>
    </row>
    <row r="1045" spans="1:8">
      <c r="A1045" t="s">
        <v>1699</v>
      </c>
      <c r="B1045" t="s">
        <v>226</v>
      </c>
      <c r="C1045">
        <v>3</v>
      </c>
      <c r="D1045">
        <v>546</v>
      </c>
      <c r="E1045">
        <v>2</v>
      </c>
      <c r="F1045" t="s">
        <v>1539</v>
      </c>
      <c r="G1045" t="b">
        <v>0</v>
      </c>
      <c r="H1045" t="b">
        <v>0</v>
      </c>
    </row>
    <row r="1046" spans="1:8">
      <c r="A1046" t="s">
        <v>1700</v>
      </c>
      <c r="B1046" t="s">
        <v>23</v>
      </c>
      <c r="C1046">
        <v>3</v>
      </c>
      <c r="D1046">
        <v>547</v>
      </c>
      <c r="E1046">
        <v>2</v>
      </c>
      <c r="F1046" t="s">
        <v>4944</v>
      </c>
      <c r="G1046" t="b">
        <v>0</v>
      </c>
      <c r="H1046" t="b">
        <v>0</v>
      </c>
    </row>
    <row r="1047" spans="1:8">
      <c r="A1047" t="s">
        <v>1700</v>
      </c>
      <c r="B1047" t="s">
        <v>226</v>
      </c>
      <c r="C1047">
        <v>3</v>
      </c>
      <c r="D1047">
        <v>547</v>
      </c>
      <c r="E1047">
        <v>2</v>
      </c>
      <c r="F1047" t="s">
        <v>5759</v>
      </c>
      <c r="G1047" t="b">
        <v>0</v>
      </c>
      <c r="H1047" t="b">
        <v>0</v>
      </c>
    </row>
    <row r="1048" spans="1:8">
      <c r="A1048" t="s">
        <v>1700</v>
      </c>
      <c r="B1048" t="s">
        <v>23</v>
      </c>
      <c r="C1048">
        <v>3</v>
      </c>
      <c r="D1048">
        <v>548</v>
      </c>
      <c r="E1048">
        <v>2</v>
      </c>
      <c r="F1048" t="s">
        <v>4954</v>
      </c>
      <c r="G1048" t="b">
        <v>0</v>
      </c>
      <c r="H1048" t="b">
        <v>0</v>
      </c>
    </row>
    <row r="1049" spans="1:8">
      <c r="A1049" t="s">
        <v>1700</v>
      </c>
      <c r="B1049" t="s">
        <v>226</v>
      </c>
      <c r="C1049">
        <v>3</v>
      </c>
      <c r="D1049">
        <v>548</v>
      </c>
      <c r="E1049">
        <v>2</v>
      </c>
      <c r="F1049" t="s">
        <v>5767</v>
      </c>
      <c r="G1049" t="b">
        <v>0</v>
      </c>
      <c r="H1049" t="b">
        <v>0</v>
      </c>
    </row>
    <row r="1050" spans="1:8">
      <c r="A1050" t="s">
        <v>1698</v>
      </c>
      <c r="B1050" t="s">
        <v>27</v>
      </c>
      <c r="C1050">
        <v>3</v>
      </c>
      <c r="D1050">
        <v>549</v>
      </c>
      <c r="E1050">
        <v>2</v>
      </c>
      <c r="F1050" t="s">
        <v>5024</v>
      </c>
      <c r="G1050" t="b">
        <v>0</v>
      </c>
      <c r="H1050" t="b">
        <v>0</v>
      </c>
    </row>
    <row r="1051" spans="1:8">
      <c r="A1051" t="s">
        <v>1698</v>
      </c>
      <c r="B1051" t="s">
        <v>23</v>
      </c>
      <c r="C1051">
        <v>3</v>
      </c>
      <c r="D1051">
        <v>549</v>
      </c>
      <c r="E1051">
        <v>2</v>
      </c>
      <c r="F1051" t="s">
        <v>5830</v>
      </c>
      <c r="G1051" t="b">
        <v>0</v>
      </c>
      <c r="H1051" t="b">
        <v>0</v>
      </c>
    </row>
    <row r="1052" spans="1:8">
      <c r="A1052" t="s">
        <v>1701</v>
      </c>
      <c r="B1052" t="s">
        <v>30</v>
      </c>
      <c r="C1052">
        <v>1</v>
      </c>
      <c r="D1052">
        <v>550</v>
      </c>
      <c r="E1052">
        <v>2</v>
      </c>
      <c r="F1052" t="s">
        <v>1542</v>
      </c>
      <c r="G1052" t="b">
        <v>0</v>
      </c>
      <c r="H1052" t="b">
        <v>0</v>
      </c>
    </row>
    <row r="1053" spans="1:8">
      <c r="A1053" t="s">
        <v>1701</v>
      </c>
      <c r="B1053" t="s">
        <v>27</v>
      </c>
      <c r="C1053">
        <v>1</v>
      </c>
      <c r="D1053">
        <v>550</v>
      </c>
      <c r="E1053">
        <v>2</v>
      </c>
      <c r="F1053" t="s">
        <v>5067</v>
      </c>
      <c r="G1053" t="b">
        <v>0</v>
      </c>
      <c r="H1053" t="b">
        <v>0</v>
      </c>
    </row>
    <row r="1054" spans="1:8">
      <c r="A1054" t="s">
        <v>1700</v>
      </c>
      <c r="B1054" t="s">
        <v>30</v>
      </c>
      <c r="C1054">
        <v>1</v>
      </c>
      <c r="D1054">
        <v>551</v>
      </c>
      <c r="E1054">
        <v>2</v>
      </c>
      <c r="F1054" t="s">
        <v>1544</v>
      </c>
      <c r="G1054" t="b">
        <v>0</v>
      </c>
      <c r="H1054" t="b">
        <v>0</v>
      </c>
    </row>
    <row r="1055" spans="1:8">
      <c r="A1055" t="s">
        <v>1700</v>
      </c>
      <c r="B1055" t="s">
        <v>27</v>
      </c>
      <c r="C1055">
        <v>1</v>
      </c>
      <c r="D1055">
        <v>551</v>
      </c>
      <c r="E1055">
        <v>2</v>
      </c>
      <c r="F1055" t="s">
        <v>5496</v>
      </c>
      <c r="G1055" t="b">
        <v>0</v>
      </c>
      <c r="H1055" t="b">
        <v>0</v>
      </c>
    </row>
    <row r="1056" spans="1:8">
      <c r="A1056" t="s">
        <v>1702</v>
      </c>
      <c r="B1056" t="s">
        <v>30</v>
      </c>
      <c r="C1056">
        <v>1</v>
      </c>
      <c r="D1056">
        <v>552</v>
      </c>
      <c r="E1056">
        <v>2</v>
      </c>
      <c r="F1056" t="s">
        <v>1596</v>
      </c>
      <c r="G1056" t="b">
        <v>0</v>
      </c>
      <c r="H1056" t="b">
        <v>0</v>
      </c>
    </row>
    <row r="1057" spans="1:8">
      <c r="A1057" t="s">
        <v>1702</v>
      </c>
      <c r="B1057" t="s">
        <v>27</v>
      </c>
      <c r="C1057">
        <v>1</v>
      </c>
      <c r="D1057">
        <v>552</v>
      </c>
      <c r="E1057">
        <v>2</v>
      </c>
      <c r="F1057" t="s">
        <v>5131</v>
      </c>
      <c r="G1057" t="b">
        <v>0</v>
      </c>
      <c r="H1057" t="b">
        <v>0</v>
      </c>
    </row>
    <row r="1058" spans="1:8">
      <c r="A1058" t="s">
        <v>1700</v>
      </c>
      <c r="B1058" t="s">
        <v>30</v>
      </c>
      <c r="C1058">
        <v>1</v>
      </c>
      <c r="D1058">
        <v>553</v>
      </c>
      <c r="E1058">
        <v>2</v>
      </c>
      <c r="F1058" t="s">
        <v>1548</v>
      </c>
      <c r="G1058" t="b">
        <v>0</v>
      </c>
      <c r="H1058" t="b">
        <v>0</v>
      </c>
    </row>
    <row r="1059" spans="1:8">
      <c r="A1059" t="s">
        <v>1700</v>
      </c>
      <c r="B1059" t="s">
        <v>27</v>
      </c>
      <c r="C1059">
        <v>1</v>
      </c>
      <c r="D1059">
        <v>553</v>
      </c>
      <c r="E1059">
        <v>2</v>
      </c>
      <c r="F1059" t="s">
        <v>5493</v>
      </c>
      <c r="G1059" t="b">
        <v>0</v>
      </c>
      <c r="H1059" t="b">
        <v>0</v>
      </c>
    </row>
    <row r="1060" spans="1:8">
      <c r="A1060" t="s">
        <v>1701</v>
      </c>
      <c r="B1060" t="s">
        <v>30</v>
      </c>
      <c r="C1060">
        <v>4</v>
      </c>
      <c r="D1060">
        <v>554</v>
      </c>
      <c r="E1060">
        <v>1</v>
      </c>
      <c r="F1060" t="s">
        <v>5465</v>
      </c>
      <c r="G1060" t="b">
        <v>0</v>
      </c>
      <c r="H1060" t="b">
        <v>0</v>
      </c>
    </row>
    <row r="1061" spans="1:8">
      <c r="A1061" t="s">
        <v>1701</v>
      </c>
      <c r="B1061" t="s">
        <v>27</v>
      </c>
      <c r="C1061">
        <v>4</v>
      </c>
      <c r="D1061">
        <v>554</v>
      </c>
      <c r="E1061">
        <v>1</v>
      </c>
      <c r="F1061" t="s">
        <v>5124</v>
      </c>
      <c r="G1061" t="b">
        <v>0</v>
      </c>
      <c r="H1061" t="b">
        <v>0</v>
      </c>
    </row>
    <row r="1062" spans="1:8">
      <c r="A1062" t="s">
        <v>1700</v>
      </c>
      <c r="B1062" t="s">
        <v>30</v>
      </c>
      <c r="C1062">
        <v>4</v>
      </c>
      <c r="D1062">
        <v>555</v>
      </c>
      <c r="E1062">
        <v>1</v>
      </c>
      <c r="F1062" t="s">
        <v>5335</v>
      </c>
      <c r="G1062" t="b">
        <v>0</v>
      </c>
      <c r="H1062" t="b">
        <v>0</v>
      </c>
    </row>
    <row r="1063" spans="1:8">
      <c r="A1063" t="s">
        <v>1700</v>
      </c>
      <c r="B1063" t="s">
        <v>27</v>
      </c>
      <c r="C1063">
        <v>4</v>
      </c>
      <c r="D1063">
        <v>555</v>
      </c>
      <c r="E1063">
        <v>1</v>
      </c>
      <c r="F1063" t="s">
        <v>5632</v>
      </c>
      <c r="G1063" t="b">
        <v>0</v>
      </c>
      <c r="H1063" t="b">
        <v>0</v>
      </c>
    </row>
    <row r="1064" spans="1:8">
      <c r="A1064" t="s">
        <v>1700</v>
      </c>
      <c r="B1064" t="s">
        <v>30</v>
      </c>
      <c r="C1064">
        <v>3</v>
      </c>
      <c r="D1064">
        <v>556</v>
      </c>
      <c r="E1064">
        <v>1</v>
      </c>
      <c r="F1064" t="s">
        <v>5303</v>
      </c>
      <c r="G1064" t="b">
        <v>0</v>
      </c>
      <c r="H1064" t="b">
        <v>0</v>
      </c>
    </row>
    <row r="1065" spans="1:8">
      <c r="A1065" t="s">
        <v>1700</v>
      </c>
      <c r="B1065" t="s">
        <v>27</v>
      </c>
      <c r="C1065">
        <v>3</v>
      </c>
      <c r="D1065">
        <v>556</v>
      </c>
      <c r="E1065">
        <v>1</v>
      </c>
      <c r="F1065" t="s">
        <v>5579</v>
      </c>
      <c r="G1065" t="b">
        <v>0</v>
      </c>
      <c r="H1065" t="b">
        <v>0</v>
      </c>
    </row>
    <row r="1066" spans="1:8">
      <c r="A1066" t="s">
        <v>1702</v>
      </c>
      <c r="B1066" t="s">
        <v>30</v>
      </c>
      <c r="C1066">
        <v>2</v>
      </c>
      <c r="D1066">
        <v>557</v>
      </c>
      <c r="E1066">
        <v>1</v>
      </c>
      <c r="F1066" t="s">
        <v>5673</v>
      </c>
      <c r="G1066" t="b">
        <v>0</v>
      </c>
      <c r="H1066" t="b">
        <v>0</v>
      </c>
    </row>
    <row r="1067" spans="1:8">
      <c r="A1067" t="s">
        <v>1702</v>
      </c>
      <c r="B1067" t="s">
        <v>27</v>
      </c>
      <c r="C1067">
        <v>2</v>
      </c>
      <c r="D1067">
        <v>557</v>
      </c>
      <c r="E1067">
        <v>1</v>
      </c>
      <c r="F1067" t="s">
        <v>5150</v>
      </c>
      <c r="G1067" t="b">
        <v>0</v>
      </c>
      <c r="H1067" t="b">
        <v>0</v>
      </c>
    </row>
    <row r="1068" spans="1:8">
      <c r="A1068" t="s">
        <v>1702</v>
      </c>
      <c r="B1068" t="s">
        <v>30</v>
      </c>
      <c r="C1068">
        <v>4</v>
      </c>
      <c r="D1068">
        <v>558</v>
      </c>
      <c r="E1068">
        <v>2</v>
      </c>
      <c r="F1068" t="s">
        <v>5388</v>
      </c>
      <c r="G1068" t="b">
        <v>0</v>
      </c>
      <c r="H1068" t="b">
        <v>0</v>
      </c>
    </row>
    <row r="1069" spans="1:8">
      <c r="A1069" t="s">
        <v>1702</v>
      </c>
      <c r="B1069" t="s">
        <v>27</v>
      </c>
      <c r="C1069">
        <v>4</v>
      </c>
      <c r="D1069">
        <v>558</v>
      </c>
      <c r="E1069">
        <v>2</v>
      </c>
      <c r="F1069" t="s">
        <v>5191</v>
      </c>
      <c r="G1069" t="b">
        <v>0</v>
      </c>
      <c r="H1069" t="b">
        <v>0</v>
      </c>
    </row>
    <row r="1070" spans="1:8">
      <c r="A1070" t="s">
        <v>1700</v>
      </c>
      <c r="B1070" t="s">
        <v>30</v>
      </c>
      <c r="C1070">
        <v>3</v>
      </c>
      <c r="D1070">
        <v>559</v>
      </c>
      <c r="E1070">
        <v>2</v>
      </c>
      <c r="F1070" t="s">
        <v>5287</v>
      </c>
      <c r="G1070" t="b">
        <v>0</v>
      </c>
      <c r="H1070" t="b">
        <v>0</v>
      </c>
    </row>
    <row r="1071" spans="1:8">
      <c r="A1071" t="s">
        <v>1700</v>
      </c>
      <c r="B1071" t="s">
        <v>27</v>
      </c>
      <c r="C1071">
        <v>3</v>
      </c>
      <c r="D1071">
        <v>559</v>
      </c>
      <c r="E1071">
        <v>2</v>
      </c>
      <c r="F1071" t="s">
        <v>5554</v>
      </c>
      <c r="G1071" t="b">
        <v>0</v>
      </c>
      <c r="H1071" t="b">
        <v>0</v>
      </c>
    </row>
    <row r="1072" spans="1:8">
      <c r="A1072" t="s">
        <v>1700</v>
      </c>
      <c r="B1072" t="s">
        <v>27</v>
      </c>
      <c r="C1072">
        <v>3</v>
      </c>
      <c r="D1072">
        <v>560</v>
      </c>
      <c r="E1072">
        <v>2</v>
      </c>
      <c r="F1072" t="s">
        <v>5556</v>
      </c>
      <c r="G1072" t="b">
        <v>0</v>
      </c>
      <c r="H1072" t="b">
        <v>0</v>
      </c>
    </row>
    <row r="1073" spans="1:8">
      <c r="A1073" t="s">
        <v>1700</v>
      </c>
      <c r="B1073" t="s">
        <v>23</v>
      </c>
      <c r="C1073">
        <v>3</v>
      </c>
      <c r="D1073">
        <v>560</v>
      </c>
      <c r="E1073">
        <v>2</v>
      </c>
      <c r="F1073" t="s">
        <v>4946</v>
      </c>
      <c r="G1073" t="b">
        <v>0</v>
      </c>
      <c r="H1073" t="b">
        <v>0</v>
      </c>
    </row>
    <row r="1074" spans="1:8">
      <c r="A1074" t="s">
        <v>1700</v>
      </c>
      <c r="B1074" t="s">
        <v>30</v>
      </c>
      <c r="C1074">
        <v>2</v>
      </c>
      <c r="D1074">
        <v>561</v>
      </c>
      <c r="E1074">
        <v>2</v>
      </c>
      <c r="F1074" t="s">
        <v>5247</v>
      </c>
      <c r="G1074" t="b">
        <v>0</v>
      </c>
      <c r="H1074" t="b">
        <v>0</v>
      </c>
    </row>
    <row r="1075" spans="1:8">
      <c r="A1075" t="s">
        <v>1700</v>
      </c>
      <c r="B1075" t="s">
        <v>27</v>
      </c>
      <c r="C1075">
        <v>2</v>
      </c>
      <c r="D1075">
        <v>561</v>
      </c>
      <c r="E1075">
        <v>2</v>
      </c>
      <c r="F1075" t="s">
        <v>1655</v>
      </c>
      <c r="G1075" t="b">
        <v>0</v>
      </c>
      <c r="H1075" t="b">
        <v>0</v>
      </c>
    </row>
    <row r="1076" spans="1:8">
      <c r="A1076" t="s">
        <v>1700</v>
      </c>
      <c r="B1076" t="s">
        <v>27</v>
      </c>
      <c r="C1076">
        <v>4</v>
      </c>
      <c r="D1076">
        <v>563</v>
      </c>
      <c r="E1076">
        <v>1</v>
      </c>
      <c r="F1076" t="s">
        <v>5614</v>
      </c>
      <c r="G1076" t="b">
        <v>0</v>
      </c>
      <c r="H1076" t="b">
        <v>0</v>
      </c>
    </row>
    <row r="1077" spans="1:8">
      <c r="A1077" t="s">
        <v>1698</v>
      </c>
      <c r="B1077" t="s">
        <v>27</v>
      </c>
      <c r="C1077">
        <v>4</v>
      </c>
      <c r="D1077">
        <v>563</v>
      </c>
      <c r="E1077">
        <v>1</v>
      </c>
      <c r="F1077" t="s">
        <v>5048</v>
      </c>
      <c r="G1077" t="b">
        <v>0</v>
      </c>
      <c r="H1077" t="b">
        <v>0</v>
      </c>
    </row>
    <row r="1078" spans="1:8">
      <c r="A1078" t="s">
        <v>1702</v>
      </c>
      <c r="B1078" t="s">
        <v>30</v>
      </c>
      <c r="C1078">
        <v>4</v>
      </c>
      <c r="D1078">
        <v>564</v>
      </c>
      <c r="E1078">
        <v>1</v>
      </c>
      <c r="F1078" t="s">
        <v>5693</v>
      </c>
      <c r="G1078" t="b">
        <v>0</v>
      </c>
      <c r="H1078" t="b">
        <v>0</v>
      </c>
    </row>
    <row r="1079" spans="1:8">
      <c r="A1079" t="s">
        <v>1702</v>
      </c>
      <c r="B1079" t="s">
        <v>27</v>
      </c>
      <c r="C1079">
        <v>4</v>
      </c>
      <c r="D1079">
        <v>564</v>
      </c>
      <c r="E1079">
        <v>1</v>
      </c>
      <c r="F1079" t="s">
        <v>5201</v>
      </c>
      <c r="G1079" t="b">
        <v>0</v>
      </c>
      <c r="H1079" t="b">
        <v>0</v>
      </c>
    </row>
    <row r="1080" spans="1:8">
      <c r="A1080" t="s">
        <v>1701</v>
      </c>
      <c r="B1080" t="s">
        <v>27</v>
      </c>
      <c r="C1080">
        <v>4</v>
      </c>
      <c r="D1080">
        <v>565</v>
      </c>
      <c r="E1080">
        <v>1</v>
      </c>
      <c r="F1080" t="s">
        <v>5120</v>
      </c>
      <c r="G1080" t="b">
        <v>0</v>
      </c>
      <c r="H1080" t="b">
        <v>0</v>
      </c>
    </row>
    <row r="1081" spans="1:8">
      <c r="A1081" t="s">
        <v>1701</v>
      </c>
      <c r="B1081" t="s">
        <v>23</v>
      </c>
      <c r="C1081">
        <v>4</v>
      </c>
      <c r="D1081">
        <v>565</v>
      </c>
      <c r="E1081">
        <v>1</v>
      </c>
      <c r="F1081" t="s">
        <v>5492</v>
      </c>
      <c r="G1081" t="b">
        <v>0</v>
      </c>
      <c r="H1081" t="b">
        <v>0</v>
      </c>
    </row>
    <row r="1082" spans="1:8">
      <c r="A1082" t="s">
        <v>1700</v>
      </c>
      <c r="B1082" t="s">
        <v>226</v>
      </c>
      <c r="C1082">
        <v>3</v>
      </c>
      <c r="D1082">
        <v>566</v>
      </c>
      <c r="E1082">
        <v>1</v>
      </c>
      <c r="F1082" t="s">
        <v>5776</v>
      </c>
      <c r="G1082" t="b">
        <v>0</v>
      </c>
      <c r="H1082" t="b">
        <v>0</v>
      </c>
    </row>
    <row r="1083" spans="1:8">
      <c r="A1083" t="s">
        <v>1699</v>
      </c>
      <c r="B1083" t="s">
        <v>23</v>
      </c>
      <c r="C1083">
        <v>3</v>
      </c>
      <c r="D1083">
        <v>566</v>
      </c>
      <c r="E1083">
        <v>1</v>
      </c>
      <c r="F1083" t="s">
        <v>4904</v>
      </c>
      <c r="G1083" t="b">
        <v>0</v>
      </c>
      <c r="H1083" t="b">
        <v>0</v>
      </c>
    </row>
    <row r="1084" spans="1:8">
      <c r="A1084" t="s">
        <v>1700</v>
      </c>
      <c r="B1084" t="s">
        <v>27</v>
      </c>
      <c r="C1084">
        <v>3</v>
      </c>
      <c r="D1084">
        <v>567</v>
      </c>
      <c r="E1084">
        <v>1</v>
      </c>
      <c r="F1084" t="s">
        <v>5593</v>
      </c>
      <c r="G1084" t="b">
        <v>0</v>
      </c>
      <c r="H1084" t="b">
        <v>0</v>
      </c>
    </row>
    <row r="1085" spans="1:8">
      <c r="A1085" t="s">
        <v>1699</v>
      </c>
      <c r="B1085" t="s">
        <v>23</v>
      </c>
      <c r="C1085">
        <v>3</v>
      </c>
      <c r="D1085">
        <v>567</v>
      </c>
      <c r="E1085">
        <v>1</v>
      </c>
      <c r="F1085" t="s">
        <v>4908</v>
      </c>
      <c r="G1085" t="b">
        <v>0</v>
      </c>
      <c r="H1085" t="b">
        <v>0</v>
      </c>
    </row>
    <row r="1086" spans="1:8">
      <c r="A1086" t="s">
        <v>1702</v>
      </c>
      <c r="B1086" t="s">
        <v>30</v>
      </c>
      <c r="C1086">
        <v>2</v>
      </c>
      <c r="D1086">
        <v>568</v>
      </c>
      <c r="E1086">
        <v>1</v>
      </c>
      <c r="F1086" t="s">
        <v>5667</v>
      </c>
      <c r="G1086" t="b">
        <v>0</v>
      </c>
      <c r="H1086" t="b">
        <v>0</v>
      </c>
    </row>
    <row r="1087" spans="1:8">
      <c r="A1087" t="s">
        <v>1701</v>
      </c>
      <c r="B1087" t="s">
        <v>30</v>
      </c>
      <c r="C1087">
        <v>4</v>
      </c>
      <c r="D1087">
        <v>569</v>
      </c>
      <c r="E1087">
        <v>2</v>
      </c>
      <c r="F1087" t="s">
        <v>5390</v>
      </c>
      <c r="G1087" t="b">
        <v>0</v>
      </c>
      <c r="H1087" t="b">
        <v>0</v>
      </c>
    </row>
    <row r="1088" spans="1:8">
      <c r="A1088" t="s">
        <v>1698</v>
      </c>
      <c r="B1088" t="s">
        <v>27</v>
      </c>
      <c r="C1088">
        <v>4</v>
      </c>
      <c r="D1088">
        <v>570</v>
      </c>
      <c r="E1088">
        <v>2</v>
      </c>
      <c r="F1088" t="s">
        <v>5040</v>
      </c>
      <c r="G1088" t="b">
        <v>0</v>
      </c>
      <c r="H1088" t="b">
        <v>0</v>
      </c>
    </row>
    <row r="1089" spans="1:8">
      <c r="A1089" t="s">
        <v>1698</v>
      </c>
      <c r="B1089" t="s">
        <v>23</v>
      </c>
      <c r="C1089">
        <v>4</v>
      </c>
      <c r="D1089">
        <v>570</v>
      </c>
      <c r="E1089">
        <v>2</v>
      </c>
      <c r="F1089" t="s">
        <v>5423</v>
      </c>
      <c r="G1089" t="b">
        <v>0</v>
      </c>
      <c r="H1089" t="b">
        <v>0</v>
      </c>
    </row>
    <row r="1090" spans="1:8">
      <c r="A1090" t="s">
        <v>1700</v>
      </c>
      <c r="B1090" t="s">
        <v>30</v>
      </c>
      <c r="C1090">
        <v>4</v>
      </c>
      <c r="D1090">
        <v>571</v>
      </c>
      <c r="E1090">
        <v>2</v>
      </c>
      <c r="F1090" t="s">
        <v>5315</v>
      </c>
      <c r="G1090" t="b">
        <v>0</v>
      </c>
      <c r="H1090" t="b">
        <v>0</v>
      </c>
    </row>
    <row r="1091" spans="1:8">
      <c r="A1091" t="s">
        <v>1700</v>
      </c>
      <c r="B1091" t="s">
        <v>27</v>
      </c>
      <c r="C1091">
        <v>4</v>
      </c>
      <c r="D1091">
        <v>571</v>
      </c>
      <c r="E1091">
        <v>2</v>
      </c>
      <c r="F1091" t="s">
        <v>5600</v>
      </c>
      <c r="G1091" t="b">
        <v>0</v>
      </c>
      <c r="H1091" t="b">
        <v>0</v>
      </c>
    </row>
    <row r="1092" spans="1:8">
      <c r="A1092" t="s">
        <v>1698</v>
      </c>
      <c r="B1092" t="s">
        <v>27</v>
      </c>
      <c r="C1092">
        <v>3</v>
      </c>
      <c r="D1092">
        <v>572</v>
      </c>
      <c r="E1092">
        <v>2</v>
      </c>
      <c r="F1092" t="s">
        <v>5018</v>
      </c>
      <c r="G1092" t="b">
        <v>0</v>
      </c>
      <c r="H1092" t="b">
        <v>0</v>
      </c>
    </row>
    <row r="1093" spans="1:8">
      <c r="A1093" t="s">
        <v>29</v>
      </c>
      <c r="B1093" t="s">
        <v>27</v>
      </c>
      <c r="C1093">
        <v>4</v>
      </c>
      <c r="D1093">
        <v>562</v>
      </c>
      <c r="E1093">
        <v>1</v>
      </c>
      <c r="F1093" t="s">
        <v>1592</v>
      </c>
      <c r="G1093" t="b">
        <v>0</v>
      </c>
      <c r="H1093" t="b">
        <v>0</v>
      </c>
    </row>
    <row r="1094" spans="1:8">
      <c r="A1094" t="s">
        <v>29</v>
      </c>
      <c r="B1094" t="s">
        <v>23</v>
      </c>
      <c r="C1094">
        <v>4</v>
      </c>
      <c r="D1094">
        <v>562</v>
      </c>
      <c r="E1094">
        <v>1</v>
      </c>
      <c r="F1094" t="s">
        <v>5724</v>
      </c>
      <c r="G1094" t="b">
        <v>0</v>
      </c>
      <c r="H1094" t="b">
        <v>0</v>
      </c>
    </row>
    <row r="1095" spans="1:8">
      <c r="A1095" t="s">
        <v>1700</v>
      </c>
      <c r="B1095" t="s">
        <v>226</v>
      </c>
      <c r="C1095">
        <v>4</v>
      </c>
      <c r="D1095">
        <v>573</v>
      </c>
      <c r="E1095">
        <v>1</v>
      </c>
      <c r="F1095" t="s">
        <v>5818</v>
      </c>
      <c r="G1095" t="b">
        <v>0</v>
      </c>
      <c r="H1095" t="b">
        <v>0</v>
      </c>
    </row>
    <row r="1096" spans="1:8">
      <c r="A1096" t="s">
        <v>1700</v>
      </c>
      <c r="B1096" t="s">
        <v>1720</v>
      </c>
      <c r="C1096">
        <v>4</v>
      </c>
      <c r="D1096">
        <v>573</v>
      </c>
      <c r="E1096">
        <v>1</v>
      </c>
      <c r="F1096" t="s">
        <v>5361</v>
      </c>
      <c r="G1096" t="b">
        <v>0</v>
      </c>
      <c r="H1096" t="b">
        <v>0</v>
      </c>
    </row>
    <row r="1097" spans="1:8">
      <c r="A1097" t="s">
        <v>1700</v>
      </c>
      <c r="B1097" t="s">
        <v>226</v>
      </c>
      <c r="C1097">
        <v>4</v>
      </c>
      <c r="D1097">
        <v>574</v>
      </c>
      <c r="E1097">
        <v>1</v>
      </c>
      <c r="F1097" t="s">
        <v>5815</v>
      </c>
      <c r="G1097" t="b">
        <v>0</v>
      </c>
      <c r="H1097" t="b">
        <v>0</v>
      </c>
    </row>
    <row r="1098" spans="1:8">
      <c r="A1098" t="s">
        <v>1700</v>
      </c>
      <c r="B1098" t="s">
        <v>1720</v>
      </c>
      <c r="C1098">
        <v>4</v>
      </c>
      <c r="D1098">
        <v>574</v>
      </c>
      <c r="E1098">
        <v>1</v>
      </c>
      <c r="F1098" t="s">
        <v>5359</v>
      </c>
      <c r="G1098" t="b">
        <v>0</v>
      </c>
      <c r="H1098" t="b">
        <v>0</v>
      </c>
    </row>
    <row r="1099" spans="1:8">
      <c r="A1099" t="s">
        <v>1701</v>
      </c>
      <c r="B1099" t="s">
        <v>27</v>
      </c>
      <c r="C1099">
        <v>4</v>
      </c>
      <c r="D1099">
        <v>575</v>
      </c>
      <c r="E1099">
        <v>1</v>
      </c>
      <c r="F1099" t="s">
        <v>1646</v>
      </c>
      <c r="G1099" t="b">
        <v>0</v>
      </c>
      <c r="H1099" t="b">
        <v>0</v>
      </c>
    </row>
    <row r="1100" spans="1:8">
      <c r="A1100" t="s">
        <v>1700</v>
      </c>
      <c r="B1100" t="s">
        <v>30</v>
      </c>
      <c r="C1100">
        <v>1</v>
      </c>
      <c r="D1100">
        <v>576</v>
      </c>
      <c r="E1100">
        <v>1</v>
      </c>
      <c r="F1100" t="s">
        <v>5229</v>
      </c>
      <c r="G1100" t="b">
        <v>0</v>
      </c>
      <c r="H1100" t="b">
        <v>0</v>
      </c>
    </row>
    <row r="1101" spans="1:8">
      <c r="A1101" t="s">
        <v>1700</v>
      </c>
      <c r="B1101" t="s">
        <v>27</v>
      </c>
      <c r="C1101">
        <v>1</v>
      </c>
      <c r="D1101">
        <v>576</v>
      </c>
      <c r="E1101">
        <v>1</v>
      </c>
      <c r="F1101" t="s">
        <v>5513</v>
      </c>
      <c r="G1101" t="b">
        <v>0</v>
      </c>
      <c r="H1101" t="b">
        <v>0</v>
      </c>
    </row>
    <row r="1102" spans="1:8">
      <c r="A1102" t="s">
        <v>1700</v>
      </c>
      <c r="B1102" t="s">
        <v>27</v>
      </c>
      <c r="C1102">
        <v>3</v>
      </c>
      <c r="D1102">
        <v>577</v>
      </c>
      <c r="E1102">
        <v>2</v>
      </c>
      <c r="F1102" t="s">
        <v>5567</v>
      </c>
      <c r="G1102" t="b">
        <v>0</v>
      </c>
      <c r="H1102" t="b">
        <v>0</v>
      </c>
    </row>
    <row r="1103" spans="1:8">
      <c r="A1103" t="s">
        <v>1700</v>
      </c>
      <c r="B1103" t="s">
        <v>30</v>
      </c>
      <c r="C1103">
        <v>3</v>
      </c>
      <c r="D1103">
        <v>578</v>
      </c>
      <c r="E1103">
        <v>2</v>
      </c>
      <c r="F1103" t="s">
        <v>5260</v>
      </c>
      <c r="G1103" t="b">
        <v>0</v>
      </c>
      <c r="H1103" t="b">
        <v>0</v>
      </c>
    </row>
    <row r="1104" spans="1:8">
      <c r="A1104" t="s">
        <v>1700</v>
      </c>
      <c r="B1104" t="s">
        <v>27</v>
      </c>
      <c r="C1104">
        <v>3</v>
      </c>
      <c r="D1104">
        <v>578</v>
      </c>
      <c r="E1104">
        <v>2</v>
      </c>
      <c r="F1104" t="s">
        <v>5555</v>
      </c>
      <c r="G1104" t="b">
        <v>0</v>
      </c>
      <c r="H1104" t="b">
        <v>0</v>
      </c>
    </row>
    <row r="1105" spans="1:8">
      <c r="A1105" t="s">
        <v>1702</v>
      </c>
      <c r="B1105" t="s">
        <v>30</v>
      </c>
      <c r="C1105">
        <v>2</v>
      </c>
      <c r="D1105">
        <v>579</v>
      </c>
      <c r="E1105">
        <v>2</v>
      </c>
      <c r="F1105" t="s">
        <v>5655</v>
      </c>
      <c r="G1105" t="b">
        <v>0</v>
      </c>
      <c r="H1105" t="b">
        <v>0</v>
      </c>
    </row>
    <row r="1106" spans="1:8">
      <c r="A1106" t="s">
        <v>1702</v>
      </c>
      <c r="B1106" t="s">
        <v>27</v>
      </c>
      <c r="C1106">
        <v>2</v>
      </c>
      <c r="D1106">
        <v>579</v>
      </c>
      <c r="E1106">
        <v>2</v>
      </c>
      <c r="F1106" t="s">
        <v>1648</v>
      </c>
      <c r="G1106" t="b">
        <v>0</v>
      </c>
      <c r="H1106" t="b">
        <v>0</v>
      </c>
    </row>
    <row r="1107" spans="1:8">
      <c r="A1107" t="s">
        <v>1699</v>
      </c>
      <c r="B1107" t="s">
        <v>23</v>
      </c>
      <c r="C1107">
        <v>1</v>
      </c>
      <c r="D1107">
        <v>580</v>
      </c>
      <c r="E1107">
        <v>2</v>
      </c>
      <c r="F1107" t="s">
        <v>4852</v>
      </c>
      <c r="G1107" t="b">
        <v>0</v>
      </c>
      <c r="H1107" t="b">
        <v>0</v>
      </c>
    </row>
    <row r="1108" spans="1:8">
      <c r="A1108" t="s">
        <v>1700</v>
      </c>
      <c r="B1108" t="s">
        <v>30</v>
      </c>
      <c r="C1108">
        <v>4</v>
      </c>
      <c r="D1108">
        <v>581</v>
      </c>
      <c r="E1108">
        <v>1</v>
      </c>
      <c r="F1108" t="s">
        <v>5325</v>
      </c>
      <c r="G1108" t="b">
        <v>0</v>
      </c>
      <c r="H1108" t="b">
        <v>0</v>
      </c>
    </row>
    <row r="1109" spans="1:8">
      <c r="A1109" t="s">
        <v>1702</v>
      </c>
      <c r="B1109" t="s">
        <v>23</v>
      </c>
      <c r="C1109">
        <v>4</v>
      </c>
      <c r="D1109">
        <v>581</v>
      </c>
      <c r="E1109">
        <v>1</v>
      </c>
      <c r="F1109" t="s">
        <v>1524</v>
      </c>
      <c r="G1109" t="b">
        <v>0</v>
      </c>
      <c r="H1109" t="b">
        <v>0</v>
      </c>
    </row>
    <row r="1110" spans="1:8">
      <c r="A1110" t="s">
        <v>1701</v>
      </c>
      <c r="B1110" t="s">
        <v>23</v>
      </c>
      <c r="C1110">
        <v>4</v>
      </c>
      <c r="D1110">
        <v>582</v>
      </c>
      <c r="E1110">
        <v>1</v>
      </c>
      <c r="F1110" t="s">
        <v>196</v>
      </c>
      <c r="G1110" t="b">
        <v>0</v>
      </c>
      <c r="H1110" t="b">
        <v>0</v>
      </c>
    </row>
    <row r="1111" spans="1:8">
      <c r="A1111" t="s">
        <v>1699</v>
      </c>
      <c r="B1111" t="s">
        <v>23</v>
      </c>
      <c r="C1111">
        <v>4</v>
      </c>
      <c r="D1111">
        <v>582</v>
      </c>
      <c r="E1111">
        <v>1</v>
      </c>
      <c r="F1111" t="s">
        <v>196</v>
      </c>
      <c r="G1111" t="b">
        <v>0</v>
      </c>
      <c r="H1111" t="b">
        <v>0</v>
      </c>
    </row>
    <row r="1112" spans="1:8">
      <c r="A1112" t="s">
        <v>1699</v>
      </c>
      <c r="B1112" t="s">
        <v>23</v>
      </c>
      <c r="C1112">
        <v>4</v>
      </c>
      <c r="D1112">
        <v>583</v>
      </c>
      <c r="E1112">
        <v>1</v>
      </c>
      <c r="F1112" t="s">
        <v>4926</v>
      </c>
      <c r="G1112" t="b">
        <v>0</v>
      </c>
      <c r="H1112" t="b">
        <v>0</v>
      </c>
    </row>
    <row r="1113" spans="1:8">
      <c r="A1113" t="s">
        <v>1699</v>
      </c>
      <c r="B1113" t="s">
        <v>226</v>
      </c>
      <c r="C1113">
        <v>4</v>
      </c>
      <c r="D1113">
        <v>583</v>
      </c>
      <c r="E1113">
        <v>1</v>
      </c>
      <c r="F1113" t="s">
        <v>1537</v>
      </c>
      <c r="G1113" t="b">
        <v>0</v>
      </c>
      <c r="H1113" t="b">
        <v>0</v>
      </c>
    </row>
    <row r="1114" spans="1:8">
      <c r="A1114" t="s">
        <v>1698</v>
      </c>
      <c r="B1114" t="s">
        <v>27</v>
      </c>
      <c r="C1114">
        <v>4</v>
      </c>
      <c r="D1114">
        <v>584</v>
      </c>
      <c r="E1114">
        <v>1</v>
      </c>
      <c r="F1114" t="s">
        <v>127</v>
      </c>
      <c r="G1114" t="b">
        <v>0</v>
      </c>
      <c r="H1114" t="b">
        <v>0</v>
      </c>
    </row>
    <row r="1115" spans="1:8">
      <c r="A1115" t="s">
        <v>1698</v>
      </c>
      <c r="B1115" t="s">
        <v>23</v>
      </c>
      <c r="C1115">
        <v>4</v>
      </c>
      <c r="D1115">
        <v>584</v>
      </c>
      <c r="E1115">
        <v>1</v>
      </c>
      <c r="F1115" t="s">
        <v>1609</v>
      </c>
      <c r="G1115" t="b">
        <v>0</v>
      </c>
      <c r="H1115" t="b">
        <v>0</v>
      </c>
    </row>
    <row r="1116" spans="1:8">
      <c r="A1116" t="s">
        <v>1701</v>
      </c>
      <c r="B1116" t="s">
        <v>27</v>
      </c>
      <c r="C1116">
        <v>4</v>
      </c>
      <c r="D1116">
        <v>585</v>
      </c>
      <c r="E1116">
        <v>1</v>
      </c>
      <c r="F1116" t="s">
        <v>209</v>
      </c>
      <c r="G1116" t="b">
        <v>0</v>
      </c>
      <c r="H1116" t="b">
        <v>0</v>
      </c>
    </row>
    <row r="1117" spans="1:8">
      <c r="A1117" t="s">
        <v>1701</v>
      </c>
      <c r="B1117" t="s">
        <v>23</v>
      </c>
      <c r="C1117">
        <v>4</v>
      </c>
      <c r="D1117">
        <v>585</v>
      </c>
      <c r="E1117">
        <v>1</v>
      </c>
      <c r="F1117" t="s">
        <v>4921</v>
      </c>
      <c r="G1117" t="b">
        <v>0</v>
      </c>
      <c r="H1117" t="b">
        <v>0</v>
      </c>
    </row>
    <row r="1118" spans="1:8">
      <c r="A1118" t="s">
        <v>1702</v>
      </c>
      <c r="B1118" t="s">
        <v>27</v>
      </c>
      <c r="C1118">
        <v>4</v>
      </c>
      <c r="D1118">
        <v>586</v>
      </c>
      <c r="E1118">
        <v>1</v>
      </c>
      <c r="F1118" t="s">
        <v>1635</v>
      </c>
      <c r="G1118" t="b">
        <v>0</v>
      </c>
      <c r="H1118" t="b">
        <v>0</v>
      </c>
    </row>
    <row r="1119" spans="1:8">
      <c r="A1119" t="s">
        <v>1702</v>
      </c>
      <c r="B1119" t="s">
        <v>23</v>
      </c>
      <c r="C1119">
        <v>4</v>
      </c>
      <c r="D1119">
        <v>586</v>
      </c>
      <c r="E1119">
        <v>1</v>
      </c>
      <c r="F1119" t="s">
        <v>5723</v>
      </c>
      <c r="G1119" t="b">
        <v>0</v>
      </c>
      <c r="H1119" t="b">
        <v>0</v>
      </c>
    </row>
    <row r="1120" spans="1:8">
      <c r="A1120" t="s">
        <v>1700</v>
      </c>
      <c r="B1120" t="s">
        <v>27</v>
      </c>
      <c r="C1120">
        <v>4</v>
      </c>
      <c r="D1120">
        <v>587</v>
      </c>
      <c r="E1120">
        <v>1</v>
      </c>
      <c r="F1120" t="s">
        <v>5624</v>
      </c>
      <c r="G1120" t="b">
        <v>0</v>
      </c>
      <c r="H1120" t="b">
        <v>0</v>
      </c>
    </row>
    <row r="1121" spans="1:8">
      <c r="A1121" t="s">
        <v>1700</v>
      </c>
      <c r="B1121" t="s">
        <v>23</v>
      </c>
      <c r="C1121">
        <v>4</v>
      </c>
      <c r="D1121">
        <v>587</v>
      </c>
      <c r="E1121">
        <v>1</v>
      </c>
      <c r="F1121" t="s">
        <v>214</v>
      </c>
      <c r="G1121" t="b">
        <v>0</v>
      </c>
      <c r="H1121" t="b">
        <v>0</v>
      </c>
    </row>
    <row r="1122" spans="1:8">
      <c r="A1122" t="s">
        <v>1699</v>
      </c>
      <c r="B1122" t="s">
        <v>23</v>
      </c>
      <c r="C1122">
        <v>4</v>
      </c>
      <c r="D1122">
        <v>588</v>
      </c>
      <c r="E1122">
        <v>1</v>
      </c>
      <c r="F1122" t="s">
        <v>133</v>
      </c>
      <c r="G1122" t="b">
        <v>0</v>
      </c>
      <c r="H1122" t="b">
        <v>0</v>
      </c>
    </row>
    <row r="1123" spans="1:8">
      <c r="A1123" t="s">
        <v>1699</v>
      </c>
      <c r="B1123" t="s">
        <v>226</v>
      </c>
      <c r="C1123">
        <v>4</v>
      </c>
      <c r="D1123">
        <v>588</v>
      </c>
      <c r="E1123">
        <v>1</v>
      </c>
      <c r="F1123" t="s">
        <v>1661</v>
      </c>
      <c r="G1123" t="b">
        <v>0</v>
      </c>
      <c r="H1123" t="b">
        <v>0</v>
      </c>
    </row>
    <row r="1124" spans="1:8">
      <c r="A1124" t="s">
        <v>1698</v>
      </c>
      <c r="B1124" t="s">
        <v>30</v>
      </c>
      <c r="C1124">
        <v>3</v>
      </c>
      <c r="D1124">
        <v>589</v>
      </c>
      <c r="E1124">
        <v>1</v>
      </c>
      <c r="F1124" t="s">
        <v>5301</v>
      </c>
      <c r="G1124" t="b">
        <v>0</v>
      </c>
      <c r="H1124" t="b">
        <v>0</v>
      </c>
    </row>
    <row r="1125" spans="1:8">
      <c r="A1125" t="s">
        <v>1698</v>
      </c>
      <c r="B1125" t="s">
        <v>27</v>
      </c>
      <c r="C1125">
        <v>3</v>
      </c>
      <c r="D1125">
        <v>589</v>
      </c>
      <c r="E1125">
        <v>1</v>
      </c>
      <c r="F1125" t="s">
        <v>5034</v>
      </c>
      <c r="G1125" t="b">
        <v>0</v>
      </c>
      <c r="H1125" t="b">
        <v>0</v>
      </c>
    </row>
    <row r="1126" spans="1:8">
      <c r="A1126" t="s">
        <v>1698</v>
      </c>
      <c r="B1126" t="s">
        <v>27</v>
      </c>
      <c r="C1126">
        <v>3</v>
      </c>
      <c r="D1126">
        <v>590</v>
      </c>
      <c r="E1126">
        <v>1</v>
      </c>
      <c r="F1126" t="s">
        <v>1636</v>
      </c>
      <c r="G1126" t="b">
        <v>0</v>
      </c>
      <c r="H1126" t="b">
        <v>0</v>
      </c>
    </row>
    <row r="1127" spans="1:8">
      <c r="A1127" t="s">
        <v>1698</v>
      </c>
      <c r="B1127" t="s">
        <v>23</v>
      </c>
      <c r="C1127">
        <v>3</v>
      </c>
      <c r="D1127">
        <v>590</v>
      </c>
      <c r="E1127">
        <v>1</v>
      </c>
      <c r="F1127" t="s">
        <v>1607</v>
      </c>
      <c r="G1127" t="b">
        <v>0</v>
      </c>
      <c r="H1127" t="b">
        <v>0</v>
      </c>
    </row>
    <row r="1128" spans="1:8">
      <c r="A1128" t="s">
        <v>1702</v>
      </c>
      <c r="B1128" t="s">
        <v>27</v>
      </c>
      <c r="C1128">
        <v>3</v>
      </c>
      <c r="D1128">
        <v>591</v>
      </c>
      <c r="E1128">
        <v>1</v>
      </c>
      <c r="F1128" t="s">
        <v>5182</v>
      </c>
      <c r="G1128" t="b">
        <v>0</v>
      </c>
      <c r="H1128" t="b">
        <v>0</v>
      </c>
    </row>
    <row r="1129" spans="1:8">
      <c r="A1129" t="s">
        <v>1702</v>
      </c>
      <c r="B1129" t="s">
        <v>23</v>
      </c>
      <c r="C1129">
        <v>3</v>
      </c>
      <c r="D1129">
        <v>591</v>
      </c>
      <c r="E1129">
        <v>1</v>
      </c>
      <c r="F1129" t="s">
        <v>5711</v>
      </c>
      <c r="G1129" t="b">
        <v>0</v>
      </c>
      <c r="H1129" t="b">
        <v>0</v>
      </c>
    </row>
    <row r="1130" spans="1:8">
      <c r="A1130" t="s">
        <v>1700</v>
      </c>
      <c r="B1130" t="s">
        <v>23</v>
      </c>
      <c r="C1130">
        <v>3</v>
      </c>
      <c r="D1130">
        <v>592</v>
      </c>
      <c r="E1130">
        <v>1</v>
      </c>
      <c r="F1130" t="s">
        <v>1659</v>
      </c>
      <c r="G1130" t="b">
        <v>0</v>
      </c>
      <c r="H1130" t="b">
        <v>0</v>
      </c>
    </row>
    <row r="1131" spans="1:8">
      <c r="A1131" t="s">
        <v>1700</v>
      </c>
      <c r="B1131" t="s">
        <v>226</v>
      </c>
      <c r="C1131">
        <v>3</v>
      </c>
      <c r="D1131">
        <v>592</v>
      </c>
      <c r="E1131">
        <v>1</v>
      </c>
      <c r="F1131" t="s">
        <v>5787</v>
      </c>
      <c r="G1131" t="b">
        <v>0</v>
      </c>
      <c r="H1131" t="b">
        <v>0</v>
      </c>
    </row>
    <row r="1132" spans="1:8">
      <c r="A1132" t="s">
        <v>1700</v>
      </c>
      <c r="B1132" t="s">
        <v>30</v>
      </c>
      <c r="C1132">
        <v>3</v>
      </c>
      <c r="D1132">
        <v>593</v>
      </c>
      <c r="E1132">
        <v>1</v>
      </c>
      <c r="F1132" t="s">
        <v>1584</v>
      </c>
      <c r="G1132" t="b">
        <v>0</v>
      </c>
      <c r="H1132" t="b">
        <v>0</v>
      </c>
    </row>
    <row r="1133" spans="1:8">
      <c r="A1133" t="s">
        <v>1700</v>
      </c>
      <c r="B1133" t="s">
        <v>27</v>
      </c>
      <c r="C1133">
        <v>3</v>
      </c>
      <c r="D1133">
        <v>593</v>
      </c>
      <c r="E1133">
        <v>1</v>
      </c>
      <c r="F1133" t="s">
        <v>5580</v>
      </c>
      <c r="G1133" t="b">
        <v>0</v>
      </c>
      <c r="H1133" t="b">
        <v>0</v>
      </c>
    </row>
    <row r="1134" spans="1:8">
      <c r="A1134" t="s">
        <v>1700</v>
      </c>
      <c r="B1134" t="s">
        <v>30</v>
      </c>
      <c r="C1134">
        <v>4</v>
      </c>
      <c r="D1134">
        <v>594</v>
      </c>
      <c r="E1134">
        <v>2</v>
      </c>
      <c r="F1134" t="s">
        <v>5312</v>
      </c>
      <c r="G1134" t="b">
        <v>0</v>
      </c>
      <c r="H1134" t="b">
        <v>0</v>
      </c>
    </row>
    <row r="1135" spans="1:8">
      <c r="A1135" t="s">
        <v>1700</v>
      </c>
      <c r="B1135" t="s">
        <v>27</v>
      </c>
      <c r="C1135">
        <v>4</v>
      </c>
      <c r="D1135">
        <v>594</v>
      </c>
      <c r="E1135">
        <v>2</v>
      </c>
      <c r="F1135" t="s">
        <v>5598</v>
      </c>
      <c r="G1135" t="b">
        <v>0</v>
      </c>
      <c r="H1135" t="b">
        <v>0</v>
      </c>
    </row>
    <row r="1136" spans="1:8">
      <c r="A1136" t="s">
        <v>1700</v>
      </c>
      <c r="B1136" t="s">
        <v>30</v>
      </c>
      <c r="C1136">
        <v>3</v>
      </c>
      <c r="D1136">
        <v>595</v>
      </c>
      <c r="E1136">
        <v>2</v>
      </c>
      <c r="F1136" t="s">
        <v>220</v>
      </c>
      <c r="G1136" t="b">
        <v>0</v>
      </c>
      <c r="H1136" t="b">
        <v>0</v>
      </c>
    </row>
    <row r="1137" spans="1:8">
      <c r="A1137" t="s">
        <v>1698</v>
      </c>
      <c r="B1137" t="s">
        <v>30</v>
      </c>
      <c r="C1137">
        <v>3</v>
      </c>
      <c r="D1137">
        <v>595</v>
      </c>
      <c r="E1137">
        <v>2</v>
      </c>
      <c r="F1137" t="s">
        <v>168</v>
      </c>
      <c r="G1137" t="b">
        <v>0</v>
      </c>
      <c r="H1137" t="b">
        <v>0</v>
      </c>
    </row>
    <row r="1138" spans="1:8">
      <c r="A1138" t="s">
        <v>1700</v>
      </c>
      <c r="B1138" t="s">
        <v>30</v>
      </c>
      <c r="C1138">
        <v>3</v>
      </c>
      <c r="D1138">
        <v>596</v>
      </c>
      <c r="E1138">
        <v>2</v>
      </c>
      <c r="F1138" t="s">
        <v>1554</v>
      </c>
      <c r="G1138" t="b">
        <v>0</v>
      </c>
      <c r="H1138" t="b">
        <v>0</v>
      </c>
    </row>
    <row r="1139" spans="1:8">
      <c r="A1139" t="s">
        <v>1700</v>
      </c>
      <c r="B1139" t="s">
        <v>27</v>
      </c>
      <c r="C1139">
        <v>3</v>
      </c>
      <c r="D1139">
        <v>596</v>
      </c>
      <c r="E1139">
        <v>2</v>
      </c>
      <c r="F1139" t="s">
        <v>5099</v>
      </c>
      <c r="G1139" t="b">
        <v>0</v>
      </c>
      <c r="H1139" t="b">
        <v>0</v>
      </c>
    </row>
    <row r="1140" spans="1:8">
      <c r="A1140" t="s">
        <v>1700</v>
      </c>
      <c r="B1140" t="s">
        <v>30</v>
      </c>
      <c r="C1140">
        <v>2</v>
      </c>
      <c r="D1140">
        <v>597</v>
      </c>
      <c r="E1140">
        <v>2</v>
      </c>
      <c r="F1140" t="s">
        <v>5240</v>
      </c>
      <c r="G1140" t="b">
        <v>0</v>
      </c>
      <c r="H1140" t="b">
        <v>0</v>
      </c>
    </row>
    <row r="1141" spans="1:8">
      <c r="A1141" t="s">
        <v>1701</v>
      </c>
      <c r="B1141" t="s">
        <v>30</v>
      </c>
      <c r="C1141">
        <v>1</v>
      </c>
      <c r="D1141">
        <v>598</v>
      </c>
      <c r="E1141">
        <v>2</v>
      </c>
      <c r="F1141" t="s">
        <v>5436</v>
      </c>
      <c r="G1141" t="b">
        <v>0</v>
      </c>
      <c r="H1141" t="b">
        <v>0</v>
      </c>
    </row>
    <row r="1142" spans="1:8">
      <c r="A1142" t="s">
        <v>1700</v>
      </c>
      <c r="B1142" t="s">
        <v>27</v>
      </c>
      <c r="C1142">
        <v>1</v>
      </c>
      <c r="D1142">
        <v>599</v>
      </c>
      <c r="E1142">
        <v>2</v>
      </c>
      <c r="F1142" t="s">
        <v>5501</v>
      </c>
      <c r="G1142" t="b">
        <v>0</v>
      </c>
      <c r="H1142" t="b">
        <v>0</v>
      </c>
    </row>
    <row r="1143" spans="1:8">
      <c r="A1143" t="s">
        <v>1698</v>
      </c>
      <c r="B1143" t="s">
        <v>30</v>
      </c>
      <c r="C1143">
        <v>1</v>
      </c>
      <c r="D1143">
        <v>599</v>
      </c>
      <c r="E1143">
        <v>2</v>
      </c>
      <c r="F1143" t="s">
        <v>5378</v>
      </c>
      <c r="G1143" t="b">
        <v>0</v>
      </c>
      <c r="H1143" t="b">
        <v>0</v>
      </c>
    </row>
    <row r="1144" spans="1:8">
      <c r="A1144" t="s">
        <v>1700</v>
      </c>
      <c r="B1144" t="s">
        <v>226</v>
      </c>
      <c r="C1144">
        <v>4</v>
      </c>
      <c r="D1144">
        <v>600</v>
      </c>
      <c r="E1144">
        <v>1</v>
      </c>
      <c r="F1144" t="s">
        <v>5808</v>
      </c>
      <c r="G1144" t="b">
        <v>0</v>
      </c>
      <c r="H1144" t="b">
        <v>0</v>
      </c>
    </row>
    <row r="1145" spans="1:8">
      <c r="A1145" t="s">
        <v>1700</v>
      </c>
      <c r="B1145" t="s">
        <v>1720</v>
      </c>
      <c r="C1145">
        <v>4</v>
      </c>
      <c r="D1145">
        <v>600</v>
      </c>
      <c r="E1145">
        <v>1</v>
      </c>
      <c r="F1145" t="s">
        <v>5356</v>
      </c>
      <c r="G1145" t="b">
        <v>0</v>
      </c>
      <c r="H1145" t="b">
        <v>0</v>
      </c>
    </row>
    <row r="1146" spans="1:8">
      <c r="A1146" t="s">
        <v>1700</v>
      </c>
      <c r="B1146" t="s">
        <v>30</v>
      </c>
      <c r="C1146">
        <v>4</v>
      </c>
      <c r="D1146">
        <v>601</v>
      </c>
      <c r="E1146">
        <v>1</v>
      </c>
      <c r="F1146" t="s">
        <v>5338</v>
      </c>
      <c r="G1146" t="b">
        <v>0</v>
      </c>
      <c r="H1146" t="b">
        <v>0</v>
      </c>
    </row>
    <row r="1147" spans="1:8">
      <c r="A1147" t="s">
        <v>1700</v>
      </c>
      <c r="B1147" t="s">
        <v>27</v>
      </c>
      <c r="C1147">
        <v>4</v>
      </c>
      <c r="D1147">
        <v>601</v>
      </c>
      <c r="E1147">
        <v>1</v>
      </c>
      <c r="F1147" t="s">
        <v>5623</v>
      </c>
      <c r="G1147" t="b">
        <v>0</v>
      </c>
      <c r="H1147" t="b">
        <v>0</v>
      </c>
    </row>
    <row r="1148" spans="1:8">
      <c r="A1148" t="s">
        <v>1700</v>
      </c>
      <c r="B1148" t="s">
        <v>226</v>
      </c>
      <c r="C1148">
        <v>4</v>
      </c>
      <c r="D1148">
        <v>602</v>
      </c>
      <c r="E1148">
        <v>1</v>
      </c>
      <c r="F1148" t="s">
        <v>5803</v>
      </c>
      <c r="G1148" t="b">
        <v>0</v>
      </c>
      <c r="H1148" t="b">
        <v>0</v>
      </c>
    </row>
    <row r="1149" spans="1:8">
      <c r="A1149" t="s">
        <v>1700</v>
      </c>
      <c r="B1149" t="s">
        <v>23</v>
      </c>
      <c r="C1149">
        <v>4</v>
      </c>
      <c r="D1149">
        <v>603</v>
      </c>
      <c r="E1149">
        <v>1</v>
      </c>
      <c r="F1149" t="s">
        <v>4987</v>
      </c>
      <c r="G1149" t="b">
        <v>0</v>
      </c>
      <c r="H1149" t="b">
        <v>0</v>
      </c>
    </row>
    <row r="1150" spans="1:8">
      <c r="A1150" t="s">
        <v>1700</v>
      </c>
      <c r="B1150" t="s">
        <v>226</v>
      </c>
      <c r="C1150">
        <v>4</v>
      </c>
      <c r="D1150">
        <v>603</v>
      </c>
      <c r="E1150">
        <v>1</v>
      </c>
      <c r="F1150" t="s">
        <v>5813</v>
      </c>
      <c r="G1150" t="b">
        <v>0</v>
      </c>
      <c r="H1150" t="b">
        <v>0</v>
      </c>
    </row>
    <row r="1151" spans="1:8">
      <c r="A1151" t="s">
        <v>1701</v>
      </c>
      <c r="B1151" t="s">
        <v>27</v>
      </c>
      <c r="C1151">
        <v>4</v>
      </c>
      <c r="D1151">
        <v>604</v>
      </c>
      <c r="E1151">
        <v>1</v>
      </c>
      <c r="F1151" t="s">
        <v>5117</v>
      </c>
      <c r="G1151" t="b">
        <v>0</v>
      </c>
      <c r="H1151" t="b">
        <v>0</v>
      </c>
    </row>
    <row r="1152" spans="1:8">
      <c r="A1152" t="s">
        <v>1701</v>
      </c>
      <c r="B1152" t="s">
        <v>23</v>
      </c>
      <c r="C1152">
        <v>4</v>
      </c>
      <c r="D1152">
        <v>604</v>
      </c>
      <c r="E1152">
        <v>1</v>
      </c>
      <c r="F1152" t="s">
        <v>5486</v>
      </c>
      <c r="G1152" t="b">
        <v>0</v>
      </c>
      <c r="H1152" t="b">
        <v>0</v>
      </c>
    </row>
    <row r="1153" spans="1:8">
      <c r="A1153" t="s">
        <v>1700</v>
      </c>
      <c r="B1153" t="s">
        <v>27</v>
      </c>
      <c r="C1153">
        <v>4</v>
      </c>
      <c r="D1153">
        <v>605</v>
      </c>
      <c r="E1153">
        <v>1</v>
      </c>
      <c r="F1153" t="s">
        <v>5606</v>
      </c>
      <c r="G1153" t="b">
        <v>0</v>
      </c>
      <c r="H1153" t="b">
        <v>0</v>
      </c>
    </row>
    <row r="1154" spans="1:8">
      <c r="A1154" t="s">
        <v>1699</v>
      </c>
      <c r="B1154" t="s">
        <v>23</v>
      </c>
      <c r="C1154">
        <v>3</v>
      </c>
      <c r="D1154">
        <v>606</v>
      </c>
      <c r="E1154">
        <v>1</v>
      </c>
      <c r="F1154" t="s">
        <v>4905</v>
      </c>
      <c r="G1154" t="b">
        <v>0</v>
      </c>
      <c r="H1154" t="b">
        <v>0</v>
      </c>
    </row>
    <row r="1155" spans="1:8">
      <c r="A1155" t="s">
        <v>1699</v>
      </c>
      <c r="B1155" t="s">
        <v>226</v>
      </c>
      <c r="C1155">
        <v>3</v>
      </c>
      <c r="D1155">
        <v>606</v>
      </c>
      <c r="E1155">
        <v>1</v>
      </c>
      <c r="F1155" t="s">
        <v>5736</v>
      </c>
      <c r="G1155" t="b">
        <v>0</v>
      </c>
      <c r="H1155" t="b">
        <v>0</v>
      </c>
    </row>
    <row r="1156" spans="1:8">
      <c r="A1156" t="s">
        <v>1700</v>
      </c>
      <c r="B1156" t="s">
        <v>27</v>
      </c>
      <c r="C1156">
        <v>3</v>
      </c>
      <c r="D1156">
        <v>607</v>
      </c>
      <c r="E1156">
        <v>1</v>
      </c>
      <c r="F1156" t="s">
        <v>5589</v>
      </c>
      <c r="G1156" t="b">
        <v>0</v>
      </c>
      <c r="H1156" t="b">
        <v>0</v>
      </c>
    </row>
    <row r="1157" spans="1:8">
      <c r="A1157" t="s">
        <v>1702</v>
      </c>
      <c r="B1157" t="s">
        <v>27</v>
      </c>
      <c r="C1157">
        <v>3</v>
      </c>
      <c r="D1157">
        <v>607</v>
      </c>
      <c r="E1157">
        <v>1</v>
      </c>
      <c r="F1157" t="s">
        <v>5176</v>
      </c>
      <c r="G1157" t="b">
        <v>0</v>
      </c>
      <c r="H1157" t="b">
        <v>0</v>
      </c>
    </row>
    <row r="1158" spans="1:8">
      <c r="A1158" t="s">
        <v>1701</v>
      </c>
      <c r="B1158" t="s">
        <v>27</v>
      </c>
      <c r="C1158">
        <v>3</v>
      </c>
      <c r="D1158">
        <v>608</v>
      </c>
      <c r="E1158">
        <v>1</v>
      </c>
      <c r="F1158" t="s">
        <v>5104</v>
      </c>
      <c r="G1158" t="b">
        <v>0</v>
      </c>
      <c r="H1158" t="b">
        <v>0</v>
      </c>
    </row>
    <row r="1159" spans="1:8">
      <c r="A1159" t="s">
        <v>1701</v>
      </c>
      <c r="B1159" t="s">
        <v>23</v>
      </c>
      <c r="C1159">
        <v>3</v>
      </c>
      <c r="D1159">
        <v>608</v>
      </c>
      <c r="E1159">
        <v>1</v>
      </c>
      <c r="F1159" t="s">
        <v>5474</v>
      </c>
      <c r="G1159" t="b">
        <v>0</v>
      </c>
      <c r="H1159" t="b">
        <v>0</v>
      </c>
    </row>
    <row r="1160" spans="1:8">
      <c r="A1160" t="s">
        <v>1700</v>
      </c>
      <c r="B1160" t="s">
        <v>226</v>
      </c>
      <c r="C1160">
        <v>3</v>
      </c>
      <c r="D1160">
        <v>609</v>
      </c>
      <c r="E1160">
        <v>1</v>
      </c>
      <c r="F1160" t="s">
        <v>5779</v>
      </c>
      <c r="G1160" t="b">
        <v>0</v>
      </c>
      <c r="H1160" t="b">
        <v>0</v>
      </c>
    </row>
    <row r="1161" spans="1:8">
      <c r="A1161" t="s">
        <v>1700</v>
      </c>
      <c r="B1161" t="s">
        <v>30</v>
      </c>
      <c r="C1161">
        <v>2</v>
      </c>
      <c r="D1161">
        <v>610</v>
      </c>
      <c r="E1161">
        <v>1</v>
      </c>
      <c r="F1161" t="s">
        <v>5274</v>
      </c>
      <c r="G1161" t="b">
        <v>0</v>
      </c>
      <c r="H1161" t="b">
        <v>0</v>
      </c>
    </row>
    <row r="1162" spans="1:8">
      <c r="A1162" t="s">
        <v>1698</v>
      </c>
      <c r="B1162" t="s">
        <v>30</v>
      </c>
      <c r="C1162">
        <v>2</v>
      </c>
      <c r="D1162">
        <v>610</v>
      </c>
      <c r="E1162">
        <v>1</v>
      </c>
      <c r="F1162" t="s">
        <v>5399</v>
      </c>
      <c r="G1162" t="b">
        <v>0</v>
      </c>
      <c r="H1162" t="b">
        <v>0</v>
      </c>
    </row>
    <row r="1163" spans="1:8">
      <c r="A1163" t="s">
        <v>1701</v>
      </c>
      <c r="B1163" t="s">
        <v>30</v>
      </c>
      <c r="C1163">
        <v>2</v>
      </c>
      <c r="D1163">
        <v>611</v>
      </c>
      <c r="E1163">
        <v>1</v>
      </c>
      <c r="F1163" t="s">
        <v>5458</v>
      </c>
      <c r="G1163" t="b">
        <v>0</v>
      </c>
      <c r="H1163" t="b">
        <v>0</v>
      </c>
    </row>
    <row r="1164" spans="1:8">
      <c r="A1164" t="s">
        <v>1701</v>
      </c>
      <c r="B1164" t="s">
        <v>27</v>
      </c>
      <c r="C1164">
        <v>2</v>
      </c>
      <c r="D1164">
        <v>611</v>
      </c>
      <c r="E1164">
        <v>1</v>
      </c>
      <c r="F1164" t="s">
        <v>5084</v>
      </c>
      <c r="G1164" t="b">
        <v>0</v>
      </c>
      <c r="H1164" t="b">
        <v>0</v>
      </c>
    </row>
    <row r="1165" spans="1:8">
      <c r="A1165" t="s">
        <v>1702</v>
      </c>
      <c r="B1165" t="s">
        <v>27</v>
      </c>
      <c r="C1165">
        <v>2</v>
      </c>
      <c r="D1165">
        <v>612</v>
      </c>
      <c r="E1165">
        <v>1</v>
      </c>
      <c r="F1165" t="s">
        <v>5147</v>
      </c>
      <c r="G1165" t="b">
        <v>0</v>
      </c>
      <c r="H1165" t="b">
        <v>0</v>
      </c>
    </row>
    <row r="1166" spans="1:8">
      <c r="A1166" t="s">
        <v>1702</v>
      </c>
      <c r="B1166" t="s">
        <v>30</v>
      </c>
      <c r="C1166">
        <v>2</v>
      </c>
      <c r="D1166">
        <v>613</v>
      </c>
      <c r="E1166">
        <v>1</v>
      </c>
      <c r="F1166" t="s">
        <v>5672</v>
      </c>
      <c r="G1166" t="b">
        <v>0</v>
      </c>
      <c r="H1166" t="b">
        <v>0</v>
      </c>
    </row>
    <row r="1167" spans="1:8">
      <c r="A1167" t="s">
        <v>1699</v>
      </c>
      <c r="B1167" t="s">
        <v>23</v>
      </c>
      <c r="C1167">
        <v>2</v>
      </c>
      <c r="D1167">
        <v>613</v>
      </c>
      <c r="E1167">
        <v>1</v>
      </c>
      <c r="F1167" t="s">
        <v>4878</v>
      </c>
      <c r="G1167" t="b">
        <v>0</v>
      </c>
      <c r="H1167" t="b">
        <v>0</v>
      </c>
    </row>
    <row r="1168" spans="1:8">
      <c r="A1168" t="s">
        <v>1700</v>
      </c>
      <c r="B1168" t="s">
        <v>30</v>
      </c>
      <c r="C1168">
        <v>1</v>
      </c>
      <c r="D1168">
        <v>614</v>
      </c>
      <c r="E1168">
        <v>1</v>
      </c>
      <c r="F1168" t="s">
        <v>5232</v>
      </c>
      <c r="G1168" t="b">
        <v>0</v>
      </c>
      <c r="H1168" t="b">
        <v>0</v>
      </c>
    </row>
    <row r="1169" spans="1:8">
      <c r="A1169" t="s">
        <v>1700</v>
      </c>
      <c r="B1169" t="s">
        <v>27</v>
      </c>
      <c r="C1169">
        <v>1</v>
      </c>
      <c r="D1169">
        <v>614</v>
      </c>
      <c r="E1169">
        <v>1</v>
      </c>
      <c r="F1169" t="s">
        <v>1632</v>
      </c>
      <c r="G1169" t="b">
        <v>0</v>
      </c>
      <c r="H1169" t="b">
        <v>0</v>
      </c>
    </row>
    <row r="1170" spans="1:8">
      <c r="A1170" t="s">
        <v>1701</v>
      </c>
      <c r="B1170" t="s">
        <v>30</v>
      </c>
      <c r="C1170">
        <v>1</v>
      </c>
      <c r="D1170">
        <v>615</v>
      </c>
      <c r="E1170">
        <v>1</v>
      </c>
      <c r="F1170" t="s">
        <v>161</v>
      </c>
      <c r="G1170" t="b">
        <v>0</v>
      </c>
      <c r="H1170" t="b">
        <v>0</v>
      </c>
    </row>
    <row r="1171" spans="1:8">
      <c r="A1171" t="s">
        <v>1701</v>
      </c>
      <c r="B1171" t="s">
        <v>27</v>
      </c>
      <c r="C1171">
        <v>1</v>
      </c>
      <c r="D1171">
        <v>615</v>
      </c>
      <c r="E1171">
        <v>1</v>
      </c>
      <c r="F1171" t="s">
        <v>5373</v>
      </c>
      <c r="G1171" t="b">
        <v>0</v>
      </c>
      <c r="H1171" t="b">
        <v>0</v>
      </c>
    </row>
    <row r="1172" spans="1:8">
      <c r="A1172" t="s">
        <v>1700</v>
      </c>
      <c r="B1172" t="s">
        <v>30</v>
      </c>
      <c r="C1172">
        <v>1</v>
      </c>
      <c r="D1172">
        <v>616</v>
      </c>
      <c r="E1172">
        <v>1</v>
      </c>
      <c r="F1172" t="s">
        <v>1575</v>
      </c>
      <c r="G1172" t="b">
        <v>0</v>
      </c>
      <c r="H1172" t="b">
        <v>0</v>
      </c>
    </row>
    <row r="1173" spans="1:8">
      <c r="A1173" t="s">
        <v>1698</v>
      </c>
      <c r="B1173" t="s">
        <v>30</v>
      </c>
      <c r="C1173">
        <v>1</v>
      </c>
      <c r="D1173">
        <v>616</v>
      </c>
      <c r="E1173">
        <v>1</v>
      </c>
      <c r="F1173" t="s">
        <v>1602</v>
      </c>
      <c r="G1173" t="b">
        <v>0</v>
      </c>
      <c r="H1173" t="b">
        <v>0</v>
      </c>
    </row>
    <row r="1174" spans="1:8">
      <c r="A1174" t="s">
        <v>1700</v>
      </c>
      <c r="B1174" t="s">
        <v>30</v>
      </c>
      <c r="C1174">
        <v>4</v>
      </c>
      <c r="D1174">
        <v>617</v>
      </c>
      <c r="E1174">
        <v>2</v>
      </c>
      <c r="F1174" t="s">
        <v>1581</v>
      </c>
      <c r="G1174" t="b">
        <v>0</v>
      </c>
      <c r="H1174" t="b">
        <v>0</v>
      </c>
    </row>
    <row r="1175" spans="1:8">
      <c r="A1175" t="s">
        <v>1700</v>
      </c>
      <c r="B1175" t="s">
        <v>23</v>
      </c>
      <c r="C1175">
        <v>4</v>
      </c>
      <c r="D1175">
        <v>617</v>
      </c>
      <c r="E1175">
        <v>2</v>
      </c>
      <c r="F1175" t="s">
        <v>1610</v>
      </c>
      <c r="G1175" t="b">
        <v>0</v>
      </c>
      <c r="H1175" t="b">
        <v>0</v>
      </c>
    </row>
    <row r="1176" spans="1:8">
      <c r="A1176" t="s">
        <v>1702</v>
      </c>
      <c r="B1176" t="s">
        <v>23</v>
      </c>
      <c r="C1176">
        <v>3</v>
      </c>
      <c r="D1176">
        <v>618</v>
      </c>
      <c r="E1176">
        <v>2</v>
      </c>
      <c r="F1176" t="s">
        <v>5698</v>
      </c>
      <c r="G1176" t="b">
        <v>0</v>
      </c>
      <c r="H1176" t="b">
        <v>0</v>
      </c>
    </row>
    <row r="1177" spans="1:8">
      <c r="A1177" t="s">
        <v>1698</v>
      </c>
      <c r="B1177" t="s">
        <v>27</v>
      </c>
      <c r="C1177">
        <v>3</v>
      </c>
      <c r="D1177">
        <v>618</v>
      </c>
      <c r="E1177">
        <v>2</v>
      </c>
      <c r="F1177" t="s">
        <v>5027</v>
      </c>
      <c r="G1177" t="b">
        <v>0</v>
      </c>
      <c r="H1177" t="b">
        <v>0</v>
      </c>
    </row>
    <row r="1178" spans="1:8">
      <c r="A1178" t="s">
        <v>1700</v>
      </c>
      <c r="B1178" t="s">
        <v>30</v>
      </c>
      <c r="C1178">
        <v>2</v>
      </c>
      <c r="D1178">
        <v>619</v>
      </c>
      <c r="E1178">
        <v>2</v>
      </c>
      <c r="F1178" t="s">
        <v>5249</v>
      </c>
      <c r="G1178" t="b">
        <v>0</v>
      </c>
      <c r="H1178" t="b">
        <v>0</v>
      </c>
    </row>
    <row r="1179" spans="1:8">
      <c r="A1179" t="s">
        <v>1698</v>
      </c>
      <c r="B1179" t="s">
        <v>30</v>
      </c>
      <c r="C1179">
        <v>2</v>
      </c>
      <c r="D1179">
        <v>619</v>
      </c>
      <c r="E1179">
        <v>2</v>
      </c>
      <c r="F1179" t="s">
        <v>5393</v>
      </c>
      <c r="G1179" t="b">
        <v>0</v>
      </c>
      <c r="H1179" t="b">
        <v>0</v>
      </c>
    </row>
    <row r="1180" spans="1:8">
      <c r="A1180" t="s">
        <v>1700</v>
      </c>
      <c r="B1180" t="s">
        <v>30</v>
      </c>
      <c r="C1180">
        <v>1</v>
      </c>
      <c r="D1180">
        <v>620</v>
      </c>
      <c r="E1180">
        <v>2</v>
      </c>
      <c r="F1180" t="s">
        <v>5210</v>
      </c>
      <c r="G1180" t="b">
        <v>0</v>
      </c>
      <c r="H1180" t="b">
        <v>0</v>
      </c>
    </row>
    <row r="1181" spans="1:8">
      <c r="A1181" t="s">
        <v>1698</v>
      </c>
      <c r="B1181" t="s">
        <v>30</v>
      </c>
      <c r="C1181">
        <v>1</v>
      </c>
      <c r="D1181">
        <v>620</v>
      </c>
      <c r="E1181">
        <v>2</v>
      </c>
      <c r="F1181" t="s">
        <v>5380</v>
      </c>
      <c r="G1181" t="b">
        <v>0</v>
      </c>
      <c r="H1181" t="b">
        <v>0</v>
      </c>
    </row>
    <row r="1182" spans="1:8">
      <c r="A1182" t="s">
        <v>1700</v>
      </c>
      <c r="B1182" t="s">
        <v>30</v>
      </c>
      <c r="C1182">
        <v>1</v>
      </c>
      <c r="D1182">
        <v>621</v>
      </c>
      <c r="E1182">
        <v>2</v>
      </c>
      <c r="F1182" t="s">
        <v>1544</v>
      </c>
      <c r="G1182" t="b">
        <v>0</v>
      </c>
      <c r="H1182" t="b">
        <v>0</v>
      </c>
    </row>
    <row r="1183" spans="1:8">
      <c r="A1183" t="s">
        <v>1700</v>
      </c>
      <c r="B1183" t="s">
        <v>30</v>
      </c>
      <c r="C1183">
        <v>1</v>
      </c>
      <c r="D1183">
        <v>622</v>
      </c>
      <c r="E1183">
        <v>2</v>
      </c>
      <c r="F1183" t="s">
        <v>5214</v>
      </c>
      <c r="G1183" t="b">
        <v>0</v>
      </c>
      <c r="H1183" t="b">
        <v>0</v>
      </c>
    </row>
    <row r="1184" spans="1:8">
      <c r="A1184" t="s">
        <v>1702</v>
      </c>
      <c r="B1184" t="s">
        <v>30</v>
      </c>
      <c r="C1184">
        <v>1</v>
      </c>
      <c r="D1184">
        <v>622</v>
      </c>
      <c r="E1184">
        <v>2</v>
      </c>
      <c r="F1184" t="s">
        <v>5641</v>
      </c>
      <c r="G1184" t="b">
        <v>0</v>
      </c>
      <c r="H1184" t="b">
        <v>0</v>
      </c>
    </row>
    <row r="1185" spans="1:8">
      <c r="A1185" t="s">
        <v>1700</v>
      </c>
      <c r="B1185" t="s">
        <v>30</v>
      </c>
      <c r="C1185">
        <v>1</v>
      </c>
      <c r="D1185">
        <v>623</v>
      </c>
      <c r="E1185">
        <v>2</v>
      </c>
      <c r="F1185" t="s">
        <v>5210</v>
      </c>
      <c r="G1185" t="b">
        <v>0</v>
      </c>
      <c r="H1185" t="b">
        <v>0</v>
      </c>
    </row>
    <row r="1186" spans="1:8">
      <c r="A1186" t="s">
        <v>1700</v>
      </c>
      <c r="B1186" t="s">
        <v>30</v>
      </c>
      <c r="C1186">
        <v>1</v>
      </c>
      <c r="D1186">
        <v>624</v>
      </c>
      <c r="E1186">
        <v>2</v>
      </c>
      <c r="F1186" t="s">
        <v>5209</v>
      </c>
      <c r="G1186" t="b">
        <v>0</v>
      </c>
      <c r="H1186" t="b">
        <v>0</v>
      </c>
    </row>
    <row r="1187" spans="1:8">
      <c r="A1187" t="s">
        <v>1702</v>
      </c>
      <c r="B1187" t="s">
        <v>30</v>
      </c>
      <c r="C1187">
        <v>1</v>
      </c>
      <c r="D1187">
        <v>624</v>
      </c>
      <c r="E1187">
        <v>2</v>
      </c>
      <c r="F1187" t="s">
        <v>5638</v>
      </c>
      <c r="G1187" t="b">
        <v>0</v>
      </c>
      <c r="H1187" t="b">
        <v>0</v>
      </c>
    </row>
    <row r="1188" spans="1:8">
      <c r="A1188" t="s">
        <v>1700</v>
      </c>
      <c r="B1188" t="s">
        <v>27</v>
      </c>
      <c r="C1188">
        <v>3</v>
      </c>
      <c r="D1188">
        <v>625</v>
      </c>
      <c r="E1188">
        <v>1</v>
      </c>
      <c r="F1188" t="s">
        <v>5572</v>
      </c>
      <c r="G1188" t="b">
        <v>0</v>
      </c>
      <c r="H1188" t="b">
        <v>0</v>
      </c>
    </row>
    <row r="1189" spans="1:8">
      <c r="A1189" t="s">
        <v>1702</v>
      </c>
      <c r="B1189" t="s">
        <v>30</v>
      </c>
      <c r="C1189">
        <v>3</v>
      </c>
      <c r="D1189">
        <v>625</v>
      </c>
      <c r="E1189">
        <v>1</v>
      </c>
      <c r="F1189" t="s">
        <v>1601</v>
      </c>
      <c r="G1189" t="b">
        <v>0</v>
      </c>
      <c r="H1189" t="b">
        <v>0</v>
      </c>
    </row>
    <row r="1190" spans="1:8">
      <c r="A1190" t="s">
        <v>1702</v>
      </c>
      <c r="B1190" t="s">
        <v>30</v>
      </c>
      <c r="C1190">
        <v>3</v>
      </c>
      <c r="D1190">
        <v>626</v>
      </c>
      <c r="E1190">
        <v>1</v>
      </c>
      <c r="F1190" t="s">
        <v>167</v>
      </c>
      <c r="G1190" t="b">
        <v>0</v>
      </c>
      <c r="H1190" t="b">
        <v>0</v>
      </c>
    </row>
    <row r="1191" spans="1:8">
      <c r="A1191" t="s">
        <v>1702</v>
      </c>
      <c r="B1191" t="s">
        <v>27</v>
      </c>
      <c r="C1191">
        <v>3</v>
      </c>
      <c r="D1191">
        <v>626</v>
      </c>
      <c r="E1191">
        <v>1</v>
      </c>
      <c r="F1191" t="s">
        <v>134</v>
      </c>
      <c r="G1191" t="b">
        <v>0</v>
      </c>
      <c r="H1191" t="b">
        <v>0</v>
      </c>
    </row>
    <row r="1192" spans="1:8">
      <c r="A1192" t="s">
        <v>1700</v>
      </c>
      <c r="B1192" t="s">
        <v>30</v>
      </c>
      <c r="C1192">
        <v>3</v>
      </c>
      <c r="D1192">
        <v>627</v>
      </c>
      <c r="E1192">
        <v>1</v>
      </c>
      <c r="F1192" t="s">
        <v>5302</v>
      </c>
      <c r="G1192" t="b">
        <v>0</v>
      </c>
      <c r="H1192" t="b">
        <v>0</v>
      </c>
    </row>
    <row r="1193" spans="1:8">
      <c r="A1193" t="s">
        <v>1700</v>
      </c>
      <c r="B1193" t="s">
        <v>27</v>
      </c>
      <c r="C1193">
        <v>3</v>
      </c>
      <c r="D1193">
        <v>627</v>
      </c>
      <c r="E1193">
        <v>1</v>
      </c>
      <c r="F1193" t="s">
        <v>179</v>
      </c>
      <c r="G1193" t="b">
        <v>0</v>
      </c>
      <c r="H1193" t="b">
        <v>0</v>
      </c>
    </row>
    <row r="1194" spans="1:8">
      <c r="A1194" t="s">
        <v>1700</v>
      </c>
      <c r="B1194" t="s">
        <v>30</v>
      </c>
      <c r="C1194">
        <v>3</v>
      </c>
      <c r="D1194">
        <v>628</v>
      </c>
      <c r="E1194">
        <v>2</v>
      </c>
      <c r="F1194" t="s">
        <v>5278</v>
      </c>
      <c r="G1194" t="b">
        <v>0</v>
      </c>
      <c r="H1194" t="b">
        <v>0</v>
      </c>
    </row>
    <row r="1195" spans="1:8">
      <c r="A1195" t="s">
        <v>1701</v>
      </c>
      <c r="B1195" t="s">
        <v>27</v>
      </c>
      <c r="C1195">
        <v>4</v>
      </c>
      <c r="D1195">
        <v>629</v>
      </c>
      <c r="E1195">
        <v>1</v>
      </c>
      <c r="F1195" t="s">
        <v>5116</v>
      </c>
      <c r="G1195" t="b">
        <v>0</v>
      </c>
      <c r="H1195" t="b">
        <v>0</v>
      </c>
    </row>
    <row r="1196" spans="1:8">
      <c r="A1196" t="s">
        <v>1701</v>
      </c>
      <c r="B1196" t="s">
        <v>23</v>
      </c>
      <c r="C1196">
        <v>4</v>
      </c>
      <c r="D1196">
        <v>629</v>
      </c>
      <c r="E1196">
        <v>1</v>
      </c>
      <c r="F1196" t="s">
        <v>5484</v>
      </c>
      <c r="G1196" t="b">
        <v>0</v>
      </c>
      <c r="H1196" t="b">
        <v>0</v>
      </c>
    </row>
    <row r="1197" spans="1:8">
      <c r="A1197" t="s">
        <v>1700</v>
      </c>
      <c r="B1197" t="s">
        <v>30</v>
      </c>
      <c r="C1197">
        <v>4</v>
      </c>
      <c r="D1197">
        <v>630</v>
      </c>
      <c r="E1197">
        <v>1</v>
      </c>
      <c r="F1197" t="s">
        <v>5331</v>
      </c>
      <c r="G1197" t="b">
        <v>0</v>
      </c>
      <c r="H1197" t="b">
        <v>0</v>
      </c>
    </row>
    <row r="1198" spans="1:8">
      <c r="A1198" t="s">
        <v>1700</v>
      </c>
      <c r="B1198" t="s">
        <v>27</v>
      </c>
      <c r="C1198">
        <v>4</v>
      </c>
      <c r="D1198">
        <v>630</v>
      </c>
      <c r="E1198">
        <v>1</v>
      </c>
      <c r="F1198" t="s">
        <v>5619</v>
      </c>
      <c r="G1198" t="b">
        <v>0</v>
      </c>
      <c r="H1198" t="b">
        <v>0</v>
      </c>
    </row>
    <row r="1199" spans="1:8">
      <c r="A1199" t="s">
        <v>1700</v>
      </c>
      <c r="B1199" t="s">
        <v>23</v>
      </c>
      <c r="C1199">
        <v>4</v>
      </c>
      <c r="D1199">
        <v>631</v>
      </c>
      <c r="E1199">
        <v>1</v>
      </c>
      <c r="F1199" t="s">
        <v>4988</v>
      </c>
      <c r="G1199" t="b">
        <v>0</v>
      </c>
      <c r="H1199" t="b">
        <v>0</v>
      </c>
    </row>
    <row r="1200" spans="1:8">
      <c r="A1200" t="s">
        <v>1700</v>
      </c>
      <c r="B1200" t="s">
        <v>226</v>
      </c>
      <c r="C1200">
        <v>4</v>
      </c>
      <c r="D1200">
        <v>631</v>
      </c>
      <c r="E1200">
        <v>1</v>
      </c>
      <c r="F1200" t="s">
        <v>5820</v>
      </c>
      <c r="G1200" t="b">
        <v>0</v>
      </c>
      <c r="H1200" t="b">
        <v>0</v>
      </c>
    </row>
    <row r="1201" spans="1:8">
      <c r="A1201" t="s">
        <v>1700</v>
      </c>
      <c r="B1201" t="s">
        <v>23</v>
      </c>
      <c r="C1201">
        <v>3</v>
      </c>
      <c r="D1201">
        <v>632</v>
      </c>
      <c r="E1201">
        <v>1</v>
      </c>
      <c r="F1201" t="s">
        <v>4970</v>
      </c>
      <c r="G1201" t="b">
        <v>0</v>
      </c>
      <c r="H1201" t="b">
        <v>0</v>
      </c>
    </row>
    <row r="1202" spans="1:8">
      <c r="A1202" t="s">
        <v>1700</v>
      </c>
      <c r="B1202" t="s">
        <v>226</v>
      </c>
      <c r="C1202">
        <v>3</v>
      </c>
      <c r="D1202">
        <v>632</v>
      </c>
      <c r="E1202">
        <v>1</v>
      </c>
      <c r="F1202" t="s">
        <v>5783</v>
      </c>
      <c r="G1202" t="b">
        <v>0</v>
      </c>
      <c r="H1202" t="b">
        <v>0</v>
      </c>
    </row>
    <row r="1203" spans="1:8">
      <c r="A1203" t="s">
        <v>1700</v>
      </c>
      <c r="B1203" t="s">
        <v>1720</v>
      </c>
      <c r="C1203">
        <v>3</v>
      </c>
      <c r="D1203">
        <v>633</v>
      </c>
      <c r="E1203">
        <v>1</v>
      </c>
      <c r="F1203" t="s">
        <v>5350</v>
      </c>
      <c r="G1203" t="b">
        <v>0</v>
      </c>
      <c r="H1203" t="b">
        <v>0</v>
      </c>
    </row>
    <row r="1204" spans="1:8">
      <c r="A1204" t="s">
        <v>1698</v>
      </c>
      <c r="B1204" t="s">
        <v>23</v>
      </c>
      <c r="C1204">
        <v>3</v>
      </c>
      <c r="D1204">
        <v>633</v>
      </c>
      <c r="E1204">
        <v>1</v>
      </c>
      <c r="F1204" t="s">
        <v>5417</v>
      </c>
      <c r="G1204" t="b">
        <v>0</v>
      </c>
      <c r="H1204" t="b">
        <v>0</v>
      </c>
    </row>
    <row r="1205" spans="1:8">
      <c r="A1205" t="s">
        <v>1700</v>
      </c>
      <c r="B1205" t="s">
        <v>27</v>
      </c>
      <c r="C1205">
        <v>3</v>
      </c>
      <c r="D1205">
        <v>634</v>
      </c>
      <c r="E1205">
        <v>1</v>
      </c>
      <c r="F1205" t="s">
        <v>5582</v>
      </c>
      <c r="G1205" t="b">
        <v>0</v>
      </c>
      <c r="H1205" t="b">
        <v>0</v>
      </c>
    </row>
    <row r="1206" spans="1:8">
      <c r="A1206" t="s">
        <v>1700</v>
      </c>
      <c r="B1206" t="s">
        <v>23</v>
      </c>
      <c r="C1206">
        <v>3</v>
      </c>
      <c r="D1206">
        <v>634</v>
      </c>
      <c r="E1206">
        <v>1</v>
      </c>
      <c r="F1206" t="s">
        <v>4968</v>
      </c>
      <c r="G1206" t="b">
        <v>0</v>
      </c>
      <c r="H1206" t="b">
        <v>0</v>
      </c>
    </row>
    <row r="1207" spans="1:8">
      <c r="A1207" t="s">
        <v>1702</v>
      </c>
      <c r="B1207" t="s">
        <v>27</v>
      </c>
      <c r="C1207">
        <v>4</v>
      </c>
      <c r="D1207">
        <v>636</v>
      </c>
      <c r="E1207">
        <v>2</v>
      </c>
      <c r="F1207" t="s">
        <v>5185</v>
      </c>
      <c r="G1207" t="b">
        <v>0</v>
      </c>
      <c r="H1207" t="b">
        <v>0</v>
      </c>
    </row>
    <row r="1208" spans="1:8">
      <c r="A1208" t="s">
        <v>1702</v>
      </c>
      <c r="B1208" t="s">
        <v>23</v>
      </c>
      <c r="C1208">
        <v>4</v>
      </c>
      <c r="D1208">
        <v>636</v>
      </c>
      <c r="E1208">
        <v>2</v>
      </c>
      <c r="F1208" t="s">
        <v>5847</v>
      </c>
      <c r="G1208" t="b">
        <v>0</v>
      </c>
      <c r="H1208" t="b">
        <v>0</v>
      </c>
    </row>
    <row r="1209" spans="1:8">
      <c r="A1209" t="s">
        <v>1700</v>
      </c>
      <c r="B1209" t="s">
        <v>23</v>
      </c>
      <c r="C1209">
        <v>4</v>
      </c>
      <c r="D1209">
        <v>637</v>
      </c>
      <c r="E1209">
        <v>2</v>
      </c>
      <c r="F1209" t="s">
        <v>4976</v>
      </c>
      <c r="G1209" t="b">
        <v>0</v>
      </c>
      <c r="H1209" t="b">
        <v>0</v>
      </c>
    </row>
    <row r="1210" spans="1:8">
      <c r="A1210" t="s">
        <v>1700</v>
      </c>
      <c r="B1210" t="s">
        <v>226</v>
      </c>
      <c r="C1210">
        <v>4</v>
      </c>
      <c r="D1210">
        <v>637</v>
      </c>
      <c r="E1210">
        <v>2</v>
      </c>
      <c r="F1210" t="s">
        <v>5789</v>
      </c>
      <c r="G1210" t="b">
        <v>0</v>
      </c>
      <c r="H1210" t="b">
        <v>0</v>
      </c>
    </row>
    <row r="1211" spans="1:8">
      <c r="A1211" t="s">
        <v>1698</v>
      </c>
      <c r="B1211" t="s">
        <v>27</v>
      </c>
      <c r="C1211">
        <v>4</v>
      </c>
      <c r="D1211">
        <v>638</v>
      </c>
      <c r="E1211">
        <v>2</v>
      </c>
      <c r="F1211" t="s">
        <v>5046</v>
      </c>
      <c r="G1211" t="b">
        <v>0</v>
      </c>
      <c r="H1211" t="b">
        <v>0</v>
      </c>
    </row>
    <row r="1212" spans="1:8">
      <c r="A1212" t="s">
        <v>1698</v>
      </c>
      <c r="B1212" t="s">
        <v>23</v>
      </c>
      <c r="C1212">
        <v>4</v>
      </c>
      <c r="D1212">
        <v>638</v>
      </c>
      <c r="E1212">
        <v>2</v>
      </c>
      <c r="F1212" t="s">
        <v>5424</v>
      </c>
      <c r="G1212" t="b">
        <v>0</v>
      </c>
      <c r="H1212" t="b">
        <v>0</v>
      </c>
    </row>
    <row r="1213" spans="1:8">
      <c r="A1213" t="s">
        <v>1700</v>
      </c>
      <c r="B1213" t="s">
        <v>27</v>
      </c>
      <c r="C1213">
        <v>2</v>
      </c>
      <c r="D1213">
        <v>639</v>
      </c>
      <c r="E1213">
        <v>2</v>
      </c>
      <c r="F1213" t="s">
        <v>5530</v>
      </c>
      <c r="G1213" t="b">
        <v>0</v>
      </c>
      <c r="H1213" t="b">
        <v>0</v>
      </c>
    </row>
    <row r="1214" spans="1:8">
      <c r="A1214" t="s">
        <v>1699</v>
      </c>
      <c r="B1214" t="s">
        <v>23</v>
      </c>
      <c r="C1214">
        <v>2</v>
      </c>
      <c r="D1214">
        <v>639</v>
      </c>
      <c r="E1214">
        <v>2</v>
      </c>
      <c r="F1214" t="s">
        <v>4868</v>
      </c>
      <c r="G1214" t="b">
        <v>0</v>
      </c>
      <c r="H1214" t="b">
        <v>0</v>
      </c>
    </row>
    <row r="1215" spans="1:8">
      <c r="A1215" t="s">
        <v>1699</v>
      </c>
      <c r="B1215" t="s">
        <v>23</v>
      </c>
      <c r="C1215">
        <v>4</v>
      </c>
      <c r="D1215">
        <v>640</v>
      </c>
      <c r="E1215">
        <v>1</v>
      </c>
      <c r="F1215" t="s">
        <v>4928</v>
      </c>
      <c r="G1215" t="b">
        <v>0</v>
      </c>
      <c r="H1215" t="b">
        <v>0</v>
      </c>
    </row>
    <row r="1216" spans="1:8">
      <c r="A1216" t="s">
        <v>1699</v>
      </c>
      <c r="B1216" t="s">
        <v>226</v>
      </c>
      <c r="C1216">
        <v>4</v>
      </c>
      <c r="D1216">
        <v>640</v>
      </c>
      <c r="E1216">
        <v>1</v>
      </c>
      <c r="F1216" t="s">
        <v>5757</v>
      </c>
      <c r="G1216" t="b">
        <v>0</v>
      </c>
      <c r="H1216" t="b">
        <v>0</v>
      </c>
    </row>
    <row r="1217" spans="1:8">
      <c r="A1217" t="s">
        <v>1701</v>
      </c>
      <c r="B1217" t="s">
        <v>27</v>
      </c>
      <c r="C1217">
        <v>3</v>
      </c>
      <c r="D1217">
        <v>641</v>
      </c>
      <c r="E1217">
        <v>1</v>
      </c>
      <c r="F1217" t="s">
        <v>5103</v>
      </c>
      <c r="G1217" t="b">
        <v>0</v>
      </c>
      <c r="H1217" t="b">
        <v>0</v>
      </c>
    </row>
    <row r="1218" spans="1:8">
      <c r="A1218" t="s">
        <v>1701</v>
      </c>
      <c r="B1218" t="s">
        <v>23</v>
      </c>
      <c r="C1218">
        <v>3</v>
      </c>
      <c r="D1218">
        <v>641</v>
      </c>
      <c r="E1218">
        <v>1</v>
      </c>
      <c r="F1218" t="s">
        <v>5482</v>
      </c>
      <c r="G1218" t="b">
        <v>0</v>
      </c>
      <c r="H1218" t="b">
        <v>0</v>
      </c>
    </row>
    <row r="1219" spans="1:8">
      <c r="A1219" t="s">
        <v>1700</v>
      </c>
      <c r="B1219" t="s">
        <v>226</v>
      </c>
      <c r="C1219">
        <v>3</v>
      </c>
      <c r="D1219">
        <v>642</v>
      </c>
      <c r="E1219">
        <v>1</v>
      </c>
      <c r="F1219" t="s">
        <v>5782</v>
      </c>
      <c r="G1219" t="b">
        <v>0</v>
      </c>
      <c r="H1219" t="b">
        <v>0</v>
      </c>
    </row>
    <row r="1220" spans="1:8">
      <c r="A1220" t="s">
        <v>1698</v>
      </c>
      <c r="B1220" t="s">
        <v>27</v>
      </c>
      <c r="C1220">
        <v>3</v>
      </c>
      <c r="D1220">
        <v>642</v>
      </c>
      <c r="E1220">
        <v>1</v>
      </c>
      <c r="F1220" t="s">
        <v>5031</v>
      </c>
      <c r="G1220" t="b">
        <v>0</v>
      </c>
      <c r="H1220" t="b">
        <v>0</v>
      </c>
    </row>
    <row r="1221" spans="1:8">
      <c r="A1221" t="s">
        <v>1701</v>
      </c>
      <c r="B1221" t="s">
        <v>27</v>
      </c>
      <c r="C1221">
        <v>3</v>
      </c>
      <c r="D1221">
        <v>643</v>
      </c>
      <c r="E1221">
        <v>1</v>
      </c>
      <c r="F1221" t="s">
        <v>5107</v>
      </c>
      <c r="G1221" t="b">
        <v>0</v>
      </c>
      <c r="H1221" t="b">
        <v>0</v>
      </c>
    </row>
    <row r="1222" spans="1:8">
      <c r="A1222" t="s">
        <v>1701</v>
      </c>
      <c r="B1222" t="s">
        <v>23</v>
      </c>
      <c r="C1222">
        <v>3</v>
      </c>
      <c r="D1222">
        <v>643</v>
      </c>
      <c r="E1222">
        <v>1</v>
      </c>
      <c r="F1222" t="s">
        <v>5481</v>
      </c>
      <c r="G1222" t="b">
        <v>0</v>
      </c>
      <c r="H1222" t="b">
        <v>0</v>
      </c>
    </row>
    <row r="1223" spans="1:8">
      <c r="A1223" t="s">
        <v>1700</v>
      </c>
      <c r="B1223" t="s">
        <v>30</v>
      </c>
      <c r="C1223">
        <v>2</v>
      </c>
      <c r="D1223">
        <v>644</v>
      </c>
      <c r="E1223">
        <v>1</v>
      </c>
      <c r="F1223" t="s">
        <v>1556</v>
      </c>
      <c r="G1223" t="b">
        <v>0</v>
      </c>
      <c r="H1223" t="b">
        <v>0</v>
      </c>
    </row>
    <row r="1224" spans="1:8">
      <c r="A1224" t="s">
        <v>1700</v>
      </c>
      <c r="B1224" t="s">
        <v>27</v>
      </c>
      <c r="C1224">
        <v>2</v>
      </c>
      <c r="D1224">
        <v>644</v>
      </c>
      <c r="E1224">
        <v>1</v>
      </c>
      <c r="F1224" t="s">
        <v>5537</v>
      </c>
      <c r="G1224" t="b">
        <v>0</v>
      </c>
      <c r="H1224" t="b">
        <v>0</v>
      </c>
    </row>
    <row r="1225" spans="1:8">
      <c r="A1225" t="s">
        <v>1700</v>
      </c>
      <c r="B1225" t="s">
        <v>30</v>
      </c>
      <c r="C1225">
        <v>2</v>
      </c>
      <c r="D1225">
        <v>645</v>
      </c>
      <c r="E1225">
        <v>1</v>
      </c>
      <c r="F1225" t="s">
        <v>5259</v>
      </c>
      <c r="G1225" t="b">
        <v>0</v>
      </c>
      <c r="H1225" t="b">
        <v>0</v>
      </c>
    </row>
    <row r="1226" spans="1:8">
      <c r="A1226" t="s">
        <v>1698</v>
      </c>
      <c r="B1226" t="s">
        <v>30</v>
      </c>
      <c r="C1226">
        <v>2</v>
      </c>
      <c r="D1226">
        <v>646</v>
      </c>
      <c r="E1226">
        <v>1</v>
      </c>
      <c r="F1226" t="s">
        <v>5403</v>
      </c>
      <c r="G1226" t="b">
        <v>0</v>
      </c>
      <c r="H1226" t="b">
        <v>0</v>
      </c>
    </row>
    <row r="1227" spans="1:8">
      <c r="A1227" t="s">
        <v>1698</v>
      </c>
      <c r="B1227" t="s">
        <v>27</v>
      </c>
      <c r="C1227">
        <v>2</v>
      </c>
      <c r="D1227">
        <v>646</v>
      </c>
      <c r="E1227">
        <v>1</v>
      </c>
      <c r="F1227" t="s">
        <v>5012</v>
      </c>
      <c r="G1227" t="b">
        <v>0</v>
      </c>
      <c r="H1227" t="b">
        <v>0</v>
      </c>
    </row>
    <row r="1228" spans="1:8">
      <c r="A1228" t="s">
        <v>1701</v>
      </c>
      <c r="B1228" t="s">
        <v>30</v>
      </c>
      <c r="C1228">
        <v>1</v>
      </c>
      <c r="D1228">
        <v>647</v>
      </c>
      <c r="E1228">
        <v>1</v>
      </c>
      <c r="F1228" t="s">
        <v>1567</v>
      </c>
      <c r="G1228" t="b">
        <v>0</v>
      </c>
      <c r="H1228" t="b">
        <v>0</v>
      </c>
    </row>
    <row r="1229" spans="1:8">
      <c r="A1229" t="s">
        <v>1698</v>
      </c>
      <c r="B1229" t="s">
        <v>30</v>
      </c>
      <c r="C1229">
        <v>1</v>
      </c>
      <c r="D1229">
        <v>647</v>
      </c>
      <c r="E1229">
        <v>1</v>
      </c>
      <c r="F1229" t="s">
        <v>1570</v>
      </c>
      <c r="G1229" t="b">
        <v>0</v>
      </c>
      <c r="H1229" t="b">
        <v>0</v>
      </c>
    </row>
    <row r="1230" spans="1:8">
      <c r="A1230" t="s">
        <v>1700</v>
      </c>
      <c r="B1230" t="s">
        <v>27</v>
      </c>
      <c r="C1230">
        <v>1</v>
      </c>
      <c r="D1230">
        <v>648</v>
      </c>
      <c r="E1230">
        <v>1</v>
      </c>
      <c r="F1230" t="s">
        <v>5508</v>
      </c>
      <c r="G1230" t="b">
        <v>0</v>
      </c>
      <c r="H1230" t="b">
        <v>0</v>
      </c>
    </row>
    <row r="1231" spans="1:8">
      <c r="A1231" t="s">
        <v>1700</v>
      </c>
      <c r="B1231" t="s">
        <v>23</v>
      </c>
      <c r="C1231">
        <v>4</v>
      </c>
      <c r="D1231">
        <v>649</v>
      </c>
      <c r="E1231">
        <v>2</v>
      </c>
      <c r="F1231" t="s">
        <v>4980</v>
      </c>
      <c r="G1231" t="b">
        <v>0</v>
      </c>
      <c r="H1231" t="b">
        <v>0</v>
      </c>
    </row>
    <row r="1232" spans="1:8">
      <c r="A1232" t="s">
        <v>1700</v>
      </c>
      <c r="B1232" t="s">
        <v>226</v>
      </c>
      <c r="C1232">
        <v>4</v>
      </c>
      <c r="D1232">
        <v>649</v>
      </c>
      <c r="E1232">
        <v>2</v>
      </c>
      <c r="F1232" t="s">
        <v>5800</v>
      </c>
      <c r="G1232" t="b">
        <v>0</v>
      </c>
      <c r="H1232" t="b">
        <v>0</v>
      </c>
    </row>
    <row r="1233" spans="1:8">
      <c r="A1233" t="s">
        <v>1700</v>
      </c>
      <c r="B1233" t="s">
        <v>30</v>
      </c>
      <c r="C1233">
        <v>4</v>
      </c>
      <c r="D1233">
        <v>650</v>
      </c>
      <c r="E1233">
        <v>2</v>
      </c>
      <c r="F1233" t="s">
        <v>5313</v>
      </c>
      <c r="G1233" t="b">
        <v>0</v>
      </c>
      <c r="H1233" t="b">
        <v>0</v>
      </c>
    </row>
    <row r="1234" spans="1:8">
      <c r="A1234" t="s">
        <v>1700</v>
      </c>
      <c r="B1234" t="s">
        <v>27</v>
      </c>
      <c r="C1234">
        <v>4</v>
      </c>
      <c r="D1234">
        <v>650</v>
      </c>
      <c r="E1234">
        <v>2</v>
      </c>
      <c r="F1234" t="s">
        <v>5597</v>
      </c>
      <c r="G1234" t="b">
        <v>0</v>
      </c>
      <c r="H1234" t="b">
        <v>0</v>
      </c>
    </row>
    <row r="1235" spans="1:8">
      <c r="A1235" t="s">
        <v>1698</v>
      </c>
      <c r="B1235" t="s">
        <v>27</v>
      </c>
      <c r="C1235">
        <v>4</v>
      </c>
      <c r="D1235">
        <v>651</v>
      </c>
      <c r="E1235">
        <v>2</v>
      </c>
      <c r="F1235" t="s">
        <v>5042</v>
      </c>
      <c r="G1235" t="b">
        <v>0</v>
      </c>
      <c r="H1235" t="b">
        <v>0</v>
      </c>
    </row>
    <row r="1236" spans="1:8">
      <c r="A1236" t="s">
        <v>1698</v>
      </c>
      <c r="B1236" t="s">
        <v>23</v>
      </c>
      <c r="C1236">
        <v>4</v>
      </c>
      <c r="D1236">
        <v>651</v>
      </c>
      <c r="E1236">
        <v>2</v>
      </c>
      <c r="F1236" t="s">
        <v>5422</v>
      </c>
      <c r="G1236" t="b">
        <v>0</v>
      </c>
      <c r="H1236" t="b">
        <v>0</v>
      </c>
    </row>
    <row r="1237" spans="1:8">
      <c r="A1237" t="s">
        <v>1698</v>
      </c>
      <c r="B1237" t="s">
        <v>27</v>
      </c>
      <c r="C1237">
        <v>3</v>
      </c>
      <c r="D1237">
        <v>652</v>
      </c>
      <c r="E1237">
        <v>2</v>
      </c>
      <c r="F1237" t="s">
        <v>5015</v>
      </c>
      <c r="G1237" t="b">
        <v>0</v>
      </c>
      <c r="H1237" t="b">
        <v>0</v>
      </c>
    </row>
    <row r="1238" spans="1:8">
      <c r="A1238" t="s">
        <v>1698</v>
      </c>
      <c r="B1238" t="s">
        <v>23</v>
      </c>
      <c r="C1238">
        <v>3</v>
      </c>
      <c r="D1238">
        <v>652</v>
      </c>
      <c r="E1238">
        <v>2</v>
      </c>
      <c r="F1238" t="s">
        <v>5832</v>
      </c>
      <c r="G1238" t="b">
        <v>0</v>
      </c>
      <c r="H1238" t="b">
        <v>0</v>
      </c>
    </row>
    <row r="1239" spans="1:8">
      <c r="A1239" t="s">
        <v>1699</v>
      </c>
      <c r="B1239" t="s">
        <v>23</v>
      </c>
      <c r="C1239">
        <v>3</v>
      </c>
      <c r="D1239">
        <v>653</v>
      </c>
      <c r="E1239">
        <v>2</v>
      </c>
      <c r="F1239" t="s">
        <v>4893</v>
      </c>
      <c r="G1239" t="b">
        <v>0</v>
      </c>
      <c r="H1239" t="b">
        <v>0</v>
      </c>
    </row>
    <row r="1240" spans="1:8">
      <c r="A1240" t="s">
        <v>1699</v>
      </c>
      <c r="B1240" t="s">
        <v>226</v>
      </c>
      <c r="C1240">
        <v>3</v>
      </c>
      <c r="D1240">
        <v>653</v>
      </c>
      <c r="E1240">
        <v>2</v>
      </c>
      <c r="F1240" t="s">
        <v>5730</v>
      </c>
      <c r="G1240" t="b">
        <v>0</v>
      </c>
      <c r="H1240" t="b">
        <v>0</v>
      </c>
    </row>
    <row r="1241" spans="1:8">
      <c r="A1241" t="s">
        <v>1701</v>
      </c>
      <c r="B1241" t="s">
        <v>27</v>
      </c>
      <c r="C1241">
        <v>3</v>
      </c>
      <c r="D1241">
        <v>654</v>
      </c>
      <c r="E1241">
        <v>2</v>
      </c>
      <c r="F1241" t="s">
        <v>1653</v>
      </c>
      <c r="G1241" t="b">
        <v>0</v>
      </c>
      <c r="H1241" t="b">
        <v>0</v>
      </c>
    </row>
    <row r="1242" spans="1:8">
      <c r="A1242" t="s">
        <v>1701</v>
      </c>
      <c r="B1242" t="s">
        <v>23</v>
      </c>
      <c r="C1242">
        <v>3</v>
      </c>
      <c r="D1242">
        <v>654</v>
      </c>
      <c r="E1242">
        <v>2</v>
      </c>
      <c r="F1242" t="s">
        <v>4899</v>
      </c>
      <c r="G1242" t="b">
        <v>0</v>
      </c>
      <c r="H1242" t="b">
        <v>0</v>
      </c>
    </row>
    <row r="1243" spans="1:8">
      <c r="A1243" t="s">
        <v>1700</v>
      </c>
      <c r="B1243" t="s">
        <v>30</v>
      </c>
      <c r="C1243">
        <v>2</v>
      </c>
      <c r="D1243">
        <v>655</v>
      </c>
      <c r="E1243">
        <v>2</v>
      </c>
      <c r="F1243" t="s">
        <v>5239</v>
      </c>
      <c r="G1243" t="b">
        <v>0</v>
      </c>
      <c r="H1243" t="b">
        <v>0</v>
      </c>
    </row>
    <row r="1244" spans="1:8">
      <c r="A1244" t="s">
        <v>1700</v>
      </c>
      <c r="B1244" t="s">
        <v>30</v>
      </c>
      <c r="C1244">
        <v>2</v>
      </c>
      <c r="D1244">
        <v>656</v>
      </c>
      <c r="E1244">
        <v>2</v>
      </c>
      <c r="F1244" t="s">
        <v>5255</v>
      </c>
      <c r="G1244" t="b">
        <v>0</v>
      </c>
      <c r="H1244" t="b">
        <v>0</v>
      </c>
    </row>
    <row r="1245" spans="1:8">
      <c r="A1245" t="s">
        <v>1698</v>
      </c>
      <c r="B1245" t="s">
        <v>30</v>
      </c>
      <c r="C1245">
        <v>2</v>
      </c>
      <c r="D1245">
        <v>656</v>
      </c>
      <c r="E1245">
        <v>2</v>
      </c>
      <c r="F1245" t="s">
        <v>5238</v>
      </c>
      <c r="G1245" t="b">
        <v>0</v>
      </c>
      <c r="H1245" t="b">
        <v>0</v>
      </c>
    </row>
    <row r="1246" spans="1:8">
      <c r="A1246" t="s">
        <v>1700</v>
      </c>
      <c r="B1246" t="s">
        <v>30</v>
      </c>
      <c r="C1246">
        <v>2</v>
      </c>
      <c r="D1246">
        <v>657</v>
      </c>
      <c r="E1246">
        <v>2</v>
      </c>
      <c r="F1246" t="s">
        <v>5254</v>
      </c>
      <c r="G1246" t="b">
        <v>0</v>
      </c>
      <c r="H1246" t="b">
        <v>0</v>
      </c>
    </row>
    <row r="1247" spans="1:8">
      <c r="A1247" t="s">
        <v>1700</v>
      </c>
      <c r="B1247" t="s">
        <v>27</v>
      </c>
      <c r="C1247">
        <v>2</v>
      </c>
      <c r="D1247">
        <v>657</v>
      </c>
      <c r="E1247">
        <v>2</v>
      </c>
      <c r="F1247" t="s">
        <v>5531</v>
      </c>
      <c r="G1247" t="b">
        <v>0</v>
      </c>
      <c r="H1247" t="b">
        <v>0</v>
      </c>
    </row>
    <row r="1248" spans="1:8">
      <c r="A1248" t="s">
        <v>1700</v>
      </c>
      <c r="B1248" t="s">
        <v>30</v>
      </c>
      <c r="C1248">
        <v>2</v>
      </c>
      <c r="D1248">
        <v>658</v>
      </c>
      <c r="E1248">
        <v>2</v>
      </c>
      <c r="F1248" t="s">
        <v>5251</v>
      </c>
      <c r="G1248" t="b">
        <v>0</v>
      </c>
      <c r="H1248" t="b">
        <v>0</v>
      </c>
    </row>
    <row r="1249" spans="1:8">
      <c r="A1249" t="s">
        <v>25</v>
      </c>
      <c r="B1249" t="s">
        <v>27</v>
      </c>
      <c r="C1249">
        <v>3</v>
      </c>
      <c r="D1249">
        <v>635</v>
      </c>
      <c r="E1249">
        <v>1</v>
      </c>
      <c r="F1249" t="s">
        <v>5583</v>
      </c>
      <c r="G1249" t="b">
        <v>0</v>
      </c>
      <c r="H1249" t="b">
        <v>0</v>
      </c>
    </row>
    <row r="1250" spans="1:8">
      <c r="A1250" t="s">
        <v>25</v>
      </c>
      <c r="B1250" t="s">
        <v>23</v>
      </c>
      <c r="C1250">
        <v>3</v>
      </c>
      <c r="D1250">
        <v>635</v>
      </c>
      <c r="E1250">
        <v>1</v>
      </c>
      <c r="F1250" t="s">
        <v>4974</v>
      </c>
      <c r="G1250" t="b">
        <v>0</v>
      </c>
      <c r="H1250" t="b">
        <v>0</v>
      </c>
    </row>
    <row r="1251" spans="1:8">
      <c r="A1251" t="s">
        <v>1698</v>
      </c>
      <c r="B1251" t="s">
        <v>30</v>
      </c>
      <c r="C1251">
        <v>2</v>
      </c>
      <c r="D1251">
        <v>658</v>
      </c>
      <c r="E1251">
        <v>2</v>
      </c>
      <c r="F1251" t="s">
        <v>5392</v>
      </c>
      <c r="G1251" t="b">
        <v>0</v>
      </c>
      <c r="H1251" t="b">
        <v>0</v>
      </c>
    </row>
    <row r="1252" spans="1:8">
      <c r="A1252" t="s">
        <v>1699</v>
      </c>
      <c r="B1252" t="s">
        <v>23</v>
      </c>
      <c r="C1252">
        <v>3</v>
      </c>
      <c r="D1252">
        <v>659</v>
      </c>
      <c r="E1252">
        <v>1</v>
      </c>
      <c r="F1252" t="s">
        <v>4909</v>
      </c>
      <c r="G1252" t="b">
        <v>0</v>
      </c>
      <c r="H1252" t="b">
        <v>0</v>
      </c>
    </row>
    <row r="1253" spans="1:8">
      <c r="A1253" t="s">
        <v>1699</v>
      </c>
      <c r="B1253" t="s">
        <v>226</v>
      </c>
      <c r="C1253">
        <v>3</v>
      </c>
      <c r="D1253">
        <v>659</v>
      </c>
      <c r="E1253">
        <v>1</v>
      </c>
      <c r="F1253" t="s">
        <v>5743</v>
      </c>
      <c r="G1253" t="b">
        <v>0</v>
      </c>
      <c r="H1253" t="b">
        <v>0</v>
      </c>
    </row>
    <row r="1254" spans="1:8">
      <c r="A1254" t="s">
        <v>1700</v>
      </c>
      <c r="B1254" t="s">
        <v>30</v>
      </c>
      <c r="C1254">
        <v>2</v>
      </c>
      <c r="D1254">
        <v>660</v>
      </c>
      <c r="E1254">
        <v>1</v>
      </c>
      <c r="F1254" t="s">
        <v>5271</v>
      </c>
      <c r="G1254" t="b">
        <v>0</v>
      </c>
      <c r="H1254" t="b">
        <v>0</v>
      </c>
    </row>
    <row r="1255" spans="1:8">
      <c r="A1255" t="s">
        <v>1700</v>
      </c>
      <c r="B1255" t="s">
        <v>27</v>
      </c>
      <c r="C1255">
        <v>2</v>
      </c>
      <c r="D1255">
        <v>660</v>
      </c>
      <c r="E1255">
        <v>1</v>
      </c>
      <c r="F1255" t="s">
        <v>5547</v>
      </c>
      <c r="G1255" t="b">
        <v>0</v>
      </c>
      <c r="H1255" t="b">
        <v>0</v>
      </c>
    </row>
    <row r="1256" spans="1:8">
      <c r="A1256" t="s">
        <v>1700</v>
      </c>
      <c r="B1256" t="s">
        <v>30</v>
      </c>
      <c r="C1256">
        <v>1</v>
      </c>
      <c r="D1256">
        <v>661</v>
      </c>
      <c r="E1256">
        <v>1</v>
      </c>
      <c r="F1256" t="s">
        <v>5227</v>
      </c>
      <c r="G1256" t="b">
        <v>0</v>
      </c>
      <c r="H1256" t="b">
        <v>0</v>
      </c>
    </row>
    <row r="1257" spans="1:8">
      <c r="A1257" t="s">
        <v>1700</v>
      </c>
      <c r="B1257" t="s">
        <v>27</v>
      </c>
      <c r="C1257">
        <v>1</v>
      </c>
      <c r="D1257">
        <v>661</v>
      </c>
      <c r="E1257">
        <v>1</v>
      </c>
      <c r="F1257" t="s">
        <v>5080</v>
      </c>
      <c r="G1257" t="b">
        <v>0</v>
      </c>
      <c r="H1257" t="b">
        <v>0</v>
      </c>
    </row>
    <row r="1258" spans="1:8">
      <c r="A1258" t="s">
        <v>1698</v>
      </c>
      <c r="B1258" t="s">
        <v>27</v>
      </c>
      <c r="C1258">
        <v>3</v>
      </c>
      <c r="D1258">
        <v>662</v>
      </c>
      <c r="E1258">
        <v>2</v>
      </c>
      <c r="F1258" t="s">
        <v>5016</v>
      </c>
      <c r="G1258" t="b">
        <v>0</v>
      </c>
      <c r="H1258" t="b">
        <v>0</v>
      </c>
    </row>
    <row r="1259" spans="1:8">
      <c r="A1259" t="s">
        <v>1698</v>
      </c>
      <c r="B1259" t="s">
        <v>23</v>
      </c>
      <c r="C1259">
        <v>3</v>
      </c>
      <c r="D1259">
        <v>662</v>
      </c>
      <c r="E1259">
        <v>2</v>
      </c>
      <c r="F1259" t="s">
        <v>5831</v>
      </c>
      <c r="G1259" t="b">
        <v>0</v>
      </c>
      <c r="H1259" t="b">
        <v>0</v>
      </c>
    </row>
    <row r="1260" spans="1:8">
      <c r="A1260" t="s">
        <v>1699</v>
      </c>
      <c r="B1260" t="s">
        <v>23</v>
      </c>
      <c r="C1260">
        <v>2</v>
      </c>
      <c r="D1260">
        <v>663</v>
      </c>
      <c r="E1260">
        <v>2</v>
      </c>
      <c r="F1260" t="s">
        <v>4863</v>
      </c>
      <c r="G1260" t="b">
        <v>0</v>
      </c>
      <c r="H1260" t="b">
        <v>0</v>
      </c>
    </row>
    <row r="1261" spans="1:8">
      <c r="A1261" t="s">
        <v>1701</v>
      </c>
      <c r="B1261" t="s">
        <v>30</v>
      </c>
      <c r="C1261">
        <v>2</v>
      </c>
      <c r="D1261">
        <v>664</v>
      </c>
      <c r="E1261">
        <v>2</v>
      </c>
      <c r="F1261" t="s">
        <v>5453</v>
      </c>
      <c r="G1261" t="b">
        <v>0</v>
      </c>
      <c r="H1261" t="b">
        <v>0</v>
      </c>
    </row>
    <row r="1262" spans="1:8">
      <c r="A1262" t="s">
        <v>1701</v>
      </c>
      <c r="B1262" t="s">
        <v>27</v>
      </c>
      <c r="C1262">
        <v>2</v>
      </c>
      <c r="D1262">
        <v>664</v>
      </c>
      <c r="E1262">
        <v>2</v>
      </c>
      <c r="F1262" t="s">
        <v>5074</v>
      </c>
      <c r="G1262" t="b">
        <v>0</v>
      </c>
      <c r="H1262" t="b">
        <v>0</v>
      </c>
    </row>
    <row r="1263" spans="1:8">
      <c r="A1263" t="s">
        <v>1699</v>
      </c>
      <c r="B1263" t="s">
        <v>23</v>
      </c>
      <c r="C1263">
        <v>4</v>
      </c>
      <c r="D1263">
        <v>665</v>
      </c>
      <c r="E1263">
        <v>1</v>
      </c>
      <c r="F1263" t="s">
        <v>4922</v>
      </c>
      <c r="G1263" t="b">
        <v>0</v>
      </c>
      <c r="H1263" t="b">
        <v>0</v>
      </c>
    </row>
    <row r="1264" spans="1:8">
      <c r="A1264" t="s">
        <v>1699</v>
      </c>
      <c r="B1264" t="s">
        <v>226</v>
      </c>
      <c r="C1264">
        <v>4</v>
      </c>
      <c r="D1264">
        <v>665</v>
      </c>
      <c r="E1264">
        <v>1</v>
      </c>
      <c r="F1264" t="s">
        <v>5755</v>
      </c>
      <c r="G1264" t="b">
        <v>0</v>
      </c>
      <c r="H1264" t="b">
        <v>0</v>
      </c>
    </row>
    <row r="1265" spans="1:8">
      <c r="A1265" t="s">
        <v>1699</v>
      </c>
      <c r="B1265" t="s">
        <v>23</v>
      </c>
      <c r="C1265">
        <v>3</v>
      </c>
      <c r="D1265">
        <v>666</v>
      </c>
      <c r="E1265">
        <v>1</v>
      </c>
      <c r="F1265" t="s">
        <v>4901</v>
      </c>
      <c r="G1265" t="b">
        <v>0</v>
      </c>
      <c r="H1265" t="b">
        <v>0</v>
      </c>
    </row>
    <row r="1266" spans="1:8">
      <c r="A1266" t="s">
        <v>1700</v>
      </c>
      <c r="B1266" t="s">
        <v>30</v>
      </c>
      <c r="C1266">
        <v>2</v>
      </c>
      <c r="D1266">
        <v>667</v>
      </c>
      <c r="E1266">
        <v>1</v>
      </c>
      <c r="F1266" t="s">
        <v>1582</v>
      </c>
      <c r="G1266" t="b">
        <v>0</v>
      </c>
      <c r="H1266" t="b">
        <v>0</v>
      </c>
    </row>
    <row r="1267" spans="1:8">
      <c r="A1267" t="s">
        <v>1700</v>
      </c>
      <c r="B1267" t="s">
        <v>27</v>
      </c>
      <c r="C1267">
        <v>2</v>
      </c>
      <c r="D1267">
        <v>667</v>
      </c>
      <c r="E1267">
        <v>1</v>
      </c>
      <c r="F1267" t="s">
        <v>5540</v>
      </c>
      <c r="G1267" t="b">
        <v>0</v>
      </c>
      <c r="H1267" t="b">
        <v>0</v>
      </c>
    </row>
    <row r="1268" spans="1:8">
      <c r="A1268" t="s">
        <v>1699</v>
      </c>
      <c r="B1268" t="s">
        <v>23</v>
      </c>
      <c r="C1268">
        <v>3</v>
      </c>
      <c r="D1268">
        <v>668</v>
      </c>
      <c r="E1268">
        <v>2</v>
      </c>
      <c r="F1268" t="s">
        <v>4889</v>
      </c>
      <c r="G1268" t="b">
        <v>0</v>
      </c>
      <c r="H1268" t="b">
        <v>0</v>
      </c>
    </row>
    <row r="1269" spans="1:8">
      <c r="A1269" t="s">
        <v>1699</v>
      </c>
      <c r="B1269" t="s">
        <v>226</v>
      </c>
      <c r="C1269">
        <v>3</v>
      </c>
      <c r="D1269">
        <v>668</v>
      </c>
      <c r="E1269">
        <v>2</v>
      </c>
      <c r="F1269" t="s">
        <v>5729</v>
      </c>
      <c r="G1269" t="b">
        <v>0</v>
      </c>
      <c r="H1269" t="b">
        <v>0</v>
      </c>
    </row>
    <row r="1270" spans="1:8">
      <c r="A1270" t="s">
        <v>1702</v>
      </c>
      <c r="B1270" t="s">
        <v>27</v>
      </c>
      <c r="C1270">
        <v>3</v>
      </c>
      <c r="D1270">
        <v>669</v>
      </c>
      <c r="E1270">
        <v>2</v>
      </c>
      <c r="F1270" t="s">
        <v>1632</v>
      </c>
      <c r="G1270" t="b">
        <v>0</v>
      </c>
      <c r="H1270" t="b">
        <v>0</v>
      </c>
    </row>
    <row r="1271" spans="1:8">
      <c r="A1271" t="s">
        <v>1702</v>
      </c>
      <c r="B1271" t="s">
        <v>23</v>
      </c>
      <c r="C1271">
        <v>3</v>
      </c>
      <c r="D1271">
        <v>669</v>
      </c>
      <c r="E1271">
        <v>2</v>
      </c>
      <c r="F1271" t="s">
        <v>5702</v>
      </c>
      <c r="G1271" t="b">
        <v>0</v>
      </c>
      <c r="H1271" t="b">
        <v>0</v>
      </c>
    </row>
    <row r="1272" spans="1:8">
      <c r="A1272" t="s">
        <v>1698</v>
      </c>
      <c r="B1272" t="s">
        <v>30</v>
      </c>
      <c r="C1272">
        <v>2</v>
      </c>
      <c r="D1272">
        <v>670</v>
      </c>
      <c r="E1272">
        <v>2</v>
      </c>
      <c r="F1272" t="s">
        <v>1549</v>
      </c>
      <c r="G1272" t="b">
        <v>0</v>
      </c>
      <c r="H1272" t="b">
        <v>0</v>
      </c>
    </row>
    <row r="1273" spans="1:8">
      <c r="A1273" t="s">
        <v>1698</v>
      </c>
      <c r="B1273" t="s">
        <v>27</v>
      </c>
      <c r="C1273">
        <v>2</v>
      </c>
      <c r="D1273">
        <v>670</v>
      </c>
      <c r="E1273">
        <v>2</v>
      </c>
      <c r="F1273" t="s">
        <v>4995</v>
      </c>
      <c r="G1273" t="b">
        <v>0</v>
      </c>
      <c r="H1273" t="b">
        <v>0</v>
      </c>
    </row>
    <row r="1274" spans="1:8">
      <c r="A1274" t="s">
        <v>1700</v>
      </c>
      <c r="B1274" t="s">
        <v>30</v>
      </c>
      <c r="C1274">
        <v>3</v>
      </c>
      <c r="D1274">
        <v>671</v>
      </c>
      <c r="E1274">
        <v>1</v>
      </c>
      <c r="F1274" t="s">
        <v>5299</v>
      </c>
      <c r="G1274" t="b">
        <v>0</v>
      </c>
      <c r="H1274" t="b">
        <v>0</v>
      </c>
    </row>
    <row r="1275" spans="1:8">
      <c r="A1275" t="s">
        <v>1702</v>
      </c>
      <c r="B1275" t="s">
        <v>30</v>
      </c>
      <c r="C1275">
        <v>3</v>
      </c>
      <c r="D1275">
        <v>672</v>
      </c>
      <c r="E1275">
        <v>1</v>
      </c>
      <c r="F1275" t="s">
        <v>5684</v>
      </c>
      <c r="G1275" t="b">
        <v>0</v>
      </c>
      <c r="H1275" t="b">
        <v>0</v>
      </c>
    </row>
    <row r="1276" spans="1:8">
      <c r="A1276" t="s">
        <v>1699</v>
      </c>
      <c r="B1276" t="s">
        <v>23</v>
      </c>
      <c r="C1276">
        <v>3</v>
      </c>
      <c r="D1276">
        <v>673</v>
      </c>
      <c r="E1276">
        <v>1</v>
      </c>
      <c r="F1276" t="s">
        <v>4902</v>
      </c>
      <c r="G1276" t="b">
        <v>0</v>
      </c>
      <c r="H1276" t="b">
        <v>0</v>
      </c>
    </row>
    <row r="1277" spans="1:8">
      <c r="A1277" t="s">
        <v>1699</v>
      </c>
      <c r="B1277" t="s">
        <v>226</v>
      </c>
      <c r="C1277">
        <v>3</v>
      </c>
      <c r="D1277">
        <v>673</v>
      </c>
      <c r="E1277">
        <v>1</v>
      </c>
      <c r="F1277" t="s">
        <v>5739</v>
      </c>
      <c r="G1277" t="b">
        <v>0</v>
      </c>
      <c r="H1277" t="b">
        <v>0</v>
      </c>
    </row>
    <row r="1278" spans="1:8">
      <c r="A1278" t="s">
        <v>1698</v>
      </c>
      <c r="B1278" t="s">
        <v>30</v>
      </c>
      <c r="C1278">
        <v>2</v>
      </c>
      <c r="D1278">
        <v>674</v>
      </c>
      <c r="E1278">
        <v>1</v>
      </c>
      <c r="F1278" t="s">
        <v>5402</v>
      </c>
      <c r="G1278" t="b">
        <v>0</v>
      </c>
      <c r="H1278" t="b">
        <v>0</v>
      </c>
    </row>
    <row r="1279" spans="1:8">
      <c r="A1279" t="s">
        <v>1698</v>
      </c>
      <c r="B1279" t="s">
        <v>27</v>
      </c>
      <c r="C1279">
        <v>2</v>
      </c>
      <c r="D1279">
        <v>674</v>
      </c>
      <c r="E1279">
        <v>1</v>
      </c>
      <c r="F1279" t="s">
        <v>5011</v>
      </c>
      <c r="G1279" t="b">
        <v>0</v>
      </c>
      <c r="H1279" t="b">
        <v>0</v>
      </c>
    </row>
    <row r="1280" spans="1:8">
      <c r="A1280" t="s">
        <v>1700</v>
      </c>
      <c r="B1280" t="s">
        <v>27</v>
      </c>
      <c r="C1280">
        <v>2</v>
      </c>
      <c r="D1280">
        <v>675</v>
      </c>
      <c r="E1280">
        <v>1</v>
      </c>
      <c r="F1280" t="s">
        <v>5543</v>
      </c>
      <c r="G1280" t="b">
        <v>0</v>
      </c>
      <c r="H1280" t="b">
        <v>0</v>
      </c>
    </row>
    <row r="1281" spans="1:8">
      <c r="A1281" t="s">
        <v>1700</v>
      </c>
      <c r="B1281" t="s">
        <v>30</v>
      </c>
      <c r="C1281">
        <v>2</v>
      </c>
      <c r="D1281">
        <v>676</v>
      </c>
      <c r="E1281">
        <v>2</v>
      </c>
      <c r="F1281" t="s">
        <v>5250</v>
      </c>
      <c r="G1281" t="b">
        <v>0</v>
      </c>
      <c r="H1281" t="b">
        <v>0</v>
      </c>
    </row>
    <row r="1282" spans="1:8">
      <c r="A1282" t="s">
        <v>1702</v>
      </c>
      <c r="B1282" t="s">
        <v>30</v>
      </c>
      <c r="C1282">
        <v>2</v>
      </c>
      <c r="D1282">
        <v>676</v>
      </c>
      <c r="E1282">
        <v>2</v>
      </c>
      <c r="F1282" t="s">
        <v>5659</v>
      </c>
      <c r="G1282" t="b">
        <v>0</v>
      </c>
      <c r="H1282" t="b">
        <v>0</v>
      </c>
    </row>
    <row r="1283" spans="1:8">
      <c r="A1283" t="s">
        <v>1700</v>
      </c>
      <c r="B1283" t="s">
        <v>27</v>
      </c>
      <c r="C1283">
        <v>2</v>
      </c>
      <c r="D1283">
        <v>677</v>
      </c>
      <c r="E1283">
        <v>2</v>
      </c>
      <c r="F1283" t="s">
        <v>5524</v>
      </c>
      <c r="G1283" t="b">
        <v>0</v>
      </c>
      <c r="H1283" t="b">
        <v>0</v>
      </c>
    </row>
    <row r="1284" spans="1:8">
      <c r="A1284" t="s">
        <v>1700</v>
      </c>
      <c r="B1284" t="s">
        <v>23</v>
      </c>
      <c r="C1284">
        <v>2</v>
      </c>
      <c r="D1284">
        <v>677</v>
      </c>
      <c r="E1284">
        <v>2</v>
      </c>
      <c r="F1284" t="s">
        <v>4938</v>
      </c>
      <c r="G1284" t="b">
        <v>0</v>
      </c>
      <c r="H1284" t="b">
        <v>0</v>
      </c>
    </row>
    <row r="1285" spans="1:8">
      <c r="A1285" t="s">
        <v>1700</v>
      </c>
      <c r="B1285" t="s">
        <v>30</v>
      </c>
      <c r="C1285">
        <v>1</v>
      </c>
      <c r="D1285">
        <v>678</v>
      </c>
      <c r="E1285">
        <v>2</v>
      </c>
      <c r="F1285" t="s">
        <v>1577</v>
      </c>
      <c r="G1285" t="b">
        <v>0</v>
      </c>
      <c r="H1285" t="b">
        <v>0</v>
      </c>
    </row>
    <row r="1286" spans="1:8">
      <c r="A1286" t="s">
        <v>1698</v>
      </c>
      <c r="B1286" t="s">
        <v>30</v>
      </c>
      <c r="C1286">
        <v>1</v>
      </c>
      <c r="D1286">
        <v>678</v>
      </c>
      <c r="E1286">
        <v>2</v>
      </c>
      <c r="F1286" t="s">
        <v>5379</v>
      </c>
      <c r="G1286" t="b">
        <v>0</v>
      </c>
      <c r="H1286" t="b">
        <v>0</v>
      </c>
    </row>
    <row r="1287" spans="1:8">
      <c r="A1287" t="s">
        <v>1700</v>
      </c>
      <c r="B1287" t="s">
        <v>30</v>
      </c>
      <c r="C1287">
        <v>1</v>
      </c>
      <c r="D1287">
        <v>679</v>
      </c>
      <c r="E1287">
        <v>2</v>
      </c>
      <c r="F1287" t="s">
        <v>5212</v>
      </c>
      <c r="G1287" t="b">
        <v>0</v>
      </c>
      <c r="H1287" t="b">
        <v>0</v>
      </c>
    </row>
    <row r="1288" spans="1:8">
      <c r="A1288" t="s">
        <v>1702</v>
      </c>
      <c r="B1288" t="s">
        <v>30</v>
      </c>
      <c r="C1288">
        <v>1</v>
      </c>
      <c r="D1288">
        <v>679</v>
      </c>
      <c r="E1288">
        <v>2</v>
      </c>
      <c r="F1288" t="s">
        <v>5642</v>
      </c>
      <c r="G1288" t="b">
        <v>0</v>
      </c>
      <c r="H1288" t="b">
        <v>0</v>
      </c>
    </row>
    <row r="1289" spans="1:8">
      <c r="A1289" t="s">
        <v>1700</v>
      </c>
      <c r="B1289" t="s">
        <v>30</v>
      </c>
      <c r="C1289">
        <v>2</v>
      </c>
      <c r="D1289">
        <v>680</v>
      </c>
      <c r="E1289">
        <v>1</v>
      </c>
      <c r="F1289" t="s">
        <v>5258</v>
      </c>
      <c r="G1289" t="b">
        <v>0</v>
      </c>
      <c r="H1289" t="b">
        <v>0</v>
      </c>
    </row>
    <row r="1290" spans="1:8">
      <c r="A1290" t="s">
        <v>1700</v>
      </c>
      <c r="B1290" t="s">
        <v>30</v>
      </c>
      <c r="C1290">
        <v>1</v>
      </c>
      <c r="D1290">
        <v>681</v>
      </c>
      <c r="E1290">
        <v>1</v>
      </c>
      <c r="F1290" t="s">
        <v>5220</v>
      </c>
      <c r="G1290" t="b">
        <v>0</v>
      </c>
      <c r="H1290" t="b">
        <v>0</v>
      </c>
    </row>
    <row r="1291" spans="1:8">
      <c r="A1291" t="s">
        <v>1701</v>
      </c>
      <c r="B1291" t="s">
        <v>30</v>
      </c>
      <c r="C1291">
        <v>1</v>
      </c>
      <c r="D1291">
        <v>682</v>
      </c>
      <c r="E1291">
        <v>2</v>
      </c>
      <c r="F1291" t="s">
        <v>5434</v>
      </c>
      <c r="G1291" t="b">
        <v>0</v>
      </c>
      <c r="H1291" t="b">
        <v>0</v>
      </c>
    </row>
    <row r="1292" spans="1:8">
      <c r="A1292" t="s">
        <v>1698</v>
      </c>
      <c r="B1292" t="s">
        <v>30</v>
      </c>
      <c r="C1292">
        <v>1</v>
      </c>
      <c r="D1292">
        <v>682</v>
      </c>
      <c r="E1292">
        <v>2</v>
      </c>
      <c r="F1292" t="s">
        <v>1564</v>
      </c>
      <c r="G1292" t="b">
        <v>0</v>
      </c>
      <c r="H1292" t="b">
        <v>0</v>
      </c>
    </row>
    <row r="1293" spans="1:8">
      <c r="A1293" t="s">
        <v>1700</v>
      </c>
      <c r="B1293" t="s">
        <v>30</v>
      </c>
      <c r="C1293">
        <v>3</v>
      </c>
      <c r="D1293">
        <v>683</v>
      </c>
      <c r="E1293">
        <v>1</v>
      </c>
      <c r="F1293" t="s">
        <v>5310</v>
      </c>
      <c r="G1293" t="b">
        <v>0</v>
      </c>
      <c r="H1293" t="b">
        <v>0</v>
      </c>
    </row>
    <row r="1294" spans="1:8">
      <c r="A1294" t="s">
        <v>1700</v>
      </c>
      <c r="B1294" t="s">
        <v>27</v>
      </c>
      <c r="C1294">
        <v>3</v>
      </c>
      <c r="D1294">
        <v>683</v>
      </c>
      <c r="E1294">
        <v>1</v>
      </c>
      <c r="F1294" t="s">
        <v>5592</v>
      </c>
      <c r="G1294" t="b">
        <v>0</v>
      </c>
      <c r="H1294" t="b">
        <v>0</v>
      </c>
    </row>
    <row r="1295" spans="1:8">
      <c r="A1295" t="s">
        <v>1700</v>
      </c>
      <c r="B1295" t="s">
        <v>30</v>
      </c>
      <c r="C1295">
        <v>3</v>
      </c>
      <c r="D1295">
        <v>684</v>
      </c>
      <c r="E1295">
        <v>1</v>
      </c>
      <c r="F1295" t="s">
        <v>5307</v>
      </c>
      <c r="G1295" t="b">
        <v>0</v>
      </c>
      <c r="H1295" t="b">
        <v>0</v>
      </c>
    </row>
    <row r="1296" spans="1:8">
      <c r="A1296" t="s">
        <v>1700</v>
      </c>
      <c r="B1296" t="s">
        <v>27</v>
      </c>
      <c r="C1296">
        <v>3</v>
      </c>
      <c r="D1296">
        <v>684</v>
      </c>
      <c r="E1296">
        <v>1</v>
      </c>
      <c r="F1296" t="s">
        <v>1637</v>
      </c>
      <c r="G1296" t="b">
        <v>0</v>
      </c>
      <c r="H1296" t="b">
        <v>0</v>
      </c>
    </row>
    <row r="1297" spans="1:8">
      <c r="A1297" t="s">
        <v>1702</v>
      </c>
      <c r="B1297" t="s">
        <v>30</v>
      </c>
      <c r="C1297">
        <v>4</v>
      </c>
      <c r="D1297">
        <v>685</v>
      </c>
      <c r="E1297">
        <v>2</v>
      </c>
      <c r="F1297" t="s">
        <v>5840</v>
      </c>
      <c r="G1297" t="b">
        <v>0</v>
      </c>
      <c r="H1297" t="b">
        <v>0</v>
      </c>
    </row>
    <row r="1298" spans="1:8">
      <c r="A1298" t="s">
        <v>1702</v>
      </c>
      <c r="B1298" t="s">
        <v>27</v>
      </c>
      <c r="C1298">
        <v>4</v>
      </c>
      <c r="D1298">
        <v>685</v>
      </c>
      <c r="E1298">
        <v>2</v>
      </c>
      <c r="F1298" t="s">
        <v>5186</v>
      </c>
      <c r="G1298" t="b">
        <v>0</v>
      </c>
      <c r="H1298" t="b">
        <v>0</v>
      </c>
    </row>
    <row r="1299" spans="1:8">
      <c r="A1299" t="s">
        <v>1700</v>
      </c>
      <c r="B1299" t="s">
        <v>226</v>
      </c>
      <c r="C1299">
        <v>3</v>
      </c>
      <c r="D1299">
        <v>686</v>
      </c>
      <c r="E1299">
        <v>2</v>
      </c>
      <c r="F1299" t="s">
        <v>5762</v>
      </c>
      <c r="G1299" t="b">
        <v>0</v>
      </c>
      <c r="H1299" t="b">
        <v>0</v>
      </c>
    </row>
    <row r="1300" spans="1:8">
      <c r="A1300" t="s">
        <v>1699</v>
      </c>
      <c r="B1300" t="s">
        <v>23</v>
      </c>
      <c r="C1300">
        <v>3</v>
      </c>
      <c r="D1300">
        <v>686</v>
      </c>
      <c r="E1300">
        <v>2</v>
      </c>
      <c r="F1300" t="s">
        <v>4886</v>
      </c>
      <c r="G1300" t="b">
        <v>0</v>
      </c>
      <c r="H1300" t="b">
        <v>0</v>
      </c>
    </row>
    <row r="1301" spans="1:8">
      <c r="A1301" t="s">
        <v>1701</v>
      </c>
      <c r="B1301" t="s">
        <v>30</v>
      </c>
      <c r="C1301">
        <v>3</v>
      </c>
      <c r="D1301">
        <v>687</v>
      </c>
      <c r="E1301">
        <v>2</v>
      </c>
      <c r="F1301" t="s">
        <v>5222</v>
      </c>
      <c r="G1301" t="b">
        <v>0</v>
      </c>
      <c r="H1301" t="b">
        <v>0</v>
      </c>
    </row>
    <row r="1302" spans="1:8">
      <c r="A1302" t="s">
        <v>1701</v>
      </c>
      <c r="B1302" t="s">
        <v>23</v>
      </c>
      <c r="C1302">
        <v>3</v>
      </c>
      <c r="D1302">
        <v>687</v>
      </c>
      <c r="E1302">
        <v>2</v>
      </c>
      <c r="F1302" t="s">
        <v>5469</v>
      </c>
      <c r="G1302" t="b">
        <v>0</v>
      </c>
      <c r="H1302" t="b">
        <v>0</v>
      </c>
    </row>
    <row r="1303" spans="1:8">
      <c r="A1303" t="s">
        <v>1700</v>
      </c>
      <c r="B1303" t="s">
        <v>30</v>
      </c>
      <c r="C1303">
        <v>3</v>
      </c>
      <c r="D1303">
        <v>688</v>
      </c>
      <c r="E1303">
        <v>2</v>
      </c>
      <c r="F1303" t="s">
        <v>5276</v>
      </c>
      <c r="G1303" t="b">
        <v>0</v>
      </c>
      <c r="H1303" t="b">
        <v>0</v>
      </c>
    </row>
    <row r="1304" spans="1:8">
      <c r="A1304" t="s">
        <v>1699</v>
      </c>
      <c r="B1304" t="s">
        <v>23</v>
      </c>
      <c r="C1304">
        <v>2</v>
      </c>
      <c r="D1304">
        <v>689</v>
      </c>
      <c r="E1304">
        <v>2</v>
      </c>
      <c r="F1304" t="s">
        <v>4865</v>
      </c>
      <c r="G1304" t="b">
        <v>0</v>
      </c>
      <c r="H1304" t="b">
        <v>0</v>
      </c>
    </row>
    <row r="1305" spans="1:8">
      <c r="A1305" t="s">
        <v>1701</v>
      </c>
      <c r="B1305" t="s">
        <v>30</v>
      </c>
      <c r="C1305">
        <v>1</v>
      </c>
      <c r="D1305">
        <v>690</v>
      </c>
      <c r="E1305">
        <v>2</v>
      </c>
      <c r="F1305" t="s">
        <v>5437</v>
      </c>
      <c r="G1305" t="b">
        <v>0</v>
      </c>
      <c r="H1305" t="b">
        <v>0</v>
      </c>
    </row>
    <row r="1306" spans="1:8">
      <c r="A1306" t="s">
        <v>1701</v>
      </c>
      <c r="B1306" t="s">
        <v>27</v>
      </c>
      <c r="C1306">
        <v>1</v>
      </c>
      <c r="D1306">
        <v>690</v>
      </c>
      <c r="E1306">
        <v>2</v>
      </c>
      <c r="F1306" t="s">
        <v>5066</v>
      </c>
      <c r="G1306" t="b">
        <v>0</v>
      </c>
      <c r="H1306" t="b">
        <v>0</v>
      </c>
    </row>
    <row r="1307" spans="1:8">
      <c r="A1307" t="s">
        <v>1698</v>
      </c>
      <c r="B1307" t="s">
        <v>30</v>
      </c>
      <c r="C1307">
        <v>4</v>
      </c>
      <c r="D1307">
        <v>691</v>
      </c>
      <c r="E1307">
        <v>1</v>
      </c>
      <c r="F1307" t="s">
        <v>5827</v>
      </c>
      <c r="G1307" t="b">
        <v>0</v>
      </c>
      <c r="H1307" t="b">
        <v>0</v>
      </c>
    </row>
    <row r="1308" spans="1:8">
      <c r="A1308" t="s">
        <v>1698</v>
      </c>
      <c r="B1308" t="s">
        <v>27</v>
      </c>
      <c r="C1308">
        <v>4</v>
      </c>
      <c r="D1308">
        <v>691</v>
      </c>
      <c r="E1308">
        <v>1</v>
      </c>
      <c r="F1308" t="s">
        <v>5059</v>
      </c>
      <c r="G1308" t="b">
        <v>0</v>
      </c>
      <c r="H1308" t="b">
        <v>0</v>
      </c>
    </row>
    <row r="1309" spans="1:8">
      <c r="A1309" t="s">
        <v>1702</v>
      </c>
      <c r="B1309" t="s">
        <v>30</v>
      </c>
      <c r="C1309">
        <v>4</v>
      </c>
      <c r="D1309">
        <v>692</v>
      </c>
      <c r="E1309">
        <v>1</v>
      </c>
      <c r="F1309" t="s">
        <v>5688</v>
      </c>
      <c r="G1309" t="b">
        <v>0</v>
      </c>
      <c r="H1309" t="b">
        <v>0</v>
      </c>
    </row>
    <row r="1310" spans="1:8">
      <c r="A1310" t="s">
        <v>1700</v>
      </c>
      <c r="B1310" t="s">
        <v>30</v>
      </c>
      <c r="C1310">
        <v>3</v>
      </c>
      <c r="D1310">
        <v>693</v>
      </c>
      <c r="E1310">
        <v>1</v>
      </c>
      <c r="F1310" t="s">
        <v>5306</v>
      </c>
      <c r="G1310" t="b">
        <v>0</v>
      </c>
      <c r="H1310" t="b">
        <v>0</v>
      </c>
    </row>
    <row r="1311" spans="1:8">
      <c r="A1311" t="s">
        <v>1698</v>
      </c>
      <c r="B1311" t="s">
        <v>30</v>
      </c>
      <c r="C1311">
        <v>3</v>
      </c>
      <c r="D1311">
        <v>693</v>
      </c>
      <c r="E1311">
        <v>1</v>
      </c>
      <c r="F1311" t="s">
        <v>5414</v>
      </c>
      <c r="G1311" t="b">
        <v>0</v>
      </c>
      <c r="H1311" t="b">
        <v>0</v>
      </c>
    </row>
    <row r="1312" spans="1:8">
      <c r="A1312" t="s">
        <v>1700</v>
      </c>
      <c r="B1312" t="s">
        <v>30</v>
      </c>
      <c r="C1312">
        <v>4</v>
      </c>
      <c r="D1312">
        <v>694</v>
      </c>
      <c r="E1312">
        <v>2</v>
      </c>
      <c r="F1312" t="s">
        <v>220</v>
      </c>
      <c r="G1312" t="b">
        <v>0</v>
      </c>
      <c r="H1312" t="b">
        <v>0</v>
      </c>
    </row>
    <row r="1313" spans="1:8">
      <c r="A1313" t="s">
        <v>1700</v>
      </c>
      <c r="B1313" t="s">
        <v>30</v>
      </c>
      <c r="C1313">
        <v>3</v>
      </c>
      <c r="D1313">
        <v>695</v>
      </c>
      <c r="E1313">
        <v>2</v>
      </c>
      <c r="F1313" t="s">
        <v>5277</v>
      </c>
      <c r="G1313" t="b">
        <v>0</v>
      </c>
      <c r="H1313" t="b">
        <v>0</v>
      </c>
    </row>
    <row r="1314" spans="1:8">
      <c r="A1314" t="s">
        <v>1700</v>
      </c>
      <c r="B1314" t="s">
        <v>27</v>
      </c>
      <c r="C1314">
        <v>3</v>
      </c>
      <c r="D1314">
        <v>695</v>
      </c>
      <c r="E1314">
        <v>2</v>
      </c>
      <c r="F1314" t="s">
        <v>188</v>
      </c>
      <c r="G1314" t="b">
        <v>0</v>
      </c>
      <c r="H1314" t="b">
        <v>0</v>
      </c>
    </row>
    <row r="1315" spans="1:8">
      <c r="A1315" t="s">
        <v>1698</v>
      </c>
      <c r="B1315" t="s">
        <v>27</v>
      </c>
      <c r="C1315">
        <v>4</v>
      </c>
      <c r="D1315">
        <v>696</v>
      </c>
      <c r="E1315">
        <v>1</v>
      </c>
      <c r="F1315" t="s">
        <v>5049</v>
      </c>
      <c r="G1315" t="b">
        <v>0</v>
      </c>
      <c r="H1315" t="b">
        <v>0</v>
      </c>
    </row>
    <row r="1316" spans="1:8">
      <c r="A1316" t="s">
        <v>1698</v>
      </c>
      <c r="B1316" t="s">
        <v>23</v>
      </c>
      <c r="C1316">
        <v>4</v>
      </c>
      <c r="D1316">
        <v>696</v>
      </c>
      <c r="E1316">
        <v>1</v>
      </c>
      <c r="F1316" t="s">
        <v>5429</v>
      </c>
      <c r="G1316" t="b">
        <v>0</v>
      </c>
      <c r="H1316" t="b">
        <v>0</v>
      </c>
    </row>
    <row r="1317" spans="1:8">
      <c r="A1317" t="s">
        <v>1702</v>
      </c>
      <c r="B1317" t="s">
        <v>30</v>
      </c>
      <c r="C1317">
        <v>4</v>
      </c>
      <c r="D1317">
        <v>697</v>
      </c>
      <c r="E1317">
        <v>1</v>
      </c>
      <c r="F1317" t="s">
        <v>5247</v>
      </c>
      <c r="G1317" t="b">
        <v>0</v>
      </c>
      <c r="H1317" t="b">
        <v>0</v>
      </c>
    </row>
    <row r="1318" spans="1:8">
      <c r="A1318" t="s">
        <v>1702</v>
      </c>
      <c r="B1318" t="s">
        <v>27</v>
      </c>
      <c r="C1318">
        <v>4</v>
      </c>
      <c r="D1318">
        <v>697</v>
      </c>
      <c r="E1318">
        <v>1</v>
      </c>
      <c r="F1318" t="s">
        <v>5199</v>
      </c>
      <c r="G1318" t="b">
        <v>0</v>
      </c>
      <c r="H1318" t="b">
        <v>0</v>
      </c>
    </row>
    <row r="1319" spans="1:8">
      <c r="A1319" t="s">
        <v>1701</v>
      </c>
      <c r="B1319" t="s">
        <v>23</v>
      </c>
      <c r="C1319">
        <v>4</v>
      </c>
      <c r="D1319">
        <v>698</v>
      </c>
      <c r="E1319">
        <v>1</v>
      </c>
      <c r="F1319" t="s">
        <v>5485</v>
      </c>
      <c r="G1319" t="b">
        <v>0</v>
      </c>
      <c r="H1319" t="b">
        <v>0</v>
      </c>
    </row>
    <row r="1320" spans="1:8">
      <c r="A1320" t="s">
        <v>1701</v>
      </c>
      <c r="B1320" t="s">
        <v>30</v>
      </c>
      <c r="C1320">
        <v>4</v>
      </c>
      <c r="D1320">
        <v>699</v>
      </c>
      <c r="E1320">
        <v>1</v>
      </c>
      <c r="F1320" t="s">
        <v>1580</v>
      </c>
      <c r="G1320" t="b">
        <v>0</v>
      </c>
      <c r="H1320" t="b">
        <v>0</v>
      </c>
    </row>
    <row r="1321" spans="1:8">
      <c r="A1321" t="s">
        <v>1701</v>
      </c>
      <c r="B1321" t="s">
        <v>27</v>
      </c>
      <c r="C1321">
        <v>4</v>
      </c>
      <c r="D1321">
        <v>699</v>
      </c>
      <c r="E1321">
        <v>1</v>
      </c>
      <c r="F1321" t="s">
        <v>5118</v>
      </c>
      <c r="G1321" t="b">
        <v>0</v>
      </c>
      <c r="H1321" t="b">
        <v>0</v>
      </c>
    </row>
    <row r="1322" spans="1:8">
      <c r="A1322" t="s">
        <v>1700</v>
      </c>
      <c r="B1322" t="s">
        <v>30</v>
      </c>
      <c r="C1322">
        <v>4</v>
      </c>
      <c r="D1322">
        <v>700</v>
      </c>
      <c r="E1322">
        <v>1</v>
      </c>
      <c r="F1322" t="s">
        <v>5317</v>
      </c>
      <c r="G1322" t="b">
        <v>0</v>
      </c>
      <c r="H1322" t="b">
        <v>0</v>
      </c>
    </row>
    <row r="1323" spans="1:8">
      <c r="A1323" t="s">
        <v>1700</v>
      </c>
      <c r="B1323" t="s">
        <v>27</v>
      </c>
      <c r="C1323">
        <v>4</v>
      </c>
      <c r="D1323">
        <v>700</v>
      </c>
      <c r="E1323">
        <v>1</v>
      </c>
      <c r="F1323" t="s">
        <v>5604</v>
      </c>
      <c r="G1323" t="b">
        <v>0</v>
      </c>
      <c r="H1323" t="b">
        <v>0</v>
      </c>
    </row>
    <row r="1324" spans="1:8">
      <c r="A1324" t="s">
        <v>1700</v>
      </c>
      <c r="B1324" t="s">
        <v>30</v>
      </c>
      <c r="C1324">
        <v>4</v>
      </c>
      <c r="D1324">
        <v>701</v>
      </c>
      <c r="E1324">
        <v>1</v>
      </c>
      <c r="F1324" t="s">
        <v>5329</v>
      </c>
      <c r="G1324" t="b">
        <v>0</v>
      </c>
      <c r="H1324" t="b">
        <v>0</v>
      </c>
    </row>
    <row r="1325" spans="1:8">
      <c r="A1325" t="s">
        <v>1700</v>
      </c>
      <c r="B1325" t="s">
        <v>27</v>
      </c>
      <c r="C1325">
        <v>4</v>
      </c>
      <c r="D1325">
        <v>701</v>
      </c>
      <c r="E1325">
        <v>1</v>
      </c>
      <c r="F1325" t="s">
        <v>5627</v>
      </c>
      <c r="G1325" t="b">
        <v>0</v>
      </c>
      <c r="H1325" t="b">
        <v>0</v>
      </c>
    </row>
    <row r="1326" spans="1:8">
      <c r="A1326" t="s">
        <v>1698</v>
      </c>
      <c r="B1326" t="s">
        <v>30</v>
      </c>
      <c r="C1326">
        <v>4</v>
      </c>
      <c r="D1326">
        <v>702</v>
      </c>
      <c r="E1326">
        <v>2</v>
      </c>
      <c r="F1326" t="s">
        <v>5823</v>
      </c>
      <c r="G1326" t="b">
        <v>0</v>
      </c>
      <c r="H1326" t="b">
        <v>0</v>
      </c>
    </row>
    <row r="1327" spans="1:8">
      <c r="A1327" t="s">
        <v>1698</v>
      </c>
      <c r="B1327" t="s">
        <v>27</v>
      </c>
      <c r="C1327">
        <v>4</v>
      </c>
      <c r="D1327">
        <v>702</v>
      </c>
      <c r="E1327">
        <v>2</v>
      </c>
      <c r="F1327" t="s">
        <v>5039</v>
      </c>
      <c r="G1327" t="b">
        <v>0</v>
      </c>
      <c r="H1327" t="b">
        <v>0</v>
      </c>
    </row>
    <row r="1328" spans="1:8">
      <c r="A1328" t="s">
        <v>1700</v>
      </c>
      <c r="B1328" t="s">
        <v>226</v>
      </c>
      <c r="C1328">
        <v>4</v>
      </c>
      <c r="D1328">
        <v>703</v>
      </c>
      <c r="E1328">
        <v>2</v>
      </c>
      <c r="F1328" t="s">
        <v>5796</v>
      </c>
      <c r="G1328" t="b">
        <v>0</v>
      </c>
      <c r="H1328" t="b">
        <v>0</v>
      </c>
    </row>
    <row r="1329" spans="1:8">
      <c r="A1329" t="s">
        <v>1702</v>
      </c>
      <c r="B1329" t="s">
        <v>30</v>
      </c>
      <c r="C1329">
        <v>3</v>
      </c>
      <c r="D1329">
        <v>704</v>
      </c>
      <c r="E1329">
        <v>2</v>
      </c>
      <c r="F1329" t="s">
        <v>5681</v>
      </c>
      <c r="G1329" t="b">
        <v>0</v>
      </c>
      <c r="H1329" t="b">
        <v>0</v>
      </c>
    </row>
    <row r="1330" spans="1:8">
      <c r="A1330" t="s">
        <v>1701</v>
      </c>
      <c r="B1330" t="s">
        <v>30</v>
      </c>
      <c r="C1330">
        <v>3</v>
      </c>
      <c r="D1330">
        <v>705</v>
      </c>
      <c r="E1330">
        <v>2</v>
      </c>
      <c r="F1330" t="s">
        <v>1550</v>
      </c>
      <c r="G1330" t="b">
        <v>0</v>
      </c>
      <c r="H1330" t="b">
        <v>0</v>
      </c>
    </row>
    <row r="1331" spans="1:8">
      <c r="A1331" t="s">
        <v>1701</v>
      </c>
      <c r="B1331" t="s">
        <v>27</v>
      </c>
      <c r="C1331">
        <v>3</v>
      </c>
      <c r="D1331">
        <v>705</v>
      </c>
      <c r="E1331">
        <v>2</v>
      </c>
      <c r="F1331" t="s">
        <v>5088</v>
      </c>
      <c r="G1331" t="b">
        <v>0</v>
      </c>
      <c r="H1331" t="b">
        <v>0</v>
      </c>
    </row>
    <row r="1332" spans="1:8">
      <c r="A1332" t="s">
        <v>1698</v>
      </c>
      <c r="B1332" t="s">
        <v>30</v>
      </c>
      <c r="C1332">
        <v>3</v>
      </c>
      <c r="D1332">
        <v>706</v>
      </c>
      <c r="E1332">
        <v>2</v>
      </c>
      <c r="F1332" t="s">
        <v>1551</v>
      </c>
      <c r="G1332" t="b">
        <v>0</v>
      </c>
      <c r="H1332" t="b">
        <v>0</v>
      </c>
    </row>
    <row r="1333" spans="1:8">
      <c r="A1333" t="s">
        <v>1698</v>
      </c>
      <c r="B1333" t="s">
        <v>27</v>
      </c>
      <c r="C1333">
        <v>3</v>
      </c>
      <c r="D1333">
        <v>707</v>
      </c>
      <c r="E1333">
        <v>1</v>
      </c>
      <c r="F1333" t="s">
        <v>5029</v>
      </c>
      <c r="G1333" t="b">
        <v>0</v>
      </c>
      <c r="H1333" t="b">
        <v>0</v>
      </c>
    </row>
    <row r="1334" spans="1:8">
      <c r="A1334" t="s">
        <v>1699</v>
      </c>
      <c r="B1334" t="s">
        <v>226</v>
      </c>
      <c r="C1334">
        <v>3</v>
      </c>
      <c r="D1334">
        <v>707</v>
      </c>
      <c r="E1334">
        <v>1</v>
      </c>
      <c r="F1334" t="s">
        <v>5741</v>
      </c>
      <c r="G1334" t="b">
        <v>0</v>
      </c>
      <c r="H1334" t="b">
        <v>0</v>
      </c>
    </row>
    <row r="1335" spans="1:8">
      <c r="A1335" t="s">
        <v>1699</v>
      </c>
      <c r="B1335" t="s">
        <v>23</v>
      </c>
      <c r="C1335">
        <v>4</v>
      </c>
      <c r="D1335">
        <v>708</v>
      </c>
      <c r="E1335">
        <v>2</v>
      </c>
      <c r="F1335" t="s">
        <v>4918</v>
      </c>
      <c r="G1335" t="b">
        <v>0</v>
      </c>
      <c r="H1335" t="b">
        <v>0</v>
      </c>
    </row>
    <row r="1336" spans="1:8">
      <c r="A1336" t="s">
        <v>1699</v>
      </c>
      <c r="B1336" t="s">
        <v>226</v>
      </c>
      <c r="C1336">
        <v>4</v>
      </c>
      <c r="D1336">
        <v>708</v>
      </c>
      <c r="E1336">
        <v>2</v>
      </c>
      <c r="F1336" t="s">
        <v>5752</v>
      </c>
      <c r="G1336" t="b">
        <v>0</v>
      </c>
      <c r="H1336" t="b">
        <v>0</v>
      </c>
    </row>
    <row r="1337" spans="1:8">
      <c r="A1337" t="s">
        <v>1700</v>
      </c>
      <c r="B1337" t="s">
        <v>23</v>
      </c>
      <c r="C1337">
        <v>3</v>
      </c>
      <c r="D1337">
        <v>709</v>
      </c>
      <c r="E1337">
        <v>2</v>
      </c>
      <c r="F1337" t="s">
        <v>4945</v>
      </c>
      <c r="G1337" t="b">
        <v>0</v>
      </c>
      <c r="H1337" t="b">
        <v>0</v>
      </c>
    </row>
    <row r="1338" spans="1:8">
      <c r="A1338" t="s">
        <v>1700</v>
      </c>
      <c r="B1338" t="s">
        <v>226</v>
      </c>
      <c r="C1338">
        <v>3</v>
      </c>
      <c r="D1338">
        <v>709</v>
      </c>
      <c r="E1338">
        <v>2</v>
      </c>
      <c r="F1338" t="s">
        <v>5764</v>
      </c>
      <c r="G1338" t="b">
        <v>0</v>
      </c>
      <c r="H1338" t="b">
        <v>0</v>
      </c>
    </row>
    <row r="1339" spans="1:8">
      <c r="A1339" t="s">
        <v>1700</v>
      </c>
      <c r="B1339" t="s">
        <v>30</v>
      </c>
      <c r="C1339">
        <v>3</v>
      </c>
      <c r="D1339">
        <v>710</v>
      </c>
      <c r="E1339">
        <v>2</v>
      </c>
      <c r="F1339" t="s">
        <v>5279</v>
      </c>
      <c r="G1339" t="b">
        <v>0</v>
      </c>
      <c r="H1339" t="b">
        <v>0</v>
      </c>
    </row>
    <row r="1340" spans="1:8">
      <c r="A1340" t="s">
        <v>1700</v>
      </c>
      <c r="B1340" t="s">
        <v>27</v>
      </c>
      <c r="C1340">
        <v>3</v>
      </c>
      <c r="D1340">
        <v>710</v>
      </c>
      <c r="E1340">
        <v>2</v>
      </c>
      <c r="F1340" t="s">
        <v>188</v>
      </c>
      <c r="G1340" t="b">
        <v>0</v>
      </c>
      <c r="H1340" t="b">
        <v>0</v>
      </c>
    </row>
    <row r="1341" spans="1:8">
      <c r="A1341" t="s">
        <v>1700</v>
      </c>
      <c r="B1341" t="s">
        <v>30</v>
      </c>
      <c r="C1341">
        <v>1</v>
      </c>
      <c r="D1341">
        <v>711</v>
      </c>
      <c r="E1341">
        <v>2</v>
      </c>
      <c r="F1341" t="s">
        <v>1544</v>
      </c>
      <c r="G1341" t="b">
        <v>0</v>
      </c>
      <c r="H1341" t="b">
        <v>0</v>
      </c>
    </row>
    <row r="1342" spans="1:8">
      <c r="A1342" t="s">
        <v>1700</v>
      </c>
      <c r="B1342" t="s">
        <v>27</v>
      </c>
      <c r="C1342">
        <v>3</v>
      </c>
      <c r="D1342">
        <v>712</v>
      </c>
      <c r="E1342">
        <v>1</v>
      </c>
      <c r="F1342" t="s">
        <v>5577</v>
      </c>
      <c r="G1342" t="b">
        <v>0</v>
      </c>
      <c r="H1342" t="b">
        <v>0</v>
      </c>
    </row>
    <row r="1343" spans="1:8">
      <c r="A1343" t="s">
        <v>1700</v>
      </c>
      <c r="B1343" t="s">
        <v>23</v>
      </c>
      <c r="C1343">
        <v>3</v>
      </c>
      <c r="D1343">
        <v>712</v>
      </c>
      <c r="E1343">
        <v>1</v>
      </c>
      <c r="F1343" t="s">
        <v>4962</v>
      </c>
      <c r="G1343" t="b">
        <v>0</v>
      </c>
      <c r="H1343" t="b">
        <v>0</v>
      </c>
    </row>
    <row r="1344" spans="1:8">
      <c r="A1344" t="s">
        <v>1700</v>
      </c>
      <c r="B1344" t="s">
        <v>30</v>
      </c>
      <c r="C1344">
        <v>3</v>
      </c>
      <c r="D1344">
        <v>713</v>
      </c>
      <c r="E1344">
        <v>1</v>
      </c>
      <c r="F1344" t="s">
        <v>5311</v>
      </c>
      <c r="G1344" t="b">
        <v>0</v>
      </c>
      <c r="H1344" t="b">
        <v>0</v>
      </c>
    </row>
    <row r="1345" spans="1:8">
      <c r="A1345" t="s">
        <v>1701</v>
      </c>
      <c r="B1345" t="s">
        <v>27</v>
      </c>
      <c r="C1345">
        <v>3</v>
      </c>
      <c r="D1345">
        <v>713</v>
      </c>
      <c r="E1345">
        <v>1</v>
      </c>
      <c r="F1345" t="s">
        <v>5100</v>
      </c>
      <c r="G1345" t="b">
        <v>0</v>
      </c>
      <c r="H1345" t="b">
        <v>0</v>
      </c>
    </row>
    <row r="1346" spans="1:8">
      <c r="A1346" t="s">
        <v>1701</v>
      </c>
      <c r="B1346" t="s">
        <v>27</v>
      </c>
      <c r="C1346">
        <v>2</v>
      </c>
      <c r="D1346">
        <v>714</v>
      </c>
      <c r="E1346">
        <v>2</v>
      </c>
      <c r="F1346" t="s">
        <v>5071</v>
      </c>
      <c r="G1346" t="b">
        <v>0</v>
      </c>
      <c r="H1346" t="b">
        <v>0</v>
      </c>
    </row>
    <row r="1347" spans="1:8">
      <c r="A1347" t="s">
        <v>1698</v>
      </c>
      <c r="B1347" t="s">
        <v>27</v>
      </c>
      <c r="C1347">
        <v>2</v>
      </c>
      <c r="D1347">
        <v>714</v>
      </c>
      <c r="E1347">
        <v>2</v>
      </c>
      <c r="F1347" t="s">
        <v>4997</v>
      </c>
      <c r="G1347" t="b">
        <v>0</v>
      </c>
      <c r="H1347" t="b">
        <v>0</v>
      </c>
    </row>
    <row r="1348" spans="1:8">
      <c r="A1348" t="s">
        <v>1700</v>
      </c>
      <c r="B1348" t="s">
        <v>30</v>
      </c>
      <c r="C1348">
        <v>4</v>
      </c>
      <c r="D1348">
        <v>715</v>
      </c>
      <c r="E1348">
        <v>1</v>
      </c>
      <c r="F1348" t="s">
        <v>5320</v>
      </c>
      <c r="G1348" t="b">
        <v>0</v>
      </c>
      <c r="H1348" t="b">
        <v>0</v>
      </c>
    </row>
    <row r="1349" spans="1:8">
      <c r="A1349" t="s">
        <v>1700</v>
      </c>
      <c r="B1349" t="s">
        <v>27</v>
      </c>
      <c r="C1349">
        <v>4</v>
      </c>
      <c r="D1349">
        <v>715</v>
      </c>
      <c r="E1349">
        <v>1</v>
      </c>
      <c r="F1349" t="s">
        <v>5607</v>
      </c>
      <c r="G1349" t="b">
        <v>0</v>
      </c>
      <c r="H1349" t="b">
        <v>0</v>
      </c>
    </row>
    <row r="1350" spans="1:8">
      <c r="A1350" t="s">
        <v>1702</v>
      </c>
      <c r="B1350" t="s">
        <v>27</v>
      </c>
      <c r="C1350">
        <v>4</v>
      </c>
      <c r="D1350">
        <v>716</v>
      </c>
      <c r="E1350">
        <v>1</v>
      </c>
      <c r="F1350" t="s">
        <v>5151</v>
      </c>
      <c r="G1350" t="b">
        <v>0</v>
      </c>
      <c r="H1350" t="b">
        <v>0</v>
      </c>
    </row>
    <row r="1351" spans="1:8">
      <c r="A1351" t="s">
        <v>1700</v>
      </c>
      <c r="B1351" t="s">
        <v>30</v>
      </c>
      <c r="C1351">
        <v>4</v>
      </c>
      <c r="D1351">
        <v>717</v>
      </c>
      <c r="E1351">
        <v>1</v>
      </c>
      <c r="F1351" t="s">
        <v>5315</v>
      </c>
      <c r="G1351" t="b">
        <v>0</v>
      </c>
      <c r="H1351" t="b">
        <v>0</v>
      </c>
    </row>
    <row r="1352" spans="1:8">
      <c r="A1352" t="s">
        <v>1700</v>
      </c>
      <c r="B1352" t="s">
        <v>27</v>
      </c>
      <c r="C1352">
        <v>4</v>
      </c>
      <c r="D1352">
        <v>717</v>
      </c>
      <c r="E1352">
        <v>1</v>
      </c>
      <c r="F1352" t="s">
        <v>5610</v>
      </c>
      <c r="G1352" t="b">
        <v>0</v>
      </c>
      <c r="H1352" t="b">
        <v>0</v>
      </c>
    </row>
    <row r="1353" spans="1:8">
      <c r="A1353" t="s">
        <v>1702</v>
      </c>
      <c r="B1353" t="s">
        <v>23</v>
      </c>
      <c r="C1353">
        <v>3</v>
      </c>
      <c r="D1353">
        <v>718</v>
      </c>
      <c r="E1353">
        <v>1</v>
      </c>
      <c r="F1353" t="s">
        <v>5706</v>
      </c>
      <c r="G1353" t="b">
        <v>0</v>
      </c>
      <c r="H1353" t="b">
        <v>0</v>
      </c>
    </row>
    <row r="1354" spans="1:8">
      <c r="A1354" t="s">
        <v>1700</v>
      </c>
      <c r="B1354" t="s">
        <v>23</v>
      </c>
      <c r="C1354">
        <v>4</v>
      </c>
      <c r="D1354">
        <v>719</v>
      </c>
      <c r="E1354">
        <v>2</v>
      </c>
      <c r="F1354" t="s">
        <v>1616</v>
      </c>
      <c r="G1354" t="b">
        <v>0</v>
      </c>
      <c r="H1354" t="b">
        <v>0</v>
      </c>
    </row>
    <row r="1355" spans="1:8">
      <c r="A1355" t="s">
        <v>1700</v>
      </c>
      <c r="B1355" t="s">
        <v>226</v>
      </c>
      <c r="C1355">
        <v>4</v>
      </c>
      <c r="D1355">
        <v>719</v>
      </c>
      <c r="E1355">
        <v>2</v>
      </c>
      <c r="F1355" t="s">
        <v>5794</v>
      </c>
      <c r="G1355" t="b">
        <v>0</v>
      </c>
      <c r="H1355" t="b">
        <v>0</v>
      </c>
    </row>
    <row r="1356" spans="1:8">
      <c r="A1356" t="s">
        <v>1700</v>
      </c>
      <c r="B1356" t="s">
        <v>30</v>
      </c>
      <c r="C1356">
        <v>4</v>
      </c>
      <c r="D1356">
        <v>720</v>
      </c>
      <c r="E1356">
        <v>2</v>
      </c>
      <c r="F1356" t="s">
        <v>5251</v>
      </c>
      <c r="G1356" t="b">
        <v>0</v>
      </c>
      <c r="H1356" t="b">
        <v>0</v>
      </c>
    </row>
    <row r="1357" spans="1:8">
      <c r="A1357" t="s">
        <v>1700</v>
      </c>
      <c r="B1357" t="s">
        <v>27</v>
      </c>
      <c r="C1357">
        <v>4</v>
      </c>
      <c r="D1357">
        <v>720</v>
      </c>
      <c r="E1357">
        <v>2</v>
      </c>
      <c r="F1357" t="s">
        <v>1630</v>
      </c>
      <c r="G1357" t="b">
        <v>0</v>
      </c>
      <c r="H1357" t="b">
        <v>0</v>
      </c>
    </row>
    <row r="1358" spans="1:8">
      <c r="A1358" t="s">
        <v>1702</v>
      </c>
      <c r="B1358" t="s">
        <v>30</v>
      </c>
      <c r="C1358">
        <v>4</v>
      </c>
      <c r="D1358">
        <v>721</v>
      </c>
      <c r="E1358">
        <v>1</v>
      </c>
      <c r="F1358" t="s">
        <v>169</v>
      </c>
      <c r="G1358" t="b">
        <v>0</v>
      </c>
      <c r="H1358" t="b">
        <v>0</v>
      </c>
    </row>
    <row r="1359" spans="1:8">
      <c r="A1359" t="s">
        <v>1702</v>
      </c>
      <c r="B1359" t="s">
        <v>27</v>
      </c>
      <c r="C1359">
        <v>4</v>
      </c>
      <c r="D1359">
        <v>721</v>
      </c>
      <c r="E1359">
        <v>1</v>
      </c>
      <c r="F1359" t="s">
        <v>181</v>
      </c>
      <c r="G1359" t="b">
        <v>0</v>
      </c>
      <c r="H1359" t="b">
        <v>0</v>
      </c>
    </row>
    <row r="1360" spans="1:8">
      <c r="A1360" t="s">
        <v>1700</v>
      </c>
      <c r="B1360" t="s">
        <v>30</v>
      </c>
      <c r="C1360">
        <v>4</v>
      </c>
      <c r="D1360">
        <v>722</v>
      </c>
      <c r="E1360">
        <v>1</v>
      </c>
      <c r="F1360" t="s">
        <v>175</v>
      </c>
      <c r="G1360" t="b">
        <v>0</v>
      </c>
      <c r="H1360" t="b">
        <v>0</v>
      </c>
    </row>
    <row r="1361" spans="1:8">
      <c r="A1361" t="s">
        <v>1700</v>
      </c>
      <c r="B1361" t="s">
        <v>27</v>
      </c>
      <c r="C1361">
        <v>4</v>
      </c>
      <c r="D1361">
        <v>722</v>
      </c>
      <c r="E1361">
        <v>1</v>
      </c>
      <c r="F1361" t="s">
        <v>5611</v>
      </c>
      <c r="G1361" t="b">
        <v>0</v>
      </c>
      <c r="H1361" t="b">
        <v>0</v>
      </c>
    </row>
    <row r="1362" spans="1:8">
      <c r="A1362" t="s">
        <v>1700</v>
      </c>
      <c r="B1362" t="s">
        <v>30</v>
      </c>
      <c r="C1362">
        <v>4</v>
      </c>
      <c r="D1362">
        <v>723</v>
      </c>
      <c r="E1362">
        <v>1</v>
      </c>
      <c r="F1362" t="s">
        <v>5323</v>
      </c>
      <c r="G1362" t="b">
        <v>0</v>
      </c>
      <c r="H1362" t="b">
        <v>0</v>
      </c>
    </row>
    <row r="1363" spans="1:8">
      <c r="A1363" t="s">
        <v>1700</v>
      </c>
      <c r="B1363" t="s">
        <v>27</v>
      </c>
      <c r="C1363">
        <v>4</v>
      </c>
      <c r="D1363">
        <v>723</v>
      </c>
      <c r="E1363">
        <v>1</v>
      </c>
      <c r="F1363" t="s">
        <v>5616</v>
      </c>
      <c r="G1363" t="b">
        <v>0</v>
      </c>
      <c r="H1363" t="b">
        <v>0</v>
      </c>
    </row>
    <row r="1364" spans="1:8">
      <c r="A1364" t="s">
        <v>1701</v>
      </c>
      <c r="B1364" t="s">
        <v>23</v>
      </c>
      <c r="C1364">
        <v>4</v>
      </c>
      <c r="D1364">
        <v>724</v>
      </c>
      <c r="E1364">
        <v>1</v>
      </c>
      <c r="F1364" t="s">
        <v>5490</v>
      </c>
      <c r="G1364" t="b">
        <v>0</v>
      </c>
      <c r="H1364" t="b">
        <v>0</v>
      </c>
    </row>
    <row r="1365" spans="1:8">
      <c r="A1365" t="s">
        <v>1699</v>
      </c>
      <c r="B1365" t="s">
        <v>23</v>
      </c>
      <c r="C1365">
        <v>4</v>
      </c>
      <c r="D1365">
        <v>724</v>
      </c>
      <c r="E1365">
        <v>1</v>
      </c>
      <c r="F1365" t="s">
        <v>4925</v>
      </c>
      <c r="G1365" t="b">
        <v>0</v>
      </c>
      <c r="H1365" t="b">
        <v>0</v>
      </c>
    </row>
    <row r="1366" spans="1:8">
      <c r="A1366" t="s">
        <v>1701</v>
      </c>
      <c r="B1366" t="s">
        <v>27</v>
      </c>
      <c r="C1366">
        <v>4</v>
      </c>
      <c r="D1366">
        <v>725</v>
      </c>
      <c r="E1366">
        <v>1</v>
      </c>
      <c r="F1366" t="s">
        <v>1654</v>
      </c>
      <c r="G1366" t="b">
        <v>0</v>
      </c>
      <c r="H1366" t="b">
        <v>0</v>
      </c>
    </row>
    <row r="1367" spans="1:8">
      <c r="A1367" t="s">
        <v>1701</v>
      </c>
      <c r="B1367" t="s">
        <v>23</v>
      </c>
      <c r="C1367">
        <v>4</v>
      </c>
      <c r="D1367">
        <v>725</v>
      </c>
      <c r="E1367">
        <v>1</v>
      </c>
      <c r="F1367" t="s">
        <v>1606</v>
      </c>
      <c r="G1367" t="b">
        <v>0</v>
      </c>
      <c r="H1367" t="b">
        <v>0</v>
      </c>
    </row>
    <row r="1368" spans="1:8">
      <c r="A1368" t="s">
        <v>1700</v>
      </c>
      <c r="B1368" t="s">
        <v>27</v>
      </c>
      <c r="C1368">
        <v>3</v>
      </c>
      <c r="D1368">
        <v>726</v>
      </c>
      <c r="E1368">
        <v>1</v>
      </c>
      <c r="F1368" t="s">
        <v>192</v>
      </c>
      <c r="G1368" t="b">
        <v>0</v>
      </c>
      <c r="H1368" t="b">
        <v>0</v>
      </c>
    </row>
    <row r="1369" spans="1:8">
      <c r="A1369" t="s">
        <v>1700</v>
      </c>
      <c r="B1369" t="s">
        <v>23</v>
      </c>
      <c r="C1369">
        <v>3</v>
      </c>
      <c r="D1369">
        <v>726</v>
      </c>
      <c r="E1369">
        <v>1</v>
      </c>
      <c r="F1369" t="s">
        <v>1527</v>
      </c>
      <c r="G1369" t="b">
        <v>0</v>
      </c>
      <c r="H1369" t="b">
        <v>0</v>
      </c>
    </row>
    <row r="1370" spans="1:8">
      <c r="A1370" t="s">
        <v>1698</v>
      </c>
      <c r="B1370" t="s">
        <v>27</v>
      </c>
      <c r="C1370">
        <v>3</v>
      </c>
      <c r="D1370">
        <v>727</v>
      </c>
      <c r="E1370">
        <v>1</v>
      </c>
      <c r="F1370" t="s">
        <v>1636</v>
      </c>
      <c r="G1370" t="b">
        <v>0</v>
      </c>
      <c r="H1370" t="b">
        <v>0</v>
      </c>
    </row>
    <row r="1371" spans="1:8">
      <c r="A1371" t="s">
        <v>1698</v>
      </c>
      <c r="B1371" t="s">
        <v>23</v>
      </c>
      <c r="C1371">
        <v>3</v>
      </c>
      <c r="D1371">
        <v>727</v>
      </c>
      <c r="E1371">
        <v>1</v>
      </c>
      <c r="F1371" t="s">
        <v>5421</v>
      </c>
      <c r="G1371" t="b">
        <v>0</v>
      </c>
      <c r="H1371" t="b">
        <v>0</v>
      </c>
    </row>
    <row r="1372" spans="1:8">
      <c r="A1372" t="s">
        <v>1702</v>
      </c>
      <c r="B1372" t="s">
        <v>30</v>
      </c>
      <c r="C1372">
        <v>2</v>
      </c>
      <c r="D1372">
        <v>728</v>
      </c>
      <c r="E1372">
        <v>1</v>
      </c>
      <c r="F1372" t="s">
        <v>5670</v>
      </c>
      <c r="G1372" t="b">
        <v>0</v>
      </c>
      <c r="H1372" t="b">
        <v>0</v>
      </c>
    </row>
    <row r="1373" spans="1:8">
      <c r="A1373" t="s">
        <v>1702</v>
      </c>
      <c r="B1373" t="s">
        <v>27</v>
      </c>
      <c r="C1373">
        <v>2</v>
      </c>
      <c r="D1373">
        <v>728</v>
      </c>
      <c r="E1373">
        <v>1</v>
      </c>
      <c r="F1373" t="s">
        <v>5146</v>
      </c>
      <c r="G1373" t="b">
        <v>0</v>
      </c>
      <c r="H1373" t="b">
        <v>0</v>
      </c>
    </row>
    <row r="1374" spans="1:8">
      <c r="A1374" t="s">
        <v>1701</v>
      </c>
      <c r="B1374" t="s">
        <v>30</v>
      </c>
      <c r="C1374">
        <v>2</v>
      </c>
      <c r="D1374">
        <v>729</v>
      </c>
      <c r="E1374">
        <v>1</v>
      </c>
      <c r="F1374" t="s">
        <v>5451</v>
      </c>
      <c r="G1374" t="b">
        <v>0</v>
      </c>
      <c r="H1374" t="b">
        <v>0</v>
      </c>
    </row>
    <row r="1375" spans="1:8">
      <c r="A1375" t="s">
        <v>1700</v>
      </c>
      <c r="B1375" t="s">
        <v>226</v>
      </c>
      <c r="C1375">
        <v>4</v>
      </c>
      <c r="D1375">
        <v>730</v>
      </c>
      <c r="E1375">
        <v>2</v>
      </c>
      <c r="F1375" t="s">
        <v>5780</v>
      </c>
      <c r="G1375" t="b">
        <v>0</v>
      </c>
      <c r="H1375" t="b">
        <v>0</v>
      </c>
    </row>
    <row r="1376" spans="1:8">
      <c r="A1376" t="s">
        <v>1700</v>
      </c>
      <c r="B1376" t="s">
        <v>1719</v>
      </c>
      <c r="C1376">
        <v>4</v>
      </c>
      <c r="D1376">
        <v>730</v>
      </c>
      <c r="E1376">
        <v>2</v>
      </c>
      <c r="F1376" t="s">
        <v>5345</v>
      </c>
      <c r="G1376" t="b">
        <v>0</v>
      </c>
      <c r="H1376" t="b">
        <v>0</v>
      </c>
    </row>
    <row r="1377" spans="1:8">
      <c r="A1377" t="s">
        <v>1699</v>
      </c>
      <c r="B1377" t="s">
        <v>23</v>
      </c>
      <c r="C1377">
        <v>4</v>
      </c>
      <c r="D1377">
        <v>731</v>
      </c>
      <c r="E1377">
        <v>2</v>
      </c>
      <c r="F1377" t="s">
        <v>4913</v>
      </c>
      <c r="G1377" t="b">
        <v>0</v>
      </c>
      <c r="H1377" t="b">
        <v>0</v>
      </c>
    </row>
    <row r="1378" spans="1:8">
      <c r="A1378" t="s">
        <v>1699</v>
      </c>
      <c r="B1378" t="s">
        <v>226</v>
      </c>
      <c r="C1378">
        <v>4</v>
      </c>
      <c r="D1378">
        <v>731</v>
      </c>
      <c r="E1378">
        <v>2</v>
      </c>
      <c r="F1378" t="s">
        <v>5753</v>
      </c>
      <c r="G1378" t="b">
        <v>0</v>
      </c>
      <c r="H1378" t="b">
        <v>0</v>
      </c>
    </row>
    <row r="1379" spans="1:8">
      <c r="A1379" t="s">
        <v>1702</v>
      </c>
      <c r="B1379" t="s">
        <v>27</v>
      </c>
      <c r="C1379">
        <v>3</v>
      </c>
      <c r="D1379">
        <v>732</v>
      </c>
      <c r="E1379">
        <v>2</v>
      </c>
      <c r="F1379" t="s">
        <v>134</v>
      </c>
      <c r="G1379" t="b">
        <v>0</v>
      </c>
      <c r="H1379" t="b">
        <v>0</v>
      </c>
    </row>
    <row r="1380" spans="1:8">
      <c r="A1380" t="s">
        <v>1702</v>
      </c>
      <c r="B1380" t="s">
        <v>23</v>
      </c>
      <c r="C1380">
        <v>3</v>
      </c>
      <c r="D1380">
        <v>732</v>
      </c>
      <c r="E1380">
        <v>2</v>
      </c>
      <c r="F1380" t="s">
        <v>1530</v>
      </c>
      <c r="G1380" t="b">
        <v>0</v>
      </c>
      <c r="H1380" t="b">
        <v>0</v>
      </c>
    </row>
    <row r="1381" spans="1:8">
      <c r="A1381" t="s">
        <v>1698</v>
      </c>
      <c r="B1381" t="s">
        <v>30</v>
      </c>
      <c r="C1381">
        <v>3</v>
      </c>
      <c r="D1381">
        <v>733</v>
      </c>
      <c r="E1381">
        <v>2</v>
      </c>
      <c r="F1381" t="s">
        <v>5407</v>
      </c>
      <c r="G1381" t="b">
        <v>0</v>
      </c>
      <c r="H1381" t="b">
        <v>0</v>
      </c>
    </row>
    <row r="1382" spans="1:8">
      <c r="A1382" t="s">
        <v>1698</v>
      </c>
      <c r="B1382" t="s">
        <v>27</v>
      </c>
      <c r="C1382">
        <v>3</v>
      </c>
      <c r="D1382">
        <v>733</v>
      </c>
      <c r="E1382">
        <v>2</v>
      </c>
      <c r="F1382" t="s">
        <v>5025</v>
      </c>
      <c r="G1382" t="b">
        <v>0</v>
      </c>
      <c r="H1382" t="b">
        <v>0</v>
      </c>
    </row>
    <row r="1383" spans="1:8">
      <c r="A1383" t="s">
        <v>1702</v>
      </c>
      <c r="B1383" t="s">
        <v>30</v>
      </c>
      <c r="C1383">
        <v>3</v>
      </c>
      <c r="D1383">
        <v>734</v>
      </c>
      <c r="E1383">
        <v>2</v>
      </c>
      <c r="F1383" t="s">
        <v>5676</v>
      </c>
      <c r="G1383" t="b">
        <v>0</v>
      </c>
      <c r="H1383" t="b">
        <v>0</v>
      </c>
    </row>
    <row r="1384" spans="1:8">
      <c r="A1384" t="s">
        <v>1702</v>
      </c>
      <c r="B1384" t="s">
        <v>27</v>
      </c>
      <c r="C1384">
        <v>3</v>
      </c>
      <c r="D1384">
        <v>734</v>
      </c>
      <c r="E1384">
        <v>2</v>
      </c>
      <c r="F1384" t="s">
        <v>5156</v>
      </c>
      <c r="G1384" t="b">
        <v>0</v>
      </c>
      <c r="H1384" t="b">
        <v>0</v>
      </c>
    </row>
    <row r="1385" spans="1:8">
      <c r="A1385" t="s">
        <v>1700</v>
      </c>
      <c r="B1385" t="s">
        <v>30</v>
      </c>
      <c r="C1385">
        <v>2</v>
      </c>
      <c r="D1385">
        <v>735</v>
      </c>
      <c r="E1385">
        <v>2</v>
      </c>
      <c r="F1385" t="s">
        <v>5248</v>
      </c>
      <c r="G1385" t="b">
        <v>0</v>
      </c>
      <c r="H1385" t="b">
        <v>0</v>
      </c>
    </row>
    <row r="1386" spans="1:8">
      <c r="A1386" t="s">
        <v>1698</v>
      </c>
      <c r="B1386" t="s">
        <v>27</v>
      </c>
      <c r="C1386">
        <v>1</v>
      </c>
      <c r="D1386">
        <v>736</v>
      </c>
      <c r="E1386">
        <v>2</v>
      </c>
      <c r="F1386" t="s">
        <v>5366</v>
      </c>
      <c r="G1386" t="b">
        <v>0</v>
      </c>
      <c r="H1386" t="b">
        <v>0</v>
      </c>
    </row>
    <row r="1387" spans="1:8">
      <c r="A1387" t="s">
        <v>1699</v>
      </c>
      <c r="B1387" t="s">
        <v>23</v>
      </c>
      <c r="C1387">
        <v>1</v>
      </c>
      <c r="D1387">
        <v>736</v>
      </c>
      <c r="E1387">
        <v>2</v>
      </c>
      <c r="F1387" t="s">
        <v>4851</v>
      </c>
      <c r="G1387" t="b">
        <v>0</v>
      </c>
      <c r="H1387" t="b">
        <v>0</v>
      </c>
    </row>
    <row r="1388" spans="1:8">
      <c r="A1388" t="s">
        <v>1701</v>
      </c>
      <c r="B1388" t="s">
        <v>27</v>
      </c>
      <c r="C1388">
        <v>4</v>
      </c>
      <c r="D1388">
        <v>737</v>
      </c>
      <c r="E1388">
        <v>1</v>
      </c>
      <c r="F1388" t="s">
        <v>5114</v>
      </c>
      <c r="G1388" t="b">
        <v>0</v>
      </c>
      <c r="H1388" t="b">
        <v>0</v>
      </c>
    </row>
    <row r="1389" spans="1:8">
      <c r="A1389" t="s">
        <v>1700</v>
      </c>
      <c r="B1389" t="s">
        <v>30</v>
      </c>
      <c r="C1389">
        <v>4</v>
      </c>
      <c r="D1389">
        <v>738</v>
      </c>
      <c r="E1389">
        <v>1</v>
      </c>
      <c r="F1389" t="s">
        <v>5322</v>
      </c>
      <c r="G1389" t="b">
        <v>0</v>
      </c>
      <c r="H1389" t="b">
        <v>0</v>
      </c>
    </row>
    <row r="1390" spans="1:8">
      <c r="A1390" t="s">
        <v>1700</v>
      </c>
      <c r="B1390" t="s">
        <v>27</v>
      </c>
      <c r="C1390">
        <v>4</v>
      </c>
      <c r="D1390">
        <v>738</v>
      </c>
      <c r="E1390">
        <v>1</v>
      </c>
      <c r="F1390" t="s">
        <v>127</v>
      </c>
      <c r="G1390" t="b">
        <v>0</v>
      </c>
      <c r="H1390" t="b">
        <v>0</v>
      </c>
    </row>
    <row r="1391" spans="1:8">
      <c r="A1391" t="s">
        <v>1702</v>
      </c>
      <c r="B1391" t="s">
        <v>27</v>
      </c>
      <c r="C1391">
        <v>3</v>
      </c>
      <c r="D1391">
        <v>739</v>
      </c>
      <c r="E1391">
        <v>1</v>
      </c>
      <c r="F1391" t="s">
        <v>186</v>
      </c>
      <c r="G1391" t="b">
        <v>0</v>
      </c>
      <c r="H1391" t="b">
        <v>0</v>
      </c>
    </row>
    <row r="1392" spans="1:8">
      <c r="A1392" t="s">
        <v>1702</v>
      </c>
      <c r="B1392" t="s">
        <v>23</v>
      </c>
      <c r="C1392">
        <v>3</v>
      </c>
      <c r="D1392">
        <v>739</v>
      </c>
      <c r="E1392">
        <v>1</v>
      </c>
      <c r="F1392" t="s">
        <v>194</v>
      </c>
      <c r="G1392" t="b">
        <v>0</v>
      </c>
      <c r="H1392" t="b">
        <v>0</v>
      </c>
    </row>
    <row r="1393" spans="1:8">
      <c r="A1393" t="s">
        <v>1698</v>
      </c>
      <c r="B1393" t="s">
        <v>30</v>
      </c>
      <c r="C1393">
        <v>3</v>
      </c>
      <c r="D1393">
        <v>740</v>
      </c>
      <c r="E1393">
        <v>1</v>
      </c>
      <c r="F1393" t="s">
        <v>171</v>
      </c>
      <c r="G1393" t="b">
        <v>0</v>
      </c>
      <c r="H1393" t="b">
        <v>0</v>
      </c>
    </row>
    <row r="1394" spans="1:8">
      <c r="A1394" t="s">
        <v>1699</v>
      </c>
      <c r="B1394" t="s">
        <v>23</v>
      </c>
      <c r="C1394">
        <v>3</v>
      </c>
      <c r="D1394">
        <v>740</v>
      </c>
      <c r="E1394">
        <v>1</v>
      </c>
      <c r="F1394" t="s">
        <v>1531</v>
      </c>
      <c r="G1394" t="b">
        <v>0</v>
      </c>
      <c r="H1394" t="b">
        <v>0</v>
      </c>
    </row>
    <row r="1395" spans="1:8">
      <c r="A1395" t="s">
        <v>1698</v>
      </c>
      <c r="B1395" t="s">
        <v>27</v>
      </c>
      <c r="C1395">
        <v>3</v>
      </c>
      <c r="D1395">
        <v>741</v>
      </c>
      <c r="E1395">
        <v>1</v>
      </c>
      <c r="F1395" t="s">
        <v>1654</v>
      </c>
      <c r="G1395" t="b">
        <v>0</v>
      </c>
      <c r="H1395" t="b">
        <v>0</v>
      </c>
    </row>
    <row r="1396" spans="1:8">
      <c r="A1396" t="s">
        <v>1698</v>
      </c>
      <c r="B1396" t="s">
        <v>23</v>
      </c>
      <c r="C1396">
        <v>3</v>
      </c>
      <c r="D1396">
        <v>741</v>
      </c>
      <c r="E1396">
        <v>1</v>
      </c>
      <c r="F1396" t="s">
        <v>1607</v>
      </c>
      <c r="G1396" t="b">
        <v>0</v>
      </c>
      <c r="H1396" t="b">
        <v>0</v>
      </c>
    </row>
    <row r="1397" spans="1:8">
      <c r="A1397" t="s">
        <v>1700</v>
      </c>
      <c r="B1397" t="s">
        <v>30</v>
      </c>
      <c r="C1397">
        <v>3</v>
      </c>
      <c r="D1397">
        <v>742</v>
      </c>
      <c r="E1397">
        <v>1</v>
      </c>
      <c r="F1397" t="s">
        <v>1560</v>
      </c>
      <c r="G1397" t="b">
        <v>0</v>
      </c>
      <c r="H1397" t="b">
        <v>0</v>
      </c>
    </row>
    <row r="1398" spans="1:8">
      <c r="A1398" t="s">
        <v>1700</v>
      </c>
      <c r="B1398" t="s">
        <v>27</v>
      </c>
      <c r="C1398">
        <v>3</v>
      </c>
      <c r="D1398">
        <v>742</v>
      </c>
      <c r="E1398">
        <v>1</v>
      </c>
      <c r="F1398" t="s">
        <v>1654</v>
      </c>
      <c r="G1398" t="b">
        <v>0</v>
      </c>
      <c r="H1398" t="b">
        <v>0</v>
      </c>
    </row>
    <row r="1399" spans="1:8">
      <c r="A1399" t="s">
        <v>1700</v>
      </c>
      <c r="B1399" t="s">
        <v>27</v>
      </c>
      <c r="C1399">
        <v>3</v>
      </c>
      <c r="D1399">
        <v>743</v>
      </c>
      <c r="E1399">
        <v>1</v>
      </c>
      <c r="F1399" t="s">
        <v>179</v>
      </c>
      <c r="G1399" t="b">
        <v>0</v>
      </c>
      <c r="H1399" t="b">
        <v>0</v>
      </c>
    </row>
    <row r="1400" spans="1:8">
      <c r="A1400" t="s">
        <v>1699</v>
      </c>
      <c r="B1400" t="s">
        <v>23</v>
      </c>
      <c r="C1400">
        <v>3</v>
      </c>
      <c r="D1400">
        <v>743</v>
      </c>
      <c r="E1400">
        <v>1</v>
      </c>
      <c r="F1400" t="s">
        <v>1604</v>
      </c>
      <c r="G1400" t="b">
        <v>0</v>
      </c>
      <c r="H1400" t="b">
        <v>0</v>
      </c>
    </row>
    <row r="1401" spans="1:8">
      <c r="A1401" t="s">
        <v>1700</v>
      </c>
      <c r="B1401" t="s">
        <v>30</v>
      </c>
      <c r="C1401">
        <v>3</v>
      </c>
      <c r="D1401">
        <v>744</v>
      </c>
      <c r="E1401">
        <v>1</v>
      </c>
      <c r="F1401" t="s">
        <v>129</v>
      </c>
      <c r="G1401" t="b">
        <v>0</v>
      </c>
      <c r="H1401" t="b">
        <v>0</v>
      </c>
    </row>
    <row r="1402" spans="1:8">
      <c r="A1402" t="s">
        <v>1700</v>
      </c>
      <c r="B1402" t="s">
        <v>27</v>
      </c>
      <c r="C1402">
        <v>3</v>
      </c>
      <c r="D1402">
        <v>744</v>
      </c>
      <c r="E1402">
        <v>1</v>
      </c>
      <c r="F1402" t="s">
        <v>5573</v>
      </c>
      <c r="G1402" t="b">
        <v>0</v>
      </c>
      <c r="H1402" t="b">
        <v>0</v>
      </c>
    </row>
    <row r="1403" spans="1:8">
      <c r="A1403" t="s">
        <v>1700</v>
      </c>
      <c r="B1403" t="s">
        <v>30</v>
      </c>
      <c r="C1403">
        <v>3</v>
      </c>
      <c r="D1403">
        <v>745</v>
      </c>
      <c r="E1403">
        <v>1</v>
      </c>
      <c r="F1403" t="s">
        <v>1560</v>
      </c>
      <c r="G1403" t="b">
        <v>0</v>
      </c>
      <c r="H1403" t="b">
        <v>0</v>
      </c>
    </row>
    <row r="1404" spans="1:8">
      <c r="A1404" t="s">
        <v>1700</v>
      </c>
      <c r="B1404" t="s">
        <v>30</v>
      </c>
      <c r="C1404">
        <v>2</v>
      </c>
      <c r="D1404">
        <v>746</v>
      </c>
      <c r="E1404">
        <v>1</v>
      </c>
      <c r="F1404" t="s">
        <v>5250</v>
      </c>
      <c r="G1404" t="b">
        <v>0</v>
      </c>
      <c r="H1404" t="b">
        <v>0</v>
      </c>
    </row>
    <row r="1405" spans="1:8">
      <c r="A1405" t="s">
        <v>1702</v>
      </c>
      <c r="B1405" t="s">
        <v>30</v>
      </c>
      <c r="C1405">
        <v>2</v>
      </c>
      <c r="D1405">
        <v>746</v>
      </c>
      <c r="E1405">
        <v>1</v>
      </c>
      <c r="F1405" t="s">
        <v>5671</v>
      </c>
      <c r="G1405" t="b">
        <v>0</v>
      </c>
      <c r="H1405" t="b">
        <v>0</v>
      </c>
    </row>
    <row r="1406" spans="1:8">
      <c r="A1406" t="s">
        <v>1700</v>
      </c>
      <c r="B1406" t="s">
        <v>30</v>
      </c>
      <c r="C1406">
        <v>1</v>
      </c>
      <c r="D1406">
        <v>747</v>
      </c>
      <c r="E1406">
        <v>1</v>
      </c>
      <c r="F1406" t="s">
        <v>167</v>
      </c>
      <c r="G1406" t="b">
        <v>0</v>
      </c>
      <c r="H1406" t="b">
        <v>0</v>
      </c>
    </row>
    <row r="1407" spans="1:8">
      <c r="A1407" t="s">
        <v>1699</v>
      </c>
      <c r="B1407" t="s">
        <v>23</v>
      </c>
      <c r="C1407">
        <v>1</v>
      </c>
      <c r="D1407">
        <v>747</v>
      </c>
      <c r="E1407">
        <v>1</v>
      </c>
      <c r="F1407" t="s">
        <v>1622</v>
      </c>
      <c r="G1407" t="b">
        <v>0</v>
      </c>
      <c r="H1407" t="b">
        <v>0</v>
      </c>
    </row>
    <row r="1408" spans="1:8">
      <c r="A1408" t="s">
        <v>1702</v>
      </c>
      <c r="B1408" t="s">
        <v>27</v>
      </c>
      <c r="C1408">
        <v>4</v>
      </c>
      <c r="D1408">
        <v>748</v>
      </c>
      <c r="E1408">
        <v>2</v>
      </c>
      <c r="F1408" t="s">
        <v>5189</v>
      </c>
      <c r="G1408" t="b">
        <v>0</v>
      </c>
      <c r="H1408" t="b">
        <v>0</v>
      </c>
    </row>
    <row r="1409" spans="1:8">
      <c r="A1409" t="s">
        <v>1702</v>
      </c>
      <c r="B1409" t="s">
        <v>23</v>
      </c>
      <c r="C1409">
        <v>4</v>
      </c>
      <c r="D1409">
        <v>748</v>
      </c>
      <c r="E1409">
        <v>2</v>
      </c>
      <c r="F1409" t="s">
        <v>5844</v>
      </c>
      <c r="G1409" t="b">
        <v>0</v>
      </c>
      <c r="H1409" t="b">
        <v>0</v>
      </c>
    </row>
    <row r="1410" spans="1:8">
      <c r="A1410" t="s">
        <v>1699</v>
      </c>
      <c r="B1410" t="s">
        <v>23</v>
      </c>
      <c r="C1410">
        <v>4</v>
      </c>
      <c r="D1410">
        <v>749</v>
      </c>
      <c r="E1410">
        <v>2</v>
      </c>
      <c r="F1410" t="s">
        <v>4921</v>
      </c>
      <c r="G1410" t="b">
        <v>0</v>
      </c>
      <c r="H1410" t="b">
        <v>0</v>
      </c>
    </row>
    <row r="1411" spans="1:8">
      <c r="A1411" t="s">
        <v>1699</v>
      </c>
      <c r="B1411" t="s">
        <v>226</v>
      </c>
      <c r="C1411">
        <v>4</v>
      </c>
      <c r="D1411">
        <v>749</v>
      </c>
      <c r="E1411">
        <v>2</v>
      </c>
      <c r="F1411" t="s">
        <v>5751</v>
      </c>
      <c r="G1411" t="b">
        <v>0</v>
      </c>
      <c r="H1411" t="b">
        <v>0</v>
      </c>
    </row>
    <row r="1412" spans="1:8">
      <c r="A1412" t="s">
        <v>1700</v>
      </c>
      <c r="B1412" t="s">
        <v>226</v>
      </c>
      <c r="C1412">
        <v>4</v>
      </c>
      <c r="D1412">
        <v>750</v>
      </c>
      <c r="E1412">
        <v>2</v>
      </c>
      <c r="F1412" t="s">
        <v>5788</v>
      </c>
      <c r="G1412" t="b">
        <v>0</v>
      </c>
      <c r="H1412" t="b">
        <v>0</v>
      </c>
    </row>
    <row r="1413" spans="1:8">
      <c r="A1413" t="s">
        <v>1699</v>
      </c>
      <c r="B1413" t="s">
        <v>23</v>
      </c>
      <c r="C1413">
        <v>4</v>
      </c>
      <c r="D1413">
        <v>750</v>
      </c>
      <c r="E1413">
        <v>2</v>
      </c>
      <c r="F1413" t="s">
        <v>4916</v>
      </c>
      <c r="G1413" t="b">
        <v>0</v>
      </c>
      <c r="H1413" t="b">
        <v>0</v>
      </c>
    </row>
    <row r="1414" spans="1:8">
      <c r="A1414" t="s">
        <v>1700</v>
      </c>
      <c r="B1414" t="s">
        <v>30</v>
      </c>
      <c r="C1414">
        <v>2</v>
      </c>
      <c r="D1414">
        <v>751</v>
      </c>
      <c r="E1414">
        <v>2</v>
      </c>
      <c r="F1414" t="s">
        <v>5244</v>
      </c>
      <c r="G1414" t="b">
        <v>0</v>
      </c>
      <c r="H1414" t="b">
        <v>0</v>
      </c>
    </row>
    <row r="1415" spans="1:8">
      <c r="A1415" t="s">
        <v>1702</v>
      </c>
      <c r="B1415" t="s">
        <v>30</v>
      </c>
      <c r="C1415">
        <v>2</v>
      </c>
      <c r="D1415">
        <v>751</v>
      </c>
      <c r="E1415">
        <v>2</v>
      </c>
      <c r="F1415" t="s">
        <v>1546</v>
      </c>
      <c r="G1415" t="b">
        <v>0</v>
      </c>
      <c r="H1415" t="b">
        <v>0</v>
      </c>
    </row>
    <row r="1416" spans="1:8">
      <c r="A1416" t="s">
        <v>1702</v>
      </c>
      <c r="B1416" t="s">
        <v>27</v>
      </c>
      <c r="C1416">
        <v>2</v>
      </c>
      <c r="D1416">
        <v>752</v>
      </c>
      <c r="E1416">
        <v>2</v>
      </c>
      <c r="F1416" t="s">
        <v>211</v>
      </c>
      <c r="G1416" t="b">
        <v>0</v>
      </c>
      <c r="H1416" t="b">
        <v>0</v>
      </c>
    </row>
    <row r="1417" spans="1:8">
      <c r="A1417" t="s">
        <v>1698</v>
      </c>
      <c r="B1417" t="s">
        <v>27</v>
      </c>
      <c r="C1417">
        <v>2</v>
      </c>
      <c r="D1417">
        <v>752</v>
      </c>
      <c r="E1417">
        <v>2</v>
      </c>
      <c r="F1417" t="s">
        <v>134</v>
      </c>
      <c r="G1417" t="b">
        <v>0</v>
      </c>
      <c r="H1417" t="b">
        <v>0</v>
      </c>
    </row>
    <row r="1418" spans="1:8">
      <c r="A1418" t="s">
        <v>1701</v>
      </c>
      <c r="B1418" t="s">
        <v>30</v>
      </c>
      <c r="C1418">
        <v>2</v>
      </c>
      <c r="D1418">
        <v>753</v>
      </c>
      <c r="E1418">
        <v>2</v>
      </c>
      <c r="F1418" t="s">
        <v>166</v>
      </c>
      <c r="G1418" t="b">
        <v>0</v>
      </c>
      <c r="H1418" t="b">
        <v>0</v>
      </c>
    </row>
    <row r="1419" spans="1:8">
      <c r="A1419" t="s">
        <v>1700</v>
      </c>
      <c r="B1419" t="s">
        <v>30</v>
      </c>
      <c r="C1419">
        <v>2</v>
      </c>
      <c r="D1419">
        <v>754</v>
      </c>
      <c r="E1419">
        <v>2</v>
      </c>
      <c r="F1419" t="s">
        <v>173</v>
      </c>
      <c r="G1419" t="b">
        <v>0</v>
      </c>
      <c r="H1419" t="b">
        <v>0</v>
      </c>
    </row>
    <row r="1420" spans="1:8">
      <c r="A1420" t="s">
        <v>1698</v>
      </c>
      <c r="B1420" t="s">
        <v>30</v>
      </c>
      <c r="C1420">
        <v>2</v>
      </c>
      <c r="D1420">
        <v>754</v>
      </c>
      <c r="E1420">
        <v>2</v>
      </c>
      <c r="F1420" t="s">
        <v>167</v>
      </c>
      <c r="G1420" t="b">
        <v>0</v>
      </c>
      <c r="H1420" t="b">
        <v>0</v>
      </c>
    </row>
    <row r="1421" spans="1:8">
      <c r="A1421" t="s">
        <v>1700</v>
      </c>
      <c r="B1421" t="s">
        <v>30</v>
      </c>
      <c r="C1421">
        <v>1</v>
      </c>
      <c r="D1421">
        <v>755</v>
      </c>
      <c r="E1421">
        <v>2</v>
      </c>
      <c r="F1421" t="s">
        <v>167</v>
      </c>
      <c r="G1421" t="b">
        <v>0</v>
      </c>
      <c r="H1421" t="b">
        <v>0</v>
      </c>
    </row>
    <row r="1422" spans="1:8">
      <c r="A1422" t="s">
        <v>1700</v>
      </c>
      <c r="B1422" t="s">
        <v>27</v>
      </c>
      <c r="C1422">
        <v>1</v>
      </c>
      <c r="D1422">
        <v>755</v>
      </c>
      <c r="E1422">
        <v>2</v>
      </c>
      <c r="F1422" t="s">
        <v>134</v>
      </c>
      <c r="G1422" t="b">
        <v>0</v>
      </c>
      <c r="H1422" t="b">
        <v>0</v>
      </c>
    </row>
    <row r="1423" spans="1:8">
      <c r="A1423" t="s">
        <v>1700</v>
      </c>
      <c r="B1423" t="s">
        <v>30</v>
      </c>
      <c r="C1423">
        <v>1</v>
      </c>
      <c r="D1423">
        <v>756</v>
      </c>
      <c r="E1423">
        <v>2</v>
      </c>
      <c r="F1423" t="s">
        <v>166</v>
      </c>
      <c r="G1423" t="b">
        <v>0</v>
      </c>
      <c r="H1423" t="b">
        <v>0</v>
      </c>
    </row>
    <row r="1424" spans="1:8">
      <c r="A1424" t="s">
        <v>1700</v>
      </c>
      <c r="B1424" t="s">
        <v>27</v>
      </c>
      <c r="C1424">
        <v>1</v>
      </c>
      <c r="D1424">
        <v>756</v>
      </c>
      <c r="E1424">
        <v>2</v>
      </c>
      <c r="F1424" t="s">
        <v>177</v>
      </c>
      <c r="G1424" t="b">
        <v>0</v>
      </c>
      <c r="H1424" t="b">
        <v>0</v>
      </c>
    </row>
    <row r="1425" spans="1:8">
      <c r="A1425" t="s">
        <v>1701</v>
      </c>
      <c r="B1425" t="s">
        <v>30</v>
      </c>
      <c r="C1425">
        <v>1</v>
      </c>
      <c r="D1425">
        <v>757</v>
      </c>
      <c r="E1425">
        <v>2</v>
      </c>
      <c r="F1425" t="s">
        <v>161</v>
      </c>
      <c r="G1425" t="b">
        <v>0</v>
      </c>
      <c r="H1425" t="b">
        <v>0</v>
      </c>
    </row>
    <row r="1426" spans="1:8">
      <c r="A1426" t="s">
        <v>1701</v>
      </c>
      <c r="B1426" t="s">
        <v>27</v>
      </c>
      <c r="C1426">
        <v>1</v>
      </c>
      <c r="D1426">
        <v>757</v>
      </c>
      <c r="E1426">
        <v>2</v>
      </c>
      <c r="F1426" t="s">
        <v>190</v>
      </c>
      <c r="G1426" t="b">
        <v>0</v>
      </c>
      <c r="H1426" t="b">
        <v>0</v>
      </c>
    </row>
    <row r="1427" spans="1:8">
      <c r="A1427" t="s">
        <v>1702</v>
      </c>
      <c r="B1427" t="s">
        <v>30</v>
      </c>
      <c r="C1427">
        <v>1</v>
      </c>
      <c r="D1427">
        <v>758</v>
      </c>
      <c r="E1427">
        <v>2</v>
      </c>
      <c r="F1427" t="s">
        <v>160</v>
      </c>
      <c r="G1427" t="b">
        <v>0</v>
      </c>
      <c r="H1427" t="b">
        <v>0</v>
      </c>
    </row>
    <row r="1428" spans="1:8">
      <c r="A1428" t="s">
        <v>1702</v>
      </c>
      <c r="B1428" t="s">
        <v>27</v>
      </c>
      <c r="C1428">
        <v>1</v>
      </c>
      <c r="D1428">
        <v>758</v>
      </c>
      <c r="E1428">
        <v>2</v>
      </c>
      <c r="F1428" t="s">
        <v>219</v>
      </c>
      <c r="G1428" t="b">
        <v>0</v>
      </c>
      <c r="H1428" t="b">
        <v>0</v>
      </c>
    </row>
    <row r="1429" spans="1:8">
      <c r="A1429" t="s">
        <v>1700</v>
      </c>
      <c r="B1429" t="s">
        <v>30</v>
      </c>
      <c r="C1429">
        <v>1</v>
      </c>
      <c r="D1429">
        <v>759</v>
      </c>
      <c r="E1429">
        <v>2</v>
      </c>
      <c r="F1429" t="s">
        <v>169</v>
      </c>
      <c r="G1429" t="b">
        <v>0</v>
      </c>
      <c r="H1429" t="b">
        <v>0</v>
      </c>
    </row>
    <row r="1430" spans="1:8">
      <c r="A1430" t="s">
        <v>1701</v>
      </c>
      <c r="B1430" t="s">
        <v>30</v>
      </c>
      <c r="C1430">
        <v>1</v>
      </c>
      <c r="D1430">
        <v>759</v>
      </c>
      <c r="E1430">
        <v>2</v>
      </c>
      <c r="F1430" t="s">
        <v>162</v>
      </c>
      <c r="G1430" t="b">
        <v>0</v>
      </c>
      <c r="H1430" t="b">
        <v>0</v>
      </c>
    </row>
    <row r="1431" spans="1:8">
      <c r="A1431" t="s">
        <v>1702</v>
      </c>
      <c r="B1431" t="s">
        <v>27</v>
      </c>
      <c r="C1431">
        <v>4</v>
      </c>
      <c r="D1431">
        <v>760</v>
      </c>
      <c r="E1431">
        <v>1</v>
      </c>
      <c r="F1431" t="s">
        <v>1635</v>
      </c>
      <c r="G1431" t="b">
        <v>0</v>
      </c>
      <c r="H1431" t="b">
        <v>0</v>
      </c>
    </row>
    <row r="1432" spans="1:8">
      <c r="A1432" t="s">
        <v>1702</v>
      </c>
      <c r="B1432" t="s">
        <v>23</v>
      </c>
      <c r="C1432">
        <v>4</v>
      </c>
      <c r="D1432">
        <v>760</v>
      </c>
      <c r="E1432">
        <v>1</v>
      </c>
      <c r="F1432" t="s">
        <v>196</v>
      </c>
      <c r="G1432" t="b">
        <v>0</v>
      </c>
      <c r="H1432" t="b">
        <v>0</v>
      </c>
    </row>
    <row r="1433" spans="1:8">
      <c r="A1433" t="s">
        <v>1700</v>
      </c>
      <c r="B1433" t="s">
        <v>226</v>
      </c>
      <c r="C1433">
        <v>4</v>
      </c>
      <c r="D1433">
        <v>761</v>
      </c>
      <c r="E1433">
        <v>1</v>
      </c>
      <c r="F1433" t="s">
        <v>5807</v>
      </c>
      <c r="G1433" t="b">
        <v>0</v>
      </c>
      <c r="H1433" t="b">
        <v>0</v>
      </c>
    </row>
    <row r="1434" spans="1:8">
      <c r="A1434" t="s">
        <v>1700</v>
      </c>
      <c r="B1434" t="s">
        <v>1720</v>
      </c>
      <c r="C1434">
        <v>4</v>
      </c>
      <c r="D1434">
        <v>761</v>
      </c>
      <c r="E1434">
        <v>1</v>
      </c>
      <c r="F1434" t="s">
        <v>5354</v>
      </c>
      <c r="G1434" t="b">
        <v>0</v>
      </c>
      <c r="H1434" t="b">
        <v>0</v>
      </c>
    </row>
    <row r="1435" spans="1:8">
      <c r="A1435" t="s">
        <v>1700</v>
      </c>
      <c r="B1435" t="s">
        <v>23</v>
      </c>
      <c r="C1435">
        <v>4</v>
      </c>
      <c r="D1435">
        <v>762</v>
      </c>
      <c r="E1435">
        <v>1</v>
      </c>
      <c r="F1435" t="s">
        <v>215</v>
      </c>
      <c r="G1435" t="b">
        <v>0</v>
      </c>
      <c r="H1435" t="b">
        <v>0</v>
      </c>
    </row>
    <row r="1436" spans="1:8">
      <c r="A1436" t="s">
        <v>1700</v>
      </c>
      <c r="B1436" t="s">
        <v>226</v>
      </c>
      <c r="C1436">
        <v>4</v>
      </c>
      <c r="D1436">
        <v>762</v>
      </c>
      <c r="E1436">
        <v>1</v>
      </c>
      <c r="F1436" t="s">
        <v>5784</v>
      </c>
      <c r="G1436" t="b">
        <v>0</v>
      </c>
      <c r="H1436" t="b">
        <v>0</v>
      </c>
    </row>
    <row r="1437" spans="1:8">
      <c r="A1437" t="s">
        <v>1700</v>
      </c>
      <c r="B1437" t="s">
        <v>27</v>
      </c>
      <c r="C1437">
        <v>4</v>
      </c>
      <c r="D1437">
        <v>763</v>
      </c>
      <c r="E1437">
        <v>1</v>
      </c>
      <c r="F1437" t="s">
        <v>5608</v>
      </c>
      <c r="G1437" t="b">
        <v>0</v>
      </c>
      <c r="H1437" t="b">
        <v>0</v>
      </c>
    </row>
    <row r="1438" spans="1:8">
      <c r="A1438" t="s">
        <v>1700</v>
      </c>
      <c r="B1438" t="s">
        <v>23</v>
      </c>
      <c r="C1438">
        <v>4</v>
      </c>
      <c r="D1438">
        <v>763</v>
      </c>
      <c r="E1438">
        <v>1</v>
      </c>
      <c r="F1438" t="s">
        <v>4982</v>
      </c>
      <c r="G1438" t="b">
        <v>0</v>
      </c>
      <c r="H1438" t="b">
        <v>0</v>
      </c>
    </row>
    <row r="1439" spans="1:8">
      <c r="A1439" t="s">
        <v>1700</v>
      </c>
      <c r="B1439" t="s">
        <v>23</v>
      </c>
      <c r="C1439">
        <v>3</v>
      </c>
      <c r="D1439">
        <v>764</v>
      </c>
      <c r="E1439">
        <v>1</v>
      </c>
      <c r="F1439" t="s">
        <v>4960</v>
      </c>
      <c r="G1439" t="b">
        <v>0</v>
      </c>
      <c r="H1439" t="b">
        <v>0</v>
      </c>
    </row>
    <row r="1440" spans="1:8">
      <c r="A1440" t="s">
        <v>1700</v>
      </c>
      <c r="B1440" t="s">
        <v>226</v>
      </c>
      <c r="C1440">
        <v>3</v>
      </c>
      <c r="D1440">
        <v>764</v>
      </c>
      <c r="E1440">
        <v>1</v>
      </c>
      <c r="F1440" t="s">
        <v>5774</v>
      </c>
      <c r="G1440" t="b">
        <v>0</v>
      </c>
      <c r="H1440" t="b">
        <v>0</v>
      </c>
    </row>
    <row r="1441" spans="1:8">
      <c r="A1441" t="s">
        <v>1702</v>
      </c>
      <c r="B1441" t="s">
        <v>27</v>
      </c>
      <c r="C1441">
        <v>3</v>
      </c>
      <c r="D1441">
        <v>765</v>
      </c>
      <c r="E1441">
        <v>1</v>
      </c>
      <c r="F1441" t="s">
        <v>5166</v>
      </c>
      <c r="G1441" t="b">
        <v>0</v>
      </c>
      <c r="H1441" t="b">
        <v>0</v>
      </c>
    </row>
    <row r="1442" spans="1:8">
      <c r="A1442" t="s">
        <v>1702</v>
      </c>
      <c r="B1442" t="s">
        <v>23</v>
      </c>
      <c r="C1442">
        <v>3</v>
      </c>
      <c r="D1442">
        <v>765</v>
      </c>
      <c r="E1442">
        <v>1</v>
      </c>
      <c r="F1442" t="s">
        <v>1612</v>
      </c>
      <c r="G1442" t="b">
        <v>0</v>
      </c>
      <c r="H1442" t="b">
        <v>0</v>
      </c>
    </row>
    <row r="1443" spans="1:8">
      <c r="A1443" t="s">
        <v>1702</v>
      </c>
      <c r="B1443" t="s">
        <v>27</v>
      </c>
      <c r="C1443">
        <v>3</v>
      </c>
      <c r="D1443">
        <v>766</v>
      </c>
      <c r="E1443">
        <v>1</v>
      </c>
      <c r="F1443" t="s">
        <v>5181</v>
      </c>
      <c r="G1443" t="b">
        <v>0</v>
      </c>
      <c r="H1443" t="b">
        <v>0</v>
      </c>
    </row>
    <row r="1444" spans="1:8">
      <c r="A1444" t="s">
        <v>1702</v>
      </c>
      <c r="B1444" t="s">
        <v>23</v>
      </c>
      <c r="C1444">
        <v>3</v>
      </c>
      <c r="D1444">
        <v>766</v>
      </c>
      <c r="E1444">
        <v>1</v>
      </c>
      <c r="F1444" t="s">
        <v>5712</v>
      </c>
      <c r="G1444" t="b">
        <v>0</v>
      </c>
      <c r="H1444" t="b">
        <v>0</v>
      </c>
    </row>
    <row r="1445" spans="1:8">
      <c r="A1445" t="s">
        <v>1700</v>
      </c>
      <c r="B1445" t="s">
        <v>27</v>
      </c>
      <c r="C1445">
        <v>2</v>
      </c>
      <c r="D1445">
        <v>767</v>
      </c>
      <c r="E1445">
        <v>1</v>
      </c>
      <c r="F1445" t="s">
        <v>1654</v>
      </c>
      <c r="G1445" t="b">
        <v>0</v>
      </c>
      <c r="H1445" t="b">
        <v>0</v>
      </c>
    </row>
    <row r="1446" spans="1:8">
      <c r="A1446" t="s">
        <v>1700</v>
      </c>
      <c r="B1446" t="s">
        <v>23</v>
      </c>
      <c r="C1446">
        <v>2</v>
      </c>
      <c r="D1446">
        <v>767</v>
      </c>
      <c r="E1446">
        <v>1</v>
      </c>
      <c r="F1446" t="s">
        <v>1610</v>
      </c>
      <c r="G1446" t="b">
        <v>0</v>
      </c>
      <c r="H1446" t="b">
        <v>0</v>
      </c>
    </row>
    <row r="1447" spans="1:8">
      <c r="A1447" t="s">
        <v>1702</v>
      </c>
      <c r="B1447" t="s">
        <v>30</v>
      </c>
      <c r="C1447">
        <v>1</v>
      </c>
      <c r="D1447">
        <v>768</v>
      </c>
      <c r="E1447">
        <v>1</v>
      </c>
      <c r="F1447" t="s">
        <v>5651</v>
      </c>
      <c r="G1447" t="b">
        <v>0</v>
      </c>
      <c r="H1447" t="b">
        <v>0</v>
      </c>
    </row>
    <row r="1448" spans="1:8">
      <c r="A1448" t="s">
        <v>1699</v>
      </c>
      <c r="B1448" t="s">
        <v>23</v>
      </c>
      <c r="C1448">
        <v>1</v>
      </c>
      <c r="D1448">
        <v>768</v>
      </c>
      <c r="E1448">
        <v>1</v>
      </c>
      <c r="F1448" t="s">
        <v>4859</v>
      </c>
      <c r="G1448" t="b">
        <v>0</v>
      </c>
      <c r="H1448" t="b">
        <v>0</v>
      </c>
    </row>
    <row r="1449" spans="1:8">
      <c r="A1449" t="s">
        <v>1702</v>
      </c>
      <c r="B1449" t="s">
        <v>30</v>
      </c>
      <c r="C1449">
        <v>1</v>
      </c>
      <c r="D1449">
        <v>769</v>
      </c>
      <c r="E1449">
        <v>1</v>
      </c>
      <c r="F1449" t="s">
        <v>1540</v>
      </c>
      <c r="G1449" t="b">
        <v>0</v>
      </c>
      <c r="H1449" t="b">
        <v>0</v>
      </c>
    </row>
    <row r="1450" spans="1:8">
      <c r="A1450" t="s">
        <v>1702</v>
      </c>
      <c r="B1450" t="s">
        <v>30</v>
      </c>
      <c r="C1450">
        <v>4</v>
      </c>
      <c r="D1450">
        <v>770</v>
      </c>
      <c r="E1450">
        <v>2</v>
      </c>
      <c r="F1450" t="s">
        <v>165</v>
      </c>
      <c r="G1450" t="b">
        <v>0</v>
      </c>
      <c r="H1450" t="b">
        <v>0</v>
      </c>
    </row>
    <row r="1451" spans="1:8">
      <c r="A1451" t="s">
        <v>1702</v>
      </c>
      <c r="B1451" t="s">
        <v>27</v>
      </c>
      <c r="C1451">
        <v>4</v>
      </c>
      <c r="D1451">
        <v>770</v>
      </c>
      <c r="E1451">
        <v>2</v>
      </c>
      <c r="F1451" t="s">
        <v>186</v>
      </c>
      <c r="G1451" t="b">
        <v>0</v>
      </c>
      <c r="H1451" t="b">
        <v>0</v>
      </c>
    </row>
    <row r="1452" spans="1:8">
      <c r="A1452" t="s">
        <v>1698</v>
      </c>
      <c r="B1452" t="s">
        <v>27</v>
      </c>
      <c r="C1452">
        <v>4</v>
      </c>
      <c r="D1452">
        <v>771</v>
      </c>
      <c r="E1452">
        <v>2</v>
      </c>
      <c r="F1452" t="s">
        <v>1656</v>
      </c>
      <c r="G1452" t="b">
        <v>0</v>
      </c>
      <c r="H1452" t="b">
        <v>0</v>
      </c>
    </row>
    <row r="1453" spans="1:8">
      <c r="A1453" t="s">
        <v>1698</v>
      </c>
      <c r="B1453" t="s">
        <v>23</v>
      </c>
      <c r="C1453">
        <v>4</v>
      </c>
      <c r="D1453">
        <v>771</v>
      </c>
      <c r="E1453">
        <v>2</v>
      </c>
      <c r="F1453" t="s">
        <v>5426</v>
      </c>
      <c r="G1453" t="b">
        <v>0</v>
      </c>
      <c r="H1453" t="b">
        <v>0</v>
      </c>
    </row>
    <row r="1454" spans="1:8">
      <c r="A1454" t="s">
        <v>1702</v>
      </c>
      <c r="B1454" t="s">
        <v>27</v>
      </c>
      <c r="C1454">
        <v>4</v>
      </c>
      <c r="D1454">
        <v>772</v>
      </c>
      <c r="E1454">
        <v>2</v>
      </c>
      <c r="F1454" t="s">
        <v>176</v>
      </c>
      <c r="G1454" t="b">
        <v>0</v>
      </c>
      <c r="H1454" t="b">
        <v>0</v>
      </c>
    </row>
    <row r="1455" spans="1:8">
      <c r="A1455" t="s">
        <v>1702</v>
      </c>
      <c r="B1455" t="s">
        <v>23</v>
      </c>
      <c r="C1455">
        <v>4</v>
      </c>
      <c r="D1455">
        <v>772</v>
      </c>
      <c r="E1455">
        <v>2</v>
      </c>
      <c r="F1455" t="s">
        <v>1534</v>
      </c>
      <c r="G1455" t="b">
        <v>0</v>
      </c>
      <c r="H1455" t="b">
        <v>0</v>
      </c>
    </row>
    <row r="1456" spans="1:8">
      <c r="A1456" t="s">
        <v>1702</v>
      </c>
      <c r="B1456" t="s">
        <v>23</v>
      </c>
      <c r="C1456">
        <v>4</v>
      </c>
      <c r="D1456">
        <v>773</v>
      </c>
      <c r="E1456">
        <v>2</v>
      </c>
      <c r="F1456" t="s">
        <v>1613</v>
      </c>
      <c r="G1456" t="b">
        <v>0</v>
      </c>
      <c r="H1456" t="b">
        <v>0</v>
      </c>
    </row>
    <row r="1457" spans="1:8">
      <c r="A1457" t="s">
        <v>1699</v>
      </c>
      <c r="B1457" t="s">
        <v>23</v>
      </c>
      <c r="C1457">
        <v>4</v>
      </c>
      <c r="D1457">
        <v>773</v>
      </c>
      <c r="E1457">
        <v>2</v>
      </c>
      <c r="F1457" t="s">
        <v>1608</v>
      </c>
      <c r="G1457" t="b">
        <v>0</v>
      </c>
      <c r="H1457" t="b">
        <v>0</v>
      </c>
    </row>
    <row r="1458" spans="1:8">
      <c r="A1458" t="s">
        <v>1700</v>
      </c>
      <c r="B1458" t="s">
        <v>27</v>
      </c>
      <c r="C1458">
        <v>3</v>
      </c>
      <c r="D1458">
        <v>774</v>
      </c>
      <c r="E1458">
        <v>2</v>
      </c>
      <c r="F1458" t="s">
        <v>5566</v>
      </c>
      <c r="G1458" t="b">
        <v>0</v>
      </c>
      <c r="H1458" t="b">
        <v>0</v>
      </c>
    </row>
    <row r="1459" spans="1:8">
      <c r="A1459" t="s">
        <v>1701</v>
      </c>
      <c r="B1459" t="s">
        <v>27</v>
      </c>
      <c r="C1459">
        <v>3</v>
      </c>
      <c r="D1459">
        <v>774</v>
      </c>
      <c r="E1459">
        <v>2</v>
      </c>
      <c r="F1459" t="s">
        <v>5093</v>
      </c>
      <c r="G1459" t="b">
        <v>0</v>
      </c>
      <c r="H1459" t="b">
        <v>0</v>
      </c>
    </row>
    <row r="1460" spans="1:8">
      <c r="A1460" t="s">
        <v>1699</v>
      </c>
      <c r="B1460" t="s">
        <v>23</v>
      </c>
      <c r="C1460">
        <v>3</v>
      </c>
      <c r="D1460">
        <v>775</v>
      </c>
      <c r="E1460">
        <v>2</v>
      </c>
      <c r="F1460" t="s">
        <v>4891</v>
      </c>
      <c r="G1460" t="b">
        <v>0</v>
      </c>
      <c r="H1460" t="b">
        <v>0</v>
      </c>
    </row>
    <row r="1461" spans="1:8">
      <c r="A1461" t="s">
        <v>1699</v>
      </c>
      <c r="B1461" t="s">
        <v>226</v>
      </c>
      <c r="C1461">
        <v>3</v>
      </c>
      <c r="D1461">
        <v>775</v>
      </c>
      <c r="E1461">
        <v>2</v>
      </c>
      <c r="F1461" t="s">
        <v>5731</v>
      </c>
      <c r="G1461" t="b">
        <v>0</v>
      </c>
      <c r="H1461" t="b">
        <v>0</v>
      </c>
    </row>
    <row r="1462" spans="1:8">
      <c r="A1462" t="s">
        <v>1698</v>
      </c>
      <c r="B1462" t="s">
        <v>27</v>
      </c>
      <c r="C1462">
        <v>3</v>
      </c>
      <c r="D1462">
        <v>776</v>
      </c>
      <c r="E1462">
        <v>2</v>
      </c>
      <c r="F1462" t="s">
        <v>5022</v>
      </c>
      <c r="G1462" t="b">
        <v>0</v>
      </c>
      <c r="H1462" t="b">
        <v>0</v>
      </c>
    </row>
    <row r="1463" spans="1:8">
      <c r="A1463" t="s">
        <v>1698</v>
      </c>
      <c r="B1463" t="s">
        <v>23</v>
      </c>
      <c r="C1463">
        <v>3</v>
      </c>
      <c r="D1463">
        <v>776</v>
      </c>
      <c r="E1463">
        <v>2</v>
      </c>
      <c r="F1463" t="s">
        <v>5829</v>
      </c>
      <c r="G1463" t="b">
        <v>0</v>
      </c>
      <c r="H1463" t="b">
        <v>0</v>
      </c>
    </row>
    <row r="1464" spans="1:8">
      <c r="A1464" t="s">
        <v>1702</v>
      </c>
      <c r="B1464" t="s">
        <v>27</v>
      </c>
      <c r="C1464">
        <v>3</v>
      </c>
      <c r="D1464">
        <v>777</v>
      </c>
      <c r="E1464">
        <v>2</v>
      </c>
      <c r="F1464" t="s">
        <v>5160</v>
      </c>
      <c r="G1464" t="b">
        <v>0</v>
      </c>
      <c r="H1464" t="b">
        <v>0</v>
      </c>
    </row>
    <row r="1465" spans="1:8">
      <c r="A1465" t="s">
        <v>1702</v>
      </c>
      <c r="B1465" t="s">
        <v>23</v>
      </c>
      <c r="C1465">
        <v>3</v>
      </c>
      <c r="D1465">
        <v>777</v>
      </c>
      <c r="E1465">
        <v>2</v>
      </c>
      <c r="F1465" t="s">
        <v>5700</v>
      </c>
      <c r="G1465" t="b">
        <v>0</v>
      </c>
      <c r="H1465" t="b">
        <v>0</v>
      </c>
    </row>
    <row r="1466" spans="1:8">
      <c r="A1466" t="s">
        <v>1698</v>
      </c>
      <c r="B1466" t="s">
        <v>30</v>
      </c>
      <c r="C1466">
        <v>3</v>
      </c>
      <c r="D1466">
        <v>778</v>
      </c>
      <c r="E1466">
        <v>2</v>
      </c>
      <c r="F1466" t="s">
        <v>5411</v>
      </c>
      <c r="G1466" t="b">
        <v>0</v>
      </c>
      <c r="H1466" t="b">
        <v>0</v>
      </c>
    </row>
    <row r="1467" spans="1:8">
      <c r="A1467" t="s">
        <v>1698</v>
      </c>
      <c r="B1467" t="s">
        <v>27</v>
      </c>
      <c r="C1467">
        <v>3</v>
      </c>
      <c r="D1467">
        <v>778</v>
      </c>
      <c r="E1467">
        <v>2</v>
      </c>
      <c r="F1467" t="s">
        <v>5019</v>
      </c>
      <c r="G1467" t="b">
        <v>0</v>
      </c>
      <c r="H1467" t="b">
        <v>0</v>
      </c>
    </row>
    <row r="1468" spans="1:8">
      <c r="A1468" t="s">
        <v>1701</v>
      </c>
      <c r="B1468" t="s">
        <v>27</v>
      </c>
      <c r="C1468">
        <v>3</v>
      </c>
      <c r="D1468">
        <v>779</v>
      </c>
      <c r="E1468">
        <v>2</v>
      </c>
      <c r="F1468" t="s">
        <v>5087</v>
      </c>
      <c r="G1468" t="b">
        <v>0</v>
      </c>
      <c r="H1468" t="b">
        <v>0</v>
      </c>
    </row>
    <row r="1469" spans="1:8">
      <c r="A1469" t="s">
        <v>1701</v>
      </c>
      <c r="B1469" t="s">
        <v>23</v>
      </c>
      <c r="C1469">
        <v>3</v>
      </c>
      <c r="D1469">
        <v>779</v>
      </c>
      <c r="E1469">
        <v>2</v>
      </c>
      <c r="F1469" t="s">
        <v>5468</v>
      </c>
      <c r="G1469" t="b">
        <v>0</v>
      </c>
      <c r="H1469" t="b">
        <v>0</v>
      </c>
    </row>
    <row r="1470" spans="1:8">
      <c r="A1470" t="s">
        <v>1702</v>
      </c>
      <c r="B1470" t="s">
        <v>30</v>
      </c>
      <c r="C1470">
        <v>2</v>
      </c>
      <c r="D1470">
        <v>780</v>
      </c>
      <c r="E1470">
        <v>2</v>
      </c>
      <c r="F1470" t="s">
        <v>5662</v>
      </c>
      <c r="G1470" t="b">
        <v>0</v>
      </c>
      <c r="H1470" t="b">
        <v>0</v>
      </c>
    </row>
    <row r="1471" spans="1:8">
      <c r="A1471" t="s">
        <v>1699</v>
      </c>
      <c r="B1471" t="s">
        <v>23</v>
      </c>
      <c r="C1471">
        <v>2</v>
      </c>
      <c r="D1471">
        <v>780</v>
      </c>
      <c r="E1471">
        <v>2</v>
      </c>
      <c r="F1471" t="s">
        <v>4870</v>
      </c>
      <c r="G1471" t="b">
        <v>0</v>
      </c>
      <c r="H1471" t="b">
        <v>0</v>
      </c>
    </row>
    <row r="1472" spans="1:8">
      <c r="A1472" t="s">
        <v>1700</v>
      </c>
      <c r="B1472" t="s">
        <v>30</v>
      </c>
      <c r="C1472">
        <v>2</v>
      </c>
      <c r="D1472">
        <v>781</v>
      </c>
      <c r="E1472">
        <v>2</v>
      </c>
      <c r="F1472" t="s">
        <v>1578</v>
      </c>
      <c r="G1472" t="b">
        <v>0</v>
      </c>
      <c r="H1472" t="b">
        <v>0</v>
      </c>
    </row>
    <row r="1473" spans="1:8">
      <c r="A1473" t="s">
        <v>1700</v>
      </c>
      <c r="B1473" t="s">
        <v>27</v>
      </c>
      <c r="C1473">
        <v>2</v>
      </c>
      <c r="D1473">
        <v>781</v>
      </c>
      <c r="E1473">
        <v>2</v>
      </c>
      <c r="F1473" t="s">
        <v>1649</v>
      </c>
      <c r="G1473" t="b">
        <v>0</v>
      </c>
      <c r="H1473" t="b">
        <v>0</v>
      </c>
    </row>
    <row r="1474" spans="1:8">
      <c r="A1474" t="s">
        <v>1698</v>
      </c>
      <c r="B1474" t="s">
        <v>30</v>
      </c>
      <c r="C1474">
        <v>2</v>
      </c>
      <c r="D1474">
        <v>782</v>
      </c>
      <c r="E1474">
        <v>2</v>
      </c>
      <c r="F1474" t="s">
        <v>5228</v>
      </c>
      <c r="G1474" t="b">
        <v>0</v>
      </c>
      <c r="H1474" t="b">
        <v>0</v>
      </c>
    </row>
    <row r="1475" spans="1:8">
      <c r="A1475" t="s">
        <v>1698</v>
      </c>
      <c r="B1475" t="s">
        <v>27</v>
      </c>
      <c r="C1475">
        <v>2</v>
      </c>
      <c r="D1475">
        <v>782</v>
      </c>
      <c r="E1475">
        <v>2</v>
      </c>
      <c r="F1475" t="s">
        <v>4999</v>
      </c>
      <c r="G1475" t="b">
        <v>0</v>
      </c>
      <c r="H1475" t="b">
        <v>0</v>
      </c>
    </row>
    <row r="1476" spans="1:8">
      <c r="A1476" t="s">
        <v>1701</v>
      </c>
      <c r="B1476" t="s">
        <v>30</v>
      </c>
      <c r="C1476">
        <v>2</v>
      </c>
      <c r="D1476">
        <v>783</v>
      </c>
      <c r="E1476">
        <v>2</v>
      </c>
      <c r="F1476" t="s">
        <v>5450</v>
      </c>
      <c r="G1476" t="b">
        <v>0</v>
      </c>
      <c r="H1476" t="b">
        <v>0</v>
      </c>
    </row>
    <row r="1477" spans="1:8">
      <c r="A1477" t="s">
        <v>1701</v>
      </c>
      <c r="B1477" t="s">
        <v>27</v>
      </c>
      <c r="C1477">
        <v>2</v>
      </c>
      <c r="D1477">
        <v>783</v>
      </c>
      <c r="E1477">
        <v>2</v>
      </c>
      <c r="F1477" t="s">
        <v>1642</v>
      </c>
      <c r="G1477" t="b">
        <v>0</v>
      </c>
      <c r="H1477" t="b">
        <v>0</v>
      </c>
    </row>
    <row r="1478" spans="1:8">
      <c r="A1478" t="s">
        <v>1698</v>
      </c>
      <c r="B1478" t="s">
        <v>30</v>
      </c>
      <c r="C1478">
        <v>2</v>
      </c>
      <c r="D1478">
        <v>784</v>
      </c>
      <c r="E1478">
        <v>2</v>
      </c>
      <c r="F1478" t="s">
        <v>1575</v>
      </c>
      <c r="G1478" t="b">
        <v>0</v>
      </c>
      <c r="H1478" t="b">
        <v>0</v>
      </c>
    </row>
    <row r="1479" spans="1:8">
      <c r="A1479" t="s">
        <v>1699</v>
      </c>
      <c r="B1479" t="s">
        <v>23</v>
      </c>
      <c r="C1479">
        <v>2</v>
      </c>
      <c r="D1479">
        <v>784</v>
      </c>
      <c r="E1479">
        <v>2</v>
      </c>
      <c r="F1479" t="s">
        <v>4867</v>
      </c>
      <c r="G1479" t="b">
        <v>0</v>
      </c>
      <c r="H1479" t="b">
        <v>0</v>
      </c>
    </row>
    <row r="1480" spans="1:8">
      <c r="A1480" t="s">
        <v>1701</v>
      </c>
      <c r="B1480" t="s">
        <v>27</v>
      </c>
      <c r="C1480">
        <v>1</v>
      </c>
      <c r="D1480">
        <v>785</v>
      </c>
      <c r="E1480">
        <v>2</v>
      </c>
      <c r="F1480" t="s">
        <v>5062</v>
      </c>
      <c r="G1480" t="b">
        <v>0</v>
      </c>
      <c r="H1480" t="b">
        <v>0</v>
      </c>
    </row>
    <row r="1481" spans="1:8">
      <c r="A1481" t="s">
        <v>1700</v>
      </c>
      <c r="B1481" t="s">
        <v>27</v>
      </c>
      <c r="C1481">
        <v>1</v>
      </c>
      <c r="D1481">
        <v>786</v>
      </c>
      <c r="E1481">
        <v>2</v>
      </c>
      <c r="F1481" t="s">
        <v>5499</v>
      </c>
      <c r="G1481" t="b">
        <v>0</v>
      </c>
      <c r="H1481" t="b">
        <v>0</v>
      </c>
    </row>
    <row r="1482" spans="1:8">
      <c r="A1482" t="s">
        <v>1700</v>
      </c>
      <c r="B1482" t="s">
        <v>30</v>
      </c>
      <c r="C1482">
        <v>2</v>
      </c>
      <c r="D1482">
        <v>787</v>
      </c>
      <c r="E1482">
        <v>1</v>
      </c>
      <c r="F1482" t="s">
        <v>5265</v>
      </c>
      <c r="G1482" t="b">
        <v>0</v>
      </c>
      <c r="H1482" t="b">
        <v>0</v>
      </c>
    </row>
    <row r="1483" spans="1:8">
      <c r="A1483" t="s">
        <v>1700</v>
      </c>
      <c r="B1483" t="s">
        <v>27</v>
      </c>
      <c r="C1483">
        <v>4</v>
      </c>
      <c r="D1483">
        <v>788</v>
      </c>
      <c r="E1483">
        <v>2</v>
      </c>
      <c r="F1483" t="s">
        <v>5595</v>
      </c>
      <c r="G1483" t="b">
        <v>0</v>
      </c>
      <c r="H1483" t="b">
        <v>0</v>
      </c>
    </row>
    <row r="1484" spans="1:8">
      <c r="A1484" t="s">
        <v>1701</v>
      </c>
      <c r="B1484" t="s">
        <v>30</v>
      </c>
      <c r="C1484">
        <v>4</v>
      </c>
      <c r="D1484">
        <v>788</v>
      </c>
      <c r="E1484">
        <v>2</v>
      </c>
      <c r="F1484" t="s">
        <v>5464</v>
      </c>
      <c r="G1484" t="b">
        <v>0</v>
      </c>
      <c r="H1484" t="b">
        <v>0</v>
      </c>
    </row>
    <row r="1485" spans="1:8">
      <c r="A1485" t="s">
        <v>1702</v>
      </c>
      <c r="B1485" t="s">
        <v>27</v>
      </c>
      <c r="C1485">
        <v>4</v>
      </c>
      <c r="D1485">
        <v>789</v>
      </c>
      <c r="E1485">
        <v>2</v>
      </c>
      <c r="F1485" t="s">
        <v>5194</v>
      </c>
      <c r="G1485" t="b">
        <v>0</v>
      </c>
      <c r="H1485" t="b">
        <v>0</v>
      </c>
    </row>
    <row r="1486" spans="1:8">
      <c r="A1486" t="s">
        <v>1702</v>
      </c>
      <c r="B1486" t="s">
        <v>23</v>
      </c>
      <c r="C1486">
        <v>4</v>
      </c>
      <c r="D1486">
        <v>789</v>
      </c>
      <c r="E1486">
        <v>2</v>
      </c>
      <c r="F1486" t="s">
        <v>5846</v>
      </c>
      <c r="G1486" t="b">
        <v>0</v>
      </c>
      <c r="H1486" t="b">
        <v>0</v>
      </c>
    </row>
    <row r="1487" spans="1:8">
      <c r="A1487" t="s">
        <v>1702</v>
      </c>
      <c r="B1487" t="s">
        <v>30</v>
      </c>
      <c r="C1487">
        <v>3</v>
      </c>
      <c r="D1487">
        <v>790</v>
      </c>
      <c r="E1487">
        <v>2</v>
      </c>
      <c r="F1487" t="s">
        <v>5678</v>
      </c>
      <c r="G1487" t="b">
        <v>0</v>
      </c>
      <c r="H1487" t="b">
        <v>0</v>
      </c>
    </row>
    <row r="1488" spans="1:8">
      <c r="A1488" t="s">
        <v>1702</v>
      </c>
      <c r="B1488" t="s">
        <v>27</v>
      </c>
      <c r="C1488">
        <v>3</v>
      </c>
      <c r="D1488">
        <v>790</v>
      </c>
      <c r="E1488">
        <v>2</v>
      </c>
      <c r="F1488" t="s">
        <v>5167</v>
      </c>
      <c r="G1488" t="b">
        <v>0</v>
      </c>
      <c r="H1488" t="b">
        <v>0</v>
      </c>
    </row>
    <row r="1489" spans="1:8">
      <c r="A1489" t="s">
        <v>1701</v>
      </c>
      <c r="B1489" t="s">
        <v>30</v>
      </c>
      <c r="C1489">
        <v>3</v>
      </c>
      <c r="D1489">
        <v>791</v>
      </c>
      <c r="E1489">
        <v>2</v>
      </c>
      <c r="F1489" t="s">
        <v>5216</v>
      </c>
      <c r="G1489" t="b">
        <v>0</v>
      </c>
      <c r="H1489" t="b">
        <v>0</v>
      </c>
    </row>
    <row r="1490" spans="1:8">
      <c r="A1490" t="s">
        <v>1701</v>
      </c>
      <c r="B1490" t="s">
        <v>27</v>
      </c>
      <c r="C1490">
        <v>3</v>
      </c>
      <c r="D1490">
        <v>791</v>
      </c>
      <c r="E1490">
        <v>2</v>
      </c>
      <c r="F1490" t="s">
        <v>5086</v>
      </c>
      <c r="G1490" t="b">
        <v>0</v>
      </c>
      <c r="H1490" t="b">
        <v>0</v>
      </c>
    </row>
    <row r="1491" spans="1:8">
      <c r="A1491" t="s">
        <v>1702</v>
      </c>
      <c r="B1491" t="s">
        <v>27</v>
      </c>
      <c r="C1491">
        <v>1</v>
      </c>
      <c r="D1491">
        <v>792</v>
      </c>
      <c r="E1491">
        <v>1</v>
      </c>
      <c r="F1491" t="s">
        <v>216</v>
      </c>
      <c r="G1491" t="b">
        <v>0</v>
      </c>
      <c r="H1491" t="b">
        <v>0</v>
      </c>
    </row>
    <row r="1492" spans="1:8">
      <c r="A1492" t="s">
        <v>1698</v>
      </c>
      <c r="B1492" t="s">
        <v>30</v>
      </c>
      <c r="C1492">
        <v>1</v>
      </c>
      <c r="D1492">
        <v>793</v>
      </c>
      <c r="E1492">
        <v>1</v>
      </c>
      <c r="F1492" t="s">
        <v>1568</v>
      </c>
      <c r="G1492" t="b">
        <v>0</v>
      </c>
      <c r="H1492" t="b">
        <v>0</v>
      </c>
    </row>
    <row r="1493" spans="1:8">
      <c r="A1493" t="s">
        <v>1698</v>
      </c>
      <c r="B1493" t="s">
        <v>27</v>
      </c>
      <c r="C1493">
        <v>1</v>
      </c>
      <c r="D1493">
        <v>793</v>
      </c>
      <c r="E1493">
        <v>1</v>
      </c>
      <c r="F1493" t="s">
        <v>5370</v>
      </c>
      <c r="G1493" t="b">
        <v>0</v>
      </c>
      <c r="H1493" t="b">
        <v>0</v>
      </c>
    </row>
    <row r="1494" spans="1:8">
      <c r="A1494" t="s">
        <v>1701</v>
      </c>
      <c r="B1494" t="s">
        <v>30</v>
      </c>
      <c r="C1494">
        <v>3</v>
      </c>
      <c r="D1494">
        <v>794</v>
      </c>
      <c r="E1494">
        <v>2</v>
      </c>
      <c r="F1494" t="s">
        <v>167</v>
      </c>
      <c r="G1494" t="b">
        <v>0</v>
      </c>
      <c r="H1494" t="b">
        <v>0</v>
      </c>
    </row>
    <row r="1495" spans="1:8">
      <c r="A1495" t="s">
        <v>1701</v>
      </c>
      <c r="B1495" t="s">
        <v>27</v>
      </c>
      <c r="C1495">
        <v>3</v>
      </c>
      <c r="D1495">
        <v>794</v>
      </c>
      <c r="E1495">
        <v>2</v>
      </c>
      <c r="F1495" t="s">
        <v>5090</v>
      </c>
      <c r="G1495" t="b">
        <v>0</v>
      </c>
      <c r="H1495" t="b">
        <v>0</v>
      </c>
    </row>
    <row r="1496" spans="1:8">
      <c r="A1496" t="s">
        <v>1700</v>
      </c>
      <c r="B1496" t="s">
        <v>27</v>
      </c>
      <c r="C1496">
        <v>3</v>
      </c>
      <c r="D1496">
        <v>795</v>
      </c>
      <c r="E1496">
        <v>2</v>
      </c>
      <c r="F1496" t="s">
        <v>5558</v>
      </c>
      <c r="G1496" t="b">
        <v>0</v>
      </c>
      <c r="H1496" t="b">
        <v>0</v>
      </c>
    </row>
    <row r="1497" spans="1:8">
      <c r="A1497" t="s">
        <v>1700</v>
      </c>
      <c r="B1497" t="s">
        <v>23</v>
      </c>
      <c r="C1497">
        <v>3</v>
      </c>
      <c r="D1497">
        <v>795</v>
      </c>
      <c r="E1497">
        <v>2</v>
      </c>
      <c r="F1497" t="s">
        <v>4947</v>
      </c>
      <c r="G1497" t="b">
        <v>0</v>
      </c>
      <c r="H1497" t="b">
        <v>0</v>
      </c>
    </row>
    <row r="1498" spans="1:8">
      <c r="A1498" t="s">
        <v>1702</v>
      </c>
      <c r="B1498" t="s">
        <v>30</v>
      </c>
      <c r="C1498">
        <v>2</v>
      </c>
      <c r="D1498">
        <v>796</v>
      </c>
      <c r="E1498">
        <v>2</v>
      </c>
      <c r="F1498" t="s">
        <v>161</v>
      </c>
      <c r="G1498" t="b">
        <v>0</v>
      </c>
      <c r="H1498" t="b">
        <v>0</v>
      </c>
    </row>
    <row r="1499" spans="1:8">
      <c r="A1499" t="s">
        <v>1702</v>
      </c>
      <c r="B1499" t="s">
        <v>27</v>
      </c>
      <c r="C1499">
        <v>2</v>
      </c>
      <c r="D1499">
        <v>796</v>
      </c>
      <c r="E1499">
        <v>2</v>
      </c>
      <c r="F1499" t="s">
        <v>5138</v>
      </c>
      <c r="G1499" t="b">
        <v>0</v>
      </c>
      <c r="H1499" t="b">
        <v>0</v>
      </c>
    </row>
    <row r="1500" spans="1:8">
      <c r="A1500" t="s">
        <v>1702</v>
      </c>
      <c r="B1500" t="s">
        <v>30</v>
      </c>
      <c r="C1500">
        <v>2</v>
      </c>
      <c r="D1500">
        <v>797</v>
      </c>
      <c r="E1500">
        <v>2</v>
      </c>
      <c r="F1500" t="s">
        <v>5652</v>
      </c>
      <c r="G1500" t="b">
        <v>0</v>
      </c>
      <c r="H1500" t="b">
        <v>0</v>
      </c>
    </row>
    <row r="1501" spans="1:8">
      <c r="A1501" t="s">
        <v>1700</v>
      </c>
      <c r="B1501" t="s">
        <v>30</v>
      </c>
      <c r="C1501">
        <v>4</v>
      </c>
      <c r="D1501">
        <v>798</v>
      </c>
      <c r="E1501">
        <v>1</v>
      </c>
      <c r="F1501" t="s">
        <v>5321</v>
      </c>
      <c r="G1501" t="b">
        <v>0</v>
      </c>
      <c r="H1501" t="b">
        <v>0</v>
      </c>
    </row>
    <row r="1502" spans="1:8">
      <c r="A1502" t="s">
        <v>1700</v>
      </c>
      <c r="B1502" t="s">
        <v>27</v>
      </c>
      <c r="C1502">
        <v>4</v>
      </c>
      <c r="D1502">
        <v>798</v>
      </c>
      <c r="E1502">
        <v>1</v>
      </c>
      <c r="F1502" t="s">
        <v>130</v>
      </c>
      <c r="G1502" t="b">
        <v>0</v>
      </c>
      <c r="H1502" t="b">
        <v>0</v>
      </c>
    </row>
    <row r="1503" spans="1:8">
      <c r="A1503" t="s">
        <v>1700</v>
      </c>
      <c r="B1503" t="s">
        <v>30</v>
      </c>
      <c r="C1503">
        <v>4</v>
      </c>
      <c r="D1503">
        <v>799</v>
      </c>
      <c r="E1503">
        <v>1</v>
      </c>
      <c r="F1503" t="s">
        <v>1703</v>
      </c>
      <c r="G1503" t="b">
        <v>0</v>
      </c>
      <c r="H1503" t="b">
        <v>0</v>
      </c>
    </row>
    <row r="1504" spans="1:8">
      <c r="A1504" t="s">
        <v>1700</v>
      </c>
      <c r="B1504" t="s">
        <v>27</v>
      </c>
      <c r="C1504">
        <v>4</v>
      </c>
      <c r="D1504">
        <v>799</v>
      </c>
      <c r="E1504">
        <v>1</v>
      </c>
      <c r="F1504" t="s">
        <v>5617</v>
      </c>
      <c r="G1504" t="b">
        <v>0</v>
      </c>
      <c r="H1504" t="b">
        <v>0</v>
      </c>
    </row>
    <row r="1505" spans="1:8">
      <c r="A1505" t="s">
        <v>1700</v>
      </c>
      <c r="B1505" t="s">
        <v>27</v>
      </c>
      <c r="C1505">
        <v>4</v>
      </c>
      <c r="D1505">
        <v>800</v>
      </c>
      <c r="E1505">
        <v>1</v>
      </c>
      <c r="F1505" t="s">
        <v>5615</v>
      </c>
      <c r="G1505" t="b">
        <v>0</v>
      </c>
      <c r="H1505" t="b">
        <v>0</v>
      </c>
    </row>
    <row r="1506" spans="1:8">
      <c r="A1506" t="s">
        <v>1700</v>
      </c>
      <c r="B1506" t="s">
        <v>23</v>
      </c>
      <c r="C1506">
        <v>4</v>
      </c>
      <c r="D1506">
        <v>800</v>
      </c>
      <c r="E1506">
        <v>1</v>
      </c>
      <c r="F1506" t="s">
        <v>1609</v>
      </c>
      <c r="G1506" t="b">
        <v>0</v>
      </c>
      <c r="H1506" t="b">
        <v>0</v>
      </c>
    </row>
    <row r="1507" spans="1:8">
      <c r="A1507" t="s">
        <v>1700</v>
      </c>
      <c r="B1507" t="s">
        <v>30</v>
      </c>
      <c r="C1507">
        <v>3</v>
      </c>
      <c r="D1507">
        <v>801</v>
      </c>
      <c r="E1507">
        <v>1</v>
      </c>
      <c r="F1507" t="s">
        <v>1559</v>
      </c>
      <c r="G1507" t="b">
        <v>0</v>
      </c>
      <c r="H1507" t="b">
        <v>0</v>
      </c>
    </row>
    <row r="1508" spans="1:8">
      <c r="A1508" t="s">
        <v>1700</v>
      </c>
      <c r="B1508" t="s">
        <v>27</v>
      </c>
      <c r="C1508">
        <v>3</v>
      </c>
      <c r="D1508">
        <v>801</v>
      </c>
      <c r="E1508">
        <v>1</v>
      </c>
      <c r="F1508" t="s">
        <v>5581</v>
      </c>
      <c r="G1508" t="b">
        <v>0</v>
      </c>
      <c r="H1508" t="b">
        <v>0</v>
      </c>
    </row>
    <row r="1509" spans="1:8">
      <c r="A1509" t="s">
        <v>1700</v>
      </c>
      <c r="B1509" t="s">
        <v>30</v>
      </c>
      <c r="C1509">
        <v>2</v>
      </c>
      <c r="D1509">
        <v>802</v>
      </c>
      <c r="E1509">
        <v>1</v>
      </c>
      <c r="F1509" t="s">
        <v>5263</v>
      </c>
      <c r="G1509" t="b">
        <v>0</v>
      </c>
      <c r="H1509" t="b">
        <v>0</v>
      </c>
    </row>
    <row r="1510" spans="1:8">
      <c r="A1510" t="s">
        <v>1700</v>
      </c>
      <c r="B1510" t="s">
        <v>27</v>
      </c>
      <c r="C1510">
        <v>4</v>
      </c>
      <c r="D1510">
        <v>803</v>
      </c>
      <c r="E1510">
        <v>1</v>
      </c>
      <c r="F1510" t="s">
        <v>5631</v>
      </c>
      <c r="G1510" t="b">
        <v>0</v>
      </c>
      <c r="H1510" t="b">
        <v>0</v>
      </c>
    </row>
    <row r="1511" spans="1:8">
      <c r="A1511" t="s">
        <v>1700</v>
      </c>
      <c r="B1511" t="s">
        <v>23</v>
      </c>
      <c r="C1511">
        <v>4</v>
      </c>
      <c r="D1511">
        <v>803</v>
      </c>
      <c r="E1511">
        <v>1</v>
      </c>
      <c r="F1511" t="s">
        <v>4993</v>
      </c>
      <c r="G1511" t="b">
        <v>0</v>
      </c>
      <c r="H1511" t="b">
        <v>0</v>
      </c>
    </row>
    <row r="1512" spans="1:8">
      <c r="A1512" t="s">
        <v>1700</v>
      </c>
      <c r="B1512" t="s">
        <v>27</v>
      </c>
      <c r="C1512">
        <v>4</v>
      </c>
      <c r="D1512">
        <v>804</v>
      </c>
      <c r="E1512">
        <v>1</v>
      </c>
      <c r="F1512" t="s">
        <v>5626</v>
      </c>
      <c r="G1512" t="b">
        <v>0</v>
      </c>
      <c r="H1512" t="b">
        <v>0</v>
      </c>
    </row>
    <row r="1513" spans="1:8">
      <c r="A1513" t="s">
        <v>1700</v>
      </c>
      <c r="B1513" t="s">
        <v>23</v>
      </c>
      <c r="C1513">
        <v>4</v>
      </c>
      <c r="D1513">
        <v>804</v>
      </c>
      <c r="E1513">
        <v>1</v>
      </c>
      <c r="F1513" t="s">
        <v>4986</v>
      </c>
      <c r="G1513" t="b">
        <v>0</v>
      </c>
      <c r="H1513" t="b">
        <v>0</v>
      </c>
    </row>
    <row r="1514" spans="1:8">
      <c r="A1514" t="s">
        <v>1700</v>
      </c>
      <c r="B1514" t="s">
        <v>27</v>
      </c>
      <c r="C1514">
        <v>4</v>
      </c>
      <c r="D1514">
        <v>805</v>
      </c>
      <c r="E1514">
        <v>1</v>
      </c>
      <c r="F1514" t="s">
        <v>5613</v>
      </c>
      <c r="G1514" t="b">
        <v>0</v>
      </c>
      <c r="H1514" t="b">
        <v>0</v>
      </c>
    </row>
    <row r="1515" spans="1:8">
      <c r="A1515" t="s">
        <v>1700</v>
      </c>
      <c r="B1515" t="s">
        <v>23</v>
      </c>
      <c r="C1515">
        <v>4</v>
      </c>
      <c r="D1515">
        <v>805</v>
      </c>
      <c r="E1515">
        <v>1</v>
      </c>
      <c r="F1515" t="s">
        <v>4989</v>
      </c>
      <c r="G1515" t="b">
        <v>0</v>
      </c>
      <c r="H1515" t="b">
        <v>0</v>
      </c>
    </row>
    <row r="1516" spans="1:8">
      <c r="A1516" t="s">
        <v>1700</v>
      </c>
      <c r="B1516" t="s">
        <v>27</v>
      </c>
      <c r="C1516">
        <v>4</v>
      </c>
      <c r="D1516">
        <v>806</v>
      </c>
      <c r="E1516">
        <v>1</v>
      </c>
      <c r="F1516" t="s">
        <v>5625</v>
      </c>
      <c r="G1516" t="b">
        <v>0</v>
      </c>
      <c r="H1516" t="b">
        <v>0</v>
      </c>
    </row>
    <row r="1517" spans="1:8">
      <c r="A1517" t="s">
        <v>1700</v>
      </c>
      <c r="B1517" t="s">
        <v>23</v>
      </c>
      <c r="C1517">
        <v>4</v>
      </c>
      <c r="D1517">
        <v>806</v>
      </c>
      <c r="E1517">
        <v>1</v>
      </c>
      <c r="F1517" t="s">
        <v>4985</v>
      </c>
      <c r="G1517" t="b">
        <v>0</v>
      </c>
      <c r="H1517" t="b">
        <v>0</v>
      </c>
    </row>
    <row r="1518" spans="1:8">
      <c r="A1518" t="s">
        <v>1698</v>
      </c>
      <c r="B1518" t="s">
        <v>30</v>
      </c>
      <c r="C1518">
        <v>4</v>
      </c>
      <c r="D1518">
        <v>807</v>
      </c>
      <c r="E1518">
        <v>1</v>
      </c>
      <c r="F1518" t="s">
        <v>5824</v>
      </c>
      <c r="G1518" t="b">
        <v>0</v>
      </c>
      <c r="H1518" t="b">
        <v>0</v>
      </c>
    </row>
    <row r="1519" spans="1:8">
      <c r="A1519" t="s">
        <v>1698</v>
      </c>
      <c r="B1519" t="s">
        <v>27</v>
      </c>
      <c r="C1519">
        <v>4</v>
      </c>
      <c r="D1519">
        <v>807</v>
      </c>
      <c r="E1519">
        <v>1</v>
      </c>
      <c r="F1519" t="s">
        <v>5056</v>
      </c>
      <c r="G1519" t="b">
        <v>0</v>
      </c>
      <c r="H1519" t="b">
        <v>0</v>
      </c>
    </row>
    <row r="1520" spans="1:8">
      <c r="A1520" t="s">
        <v>1702</v>
      </c>
      <c r="B1520" t="s">
        <v>27</v>
      </c>
      <c r="C1520">
        <v>4</v>
      </c>
      <c r="D1520">
        <v>808</v>
      </c>
      <c r="E1520">
        <v>1</v>
      </c>
      <c r="F1520" t="s">
        <v>5198</v>
      </c>
      <c r="G1520" t="b">
        <v>0</v>
      </c>
      <c r="H1520" t="b">
        <v>0</v>
      </c>
    </row>
    <row r="1521" spans="1:8">
      <c r="A1521" t="s">
        <v>1702</v>
      </c>
      <c r="B1521" t="s">
        <v>23</v>
      </c>
      <c r="C1521">
        <v>4</v>
      </c>
      <c r="D1521">
        <v>808</v>
      </c>
      <c r="E1521">
        <v>1</v>
      </c>
      <c r="F1521" t="s">
        <v>5720</v>
      </c>
      <c r="G1521" t="b">
        <v>0</v>
      </c>
      <c r="H1521" t="b">
        <v>0</v>
      </c>
    </row>
    <row r="1522" spans="1:8">
      <c r="A1522" t="s">
        <v>1701</v>
      </c>
      <c r="B1522" t="s">
        <v>30</v>
      </c>
      <c r="C1522">
        <v>4</v>
      </c>
      <c r="D1522">
        <v>809</v>
      </c>
      <c r="E1522">
        <v>1</v>
      </c>
      <c r="F1522" t="s">
        <v>5466</v>
      </c>
      <c r="G1522" t="b">
        <v>0</v>
      </c>
      <c r="H1522" t="b">
        <v>0</v>
      </c>
    </row>
    <row r="1523" spans="1:8">
      <c r="A1523" t="s">
        <v>1701</v>
      </c>
      <c r="B1523" t="s">
        <v>27</v>
      </c>
      <c r="C1523">
        <v>4</v>
      </c>
      <c r="D1523">
        <v>809</v>
      </c>
      <c r="E1523">
        <v>1</v>
      </c>
      <c r="F1523" t="s">
        <v>5119</v>
      </c>
      <c r="G1523" t="b">
        <v>0</v>
      </c>
      <c r="H1523" t="b">
        <v>0</v>
      </c>
    </row>
    <row r="1524" spans="1:8">
      <c r="A1524" t="s">
        <v>1700</v>
      </c>
      <c r="B1524" t="s">
        <v>30</v>
      </c>
      <c r="C1524">
        <v>4</v>
      </c>
      <c r="D1524">
        <v>810</v>
      </c>
      <c r="E1524">
        <v>1</v>
      </c>
      <c r="F1524" t="s">
        <v>5319</v>
      </c>
      <c r="G1524" t="b">
        <v>0</v>
      </c>
      <c r="H1524" t="b">
        <v>0</v>
      </c>
    </row>
    <row r="1525" spans="1:8">
      <c r="A1525" t="s">
        <v>1700</v>
      </c>
      <c r="B1525" t="s">
        <v>27</v>
      </c>
      <c r="C1525">
        <v>4</v>
      </c>
      <c r="D1525">
        <v>810</v>
      </c>
      <c r="E1525">
        <v>1</v>
      </c>
      <c r="F1525" t="s">
        <v>5603</v>
      </c>
      <c r="G1525" t="b">
        <v>0</v>
      </c>
      <c r="H1525" t="b">
        <v>0</v>
      </c>
    </row>
    <row r="1526" spans="1:8">
      <c r="A1526" t="s">
        <v>1700</v>
      </c>
      <c r="B1526" t="s">
        <v>30</v>
      </c>
      <c r="C1526">
        <v>4</v>
      </c>
      <c r="D1526">
        <v>811</v>
      </c>
      <c r="E1526">
        <v>1</v>
      </c>
      <c r="F1526" t="s">
        <v>5330</v>
      </c>
      <c r="G1526" t="b">
        <v>0</v>
      </c>
      <c r="H1526" t="b">
        <v>0</v>
      </c>
    </row>
    <row r="1527" spans="1:8">
      <c r="A1527" t="s">
        <v>1702</v>
      </c>
      <c r="B1527" t="s">
        <v>27</v>
      </c>
      <c r="C1527">
        <v>3</v>
      </c>
      <c r="D1527">
        <v>812</v>
      </c>
      <c r="E1527">
        <v>1</v>
      </c>
      <c r="F1527" t="s">
        <v>5177</v>
      </c>
      <c r="G1527" t="b">
        <v>0</v>
      </c>
      <c r="H1527" t="b">
        <v>0</v>
      </c>
    </row>
    <row r="1528" spans="1:8">
      <c r="A1528" t="s">
        <v>1702</v>
      </c>
      <c r="B1528" t="s">
        <v>23</v>
      </c>
      <c r="C1528">
        <v>3</v>
      </c>
      <c r="D1528">
        <v>812</v>
      </c>
      <c r="E1528">
        <v>1</v>
      </c>
      <c r="F1528" t="s">
        <v>5709</v>
      </c>
      <c r="G1528" t="b">
        <v>0</v>
      </c>
      <c r="H1528" t="b">
        <v>0</v>
      </c>
    </row>
    <row r="1529" spans="1:8">
      <c r="A1529" t="s">
        <v>1702</v>
      </c>
      <c r="B1529" t="s">
        <v>30</v>
      </c>
      <c r="C1529">
        <v>3</v>
      </c>
      <c r="D1529">
        <v>813</v>
      </c>
      <c r="E1529">
        <v>1</v>
      </c>
      <c r="F1529" t="s">
        <v>5687</v>
      </c>
      <c r="G1529" t="b">
        <v>0</v>
      </c>
      <c r="H1529" t="b">
        <v>0</v>
      </c>
    </row>
    <row r="1530" spans="1:8">
      <c r="A1530" t="s">
        <v>1699</v>
      </c>
      <c r="B1530" t="s">
        <v>23</v>
      </c>
      <c r="C1530">
        <v>3</v>
      </c>
      <c r="D1530">
        <v>813</v>
      </c>
      <c r="E1530">
        <v>1</v>
      </c>
      <c r="F1530" t="s">
        <v>4911</v>
      </c>
      <c r="G1530" t="b">
        <v>0</v>
      </c>
      <c r="H1530" t="b">
        <v>0</v>
      </c>
    </row>
    <row r="1531" spans="1:8">
      <c r="A1531" t="s">
        <v>1700</v>
      </c>
      <c r="B1531" t="s">
        <v>27</v>
      </c>
      <c r="C1531">
        <v>3</v>
      </c>
      <c r="D1531">
        <v>814</v>
      </c>
      <c r="E1531">
        <v>1</v>
      </c>
      <c r="F1531" t="s">
        <v>5574</v>
      </c>
      <c r="G1531" t="b">
        <v>0</v>
      </c>
      <c r="H1531" t="b">
        <v>0</v>
      </c>
    </row>
    <row r="1532" spans="1:8">
      <c r="A1532" t="s">
        <v>1702</v>
      </c>
      <c r="B1532" t="s">
        <v>27</v>
      </c>
      <c r="C1532">
        <v>3</v>
      </c>
      <c r="D1532">
        <v>814</v>
      </c>
      <c r="E1532">
        <v>1</v>
      </c>
      <c r="F1532" t="s">
        <v>5178</v>
      </c>
      <c r="G1532" t="b">
        <v>0</v>
      </c>
      <c r="H1532" t="b">
        <v>0</v>
      </c>
    </row>
    <row r="1533" spans="1:8">
      <c r="A1533" t="s">
        <v>1700</v>
      </c>
      <c r="B1533" t="s">
        <v>30</v>
      </c>
      <c r="C1533">
        <v>3</v>
      </c>
      <c r="D1533">
        <v>815</v>
      </c>
      <c r="E1533">
        <v>1</v>
      </c>
      <c r="F1533" t="s">
        <v>1583</v>
      </c>
      <c r="G1533" t="b">
        <v>0</v>
      </c>
      <c r="H1533" t="b">
        <v>0</v>
      </c>
    </row>
    <row r="1534" spans="1:8">
      <c r="A1534" t="s">
        <v>1700</v>
      </c>
      <c r="B1534" t="s">
        <v>27</v>
      </c>
      <c r="C1534">
        <v>3</v>
      </c>
      <c r="D1534">
        <v>815</v>
      </c>
      <c r="E1534">
        <v>1</v>
      </c>
      <c r="F1534" t="s">
        <v>184</v>
      </c>
      <c r="G1534" t="b">
        <v>0</v>
      </c>
      <c r="H1534" t="b">
        <v>0</v>
      </c>
    </row>
    <row r="1535" spans="1:8">
      <c r="A1535" t="s">
        <v>1700</v>
      </c>
      <c r="B1535" t="s">
        <v>27</v>
      </c>
      <c r="C1535">
        <v>3</v>
      </c>
      <c r="D1535">
        <v>816</v>
      </c>
      <c r="E1535">
        <v>1</v>
      </c>
      <c r="F1535" t="s">
        <v>5578</v>
      </c>
      <c r="G1535" t="b">
        <v>0</v>
      </c>
      <c r="H1535" t="b">
        <v>0</v>
      </c>
    </row>
    <row r="1536" spans="1:8">
      <c r="A1536" t="s">
        <v>1698</v>
      </c>
      <c r="B1536" t="s">
        <v>30</v>
      </c>
      <c r="C1536">
        <v>3</v>
      </c>
      <c r="D1536">
        <v>816</v>
      </c>
      <c r="E1536">
        <v>1</v>
      </c>
      <c r="F1536" t="s">
        <v>5412</v>
      </c>
      <c r="G1536" t="b">
        <v>0</v>
      </c>
      <c r="H1536" t="b">
        <v>0</v>
      </c>
    </row>
    <row r="1537" spans="1:8">
      <c r="A1537" t="s">
        <v>1700</v>
      </c>
      <c r="B1537" t="s">
        <v>30</v>
      </c>
      <c r="C1537">
        <v>2</v>
      </c>
      <c r="D1537">
        <v>817</v>
      </c>
      <c r="E1537">
        <v>1</v>
      </c>
      <c r="F1537" t="s">
        <v>5272</v>
      </c>
      <c r="G1537" t="b">
        <v>0</v>
      </c>
      <c r="H1537" t="b">
        <v>0</v>
      </c>
    </row>
    <row r="1538" spans="1:8">
      <c r="A1538" t="s">
        <v>1700</v>
      </c>
      <c r="B1538" t="s">
        <v>27</v>
      </c>
      <c r="C1538">
        <v>2</v>
      </c>
      <c r="D1538">
        <v>817</v>
      </c>
      <c r="E1538">
        <v>1</v>
      </c>
      <c r="F1538" t="s">
        <v>5548</v>
      </c>
      <c r="G1538" t="b">
        <v>0</v>
      </c>
      <c r="H1538" t="b">
        <v>0</v>
      </c>
    </row>
    <row r="1539" spans="1:8">
      <c r="A1539" t="s">
        <v>1700</v>
      </c>
      <c r="B1539" t="s">
        <v>27</v>
      </c>
      <c r="C1539">
        <v>2</v>
      </c>
      <c r="D1539">
        <v>818</v>
      </c>
      <c r="E1539">
        <v>1</v>
      </c>
      <c r="F1539" t="s">
        <v>5044</v>
      </c>
      <c r="G1539" t="b">
        <v>0</v>
      </c>
      <c r="H1539" t="b">
        <v>0</v>
      </c>
    </row>
    <row r="1540" spans="1:8">
      <c r="A1540" t="s">
        <v>1700</v>
      </c>
      <c r="B1540" t="s">
        <v>23</v>
      </c>
      <c r="C1540">
        <v>2</v>
      </c>
      <c r="D1540">
        <v>818</v>
      </c>
      <c r="E1540">
        <v>1</v>
      </c>
      <c r="F1540" t="s">
        <v>4939</v>
      </c>
      <c r="G1540" t="b">
        <v>0</v>
      </c>
      <c r="H1540" t="b">
        <v>0</v>
      </c>
    </row>
    <row r="1541" spans="1:8">
      <c r="A1541" t="s">
        <v>1700</v>
      </c>
      <c r="B1541" t="s">
        <v>30</v>
      </c>
      <c r="C1541">
        <v>1</v>
      </c>
      <c r="D1541">
        <v>819</v>
      </c>
      <c r="E1541">
        <v>1</v>
      </c>
      <c r="F1541" t="s">
        <v>5237</v>
      </c>
      <c r="G1541" t="b">
        <v>0</v>
      </c>
      <c r="H1541" t="b">
        <v>0</v>
      </c>
    </row>
    <row r="1542" spans="1:8">
      <c r="A1542" t="s">
        <v>1700</v>
      </c>
      <c r="B1542" t="s">
        <v>27</v>
      </c>
      <c r="C1542">
        <v>1</v>
      </c>
      <c r="D1542">
        <v>819</v>
      </c>
      <c r="E1542">
        <v>1</v>
      </c>
      <c r="F1542" t="s">
        <v>5514</v>
      </c>
      <c r="G1542" t="b">
        <v>0</v>
      </c>
      <c r="H1542" t="b">
        <v>0</v>
      </c>
    </row>
    <row r="1543" spans="1:8">
      <c r="A1543" t="s">
        <v>1699</v>
      </c>
      <c r="B1543" t="s">
        <v>23</v>
      </c>
      <c r="C1543">
        <v>1</v>
      </c>
      <c r="D1543">
        <v>820</v>
      </c>
      <c r="E1543">
        <v>1</v>
      </c>
      <c r="F1543" t="s">
        <v>4857</v>
      </c>
      <c r="G1543" t="b">
        <v>0</v>
      </c>
      <c r="H1543" t="b">
        <v>0</v>
      </c>
    </row>
    <row r="1544" spans="1:8">
      <c r="A1544" t="s">
        <v>1700</v>
      </c>
      <c r="B1544" t="s">
        <v>27</v>
      </c>
      <c r="C1544">
        <v>4</v>
      </c>
      <c r="D1544">
        <v>821</v>
      </c>
      <c r="E1544">
        <v>2</v>
      </c>
      <c r="F1544" t="s">
        <v>5601</v>
      </c>
      <c r="G1544" t="b">
        <v>0</v>
      </c>
      <c r="H1544" t="b">
        <v>0</v>
      </c>
    </row>
    <row r="1545" spans="1:8">
      <c r="A1545" t="s">
        <v>1700</v>
      </c>
      <c r="B1545" t="s">
        <v>23</v>
      </c>
      <c r="C1545">
        <v>4</v>
      </c>
      <c r="D1545">
        <v>821</v>
      </c>
      <c r="E1545">
        <v>2</v>
      </c>
      <c r="F1545" t="s">
        <v>4978</v>
      </c>
      <c r="G1545" t="b">
        <v>0</v>
      </c>
      <c r="H1545" t="b">
        <v>0</v>
      </c>
    </row>
    <row r="1546" spans="1:8">
      <c r="A1546" t="s">
        <v>1700</v>
      </c>
      <c r="B1546" t="s">
        <v>23</v>
      </c>
      <c r="C1546">
        <v>4</v>
      </c>
      <c r="D1546">
        <v>822</v>
      </c>
      <c r="E1546">
        <v>2</v>
      </c>
      <c r="F1546" t="s">
        <v>4911</v>
      </c>
      <c r="G1546" t="b">
        <v>0</v>
      </c>
      <c r="H1546" t="b">
        <v>0</v>
      </c>
    </row>
    <row r="1547" spans="1:8">
      <c r="A1547" t="s">
        <v>1700</v>
      </c>
      <c r="B1547" t="s">
        <v>226</v>
      </c>
      <c r="C1547">
        <v>4</v>
      </c>
      <c r="D1547">
        <v>822</v>
      </c>
      <c r="E1547">
        <v>2</v>
      </c>
      <c r="F1547" t="s">
        <v>5790</v>
      </c>
      <c r="G1547" t="b">
        <v>0</v>
      </c>
      <c r="H1547" t="b">
        <v>0</v>
      </c>
    </row>
    <row r="1548" spans="1:8">
      <c r="A1548" t="s">
        <v>1700</v>
      </c>
      <c r="B1548" t="s">
        <v>27</v>
      </c>
      <c r="C1548">
        <v>4</v>
      </c>
      <c r="D1548">
        <v>823</v>
      </c>
      <c r="E1548">
        <v>2</v>
      </c>
      <c r="F1548" t="s">
        <v>5596</v>
      </c>
      <c r="G1548" t="b">
        <v>0</v>
      </c>
      <c r="H1548" t="b">
        <v>0</v>
      </c>
    </row>
    <row r="1549" spans="1:8">
      <c r="A1549" t="s">
        <v>1698</v>
      </c>
      <c r="B1549" t="s">
        <v>27</v>
      </c>
      <c r="C1549">
        <v>4</v>
      </c>
      <c r="D1549">
        <v>823</v>
      </c>
      <c r="E1549">
        <v>2</v>
      </c>
      <c r="F1549" t="s">
        <v>5047</v>
      </c>
      <c r="G1549" t="b">
        <v>0</v>
      </c>
      <c r="H1549" t="b">
        <v>0</v>
      </c>
    </row>
    <row r="1550" spans="1:8">
      <c r="A1550" t="s">
        <v>1700</v>
      </c>
      <c r="B1550" t="s">
        <v>30</v>
      </c>
      <c r="C1550">
        <v>4</v>
      </c>
      <c r="D1550">
        <v>824</v>
      </c>
      <c r="E1550">
        <v>2</v>
      </c>
      <c r="F1550" t="s">
        <v>5314</v>
      </c>
      <c r="G1550" t="b">
        <v>0</v>
      </c>
      <c r="H1550" t="b">
        <v>0</v>
      </c>
    </row>
    <row r="1551" spans="1:8">
      <c r="A1551" t="s">
        <v>1701</v>
      </c>
      <c r="B1551" t="s">
        <v>30</v>
      </c>
      <c r="C1551">
        <v>4</v>
      </c>
      <c r="D1551">
        <v>824</v>
      </c>
      <c r="E1551">
        <v>2</v>
      </c>
      <c r="F1551" t="s">
        <v>1603</v>
      </c>
      <c r="G1551" t="b">
        <v>0</v>
      </c>
      <c r="H1551" t="b">
        <v>0</v>
      </c>
    </row>
    <row r="1552" spans="1:8">
      <c r="A1552" t="s">
        <v>1700</v>
      </c>
      <c r="B1552" t="s">
        <v>30</v>
      </c>
      <c r="C1552">
        <v>3</v>
      </c>
      <c r="D1552">
        <v>825</v>
      </c>
      <c r="E1552">
        <v>2</v>
      </c>
      <c r="F1552" t="s">
        <v>5281</v>
      </c>
      <c r="G1552" t="b">
        <v>0</v>
      </c>
      <c r="H1552" t="b">
        <v>0</v>
      </c>
    </row>
    <row r="1553" spans="1:8">
      <c r="A1553" t="s">
        <v>1698</v>
      </c>
      <c r="B1553" t="s">
        <v>30</v>
      </c>
      <c r="C1553">
        <v>3</v>
      </c>
      <c r="D1553">
        <v>825</v>
      </c>
      <c r="E1553">
        <v>2</v>
      </c>
      <c r="F1553" t="s">
        <v>5404</v>
      </c>
      <c r="G1553" t="b">
        <v>0</v>
      </c>
      <c r="H1553" t="b">
        <v>0</v>
      </c>
    </row>
    <row r="1554" spans="1:8">
      <c r="A1554" t="s">
        <v>1700</v>
      </c>
      <c r="B1554" t="s">
        <v>30</v>
      </c>
      <c r="C1554">
        <v>3</v>
      </c>
      <c r="D1554">
        <v>826</v>
      </c>
      <c r="E1554">
        <v>2</v>
      </c>
      <c r="F1554" t="s">
        <v>5294</v>
      </c>
      <c r="G1554" t="b">
        <v>0</v>
      </c>
      <c r="H1554" t="b">
        <v>0</v>
      </c>
    </row>
    <row r="1555" spans="1:8">
      <c r="A1555" t="s">
        <v>1700</v>
      </c>
      <c r="B1555" t="s">
        <v>27</v>
      </c>
      <c r="C1555">
        <v>3</v>
      </c>
      <c r="D1555">
        <v>826</v>
      </c>
      <c r="E1555">
        <v>2</v>
      </c>
      <c r="F1555" t="s">
        <v>5561</v>
      </c>
      <c r="G1555" t="b">
        <v>0</v>
      </c>
      <c r="H1555" t="b">
        <v>0</v>
      </c>
    </row>
    <row r="1556" spans="1:8">
      <c r="A1556" t="s">
        <v>1701</v>
      </c>
      <c r="B1556" t="s">
        <v>27</v>
      </c>
      <c r="C1556">
        <v>3</v>
      </c>
      <c r="D1556">
        <v>827</v>
      </c>
      <c r="E1556">
        <v>2</v>
      </c>
      <c r="F1556" t="s">
        <v>5091</v>
      </c>
      <c r="G1556" t="b">
        <v>0</v>
      </c>
      <c r="H1556" t="b">
        <v>0</v>
      </c>
    </row>
    <row r="1557" spans="1:8">
      <c r="A1557" t="s">
        <v>1701</v>
      </c>
      <c r="B1557" t="s">
        <v>23</v>
      </c>
      <c r="C1557">
        <v>3</v>
      </c>
      <c r="D1557">
        <v>827</v>
      </c>
      <c r="E1557">
        <v>2</v>
      </c>
      <c r="F1557" t="s">
        <v>5471</v>
      </c>
      <c r="G1557" t="b">
        <v>0</v>
      </c>
      <c r="H1557" t="b">
        <v>0</v>
      </c>
    </row>
    <row r="1558" spans="1:8">
      <c r="A1558" t="s">
        <v>1702</v>
      </c>
      <c r="B1558" t="s">
        <v>30</v>
      </c>
      <c r="C1558">
        <v>3</v>
      </c>
      <c r="D1558">
        <v>828</v>
      </c>
      <c r="E1558">
        <v>2</v>
      </c>
      <c r="F1558" t="s">
        <v>5680</v>
      </c>
      <c r="G1558" t="b">
        <v>0</v>
      </c>
      <c r="H1558" t="b">
        <v>0</v>
      </c>
    </row>
    <row r="1559" spans="1:8">
      <c r="A1559" t="s">
        <v>1702</v>
      </c>
      <c r="B1559" t="s">
        <v>27</v>
      </c>
      <c r="C1559">
        <v>3</v>
      </c>
      <c r="D1559">
        <v>828</v>
      </c>
      <c r="E1559">
        <v>2</v>
      </c>
      <c r="F1559" t="s">
        <v>5161</v>
      </c>
      <c r="G1559" t="b">
        <v>0</v>
      </c>
      <c r="H1559" t="b">
        <v>0</v>
      </c>
    </row>
    <row r="1560" spans="1:8">
      <c r="A1560" t="s">
        <v>1700</v>
      </c>
      <c r="B1560" t="s">
        <v>27</v>
      </c>
      <c r="C1560">
        <v>2</v>
      </c>
      <c r="D1560">
        <v>829</v>
      </c>
      <c r="E1560">
        <v>2</v>
      </c>
      <c r="F1560" t="s">
        <v>5521</v>
      </c>
      <c r="G1560" t="b">
        <v>0</v>
      </c>
      <c r="H1560" t="b">
        <v>0</v>
      </c>
    </row>
    <row r="1561" spans="1:8">
      <c r="A1561" t="s">
        <v>1700</v>
      </c>
      <c r="B1561" t="s">
        <v>30</v>
      </c>
      <c r="C1561">
        <v>2</v>
      </c>
      <c r="D1561">
        <v>830</v>
      </c>
      <c r="E1561">
        <v>2</v>
      </c>
      <c r="F1561" t="s">
        <v>5256</v>
      </c>
      <c r="G1561" t="b">
        <v>0</v>
      </c>
      <c r="H1561" t="b">
        <v>0</v>
      </c>
    </row>
    <row r="1562" spans="1:8">
      <c r="A1562" t="s">
        <v>1700</v>
      </c>
      <c r="B1562" t="s">
        <v>27</v>
      </c>
      <c r="C1562">
        <v>2</v>
      </c>
      <c r="D1562">
        <v>830</v>
      </c>
      <c r="E1562">
        <v>2</v>
      </c>
      <c r="F1562" t="s">
        <v>5523</v>
      </c>
      <c r="G1562" t="b">
        <v>0</v>
      </c>
      <c r="H1562" t="b">
        <v>0</v>
      </c>
    </row>
    <row r="1563" spans="1:8">
      <c r="A1563" t="s">
        <v>1701</v>
      </c>
      <c r="B1563" t="s">
        <v>27</v>
      </c>
      <c r="C1563">
        <v>1</v>
      </c>
      <c r="D1563">
        <v>831</v>
      </c>
      <c r="E1563">
        <v>2</v>
      </c>
      <c r="F1563" t="s">
        <v>5060</v>
      </c>
      <c r="G1563" t="b">
        <v>0</v>
      </c>
      <c r="H1563" t="b">
        <v>0</v>
      </c>
    </row>
    <row r="1564" spans="1:8">
      <c r="A1564" t="s">
        <v>1700</v>
      </c>
      <c r="B1564" t="s">
        <v>30</v>
      </c>
      <c r="C1564">
        <v>4</v>
      </c>
      <c r="D1564">
        <v>832</v>
      </c>
      <c r="E1564">
        <v>1</v>
      </c>
      <c r="F1564" t="s">
        <v>1585</v>
      </c>
      <c r="G1564" t="b">
        <v>0</v>
      </c>
      <c r="H1564" t="b">
        <v>0</v>
      </c>
    </row>
    <row r="1565" spans="1:8">
      <c r="A1565" t="s">
        <v>1701</v>
      </c>
      <c r="B1565" t="s">
        <v>30</v>
      </c>
      <c r="C1565">
        <v>4</v>
      </c>
      <c r="D1565">
        <v>833</v>
      </c>
      <c r="E1565">
        <v>1</v>
      </c>
      <c r="F1565" t="s">
        <v>170</v>
      </c>
      <c r="G1565" t="b">
        <v>0</v>
      </c>
      <c r="H1565" t="b">
        <v>0</v>
      </c>
    </row>
    <row r="1566" spans="1:8">
      <c r="A1566" t="s">
        <v>1701</v>
      </c>
      <c r="B1566" t="s">
        <v>27</v>
      </c>
      <c r="C1566">
        <v>4</v>
      </c>
      <c r="D1566">
        <v>833</v>
      </c>
      <c r="E1566">
        <v>1</v>
      </c>
      <c r="F1566" t="s">
        <v>1635</v>
      </c>
      <c r="G1566" t="b">
        <v>0</v>
      </c>
      <c r="H1566" t="b">
        <v>0</v>
      </c>
    </row>
    <row r="1567" spans="1:8">
      <c r="A1567" t="s">
        <v>1700</v>
      </c>
      <c r="B1567" t="s">
        <v>226</v>
      </c>
      <c r="C1567">
        <v>3</v>
      </c>
      <c r="D1567">
        <v>834</v>
      </c>
      <c r="E1567">
        <v>1</v>
      </c>
      <c r="F1567" t="s">
        <v>5766</v>
      </c>
      <c r="G1567" t="b">
        <v>0</v>
      </c>
      <c r="H1567" t="b">
        <v>0</v>
      </c>
    </row>
    <row r="1568" spans="1:8">
      <c r="A1568" t="s">
        <v>1700</v>
      </c>
      <c r="B1568" t="s">
        <v>30</v>
      </c>
      <c r="C1568">
        <v>3</v>
      </c>
      <c r="D1568">
        <v>835</v>
      </c>
      <c r="E1568">
        <v>1</v>
      </c>
      <c r="F1568" t="s">
        <v>5305</v>
      </c>
      <c r="G1568" t="b">
        <v>0</v>
      </c>
      <c r="H1568" t="b">
        <v>0</v>
      </c>
    </row>
    <row r="1569" spans="1:8">
      <c r="A1569" t="s">
        <v>1700</v>
      </c>
      <c r="B1569" t="s">
        <v>27</v>
      </c>
      <c r="C1569">
        <v>3</v>
      </c>
      <c r="D1569">
        <v>835</v>
      </c>
      <c r="E1569">
        <v>1</v>
      </c>
      <c r="F1569" t="s">
        <v>179</v>
      </c>
      <c r="G1569" t="b">
        <v>0</v>
      </c>
      <c r="H1569" t="b">
        <v>0</v>
      </c>
    </row>
    <row r="1570" spans="1:8">
      <c r="A1570" t="s">
        <v>1698</v>
      </c>
      <c r="B1570" t="s">
        <v>30</v>
      </c>
      <c r="C1570">
        <v>3</v>
      </c>
      <c r="D1570">
        <v>836</v>
      </c>
      <c r="E1570">
        <v>1</v>
      </c>
      <c r="F1570" t="s">
        <v>170</v>
      </c>
      <c r="G1570" t="b">
        <v>0</v>
      </c>
      <c r="H1570" t="b">
        <v>0</v>
      </c>
    </row>
    <row r="1571" spans="1:8">
      <c r="A1571" t="s">
        <v>1698</v>
      </c>
      <c r="B1571" t="s">
        <v>27</v>
      </c>
      <c r="C1571">
        <v>3</v>
      </c>
      <c r="D1571">
        <v>836</v>
      </c>
      <c r="E1571">
        <v>1</v>
      </c>
      <c r="F1571" t="s">
        <v>1635</v>
      </c>
      <c r="G1571" t="b">
        <v>0</v>
      </c>
      <c r="H1571" t="b">
        <v>0</v>
      </c>
    </row>
    <row r="1572" spans="1:8">
      <c r="A1572" t="s">
        <v>1701</v>
      </c>
      <c r="B1572" t="s">
        <v>27</v>
      </c>
      <c r="C1572">
        <v>3</v>
      </c>
      <c r="D1572">
        <v>837</v>
      </c>
      <c r="E1572">
        <v>1</v>
      </c>
      <c r="F1572" t="s">
        <v>1635</v>
      </c>
      <c r="G1572" t="b">
        <v>0</v>
      </c>
      <c r="H1572" t="b">
        <v>0</v>
      </c>
    </row>
    <row r="1573" spans="1:8">
      <c r="A1573" t="s">
        <v>1701</v>
      </c>
      <c r="B1573" t="s">
        <v>23</v>
      </c>
      <c r="C1573">
        <v>3</v>
      </c>
      <c r="D1573">
        <v>837</v>
      </c>
      <c r="E1573">
        <v>1</v>
      </c>
      <c r="F1573" t="s">
        <v>4952</v>
      </c>
      <c r="G1573" t="b">
        <v>0</v>
      </c>
      <c r="H1573" t="b">
        <v>0</v>
      </c>
    </row>
    <row r="1574" spans="1:8">
      <c r="A1574" t="s">
        <v>1699</v>
      </c>
      <c r="B1574" t="s">
        <v>23</v>
      </c>
      <c r="C1574">
        <v>3</v>
      </c>
      <c r="D1574">
        <v>838</v>
      </c>
      <c r="E1574">
        <v>1</v>
      </c>
      <c r="F1574" t="s">
        <v>1624</v>
      </c>
      <c r="G1574" t="b">
        <v>0</v>
      </c>
      <c r="H1574" t="b">
        <v>0</v>
      </c>
    </row>
    <row r="1575" spans="1:8">
      <c r="A1575" t="s">
        <v>1699</v>
      </c>
      <c r="B1575" t="s">
        <v>226</v>
      </c>
      <c r="C1575">
        <v>3</v>
      </c>
      <c r="D1575">
        <v>838</v>
      </c>
      <c r="E1575">
        <v>1</v>
      </c>
      <c r="F1575" t="s">
        <v>5746</v>
      </c>
      <c r="G1575" t="b">
        <v>0</v>
      </c>
      <c r="H1575" t="b">
        <v>0</v>
      </c>
    </row>
    <row r="1576" spans="1:8">
      <c r="A1576" t="s">
        <v>1700</v>
      </c>
      <c r="B1576" t="s">
        <v>30</v>
      </c>
      <c r="C1576">
        <v>3</v>
      </c>
      <c r="D1576">
        <v>839</v>
      </c>
      <c r="E1576">
        <v>2</v>
      </c>
      <c r="F1576" t="s">
        <v>1554</v>
      </c>
      <c r="G1576" t="b">
        <v>0</v>
      </c>
      <c r="H1576" t="b">
        <v>0</v>
      </c>
    </row>
    <row r="1577" spans="1:8">
      <c r="A1577" t="s">
        <v>1700</v>
      </c>
      <c r="B1577" t="s">
        <v>27</v>
      </c>
      <c r="C1577">
        <v>3</v>
      </c>
      <c r="D1577">
        <v>839</v>
      </c>
      <c r="E1577">
        <v>2</v>
      </c>
      <c r="F1577" t="s">
        <v>5075</v>
      </c>
      <c r="G1577" t="b">
        <v>0</v>
      </c>
      <c r="H1577" t="b">
        <v>0</v>
      </c>
    </row>
    <row r="1578" spans="1:8">
      <c r="A1578" t="s">
        <v>1700</v>
      </c>
      <c r="B1578" t="s">
        <v>27</v>
      </c>
      <c r="C1578">
        <v>2</v>
      </c>
      <c r="D1578">
        <v>840</v>
      </c>
      <c r="E1578">
        <v>2</v>
      </c>
      <c r="F1578" t="s">
        <v>182</v>
      </c>
      <c r="G1578" t="b">
        <v>0</v>
      </c>
      <c r="H1578" t="b">
        <v>0</v>
      </c>
    </row>
    <row r="1579" spans="1:8">
      <c r="A1579" t="s">
        <v>1700</v>
      </c>
      <c r="B1579" t="s">
        <v>23</v>
      </c>
      <c r="C1579">
        <v>2</v>
      </c>
      <c r="D1579">
        <v>840</v>
      </c>
      <c r="E1579">
        <v>2</v>
      </c>
      <c r="F1579" t="s">
        <v>1613</v>
      </c>
      <c r="G1579" t="b">
        <v>0</v>
      </c>
      <c r="H1579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2</vt:i4>
      </vt:variant>
    </vt:vector>
  </HeadingPairs>
  <TitlesOfParts>
    <vt:vector size="19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手書き棄権届 </vt:lpstr>
      <vt:lpstr>棄権届!Print_Area</vt:lpstr>
      <vt:lpstr>'手書き棄権届 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2016-12-19T05:13:26Z</dcterms:modified>
</cp:coreProperties>
</file>